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卡牌组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世界BOSS-全" sheetId="47" r:id="rId13"/>
    <sheet name="世界BOSS" sheetId="48" r:id="rId14"/>
    <sheet name="怪物属性" sheetId="40" r:id="rId15"/>
    <sheet name="普通关卡" sheetId="32" state="hidden" r:id="rId16"/>
    <sheet name="困难关卡" sheetId="37" state="hidden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7" i="26" l="1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N2421" i="26"/>
  <c r="N2420" i="26"/>
  <c r="N2419" i="26"/>
  <c r="N2418" i="26"/>
  <c r="N2417" i="26"/>
  <c r="N2415" i="26"/>
  <c r="N2414" i="26"/>
  <c r="N2413" i="26"/>
  <c r="N2412" i="26"/>
  <c r="N2411" i="26"/>
  <c r="N2410" i="26"/>
  <c r="N2409" i="26"/>
  <c r="N2408" i="26"/>
  <c r="N2407" i="26"/>
  <c r="N2406" i="26"/>
  <c r="N2405" i="26"/>
  <c r="N2404" i="26"/>
  <c r="N2403" i="26"/>
  <c r="N2402" i="26"/>
  <c r="N2401" i="26"/>
  <c r="N2400" i="26"/>
  <c r="N2399" i="26"/>
  <c r="N2398" i="26"/>
  <c r="N2397" i="26"/>
  <c r="N2396" i="26"/>
  <c r="N2395" i="26"/>
  <c r="N2394" i="26"/>
  <c r="N2393" i="26"/>
  <c r="N2392" i="26"/>
  <c r="N2391" i="26"/>
  <c r="N2390" i="26"/>
  <c r="N2389" i="26"/>
  <c r="N2388" i="26"/>
  <c r="N2387" i="26"/>
  <c r="N2386" i="26"/>
  <c r="N2385" i="26"/>
  <c r="N2384" i="26"/>
  <c r="N2383" i="26"/>
  <c r="N2382" i="26"/>
  <c r="N2381" i="26"/>
  <c r="N2380" i="26"/>
  <c r="N2379" i="26"/>
  <c r="N2378" i="26"/>
  <c r="N2377" i="26"/>
  <c r="N2376" i="26"/>
  <c r="N2375" i="26"/>
  <c r="N2374" i="26"/>
  <c r="N2373" i="26"/>
  <c r="N2372" i="26"/>
  <c r="N2371" i="26"/>
  <c r="N2370" i="26"/>
  <c r="N2369" i="26"/>
  <c r="N2368" i="26"/>
  <c r="N2367" i="26"/>
  <c r="N2366" i="26"/>
  <c r="N2365" i="26"/>
  <c r="N2364" i="26"/>
  <c r="N2363" i="26"/>
  <c r="N2362" i="26"/>
  <c r="N2361" i="26"/>
  <c r="N2360" i="26"/>
  <c r="N2359" i="26"/>
  <c r="N2358" i="26"/>
  <c r="N2357" i="26"/>
  <c r="N2356" i="26"/>
  <c r="N2355" i="26"/>
  <c r="N2354" i="26"/>
  <c r="N2353" i="26"/>
  <c r="N2352" i="26"/>
  <c r="N2351" i="26"/>
  <c r="N2350" i="26"/>
  <c r="N2349" i="26"/>
  <c r="N2348" i="26"/>
  <c r="N2347" i="26"/>
  <c r="N2346" i="26"/>
  <c r="N2345" i="26"/>
  <c r="N2344" i="26"/>
  <c r="N2343" i="26"/>
  <c r="N2342" i="26"/>
  <c r="N2341" i="26"/>
  <c r="N2340" i="26"/>
  <c r="N2339" i="26"/>
  <c r="N2338" i="26"/>
  <c r="N2337" i="26"/>
  <c r="N2336" i="26"/>
  <c r="N2335" i="26"/>
  <c r="N2334" i="26"/>
  <c r="N2333" i="26"/>
  <c r="N2332" i="26"/>
  <c r="N2331" i="26"/>
  <c r="N2330" i="26"/>
  <c r="N2329" i="26"/>
  <c r="N2328" i="26"/>
  <c r="N2327" i="26"/>
  <c r="N2326" i="26"/>
  <c r="N2325" i="26"/>
  <c r="N2324" i="26"/>
  <c r="N2323" i="26"/>
  <c r="N2322" i="26"/>
  <c r="N2321" i="26"/>
  <c r="N2320" i="26"/>
  <c r="N2319" i="26"/>
  <c r="N2318" i="26"/>
  <c r="N2317" i="26"/>
  <c r="N2316" i="26"/>
  <c r="N2315" i="26"/>
  <c r="N2314" i="26"/>
  <c r="N2313" i="26"/>
  <c r="N2312" i="26"/>
  <c r="N2311" i="26"/>
  <c r="N2310" i="26"/>
  <c r="N2309" i="26"/>
  <c r="N2308" i="26"/>
  <c r="N2307" i="26"/>
  <c r="N2306" i="26"/>
  <c r="N2305" i="26"/>
  <c r="N2304" i="26"/>
  <c r="N2303" i="26"/>
  <c r="N2302" i="26"/>
  <c r="N2301" i="26"/>
  <c r="N2300" i="26"/>
  <c r="N2299" i="26"/>
  <c r="N2298" i="26"/>
  <c r="N2297" i="26"/>
  <c r="N2296" i="26"/>
  <c r="N2295" i="26"/>
  <c r="N2294" i="26"/>
  <c r="N2293" i="26"/>
  <c r="N2292" i="26"/>
  <c r="N2291" i="26"/>
  <c r="N2290" i="26"/>
  <c r="N2289" i="26"/>
  <c r="N2288" i="26"/>
  <c r="N2287" i="26"/>
  <c r="N2286" i="26"/>
  <c r="N2285" i="26"/>
  <c r="N2284" i="26"/>
  <c r="N2283" i="26"/>
  <c r="N2282" i="26"/>
  <c r="N2281" i="26"/>
  <c r="N2280" i="26"/>
  <c r="N2279" i="26"/>
  <c r="N2278" i="26"/>
  <c r="N2277" i="26"/>
  <c r="N2276" i="26"/>
  <c r="N2275" i="26"/>
  <c r="N2274" i="26"/>
  <c r="N2273" i="26"/>
  <c r="N2272" i="26"/>
  <c r="N2271" i="26"/>
  <c r="N2270" i="26"/>
  <c r="N2269" i="26"/>
  <c r="N2268" i="26"/>
  <c r="N2267" i="26"/>
  <c r="N2266" i="26"/>
  <c r="N2265" i="26"/>
  <c r="N2264" i="26"/>
  <c r="N2263" i="26"/>
  <c r="N2262" i="26"/>
  <c r="N2261" i="26"/>
  <c r="N2260" i="26"/>
  <c r="N2259" i="26"/>
  <c r="N2258" i="26"/>
  <c r="N2257" i="26"/>
  <c r="N2256" i="26"/>
  <c r="N2255" i="26"/>
  <c r="N2254" i="26"/>
  <c r="N2253" i="26"/>
  <c r="N2252" i="26"/>
  <c r="N2251" i="26"/>
  <c r="N2250" i="26"/>
  <c r="N2249" i="26"/>
  <c r="N2248" i="26"/>
  <c r="N2247" i="26"/>
  <c r="N2246" i="26"/>
  <c r="N2245" i="26"/>
  <c r="N2244" i="26"/>
  <c r="N2243" i="26"/>
  <c r="N2242" i="26"/>
  <c r="N2241" i="26"/>
  <c r="N2240" i="26"/>
  <c r="N2239" i="26"/>
  <c r="N2238" i="26"/>
  <c r="N2237" i="26"/>
  <c r="N2236" i="26"/>
  <c r="N2235" i="26"/>
  <c r="N2234" i="26"/>
  <c r="N2233" i="26"/>
  <c r="N2232" i="26"/>
  <c r="N2231" i="26"/>
  <c r="N2230" i="26"/>
  <c r="N2229" i="26"/>
  <c r="N2228" i="26"/>
  <c r="N2227" i="26"/>
  <c r="N2226" i="26"/>
  <c r="N2225" i="26"/>
  <c r="N2224" i="26"/>
  <c r="N2223" i="26"/>
  <c r="N2222" i="26"/>
  <c r="N2221" i="26"/>
  <c r="N2220" i="26"/>
  <c r="N2219" i="26"/>
  <c r="N2218" i="26"/>
  <c r="N2217" i="26"/>
  <c r="N2216" i="26"/>
  <c r="N2215" i="26"/>
  <c r="N2214" i="26"/>
  <c r="N2213" i="26"/>
  <c r="N2212" i="26"/>
  <c r="N2211" i="26"/>
  <c r="N2210" i="26"/>
  <c r="N2209" i="26"/>
  <c r="N2208" i="26"/>
  <c r="N2207" i="26"/>
  <c r="N2206" i="26"/>
  <c r="N2205" i="26"/>
  <c r="N2204" i="26"/>
  <c r="N2203" i="26"/>
  <c r="N2202" i="26"/>
  <c r="N2201" i="26"/>
  <c r="N2200" i="26"/>
  <c r="N2199" i="26"/>
  <c r="N2198" i="26"/>
  <c r="N2197" i="26"/>
  <c r="N2196" i="26"/>
  <c r="N2195" i="26"/>
  <c r="N2194" i="26"/>
  <c r="N2193" i="26"/>
  <c r="N2192" i="26"/>
  <c r="N2191" i="26"/>
  <c r="N2190" i="26"/>
  <c r="N2189" i="26"/>
  <c r="N2188" i="26"/>
  <c r="N2187" i="26"/>
  <c r="N2186" i="26"/>
  <c r="N2185" i="26"/>
  <c r="N2184" i="26"/>
  <c r="N2183" i="26"/>
  <c r="N2182" i="26"/>
  <c r="N2181" i="26"/>
  <c r="N2180" i="26"/>
  <c r="N2179" i="26"/>
  <c r="N2178" i="26"/>
  <c r="N2177" i="26"/>
  <c r="N2176" i="26"/>
  <c r="N2175" i="26"/>
  <c r="N2174" i="26"/>
  <c r="N2173" i="26"/>
  <c r="N2172" i="26"/>
  <c r="N2171" i="26"/>
  <c r="N2170" i="26"/>
  <c r="N2169" i="26"/>
  <c r="N2168" i="26"/>
  <c r="N2167" i="26"/>
  <c r="N2166" i="26"/>
  <c r="N2165" i="26"/>
  <c r="N2164" i="26"/>
  <c r="N2163" i="26"/>
  <c r="N2162" i="26"/>
  <c r="N2161" i="26"/>
  <c r="N2160" i="26"/>
  <c r="N2159" i="26"/>
  <c r="N2158" i="26"/>
  <c r="N2157" i="26"/>
  <c r="N2156" i="26"/>
  <c r="N2155" i="26"/>
  <c r="N2154" i="26"/>
  <c r="N2153" i="26"/>
  <c r="N2152" i="26"/>
  <c r="N2151" i="26"/>
  <c r="N2150" i="26"/>
  <c r="N2149" i="26"/>
  <c r="N2148" i="26"/>
  <c r="N2147" i="26"/>
  <c r="N2146" i="26"/>
  <c r="N2145" i="26"/>
  <c r="N2144" i="26"/>
  <c r="N2143" i="26"/>
  <c r="N2142" i="26"/>
  <c r="N2141" i="26"/>
  <c r="N2140" i="26"/>
  <c r="N2139" i="26"/>
  <c r="N2138" i="26"/>
  <c r="N2137" i="26"/>
  <c r="N2136" i="26"/>
  <c r="N2135" i="26"/>
  <c r="N2134" i="26"/>
  <c r="N2133" i="26"/>
  <c r="N2132" i="26"/>
  <c r="N2131" i="26"/>
  <c r="N2130" i="26"/>
  <c r="N2129" i="26"/>
  <c r="N2128" i="26"/>
  <c r="N2127" i="26"/>
  <c r="N2126" i="26"/>
  <c r="N2125" i="26"/>
  <c r="N2124" i="26"/>
  <c r="N2123" i="26"/>
  <c r="N2122" i="26"/>
  <c r="N2121" i="26"/>
  <c r="N2120" i="26"/>
  <c r="N2119" i="26"/>
  <c r="N2118" i="26"/>
  <c r="N2117" i="26"/>
  <c r="N2116" i="26"/>
  <c r="N2115" i="26"/>
  <c r="N2114" i="26"/>
  <c r="N2113" i="26"/>
  <c r="N2112" i="26"/>
  <c r="N2111" i="26"/>
  <c r="N2110" i="26"/>
  <c r="N2109" i="26"/>
  <c r="N2108" i="26"/>
  <c r="N2107" i="26"/>
  <c r="N2106" i="26"/>
  <c r="N2105" i="26"/>
  <c r="N2104" i="26"/>
  <c r="N2103" i="26"/>
  <c r="N2102" i="26"/>
  <c r="N2101" i="26"/>
  <c r="N2100" i="26"/>
  <c r="N2099" i="26"/>
  <c r="N2098" i="26"/>
  <c r="N2097" i="26"/>
  <c r="N2096" i="26"/>
  <c r="N2095" i="26"/>
  <c r="N2094" i="26"/>
  <c r="N2093" i="26"/>
  <c r="N2092" i="26"/>
  <c r="N2091" i="26"/>
  <c r="N2090" i="26"/>
  <c r="N2089" i="26"/>
  <c r="N2088" i="26"/>
  <c r="N2087" i="26"/>
  <c r="N2086" i="26"/>
  <c r="N2085" i="26"/>
  <c r="N2084" i="26"/>
  <c r="N2083" i="26"/>
  <c r="N2082" i="26"/>
  <c r="N2081" i="26"/>
  <c r="N2080" i="26"/>
  <c r="N2079" i="26"/>
  <c r="N2078" i="26"/>
  <c r="N2077" i="26"/>
  <c r="N2076" i="26"/>
  <c r="N2075" i="26"/>
  <c r="N2074" i="26"/>
  <c r="N2073" i="26"/>
  <c r="N2072" i="26"/>
  <c r="N2071" i="26"/>
  <c r="N2070" i="26"/>
  <c r="N2069" i="26"/>
  <c r="N2068" i="26"/>
  <c r="N2067" i="26"/>
  <c r="N2066" i="26"/>
  <c r="N2065" i="26"/>
  <c r="N2064" i="26"/>
  <c r="N2063" i="26"/>
  <c r="N2062" i="26"/>
  <c r="N2061" i="26"/>
  <c r="N2060" i="26"/>
  <c r="N2059" i="26"/>
  <c r="N2058" i="26"/>
  <c r="N2057" i="26"/>
  <c r="N2056" i="26"/>
  <c r="N2055" i="26"/>
  <c r="N2054" i="26"/>
  <c r="N2053" i="26"/>
  <c r="N2052" i="26"/>
  <c r="N2051" i="26"/>
  <c r="N2050" i="26"/>
  <c r="N2049" i="26"/>
  <c r="N2048" i="26"/>
  <c r="N2047" i="26"/>
  <c r="N2046" i="26"/>
  <c r="N2045" i="26"/>
  <c r="N2044" i="26"/>
  <c r="N2043" i="26"/>
  <c r="N2042" i="26"/>
  <c r="N2041" i="26"/>
  <c r="N2040" i="26"/>
  <c r="N2039" i="26"/>
  <c r="N2038" i="26"/>
  <c r="N2037" i="26"/>
  <c r="N2036" i="26"/>
  <c r="N2035" i="26"/>
  <c r="N2034" i="26"/>
  <c r="N2033" i="26"/>
  <c r="N2032" i="26"/>
  <c r="N2031" i="26"/>
  <c r="N2030" i="26"/>
  <c r="N2029" i="26"/>
  <c r="N2028" i="26"/>
  <c r="N2027" i="26"/>
  <c r="N2026" i="26"/>
  <c r="N2025" i="26"/>
  <c r="N2024" i="26"/>
  <c r="N2023" i="26"/>
  <c r="N2022" i="26"/>
  <c r="N2021" i="26"/>
  <c r="N2020" i="26"/>
  <c r="N2019" i="26"/>
  <c r="N2018" i="26"/>
  <c r="N2017" i="26"/>
  <c r="N2016" i="26"/>
  <c r="N2015" i="26"/>
  <c r="N2014" i="26"/>
  <c r="N2013" i="26"/>
  <c r="N2012" i="26"/>
  <c r="N2011" i="26"/>
  <c r="N2010" i="26"/>
  <c r="N2009" i="26"/>
  <c r="N2008" i="26"/>
  <c r="N2007" i="26"/>
  <c r="N2006" i="26"/>
  <c r="N2005" i="26"/>
  <c r="N2004" i="26"/>
  <c r="N2003" i="26"/>
  <c r="N2002" i="26"/>
  <c r="N2001" i="26"/>
  <c r="N2000" i="26"/>
  <c r="N1999" i="26"/>
  <c r="N1998" i="26"/>
  <c r="N1997" i="26"/>
  <c r="N1996" i="26"/>
  <c r="N1995" i="26"/>
  <c r="N1994" i="26"/>
  <c r="N1993" i="26"/>
  <c r="N1992" i="26"/>
  <c r="N1991" i="26"/>
  <c r="N1990" i="26"/>
  <c r="N1989" i="26"/>
  <c r="N1988" i="26"/>
  <c r="N1987" i="26"/>
  <c r="N1986" i="26"/>
  <c r="N1985" i="26"/>
  <c r="N1984" i="26"/>
  <c r="N1983" i="26"/>
  <c r="N1982" i="26"/>
  <c r="N1981" i="26"/>
  <c r="N1980" i="26"/>
  <c r="N1979" i="26"/>
  <c r="N1978" i="26"/>
  <c r="N1977" i="26"/>
  <c r="N1976" i="26"/>
  <c r="N1975" i="26"/>
  <c r="N1974" i="26"/>
  <c r="N1973" i="26"/>
  <c r="N1972" i="26"/>
  <c r="N1971" i="26"/>
  <c r="N1970" i="26"/>
  <c r="N1969" i="26"/>
  <c r="N1968" i="26"/>
  <c r="N1967" i="26"/>
  <c r="N1966" i="26"/>
  <c r="N1965" i="26"/>
  <c r="N1964" i="26"/>
  <c r="N1963" i="26"/>
  <c r="N1962" i="26"/>
  <c r="N1961" i="26"/>
  <c r="N1960" i="26"/>
  <c r="N1959" i="26"/>
  <c r="N1958" i="26"/>
  <c r="N1957" i="26"/>
  <c r="N1956" i="26"/>
  <c r="N1955" i="26"/>
  <c r="N1954" i="26"/>
  <c r="N1953" i="26"/>
  <c r="N1952" i="26"/>
  <c r="N1951" i="26"/>
  <c r="N1950" i="26"/>
  <c r="N1949" i="26"/>
  <c r="N1948" i="26"/>
  <c r="N1947" i="26"/>
  <c r="N1946" i="26"/>
  <c r="N1945" i="26"/>
  <c r="N1944" i="26"/>
  <c r="N1943" i="26"/>
  <c r="N1942" i="26"/>
  <c r="N1941" i="26"/>
  <c r="N1940" i="26"/>
  <c r="N1939" i="26"/>
  <c r="N1938" i="26"/>
  <c r="N1937" i="26"/>
  <c r="N1936" i="26"/>
  <c r="N1935" i="26"/>
  <c r="N1934" i="26"/>
  <c r="N1933" i="26"/>
  <c r="N1932" i="26"/>
  <c r="N1931" i="26"/>
  <c r="N1930" i="26"/>
  <c r="N1929" i="26"/>
  <c r="N1928" i="26"/>
  <c r="N1927" i="26"/>
  <c r="N1926" i="26"/>
  <c r="N1925" i="26"/>
  <c r="N1924" i="26"/>
  <c r="N1923" i="26"/>
  <c r="N1922" i="26"/>
  <c r="N1921" i="26"/>
  <c r="N1920" i="26"/>
  <c r="N1919" i="26"/>
  <c r="N1918" i="26"/>
  <c r="N1917" i="26"/>
  <c r="N1916" i="26"/>
  <c r="N1915" i="26"/>
  <c r="N1914" i="26"/>
  <c r="N1913" i="26"/>
  <c r="N1912" i="26"/>
  <c r="N1911" i="26"/>
  <c r="N1910" i="26"/>
  <c r="N1909" i="26"/>
  <c r="N1908" i="26"/>
  <c r="N1907" i="26"/>
  <c r="N1906" i="26"/>
  <c r="N1905" i="26"/>
  <c r="N1904" i="26"/>
  <c r="N1903" i="26"/>
  <c r="N1902" i="26"/>
  <c r="N1901" i="26"/>
  <c r="N1900" i="26"/>
  <c r="N1899" i="26"/>
  <c r="N1898" i="26"/>
  <c r="N1897" i="26"/>
  <c r="N1896" i="26"/>
  <c r="N1895" i="26"/>
  <c r="N1894" i="26"/>
  <c r="N1893" i="26"/>
  <c r="N1892" i="26"/>
  <c r="N1891" i="26"/>
  <c r="N1890" i="26"/>
  <c r="N1889" i="26"/>
  <c r="N1888" i="26"/>
  <c r="N1887" i="26"/>
  <c r="N1886" i="26"/>
  <c r="N1885" i="26"/>
  <c r="N1884" i="26"/>
  <c r="N1883" i="26"/>
  <c r="N1882" i="26"/>
  <c r="N1881" i="26"/>
  <c r="N1880" i="26"/>
  <c r="N1879" i="26"/>
  <c r="N1878" i="26"/>
  <c r="N1877" i="26"/>
  <c r="N1876" i="26"/>
  <c r="N1875" i="26"/>
  <c r="N1874" i="26"/>
  <c r="N1873" i="26"/>
  <c r="N1872" i="26"/>
  <c r="N1871" i="26"/>
  <c r="N1870" i="26"/>
  <c r="N1869" i="26"/>
  <c r="N1868" i="26"/>
  <c r="N1867" i="26"/>
  <c r="N1866" i="26"/>
  <c r="N1865" i="26"/>
  <c r="N1864" i="26"/>
  <c r="N1863" i="26"/>
  <c r="N1862" i="26"/>
  <c r="N1861" i="26"/>
  <c r="N1860" i="26"/>
  <c r="N1859" i="26"/>
  <c r="N1858" i="26"/>
  <c r="N1857" i="26"/>
  <c r="N1856" i="26"/>
  <c r="N1855" i="26"/>
  <c r="N1854" i="26"/>
  <c r="N1853" i="26"/>
  <c r="N1852" i="26"/>
  <c r="N1851" i="26"/>
  <c r="N1850" i="26"/>
  <c r="N1849" i="26"/>
  <c r="N1848" i="26"/>
  <c r="N1847" i="26"/>
  <c r="N1846" i="26"/>
  <c r="N1845" i="26"/>
  <c r="N1844" i="26"/>
  <c r="N1843" i="26"/>
  <c r="N1842" i="26"/>
  <c r="N1841" i="26"/>
  <c r="N1840" i="26"/>
  <c r="N1839" i="26"/>
  <c r="N1838" i="26"/>
  <c r="N1837" i="26"/>
  <c r="N1836" i="26"/>
  <c r="N1835" i="26"/>
  <c r="N1834" i="26"/>
  <c r="N1833" i="26"/>
  <c r="N1832" i="26"/>
  <c r="N1831" i="26"/>
  <c r="N1830" i="26"/>
  <c r="N1829" i="26"/>
  <c r="N1828" i="26"/>
  <c r="N1827" i="26"/>
  <c r="N1826" i="26"/>
  <c r="N1825" i="26"/>
  <c r="N1824" i="26"/>
  <c r="N1823" i="26"/>
  <c r="N1822" i="26"/>
  <c r="N1821" i="26"/>
  <c r="N1820" i="26"/>
  <c r="N1819" i="26"/>
  <c r="N1818" i="26"/>
  <c r="N1817" i="26"/>
  <c r="N1816" i="26"/>
  <c r="N1815" i="26"/>
  <c r="N1814" i="26"/>
  <c r="N1813" i="26"/>
  <c r="N1812" i="26"/>
  <c r="N1811" i="26"/>
  <c r="N1810" i="26"/>
  <c r="N1809" i="26"/>
  <c r="N1808" i="26"/>
  <c r="N1807" i="26"/>
  <c r="N1806" i="26"/>
  <c r="N1805" i="26"/>
  <c r="N1804" i="26"/>
  <c r="N1803" i="26"/>
  <c r="N1802" i="26"/>
  <c r="N1801" i="26"/>
  <c r="N1800" i="26"/>
  <c r="N1799" i="26"/>
  <c r="N1798" i="26"/>
  <c r="N1797" i="26"/>
  <c r="N1796" i="26"/>
  <c r="N1795" i="26"/>
  <c r="N1794" i="26"/>
  <c r="N1793" i="26"/>
  <c r="N1792" i="26"/>
  <c r="N1791" i="26"/>
  <c r="N1790" i="26"/>
  <c r="N1789" i="26"/>
  <c r="N1788" i="26"/>
  <c r="N1787" i="26"/>
  <c r="N1786" i="26"/>
  <c r="N1785" i="26"/>
  <c r="N1784" i="26"/>
  <c r="N1783" i="26"/>
  <c r="N1782" i="26"/>
  <c r="N1781" i="26"/>
  <c r="N1780" i="26"/>
  <c r="N1779" i="26"/>
  <c r="N1778" i="26"/>
  <c r="N1777" i="26"/>
  <c r="N1776" i="26"/>
  <c r="N1775" i="26"/>
  <c r="N1774" i="26"/>
  <c r="N1773" i="26"/>
  <c r="N1772" i="26"/>
  <c r="N1771" i="26"/>
  <c r="N1770" i="26"/>
  <c r="N1769" i="26"/>
  <c r="N1768" i="26"/>
  <c r="N1767" i="26"/>
  <c r="N1766" i="26"/>
  <c r="N1765" i="26"/>
  <c r="N1764" i="26"/>
  <c r="N1763" i="26"/>
  <c r="N1762" i="26"/>
  <c r="N1761" i="26"/>
  <c r="N1760" i="26"/>
  <c r="N1759" i="26"/>
  <c r="N1758" i="26"/>
  <c r="N1757" i="26"/>
  <c r="N1756" i="26"/>
  <c r="N1755" i="26"/>
  <c r="N1754" i="26"/>
  <c r="N1753" i="26"/>
  <c r="N1752" i="26"/>
  <c r="N1751" i="26"/>
  <c r="N1750" i="26"/>
  <c r="N1749" i="26"/>
  <c r="N1748" i="26"/>
  <c r="N1747" i="26"/>
  <c r="N1746" i="26"/>
  <c r="N1745" i="26"/>
  <c r="N1744" i="26"/>
  <c r="N1743" i="26"/>
  <c r="N1742" i="26"/>
  <c r="N1741" i="26"/>
  <c r="N1740" i="26"/>
  <c r="N1739" i="26"/>
  <c r="N1738" i="26"/>
  <c r="N1737" i="26"/>
  <c r="N1736" i="26"/>
  <c r="N1735" i="26"/>
  <c r="N1734" i="26"/>
  <c r="N1733" i="26"/>
  <c r="N1732" i="26"/>
  <c r="N1731" i="26"/>
  <c r="N1730" i="26"/>
  <c r="N1729" i="26"/>
  <c r="N1728" i="26"/>
  <c r="N1727" i="26"/>
  <c r="N1726" i="26"/>
  <c r="N1725" i="26"/>
  <c r="N1724" i="26"/>
  <c r="N1723" i="26"/>
  <c r="N1722" i="26"/>
  <c r="N1721" i="26"/>
  <c r="N1720" i="26"/>
  <c r="N1719" i="26"/>
  <c r="N1718" i="26"/>
  <c r="N1717" i="26"/>
  <c r="N1716" i="26"/>
  <c r="N1715" i="26"/>
  <c r="N1714" i="26"/>
  <c r="N1713" i="26"/>
  <c r="N1712" i="26"/>
  <c r="N1711" i="26"/>
  <c r="N1710" i="26"/>
  <c r="N1709" i="26"/>
  <c r="N1708" i="26"/>
  <c r="N1707" i="26"/>
  <c r="N1706" i="26"/>
  <c r="N1705" i="26"/>
  <c r="N1704" i="26"/>
  <c r="N1703" i="26"/>
  <c r="N1702" i="26"/>
  <c r="N1701" i="26"/>
  <c r="N1700" i="26"/>
  <c r="N1699" i="26"/>
  <c r="N1698" i="26"/>
  <c r="N1697" i="26"/>
  <c r="N1696" i="26"/>
  <c r="N1695" i="26"/>
  <c r="N1694" i="26"/>
  <c r="N1693" i="26"/>
  <c r="N1692" i="26"/>
  <c r="N1691" i="26"/>
  <c r="N1690" i="26"/>
  <c r="N1689" i="26"/>
  <c r="N1688" i="26"/>
  <c r="N1687" i="26"/>
  <c r="N1686" i="26"/>
  <c r="N1685" i="26"/>
  <c r="N1684" i="26"/>
  <c r="N1683" i="26"/>
  <c r="N1682" i="26"/>
  <c r="N1681" i="26"/>
  <c r="N1680" i="26"/>
  <c r="N1679" i="26"/>
  <c r="N1678" i="26"/>
  <c r="N1677" i="26"/>
  <c r="N1676" i="26"/>
  <c r="N1675" i="26"/>
  <c r="N1674" i="26"/>
  <c r="N1673" i="26"/>
  <c r="N1672" i="26"/>
  <c r="N1671" i="26"/>
  <c r="N1670" i="26"/>
  <c r="N1669" i="26"/>
  <c r="N1668" i="26"/>
  <c r="N1667" i="26"/>
  <c r="N1666" i="26"/>
  <c r="N1665" i="26"/>
  <c r="N1664" i="26"/>
  <c r="N1663" i="26"/>
  <c r="N1662" i="26"/>
  <c r="N1661" i="26"/>
  <c r="N1660" i="26"/>
  <c r="N1659" i="26"/>
  <c r="N1658" i="26"/>
  <c r="N1657" i="26"/>
  <c r="N1656" i="26"/>
  <c r="N1655" i="26"/>
  <c r="N1654" i="26"/>
  <c r="N1653" i="26"/>
  <c r="N1652" i="26"/>
  <c r="N1651" i="26"/>
  <c r="N1650" i="26"/>
  <c r="N1649" i="26"/>
  <c r="N1648" i="26"/>
  <c r="N1647" i="26"/>
  <c r="N1646" i="26"/>
  <c r="N1645" i="26"/>
  <c r="N1644" i="26"/>
  <c r="N1643" i="26"/>
  <c r="N1642" i="26"/>
  <c r="N1641" i="26"/>
  <c r="N1640" i="26"/>
  <c r="N1639" i="26"/>
  <c r="N1638" i="26"/>
  <c r="N1637" i="26"/>
  <c r="N1636" i="26"/>
  <c r="N1635" i="26"/>
  <c r="N1634" i="26"/>
  <c r="N1633" i="26"/>
  <c r="N1632" i="26"/>
  <c r="N1631" i="26"/>
  <c r="N1630" i="26"/>
  <c r="N1629" i="26"/>
  <c r="N1628" i="26"/>
  <c r="N1627" i="26"/>
  <c r="N1626" i="26"/>
  <c r="N1625" i="26"/>
  <c r="N1624" i="26"/>
  <c r="N1623" i="26"/>
  <c r="N1622" i="26"/>
  <c r="N1621" i="26"/>
  <c r="N1620" i="26"/>
  <c r="N1619" i="26"/>
  <c r="N1618" i="26"/>
  <c r="N1617" i="26"/>
  <c r="N1616" i="26"/>
  <c r="N1615" i="26"/>
  <c r="N1614" i="26"/>
  <c r="N1613" i="26"/>
  <c r="N1612" i="26"/>
  <c r="N1611" i="26"/>
  <c r="N1610" i="26"/>
  <c r="N1609" i="26"/>
  <c r="N1608" i="26"/>
  <c r="N1607" i="26"/>
  <c r="N1606" i="26"/>
  <c r="N1605" i="26"/>
  <c r="N1604" i="26"/>
  <c r="N1603" i="26"/>
  <c r="N1602" i="26"/>
  <c r="N1601" i="26"/>
  <c r="N1600" i="26"/>
  <c r="N1599" i="26"/>
  <c r="N1598" i="26"/>
  <c r="N1597" i="26"/>
  <c r="N1596" i="26"/>
  <c r="N1595" i="26"/>
  <c r="N1594" i="26"/>
  <c r="N1593" i="26"/>
  <c r="N1592" i="26"/>
  <c r="N1591" i="26"/>
  <c r="N1590" i="26"/>
  <c r="N1589" i="26"/>
  <c r="N1588" i="26"/>
  <c r="N1587" i="26"/>
  <c r="N1586" i="26"/>
  <c r="N1585" i="26"/>
  <c r="N1584" i="26"/>
  <c r="N1583" i="26"/>
  <c r="N1582" i="26"/>
  <c r="N1581" i="26"/>
  <c r="N1580" i="26"/>
  <c r="N1579" i="26"/>
  <c r="N1578" i="26"/>
  <c r="N1577" i="26"/>
  <c r="N1576" i="26"/>
  <c r="N1575" i="26"/>
  <c r="N1574" i="26"/>
  <c r="N1573" i="26"/>
  <c r="N1572" i="26"/>
  <c r="N1571" i="26"/>
  <c r="N1570" i="26"/>
  <c r="N1569" i="26"/>
  <c r="N1568" i="26"/>
  <c r="N1567" i="26"/>
  <c r="N1566" i="26"/>
  <c r="N1565" i="26"/>
  <c r="N1564" i="26"/>
  <c r="N1563" i="26"/>
  <c r="N1562" i="26"/>
  <c r="N1561" i="26"/>
  <c r="N1560" i="26"/>
  <c r="N1559" i="26"/>
  <c r="N1558" i="26"/>
  <c r="N1557" i="26"/>
  <c r="N1556" i="26"/>
  <c r="N1555" i="26"/>
  <c r="N1554" i="26"/>
  <c r="N1553" i="26"/>
  <c r="N1552" i="26"/>
  <c r="N1551" i="26"/>
  <c r="N1550" i="26"/>
  <c r="N1549" i="26"/>
  <c r="N1548" i="26"/>
  <c r="N1547" i="26"/>
  <c r="N1546" i="26"/>
  <c r="N1545" i="26"/>
  <c r="N1544" i="26"/>
  <c r="N1543" i="26"/>
  <c r="N1542" i="26"/>
  <c r="N1541" i="26"/>
  <c r="N1540" i="26"/>
  <c r="N1539" i="26"/>
  <c r="N1538" i="26"/>
  <c r="N1537" i="26"/>
  <c r="N1536" i="26"/>
  <c r="N1535" i="26"/>
  <c r="N1534" i="26"/>
  <c r="N1533" i="26"/>
  <c r="N1532" i="26"/>
  <c r="N1531" i="26"/>
  <c r="N1530" i="26"/>
  <c r="N1529" i="26"/>
  <c r="N1528" i="26"/>
  <c r="N1527" i="26"/>
  <c r="N1526" i="26"/>
  <c r="N1525" i="26"/>
  <c r="N1524" i="26"/>
  <c r="N1523" i="26"/>
  <c r="N1522" i="26"/>
  <c r="N1521" i="26"/>
  <c r="N1520" i="26"/>
  <c r="N1519" i="26"/>
  <c r="N1518" i="26"/>
  <c r="N1517" i="26"/>
  <c r="N1516" i="26"/>
  <c r="N1515" i="26"/>
  <c r="N1514" i="26"/>
  <c r="N1513" i="26"/>
  <c r="N1512" i="26"/>
  <c r="N1511" i="26"/>
  <c r="N1510" i="26"/>
  <c r="N1509" i="26"/>
  <c r="N1508" i="26"/>
  <c r="N1507" i="26"/>
  <c r="N1506" i="26"/>
  <c r="N1505" i="26"/>
  <c r="N1504" i="26"/>
  <c r="N1503" i="26"/>
  <c r="N1502" i="26"/>
  <c r="N1501" i="26"/>
  <c r="N1500" i="26"/>
  <c r="N1499" i="26"/>
  <c r="N1498" i="26"/>
  <c r="N1497" i="26"/>
  <c r="N1496" i="26"/>
  <c r="N1495" i="26"/>
  <c r="N1494" i="26"/>
  <c r="N1493" i="26"/>
  <c r="N1492" i="26"/>
  <c r="N1491" i="26"/>
  <c r="N1490" i="26"/>
  <c r="N1489" i="26"/>
  <c r="N1488" i="26"/>
  <c r="N1487" i="26"/>
  <c r="N1486" i="26"/>
  <c r="N1485" i="26"/>
  <c r="N1484" i="26"/>
  <c r="N1483" i="26"/>
  <c r="N1482" i="26"/>
  <c r="N1481" i="26"/>
  <c r="N1480" i="26"/>
  <c r="N1479" i="26"/>
  <c r="N1478" i="26"/>
  <c r="N1477" i="26"/>
  <c r="N1476" i="26"/>
  <c r="N1475" i="26"/>
  <c r="N1474" i="26"/>
  <c r="N1473" i="26"/>
  <c r="N1472" i="26"/>
  <c r="N1471" i="26"/>
  <c r="N1470" i="26"/>
  <c r="N1469" i="26"/>
  <c r="N1468" i="26"/>
  <c r="N1467" i="26"/>
  <c r="N1466" i="26"/>
  <c r="N1465" i="26"/>
  <c r="N1464" i="26"/>
  <c r="N1463" i="26"/>
  <c r="N1462" i="26"/>
  <c r="N1461" i="26"/>
  <c r="N1460" i="26"/>
  <c r="N1459" i="26"/>
  <c r="N1458" i="26"/>
  <c r="N1457" i="26"/>
  <c r="N1456" i="26"/>
  <c r="N1455" i="26"/>
  <c r="N1454" i="26"/>
  <c r="N1453" i="26"/>
  <c r="N1452" i="26"/>
  <c r="N1451" i="26"/>
  <c r="N1450" i="26"/>
  <c r="N1449" i="26"/>
  <c r="N1448" i="26"/>
  <c r="N1447" i="26"/>
  <c r="N1446" i="26"/>
  <c r="N1445" i="26"/>
  <c r="N1444" i="26"/>
  <c r="N1443" i="26"/>
  <c r="N1442" i="26"/>
  <c r="N1441" i="26"/>
  <c r="N1440" i="26"/>
  <c r="N1439" i="26"/>
  <c r="N1438" i="26"/>
  <c r="N1437" i="26"/>
  <c r="N1436" i="26"/>
  <c r="N1435" i="26"/>
  <c r="N1434" i="26"/>
  <c r="N1433" i="26"/>
  <c r="N1432" i="26"/>
  <c r="N1431" i="26"/>
  <c r="N1430" i="26"/>
  <c r="N1429" i="26"/>
  <c r="N1428" i="26"/>
  <c r="N1427" i="26"/>
  <c r="N1426" i="26"/>
  <c r="N1425" i="26"/>
  <c r="N1424" i="26"/>
  <c r="N1423" i="26"/>
  <c r="N1422" i="26"/>
  <c r="N1421" i="26"/>
  <c r="N1420" i="26"/>
  <c r="N1419" i="26"/>
  <c r="N1418" i="26"/>
  <c r="N1417" i="26"/>
  <c r="N1416" i="26"/>
  <c r="N1415" i="26"/>
  <c r="N1414" i="26"/>
  <c r="N1413" i="26"/>
  <c r="N1412" i="26"/>
  <c r="N1411" i="26"/>
  <c r="N1410" i="26"/>
  <c r="N1409" i="26"/>
  <c r="N1408" i="26"/>
  <c r="N1407" i="26"/>
  <c r="N1406" i="26"/>
  <c r="N1405" i="26"/>
  <c r="N1404" i="26"/>
  <c r="N1403" i="26"/>
  <c r="N1402" i="26"/>
  <c r="N1401" i="26"/>
  <c r="N1400" i="26"/>
  <c r="N1399" i="26"/>
  <c r="N1398" i="26"/>
  <c r="N1397" i="26"/>
  <c r="N1396" i="26"/>
  <c r="N1395" i="26"/>
  <c r="N1394" i="26"/>
  <c r="N1393" i="26"/>
  <c r="N1392" i="26"/>
  <c r="N1391" i="26"/>
  <c r="N1390" i="26"/>
  <c r="N1389" i="26"/>
  <c r="N1388" i="26"/>
  <c r="N1387" i="26"/>
  <c r="N1386" i="26"/>
  <c r="N1385" i="26"/>
  <c r="N1384" i="26"/>
  <c r="N1383" i="26"/>
  <c r="N1382" i="26"/>
  <c r="N1381" i="26"/>
  <c r="N1380" i="26"/>
  <c r="N1379" i="26"/>
  <c r="N1378" i="26"/>
  <c r="N1377" i="26"/>
  <c r="N1376" i="26"/>
  <c r="N1375" i="26"/>
  <c r="N1374" i="26"/>
  <c r="N1373" i="26"/>
  <c r="N1372" i="26"/>
  <c r="N1371" i="26"/>
  <c r="N1370" i="26"/>
  <c r="N1369" i="26"/>
  <c r="N1368" i="26"/>
  <c r="N1367" i="26"/>
  <c r="N1366" i="26"/>
  <c r="N1365" i="26"/>
  <c r="N1364" i="26"/>
  <c r="N1363" i="26"/>
  <c r="N1362" i="26"/>
  <c r="N1361" i="26"/>
  <c r="N1360" i="26"/>
  <c r="N1359" i="26"/>
  <c r="N1358" i="26"/>
  <c r="N1357" i="26"/>
  <c r="N1356" i="26"/>
  <c r="N1355" i="26"/>
  <c r="N1354" i="26"/>
  <c r="N1353" i="26"/>
  <c r="N1352" i="26"/>
  <c r="N1351" i="26"/>
  <c r="N1350" i="26"/>
  <c r="N1349" i="26"/>
  <c r="N1348" i="26"/>
  <c r="N1347" i="26"/>
  <c r="N1346" i="26"/>
  <c r="N1345" i="26"/>
  <c r="N1344" i="26"/>
  <c r="N1343" i="26"/>
  <c r="N1342" i="26"/>
  <c r="N1341" i="26"/>
  <c r="N1340" i="26"/>
  <c r="N1339" i="26"/>
  <c r="N1338" i="26"/>
  <c r="N1337" i="26"/>
  <c r="N1336" i="26"/>
  <c r="N1335" i="26"/>
  <c r="N1334" i="26"/>
  <c r="N1333" i="26"/>
  <c r="N1332" i="26"/>
  <c r="N1331" i="26"/>
  <c r="N1330" i="26"/>
  <c r="N1329" i="26"/>
  <c r="N1328" i="26"/>
  <c r="N1327" i="26"/>
  <c r="N1326" i="26"/>
  <c r="N1325" i="26"/>
  <c r="N1324" i="26"/>
  <c r="N1323" i="26"/>
  <c r="N1322" i="26"/>
  <c r="N1321" i="26"/>
  <c r="N1320" i="26"/>
  <c r="N1319" i="26"/>
  <c r="N1318" i="26"/>
  <c r="N1317" i="26"/>
  <c r="N1316" i="26"/>
  <c r="N1315" i="26"/>
  <c r="N1314" i="26"/>
  <c r="N1313" i="26"/>
  <c r="N1312" i="26"/>
  <c r="N1311" i="26"/>
  <c r="N1310" i="26"/>
  <c r="N1309" i="26"/>
  <c r="N1308" i="26"/>
  <c r="N1307" i="26"/>
  <c r="N1306" i="26"/>
  <c r="N1305" i="26"/>
  <c r="N1304" i="26"/>
  <c r="N1303" i="26"/>
  <c r="N1302" i="26"/>
  <c r="N1301" i="26"/>
  <c r="N1300" i="26"/>
  <c r="N1299" i="26"/>
  <c r="N1298" i="26"/>
  <c r="N1297" i="26"/>
  <c r="N1296" i="26"/>
  <c r="N1295" i="26"/>
  <c r="N1294" i="26"/>
  <c r="N1293" i="26"/>
  <c r="N1292" i="26"/>
  <c r="N1291" i="26"/>
  <c r="N1290" i="26"/>
  <c r="N1289" i="26"/>
  <c r="N1288" i="26"/>
  <c r="N1287" i="26"/>
  <c r="N1286" i="26"/>
  <c r="N1285" i="26"/>
  <c r="N1284" i="26"/>
  <c r="N1283" i="26"/>
  <c r="N1282" i="26"/>
  <c r="N1281" i="26"/>
  <c r="N1280" i="26"/>
  <c r="N1279" i="26"/>
  <c r="N1278" i="26"/>
  <c r="N1277" i="26"/>
  <c r="N1276" i="26"/>
  <c r="N1275" i="26"/>
  <c r="N1274" i="26"/>
  <c r="N1273" i="26"/>
  <c r="N1272" i="26"/>
  <c r="N1271" i="26"/>
  <c r="N1270" i="26"/>
  <c r="N1269" i="26"/>
  <c r="N1268" i="26"/>
  <c r="N1267" i="26"/>
  <c r="N1266" i="26"/>
  <c r="N1265" i="26"/>
  <c r="N1264" i="26"/>
  <c r="N1263" i="26"/>
  <c r="N1262" i="26"/>
  <c r="N1261" i="26"/>
  <c r="N1260" i="26"/>
  <c r="N1259" i="26"/>
  <c r="N1258" i="26"/>
  <c r="N1257" i="26"/>
  <c r="N1256" i="26"/>
  <c r="N1255" i="26"/>
  <c r="N1254" i="26"/>
  <c r="N1253" i="26"/>
  <c r="N1252" i="26"/>
  <c r="N1251" i="26"/>
  <c r="N1250" i="26"/>
  <c r="N1249" i="26"/>
  <c r="N1248" i="26"/>
  <c r="N1247" i="26"/>
  <c r="N1246" i="26"/>
  <c r="N1245" i="26"/>
  <c r="N1244" i="26"/>
  <c r="N1243" i="26"/>
  <c r="N1242" i="26"/>
  <c r="N1241" i="26"/>
  <c r="N1240" i="26"/>
  <c r="N1239" i="26"/>
  <c r="N1238" i="26"/>
  <c r="N1237" i="26"/>
  <c r="N1236" i="26"/>
  <c r="N1235" i="26"/>
  <c r="N1234" i="26"/>
  <c r="N1233" i="26"/>
  <c r="N1232" i="26"/>
  <c r="N1231" i="26"/>
  <c r="N1230" i="26"/>
  <c r="N1229" i="26"/>
  <c r="N1228" i="26"/>
  <c r="N1227" i="26"/>
  <c r="N1226" i="26"/>
  <c r="N1225" i="26"/>
  <c r="N1224" i="26"/>
  <c r="N1223" i="26"/>
  <c r="N1222" i="26"/>
  <c r="N1221" i="26"/>
  <c r="N1220" i="26"/>
  <c r="N1219" i="26"/>
  <c r="N1218" i="26"/>
  <c r="N1217" i="26"/>
  <c r="N1216" i="26"/>
  <c r="N2416" i="26"/>
  <c r="R2416" i="26"/>
  <c r="N1215" i="26"/>
  <c r="N1214" i="26"/>
  <c r="N1213" i="26"/>
  <c r="N1212" i="26"/>
  <c r="N1211" i="26"/>
  <c r="N1210" i="26"/>
  <c r="N1209" i="26"/>
  <c r="K1215" i="26"/>
  <c r="J1215" i="26"/>
  <c r="I1215" i="26"/>
  <c r="K1214" i="26"/>
  <c r="J1214" i="26"/>
  <c r="I1214" i="26"/>
  <c r="K1213" i="26"/>
  <c r="J1213" i="26"/>
  <c r="I1213" i="26"/>
  <c r="K1212" i="26"/>
  <c r="J1212" i="26"/>
  <c r="I1212" i="26"/>
  <c r="K1211" i="26"/>
  <c r="J1211" i="26"/>
  <c r="I1211" i="26"/>
  <c r="K1210" i="26"/>
  <c r="J1210" i="26"/>
  <c r="I1210" i="26"/>
  <c r="AD205" i="26"/>
  <c r="AB205" i="26"/>
  <c r="AA205" i="26"/>
  <c r="Z205" i="26"/>
  <c r="Y205" i="26"/>
  <c r="G117" i="26" l="1"/>
  <c r="F117" i="26"/>
  <c r="G116" i="26"/>
  <c r="F116" i="26"/>
  <c r="G115" i="26"/>
  <c r="F115" i="26"/>
  <c r="G114" i="26"/>
  <c r="F114" i="26"/>
  <c r="G113" i="26"/>
  <c r="F113" i="26"/>
  <c r="G112" i="26"/>
  <c r="F112" i="26"/>
  <c r="F104" i="26" l="1"/>
  <c r="G104" i="26"/>
  <c r="F105" i="26"/>
  <c r="G105" i="26"/>
  <c r="F106" i="26"/>
  <c r="G106" i="26"/>
  <c r="F107" i="26"/>
  <c r="G107" i="26"/>
  <c r="F108" i="26"/>
  <c r="G108" i="26"/>
  <c r="F109" i="26"/>
  <c r="G109" i="26"/>
  <c r="F110" i="26"/>
  <c r="G110" i="26"/>
  <c r="F111" i="26"/>
  <c r="G111" i="26"/>
  <c r="F91" i="26"/>
  <c r="G91" i="26"/>
  <c r="F92" i="26"/>
  <c r="G92" i="26"/>
  <c r="F93" i="26"/>
  <c r="G93" i="26"/>
  <c r="F94" i="26"/>
  <c r="G94" i="26"/>
  <c r="F95" i="26"/>
  <c r="G95" i="26"/>
  <c r="F96" i="26"/>
  <c r="G96" i="26"/>
  <c r="F97" i="26"/>
  <c r="G97" i="26"/>
  <c r="F98" i="26"/>
  <c r="G98" i="26"/>
  <c r="F99" i="26"/>
  <c r="G99" i="26"/>
  <c r="F100" i="26"/>
  <c r="G100" i="26"/>
  <c r="F101" i="26"/>
  <c r="G101" i="26"/>
  <c r="F102" i="26"/>
  <c r="G102" i="26"/>
  <c r="F103" i="26"/>
  <c r="G103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4" i="26"/>
  <c r="J4" i="39" l="1"/>
  <c r="J6" i="39"/>
  <c r="M2423" i="26" l="1"/>
  <c r="M2424" i="26"/>
  <c r="M2425" i="26"/>
  <c r="M2426" i="26"/>
  <c r="M2427" i="26"/>
  <c r="M2428" i="26"/>
  <c r="M2429" i="26"/>
  <c r="M2430" i="26"/>
  <c r="M2431" i="26"/>
  <c r="M2432" i="26"/>
  <c r="M2433" i="26"/>
  <c r="M2434" i="26"/>
  <c r="M2435" i="26"/>
  <c r="M2436" i="26"/>
  <c r="M2437" i="26"/>
  <c r="M2438" i="26"/>
  <c r="M2439" i="26"/>
  <c r="M2440" i="26"/>
  <c r="M2441" i="26"/>
  <c r="M2442" i="26"/>
  <c r="M2443" i="26"/>
  <c r="M2444" i="26"/>
  <c r="M2445" i="26"/>
  <c r="M2446" i="26"/>
  <c r="M2447" i="26"/>
  <c r="M2448" i="26"/>
  <c r="M2449" i="26"/>
  <c r="M2450" i="26"/>
  <c r="M2451" i="26"/>
  <c r="M2452" i="26"/>
  <c r="M2453" i="26"/>
  <c r="M2454" i="26"/>
  <c r="M2455" i="26"/>
  <c r="M2456" i="26"/>
  <c r="M2457" i="26"/>
  <c r="M2458" i="26"/>
  <c r="M2459" i="26"/>
  <c r="M2460" i="26"/>
  <c r="M2461" i="26"/>
  <c r="M2462" i="26"/>
  <c r="M2463" i="26"/>
  <c r="M2464" i="26"/>
  <c r="M2465" i="26"/>
  <c r="M2466" i="26"/>
  <c r="M2467" i="26"/>
  <c r="M2468" i="26"/>
  <c r="M2469" i="26"/>
  <c r="M2470" i="26"/>
  <c r="M2471" i="26"/>
  <c r="M2472" i="26"/>
  <c r="M2473" i="26"/>
  <c r="M2474" i="26"/>
  <c r="M2475" i="26"/>
  <c r="M2476" i="26"/>
  <c r="M2477" i="26"/>
  <c r="M2478" i="26"/>
  <c r="M2479" i="26"/>
  <c r="M2480" i="26"/>
  <c r="M2481" i="26"/>
  <c r="M2482" i="26"/>
  <c r="M2483" i="26"/>
  <c r="M2484" i="26"/>
  <c r="M2485" i="26"/>
  <c r="M2486" i="26"/>
  <c r="M2487" i="26"/>
  <c r="M2488" i="26"/>
  <c r="M2489" i="26"/>
  <c r="M2490" i="26"/>
  <c r="M2491" i="26"/>
  <c r="M2492" i="26"/>
  <c r="M2493" i="26"/>
  <c r="M2494" i="26"/>
  <c r="M2495" i="26"/>
  <c r="M2496" i="26"/>
  <c r="M2497" i="26"/>
  <c r="M2498" i="26"/>
  <c r="M2499" i="26"/>
  <c r="M2500" i="26"/>
  <c r="M2501" i="26"/>
  <c r="M2502" i="26"/>
  <c r="M2503" i="26"/>
  <c r="M2504" i="26"/>
  <c r="M2505" i="26"/>
  <c r="M2506" i="26"/>
  <c r="M2508" i="26"/>
  <c r="M2510" i="26"/>
  <c r="M2422" i="26"/>
  <c r="M230" i="26" l="1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M207" i="26"/>
  <c r="M206" i="26"/>
  <c r="M205" i="26"/>
  <c r="M204" i="26"/>
  <c r="M203" i="26"/>
  <c r="M202" i="26"/>
  <c r="M201" i="26"/>
  <c r="M200" i="26"/>
  <c r="M199" i="26"/>
  <c r="M198" i="26"/>
  <c r="M197" i="26"/>
  <c r="M196" i="26"/>
  <c r="M195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M158" i="26"/>
  <c r="M157" i="26"/>
  <c r="M156" i="26"/>
  <c r="M155" i="26"/>
  <c r="M154" i="26"/>
  <c r="M153" i="26"/>
  <c r="M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M120" i="26"/>
  <c r="M119" i="26"/>
  <c r="M118" i="26"/>
  <c r="M2403" i="45" l="1"/>
  <c r="M2402" i="45"/>
  <c r="M2401" i="45"/>
  <c r="M2400" i="45"/>
  <c r="M2399" i="45"/>
  <c r="M2398" i="45"/>
  <c r="M2397" i="45"/>
  <c r="M2396" i="45"/>
  <c r="M2395" i="45"/>
  <c r="M2394" i="45"/>
  <c r="M2393" i="45"/>
  <c r="M2392" i="45"/>
  <c r="M2391" i="45"/>
  <c r="M2390" i="45"/>
  <c r="M2389" i="45"/>
  <c r="M2388" i="45"/>
  <c r="M2387" i="45"/>
  <c r="M2386" i="45"/>
  <c r="M2385" i="45"/>
  <c r="M2384" i="45"/>
  <c r="M2383" i="45"/>
  <c r="M2382" i="45"/>
  <c r="M2381" i="45"/>
  <c r="M2380" i="45"/>
  <c r="M2379" i="45"/>
  <c r="M2378" i="45"/>
  <c r="M2377" i="45"/>
  <c r="M2376" i="45"/>
  <c r="M2375" i="45"/>
  <c r="M2374" i="45"/>
  <c r="M2373" i="45"/>
  <c r="M2372" i="45"/>
  <c r="M2371" i="45"/>
  <c r="M2370" i="45"/>
  <c r="M2369" i="45"/>
  <c r="M2368" i="45"/>
  <c r="M2367" i="45"/>
  <c r="M2366" i="45"/>
  <c r="M2365" i="45"/>
  <c r="M2364" i="45"/>
  <c r="M2363" i="45"/>
  <c r="M2362" i="45"/>
  <c r="M2361" i="45"/>
  <c r="M2360" i="45"/>
  <c r="M2359" i="45"/>
  <c r="M2358" i="45"/>
  <c r="M2357" i="45"/>
  <c r="M2356" i="45"/>
  <c r="M2355" i="45"/>
  <c r="M2354" i="45"/>
  <c r="M2353" i="45"/>
  <c r="M2352" i="45"/>
  <c r="M2351" i="45"/>
  <c r="M2350" i="45"/>
  <c r="M2349" i="45"/>
  <c r="M2348" i="45"/>
  <c r="M2347" i="45"/>
  <c r="M2346" i="45"/>
  <c r="M2345" i="45"/>
  <c r="M2344" i="45"/>
  <c r="M2343" i="45"/>
  <c r="M2342" i="45"/>
  <c r="M2341" i="45"/>
  <c r="M2340" i="45"/>
  <c r="M2339" i="45"/>
  <c r="M2338" i="45"/>
  <c r="M2337" i="45"/>
  <c r="M2336" i="45"/>
  <c r="M2335" i="45"/>
  <c r="M2334" i="45"/>
  <c r="M2333" i="45"/>
  <c r="M2332" i="45"/>
  <c r="M2331" i="45"/>
  <c r="M2330" i="45"/>
  <c r="M2329" i="45"/>
  <c r="M2328" i="45"/>
  <c r="M2327" i="45"/>
  <c r="M2326" i="45"/>
  <c r="M2325" i="45"/>
  <c r="M2324" i="45"/>
  <c r="M2323" i="45"/>
  <c r="M2322" i="45"/>
  <c r="M2321" i="45"/>
  <c r="M2320" i="45"/>
  <c r="M2319" i="45"/>
  <c r="M2318" i="45"/>
  <c r="M2317" i="45"/>
  <c r="M2316" i="45"/>
  <c r="M2315" i="45"/>
  <c r="M2314" i="45"/>
  <c r="M2313" i="45"/>
  <c r="M2312" i="45"/>
  <c r="M2311" i="45"/>
  <c r="M2310" i="45"/>
  <c r="M2309" i="45"/>
  <c r="M2308" i="45"/>
  <c r="M2307" i="45"/>
  <c r="M2306" i="45"/>
  <c r="M2305" i="45"/>
  <c r="M2304" i="45"/>
  <c r="M2303" i="45"/>
  <c r="M2302" i="45"/>
  <c r="M2301" i="45"/>
  <c r="M2300" i="45"/>
  <c r="M2299" i="45"/>
  <c r="M2298" i="45"/>
  <c r="M2297" i="45"/>
  <c r="M2296" i="45"/>
  <c r="M2295" i="45"/>
  <c r="M2294" i="45"/>
  <c r="M2293" i="45"/>
  <c r="M2292" i="45"/>
  <c r="M2291" i="45"/>
  <c r="M2290" i="45"/>
  <c r="M2289" i="45"/>
  <c r="M2288" i="45"/>
  <c r="M2287" i="45"/>
  <c r="M2286" i="45"/>
  <c r="M2285" i="45"/>
  <c r="M2284" i="45"/>
  <c r="M2283" i="45"/>
  <c r="M2282" i="45"/>
  <c r="M2281" i="45"/>
  <c r="M2280" i="45"/>
  <c r="M2279" i="45"/>
  <c r="M2278" i="45"/>
  <c r="M2277" i="45"/>
  <c r="M2276" i="45"/>
  <c r="M2275" i="45"/>
  <c r="M2274" i="45"/>
  <c r="M2273" i="45"/>
  <c r="M2272" i="45"/>
  <c r="M2271" i="45"/>
  <c r="M2270" i="45"/>
  <c r="M2269" i="45"/>
  <c r="M2268" i="45"/>
  <c r="M2267" i="45"/>
  <c r="M2266" i="45"/>
  <c r="M2265" i="45"/>
  <c r="M2264" i="45"/>
  <c r="M2263" i="45"/>
  <c r="M2262" i="45"/>
  <c r="M2261" i="45"/>
  <c r="M2260" i="45"/>
  <c r="M2259" i="45"/>
  <c r="M2258" i="45"/>
  <c r="M2257" i="45"/>
  <c r="M2256" i="45"/>
  <c r="M2255" i="45"/>
  <c r="M2254" i="45"/>
  <c r="M2253" i="45"/>
  <c r="M2252" i="45"/>
  <c r="M2251" i="45"/>
  <c r="M2250" i="45"/>
  <c r="M2249" i="45"/>
  <c r="M2248" i="45"/>
  <c r="M2247" i="45"/>
  <c r="M2246" i="45"/>
  <c r="M2245" i="45"/>
  <c r="M2244" i="45"/>
  <c r="M2243" i="45"/>
  <c r="M2242" i="45"/>
  <c r="M2241" i="45"/>
  <c r="M2240" i="45"/>
  <c r="M2239" i="45"/>
  <c r="M2238" i="45"/>
  <c r="M2237" i="45"/>
  <c r="M2236" i="45"/>
  <c r="M2235" i="45"/>
  <c r="M2234" i="45"/>
  <c r="M2233" i="45"/>
  <c r="M2232" i="45"/>
  <c r="M2231" i="45"/>
  <c r="M2230" i="45"/>
  <c r="M2229" i="45"/>
  <c r="M2228" i="45"/>
  <c r="M2227" i="45"/>
  <c r="M2226" i="45"/>
  <c r="M2225" i="45"/>
  <c r="M2224" i="45"/>
  <c r="M2223" i="45"/>
  <c r="M2222" i="45"/>
  <c r="M2221" i="45"/>
  <c r="M2220" i="45"/>
  <c r="M2219" i="45"/>
  <c r="M2218" i="45"/>
  <c r="M2217" i="45"/>
  <c r="M2216" i="45"/>
  <c r="M2215" i="45"/>
  <c r="M2214" i="45"/>
  <c r="M2213" i="45"/>
  <c r="M2212" i="45"/>
  <c r="M2211" i="45"/>
  <c r="M2210" i="45"/>
  <c r="M2209" i="45"/>
  <c r="M2208" i="45"/>
  <c r="M2207" i="45"/>
  <c r="M2206" i="45"/>
  <c r="M2205" i="45"/>
  <c r="M2204" i="45"/>
  <c r="M2203" i="45"/>
  <c r="M2202" i="45"/>
  <c r="M2201" i="45"/>
  <c r="M2200" i="45"/>
  <c r="M2199" i="45"/>
  <c r="M2198" i="45"/>
  <c r="M2197" i="45"/>
  <c r="M2196" i="45"/>
  <c r="M2195" i="45"/>
  <c r="M2194" i="45"/>
  <c r="M2193" i="45"/>
  <c r="M2192" i="45"/>
  <c r="M2191" i="45"/>
  <c r="M2190" i="45"/>
  <c r="M2189" i="45"/>
  <c r="M2188" i="45"/>
  <c r="M2187" i="45"/>
  <c r="M2186" i="45"/>
  <c r="M2185" i="45"/>
  <c r="M2184" i="45"/>
  <c r="M2183" i="45"/>
  <c r="M2182" i="45"/>
  <c r="M2181" i="45"/>
  <c r="M2180" i="45"/>
  <c r="M2179" i="45"/>
  <c r="M2178" i="45"/>
  <c r="M2177" i="45"/>
  <c r="M2176" i="45"/>
  <c r="M2175" i="45"/>
  <c r="M2174" i="45"/>
  <c r="M2173" i="45"/>
  <c r="M2172" i="45"/>
  <c r="M2171" i="45"/>
  <c r="M2170" i="45"/>
  <c r="M2169" i="45"/>
  <c r="M2168" i="45"/>
  <c r="M2167" i="45"/>
  <c r="M2166" i="45"/>
  <c r="M2165" i="45"/>
  <c r="M2164" i="45"/>
  <c r="M2163" i="45"/>
  <c r="M2162" i="45"/>
  <c r="M2161" i="45"/>
  <c r="M2160" i="45"/>
  <c r="M2159" i="45"/>
  <c r="M2158" i="45"/>
  <c r="M2157" i="45"/>
  <c r="M2156" i="45"/>
  <c r="M2155" i="45"/>
  <c r="M2154" i="45"/>
  <c r="M2153" i="45"/>
  <c r="M2152" i="45"/>
  <c r="M2151" i="45"/>
  <c r="M2150" i="45"/>
  <c r="M2149" i="45"/>
  <c r="M2148" i="45"/>
  <c r="M2147" i="45"/>
  <c r="M2146" i="45"/>
  <c r="M2145" i="45"/>
  <c r="M2144" i="45"/>
  <c r="M2143" i="45"/>
  <c r="M2142" i="45"/>
  <c r="M2141" i="45"/>
  <c r="M2140" i="45"/>
  <c r="M2139" i="45"/>
  <c r="M2138" i="45"/>
  <c r="M2137" i="45"/>
  <c r="M2136" i="45"/>
  <c r="M2135" i="45"/>
  <c r="M2134" i="45"/>
  <c r="M2133" i="45"/>
  <c r="M2132" i="45"/>
  <c r="M2131" i="45"/>
  <c r="M2130" i="45"/>
  <c r="M2129" i="45"/>
  <c r="M2128" i="45"/>
  <c r="M2127" i="45"/>
  <c r="M2126" i="45"/>
  <c r="M2125" i="45"/>
  <c r="M2124" i="45"/>
  <c r="M2123" i="45"/>
  <c r="M2122" i="45"/>
  <c r="M2121" i="45"/>
  <c r="M2120" i="45"/>
  <c r="M2119" i="45"/>
  <c r="M2118" i="45"/>
  <c r="M2117" i="45"/>
  <c r="M2116" i="45"/>
  <c r="M2115" i="45"/>
  <c r="M2114" i="45"/>
  <c r="M2113" i="45"/>
  <c r="M2112" i="45"/>
  <c r="M2111" i="45"/>
  <c r="M2110" i="45"/>
  <c r="M2109" i="45"/>
  <c r="M2108" i="45"/>
  <c r="M2107" i="45"/>
  <c r="M2106" i="45"/>
  <c r="M2105" i="45"/>
  <c r="M2104" i="45"/>
  <c r="M2103" i="45"/>
  <c r="M2102" i="45"/>
  <c r="M2101" i="45"/>
  <c r="M2100" i="45"/>
  <c r="M2099" i="45"/>
  <c r="M2098" i="45"/>
  <c r="M2097" i="45"/>
  <c r="M2096" i="45"/>
  <c r="M2095" i="45"/>
  <c r="M2094" i="45"/>
  <c r="M2093" i="45"/>
  <c r="M2092" i="45"/>
  <c r="M2091" i="45"/>
  <c r="M2090" i="45"/>
  <c r="M2089" i="45"/>
  <c r="M2088" i="45"/>
  <c r="M2087" i="45"/>
  <c r="M2086" i="45"/>
  <c r="M2085" i="45"/>
  <c r="M2084" i="45"/>
  <c r="M2083" i="45"/>
  <c r="M2082" i="45"/>
  <c r="M2081" i="45"/>
  <c r="M2080" i="45"/>
  <c r="M2079" i="45"/>
  <c r="M2078" i="45"/>
  <c r="M2077" i="45"/>
  <c r="M2076" i="45"/>
  <c r="M2075" i="45"/>
  <c r="M2074" i="45"/>
  <c r="M2073" i="45"/>
  <c r="M2072" i="45"/>
  <c r="M2071" i="45"/>
  <c r="M2070" i="45"/>
  <c r="M2069" i="45"/>
  <c r="M2068" i="45"/>
  <c r="M2067" i="45"/>
  <c r="M2066" i="45"/>
  <c r="M2065" i="45"/>
  <c r="M2064" i="45"/>
  <c r="M2063" i="45"/>
  <c r="M2062" i="45"/>
  <c r="M2061" i="45"/>
  <c r="M2060" i="45"/>
  <c r="M2059" i="45"/>
  <c r="M2058" i="45"/>
  <c r="M2057" i="45"/>
  <c r="M2056" i="45"/>
  <c r="M2055" i="45"/>
  <c r="M2054" i="45"/>
  <c r="M2053" i="45"/>
  <c r="M2052" i="45"/>
  <c r="M2051" i="45"/>
  <c r="M2050" i="45"/>
  <c r="M2049" i="45"/>
  <c r="M2048" i="45"/>
  <c r="M2047" i="45"/>
  <c r="M2046" i="45"/>
  <c r="M2045" i="45"/>
  <c r="M2044" i="45"/>
  <c r="M2043" i="45"/>
  <c r="M2042" i="45"/>
  <c r="M2041" i="45"/>
  <c r="M2040" i="45"/>
  <c r="M2039" i="45"/>
  <c r="M2038" i="45"/>
  <c r="M2037" i="45"/>
  <c r="M2036" i="45"/>
  <c r="M2035" i="45"/>
  <c r="M2034" i="45"/>
  <c r="M2033" i="45"/>
  <c r="M2032" i="45"/>
  <c r="M2031" i="45"/>
  <c r="M2030" i="45"/>
  <c r="M2029" i="45"/>
  <c r="M2028" i="45"/>
  <c r="M2027" i="45"/>
  <c r="M2026" i="45"/>
  <c r="M2025" i="45"/>
  <c r="M2024" i="45"/>
  <c r="M2023" i="45"/>
  <c r="M2022" i="45"/>
  <c r="M2021" i="45"/>
  <c r="M2020" i="45"/>
  <c r="M2019" i="45"/>
  <c r="M2018" i="45"/>
  <c r="M2017" i="45"/>
  <c r="M2016" i="45"/>
  <c r="M2015" i="45"/>
  <c r="M2014" i="45"/>
  <c r="M2013" i="45"/>
  <c r="M2012" i="45"/>
  <c r="M2011" i="45"/>
  <c r="M2010" i="45"/>
  <c r="M2009" i="45"/>
  <c r="M2008" i="45"/>
  <c r="M2007" i="45"/>
  <c r="M2006" i="45"/>
  <c r="M2005" i="45"/>
  <c r="M2004" i="45"/>
  <c r="M2003" i="45"/>
  <c r="M2002" i="45"/>
  <c r="M2001" i="45"/>
  <c r="M2000" i="45"/>
  <c r="M1999" i="45"/>
  <c r="M1998" i="45"/>
  <c r="M1997" i="45"/>
  <c r="M1996" i="45"/>
  <c r="M1995" i="45"/>
  <c r="M1994" i="45"/>
  <c r="M1993" i="45"/>
  <c r="M1992" i="45"/>
  <c r="M1991" i="45"/>
  <c r="M1990" i="45"/>
  <c r="M1989" i="45"/>
  <c r="M1988" i="45"/>
  <c r="M1987" i="45"/>
  <c r="M1986" i="45"/>
  <c r="M1985" i="45"/>
  <c r="M1984" i="45"/>
  <c r="M1983" i="45"/>
  <c r="M1982" i="45"/>
  <c r="M1981" i="45"/>
  <c r="M1980" i="45"/>
  <c r="M1979" i="45"/>
  <c r="M1978" i="45"/>
  <c r="M1977" i="45"/>
  <c r="M1976" i="45"/>
  <c r="M1975" i="45"/>
  <c r="M1974" i="45"/>
  <c r="M1973" i="45"/>
  <c r="M1972" i="45"/>
  <c r="M1971" i="45"/>
  <c r="M1970" i="45"/>
  <c r="M1969" i="45"/>
  <c r="M1968" i="45"/>
  <c r="M1967" i="45"/>
  <c r="M1966" i="45"/>
  <c r="M1965" i="45"/>
  <c r="M1964" i="45"/>
  <c r="M1963" i="45"/>
  <c r="M1962" i="45"/>
  <c r="M1961" i="45"/>
  <c r="M1960" i="45"/>
  <c r="M1959" i="45"/>
  <c r="M1958" i="45"/>
  <c r="M1957" i="45"/>
  <c r="M1956" i="45"/>
  <c r="M1955" i="45"/>
  <c r="M1954" i="45"/>
  <c r="M1953" i="45"/>
  <c r="M1952" i="45"/>
  <c r="M1951" i="45"/>
  <c r="M1950" i="45"/>
  <c r="M1949" i="45"/>
  <c r="M1948" i="45"/>
  <c r="M1947" i="45"/>
  <c r="M1946" i="45"/>
  <c r="M1945" i="45"/>
  <c r="M1944" i="45"/>
  <c r="M1943" i="45"/>
  <c r="M1942" i="45"/>
  <c r="M1941" i="45"/>
  <c r="M1940" i="45"/>
  <c r="M1939" i="45"/>
  <c r="M1938" i="45"/>
  <c r="M1937" i="45"/>
  <c r="M1936" i="45"/>
  <c r="M1935" i="45"/>
  <c r="M1934" i="45"/>
  <c r="M1933" i="45"/>
  <c r="M1932" i="45"/>
  <c r="M1931" i="45"/>
  <c r="M1930" i="45"/>
  <c r="M1929" i="45"/>
  <c r="M1928" i="45"/>
  <c r="M1927" i="45"/>
  <c r="M1926" i="45"/>
  <c r="M1925" i="45"/>
  <c r="M1924" i="45"/>
  <c r="M1923" i="45"/>
  <c r="M1922" i="45"/>
  <c r="M1921" i="45"/>
  <c r="M1920" i="45"/>
  <c r="M1919" i="45"/>
  <c r="M1918" i="45"/>
  <c r="M1917" i="45"/>
  <c r="M1916" i="45"/>
  <c r="M1915" i="45"/>
  <c r="M1914" i="45"/>
  <c r="M1913" i="45"/>
  <c r="M1912" i="45"/>
  <c r="M1911" i="45"/>
  <c r="M1910" i="45"/>
  <c r="M1909" i="45"/>
  <c r="M1908" i="45"/>
  <c r="M1907" i="45"/>
  <c r="M1906" i="45"/>
  <c r="M1905" i="45"/>
  <c r="M1904" i="45"/>
  <c r="M1903" i="45"/>
  <c r="M1902" i="45"/>
  <c r="M1901" i="45"/>
  <c r="M1900" i="45"/>
  <c r="M1899" i="45"/>
  <c r="M1898" i="45"/>
  <c r="M1897" i="45"/>
  <c r="M1896" i="45"/>
  <c r="M1895" i="45"/>
  <c r="M1894" i="45"/>
  <c r="M1893" i="45"/>
  <c r="M1892" i="45"/>
  <c r="M1891" i="45"/>
  <c r="M1890" i="45"/>
  <c r="M1889" i="45"/>
  <c r="M1888" i="45"/>
  <c r="M1887" i="45"/>
  <c r="M1886" i="45"/>
  <c r="M1885" i="45"/>
  <c r="M1884" i="45"/>
  <c r="M1883" i="45"/>
  <c r="M1882" i="45"/>
  <c r="M1881" i="45"/>
  <c r="M1880" i="45"/>
  <c r="M1879" i="45"/>
  <c r="M1878" i="45"/>
  <c r="M1877" i="45"/>
  <c r="M1876" i="45"/>
  <c r="M1875" i="45"/>
  <c r="M1874" i="45"/>
  <c r="M1873" i="45"/>
  <c r="M1872" i="45"/>
  <c r="M1871" i="45"/>
  <c r="M1870" i="45"/>
  <c r="M1869" i="45"/>
  <c r="M1868" i="45"/>
  <c r="M1867" i="45"/>
  <c r="M1866" i="45"/>
  <c r="M1865" i="45"/>
  <c r="M1864" i="45"/>
  <c r="M1863" i="45"/>
  <c r="M1862" i="45"/>
  <c r="M1861" i="45"/>
  <c r="M1860" i="45"/>
  <c r="M1859" i="45"/>
  <c r="M1858" i="45"/>
  <c r="M1857" i="45"/>
  <c r="M1856" i="45"/>
  <c r="M1855" i="45"/>
  <c r="M1854" i="45"/>
  <c r="M1853" i="45"/>
  <c r="M1852" i="45"/>
  <c r="M1851" i="45"/>
  <c r="M1850" i="45"/>
  <c r="M1849" i="45"/>
  <c r="M1848" i="45"/>
  <c r="M1847" i="45"/>
  <c r="M1846" i="45"/>
  <c r="M1845" i="45"/>
  <c r="M1844" i="45"/>
  <c r="M1843" i="45"/>
  <c r="M1842" i="45"/>
  <c r="M1841" i="45"/>
  <c r="M1840" i="45"/>
  <c r="M1839" i="45"/>
  <c r="M1838" i="45"/>
  <c r="M1837" i="45"/>
  <c r="M1836" i="45"/>
  <c r="M1835" i="45"/>
  <c r="M1834" i="45"/>
  <c r="M1833" i="45"/>
  <c r="M1832" i="45"/>
  <c r="M1831" i="45"/>
  <c r="M1830" i="45"/>
  <c r="M1829" i="45"/>
  <c r="M1828" i="45"/>
  <c r="M1827" i="45"/>
  <c r="M1826" i="45"/>
  <c r="M1825" i="45"/>
  <c r="M1824" i="45"/>
  <c r="M1823" i="45"/>
  <c r="M1822" i="45"/>
  <c r="M1821" i="45"/>
  <c r="M1820" i="45"/>
  <c r="M1819" i="45"/>
  <c r="M1818" i="45"/>
  <c r="M1817" i="45"/>
  <c r="M1816" i="45"/>
  <c r="M1815" i="45"/>
  <c r="M1814" i="45"/>
  <c r="M1813" i="45"/>
  <c r="M1812" i="45"/>
  <c r="M1811" i="45"/>
  <c r="M1810" i="45"/>
  <c r="M1809" i="45"/>
  <c r="M1808" i="45"/>
  <c r="M1807" i="45"/>
  <c r="M1806" i="45"/>
  <c r="M1805" i="45"/>
  <c r="M1804" i="45"/>
  <c r="M1803" i="45"/>
  <c r="M1802" i="45"/>
  <c r="M1801" i="45"/>
  <c r="M1800" i="45"/>
  <c r="M1799" i="45"/>
  <c r="M1798" i="45"/>
  <c r="M1797" i="45"/>
  <c r="M1796" i="45"/>
  <c r="M1795" i="45"/>
  <c r="M1794" i="45"/>
  <c r="M1793" i="45"/>
  <c r="M1792" i="45"/>
  <c r="M1791" i="45"/>
  <c r="M1790" i="45"/>
  <c r="M1789" i="45"/>
  <c r="M1788" i="45"/>
  <c r="M1787" i="45"/>
  <c r="M1786" i="45"/>
  <c r="M1785" i="45"/>
  <c r="M1784" i="45"/>
  <c r="M1783" i="45"/>
  <c r="M1782" i="45"/>
  <c r="M1781" i="45"/>
  <c r="M1780" i="45"/>
  <c r="M1779" i="45"/>
  <c r="M1778" i="45"/>
  <c r="M1777" i="45"/>
  <c r="M1776" i="45"/>
  <c r="M1775" i="45"/>
  <c r="M1774" i="45"/>
  <c r="M1773" i="45"/>
  <c r="M1772" i="45"/>
  <c r="M1771" i="45"/>
  <c r="M1770" i="45"/>
  <c r="M1769" i="45"/>
  <c r="M1768" i="45"/>
  <c r="M1767" i="45"/>
  <c r="M1766" i="45"/>
  <c r="M1765" i="45"/>
  <c r="M1764" i="45"/>
  <c r="M1763" i="45"/>
  <c r="M1762" i="45"/>
  <c r="M1761" i="45"/>
  <c r="M1760" i="45"/>
  <c r="M1759" i="45"/>
  <c r="M1758" i="45"/>
  <c r="M1757" i="45"/>
  <c r="M1756" i="45"/>
  <c r="M1755" i="45"/>
  <c r="M1754" i="45"/>
  <c r="M1753" i="45"/>
  <c r="M1752" i="45"/>
  <c r="M1751" i="45"/>
  <c r="M1750" i="45"/>
  <c r="M1749" i="45"/>
  <c r="M1748" i="45"/>
  <c r="M1747" i="45"/>
  <c r="M1746" i="45"/>
  <c r="M1745" i="45"/>
  <c r="M1744" i="45"/>
  <c r="M1743" i="45"/>
  <c r="M1742" i="45"/>
  <c r="M1741" i="45"/>
  <c r="M1740" i="45"/>
  <c r="M1739" i="45"/>
  <c r="M1738" i="45"/>
  <c r="M1737" i="45"/>
  <c r="M1736" i="45"/>
  <c r="M1735" i="45"/>
  <c r="M1734" i="45"/>
  <c r="M1733" i="45"/>
  <c r="M1732" i="45"/>
  <c r="M1731" i="45"/>
  <c r="M1730" i="45"/>
  <c r="M1729" i="45"/>
  <c r="M1728" i="45"/>
  <c r="M1727" i="45"/>
  <c r="M1726" i="45"/>
  <c r="M1725" i="45"/>
  <c r="M1724" i="45"/>
  <c r="M1723" i="45"/>
  <c r="M1722" i="45"/>
  <c r="M1721" i="45"/>
  <c r="M1720" i="45"/>
  <c r="M1719" i="45"/>
  <c r="M1718" i="45"/>
  <c r="M1717" i="45"/>
  <c r="M1716" i="45"/>
  <c r="M1715" i="45"/>
  <c r="M1714" i="45"/>
  <c r="M1713" i="45"/>
  <c r="M1712" i="45"/>
  <c r="M1711" i="45"/>
  <c r="M1710" i="45"/>
  <c r="M1709" i="45"/>
  <c r="M1708" i="45"/>
  <c r="M1707" i="45"/>
  <c r="M1706" i="45"/>
  <c r="M1705" i="45"/>
  <c r="M1704" i="45"/>
  <c r="M1703" i="45"/>
  <c r="M1702" i="45"/>
  <c r="M1701" i="45"/>
  <c r="M1700" i="45"/>
  <c r="M1699" i="45"/>
  <c r="M1698" i="45"/>
  <c r="M1697" i="45"/>
  <c r="M1696" i="45"/>
  <c r="M1695" i="45"/>
  <c r="M1694" i="45"/>
  <c r="M1693" i="45"/>
  <c r="M1692" i="45"/>
  <c r="M1691" i="45"/>
  <c r="M1690" i="45"/>
  <c r="M1689" i="45"/>
  <c r="M1688" i="45"/>
  <c r="M1687" i="45"/>
  <c r="M1686" i="45"/>
  <c r="M1685" i="45"/>
  <c r="M1684" i="45"/>
  <c r="M1683" i="45"/>
  <c r="M1682" i="45"/>
  <c r="M1681" i="45"/>
  <c r="M1680" i="45"/>
  <c r="M1679" i="45"/>
  <c r="M1678" i="45"/>
  <c r="M1677" i="45"/>
  <c r="M1676" i="45"/>
  <c r="M1675" i="45"/>
  <c r="M1674" i="45"/>
  <c r="M1673" i="45"/>
  <c r="M1672" i="45"/>
  <c r="M1671" i="45"/>
  <c r="M1670" i="45"/>
  <c r="M1669" i="45"/>
  <c r="M1668" i="45"/>
  <c r="M1667" i="45"/>
  <c r="M1666" i="45"/>
  <c r="M1665" i="45"/>
  <c r="M1664" i="45"/>
  <c r="M1663" i="45"/>
  <c r="M1662" i="45"/>
  <c r="M1661" i="45"/>
  <c r="M1660" i="45"/>
  <c r="M1659" i="45"/>
  <c r="M1658" i="45"/>
  <c r="M1657" i="45"/>
  <c r="M1656" i="45"/>
  <c r="M1655" i="45"/>
  <c r="M1654" i="45"/>
  <c r="M1653" i="45"/>
  <c r="M1652" i="45"/>
  <c r="M1651" i="45"/>
  <c r="M1650" i="45"/>
  <c r="M1649" i="45"/>
  <c r="M1648" i="45"/>
  <c r="M1647" i="45"/>
  <c r="M1646" i="45"/>
  <c r="M1645" i="45"/>
  <c r="M1644" i="45"/>
  <c r="M1643" i="45"/>
  <c r="M1642" i="45"/>
  <c r="M1641" i="45"/>
  <c r="M1640" i="45"/>
  <c r="M1639" i="45"/>
  <c r="M1638" i="45"/>
  <c r="M1637" i="45"/>
  <c r="M1636" i="45"/>
  <c r="M1635" i="45"/>
  <c r="M1634" i="45"/>
  <c r="M1633" i="45"/>
  <c r="M1632" i="45"/>
  <c r="M1631" i="45"/>
  <c r="M1630" i="45"/>
  <c r="M1629" i="45"/>
  <c r="M1628" i="45"/>
  <c r="M1627" i="45"/>
  <c r="M1626" i="45"/>
  <c r="M1625" i="45"/>
  <c r="M1624" i="45"/>
  <c r="M1623" i="45"/>
  <c r="M1622" i="45"/>
  <c r="M1621" i="45"/>
  <c r="M1620" i="45"/>
  <c r="M1619" i="45"/>
  <c r="M1618" i="45"/>
  <c r="M1617" i="45"/>
  <c r="M1616" i="45"/>
  <c r="M1615" i="45"/>
  <c r="M1614" i="45"/>
  <c r="M1613" i="45"/>
  <c r="M1612" i="45"/>
  <c r="M1611" i="45"/>
  <c r="M1610" i="45"/>
  <c r="M1609" i="45"/>
  <c r="M1608" i="45"/>
  <c r="M1607" i="45"/>
  <c r="M1606" i="45"/>
  <c r="M1605" i="45"/>
  <c r="M1604" i="45"/>
  <c r="M1603" i="45"/>
  <c r="M1602" i="45"/>
  <c r="M1601" i="45"/>
  <c r="M1600" i="45"/>
  <c r="M1599" i="45"/>
  <c r="M1598" i="45"/>
  <c r="M1597" i="45"/>
  <c r="M1596" i="45"/>
  <c r="M1595" i="45"/>
  <c r="M1594" i="45"/>
  <c r="M1593" i="45"/>
  <c r="M1592" i="45"/>
  <c r="M1591" i="45"/>
  <c r="M1590" i="45"/>
  <c r="M1589" i="45"/>
  <c r="M1588" i="45"/>
  <c r="M1587" i="45"/>
  <c r="M1586" i="45"/>
  <c r="M1585" i="45"/>
  <c r="M1584" i="45"/>
  <c r="M1583" i="45"/>
  <c r="M1582" i="45"/>
  <c r="M1581" i="45"/>
  <c r="M1580" i="45"/>
  <c r="M1579" i="45"/>
  <c r="M1578" i="45"/>
  <c r="M1577" i="45"/>
  <c r="M1576" i="45"/>
  <c r="M1575" i="45"/>
  <c r="M1574" i="45"/>
  <c r="M1573" i="45"/>
  <c r="M1572" i="45"/>
  <c r="M1571" i="45"/>
  <c r="M1570" i="45"/>
  <c r="M1569" i="45"/>
  <c r="M1568" i="45"/>
  <c r="M1567" i="45"/>
  <c r="M1566" i="45"/>
  <c r="M1565" i="45"/>
  <c r="M1564" i="45"/>
  <c r="M1563" i="45"/>
  <c r="M1562" i="45"/>
  <c r="M1561" i="45"/>
  <c r="M1560" i="45"/>
  <c r="M1559" i="45"/>
  <c r="M1558" i="45"/>
  <c r="M1557" i="45"/>
  <c r="M1556" i="45"/>
  <c r="M1555" i="45"/>
  <c r="M1554" i="45"/>
  <c r="M1553" i="45"/>
  <c r="M1552" i="45"/>
  <c r="M1551" i="45"/>
  <c r="M1550" i="45"/>
  <c r="M1549" i="45"/>
  <c r="M1548" i="45"/>
  <c r="M1547" i="45"/>
  <c r="M1546" i="45"/>
  <c r="M1545" i="45"/>
  <c r="M1544" i="45"/>
  <c r="M1543" i="45"/>
  <c r="M1542" i="45"/>
  <c r="M1541" i="45"/>
  <c r="M1540" i="45"/>
  <c r="M1539" i="45"/>
  <c r="M1538" i="45"/>
  <c r="M1537" i="45"/>
  <c r="M1536" i="45"/>
  <c r="M1535" i="45"/>
  <c r="M1534" i="45"/>
  <c r="M1533" i="45"/>
  <c r="M1532" i="45"/>
  <c r="M1531" i="45"/>
  <c r="M1530" i="45"/>
  <c r="M1529" i="45"/>
  <c r="M1528" i="45"/>
  <c r="M1527" i="45"/>
  <c r="M1526" i="45"/>
  <c r="M1525" i="45"/>
  <c r="M1524" i="45"/>
  <c r="M1523" i="45"/>
  <c r="M1522" i="45"/>
  <c r="M1521" i="45"/>
  <c r="M1520" i="45"/>
  <c r="M1519" i="45"/>
  <c r="M1518" i="45"/>
  <c r="M1517" i="45"/>
  <c r="M1516" i="45"/>
  <c r="M1515" i="45"/>
  <c r="M1514" i="45"/>
  <c r="M1513" i="45"/>
  <c r="M1512" i="45"/>
  <c r="M1511" i="45"/>
  <c r="M1510" i="45"/>
  <c r="M1509" i="45"/>
  <c r="M1508" i="45"/>
  <c r="M1507" i="45"/>
  <c r="M1506" i="45"/>
  <c r="M1505" i="45"/>
  <c r="M1504" i="45"/>
  <c r="M1503" i="45"/>
  <c r="M1502" i="45"/>
  <c r="M1501" i="45"/>
  <c r="M1500" i="45"/>
  <c r="M1499" i="45"/>
  <c r="M1498" i="45"/>
  <c r="M1497" i="45"/>
  <c r="M1496" i="45"/>
  <c r="M1495" i="45"/>
  <c r="M1494" i="45"/>
  <c r="M1493" i="45"/>
  <c r="M1492" i="45"/>
  <c r="M1491" i="45"/>
  <c r="M1490" i="45"/>
  <c r="M1489" i="45"/>
  <c r="M1488" i="45"/>
  <c r="M1487" i="45"/>
  <c r="M1486" i="45"/>
  <c r="M1485" i="45"/>
  <c r="M1484" i="45"/>
  <c r="M1483" i="45"/>
  <c r="M1482" i="45"/>
  <c r="M1481" i="45"/>
  <c r="M1480" i="45"/>
  <c r="M1479" i="45"/>
  <c r="M1478" i="45"/>
  <c r="M1477" i="45"/>
  <c r="M1476" i="45"/>
  <c r="M1475" i="45"/>
  <c r="M1474" i="45"/>
  <c r="M1473" i="45"/>
  <c r="M1472" i="45"/>
  <c r="M1471" i="45"/>
  <c r="M1470" i="45"/>
  <c r="M1469" i="45"/>
  <c r="M1468" i="45"/>
  <c r="M1467" i="45"/>
  <c r="M1466" i="45"/>
  <c r="M1465" i="45"/>
  <c r="M1464" i="45"/>
  <c r="M1463" i="45"/>
  <c r="M1462" i="45"/>
  <c r="M1461" i="45"/>
  <c r="M1460" i="45"/>
  <c r="M1459" i="45"/>
  <c r="M1458" i="45"/>
  <c r="M1457" i="45"/>
  <c r="M1456" i="45"/>
  <c r="M1455" i="45"/>
  <c r="M1454" i="45"/>
  <c r="M1453" i="45"/>
  <c r="M1452" i="45"/>
  <c r="M1451" i="45"/>
  <c r="M1450" i="45"/>
  <c r="M1449" i="45"/>
  <c r="M1448" i="45"/>
  <c r="M1447" i="45"/>
  <c r="M1446" i="45"/>
  <c r="M1445" i="45"/>
  <c r="M1444" i="45"/>
  <c r="M1443" i="45"/>
  <c r="M1442" i="45"/>
  <c r="M1441" i="45"/>
  <c r="M1440" i="45"/>
  <c r="M1439" i="45"/>
  <c r="M1438" i="45"/>
  <c r="M1437" i="45"/>
  <c r="M1436" i="45"/>
  <c r="M1435" i="45"/>
  <c r="M1434" i="45"/>
  <c r="M1433" i="45"/>
  <c r="M1432" i="45"/>
  <c r="M1431" i="45"/>
  <c r="M1430" i="45"/>
  <c r="M1429" i="45"/>
  <c r="M1428" i="45"/>
  <c r="M1427" i="45"/>
  <c r="M1426" i="45"/>
  <c r="M1425" i="45"/>
  <c r="M1424" i="45"/>
  <c r="M1423" i="45"/>
  <c r="M1422" i="45"/>
  <c r="M1421" i="45"/>
  <c r="M1420" i="45"/>
  <c r="M1419" i="45"/>
  <c r="M1418" i="45"/>
  <c r="M1417" i="45"/>
  <c r="M1416" i="45"/>
  <c r="M1415" i="45"/>
  <c r="M1414" i="45"/>
  <c r="M1413" i="45"/>
  <c r="M1412" i="45"/>
  <c r="M1411" i="45"/>
  <c r="M1410" i="45"/>
  <c r="M1409" i="45"/>
  <c r="M1408" i="45"/>
  <c r="M1407" i="45"/>
  <c r="M1406" i="45"/>
  <c r="M1405" i="45"/>
  <c r="M1404" i="45"/>
  <c r="M1403" i="45"/>
  <c r="M1402" i="45"/>
  <c r="M1401" i="45"/>
  <c r="M1400" i="45"/>
  <c r="M1399" i="45"/>
  <c r="M1398" i="45"/>
  <c r="M1397" i="45"/>
  <c r="M1396" i="45"/>
  <c r="M1395" i="45"/>
  <c r="M1394" i="45"/>
  <c r="M1393" i="45"/>
  <c r="M1392" i="45"/>
  <c r="M1391" i="45"/>
  <c r="M1390" i="45"/>
  <c r="M1389" i="45"/>
  <c r="M1388" i="45"/>
  <c r="M1387" i="45"/>
  <c r="M1386" i="45"/>
  <c r="M1385" i="45"/>
  <c r="M1384" i="45"/>
  <c r="M1383" i="45"/>
  <c r="M1382" i="45"/>
  <c r="M1381" i="45"/>
  <c r="M1380" i="45"/>
  <c r="M1379" i="45"/>
  <c r="M1378" i="45"/>
  <c r="M1377" i="45"/>
  <c r="M1376" i="45"/>
  <c r="M1375" i="45"/>
  <c r="M1374" i="45"/>
  <c r="M1373" i="45"/>
  <c r="M1372" i="45"/>
  <c r="M1371" i="45"/>
  <c r="M1370" i="45"/>
  <c r="M1369" i="45"/>
  <c r="M1368" i="45"/>
  <c r="M1367" i="45"/>
  <c r="M1366" i="45"/>
  <c r="M1365" i="45"/>
  <c r="M1364" i="45"/>
  <c r="M1363" i="45"/>
  <c r="M1362" i="45"/>
  <c r="M1361" i="45"/>
  <c r="M1360" i="45"/>
  <c r="M1359" i="45"/>
  <c r="M1358" i="45"/>
  <c r="M1357" i="45"/>
  <c r="M1356" i="45"/>
  <c r="M1355" i="45"/>
  <c r="M1354" i="45"/>
  <c r="M1353" i="45"/>
  <c r="M1352" i="45"/>
  <c r="M1351" i="45"/>
  <c r="M1350" i="45"/>
  <c r="M1349" i="45"/>
  <c r="M1348" i="45"/>
  <c r="M1347" i="45"/>
  <c r="M1346" i="45"/>
  <c r="M1345" i="45"/>
  <c r="M1344" i="45"/>
  <c r="M1343" i="45"/>
  <c r="M1342" i="45"/>
  <c r="M1341" i="45"/>
  <c r="M1340" i="45"/>
  <c r="M1339" i="45"/>
  <c r="M1338" i="45"/>
  <c r="M1337" i="45"/>
  <c r="M1336" i="45"/>
  <c r="M1335" i="45"/>
  <c r="M1334" i="45"/>
  <c r="M1333" i="45"/>
  <c r="M1332" i="45"/>
  <c r="M1331" i="45"/>
  <c r="M1330" i="45"/>
  <c r="M1329" i="45"/>
  <c r="M1328" i="45"/>
  <c r="M1327" i="45"/>
  <c r="M1326" i="45"/>
  <c r="M1325" i="45"/>
  <c r="M1324" i="45"/>
  <c r="M1323" i="45"/>
  <c r="M1322" i="45"/>
  <c r="M1321" i="45"/>
  <c r="M1320" i="45"/>
  <c r="M1319" i="45"/>
  <c r="M1318" i="45"/>
  <c r="M1317" i="45"/>
  <c r="M1316" i="45"/>
  <c r="M1315" i="45"/>
  <c r="M1314" i="45"/>
  <c r="M1313" i="45"/>
  <c r="M1312" i="45"/>
  <c r="M1311" i="45"/>
  <c r="M1310" i="45"/>
  <c r="M1309" i="45"/>
  <c r="M1308" i="45"/>
  <c r="M1307" i="45"/>
  <c r="M1306" i="45"/>
  <c r="M1305" i="45"/>
  <c r="M1304" i="45"/>
  <c r="M1303" i="45"/>
  <c r="M1302" i="45"/>
  <c r="M1301" i="45"/>
  <c r="M1300" i="45"/>
  <c r="M1299" i="45"/>
  <c r="M1298" i="45"/>
  <c r="M1297" i="45"/>
  <c r="M1296" i="45"/>
  <c r="M1295" i="45"/>
  <c r="M1294" i="45"/>
  <c r="M1293" i="45"/>
  <c r="M1292" i="45"/>
  <c r="M1291" i="45"/>
  <c r="M1290" i="45"/>
  <c r="M1289" i="45"/>
  <c r="M1288" i="45"/>
  <c r="M1287" i="45"/>
  <c r="M1286" i="45"/>
  <c r="M1285" i="45"/>
  <c r="M1284" i="45"/>
  <c r="M1283" i="45"/>
  <c r="M1282" i="45"/>
  <c r="M1281" i="45"/>
  <c r="M1280" i="45"/>
  <c r="M1279" i="45"/>
  <c r="M1278" i="45"/>
  <c r="M1277" i="45"/>
  <c r="M1276" i="45"/>
  <c r="M1275" i="45"/>
  <c r="M1274" i="45"/>
  <c r="M1273" i="45"/>
  <c r="M1272" i="45"/>
  <c r="M1271" i="45"/>
  <c r="M1270" i="45"/>
  <c r="M1269" i="45"/>
  <c r="M1268" i="45"/>
  <c r="M1267" i="45"/>
  <c r="M1266" i="45"/>
  <c r="M1265" i="45"/>
  <c r="M1264" i="45"/>
  <c r="M1263" i="45"/>
  <c r="M1262" i="45"/>
  <c r="M1261" i="45"/>
  <c r="M1260" i="45"/>
  <c r="M1259" i="45"/>
  <c r="M1258" i="45"/>
  <c r="M1257" i="45"/>
  <c r="M1256" i="45"/>
  <c r="M1255" i="45"/>
  <c r="M1254" i="45"/>
  <c r="M1253" i="45"/>
  <c r="M1252" i="45"/>
  <c r="M1251" i="45"/>
  <c r="M1250" i="45"/>
  <c r="M1249" i="45"/>
  <c r="M1248" i="45"/>
  <c r="M1247" i="45"/>
  <c r="M1246" i="45"/>
  <c r="M1245" i="45"/>
  <c r="M1244" i="45"/>
  <c r="M1243" i="45"/>
  <c r="M1242" i="45"/>
  <c r="M1241" i="45"/>
  <c r="M1240" i="45"/>
  <c r="M1239" i="45"/>
  <c r="M1238" i="45"/>
  <c r="M1237" i="45"/>
  <c r="M1236" i="45"/>
  <c r="M1235" i="45"/>
  <c r="M1234" i="45"/>
  <c r="M1233" i="45"/>
  <c r="M1232" i="45"/>
  <c r="M1231" i="45"/>
  <c r="M1230" i="45"/>
  <c r="M1229" i="45"/>
  <c r="M1228" i="45"/>
  <c r="M1227" i="45"/>
  <c r="M1226" i="45"/>
  <c r="M1225" i="45"/>
  <c r="M1224" i="45"/>
  <c r="M1223" i="45"/>
  <c r="M1222" i="45"/>
  <c r="M1221" i="45"/>
  <c r="M1220" i="45"/>
  <c r="M1219" i="45"/>
  <c r="M1218" i="45"/>
  <c r="M1217" i="45"/>
  <c r="M1216" i="45"/>
  <c r="M1215" i="45"/>
  <c r="M1214" i="45"/>
  <c r="M1213" i="45"/>
  <c r="M1212" i="45"/>
  <c r="M1211" i="45"/>
  <c r="M1210" i="45"/>
  <c r="M1209" i="45"/>
  <c r="M1208" i="45"/>
  <c r="M1207" i="45"/>
  <c r="M1206" i="45"/>
  <c r="M1205" i="45"/>
  <c r="M1204" i="45"/>
  <c r="M1203" i="45" l="1"/>
  <c r="M1202" i="45"/>
  <c r="M1201" i="45"/>
  <c r="M1200" i="45"/>
  <c r="M1199" i="45"/>
  <c r="M1198" i="45"/>
  <c r="M1197" i="45"/>
  <c r="M1196" i="45"/>
  <c r="M1195" i="45"/>
  <c r="M1194" i="45"/>
  <c r="M1193" i="45"/>
  <c r="M1192" i="45"/>
  <c r="M1191" i="45"/>
  <c r="M1190" i="45"/>
  <c r="M1189" i="45"/>
  <c r="M1188" i="45"/>
  <c r="M1187" i="45"/>
  <c r="M1186" i="45"/>
  <c r="M1185" i="45"/>
  <c r="M1184" i="45"/>
  <c r="M1183" i="45"/>
  <c r="M1182" i="45"/>
  <c r="M1181" i="45"/>
  <c r="M1180" i="45"/>
  <c r="M1179" i="45"/>
  <c r="M1178" i="45"/>
  <c r="M1177" i="45"/>
  <c r="M1176" i="45"/>
  <c r="M1175" i="45"/>
  <c r="M1174" i="45"/>
  <c r="M1173" i="45"/>
  <c r="M1172" i="45"/>
  <c r="M1171" i="45"/>
  <c r="M1170" i="45"/>
  <c r="M1169" i="45"/>
  <c r="M1168" i="45"/>
  <c r="M1167" i="45"/>
  <c r="M1166" i="45"/>
  <c r="M1165" i="45"/>
  <c r="M1164" i="45"/>
  <c r="M1163" i="45"/>
  <c r="M1162" i="45"/>
  <c r="M1161" i="45"/>
  <c r="M1160" i="45"/>
  <c r="M1159" i="45"/>
  <c r="M1158" i="45"/>
  <c r="M1157" i="45"/>
  <c r="M1156" i="45"/>
  <c r="M1155" i="45"/>
  <c r="M1154" i="45"/>
  <c r="M1153" i="45"/>
  <c r="M1152" i="45"/>
  <c r="M1151" i="45"/>
  <c r="M1150" i="45"/>
  <c r="M1149" i="45"/>
  <c r="M1148" i="45"/>
  <c r="M1147" i="45"/>
  <c r="M1146" i="45"/>
  <c r="M1145" i="45"/>
  <c r="M1144" i="45"/>
  <c r="M1143" i="45"/>
  <c r="M1142" i="45"/>
  <c r="M1141" i="45"/>
  <c r="M1140" i="45"/>
  <c r="M1139" i="45"/>
  <c r="M1138" i="45"/>
  <c r="M1137" i="45"/>
  <c r="M1136" i="45"/>
  <c r="M1135" i="45"/>
  <c r="M1134" i="45"/>
  <c r="M1133" i="45"/>
  <c r="M1132" i="45"/>
  <c r="M1131" i="45"/>
  <c r="M1130" i="45"/>
  <c r="M1129" i="45"/>
  <c r="M1128" i="45"/>
  <c r="M1127" i="45"/>
  <c r="M1126" i="45"/>
  <c r="M1125" i="45"/>
  <c r="M1124" i="45"/>
  <c r="M1123" i="45"/>
  <c r="M1122" i="45"/>
  <c r="M1121" i="45"/>
  <c r="M1120" i="45"/>
  <c r="M1119" i="45"/>
  <c r="M1118" i="45"/>
  <c r="M1117" i="45"/>
  <c r="M1116" i="45"/>
  <c r="M1115" i="45"/>
  <c r="M1114" i="45"/>
  <c r="M1113" i="45"/>
  <c r="M1112" i="45"/>
  <c r="M1111" i="45"/>
  <c r="M1110" i="45"/>
  <c r="M1109" i="45"/>
  <c r="M1108" i="45"/>
  <c r="M1107" i="45"/>
  <c r="M1106" i="45"/>
  <c r="M1105" i="45"/>
  <c r="M1104" i="45"/>
  <c r="M1103" i="45"/>
  <c r="M1102" i="45"/>
  <c r="M1101" i="45"/>
  <c r="M1100" i="45"/>
  <c r="M1099" i="45"/>
  <c r="M1098" i="45"/>
  <c r="M1097" i="45"/>
  <c r="M1096" i="45"/>
  <c r="M1095" i="45"/>
  <c r="M1094" i="45"/>
  <c r="M1093" i="45"/>
  <c r="M1092" i="45"/>
  <c r="M1091" i="45"/>
  <c r="M1090" i="45"/>
  <c r="M1089" i="45"/>
  <c r="M1088" i="45"/>
  <c r="M1087" i="45"/>
  <c r="M1086" i="45"/>
  <c r="M1085" i="45"/>
  <c r="M1084" i="45"/>
  <c r="M1083" i="45"/>
  <c r="M1082" i="45"/>
  <c r="M1081" i="45"/>
  <c r="M1080" i="45"/>
  <c r="M1079" i="45"/>
  <c r="M1078" i="45"/>
  <c r="M1077" i="45"/>
  <c r="M1076" i="45"/>
  <c r="M1075" i="45"/>
  <c r="M1074" i="45"/>
  <c r="M1073" i="45"/>
  <c r="M1072" i="45"/>
  <c r="M1071" i="45"/>
  <c r="M1070" i="45"/>
  <c r="M1069" i="45"/>
  <c r="M1068" i="45"/>
  <c r="M1067" i="45"/>
  <c r="M1066" i="45"/>
  <c r="M1065" i="45"/>
  <c r="M1064" i="45"/>
  <c r="M1063" i="45"/>
  <c r="M1062" i="45"/>
  <c r="M1061" i="45"/>
  <c r="M1060" i="45"/>
  <c r="M1059" i="45"/>
  <c r="M1058" i="45"/>
  <c r="M1057" i="45"/>
  <c r="M1056" i="45"/>
  <c r="M1055" i="45"/>
  <c r="M1054" i="45"/>
  <c r="M1053" i="45"/>
  <c r="M1052" i="45"/>
  <c r="M1051" i="45"/>
  <c r="M1050" i="45"/>
  <c r="M1049" i="45"/>
  <c r="M1048" i="45"/>
  <c r="M1047" i="45"/>
  <c r="M1046" i="45"/>
  <c r="M1045" i="45"/>
  <c r="M1044" i="45"/>
  <c r="M1043" i="45"/>
  <c r="M1042" i="45"/>
  <c r="M1041" i="45"/>
  <c r="M1040" i="45"/>
  <c r="M1039" i="45"/>
  <c r="M1038" i="45"/>
  <c r="M1037" i="45"/>
  <c r="M1036" i="45"/>
  <c r="M1035" i="45"/>
  <c r="M1034" i="45"/>
  <c r="M1033" i="45"/>
  <c r="M1032" i="45"/>
  <c r="M1031" i="45"/>
  <c r="M1030" i="45"/>
  <c r="M1029" i="45"/>
  <c r="M1028" i="45"/>
  <c r="M1027" i="45"/>
  <c r="M1026" i="45"/>
  <c r="M1025" i="45"/>
  <c r="M1024" i="45"/>
  <c r="M1023" i="45"/>
  <c r="M1022" i="45"/>
  <c r="M1021" i="45"/>
  <c r="M1020" i="45"/>
  <c r="M1019" i="45"/>
  <c r="M1018" i="45"/>
  <c r="M1017" i="45"/>
  <c r="M1016" i="45"/>
  <c r="M1015" i="45"/>
  <c r="M1014" i="45"/>
  <c r="M1013" i="45"/>
  <c r="M1012" i="45"/>
  <c r="M1011" i="45"/>
  <c r="M1010" i="45"/>
  <c r="M1009" i="45"/>
  <c r="M1008" i="45"/>
  <c r="M1007" i="45"/>
  <c r="M1006" i="45"/>
  <c r="M1005" i="45"/>
  <c r="M1004" i="45"/>
  <c r="M1003" i="45"/>
  <c r="M1002" i="45"/>
  <c r="M1001" i="45"/>
  <c r="M1000" i="45"/>
  <c r="M999" i="45"/>
  <c r="M998" i="45"/>
  <c r="M997" i="45"/>
  <c r="M996" i="45"/>
  <c r="M995" i="45"/>
  <c r="M994" i="45"/>
  <c r="M993" i="45"/>
  <c r="M992" i="45"/>
  <c r="M991" i="45"/>
  <c r="M990" i="45"/>
  <c r="M989" i="45"/>
  <c r="M988" i="45"/>
  <c r="M987" i="45"/>
  <c r="M986" i="45"/>
  <c r="M985" i="45"/>
  <c r="M984" i="45"/>
  <c r="M983" i="45"/>
  <c r="M982" i="45"/>
  <c r="M981" i="45"/>
  <c r="M980" i="45"/>
  <c r="M979" i="45"/>
  <c r="M978" i="45"/>
  <c r="M977" i="45"/>
  <c r="M976" i="45"/>
  <c r="M975" i="45"/>
  <c r="M974" i="45"/>
  <c r="M973" i="45"/>
  <c r="M972" i="45"/>
  <c r="M971" i="45"/>
  <c r="M970" i="45"/>
  <c r="M969" i="45"/>
  <c r="M968" i="45"/>
  <c r="M967" i="45"/>
  <c r="M966" i="45"/>
  <c r="M965" i="45"/>
  <c r="M964" i="45"/>
  <c r="M963" i="45"/>
  <c r="M962" i="45"/>
  <c r="M961" i="45"/>
  <c r="M960" i="45"/>
  <c r="M959" i="45"/>
  <c r="M958" i="45"/>
  <c r="M957" i="45"/>
  <c r="M956" i="45"/>
  <c r="M955" i="45"/>
  <c r="M954" i="45"/>
  <c r="M953" i="45"/>
  <c r="M952" i="45"/>
  <c r="M951" i="45"/>
  <c r="M950" i="45"/>
  <c r="M949" i="45"/>
  <c r="M948" i="45"/>
  <c r="M947" i="45"/>
  <c r="M946" i="45"/>
  <c r="M945" i="45"/>
  <c r="M944" i="45"/>
  <c r="M943" i="45"/>
  <c r="M942" i="45"/>
  <c r="M941" i="45"/>
  <c r="M940" i="45"/>
  <c r="M939" i="45"/>
  <c r="M938" i="45"/>
  <c r="M937" i="45"/>
  <c r="M936" i="45"/>
  <c r="M935" i="45"/>
  <c r="M934" i="45"/>
  <c r="M933" i="45"/>
  <c r="M932" i="45"/>
  <c r="M931" i="45"/>
  <c r="M930" i="45"/>
  <c r="M929" i="45"/>
  <c r="M928" i="45"/>
  <c r="M927" i="45"/>
  <c r="M926" i="45"/>
  <c r="M925" i="45"/>
  <c r="M924" i="45"/>
  <c r="M923" i="45"/>
  <c r="M922" i="45"/>
  <c r="M921" i="45"/>
  <c r="M920" i="45"/>
  <c r="M919" i="45"/>
  <c r="M918" i="45"/>
  <c r="M917" i="45"/>
  <c r="M916" i="45"/>
  <c r="M915" i="45"/>
  <c r="M914" i="45"/>
  <c r="M913" i="45"/>
  <c r="M912" i="45"/>
  <c r="M911" i="45"/>
  <c r="M910" i="45"/>
  <c r="M909" i="45"/>
  <c r="M908" i="45"/>
  <c r="M907" i="45"/>
  <c r="M906" i="45"/>
  <c r="M905" i="45"/>
  <c r="M904" i="45"/>
  <c r="M903" i="45"/>
  <c r="M902" i="45"/>
  <c r="M901" i="45"/>
  <c r="M900" i="45"/>
  <c r="M899" i="45"/>
  <c r="M898" i="45"/>
  <c r="M897" i="45"/>
  <c r="M896" i="45"/>
  <c r="M895" i="45"/>
  <c r="M894" i="45"/>
  <c r="M893" i="45"/>
  <c r="M892" i="45"/>
  <c r="M891" i="45"/>
  <c r="M890" i="45"/>
  <c r="M889" i="45"/>
  <c r="M888" i="45"/>
  <c r="M887" i="45"/>
  <c r="M886" i="45"/>
  <c r="M885" i="45"/>
  <c r="M884" i="45"/>
  <c r="M883" i="45"/>
  <c r="M882" i="45"/>
  <c r="M881" i="45"/>
  <c r="M880" i="45"/>
  <c r="M879" i="45"/>
  <c r="M878" i="45"/>
  <c r="M877" i="45"/>
  <c r="M876" i="45"/>
  <c r="M875" i="45"/>
  <c r="M874" i="45"/>
  <c r="M873" i="45"/>
  <c r="M872" i="45"/>
  <c r="M871" i="45"/>
  <c r="M870" i="45"/>
  <c r="M869" i="45"/>
  <c r="M868" i="45"/>
  <c r="M867" i="45"/>
  <c r="M866" i="45"/>
  <c r="M865" i="45"/>
  <c r="M864" i="45"/>
  <c r="M863" i="45"/>
  <c r="M862" i="45"/>
  <c r="M861" i="45"/>
  <c r="M860" i="45"/>
  <c r="M859" i="45"/>
  <c r="M858" i="45"/>
  <c r="M857" i="45"/>
  <c r="M856" i="45"/>
  <c r="M855" i="45"/>
  <c r="M854" i="45"/>
  <c r="M853" i="45"/>
  <c r="M852" i="45"/>
  <c r="M851" i="45"/>
  <c r="M850" i="45"/>
  <c r="M849" i="45"/>
  <c r="M848" i="45"/>
  <c r="M847" i="45"/>
  <c r="M846" i="45"/>
  <c r="M845" i="45"/>
  <c r="M844" i="45"/>
  <c r="M843" i="45"/>
  <c r="M842" i="45"/>
  <c r="M841" i="45"/>
  <c r="M840" i="45"/>
  <c r="M839" i="45"/>
  <c r="M838" i="45"/>
  <c r="M837" i="45"/>
  <c r="M836" i="45"/>
  <c r="M835" i="45"/>
  <c r="M834" i="45"/>
  <c r="M833" i="45"/>
  <c r="M832" i="45"/>
  <c r="M831" i="45"/>
  <c r="M830" i="45"/>
  <c r="M829" i="45"/>
  <c r="M828" i="45"/>
  <c r="M827" i="45"/>
  <c r="M826" i="45"/>
  <c r="M825" i="45"/>
  <c r="M824" i="45"/>
  <c r="M823" i="45"/>
  <c r="M822" i="45"/>
  <c r="M821" i="45"/>
  <c r="M820" i="45"/>
  <c r="M819" i="45"/>
  <c r="M818" i="45"/>
  <c r="M817" i="45"/>
  <c r="M816" i="45"/>
  <c r="M815" i="45"/>
  <c r="M814" i="45"/>
  <c r="M813" i="45"/>
  <c r="M812" i="45"/>
  <c r="M811" i="45"/>
  <c r="M810" i="45"/>
  <c r="M809" i="45"/>
  <c r="M808" i="45"/>
  <c r="M807" i="45"/>
  <c r="M806" i="45"/>
  <c r="M805" i="45"/>
  <c r="M804" i="45"/>
  <c r="M803" i="45"/>
  <c r="M802" i="45"/>
  <c r="M801" i="45"/>
  <c r="M800" i="45"/>
  <c r="M799" i="45"/>
  <c r="M798" i="45"/>
  <c r="M797" i="45"/>
  <c r="M796" i="45"/>
  <c r="M795" i="45"/>
  <c r="M794" i="45"/>
  <c r="M793" i="45"/>
  <c r="M792" i="45"/>
  <c r="M791" i="45"/>
  <c r="M790" i="45"/>
  <c r="M789" i="45"/>
  <c r="M788" i="45"/>
  <c r="M787" i="45"/>
  <c r="M786" i="45"/>
  <c r="M785" i="45"/>
  <c r="M784" i="45"/>
  <c r="M783" i="45"/>
  <c r="M782" i="45"/>
  <c r="M781" i="45"/>
  <c r="M780" i="45"/>
  <c r="M779" i="45"/>
  <c r="M778" i="45"/>
  <c r="M777" i="45"/>
  <c r="M776" i="45"/>
  <c r="M775" i="45"/>
  <c r="M774" i="45"/>
  <c r="M773" i="45"/>
  <c r="M772" i="45"/>
  <c r="M771" i="45"/>
  <c r="M770" i="45"/>
  <c r="M769" i="45"/>
  <c r="M768" i="45"/>
  <c r="M767" i="45"/>
  <c r="M766" i="45"/>
  <c r="M765" i="45"/>
  <c r="M764" i="45"/>
  <c r="M763" i="45"/>
  <c r="M762" i="45"/>
  <c r="M761" i="45"/>
  <c r="M760" i="45"/>
  <c r="M759" i="45"/>
  <c r="M758" i="45"/>
  <c r="M757" i="45"/>
  <c r="M756" i="45"/>
  <c r="M755" i="45"/>
  <c r="M754" i="45"/>
  <c r="M753" i="45"/>
  <c r="M752" i="45"/>
  <c r="M751" i="45"/>
  <c r="M750" i="45"/>
  <c r="M749" i="45"/>
  <c r="M748" i="45"/>
  <c r="M747" i="45"/>
  <c r="M746" i="45"/>
  <c r="M745" i="45"/>
  <c r="M744" i="45"/>
  <c r="M743" i="45"/>
  <c r="M742" i="45"/>
  <c r="M741" i="45"/>
  <c r="M740" i="45"/>
  <c r="M739" i="45"/>
  <c r="M738" i="45"/>
  <c r="M737" i="45"/>
  <c r="M736" i="45"/>
  <c r="M735" i="45"/>
  <c r="M734" i="45"/>
  <c r="M733" i="45"/>
  <c r="M732" i="45"/>
  <c r="M731" i="45"/>
  <c r="M730" i="45"/>
  <c r="M729" i="45"/>
  <c r="M728" i="45"/>
  <c r="M727" i="45"/>
  <c r="M726" i="45"/>
  <c r="M725" i="45"/>
  <c r="M724" i="45"/>
  <c r="M723" i="45"/>
  <c r="M722" i="45"/>
  <c r="M721" i="45"/>
  <c r="M720" i="45"/>
  <c r="M719" i="45"/>
  <c r="M718" i="45"/>
  <c r="M717" i="45"/>
  <c r="M716" i="45"/>
  <c r="M715" i="45"/>
  <c r="M714" i="45"/>
  <c r="M713" i="45"/>
  <c r="M712" i="45"/>
  <c r="M711" i="45"/>
  <c r="M710" i="45"/>
  <c r="M709" i="45"/>
  <c r="M708" i="45"/>
  <c r="M707" i="45"/>
  <c r="M706" i="45"/>
  <c r="M705" i="45"/>
  <c r="M704" i="45"/>
  <c r="M703" i="45"/>
  <c r="M702" i="45"/>
  <c r="M701" i="45"/>
  <c r="M700" i="45"/>
  <c r="M699" i="45"/>
  <c r="M698" i="45"/>
  <c r="M697" i="45"/>
  <c r="M696" i="45"/>
  <c r="M695" i="45"/>
  <c r="M694" i="45"/>
  <c r="M693" i="45"/>
  <c r="M692" i="45"/>
  <c r="M691" i="45"/>
  <c r="M690" i="45"/>
  <c r="M689" i="45"/>
  <c r="M688" i="45"/>
  <c r="M687" i="45"/>
  <c r="M686" i="45"/>
  <c r="M685" i="45"/>
  <c r="M684" i="45"/>
  <c r="M683" i="45"/>
  <c r="M682" i="45"/>
  <c r="M681" i="45"/>
  <c r="M680" i="45"/>
  <c r="M679" i="45"/>
  <c r="M678" i="45"/>
  <c r="M677" i="45"/>
  <c r="M676" i="45"/>
  <c r="M675" i="45"/>
  <c r="M674" i="45"/>
  <c r="M673" i="45"/>
  <c r="M672" i="45"/>
  <c r="M671" i="45"/>
  <c r="M670" i="45"/>
  <c r="M669" i="45"/>
  <c r="M668" i="45"/>
  <c r="M667" i="45"/>
  <c r="M666" i="45"/>
  <c r="M665" i="45"/>
  <c r="M664" i="45"/>
  <c r="M663" i="45"/>
  <c r="M662" i="45"/>
  <c r="M661" i="45"/>
  <c r="M660" i="45"/>
  <c r="M659" i="45"/>
  <c r="M658" i="45"/>
  <c r="M657" i="45"/>
  <c r="M656" i="45"/>
  <c r="M655" i="45"/>
  <c r="M654" i="45"/>
  <c r="M653" i="45"/>
  <c r="M652" i="45"/>
  <c r="M651" i="45"/>
  <c r="M650" i="45"/>
  <c r="M649" i="45"/>
  <c r="M648" i="45"/>
  <c r="M647" i="45"/>
  <c r="M646" i="45"/>
  <c r="M645" i="45"/>
  <c r="M644" i="45"/>
  <c r="M643" i="45"/>
  <c r="M642" i="45"/>
  <c r="M641" i="45"/>
  <c r="M640" i="45"/>
  <c r="M639" i="45"/>
  <c r="M638" i="45"/>
  <c r="M637" i="45"/>
  <c r="M636" i="45"/>
  <c r="M635" i="45"/>
  <c r="M634" i="45"/>
  <c r="M633" i="45"/>
  <c r="M632" i="45"/>
  <c r="M631" i="45"/>
  <c r="M630" i="45"/>
  <c r="M629" i="45"/>
  <c r="M628" i="45"/>
  <c r="M627" i="45"/>
  <c r="M626" i="45"/>
  <c r="M625" i="45"/>
  <c r="M624" i="45"/>
  <c r="M623" i="45"/>
  <c r="M622" i="45"/>
  <c r="M621" i="45"/>
  <c r="M620" i="45"/>
  <c r="M619" i="45"/>
  <c r="M618" i="45"/>
  <c r="M617" i="45"/>
  <c r="M616" i="45"/>
  <c r="M615" i="45"/>
  <c r="M614" i="45"/>
  <c r="M613" i="45"/>
  <c r="M612" i="45"/>
  <c r="M611" i="45"/>
  <c r="M610" i="45"/>
  <c r="M609" i="45"/>
  <c r="M608" i="45"/>
  <c r="M607" i="45"/>
  <c r="M606" i="45"/>
  <c r="M605" i="45"/>
  <c r="M604" i="45"/>
  <c r="M603" i="45"/>
  <c r="M602" i="45"/>
  <c r="M601" i="45"/>
  <c r="M600" i="45"/>
  <c r="M599" i="45"/>
  <c r="M598" i="45"/>
  <c r="AU5" i="26"/>
  <c r="AU6" i="26"/>
  <c r="AU7" i="26"/>
  <c r="AU8" i="26"/>
  <c r="AU9" i="26"/>
  <c r="AU10" i="26"/>
  <c r="AU11" i="26"/>
  <c r="AU12" i="26"/>
  <c r="AU13" i="26"/>
  <c r="AU14" i="26"/>
  <c r="AU15" i="26"/>
  <c r="AU16" i="26"/>
  <c r="AU17" i="26"/>
  <c r="AU18" i="26"/>
  <c r="AU19" i="26"/>
  <c r="AU20" i="26"/>
  <c r="AU21" i="26"/>
  <c r="AU22" i="26"/>
  <c r="AU23" i="26"/>
  <c r="AU24" i="26"/>
  <c r="AU25" i="26"/>
  <c r="AU26" i="26"/>
  <c r="AU27" i="26"/>
  <c r="AU28" i="26"/>
  <c r="AU29" i="26"/>
  <c r="AU30" i="26"/>
  <c r="AU31" i="26"/>
  <c r="AU32" i="26"/>
  <c r="AU33" i="26"/>
  <c r="AU34" i="26"/>
  <c r="AU35" i="26"/>
  <c r="AU36" i="26"/>
  <c r="AU37" i="26"/>
  <c r="AU38" i="26"/>
  <c r="AU39" i="26"/>
  <c r="AU40" i="26"/>
  <c r="AU41" i="26"/>
  <c r="AU42" i="26"/>
  <c r="AU43" i="26"/>
  <c r="AU44" i="26"/>
  <c r="AU45" i="26"/>
  <c r="AU46" i="26"/>
  <c r="AU47" i="26"/>
  <c r="AU48" i="26"/>
  <c r="AU49" i="26"/>
  <c r="AU50" i="26"/>
  <c r="AU51" i="26"/>
  <c r="AU52" i="26"/>
  <c r="AU53" i="26"/>
  <c r="AU54" i="26"/>
  <c r="AU55" i="26"/>
  <c r="AU56" i="26"/>
  <c r="AU57" i="26"/>
  <c r="AU58" i="26"/>
  <c r="AU59" i="26"/>
  <c r="AU60" i="26"/>
  <c r="AU61" i="26"/>
  <c r="AU62" i="26"/>
  <c r="AU63" i="26"/>
  <c r="AU64" i="26"/>
  <c r="AU65" i="26"/>
  <c r="AU66" i="26"/>
  <c r="AU67" i="26"/>
  <c r="AU68" i="26"/>
  <c r="AU69" i="26"/>
  <c r="AU70" i="26"/>
  <c r="AU71" i="26"/>
  <c r="AU72" i="26"/>
  <c r="AU73" i="26"/>
  <c r="AU74" i="26"/>
  <c r="AU75" i="26"/>
  <c r="AU76" i="26"/>
  <c r="AU77" i="26"/>
  <c r="AU78" i="26"/>
  <c r="AU79" i="26"/>
  <c r="AU80" i="26"/>
  <c r="AU81" i="26"/>
  <c r="AU82" i="26"/>
  <c r="AU83" i="26"/>
  <c r="AU84" i="26"/>
  <c r="AU85" i="26"/>
  <c r="AU86" i="26"/>
  <c r="AU87" i="26"/>
  <c r="AU88" i="26"/>
  <c r="AU89" i="26"/>
  <c r="AU90" i="26"/>
  <c r="AU91" i="26"/>
  <c r="AU92" i="26"/>
  <c r="AU93" i="26"/>
  <c r="AU94" i="26"/>
  <c r="AU95" i="26"/>
  <c r="AU96" i="26"/>
  <c r="AU97" i="26"/>
  <c r="AU98" i="26"/>
  <c r="AU99" i="26"/>
  <c r="AU100" i="26"/>
  <c r="AU101" i="26"/>
  <c r="AU102" i="26"/>
  <c r="AU103" i="26"/>
  <c r="AU104" i="26"/>
  <c r="AU105" i="26"/>
  <c r="AU106" i="26"/>
  <c r="AU107" i="26"/>
  <c r="AU108" i="26"/>
  <c r="AU109" i="26"/>
  <c r="AU110" i="26"/>
  <c r="AU111" i="26"/>
  <c r="AU112" i="26"/>
  <c r="AU113" i="26"/>
  <c r="AU114" i="26"/>
  <c r="AU115" i="26"/>
  <c r="AU116" i="26"/>
  <c r="AU117" i="26"/>
  <c r="AU118" i="26"/>
  <c r="AU119" i="26"/>
  <c r="AU120" i="26"/>
  <c r="AU121" i="26"/>
  <c r="AU122" i="26"/>
  <c r="AU123" i="26"/>
  <c r="AU124" i="26"/>
  <c r="AU125" i="26"/>
  <c r="AU126" i="26"/>
  <c r="AU127" i="26"/>
  <c r="AU128" i="26"/>
  <c r="AU129" i="26"/>
  <c r="AU130" i="26"/>
  <c r="AU131" i="26"/>
  <c r="AU132" i="26"/>
  <c r="AU133" i="26"/>
  <c r="AU134" i="26"/>
  <c r="AU135" i="26"/>
  <c r="AU136" i="26"/>
  <c r="AU137" i="26"/>
  <c r="AU138" i="26"/>
  <c r="AU139" i="26"/>
  <c r="AU140" i="26"/>
  <c r="AU141" i="26"/>
  <c r="AU142" i="26"/>
  <c r="AU143" i="26"/>
  <c r="AU144" i="26"/>
  <c r="AU145" i="26"/>
  <c r="AU146" i="26"/>
  <c r="AU147" i="26"/>
  <c r="AU148" i="26"/>
  <c r="AU149" i="26"/>
  <c r="AU150" i="26"/>
  <c r="AU151" i="26"/>
  <c r="AU152" i="26"/>
  <c r="AU153" i="26"/>
  <c r="AU154" i="26"/>
  <c r="AU155" i="26"/>
  <c r="AU156" i="26"/>
  <c r="AU157" i="26"/>
  <c r="AU158" i="26"/>
  <c r="AU159" i="26"/>
  <c r="AU160" i="26"/>
  <c r="AU161" i="26"/>
  <c r="AU162" i="26"/>
  <c r="AU163" i="26"/>
  <c r="AU164" i="26"/>
  <c r="AU165" i="26"/>
  <c r="AU166" i="26"/>
  <c r="AU167" i="26"/>
  <c r="AU168" i="26"/>
  <c r="AU169" i="26"/>
  <c r="AU170" i="26"/>
  <c r="AU171" i="26"/>
  <c r="AU172" i="26"/>
  <c r="AU173" i="26"/>
  <c r="AU174" i="26"/>
  <c r="AU175" i="26"/>
  <c r="AU176" i="26"/>
  <c r="AU177" i="26"/>
  <c r="AU178" i="26"/>
  <c r="AU179" i="26"/>
  <c r="AU180" i="26"/>
  <c r="AU181" i="26"/>
  <c r="AU182" i="26"/>
  <c r="AU183" i="26"/>
  <c r="AU184" i="26"/>
  <c r="AU185" i="26"/>
  <c r="AU186" i="26"/>
  <c r="AU187" i="26"/>
  <c r="AU188" i="26"/>
  <c r="AU189" i="26"/>
  <c r="AU190" i="26"/>
  <c r="AU191" i="26"/>
  <c r="AU192" i="26"/>
  <c r="AU193" i="26"/>
  <c r="AU194" i="26"/>
  <c r="AU195" i="26"/>
  <c r="AU196" i="26"/>
  <c r="AU197" i="26"/>
  <c r="AU198" i="26"/>
  <c r="AU199" i="26"/>
  <c r="AU200" i="26"/>
  <c r="AU201" i="26"/>
  <c r="AU202" i="26"/>
  <c r="AU203" i="26"/>
  <c r="AU204" i="26"/>
  <c r="AU4" i="26"/>
  <c r="B118" i="26" l="1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5" i="39" l="1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249" i="39"/>
  <c r="B250" i="39"/>
  <c r="B251" i="39"/>
  <c r="B252" i="39"/>
  <c r="B253" i="39"/>
  <c r="B254" i="39"/>
  <c r="B255" i="39"/>
  <c r="B256" i="39"/>
  <c r="B257" i="39"/>
  <c r="B258" i="39"/>
  <c r="B259" i="39"/>
  <c r="B260" i="39"/>
  <c r="B261" i="39"/>
  <c r="B262" i="39"/>
  <c r="B263" i="39"/>
  <c r="B264" i="39"/>
  <c r="B265" i="39"/>
  <c r="B266" i="39"/>
  <c r="B267" i="39"/>
  <c r="B268" i="39"/>
  <c r="B269" i="39"/>
  <c r="B270" i="39"/>
  <c r="B271" i="39"/>
  <c r="B272" i="39"/>
  <c r="B273" i="39"/>
  <c r="B274" i="39"/>
  <c r="B275" i="39"/>
  <c r="B276" i="39"/>
  <c r="B277" i="39"/>
  <c r="B278" i="39"/>
  <c r="B279" i="39"/>
  <c r="B280" i="39"/>
  <c r="B281" i="39"/>
  <c r="B282" i="39"/>
  <c r="B283" i="39"/>
  <c r="B284" i="39"/>
  <c r="B285" i="39"/>
  <c r="B286" i="39"/>
  <c r="B287" i="39"/>
  <c r="B288" i="39"/>
  <c r="B289" i="39"/>
  <c r="B290" i="39"/>
  <c r="B291" i="39"/>
  <c r="B292" i="39"/>
  <c r="B293" i="39"/>
  <c r="B294" i="39"/>
  <c r="B295" i="39"/>
  <c r="B296" i="39"/>
  <c r="B297" i="39"/>
  <c r="B298" i="39"/>
  <c r="B299" i="39"/>
  <c r="B300" i="39"/>
  <c r="B301" i="39"/>
  <c r="B302" i="39"/>
  <c r="B303" i="39"/>
  <c r="B304" i="39"/>
  <c r="B305" i="39"/>
  <c r="B306" i="39"/>
  <c r="B307" i="39"/>
  <c r="B308" i="39"/>
  <c r="B309" i="39"/>
  <c r="B310" i="39"/>
  <c r="B311" i="39"/>
  <c r="B312" i="39"/>
  <c r="B313" i="39"/>
  <c r="B314" i="39"/>
  <c r="B315" i="39"/>
  <c r="B316" i="39"/>
  <c r="B317" i="39"/>
  <c r="B318" i="39"/>
  <c r="B319" i="39"/>
  <c r="B320" i="39"/>
  <c r="B321" i="39"/>
  <c r="B322" i="39"/>
  <c r="B323" i="39"/>
  <c r="B324" i="39"/>
  <c r="B325" i="39"/>
  <c r="B326" i="39"/>
  <c r="B327" i="39"/>
  <c r="B328" i="39"/>
  <c r="B329" i="39"/>
  <c r="B330" i="39"/>
  <c r="B331" i="39"/>
  <c r="B332" i="39"/>
  <c r="B333" i="39"/>
  <c r="B334" i="39"/>
  <c r="B335" i="39"/>
  <c r="B336" i="39"/>
  <c r="B337" i="39"/>
  <c r="B338" i="39"/>
  <c r="B339" i="39"/>
  <c r="B340" i="39"/>
  <c r="B341" i="39"/>
  <c r="B342" i="39"/>
  <c r="B343" i="39"/>
  <c r="B344" i="39"/>
  <c r="B345" i="39"/>
  <c r="B346" i="39"/>
  <c r="B347" i="39"/>
  <c r="B348" i="39"/>
  <c r="B349" i="39"/>
  <c r="B350" i="39"/>
  <c r="B351" i="39"/>
  <c r="B352" i="39"/>
  <c r="B353" i="39"/>
  <c r="B354" i="39"/>
  <c r="B355" i="39"/>
  <c r="B356" i="39"/>
  <c r="B357" i="39"/>
  <c r="B358" i="39"/>
  <c r="B359" i="39"/>
  <c r="B360" i="39"/>
  <c r="B361" i="39"/>
  <c r="B362" i="39"/>
  <c r="B363" i="39"/>
  <c r="B364" i="39"/>
  <c r="B365" i="39"/>
  <c r="B366" i="39"/>
  <c r="B367" i="39"/>
  <c r="B368" i="39"/>
  <c r="B369" i="39"/>
  <c r="B370" i="39"/>
  <c r="B371" i="39"/>
  <c r="B372" i="39"/>
  <c r="B373" i="39"/>
  <c r="B374" i="39"/>
  <c r="B375" i="39"/>
  <c r="B376" i="39"/>
  <c r="B377" i="39"/>
  <c r="B378" i="39"/>
  <c r="B379" i="39"/>
  <c r="B380" i="39"/>
  <c r="B381" i="39"/>
  <c r="B382" i="39"/>
  <c r="B383" i="39"/>
  <c r="B384" i="39"/>
  <c r="B385" i="39"/>
  <c r="B386" i="39"/>
  <c r="B387" i="39"/>
  <c r="B388" i="39"/>
  <c r="B389" i="39"/>
  <c r="B390" i="39"/>
  <c r="B391" i="39"/>
  <c r="B392" i="39"/>
  <c r="B393" i="39"/>
  <c r="B394" i="39"/>
  <c r="B395" i="39"/>
  <c r="B396" i="39"/>
  <c r="B397" i="39"/>
  <c r="B398" i="39"/>
  <c r="B399" i="39"/>
  <c r="B400" i="39"/>
  <c r="B401" i="39"/>
  <c r="B402" i="39"/>
  <c r="B403" i="39"/>
  <c r="B404" i="39"/>
  <c r="B405" i="39"/>
  <c r="B406" i="39"/>
  <c r="B407" i="39"/>
  <c r="B408" i="39"/>
  <c r="B409" i="39"/>
  <c r="B410" i="39"/>
  <c r="B411" i="39"/>
  <c r="B412" i="39"/>
  <c r="B413" i="39"/>
  <c r="B414" i="39"/>
  <c r="B415" i="39"/>
  <c r="B416" i="39"/>
  <c r="B417" i="39"/>
  <c r="B418" i="39"/>
  <c r="B419" i="39"/>
  <c r="B420" i="39"/>
  <c r="B421" i="39"/>
  <c r="B422" i="39"/>
  <c r="B423" i="39"/>
  <c r="B424" i="39"/>
  <c r="B425" i="39"/>
  <c r="B426" i="39"/>
  <c r="B427" i="39"/>
  <c r="B428" i="39"/>
  <c r="B429" i="39"/>
  <c r="B430" i="39"/>
  <c r="B431" i="39"/>
  <c r="B432" i="39"/>
  <c r="B433" i="39"/>
  <c r="B434" i="39"/>
  <c r="B435" i="39"/>
  <c r="B436" i="39"/>
  <c r="B437" i="39"/>
  <c r="B438" i="39"/>
  <c r="B439" i="39"/>
  <c r="B440" i="39"/>
  <c r="B441" i="39"/>
  <c r="B442" i="39"/>
  <c r="B443" i="39"/>
  <c r="B444" i="39"/>
  <c r="B445" i="39"/>
  <c r="B446" i="39"/>
  <c r="B447" i="39"/>
  <c r="B448" i="39"/>
  <c r="B449" i="39"/>
  <c r="B450" i="39"/>
  <c r="B451" i="39"/>
  <c r="B452" i="39"/>
  <c r="B453" i="39"/>
  <c r="B454" i="39"/>
  <c r="B455" i="39"/>
  <c r="B456" i="39"/>
  <c r="B457" i="39"/>
  <c r="B458" i="39"/>
  <c r="B459" i="39"/>
  <c r="B460" i="39"/>
  <c r="B461" i="39"/>
  <c r="B462" i="39"/>
  <c r="B463" i="39"/>
  <c r="B464" i="39"/>
  <c r="B465" i="39"/>
  <c r="B466" i="39"/>
  <c r="B467" i="39"/>
  <c r="B468" i="39"/>
  <c r="B469" i="39"/>
  <c r="B470" i="39"/>
  <c r="B471" i="39"/>
  <c r="B472" i="39"/>
  <c r="B473" i="39"/>
  <c r="B474" i="39"/>
  <c r="B475" i="39"/>
  <c r="B476" i="39"/>
  <c r="B477" i="39"/>
  <c r="B478" i="39"/>
  <c r="B479" i="39"/>
  <c r="B480" i="39"/>
  <c r="B481" i="39"/>
  <c r="B482" i="39"/>
  <c r="B483" i="39"/>
  <c r="B484" i="39"/>
  <c r="B485" i="39"/>
  <c r="B486" i="39"/>
  <c r="B487" i="39"/>
  <c r="B488" i="39"/>
  <c r="B489" i="39"/>
  <c r="B490" i="39"/>
  <c r="B491" i="39"/>
  <c r="B492" i="39"/>
  <c r="B493" i="39"/>
  <c r="B494" i="39"/>
  <c r="B495" i="39"/>
  <c r="B496" i="39"/>
  <c r="B497" i="39"/>
  <c r="B498" i="39"/>
  <c r="B499" i="39"/>
  <c r="B500" i="39"/>
  <c r="B501" i="39"/>
  <c r="B502" i="39"/>
  <c r="B503" i="39"/>
  <c r="B504" i="39"/>
  <c r="B505" i="39"/>
  <c r="B506" i="39"/>
  <c r="B507" i="39"/>
  <c r="B508" i="39"/>
  <c r="B509" i="39"/>
  <c r="B510" i="39"/>
  <c r="B511" i="39"/>
  <c r="B512" i="39"/>
  <c r="B513" i="39"/>
  <c r="B514" i="39"/>
  <c r="B515" i="39"/>
  <c r="B516" i="39"/>
  <c r="B517" i="39"/>
  <c r="B518" i="39"/>
  <c r="B519" i="39"/>
  <c r="B520" i="39"/>
  <c r="B521" i="39"/>
  <c r="B522" i="39"/>
  <c r="B523" i="39"/>
  <c r="B524" i="39"/>
  <c r="B525" i="39"/>
  <c r="B526" i="39"/>
  <c r="B527" i="39"/>
  <c r="B528" i="39"/>
  <c r="B529" i="39"/>
  <c r="B530" i="39"/>
  <c r="B531" i="39"/>
  <c r="B532" i="39"/>
  <c r="B533" i="39"/>
  <c r="B534" i="39"/>
  <c r="B535" i="39"/>
  <c r="B536" i="39"/>
  <c r="B537" i="39"/>
  <c r="B538" i="39"/>
  <c r="B539" i="39"/>
  <c r="B540" i="39"/>
  <c r="B541" i="39"/>
  <c r="B542" i="39"/>
  <c r="B543" i="39"/>
  <c r="B544" i="39"/>
  <c r="B545" i="39"/>
  <c r="B546" i="39"/>
  <c r="B547" i="39"/>
  <c r="B548" i="39"/>
  <c r="B549" i="39"/>
  <c r="B550" i="39"/>
  <c r="B551" i="39"/>
  <c r="B552" i="39"/>
  <c r="B553" i="39"/>
  <c r="B554" i="39"/>
  <c r="B555" i="39"/>
  <c r="B556" i="39"/>
  <c r="B557" i="39"/>
  <c r="B558" i="39"/>
  <c r="B559" i="39"/>
  <c r="B560" i="39"/>
  <c r="B561" i="39"/>
  <c r="B562" i="39"/>
  <c r="B563" i="39"/>
  <c r="B564" i="39"/>
  <c r="B565" i="39"/>
  <c r="B566" i="39"/>
  <c r="B567" i="39"/>
  <c r="B568" i="39"/>
  <c r="B569" i="39"/>
  <c r="B570" i="39"/>
  <c r="B571" i="39"/>
  <c r="B572" i="39"/>
  <c r="B573" i="39"/>
  <c r="B574" i="39"/>
  <c r="B575" i="39"/>
  <c r="B576" i="39"/>
  <c r="B577" i="39"/>
  <c r="B578" i="39"/>
  <c r="B579" i="39"/>
  <c r="B580" i="39"/>
  <c r="B581" i="39"/>
  <c r="B582" i="39"/>
  <c r="B583" i="39"/>
  <c r="B584" i="39"/>
  <c r="B585" i="39"/>
  <c r="B586" i="39"/>
  <c r="B587" i="39"/>
  <c r="B588" i="39"/>
  <c r="B589" i="39"/>
  <c r="B590" i="39"/>
  <c r="B591" i="39"/>
  <c r="B592" i="39"/>
  <c r="B593" i="39"/>
  <c r="B594" i="39"/>
  <c r="B595" i="39"/>
  <c r="B596" i="39"/>
  <c r="B597" i="39"/>
  <c r="B598" i="39"/>
  <c r="B599" i="39"/>
  <c r="B600" i="39"/>
  <c r="B601" i="39"/>
  <c r="B602" i="39"/>
  <c r="B603" i="39"/>
  <c r="B604" i="39"/>
  <c r="B605" i="39"/>
  <c r="B606" i="39"/>
  <c r="B607" i="39"/>
  <c r="B608" i="39"/>
  <c r="B609" i="39"/>
  <c r="B610" i="39"/>
  <c r="B611" i="39"/>
  <c r="B612" i="39"/>
  <c r="B613" i="39"/>
  <c r="B614" i="39"/>
  <c r="B615" i="39"/>
  <c r="B616" i="39"/>
  <c r="B617" i="39"/>
  <c r="B618" i="39"/>
  <c r="B619" i="39"/>
  <c r="B620" i="39"/>
  <c r="B621" i="39"/>
  <c r="B622" i="39"/>
  <c r="B623" i="39"/>
  <c r="B624" i="39"/>
  <c r="B625" i="39"/>
  <c r="B626" i="39"/>
  <c r="B627" i="39"/>
  <c r="B628" i="39"/>
  <c r="B629" i="39"/>
  <c r="B630" i="39"/>
  <c r="B631" i="39"/>
  <c r="B632" i="39"/>
  <c r="B633" i="39"/>
  <c r="B634" i="39"/>
  <c r="B635" i="39"/>
  <c r="B636" i="39"/>
  <c r="B637" i="39"/>
  <c r="B638" i="39"/>
  <c r="B639" i="39"/>
  <c r="B640" i="39"/>
  <c r="B641" i="39"/>
  <c r="B642" i="39"/>
  <c r="B643" i="39"/>
  <c r="B644" i="39"/>
  <c r="B645" i="39"/>
  <c r="B646" i="39"/>
  <c r="B647" i="39"/>
  <c r="B648" i="39"/>
  <c r="B649" i="39"/>
  <c r="B650" i="39"/>
  <c r="B651" i="39"/>
  <c r="B652" i="39"/>
  <c r="B653" i="39"/>
  <c r="B654" i="39"/>
  <c r="B655" i="39"/>
  <c r="B656" i="39"/>
  <c r="B657" i="39"/>
  <c r="B658" i="39"/>
  <c r="B659" i="39"/>
  <c r="B660" i="39"/>
  <c r="B661" i="39"/>
  <c r="B662" i="39"/>
  <c r="B663" i="39"/>
  <c r="B664" i="39"/>
  <c r="B665" i="39"/>
  <c r="B666" i="39"/>
  <c r="B667" i="39"/>
  <c r="B668" i="39"/>
  <c r="B669" i="39"/>
  <c r="B670" i="39"/>
  <c r="B671" i="39"/>
  <c r="B672" i="39"/>
  <c r="B673" i="39"/>
  <c r="B674" i="39"/>
  <c r="B675" i="39"/>
  <c r="B676" i="39"/>
  <c r="B677" i="39"/>
  <c r="B678" i="39"/>
  <c r="B679" i="39"/>
  <c r="B680" i="39"/>
  <c r="B681" i="39"/>
  <c r="B682" i="39"/>
  <c r="B683" i="39"/>
  <c r="B684" i="39"/>
  <c r="B685" i="39"/>
  <c r="B686" i="39"/>
  <c r="B687" i="39"/>
  <c r="B688" i="39"/>
  <c r="B689" i="39"/>
  <c r="B690" i="39"/>
  <c r="B691" i="39"/>
  <c r="B692" i="39"/>
  <c r="B693" i="39"/>
  <c r="B694" i="39"/>
  <c r="B695" i="39"/>
  <c r="B696" i="39"/>
  <c r="B697" i="39"/>
  <c r="B698" i="39"/>
  <c r="B699" i="39"/>
  <c r="B700" i="39"/>
  <c r="B701" i="39"/>
  <c r="B702" i="39"/>
  <c r="B703" i="39"/>
  <c r="B704" i="39"/>
  <c r="B705" i="39"/>
  <c r="B706" i="39"/>
  <c r="B707" i="39"/>
  <c r="B708" i="39"/>
  <c r="B709" i="39"/>
  <c r="B710" i="39"/>
  <c r="B711" i="39"/>
  <c r="B712" i="39"/>
  <c r="B713" i="39"/>
  <c r="B714" i="39"/>
  <c r="B715" i="39"/>
  <c r="B716" i="39"/>
  <c r="B717" i="39"/>
  <c r="B718" i="39"/>
  <c r="B719" i="39"/>
  <c r="B720" i="39"/>
  <c r="B721" i="39"/>
  <c r="B722" i="39"/>
  <c r="B723" i="39"/>
  <c r="B724" i="39"/>
  <c r="B725" i="39"/>
  <c r="B726" i="39"/>
  <c r="B727" i="39"/>
  <c r="B728" i="39"/>
  <c r="B729" i="39"/>
  <c r="B730" i="39"/>
  <c r="B731" i="39"/>
  <c r="B732" i="39"/>
  <c r="B733" i="39"/>
  <c r="B734" i="39"/>
  <c r="B735" i="39"/>
  <c r="B736" i="39"/>
  <c r="B737" i="39"/>
  <c r="B738" i="39"/>
  <c r="B739" i="39"/>
  <c r="B740" i="39"/>
  <c r="B741" i="39"/>
  <c r="B742" i="39"/>
  <c r="B743" i="39"/>
  <c r="B744" i="39"/>
  <c r="B745" i="39"/>
  <c r="B746" i="39"/>
  <c r="B747" i="39"/>
  <c r="B748" i="39"/>
  <c r="B749" i="39"/>
  <c r="B750" i="39"/>
  <c r="B751" i="39"/>
  <c r="B752" i="39"/>
  <c r="B753" i="39"/>
  <c r="B754" i="39"/>
  <c r="B755" i="39"/>
  <c r="B756" i="39"/>
  <c r="B757" i="39"/>
  <c r="B758" i="39"/>
  <c r="B759" i="39"/>
  <c r="B760" i="39"/>
  <c r="B761" i="39"/>
  <c r="B762" i="39"/>
  <c r="B763" i="39"/>
  <c r="B764" i="39"/>
  <c r="B765" i="39"/>
  <c r="B766" i="39"/>
  <c r="B767" i="39"/>
  <c r="B768" i="39"/>
  <c r="B769" i="39"/>
  <c r="B770" i="39"/>
  <c r="B771" i="39"/>
  <c r="B772" i="39"/>
  <c r="B773" i="39"/>
  <c r="B774" i="39"/>
  <c r="B775" i="39"/>
  <c r="B776" i="39"/>
  <c r="B777" i="39"/>
  <c r="B778" i="39"/>
  <c r="B779" i="39"/>
  <c r="B780" i="39"/>
  <c r="B781" i="39"/>
  <c r="B782" i="39"/>
  <c r="B783" i="39"/>
  <c r="B784" i="39"/>
  <c r="B785" i="39"/>
  <c r="B786" i="39"/>
  <c r="B787" i="39"/>
  <c r="B788" i="39"/>
  <c r="B789" i="39"/>
  <c r="B790" i="39"/>
  <c r="B791" i="39"/>
  <c r="B792" i="39"/>
  <c r="B793" i="39"/>
  <c r="B794" i="39"/>
  <c r="B795" i="39"/>
  <c r="B796" i="39"/>
  <c r="B797" i="39"/>
  <c r="B798" i="39"/>
  <c r="B799" i="39"/>
  <c r="B800" i="39"/>
  <c r="B801" i="39"/>
  <c r="B802" i="39"/>
  <c r="B803" i="39"/>
  <c r="B804" i="39"/>
  <c r="B805" i="39"/>
  <c r="B806" i="39"/>
  <c r="B807" i="39"/>
  <c r="B808" i="39"/>
  <c r="B809" i="39"/>
  <c r="B810" i="39"/>
  <c r="B811" i="39"/>
  <c r="B812" i="39"/>
  <c r="B813" i="39"/>
  <c r="B814" i="39"/>
  <c r="B815" i="39"/>
  <c r="B816" i="39"/>
  <c r="B817" i="39"/>
  <c r="B818" i="39"/>
  <c r="B819" i="39"/>
  <c r="B820" i="39"/>
  <c r="B821" i="39"/>
  <c r="B822" i="39"/>
  <c r="B823" i="39"/>
  <c r="B824" i="39"/>
  <c r="B825" i="39"/>
  <c r="B826" i="39"/>
  <c r="B827" i="39"/>
  <c r="B828" i="39"/>
  <c r="B829" i="39"/>
  <c r="B830" i="39"/>
  <c r="B831" i="39"/>
  <c r="B832" i="39"/>
  <c r="B833" i="39"/>
  <c r="B834" i="39"/>
  <c r="B835" i="39"/>
  <c r="B836" i="39"/>
  <c r="B837" i="39"/>
  <c r="B838" i="39"/>
  <c r="B839" i="39"/>
  <c r="B840" i="39"/>
  <c r="B841" i="39"/>
  <c r="B842" i="39"/>
  <c r="B843" i="39"/>
  <c r="B844" i="39"/>
  <c r="B845" i="39"/>
  <c r="B846" i="39"/>
  <c r="B847" i="39"/>
  <c r="B848" i="39"/>
  <c r="B849" i="39"/>
  <c r="B850" i="39"/>
  <c r="B851" i="39"/>
  <c r="B852" i="39"/>
  <c r="B853" i="39"/>
  <c r="B854" i="39"/>
  <c r="B855" i="39"/>
  <c r="B856" i="39"/>
  <c r="B857" i="39"/>
  <c r="B858" i="39"/>
  <c r="B859" i="39"/>
  <c r="B860" i="39"/>
  <c r="B861" i="39"/>
  <c r="B862" i="39"/>
  <c r="B863" i="39"/>
  <c r="B864" i="39"/>
  <c r="B865" i="39"/>
  <c r="B866" i="39"/>
  <c r="B867" i="39"/>
  <c r="B868" i="39"/>
  <c r="B869" i="39"/>
  <c r="B870" i="39"/>
  <c r="B871" i="39"/>
  <c r="B872" i="39"/>
  <c r="B873" i="39"/>
  <c r="B874" i="39"/>
  <c r="B875" i="39"/>
  <c r="B876" i="39"/>
  <c r="B877" i="39"/>
  <c r="B878" i="39"/>
  <c r="B879" i="39"/>
  <c r="B880" i="39"/>
  <c r="B881" i="39"/>
  <c r="B882" i="39"/>
  <c r="B883" i="39"/>
  <c r="B884" i="39"/>
  <c r="B885" i="39"/>
  <c r="B886" i="39"/>
  <c r="B887" i="39"/>
  <c r="B888" i="39"/>
  <c r="B889" i="39"/>
  <c r="B890" i="39"/>
  <c r="B891" i="39"/>
  <c r="B892" i="39"/>
  <c r="B893" i="39"/>
  <c r="B894" i="39"/>
  <c r="B895" i="39"/>
  <c r="B896" i="39"/>
  <c r="B897" i="39"/>
  <c r="B898" i="39"/>
  <c r="B899" i="39"/>
  <c r="B900" i="39"/>
  <c r="B901" i="39"/>
  <c r="B902" i="39"/>
  <c r="B903" i="39"/>
  <c r="B904" i="39"/>
  <c r="B905" i="39"/>
  <c r="B906" i="39"/>
  <c r="B907" i="39"/>
  <c r="B908" i="39"/>
  <c r="B909" i="39"/>
  <c r="B910" i="39"/>
  <c r="B911" i="39"/>
  <c r="B912" i="39"/>
  <c r="B913" i="39"/>
  <c r="B914" i="39"/>
  <c r="B915" i="39"/>
  <c r="B916" i="39"/>
  <c r="B917" i="39"/>
  <c r="B918" i="39"/>
  <c r="B919" i="39"/>
  <c r="B920" i="39"/>
  <c r="B921" i="39"/>
  <c r="B922" i="39"/>
  <c r="B923" i="39"/>
  <c r="B924" i="39"/>
  <c r="B925" i="39"/>
  <c r="B926" i="39"/>
  <c r="B927" i="39"/>
  <c r="B928" i="39"/>
  <c r="B929" i="39"/>
  <c r="B930" i="39"/>
  <c r="B931" i="39"/>
  <c r="B932" i="39"/>
  <c r="B933" i="39"/>
  <c r="B934" i="39"/>
  <c r="B935" i="39"/>
  <c r="B936" i="39"/>
  <c r="B937" i="39"/>
  <c r="B938" i="39"/>
  <c r="B939" i="39"/>
  <c r="B940" i="39"/>
  <c r="B941" i="39"/>
  <c r="B942" i="39"/>
  <c r="B943" i="39"/>
  <c r="B944" i="39"/>
  <c r="B945" i="39"/>
  <c r="B946" i="39"/>
  <c r="B947" i="39"/>
  <c r="B948" i="39"/>
  <c r="B949" i="39"/>
  <c r="B950" i="39"/>
  <c r="B951" i="39"/>
  <c r="B952" i="39"/>
  <c r="B953" i="39"/>
  <c r="B954" i="39"/>
  <c r="B955" i="39"/>
  <c r="B956" i="39"/>
  <c r="B957" i="39"/>
  <c r="B958" i="39"/>
  <c r="B959" i="39"/>
  <c r="B960" i="39"/>
  <c r="B961" i="39"/>
  <c r="B962" i="39"/>
  <c r="B963" i="39"/>
  <c r="B964" i="39"/>
  <c r="B965" i="39"/>
  <c r="B966" i="39"/>
  <c r="B967" i="39"/>
  <c r="B968" i="39"/>
  <c r="B969" i="39"/>
  <c r="B970" i="39"/>
  <c r="B971" i="39"/>
  <c r="B972" i="39"/>
  <c r="B973" i="39"/>
  <c r="B974" i="39"/>
  <c r="B975" i="39"/>
  <c r="B976" i="39"/>
  <c r="B977" i="39"/>
  <c r="B978" i="39"/>
  <c r="B979" i="39"/>
  <c r="B980" i="39"/>
  <c r="B981" i="39"/>
  <c r="B982" i="39"/>
  <c r="B983" i="39"/>
  <c r="B984" i="39"/>
  <c r="B985" i="39"/>
  <c r="B986" i="39"/>
  <c r="B987" i="39"/>
  <c r="B988" i="39"/>
  <c r="B989" i="39"/>
  <c r="B990" i="39"/>
  <c r="B991" i="39"/>
  <c r="B992" i="39"/>
  <c r="B993" i="39"/>
  <c r="B994" i="39"/>
  <c r="B995" i="39"/>
  <c r="B996" i="39"/>
  <c r="B997" i="39"/>
  <c r="B998" i="39"/>
  <c r="B999" i="39"/>
  <c r="B1000" i="39"/>
  <c r="B1001" i="39"/>
  <c r="B1002" i="39"/>
  <c r="B1003" i="39"/>
  <c r="B1004" i="39"/>
  <c r="B1005" i="39"/>
  <c r="B1006" i="39"/>
  <c r="B1007" i="39"/>
  <c r="B1008" i="39"/>
  <c r="B1009" i="39"/>
  <c r="B1010" i="39"/>
  <c r="B1011" i="39"/>
  <c r="B1012" i="39"/>
  <c r="B1013" i="39"/>
  <c r="B1014" i="39"/>
  <c r="B1015" i="39"/>
  <c r="B1016" i="39"/>
  <c r="B1017" i="39"/>
  <c r="B1018" i="39"/>
  <c r="B1019" i="39"/>
  <c r="B1020" i="39"/>
  <c r="B1021" i="39"/>
  <c r="B1022" i="39"/>
  <c r="B1023" i="39"/>
  <c r="B1024" i="39"/>
  <c r="B1025" i="39"/>
  <c r="B1026" i="39"/>
  <c r="B1027" i="39"/>
  <c r="B1028" i="39"/>
  <c r="B1029" i="39"/>
  <c r="B1030" i="39"/>
  <c r="B1031" i="39"/>
  <c r="B1032" i="39"/>
  <c r="B1033" i="39"/>
  <c r="B1034" i="39"/>
  <c r="B1035" i="39"/>
  <c r="B1036" i="39"/>
  <c r="B1037" i="39"/>
  <c r="B1038" i="39"/>
  <c r="B1039" i="39"/>
  <c r="B1040" i="39"/>
  <c r="B1041" i="39"/>
  <c r="B1042" i="39"/>
  <c r="B1043" i="39"/>
  <c r="B1044" i="39"/>
  <c r="B1045" i="39"/>
  <c r="B1046" i="39"/>
  <c r="B1047" i="39"/>
  <c r="B1048" i="39"/>
  <c r="B1049" i="39"/>
  <c r="B1050" i="39"/>
  <c r="B1051" i="39"/>
  <c r="B1052" i="39"/>
  <c r="B1053" i="39"/>
  <c r="B1054" i="39"/>
  <c r="B1055" i="39"/>
  <c r="B1056" i="39"/>
  <c r="B1057" i="39"/>
  <c r="B1058" i="39"/>
  <c r="B1059" i="39"/>
  <c r="B1060" i="39"/>
  <c r="B1061" i="39"/>
  <c r="B1062" i="39"/>
  <c r="B1063" i="39"/>
  <c r="B1064" i="39"/>
  <c r="B1065" i="39"/>
  <c r="B1066" i="39"/>
  <c r="B1067" i="39"/>
  <c r="B1068" i="39"/>
  <c r="B1069" i="39"/>
  <c r="B1070" i="39"/>
  <c r="B1071" i="39"/>
  <c r="B1072" i="39"/>
  <c r="B1073" i="39"/>
  <c r="B1074" i="39"/>
  <c r="B1075" i="39"/>
  <c r="B1076" i="39"/>
  <c r="B1077" i="39"/>
  <c r="B1078" i="39"/>
  <c r="B1079" i="39"/>
  <c r="B1080" i="39"/>
  <c r="B1081" i="39"/>
  <c r="B1082" i="39"/>
  <c r="B1083" i="39"/>
  <c r="B1084" i="39"/>
  <c r="B1085" i="39"/>
  <c r="B1086" i="39"/>
  <c r="B1087" i="39"/>
  <c r="B1088" i="39"/>
  <c r="B1089" i="39"/>
  <c r="B1090" i="39"/>
  <c r="B1091" i="39"/>
  <c r="B1092" i="39"/>
  <c r="B1093" i="39"/>
  <c r="B1094" i="39"/>
  <c r="B1095" i="39"/>
  <c r="B1096" i="39"/>
  <c r="B1097" i="39"/>
  <c r="B1098" i="39"/>
  <c r="B1099" i="39"/>
  <c r="B1100" i="39"/>
  <c r="B1101" i="39"/>
  <c r="B1102" i="39"/>
  <c r="B1103" i="39"/>
  <c r="B1104" i="39"/>
  <c r="B1105" i="39"/>
  <c r="B1106" i="39"/>
  <c r="B1107" i="39"/>
  <c r="B1108" i="39"/>
  <c r="B1109" i="39"/>
  <c r="B1110" i="39"/>
  <c r="B1111" i="39"/>
  <c r="B1112" i="39"/>
  <c r="B1113" i="39"/>
  <c r="B1114" i="39"/>
  <c r="B1115" i="39"/>
  <c r="B1116" i="39"/>
  <c r="B1117" i="39"/>
  <c r="B1118" i="39"/>
  <c r="B1119" i="39"/>
  <c r="B1120" i="39"/>
  <c r="B1121" i="39"/>
  <c r="B1122" i="39"/>
  <c r="B1123" i="39"/>
  <c r="B1124" i="39"/>
  <c r="B1125" i="39"/>
  <c r="B1126" i="39"/>
  <c r="B1127" i="39"/>
  <c r="B1128" i="39"/>
  <c r="B1129" i="39"/>
  <c r="B1130" i="39"/>
  <c r="B1131" i="39"/>
  <c r="B1132" i="39"/>
  <c r="B1133" i="39"/>
  <c r="B1134" i="39"/>
  <c r="B1135" i="39"/>
  <c r="B1136" i="39"/>
  <c r="B1137" i="39"/>
  <c r="B1138" i="39"/>
  <c r="B1139" i="39"/>
  <c r="B1140" i="39"/>
  <c r="B1141" i="39"/>
  <c r="B1142" i="39"/>
  <c r="B1143" i="39"/>
  <c r="B1144" i="39"/>
  <c r="B1145" i="39"/>
  <c r="B1146" i="39"/>
  <c r="B1147" i="39"/>
  <c r="B1148" i="39"/>
  <c r="B1149" i="39"/>
  <c r="B1150" i="39"/>
  <c r="B1151" i="39"/>
  <c r="B1152" i="39"/>
  <c r="B1153" i="39"/>
  <c r="B1154" i="39"/>
  <c r="B1155" i="39"/>
  <c r="B1156" i="39"/>
  <c r="B1157" i="39"/>
  <c r="B1158" i="39"/>
  <c r="B1159" i="39"/>
  <c r="B1160" i="39"/>
  <c r="B1161" i="39"/>
  <c r="B1162" i="39"/>
  <c r="B1163" i="39"/>
  <c r="B1164" i="39"/>
  <c r="B1165" i="39"/>
  <c r="B1166" i="39"/>
  <c r="B1167" i="39"/>
  <c r="B1168" i="39"/>
  <c r="B1169" i="39"/>
  <c r="B1170" i="39"/>
  <c r="B4" i="39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2" i="46"/>
  <c r="B73" i="46"/>
  <c r="B74" i="46"/>
  <c r="B75" i="46"/>
  <c r="B76" i="46"/>
  <c r="B77" i="46"/>
  <c r="B78" i="46"/>
  <c r="B79" i="46"/>
  <c r="B80" i="46"/>
  <c r="B81" i="46"/>
  <c r="B82" i="46"/>
  <c r="B83" i="46"/>
  <c r="B84" i="46"/>
  <c r="B85" i="46"/>
  <c r="B86" i="46"/>
  <c r="B87" i="46"/>
  <c r="B88" i="46"/>
  <c r="B89" i="46"/>
  <c r="B90" i="46"/>
  <c r="B91" i="46"/>
  <c r="B92" i="46"/>
  <c r="B93" i="46"/>
  <c r="B94" i="46"/>
  <c r="B95" i="46"/>
  <c r="B96" i="46"/>
  <c r="B97" i="46"/>
  <c r="B98" i="46"/>
  <c r="B99" i="46"/>
  <c r="B4" i="46"/>
  <c r="AD19" i="39"/>
  <c r="AD18" i="39"/>
  <c r="AD17" i="39"/>
  <c r="AD16" i="39"/>
  <c r="AD15" i="39"/>
  <c r="AD14" i="39"/>
  <c r="AD13" i="39"/>
  <c r="AD12" i="39"/>
  <c r="AD11" i="39"/>
  <c r="AD10" i="39"/>
  <c r="AD9" i="39"/>
  <c r="AD8" i="39"/>
  <c r="AD7" i="39"/>
  <c r="AD6" i="39"/>
  <c r="AD5" i="39"/>
  <c r="A576" i="39" l="1"/>
  <c r="A1067" i="39"/>
  <c r="K1150" i="39"/>
  <c r="J1150" i="39"/>
  <c r="I1150" i="39"/>
  <c r="A1150" i="39"/>
  <c r="C1150" i="39" s="1"/>
  <c r="D1150" i="39" s="1"/>
  <c r="K1138" i="39"/>
  <c r="J1138" i="39"/>
  <c r="I1138" i="39"/>
  <c r="A1138" i="39"/>
  <c r="C1138" i="39" s="1"/>
  <c r="D1138" i="39" s="1"/>
  <c r="K1114" i="39"/>
  <c r="J1114" i="39"/>
  <c r="I1114" i="39"/>
  <c r="A1114" i="39"/>
  <c r="C1114" i="39" s="1"/>
  <c r="D1114" i="39" s="1"/>
  <c r="K1090" i="39"/>
  <c r="J1090" i="39"/>
  <c r="I1090" i="39"/>
  <c r="A1090" i="39"/>
  <c r="C1090" i="39" s="1"/>
  <c r="D1090" i="39" s="1"/>
  <c r="K1054" i="39"/>
  <c r="J1054" i="39"/>
  <c r="A1054" i="39"/>
  <c r="C1054" i="39" s="1"/>
  <c r="D1054" i="39" s="1"/>
  <c r="K994" i="39"/>
  <c r="J994" i="39"/>
  <c r="A994" i="39"/>
  <c r="C994" i="39" s="1"/>
  <c r="D994" i="39" s="1"/>
  <c r="K982" i="39"/>
  <c r="J982" i="39"/>
  <c r="I982" i="39"/>
  <c r="A982" i="39"/>
  <c r="C982" i="39" s="1"/>
  <c r="D982" i="39" s="1"/>
  <c r="K958" i="39"/>
  <c r="J958" i="39"/>
  <c r="I958" i="39"/>
  <c r="A958" i="39"/>
  <c r="C958" i="39" s="1"/>
  <c r="D958" i="39" s="1"/>
  <c r="K946" i="39"/>
  <c r="J946" i="39"/>
  <c r="I946" i="39"/>
  <c r="A946" i="39"/>
  <c r="C946" i="39" s="1"/>
  <c r="D946" i="39" s="1"/>
  <c r="K934" i="39"/>
  <c r="J934" i="39"/>
  <c r="I934" i="39"/>
  <c r="A934" i="39"/>
  <c r="C934" i="39" s="1"/>
  <c r="D934" i="39" s="1"/>
  <c r="K922" i="39"/>
  <c r="J922" i="39"/>
  <c r="I922" i="39"/>
  <c r="A922" i="39"/>
  <c r="C922" i="39" s="1"/>
  <c r="D922" i="39" s="1"/>
  <c r="K910" i="39"/>
  <c r="J910" i="39"/>
  <c r="I910" i="39"/>
  <c r="A910" i="39"/>
  <c r="C910" i="39" s="1"/>
  <c r="D910" i="39" s="1"/>
  <c r="K898" i="39"/>
  <c r="J898" i="39"/>
  <c r="I898" i="39"/>
  <c r="A898" i="39"/>
  <c r="C898" i="39" s="1"/>
  <c r="D898" i="39" s="1"/>
  <c r="K886" i="39"/>
  <c r="J886" i="39"/>
  <c r="I886" i="39"/>
  <c r="A886" i="39"/>
  <c r="C886" i="39" s="1"/>
  <c r="D886" i="39" s="1"/>
  <c r="K874" i="39"/>
  <c r="J874" i="39"/>
  <c r="I874" i="39"/>
  <c r="A874" i="39"/>
  <c r="C874" i="39" s="1"/>
  <c r="D874" i="39" s="1"/>
  <c r="K862" i="39"/>
  <c r="J862" i="39"/>
  <c r="I862" i="39"/>
  <c r="A862" i="39"/>
  <c r="C862" i="39" s="1"/>
  <c r="D862" i="39" s="1"/>
  <c r="K850" i="39"/>
  <c r="J850" i="39"/>
  <c r="I850" i="39"/>
  <c r="A850" i="39"/>
  <c r="C850" i="39" s="1"/>
  <c r="D850" i="39" s="1"/>
  <c r="K838" i="39"/>
  <c r="J838" i="39"/>
  <c r="I838" i="39"/>
  <c r="C838" i="39"/>
  <c r="D838" i="39" s="1"/>
  <c r="A838" i="39"/>
  <c r="K826" i="39"/>
  <c r="J826" i="39"/>
  <c r="I826" i="39"/>
  <c r="A826" i="39"/>
  <c r="C826" i="39" s="1"/>
  <c r="D826" i="39" s="1"/>
  <c r="K814" i="39"/>
  <c r="J814" i="39"/>
  <c r="I814" i="39"/>
  <c r="A814" i="39"/>
  <c r="C814" i="39" s="1"/>
  <c r="D814" i="39" s="1"/>
  <c r="K802" i="39"/>
  <c r="J802" i="39"/>
  <c r="I802" i="39"/>
  <c r="A802" i="39"/>
  <c r="C802" i="39" s="1"/>
  <c r="D802" i="39" s="1"/>
  <c r="A790" i="39"/>
  <c r="C790" i="39" s="1"/>
  <c r="D790" i="39" s="1"/>
  <c r="A694" i="39"/>
  <c r="C694" i="39" s="1"/>
  <c r="D694" i="39" s="1"/>
  <c r="A682" i="39"/>
  <c r="C682" i="39" s="1"/>
  <c r="D682" i="39" s="1"/>
  <c r="A586" i="39"/>
  <c r="A574" i="39"/>
  <c r="K1066" i="39"/>
  <c r="J1066" i="39"/>
  <c r="A1066" i="39"/>
  <c r="C1066" i="39" s="1"/>
  <c r="D1066" i="39" s="1"/>
  <c r="K1162" i="39"/>
  <c r="J1162" i="39"/>
  <c r="I1162" i="39"/>
  <c r="A1162" i="39"/>
  <c r="C1162" i="39" s="1"/>
  <c r="D1162" i="39" s="1"/>
  <c r="K970" i="39"/>
  <c r="J970" i="39"/>
  <c r="I970" i="39"/>
  <c r="A970" i="39"/>
  <c r="C970" i="39" s="1"/>
  <c r="D970" i="39" s="1"/>
  <c r="K1042" i="39"/>
  <c r="J1042" i="39"/>
  <c r="A1042" i="39"/>
  <c r="C1042" i="39" s="1"/>
  <c r="D1042" i="39" s="1"/>
  <c r="K1030" i="39"/>
  <c r="J1030" i="39"/>
  <c r="A1030" i="39"/>
  <c r="C1030" i="39" s="1"/>
  <c r="D1030" i="39" s="1"/>
  <c r="K1126" i="39"/>
  <c r="J1126" i="39"/>
  <c r="I1126" i="39"/>
  <c r="A1126" i="39"/>
  <c r="C1126" i="39" s="1"/>
  <c r="D1126" i="39" s="1"/>
  <c r="K1018" i="39"/>
  <c r="J1018" i="39"/>
  <c r="A1018" i="39"/>
  <c r="C1018" i="39" s="1"/>
  <c r="D1018" i="39" s="1"/>
  <c r="K1102" i="39"/>
  <c r="J1102" i="39"/>
  <c r="I1102" i="39"/>
  <c r="A1102" i="39"/>
  <c r="C1102" i="39" s="1"/>
  <c r="D1102" i="39" s="1"/>
  <c r="K1078" i="39"/>
  <c r="J1078" i="39"/>
  <c r="A1078" i="39"/>
  <c r="C1078" i="39" s="1"/>
  <c r="D1078" i="39" s="1"/>
  <c r="K1006" i="39"/>
  <c r="J1006" i="39"/>
  <c r="A1006" i="39"/>
  <c r="C1006" i="39" s="1"/>
  <c r="D1006" i="39" s="1"/>
  <c r="A1103" i="39"/>
  <c r="C1103" i="39" s="1"/>
  <c r="D1103" i="39" s="1"/>
  <c r="K1163" i="39"/>
  <c r="J1163" i="39"/>
  <c r="I1163" i="39"/>
  <c r="A1163" i="39"/>
  <c r="C1163" i="39" s="1"/>
  <c r="D1163" i="39" s="1"/>
  <c r="K1151" i="39"/>
  <c r="J1151" i="39"/>
  <c r="I1151" i="39"/>
  <c r="A1151" i="39"/>
  <c r="C1151" i="39" s="1"/>
  <c r="D1151" i="39" s="1"/>
  <c r="K1139" i="39"/>
  <c r="J1139" i="39"/>
  <c r="I1139" i="39"/>
  <c r="K1127" i="39"/>
  <c r="J1127" i="39"/>
  <c r="I1127" i="39"/>
  <c r="A1127" i="39"/>
  <c r="C1127" i="39" s="1"/>
  <c r="D1127" i="39" s="1"/>
  <c r="K1115" i="39"/>
  <c r="J1115" i="39"/>
  <c r="I1115" i="39"/>
  <c r="A1115" i="39"/>
  <c r="C1115" i="39" s="1"/>
  <c r="D1115" i="39" s="1"/>
  <c r="K1103" i="39"/>
  <c r="J1103" i="39"/>
  <c r="I1103" i="39"/>
  <c r="K1091" i="39"/>
  <c r="J1091" i="39"/>
  <c r="I1091" i="39"/>
  <c r="A1091" i="39"/>
  <c r="C1091" i="39" s="1"/>
  <c r="D1091" i="39" s="1"/>
  <c r="K1079" i="39"/>
  <c r="J1079" i="39"/>
  <c r="A1079" i="39"/>
  <c r="C1079" i="39" s="1"/>
  <c r="D1079" i="39" s="1"/>
  <c r="K1067" i="39"/>
  <c r="J1067" i="39"/>
  <c r="C1067" i="39"/>
  <c r="D1067" i="39" s="1"/>
  <c r="K1055" i="39"/>
  <c r="J1055" i="39"/>
  <c r="A1055" i="39"/>
  <c r="C1055" i="39" s="1"/>
  <c r="D1055" i="39" s="1"/>
  <c r="K1043" i="39"/>
  <c r="J1043" i="39"/>
  <c r="A1043" i="39"/>
  <c r="C1043" i="39" s="1"/>
  <c r="D1043" i="39" s="1"/>
  <c r="K1031" i="39"/>
  <c r="J1031" i="39"/>
  <c r="K1019" i="39"/>
  <c r="J1019" i="39"/>
  <c r="A1019" i="39"/>
  <c r="C1019" i="39" s="1"/>
  <c r="D1019" i="39" s="1"/>
  <c r="K1007" i="39"/>
  <c r="J1007" i="39"/>
  <c r="A1007" i="39"/>
  <c r="C1007" i="39" s="1"/>
  <c r="D1007" i="39" s="1"/>
  <c r="K995" i="39"/>
  <c r="J995" i="39"/>
  <c r="A995" i="39"/>
  <c r="C995" i="39" s="1"/>
  <c r="D995" i="39" s="1"/>
  <c r="K983" i="39"/>
  <c r="J983" i="39"/>
  <c r="I983" i="39"/>
  <c r="A983" i="39"/>
  <c r="C983" i="39" s="1"/>
  <c r="D983" i="39" s="1"/>
  <c r="K971" i="39"/>
  <c r="J971" i="39"/>
  <c r="I971" i="39"/>
  <c r="A971" i="39"/>
  <c r="C971" i="39" s="1"/>
  <c r="D971" i="39" s="1"/>
  <c r="K959" i="39"/>
  <c r="J959" i="39"/>
  <c r="I959" i="39"/>
  <c r="A959" i="39"/>
  <c r="C959" i="39" s="1"/>
  <c r="D959" i="39" s="1"/>
  <c r="K947" i="39"/>
  <c r="J947" i="39"/>
  <c r="I947" i="39"/>
  <c r="A947" i="39"/>
  <c r="C947" i="39" s="1"/>
  <c r="D947" i="39" s="1"/>
  <c r="K935" i="39"/>
  <c r="J935" i="39"/>
  <c r="I935" i="39"/>
  <c r="A935" i="39"/>
  <c r="C935" i="39" s="1"/>
  <c r="D935" i="39" s="1"/>
  <c r="K923" i="39"/>
  <c r="J923" i="39"/>
  <c r="I923" i="39"/>
  <c r="A923" i="39"/>
  <c r="C923" i="39" s="1"/>
  <c r="D923" i="39" s="1"/>
  <c r="K911" i="39"/>
  <c r="J911" i="39"/>
  <c r="I911" i="39"/>
  <c r="A911" i="39"/>
  <c r="C911" i="39" s="1"/>
  <c r="D911" i="39" s="1"/>
  <c r="J899" i="39"/>
  <c r="K899" i="39"/>
  <c r="I899" i="39"/>
  <c r="A899" i="39"/>
  <c r="C899" i="39" s="1"/>
  <c r="D899" i="39" s="1"/>
  <c r="K887" i="39"/>
  <c r="J887" i="39"/>
  <c r="I887" i="39"/>
  <c r="A887" i="39"/>
  <c r="C887" i="39" s="1"/>
  <c r="D887" i="39" s="1"/>
  <c r="K875" i="39"/>
  <c r="J875" i="39"/>
  <c r="I875" i="39"/>
  <c r="A875" i="39"/>
  <c r="C875" i="39" s="1"/>
  <c r="D875" i="39" s="1"/>
  <c r="K863" i="39"/>
  <c r="J863" i="39"/>
  <c r="I863" i="39"/>
  <c r="A863" i="39"/>
  <c r="C863" i="39" s="1"/>
  <c r="D863" i="39" s="1"/>
  <c r="K851" i="39"/>
  <c r="J851" i="39"/>
  <c r="I851" i="39"/>
  <c r="A851" i="39"/>
  <c r="C851" i="39" s="1"/>
  <c r="D851" i="39" s="1"/>
  <c r="K839" i="39"/>
  <c r="J839" i="39"/>
  <c r="I839" i="39"/>
  <c r="A839" i="39"/>
  <c r="C839" i="39" s="1"/>
  <c r="D839" i="39" s="1"/>
  <c r="K827" i="39"/>
  <c r="J827" i="39"/>
  <c r="I827" i="39"/>
  <c r="A827" i="39"/>
  <c r="C827" i="39"/>
  <c r="D827" i="39" s="1"/>
  <c r="K815" i="39"/>
  <c r="J815" i="39"/>
  <c r="I815" i="39"/>
  <c r="A815" i="39"/>
  <c r="C815" i="39" s="1"/>
  <c r="D815" i="39" s="1"/>
  <c r="K803" i="39"/>
  <c r="J803" i="39"/>
  <c r="I803" i="39"/>
  <c r="C803" i="39"/>
  <c r="D803" i="39" s="1"/>
  <c r="A803" i="39"/>
  <c r="K791" i="39"/>
  <c r="J791" i="39"/>
  <c r="I791" i="39"/>
  <c r="A791" i="39"/>
  <c r="C791" i="39"/>
  <c r="D791" i="39" s="1"/>
  <c r="K779" i="39"/>
  <c r="J779" i="39"/>
  <c r="I779" i="39"/>
  <c r="A779" i="39"/>
  <c r="C779" i="39" s="1"/>
  <c r="D779" i="39" s="1"/>
  <c r="K767" i="39"/>
  <c r="J767" i="39"/>
  <c r="I767" i="39"/>
  <c r="A767" i="39"/>
  <c r="C767" i="39" s="1"/>
  <c r="D767" i="39" s="1"/>
  <c r="K755" i="39"/>
  <c r="J755" i="39"/>
  <c r="I755" i="39"/>
  <c r="A755" i="39"/>
  <c r="C755" i="39" s="1"/>
  <c r="D755" i="39" s="1"/>
  <c r="K743" i="39"/>
  <c r="J743" i="39"/>
  <c r="I743" i="39"/>
  <c r="A743" i="39"/>
  <c r="C743" i="39" s="1"/>
  <c r="D743" i="39" s="1"/>
  <c r="K731" i="39"/>
  <c r="J731" i="39"/>
  <c r="I731" i="39"/>
  <c r="A731" i="39"/>
  <c r="C731" i="39" s="1"/>
  <c r="D731" i="39" s="1"/>
  <c r="K719" i="39"/>
  <c r="J719" i="39"/>
  <c r="I719" i="39"/>
  <c r="A719" i="39"/>
  <c r="C719" i="39" s="1"/>
  <c r="D719" i="39" s="1"/>
  <c r="K707" i="39"/>
  <c r="J707" i="39"/>
  <c r="I707" i="39"/>
  <c r="A707" i="39"/>
  <c r="C707" i="39" s="1"/>
  <c r="D707" i="39" s="1"/>
  <c r="K695" i="39"/>
  <c r="J695" i="39"/>
  <c r="I695" i="39"/>
  <c r="A695" i="39"/>
  <c r="C695" i="39" s="1"/>
  <c r="D695" i="39" s="1"/>
  <c r="K683" i="39"/>
  <c r="J683" i="39"/>
  <c r="I683" i="39"/>
  <c r="A683" i="39"/>
  <c r="C683" i="39" s="1"/>
  <c r="D683" i="39" s="1"/>
  <c r="K671" i="39"/>
  <c r="J671" i="39"/>
  <c r="I671" i="39"/>
  <c r="A671" i="39"/>
  <c r="C671" i="39" s="1"/>
  <c r="D671" i="39" s="1"/>
  <c r="K659" i="39"/>
  <c r="J659" i="39"/>
  <c r="I659" i="39"/>
  <c r="A659" i="39"/>
  <c r="C659" i="39" s="1"/>
  <c r="D659" i="39" s="1"/>
  <c r="J647" i="39"/>
  <c r="K647" i="39"/>
  <c r="I647" i="39"/>
  <c r="A647" i="39"/>
  <c r="C647" i="39" s="1"/>
  <c r="D647" i="39" s="1"/>
  <c r="K635" i="39"/>
  <c r="J635" i="39"/>
  <c r="I635" i="39"/>
  <c r="A635" i="39"/>
  <c r="C635" i="39" s="1"/>
  <c r="D635" i="39" s="1"/>
  <c r="K623" i="39"/>
  <c r="J623" i="39"/>
  <c r="I623" i="39"/>
  <c r="A623" i="39"/>
  <c r="C623" i="39" s="1"/>
  <c r="D623" i="39" s="1"/>
  <c r="K611" i="39"/>
  <c r="J611" i="39"/>
  <c r="I611" i="39"/>
  <c r="A611" i="39"/>
  <c r="C611" i="39" s="1"/>
  <c r="D611" i="39" s="1"/>
  <c r="K599" i="39"/>
  <c r="J599" i="39"/>
  <c r="I599" i="39"/>
  <c r="A599" i="39"/>
  <c r="C599" i="39" s="1"/>
  <c r="D599" i="39" s="1"/>
  <c r="K587" i="39"/>
  <c r="J587" i="39"/>
  <c r="I587" i="39"/>
  <c r="A587" i="39"/>
  <c r="C587" i="39" s="1"/>
  <c r="D587" i="39" s="1"/>
  <c r="K575" i="39"/>
  <c r="J575" i="39"/>
  <c r="I575" i="39"/>
  <c r="A575" i="39"/>
  <c r="C575" i="39" s="1"/>
  <c r="D575" i="39" s="1"/>
  <c r="K563" i="39"/>
  <c r="J563" i="39"/>
  <c r="I563" i="39"/>
  <c r="A563" i="39"/>
  <c r="C563" i="39" s="1"/>
  <c r="D563" i="39" s="1"/>
  <c r="K551" i="39"/>
  <c r="J551" i="39"/>
  <c r="I551" i="39"/>
  <c r="C551" i="39"/>
  <c r="D551" i="39" s="1"/>
  <c r="A551" i="39"/>
  <c r="K539" i="39"/>
  <c r="J539" i="39"/>
  <c r="A539" i="39"/>
  <c r="C539" i="39" s="1"/>
  <c r="D539" i="39" s="1"/>
  <c r="K527" i="39"/>
  <c r="J527" i="39"/>
  <c r="A527" i="39"/>
  <c r="C527" i="39" s="1"/>
  <c r="D527" i="39" s="1"/>
  <c r="K515" i="39"/>
  <c r="J515" i="39"/>
  <c r="A515" i="39"/>
  <c r="C515" i="39" s="1"/>
  <c r="D515" i="39" s="1"/>
  <c r="K503" i="39"/>
  <c r="J503" i="39"/>
  <c r="A503" i="39"/>
  <c r="C503" i="39" s="1"/>
  <c r="D503" i="39" s="1"/>
  <c r="K491" i="39"/>
  <c r="J491" i="39"/>
  <c r="A491" i="39"/>
  <c r="C491" i="39" s="1"/>
  <c r="D491" i="39" s="1"/>
  <c r="K479" i="39"/>
  <c r="J479" i="39"/>
  <c r="A479" i="39"/>
  <c r="C479" i="39" s="1"/>
  <c r="D479" i="39" s="1"/>
  <c r="K467" i="39"/>
  <c r="J467" i="39"/>
  <c r="A467" i="39"/>
  <c r="C467" i="39" s="1"/>
  <c r="D467" i="39" s="1"/>
  <c r="K455" i="39"/>
  <c r="J455" i="39"/>
  <c r="A455" i="39"/>
  <c r="C455" i="39" s="1"/>
  <c r="D455" i="39" s="1"/>
  <c r="K443" i="39"/>
  <c r="J443" i="39"/>
  <c r="A443" i="39"/>
  <c r="C443" i="39" s="1"/>
  <c r="D443" i="39" s="1"/>
  <c r="J431" i="39"/>
  <c r="K431" i="39"/>
  <c r="A431" i="39"/>
  <c r="C431" i="39" s="1"/>
  <c r="D431" i="39" s="1"/>
  <c r="K419" i="39"/>
  <c r="J419" i="39"/>
  <c r="A419" i="39"/>
  <c r="C419" i="39" s="1"/>
  <c r="D419" i="39" s="1"/>
  <c r="K407" i="39"/>
  <c r="J407" i="39"/>
  <c r="A407" i="39"/>
  <c r="C407" i="39" s="1"/>
  <c r="D407" i="39" s="1"/>
  <c r="K395" i="39"/>
  <c r="J395" i="39"/>
  <c r="A395" i="39"/>
  <c r="C395" i="39" s="1"/>
  <c r="D395" i="39" s="1"/>
  <c r="K383" i="39"/>
  <c r="J383" i="39"/>
  <c r="A383" i="39"/>
  <c r="C383" i="39" s="1"/>
  <c r="D383" i="39" s="1"/>
  <c r="K371" i="39"/>
  <c r="J371" i="39"/>
  <c r="A371" i="39"/>
  <c r="C371" i="39" s="1"/>
  <c r="D371" i="39" s="1"/>
  <c r="J359" i="39"/>
  <c r="K359" i="39"/>
  <c r="A359" i="39"/>
  <c r="C359" i="39" s="1"/>
  <c r="D359" i="39" s="1"/>
  <c r="K347" i="39"/>
  <c r="J347" i="39"/>
  <c r="A347" i="39"/>
  <c r="C347" i="39" s="1"/>
  <c r="D347" i="39" s="1"/>
  <c r="K335" i="39"/>
  <c r="J335" i="39"/>
  <c r="A335" i="39"/>
  <c r="C335" i="39" s="1"/>
  <c r="D335" i="39" s="1"/>
  <c r="K323" i="39"/>
  <c r="J323" i="39"/>
  <c r="A323" i="39"/>
  <c r="C323" i="39" s="1"/>
  <c r="D323" i="39" s="1"/>
  <c r="K311" i="39"/>
  <c r="J311" i="39"/>
  <c r="C311" i="39"/>
  <c r="D311" i="39" s="1"/>
  <c r="A311" i="39"/>
  <c r="K299" i="39"/>
  <c r="J299" i="39"/>
  <c r="C299" i="39"/>
  <c r="D299" i="39" s="1"/>
  <c r="A299" i="39"/>
  <c r="K287" i="39"/>
  <c r="J287" i="39"/>
  <c r="A287" i="39"/>
  <c r="C287" i="39" s="1"/>
  <c r="D287" i="39" s="1"/>
  <c r="K275" i="39"/>
  <c r="J275" i="39"/>
  <c r="A275" i="39"/>
  <c r="C275" i="39" s="1"/>
  <c r="D275" i="39" s="1"/>
  <c r="K263" i="39"/>
  <c r="J263" i="39"/>
  <c r="I263" i="39"/>
  <c r="A263" i="39"/>
  <c r="C263" i="39" s="1"/>
  <c r="D263" i="39" s="1"/>
  <c r="K251" i="39"/>
  <c r="J251" i="39"/>
  <c r="I251" i="39"/>
  <c r="A251" i="39"/>
  <c r="C251" i="39" s="1"/>
  <c r="D251" i="39" s="1"/>
  <c r="K239" i="39"/>
  <c r="J239" i="39"/>
  <c r="I239" i="39"/>
  <c r="A239" i="39"/>
  <c r="C239" i="39" s="1"/>
  <c r="D239" i="39" s="1"/>
  <c r="K227" i="39"/>
  <c r="J227" i="39"/>
  <c r="A227" i="39"/>
  <c r="C227" i="39" s="1"/>
  <c r="D227" i="39" s="1"/>
  <c r="I227" i="39"/>
  <c r="J215" i="39"/>
  <c r="K215" i="39"/>
  <c r="I215" i="39"/>
  <c r="A215" i="39"/>
  <c r="C215" i="39" s="1"/>
  <c r="D215" i="39" s="1"/>
  <c r="K203" i="39"/>
  <c r="J203" i="39"/>
  <c r="I203" i="39"/>
  <c r="A203" i="39"/>
  <c r="C203" i="39" s="1"/>
  <c r="D203" i="39" s="1"/>
  <c r="K191" i="39"/>
  <c r="J191" i="39"/>
  <c r="I191" i="39"/>
  <c r="A191" i="39"/>
  <c r="C191" i="39" s="1"/>
  <c r="D191" i="39" s="1"/>
  <c r="K179" i="39"/>
  <c r="J179" i="39"/>
  <c r="I179" i="39"/>
  <c r="A179" i="39"/>
  <c r="C179" i="39" s="1"/>
  <c r="D179" i="39" s="1"/>
  <c r="K167" i="39"/>
  <c r="J167" i="39"/>
  <c r="I167" i="39"/>
  <c r="C167" i="39"/>
  <c r="D167" i="39" s="1"/>
  <c r="A167" i="39"/>
  <c r="K155" i="39"/>
  <c r="J155" i="39"/>
  <c r="I155" i="39"/>
  <c r="A155" i="39"/>
  <c r="C155" i="39" s="1"/>
  <c r="D155" i="39" s="1"/>
  <c r="K143" i="39"/>
  <c r="J143" i="39"/>
  <c r="I143" i="39"/>
  <c r="A143" i="39"/>
  <c r="C143" i="39" s="1"/>
  <c r="D143" i="39" s="1"/>
  <c r="K131" i="39"/>
  <c r="J131" i="39"/>
  <c r="I131" i="39"/>
  <c r="A131" i="39"/>
  <c r="C131" i="39" s="1"/>
  <c r="D131" i="39" s="1"/>
  <c r="K119" i="39"/>
  <c r="J119" i="39"/>
  <c r="I119" i="39"/>
  <c r="A119" i="39"/>
  <c r="C119" i="39" s="1"/>
  <c r="D119" i="39" s="1"/>
  <c r="K107" i="39"/>
  <c r="J107" i="39"/>
  <c r="I107" i="39"/>
  <c r="A107" i="39"/>
  <c r="C107" i="39" s="1"/>
  <c r="D107" i="39" s="1"/>
  <c r="K95" i="39"/>
  <c r="I95" i="39"/>
  <c r="J95" i="39"/>
  <c r="A95" i="39"/>
  <c r="C95" i="39" s="1"/>
  <c r="D95" i="39" s="1"/>
  <c r="K83" i="39"/>
  <c r="J83" i="39"/>
  <c r="I83" i="39"/>
  <c r="A83" i="39"/>
  <c r="C83" i="39" s="1"/>
  <c r="D83" i="39" s="1"/>
  <c r="K71" i="39"/>
  <c r="I71" i="39"/>
  <c r="A71" i="39"/>
  <c r="C71" i="39" s="1"/>
  <c r="D71" i="39" s="1"/>
  <c r="K59" i="39"/>
  <c r="I59" i="39"/>
  <c r="A59" i="39"/>
  <c r="C59" i="39" s="1"/>
  <c r="D59" i="39" s="1"/>
  <c r="K47" i="39"/>
  <c r="C47" i="39"/>
  <c r="D47" i="39" s="1"/>
  <c r="A47" i="39"/>
  <c r="K35" i="39"/>
  <c r="A35" i="39"/>
  <c r="C35" i="39" s="1"/>
  <c r="D35" i="39" s="1"/>
  <c r="K23" i="39"/>
  <c r="J23" i="39"/>
  <c r="A23" i="39"/>
  <c r="C23" i="39" s="1"/>
  <c r="D23" i="39" s="1"/>
  <c r="K11" i="39"/>
  <c r="A11" i="39"/>
  <c r="C11" i="39" s="1"/>
  <c r="D11" i="39" s="1"/>
  <c r="A1139" i="39"/>
  <c r="C1139" i="39" s="1"/>
  <c r="D1139" i="39" s="1"/>
  <c r="K1160" i="39"/>
  <c r="J1160" i="39"/>
  <c r="I1160" i="39"/>
  <c r="A1160" i="39"/>
  <c r="C1160" i="39" s="1"/>
  <c r="D1160" i="39" s="1"/>
  <c r="K1148" i="39"/>
  <c r="J1148" i="39"/>
  <c r="I1148" i="39"/>
  <c r="A1148" i="39"/>
  <c r="C1148" i="39" s="1"/>
  <c r="D1148" i="39" s="1"/>
  <c r="K1136" i="39"/>
  <c r="J1136" i="39"/>
  <c r="I1136" i="39"/>
  <c r="A1136" i="39"/>
  <c r="C1136" i="39" s="1"/>
  <c r="D1136" i="39" s="1"/>
  <c r="K1124" i="39"/>
  <c r="J1124" i="39"/>
  <c r="I1124" i="39"/>
  <c r="A1124" i="39"/>
  <c r="C1124" i="39" s="1"/>
  <c r="D1124" i="39" s="1"/>
  <c r="K1112" i="39"/>
  <c r="J1112" i="39"/>
  <c r="I1112" i="39"/>
  <c r="A1112" i="39"/>
  <c r="C1112" i="39" s="1"/>
  <c r="D1112" i="39" s="1"/>
  <c r="K1100" i="39"/>
  <c r="J1100" i="39"/>
  <c r="I1100" i="39"/>
  <c r="A1100" i="39"/>
  <c r="C1100" i="39" s="1"/>
  <c r="D1100" i="39" s="1"/>
  <c r="K1088" i="39"/>
  <c r="J1088" i="39"/>
  <c r="I1088" i="39"/>
  <c r="A1088" i="39"/>
  <c r="C1088" i="39" s="1"/>
  <c r="D1088" i="39" s="1"/>
  <c r="K1076" i="39"/>
  <c r="J1076" i="39"/>
  <c r="A1076" i="39"/>
  <c r="C1076" i="39" s="1"/>
  <c r="D1076" i="39" s="1"/>
  <c r="K1064" i="39"/>
  <c r="J1064" i="39"/>
  <c r="A1064" i="39"/>
  <c r="C1064" i="39" s="1"/>
  <c r="D1064" i="39" s="1"/>
  <c r="K1052" i="39"/>
  <c r="J1052" i="39"/>
  <c r="C1052" i="39"/>
  <c r="D1052" i="39" s="1"/>
  <c r="A1052" i="39"/>
  <c r="K1040" i="39"/>
  <c r="J1040" i="39"/>
  <c r="A1040" i="39"/>
  <c r="C1040" i="39" s="1"/>
  <c r="D1040" i="39" s="1"/>
  <c r="K1028" i="39"/>
  <c r="J1028" i="39"/>
  <c r="A1028" i="39"/>
  <c r="C1028" i="39" s="1"/>
  <c r="D1028" i="39" s="1"/>
  <c r="K1016" i="39"/>
  <c r="J1016" i="39"/>
  <c r="A1016" i="39"/>
  <c r="C1016" i="39" s="1"/>
  <c r="D1016" i="39" s="1"/>
  <c r="K1004" i="39"/>
  <c r="J1004" i="39"/>
  <c r="A1004" i="39"/>
  <c r="C1004" i="39" s="1"/>
  <c r="D1004" i="39" s="1"/>
  <c r="K992" i="39"/>
  <c r="J992" i="39"/>
  <c r="A992" i="39"/>
  <c r="C992" i="39" s="1"/>
  <c r="D992" i="39" s="1"/>
  <c r="K980" i="39"/>
  <c r="J980" i="39"/>
  <c r="I980" i="39"/>
  <c r="A980" i="39"/>
  <c r="C980" i="39" s="1"/>
  <c r="D980" i="39" s="1"/>
  <c r="K968" i="39"/>
  <c r="J968" i="39"/>
  <c r="I968" i="39"/>
  <c r="A968" i="39"/>
  <c r="C968" i="39" s="1"/>
  <c r="D968" i="39" s="1"/>
  <c r="K956" i="39"/>
  <c r="J956" i="39"/>
  <c r="I956" i="39"/>
  <c r="A956" i="39"/>
  <c r="C956" i="39" s="1"/>
  <c r="D956" i="39" s="1"/>
  <c r="K944" i="39"/>
  <c r="J944" i="39"/>
  <c r="I944" i="39"/>
  <c r="C944" i="39"/>
  <c r="D944" i="39" s="1"/>
  <c r="A944" i="39"/>
  <c r="K932" i="39"/>
  <c r="J932" i="39"/>
  <c r="I932" i="39"/>
  <c r="A932" i="39"/>
  <c r="C932" i="39" s="1"/>
  <c r="D932" i="39" s="1"/>
  <c r="K920" i="39"/>
  <c r="J920" i="39"/>
  <c r="I920" i="39"/>
  <c r="A920" i="39"/>
  <c r="C920" i="39" s="1"/>
  <c r="D920" i="39" s="1"/>
  <c r="K908" i="39"/>
  <c r="J908" i="39"/>
  <c r="I908" i="39"/>
  <c r="A908" i="39"/>
  <c r="C908" i="39" s="1"/>
  <c r="D908" i="39" s="1"/>
  <c r="K896" i="39"/>
  <c r="J896" i="39"/>
  <c r="I896" i="39"/>
  <c r="A896" i="39"/>
  <c r="C896" i="39" s="1"/>
  <c r="D896" i="39" s="1"/>
  <c r="K884" i="39"/>
  <c r="J884" i="39"/>
  <c r="I884" i="39"/>
  <c r="A884" i="39"/>
  <c r="C884" i="39" s="1"/>
  <c r="D884" i="39" s="1"/>
  <c r="A1031" i="39"/>
  <c r="C1031" i="39" s="1"/>
  <c r="D1031" i="39" s="1"/>
  <c r="A993" i="39"/>
  <c r="C993" i="39" s="1"/>
  <c r="D993" i="39" s="1"/>
  <c r="A978" i="39"/>
  <c r="C978" i="39" s="1"/>
  <c r="D978" i="39" s="1"/>
  <c r="A930" i="39"/>
  <c r="C930" i="39" s="1"/>
  <c r="D930" i="39" s="1"/>
  <c r="A894" i="39"/>
  <c r="A870" i="39"/>
  <c r="C870" i="39" s="1"/>
  <c r="D870" i="39" s="1"/>
  <c r="A846" i="39"/>
  <c r="A738" i="39"/>
  <c r="C738" i="39" s="1"/>
  <c r="D738" i="39" s="1"/>
  <c r="A630" i="39"/>
  <c r="A522" i="39"/>
  <c r="C522" i="39" s="1"/>
  <c r="D522" i="39" s="1"/>
  <c r="A462" i="39"/>
  <c r="A414" i="39"/>
  <c r="C414" i="39" s="1"/>
  <c r="D414" i="39" s="1"/>
  <c r="A402" i="39"/>
  <c r="A378" i="39"/>
  <c r="C378" i="39" s="1"/>
  <c r="D378" i="39" s="1"/>
  <c r="A318" i="39"/>
  <c r="C318" i="39" s="1"/>
  <c r="D318" i="39" s="1"/>
  <c r="A948" i="39"/>
  <c r="C948" i="39" s="1"/>
  <c r="D948" i="39" s="1"/>
  <c r="A888" i="39"/>
  <c r="C888" i="39" s="1"/>
  <c r="D888" i="39" s="1"/>
  <c r="A792" i="39"/>
  <c r="A963" i="39"/>
  <c r="A927" i="39"/>
  <c r="C927" i="39" s="1"/>
  <c r="D927" i="39" s="1"/>
  <c r="A495" i="39"/>
  <c r="A447" i="39"/>
  <c r="C447" i="39" s="1"/>
  <c r="D447" i="39" s="1"/>
  <c r="A399" i="39"/>
  <c r="A351" i="39"/>
  <c r="C351" i="39" s="1"/>
  <c r="D351" i="39" s="1"/>
  <c r="A303" i="39"/>
  <c r="A267" i="39"/>
  <c r="C267" i="39" s="1"/>
  <c r="D267" i="39" s="1"/>
  <c r="A207" i="39"/>
  <c r="C207" i="39" s="1"/>
  <c r="D207" i="39" s="1"/>
  <c r="A159" i="39"/>
  <c r="C159" i="39" s="1"/>
  <c r="D159" i="39" s="1"/>
  <c r="A684" i="39"/>
  <c r="C684" i="39" s="1"/>
  <c r="D684" i="39" s="1"/>
  <c r="A43" i="39"/>
  <c r="C43" i="39" s="1"/>
  <c r="D43" i="39" s="1"/>
  <c r="A67" i="39"/>
  <c r="A5" i="39"/>
  <c r="C5" i="39" s="1"/>
  <c r="D5" i="39" s="1"/>
  <c r="A7" i="39"/>
  <c r="A187" i="39"/>
  <c r="C187" i="39" s="1"/>
  <c r="D187" i="39" s="1"/>
  <c r="A115" i="39"/>
  <c r="A139" i="39"/>
  <c r="C139" i="39" s="1"/>
  <c r="D139" i="39" s="1"/>
  <c r="A957" i="39"/>
  <c r="A1037" i="39"/>
  <c r="A1073" i="39"/>
  <c r="C1073" i="39" s="1"/>
  <c r="D1073" i="39" s="1"/>
  <c r="A1109" i="39"/>
  <c r="C1109" i="39" s="1"/>
  <c r="D1109" i="39" s="1"/>
  <c r="A1145" i="39"/>
  <c r="A962" i="39"/>
  <c r="A14" i="39"/>
  <c r="A909" i="39"/>
  <c r="C909" i="39" s="1"/>
  <c r="D909" i="39" s="1"/>
  <c r="A16" i="39"/>
  <c r="A913" i="39"/>
  <c r="C913" i="39" s="1"/>
  <c r="D913" i="39" s="1"/>
  <c r="A1010" i="39"/>
  <c r="A1046" i="39"/>
  <c r="C1046" i="39" s="1"/>
  <c r="D1046" i="39" s="1"/>
  <c r="A1082" i="39"/>
  <c r="A1118" i="39"/>
  <c r="A1154" i="39"/>
  <c r="C1154" i="39" s="1"/>
  <c r="D1154" i="39" s="1"/>
  <c r="A17" i="39"/>
  <c r="C17" i="39" s="1"/>
  <c r="D17" i="39" s="1"/>
  <c r="A223" i="39"/>
  <c r="A1013" i="39"/>
  <c r="A1049" i="39"/>
  <c r="A1085" i="39"/>
  <c r="C1085" i="39" s="1"/>
  <c r="D1085" i="39" s="1"/>
  <c r="A1121" i="39"/>
  <c r="A1157" i="39"/>
  <c r="A18" i="39"/>
  <c r="A249" i="39"/>
  <c r="C249" i="39" s="1"/>
  <c r="D249" i="39" s="1"/>
  <c r="A977" i="39"/>
  <c r="A21" i="39"/>
  <c r="C21" i="39" s="1"/>
  <c r="D21" i="39" s="1"/>
  <c r="A1022" i="39"/>
  <c r="A1058" i="39"/>
  <c r="C1058" i="39" s="1"/>
  <c r="D1058" i="39" s="1"/>
  <c r="A1094" i="39"/>
  <c r="A1130" i="39"/>
  <c r="A1166" i="39"/>
  <c r="A26" i="39"/>
  <c r="C26" i="39" s="1"/>
  <c r="D26" i="39" s="1"/>
  <c r="A281" i="39"/>
  <c r="A426" i="39"/>
  <c r="C426" i="39" s="1"/>
  <c r="D426" i="39" s="1"/>
  <c r="A558" i="39"/>
  <c r="A666" i="39"/>
  <c r="C666" i="39" s="1"/>
  <c r="D666" i="39" s="1"/>
  <c r="A774" i="39"/>
  <c r="A876" i="39"/>
  <c r="C876" i="39" s="1"/>
  <c r="D876" i="39" s="1"/>
  <c r="A939" i="39"/>
  <c r="C939" i="39" s="1"/>
  <c r="D939" i="39" s="1"/>
  <c r="A985" i="39"/>
  <c r="C985" i="39" s="1"/>
  <c r="D985" i="39" s="1"/>
  <c r="A1025" i="39"/>
  <c r="A1061" i="39"/>
  <c r="A1097" i="39"/>
  <c r="A1133" i="39"/>
  <c r="C1133" i="39" s="1"/>
  <c r="D1133" i="39" s="1"/>
  <c r="A1169" i="39"/>
  <c r="A28" i="39"/>
  <c r="A29" i="39"/>
  <c r="A953" i="39"/>
  <c r="A1034" i="39"/>
  <c r="A1070" i="39"/>
  <c r="C1070" i="39" s="1"/>
  <c r="D1070" i="39" s="1"/>
  <c r="A1106" i="39"/>
  <c r="C1106" i="39" s="1"/>
  <c r="D1106" i="39" s="1"/>
  <c r="A1142" i="39"/>
  <c r="A9" i="39"/>
  <c r="A30" i="39"/>
  <c r="C30" i="39" s="1"/>
  <c r="D30" i="39" s="1"/>
  <c r="A450" i="39"/>
  <c r="K1164" i="39"/>
  <c r="J1164" i="39"/>
  <c r="I1164" i="39"/>
  <c r="A1164" i="39"/>
  <c r="C1164" i="39" s="1"/>
  <c r="D1164" i="39" s="1"/>
  <c r="K1152" i="39"/>
  <c r="J1152" i="39"/>
  <c r="I1152" i="39"/>
  <c r="A1152" i="39"/>
  <c r="C1152" i="39" s="1"/>
  <c r="D1152" i="39" s="1"/>
  <c r="K1140" i="39"/>
  <c r="J1140" i="39"/>
  <c r="I1140" i="39"/>
  <c r="A1140" i="39"/>
  <c r="C1140" i="39" s="1"/>
  <c r="D1140" i="39" s="1"/>
  <c r="K1128" i="39"/>
  <c r="J1128" i="39"/>
  <c r="I1128" i="39"/>
  <c r="A1128" i="39"/>
  <c r="C1128" i="39" s="1"/>
  <c r="D1128" i="39" s="1"/>
  <c r="K1116" i="39"/>
  <c r="J1116" i="39"/>
  <c r="I1116" i="39"/>
  <c r="A1116" i="39"/>
  <c r="C1116" i="39" s="1"/>
  <c r="D1116" i="39" s="1"/>
  <c r="K1104" i="39"/>
  <c r="J1104" i="39"/>
  <c r="I1104" i="39"/>
  <c r="A1104" i="39"/>
  <c r="C1104" i="39" s="1"/>
  <c r="D1104" i="39" s="1"/>
  <c r="K1092" i="39"/>
  <c r="J1092" i="39"/>
  <c r="I1092" i="39"/>
  <c r="A1092" i="39"/>
  <c r="C1092" i="39" s="1"/>
  <c r="D1092" i="39" s="1"/>
  <c r="K1080" i="39"/>
  <c r="J1080" i="39"/>
  <c r="A1080" i="39"/>
  <c r="C1080" i="39" s="1"/>
  <c r="D1080" i="39" s="1"/>
  <c r="K1068" i="39"/>
  <c r="J1068" i="39"/>
  <c r="A1068" i="39"/>
  <c r="C1068" i="39" s="1"/>
  <c r="D1068" i="39" s="1"/>
  <c r="K1056" i="39"/>
  <c r="J1056" i="39"/>
  <c r="A1056" i="39"/>
  <c r="C1056" i="39" s="1"/>
  <c r="D1056" i="39" s="1"/>
  <c r="K1044" i="39"/>
  <c r="J1044" i="39"/>
  <c r="A1044" i="39"/>
  <c r="C1044" i="39" s="1"/>
  <c r="D1044" i="39" s="1"/>
  <c r="K1032" i="39"/>
  <c r="J1032" i="39"/>
  <c r="A1032" i="39"/>
  <c r="C1032" i="39" s="1"/>
  <c r="D1032" i="39" s="1"/>
  <c r="A996" i="39"/>
  <c r="C996" i="39" s="1"/>
  <c r="D996" i="39" s="1"/>
  <c r="A306" i="39"/>
  <c r="C306" i="39" s="1"/>
  <c r="D306" i="39" s="1"/>
  <c r="A998" i="39"/>
  <c r="A986" i="39"/>
  <c r="A974" i="39"/>
  <c r="C974" i="39" s="1"/>
  <c r="D974" i="39" s="1"/>
  <c r="A278" i="39"/>
  <c r="C278" i="39" s="1"/>
  <c r="D278" i="39" s="1"/>
  <c r="K1020" i="39"/>
  <c r="J1020" i="39"/>
  <c r="A1020" i="39"/>
  <c r="C1020" i="39" s="1"/>
  <c r="D1020" i="39" s="1"/>
  <c r="K1008" i="39"/>
  <c r="J1008" i="39"/>
  <c r="A1008" i="39"/>
  <c r="C1008" i="39" s="1"/>
  <c r="D1008" i="39" s="1"/>
  <c r="K996" i="39"/>
  <c r="J996" i="39"/>
  <c r="K984" i="39"/>
  <c r="J984" i="39"/>
  <c r="I984" i="39"/>
  <c r="A984" i="39"/>
  <c r="C984" i="39" s="1"/>
  <c r="D984" i="39" s="1"/>
  <c r="K972" i="39"/>
  <c r="J972" i="39"/>
  <c r="I972" i="39"/>
  <c r="A972" i="39"/>
  <c r="C972" i="39" s="1"/>
  <c r="D972" i="39" s="1"/>
  <c r="K960" i="39"/>
  <c r="J960" i="39"/>
  <c r="I960" i="39"/>
  <c r="A960" i="39"/>
  <c r="C960" i="39" s="1"/>
  <c r="D960" i="39" s="1"/>
  <c r="K948" i="39"/>
  <c r="J948" i="39"/>
  <c r="I948" i="39"/>
  <c r="K936" i="39"/>
  <c r="J936" i="39"/>
  <c r="I936" i="39"/>
  <c r="A936" i="39"/>
  <c r="C936" i="39" s="1"/>
  <c r="D936" i="39" s="1"/>
  <c r="K924" i="39"/>
  <c r="J924" i="39"/>
  <c r="I924" i="39"/>
  <c r="A924" i="39"/>
  <c r="C924" i="39" s="1"/>
  <c r="D924" i="39" s="1"/>
  <c r="K912" i="39"/>
  <c r="J912" i="39"/>
  <c r="I912" i="39"/>
  <c r="A912" i="39"/>
  <c r="C912" i="39" s="1"/>
  <c r="D912" i="39" s="1"/>
  <c r="J900" i="39"/>
  <c r="K900" i="39"/>
  <c r="I900" i="39"/>
  <c r="A900" i="39"/>
  <c r="C900" i="39" s="1"/>
  <c r="D900" i="39" s="1"/>
  <c r="K888" i="39"/>
  <c r="J888" i="39"/>
  <c r="I888" i="39"/>
  <c r="K876" i="39"/>
  <c r="J876" i="39"/>
  <c r="I876" i="39"/>
  <c r="K864" i="39"/>
  <c r="J864" i="39"/>
  <c r="I864" i="39"/>
  <c r="K852" i="39"/>
  <c r="J852" i="39"/>
  <c r="I852" i="39"/>
  <c r="A852" i="39"/>
  <c r="C852" i="39" s="1"/>
  <c r="D852" i="39" s="1"/>
  <c r="K840" i="39"/>
  <c r="J840" i="39"/>
  <c r="I840" i="39"/>
  <c r="A840" i="39"/>
  <c r="C840" i="39" s="1"/>
  <c r="D840" i="39" s="1"/>
  <c r="K828" i="39"/>
  <c r="J828" i="39"/>
  <c r="I828" i="39"/>
  <c r="K816" i="39"/>
  <c r="J816" i="39"/>
  <c r="I816" i="39"/>
  <c r="A816" i="39"/>
  <c r="C816" i="39" s="1"/>
  <c r="D816" i="39" s="1"/>
  <c r="K804" i="39"/>
  <c r="J804" i="39"/>
  <c r="I804" i="39"/>
  <c r="A804" i="39"/>
  <c r="C804" i="39" s="1"/>
  <c r="D804" i="39" s="1"/>
  <c r="J792" i="39"/>
  <c r="K792" i="39"/>
  <c r="I792" i="39"/>
  <c r="C792" i="39"/>
  <c r="D792" i="39" s="1"/>
  <c r="K780" i="39"/>
  <c r="J780" i="39"/>
  <c r="I780" i="39"/>
  <c r="C780" i="39"/>
  <c r="D780" i="39" s="1"/>
  <c r="A780" i="39"/>
  <c r="K768" i="39"/>
  <c r="J768" i="39"/>
  <c r="I768" i="39"/>
  <c r="A768" i="39"/>
  <c r="C768" i="39" s="1"/>
  <c r="D768" i="39" s="1"/>
  <c r="K756" i="39"/>
  <c r="J756" i="39"/>
  <c r="I756" i="39"/>
  <c r="J744" i="39"/>
  <c r="K744" i="39"/>
  <c r="I744" i="39"/>
  <c r="A744" i="39"/>
  <c r="C744" i="39" s="1"/>
  <c r="D744" i="39" s="1"/>
  <c r="K732" i="39"/>
  <c r="J732" i="39"/>
  <c r="I732" i="39"/>
  <c r="A732" i="39"/>
  <c r="C732" i="39" s="1"/>
  <c r="D732" i="39" s="1"/>
  <c r="K720" i="39"/>
  <c r="J720" i="39"/>
  <c r="I720" i="39"/>
  <c r="K708" i="39"/>
  <c r="J708" i="39"/>
  <c r="I708" i="39"/>
  <c r="A708" i="39"/>
  <c r="C708" i="39" s="1"/>
  <c r="D708" i="39" s="1"/>
  <c r="J696" i="39"/>
  <c r="K696" i="39"/>
  <c r="I696" i="39"/>
  <c r="C696" i="39"/>
  <c r="D696" i="39" s="1"/>
  <c r="A696" i="39"/>
  <c r="K684" i="39"/>
  <c r="J684" i="39"/>
  <c r="I684" i="39"/>
  <c r="K672" i="39"/>
  <c r="J672" i="39"/>
  <c r="I672" i="39"/>
  <c r="A672" i="39"/>
  <c r="C672" i="39" s="1"/>
  <c r="D672" i="39" s="1"/>
  <c r="K660" i="39"/>
  <c r="J660" i="39"/>
  <c r="I660" i="39"/>
  <c r="A660" i="39"/>
  <c r="C660" i="39" s="1"/>
  <c r="D660" i="39" s="1"/>
  <c r="K648" i="39"/>
  <c r="J648" i="39"/>
  <c r="I648" i="39"/>
  <c r="J636" i="39"/>
  <c r="K636" i="39"/>
  <c r="I636" i="39"/>
  <c r="A636" i="39"/>
  <c r="C636" i="39" s="1"/>
  <c r="D636" i="39" s="1"/>
  <c r="K624" i="39"/>
  <c r="J624" i="39"/>
  <c r="I624" i="39"/>
  <c r="A624" i="39"/>
  <c r="C624" i="39" s="1"/>
  <c r="D624" i="39" s="1"/>
  <c r="K612" i="39"/>
  <c r="I612" i="39"/>
  <c r="J612" i="39"/>
  <c r="K600" i="39"/>
  <c r="J600" i="39"/>
  <c r="I600" i="39"/>
  <c r="A600" i="39"/>
  <c r="C600" i="39" s="1"/>
  <c r="D600" i="39" s="1"/>
  <c r="K588" i="39"/>
  <c r="J588" i="39"/>
  <c r="I588" i="39"/>
  <c r="A588" i="39"/>
  <c r="C588" i="39" s="1"/>
  <c r="D588" i="39" s="1"/>
  <c r="K576" i="39"/>
  <c r="J576" i="39"/>
  <c r="I576" i="39"/>
  <c r="C576" i="39"/>
  <c r="D576" i="39" s="1"/>
  <c r="K564" i="39"/>
  <c r="J564" i="39"/>
  <c r="I564" i="39"/>
  <c r="C564" i="39"/>
  <c r="D564" i="39" s="1"/>
  <c r="A564" i="39"/>
  <c r="K552" i="39"/>
  <c r="I552" i="39"/>
  <c r="J552" i="39"/>
  <c r="A552" i="39"/>
  <c r="C552" i="39" s="1"/>
  <c r="D552" i="39" s="1"/>
  <c r="K540" i="39"/>
  <c r="J540" i="39"/>
  <c r="K528" i="39"/>
  <c r="J528" i="39"/>
  <c r="A528" i="39"/>
  <c r="C528" i="39" s="1"/>
  <c r="D528" i="39" s="1"/>
  <c r="K516" i="39"/>
  <c r="J516" i="39"/>
  <c r="A516" i="39"/>
  <c r="C516" i="39" s="1"/>
  <c r="D516" i="39" s="1"/>
  <c r="K504" i="39"/>
  <c r="J504" i="39"/>
  <c r="C504" i="39"/>
  <c r="D504" i="39" s="1"/>
  <c r="A504" i="39"/>
  <c r="K492" i="39"/>
  <c r="J492" i="39"/>
  <c r="A492" i="39"/>
  <c r="C492" i="39" s="1"/>
  <c r="D492" i="39" s="1"/>
  <c r="K480" i="39"/>
  <c r="J480" i="39"/>
  <c r="A480" i="39"/>
  <c r="C480" i="39" s="1"/>
  <c r="D480" i="39" s="1"/>
  <c r="K468" i="39"/>
  <c r="J468" i="39"/>
  <c r="A468" i="39"/>
  <c r="C468" i="39" s="1"/>
  <c r="D468" i="39" s="1"/>
  <c r="K456" i="39"/>
  <c r="J456" i="39"/>
  <c r="A456" i="39"/>
  <c r="C456" i="39" s="1"/>
  <c r="D456" i="39" s="1"/>
  <c r="K444" i="39"/>
  <c r="J444" i="39"/>
  <c r="A444" i="39"/>
  <c r="C444" i="39" s="1"/>
  <c r="D444" i="39" s="1"/>
  <c r="K432" i="39"/>
  <c r="J432" i="39"/>
  <c r="A432" i="39"/>
  <c r="C432" i="39" s="1"/>
  <c r="D432" i="39" s="1"/>
  <c r="J420" i="39"/>
  <c r="K420" i="39"/>
  <c r="A420" i="39"/>
  <c r="C420" i="39" s="1"/>
  <c r="D420" i="39" s="1"/>
  <c r="K408" i="39"/>
  <c r="J408" i="39"/>
  <c r="A408" i="39"/>
  <c r="C408" i="39" s="1"/>
  <c r="D408" i="39" s="1"/>
  <c r="K396" i="39"/>
  <c r="J396" i="39"/>
  <c r="A396" i="39"/>
  <c r="C396" i="39" s="1"/>
  <c r="D396" i="39" s="1"/>
  <c r="K384" i="39"/>
  <c r="J384" i="39"/>
  <c r="A384" i="39"/>
  <c r="C384" i="39" s="1"/>
  <c r="D384" i="39" s="1"/>
  <c r="K372" i="39"/>
  <c r="J372" i="39"/>
  <c r="A372" i="39"/>
  <c r="C372" i="39" s="1"/>
  <c r="D372" i="39" s="1"/>
  <c r="K360" i="39"/>
  <c r="J360" i="39"/>
  <c r="A360" i="39"/>
  <c r="C360" i="39" s="1"/>
  <c r="D360" i="39" s="1"/>
  <c r="J348" i="39"/>
  <c r="K348" i="39"/>
  <c r="A348" i="39"/>
  <c r="C348" i="39" s="1"/>
  <c r="D348" i="39" s="1"/>
  <c r="K336" i="39"/>
  <c r="J336" i="39"/>
  <c r="A336" i="39"/>
  <c r="C336" i="39" s="1"/>
  <c r="D336" i="39" s="1"/>
  <c r="K324" i="39"/>
  <c r="J324" i="39"/>
  <c r="A324" i="39"/>
  <c r="C324" i="39" s="1"/>
  <c r="D324" i="39" s="1"/>
  <c r="K312" i="39"/>
  <c r="J312" i="39"/>
  <c r="A312" i="39"/>
  <c r="C312" i="39" s="1"/>
  <c r="D312" i="39" s="1"/>
  <c r="K300" i="39"/>
  <c r="J300" i="39"/>
  <c r="A300" i="39"/>
  <c r="C300" i="39" s="1"/>
  <c r="D300" i="39" s="1"/>
  <c r="K288" i="39"/>
  <c r="J288" i="39"/>
  <c r="A288" i="39"/>
  <c r="C288" i="39" s="1"/>
  <c r="D288" i="39" s="1"/>
  <c r="K276" i="39"/>
  <c r="J276" i="39"/>
  <c r="A276" i="39"/>
  <c r="C276" i="39" s="1"/>
  <c r="D276" i="39" s="1"/>
  <c r="K264" i="39"/>
  <c r="J264" i="39"/>
  <c r="I264" i="39"/>
  <c r="A264" i="39"/>
  <c r="C264" i="39" s="1"/>
  <c r="D264" i="39" s="1"/>
  <c r="K252" i="39"/>
  <c r="J252" i="39"/>
  <c r="I252" i="39"/>
  <c r="K240" i="39"/>
  <c r="J240" i="39"/>
  <c r="I240" i="39"/>
  <c r="A240" i="39"/>
  <c r="C240" i="39" s="1"/>
  <c r="D240" i="39" s="1"/>
  <c r="K228" i="39"/>
  <c r="I228" i="39"/>
  <c r="J228" i="39"/>
  <c r="A228" i="39"/>
  <c r="C228" i="39" s="1"/>
  <c r="D228" i="39" s="1"/>
  <c r="K216" i="39"/>
  <c r="J216" i="39"/>
  <c r="I216" i="39"/>
  <c r="A216" i="39"/>
  <c r="C216" i="39" s="1"/>
  <c r="D216" i="39" s="1"/>
  <c r="J204" i="39"/>
  <c r="K204" i="39"/>
  <c r="I204" i="39"/>
  <c r="A204" i="39"/>
  <c r="C204" i="39" s="1"/>
  <c r="D204" i="39" s="1"/>
  <c r="K192" i="39"/>
  <c r="J192" i="39"/>
  <c r="I192" i="39"/>
  <c r="A192" i="39"/>
  <c r="C192" i="39" s="1"/>
  <c r="D192" i="39" s="1"/>
  <c r="K180" i="39"/>
  <c r="I180" i="39"/>
  <c r="C180" i="39"/>
  <c r="D180" i="39" s="1"/>
  <c r="J180" i="39"/>
  <c r="A180" i="39"/>
  <c r="K168" i="39"/>
  <c r="J168" i="39"/>
  <c r="I168" i="39"/>
  <c r="A168" i="39"/>
  <c r="C168" i="39" s="1"/>
  <c r="D168" i="39" s="1"/>
  <c r="K156" i="39"/>
  <c r="J156" i="39"/>
  <c r="I156" i="39"/>
  <c r="A156" i="39"/>
  <c r="C156" i="39" s="1"/>
  <c r="D156" i="39" s="1"/>
  <c r="K144" i="39"/>
  <c r="J144" i="39"/>
  <c r="I144" i="39"/>
  <c r="A144" i="39"/>
  <c r="C144" i="39" s="1"/>
  <c r="D144" i="39" s="1"/>
  <c r="K132" i="39"/>
  <c r="J132" i="39"/>
  <c r="I132" i="39"/>
  <c r="A132" i="39"/>
  <c r="C132" i="39" s="1"/>
  <c r="D132" i="39" s="1"/>
  <c r="K120" i="39"/>
  <c r="J120" i="39"/>
  <c r="I120" i="39"/>
  <c r="A120" i="39"/>
  <c r="C120" i="39" s="1"/>
  <c r="D120" i="39" s="1"/>
  <c r="K108" i="39"/>
  <c r="J108" i="39"/>
  <c r="I108" i="39"/>
  <c r="A108" i="39"/>
  <c r="C108" i="39" s="1"/>
  <c r="D108" i="39" s="1"/>
  <c r="K96" i="39"/>
  <c r="J96" i="39"/>
  <c r="I96" i="39"/>
  <c r="A96" i="39"/>
  <c r="C96" i="39" s="1"/>
  <c r="D96" i="39" s="1"/>
  <c r="K84" i="39"/>
  <c r="J84" i="39"/>
  <c r="I84" i="39"/>
  <c r="A84" i="39"/>
  <c r="C84" i="39" s="1"/>
  <c r="D84" i="39" s="1"/>
  <c r="K72" i="39"/>
  <c r="J72" i="39"/>
  <c r="I72" i="39"/>
  <c r="A72" i="39"/>
  <c r="C72" i="39" s="1"/>
  <c r="D72" i="39" s="1"/>
  <c r="K60" i="39"/>
  <c r="J60" i="39"/>
  <c r="A60" i="39"/>
  <c r="C60" i="39" s="1"/>
  <c r="D60" i="39" s="1"/>
  <c r="K48" i="39"/>
  <c r="A48" i="39"/>
  <c r="C48" i="39" s="1"/>
  <c r="D48" i="39" s="1"/>
  <c r="K36" i="39"/>
  <c r="A36" i="39"/>
  <c r="C36" i="39" s="1"/>
  <c r="D36" i="39" s="1"/>
  <c r="K24" i="39"/>
  <c r="J24" i="39"/>
  <c r="K12" i="39"/>
  <c r="J12" i="39"/>
  <c r="I12" i="39"/>
  <c r="K790" i="39"/>
  <c r="J790" i="39"/>
  <c r="I790" i="39"/>
  <c r="K778" i="39"/>
  <c r="J778" i="39"/>
  <c r="I778" i="39"/>
  <c r="A778" i="39"/>
  <c r="C778" i="39" s="1"/>
  <c r="D778" i="39" s="1"/>
  <c r="K766" i="39"/>
  <c r="J766" i="39"/>
  <c r="I766" i="39"/>
  <c r="K754" i="39"/>
  <c r="J754" i="39"/>
  <c r="I754" i="39"/>
  <c r="K742" i="39"/>
  <c r="J742" i="39"/>
  <c r="I742" i="39"/>
  <c r="A742" i="39"/>
  <c r="C742" i="39" s="1"/>
  <c r="D742" i="39" s="1"/>
  <c r="K730" i="39"/>
  <c r="J730" i="39"/>
  <c r="I730" i="39"/>
  <c r="K718" i="39"/>
  <c r="J718" i="39"/>
  <c r="I718" i="39"/>
  <c r="K706" i="39"/>
  <c r="J706" i="39"/>
  <c r="I706" i="39"/>
  <c r="A706" i="39"/>
  <c r="C706" i="39" s="1"/>
  <c r="D706" i="39" s="1"/>
  <c r="K694" i="39"/>
  <c r="J694" i="39"/>
  <c r="I694" i="39"/>
  <c r="K682" i="39"/>
  <c r="J682" i="39"/>
  <c r="I682" i="39"/>
  <c r="K670" i="39"/>
  <c r="J670" i="39"/>
  <c r="I670" i="39"/>
  <c r="A670" i="39"/>
  <c r="C670" i="39" s="1"/>
  <c r="D670" i="39" s="1"/>
  <c r="K658" i="39"/>
  <c r="J658" i="39"/>
  <c r="I658" i="39"/>
  <c r="K646" i="39"/>
  <c r="J646" i="39"/>
  <c r="I646" i="39"/>
  <c r="K634" i="39"/>
  <c r="J634" i="39"/>
  <c r="I634" i="39"/>
  <c r="A634" i="39"/>
  <c r="C634" i="39" s="1"/>
  <c r="D634" i="39" s="1"/>
  <c r="K622" i="39"/>
  <c r="J622" i="39"/>
  <c r="I622" i="39"/>
  <c r="K610" i="39"/>
  <c r="J610" i="39"/>
  <c r="I610" i="39"/>
  <c r="K598" i="39"/>
  <c r="J598" i="39"/>
  <c r="I598" i="39"/>
  <c r="A598" i="39"/>
  <c r="C598" i="39" s="1"/>
  <c r="D598" i="39" s="1"/>
  <c r="K586" i="39"/>
  <c r="J586" i="39"/>
  <c r="I586" i="39"/>
  <c r="C586" i="39"/>
  <c r="D586" i="39" s="1"/>
  <c r="K574" i="39"/>
  <c r="J574" i="39"/>
  <c r="I574" i="39"/>
  <c r="C574" i="39"/>
  <c r="D574" i="39" s="1"/>
  <c r="K562" i="39"/>
  <c r="J562" i="39"/>
  <c r="I562" i="39"/>
  <c r="A562" i="39"/>
  <c r="C562" i="39" s="1"/>
  <c r="D562" i="39" s="1"/>
  <c r="K550" i="39"/>
  <c r="J550" i="39"/>
  <c r="I550" i="39"/>
  <c r="K538" i="39"/>
  <c r="J538" i="39"/>
  <c r="K526" i="39"/>
  <c r="C526" i="39"/>
  <c r="D526" i="39" s="1"/>
  <c r="J526" i="39"/>
  <c r="A526" i="39"/>
  <c r="K514" i="39"/>
  <c r="J514" i="39"/>
  <c r="A514" i="39"/>
  <c r="C514" i="39" s="1"/>
  <c r="D514" i="39" s="1"/>
  <c r="K502" i="39"/>
  <c r="J502" i="39"/>
  <c r="A502" i="39"/>
  <c r="C502" i="39" s="1"/>
  <c r="D502" i="39" s="1"/>
  <c r="K490" i="39"/>
  <c r="J490" i="39"/>
  <c r="A490" i="39"/>
  <c r="C490" i="39" s="1"/>
  <c r="D490" i="39" s="1"/>
  <c r="K478" i="39"/>
  <c r="J478" i="39"/>
  <c r="A478" i="39"/>
  <c r="C478" i="39" s="1"/>
  <c r="D478" i="39" s="1"/>
  <c r="K466" i="39"/>
  <c r="J466" i="39"/>
  <c r="A466" i="39"/>
  <c r="C466" i="39" s="1"/>
  <c r="D466" i="39" s="1"/>
  <c r="K454" i="39"/>
  <c r="J454" i="39"/>
  <c r="A454" i="39"/>
  <c r="C454" i="39" s="1"/>
  <c r="D454" i="39" s="1"/>
  <c r="K442" i="39"/>
  <c r="J442" i="39"/>
  <c r="A442" i="39"/>
  <c r="C442" i="39" s="1"/>
  <c r="D442" i="39" s="1"/>
  <c r="K430" i="39"/>
  <c r="J430" i="39"/>
  <c r="A430" i="39"/>
  <c r="C430" i="39" s="1"/>
  <c r="D430" i="39" s="1"/>
  <c r="K418" i="39"/>
  <c r="J418" i="39"/>
  <c r="A418" i="39"/>
  <c r="C418" i="39" s="1"/>
  <c r="D418" i="39" s="1"/>
  <c r="K406" i="39"/>
  <c r="J406" i="39"/>
  <c r="A406" i="39"/>
  <c r="C406" i="39" s="1"/>
  <c r="D406" i="39" s="1"/>
  <c r="K394" i="39"/>
  <c r="J394" i="39"/>
  <c r="A394" i="39"/>
  <c r="C394" i="39" s="1"/>
  <c r="D394" i="39" s="1"/>
  <c r="K382" i="39"/>
  <c r="J382" i="39"/>
  <c r="A382" i="39"/>
  <c r="C382" i="39" s="1"/>
  <c r="D382" i="39" s="1"/>
  <c r="K370" i="39"/>
  <c r="J370" i="39"/>
  <c r="A370" i="39"/>
  <c r="C370" i="39" s="1"/>
  <c r="D370" i="39" s="1"/>
  <c r="K358" i="39"/>
  <c r="J358" i="39"/>
  <c r="A358" i="39"/>
  <c r="C358" i="39" s="1"/>
  <c r="D358" i="39" s="1"/>
  <c r="K346" i="39"/>
  <c r="J346" i="39"/>
  <c r="A346" i="39"/>
  <c r="C346" i="39" s="1"/>
  <c r="D346" i="39" s="1"/>
  <c r="K334" i="39"/>
  <c r="J334" i="39"/>
  <c r="A334" i="39"/>
  <c r="C334" i="39" s="1"/>
  <c r="D334" i="39" s="1"/>
  <c r="K322" i="39"/>
  <c r="J322" i="39"/>
  <c r="A322" i="39"/>
  <c r="C322" i="39" s="1"/>
  <c r="D322" i="39" s="1"/>
  <c r="K310" i="39"/>
  <c r="J310" i="39"/>
  <c r="A310" i="39"/>
  <c r="C310" i="39" s="1"/>
  <c r="D310" i="39" s="1"/>
  <c r="K298" i="39"/>
  <c r="J298" i="39"/>
  <c r="A298" i="39"/>
  <c r="C298" i="39" s="1"/>
  <c r="D298" i="39" s="1"/>
  <c r="K286" i="39"/>
  <c r="J286" i="39"/>
  <c r="A286" i="39"/>
  <c r="C286" i="39" s="1"/>
  <c r="D286" i="39" s="1"/>
  <c r="K274" i="39"/>
  <c r="J274" i="39"/>
  <c r="A274" i="39"/>
  <c r="C274" i="39" s="1"/>
  <c r="D274" i="39" s="1"/>
  <c r="K262" i="39"/>
  <c r="J262" i="39"/>
  <c r="I262" i="39"/>
  <c r="A262" i="39"/>
  <c r="C262" i="39" s="1"/>
  <c r="D262" i="39" s="1"/>
  <c r="K250" i="39"/>
  <c r="J250" i="39"/>
  <c r="I250" i="39"/>
  <c r="A250" i="39"/>
  <c r="C250" i="39" s="1"/>
  <c r="D250" i="39" s="1"/>
  <c r="K238" i="39"/>
  <c r="J238" i="39"/>
  <c r="I238" i="39"/>
  <c r="A238" i="39"/>
  <c r="C238" i="39" s="1"/>
  <c r="D238" i="39" s="1"/>
  <c r="K226" i="39"/>
  <c r="J226" i="39"/>
  <c r="I226" i="39"/>
  <c r="A226" i="39"/>
  <c r="C226" i="39" s="1"/>
  <c r="D226" i="39" s="1"/>
  <c r="K214" i="39"/>
  <c r="J214" i="39"/>
  <c r="I214" i="39"/>
  <c r="C214" i="39"/>
  <c r="D214" i="39" s="1"/>
  <c r="A214" i="39"/>
  <c r="K202" i="39"/>
  <c r="J202" i="39"/>
  <c r="I202" i="39"/>
  <c r="A202" i="39"/>
  <c r="C202" i="39" s="1"/>
  <c r="D202" i="39" s="1"/>
  <c r="K190" i="39"/>
  <c r="I190" i="39"/>
  <c r="J190" i="39"/>
  <c r="A190" i="39"/>
  <c r="C190" i="39" s="1"/>
  <c r="D190" i="39" s="1"/>
  <c r="K178" i="39"/>
  <c r="J178" i="39"/>
  <c r="I178" i="39"/>
  <c r="A178" i="39"/>
  <c r="C178" i="39" s="1"/>
  <c r="D178" i="39" s="1"/>
  <c r="K166" i="39"/>
  <c r="J166" i="39"/>
  <c r="I166" i="39"/>
  <c r="A166" i="39"/>
  <c r="C166" i="39" s="1"/>
  <c r="D166" i="39" s="1"/>
  <c r="K154" i="39"/>
  <c r="J154" i="39"/>
  <c r="I154" i="39"/>
  <c r="A154" i="39"/>
  <c r="C154" i="39" s="1"/>
  <c r="D154" i="39" s="1"/>
  <c r="K142" i="39"/>
  <c r="I142" i="39"/>
  <c r="J142" i="39"/>
  <c r="A142" i="39"/>
  <c r="C142" i="39" s="1"/>
  <c r="D142" i="39" s="1"/>
  <c r="K130" i="39"/>
  <c r="J130" i="39"/>
  <c r="I130" i="39"/>
  <c r="A130" i="39"/>
  <c r="C130" i="39" s="1"/>
  <c r="D130" i="39" s="1"/>
  <c r="K118" i="39"/>
  <c r="J118" i="39"/>
  <c r="I118" i="39"/>
  <c r="A118" i="39"/>
  <c r="C118" i="39" s="1"/>
  <c r="D118" i="39" s="1"/>
  <c r="K106" i="39"/>
  <c r="J106" i="39"/>
  <c r="I106" i="39"/>
  <c r="A106" i="39"/>
  <c r="C106" i="39" s="1"/>
  <c r="D106" i="39" s="1"/>
  <c r="K94" i="39"/>
  <c r="I94" i="39"/>
  <c r="J94" i="39"/>
  <c r="A94" i="39"/>
  <c r="C94" i="39" s="1"/>
  <c r="D94" i="39" s="1"/>
  <c r="K82" i="39"/>
  <c r="J82" i="39"/>
  <c r="I82" i="39"/>
  <c r="A82" i="39"/>
  <c r="C82" i="39" s="1"/>
  <c r="D82" i="39" s="1"/>
  <c r="K70" i="39"/>
  <c r="J70" i="39"/>
  <c r="I70" i="39"/>
  <c r="A70" i="39"/>
  <c r="C70" i="39" s="1"/>
  <c r="D70" i="39" s="1"/>
  <c r="K58" i="39"/>
  <c r="J58" i="39"/>
  <c r="A58" i="39"/>
  <c r="C58" i="39" s="1"/>
  <c r="D58" i="39" s="1"/>
  <c r="K46" i="39"/>
  <c r="A46" i="39"/>
  <c r="C46" i="39" s="1"/>
  <c r="D46" i="39" s="1"/>
  <c r="K34" i="39"/>
  <c r="C34" i="39"/>
  <c r="D34" i="39" s="1"/>
  <c r="A34" i="39"/>
  <c r="K22" i="39"/>
  <c r="J22" i="39"/>
  <c r="A22" i="39"/>
  <c r="C22" i="39" s="1"/>
  <c r="D22" i="39" s="1"/>
  <c r="K10" i="39"/>
  <c r="J10" i="39"/>
  <c r="A10" i="39"/>
  <c r="C10" i="39" s="1"/>
  <c r="D10" i="39" s="1"/>
  <c r="A766" i="39"/>
  <c r="C766" i="39" s="1"/>
  <c r="D766" i="39" s="1"/>
  <c r="A658" i="39"/>
  <c r="C658" i="39" s="1"/>
  <c r="D658" i="39" s="1"/>
  <c r="A550" i="39"/>
  <c r="C550" i="39" s="1"/>
  <c r="D550" i="39" s="1"/>
  <c r="A1161" i="39"/>
  <c r="C1161" i="39" s="1"/>
  <c r="D1161" i="39" s="1"/>
  <c r="A1149" i="39"/>
  <c r="C1149" i="39" s="1"/>
  <c r="D1149" i="39" s="1"/>
  <c r="A1137" i="39"/>
  <c r="A1125" i="39"/>
  <c r="A1113" i="39"/>
  <c r="C1113" i="39" s="1"/>
  <c r="D1113" i="39" s="1"/>
  <c r="A1101" i="39"/>
  <c r="C1101" i="39" s="1"/>
  <c r="D1101" i="39" s="1"/>
  <c r="A1089" i="39"/>
  <c r="C1089" i="39" s="1"/>
  <c r="D1089" i="39" s="1"/>
  <c r="A1077" i="39"/>
  <c r="A1065" i="39"/>
  <c r="C1065" i="39" s="1"/>
  <c r="D1065" i="39" s="1"/>
  <c r="A1053" i="39"/>
  <c r="C1053" i="39" s="1"/>
  <c r="D1053" i="39" s="1"/>
  <c r="A1041" i="39"/>
  <c r="A1029" i="39"/>
  <c r="A1017" i="39"/>
  <c r="C1017" i="39" s="1"/>
  <c r="D1017" i="39" s="1"/>
  <c r="A1005" i="39"/>
  <c r="A24" i="39"/>
  <c r="C24" i="39" s="1"/>
  <c r="D24" i="39" s="1"/>
  <c r="A864" i="39"/>
  <c r="C864" i="39" s="1"/>
  <c r="D864" i="39" s="1"/>
  <c r="A756" i="39"/>
  <c r="C756" i="39" s="1"/>
  <c r="D756" i="39" s="1"/>
  <c r="A648" i="39"/>
  <c r="C648" i="39" s="1"/>
  <c r="D648" i="39" s="1"/>
  <c r="A540" i="39"/>
  <c r="C540" i="39" s="1"/>
  <c r="D540" i="39" s="1"/>
  <c r="A252" i="39"/>
  <c r="C252" i="39" s="1"/>
  <c r="D252" i="39" s="1"/>
  <c r="K872" i="39"/>
  <c r="J872" i="39"/>
  <c r="I872" i="39"/>
  <c r="A872" i="39"/>
  <c r="C872" i="39" s="1"/>
  <c r="D872" i="39" s="1"/>
  <c r="K860" i="39"/>
  <c r="J860" i="39"/>
  <c r="I860" i="39"/>
  <c r="A860" i="39"/>
  <c r="C860" i="39" s="1"/>
  <c r="D860" i="39" s="1"/>
  <c r="K848" i="39"/>
  <c r="J848" i="39"/>
  <c r="I848" i="39"/>
  <c r="A848" i="39"/>
  <c r="C848" i="39" s="1"/>
  <c r="D848" i="39" s="1"/>
  <c r="K836" i="39"/>
  <c r="J836" i="39"/>
  <c r="I836" i="39"/>
  <c r="C836" i="39"/>
  <c r="D836" i="39" s="1"/>
  <c r="A836" i="39"/>
  <c r="K824" i="39"/>
  <c r="J824" i="39"/>
  <c r="I824" i="39"/>
  <c r="A824" i="39"/>
  <c r="C824" i="39" s="1"/>
  <c r="D824" i="39" s="1"/>
  <c r="K812" i="39"/>
  <c r="J812" i="39"/>
  <c r="I812" i="39"/>
  <c r="A812" i="39"/>
  <c r="C812" i="39" s="1"/>
  <c r="D812" i="39" s="1"/>
  <c r="K800" i="39"/>
  <c r="J800" i="39"/>
  <c r="I800" i="39"/>
  <c r="C800" i="39"/>
  <c r="D800" i="39" s="1"/>
  <c r="A800" i="39"/>
  <c r="K788" i="39"/>
  <c r="J788" i="39"/>
  <c r="I788" i="39"/>
  <c r="A788" i="39"/>
  <c r="C788" i="39" s="1"/>
  <c r="D788" i="39" s="1"/>
  <c r="K776" i="39"/>
  <c r="J776" i="39"/>
  <c r="I776" i="39"/>
  <c r="A776" i="39"/>
  <c r="C776" i="39" s="1"/>
  <c r="D776" i="39" s="1"/>
  <c r="K764" i="39"/>
  <c r="J764" i="39"/>
  <c r="I764" i="39"/>
  <c r="A764" i="39"/>
  <c r="C764" i="39" s="1"/>
  <c r="D764" i="39" s="1"/>
  <c r="K752" i="39"/>
  <c r="J752" i="39"/>
  <c r="I752" i="39"/>
  <c r="A752" i="39"/>
  <c r="C752" i="39" s="1"/>
  <c r="D752" i="39" s="1"/>
  <c r="K740" i="39"/>
  <c r="J740" i="39"/>
  <c r="I740" i="39"/>
  <c r="A740" i="39"/>
  <c r="C740" i="39" s="1"/>
  <c r="D740" i="39" s="1"/>
  <c r="K728" i="39"/>
  <c r="J728" i="39"/>
  <c r="I728" i="39"/>
  <c r="A728" i="39"/>
  <c r="C728" i="39" s="1"/>
  <c r="D728" i="39" s="1"/>
  <c r="K716" i="39"/>
  <c r="J716" i="39"/>
  <c r="I716" i="39"/>
  <c r="A716" i="39"/>
  <c r="C716" i="39" s="1"/>
  <c r="D716" i="39" s="1"/>
  <c r="K704" i="39"/>
  <c r="J704" i="39"/>
  <c r="I704" i="39"/>
  <c r="A704" i="39"/>
  <c r="C704" i="39" s="1"/>
  <c r="D704" i="39" s="1"/>
  <c r="K692" i="39"/>
  <c r="J692" i="39"/>
  <c r="I692" i="39"/>
  <c r="C692" i="39"/>
  <c r="D692" i="39" s="1"/>
  <c r="A692" i="39"/>
  <c r="K680" i="39"/>
  <c r="J680" i="39"/>
  <c r="I680" i="39"/>
  <c r="A680" i="39"/>
  <c r="C680" i="39" s="1"/>
  <c r="D680" i="39" s="1"/>
  <c r="K668" i="39"/>
  <c r="J668" i="39"/>
  <c r="I668" i="39"/>
  <c r="A668" i="39"/>
  <c r="C668" i="39"/>
  <c r="D668" i="39" s="1"/>
  <c r="K656" i="39"/>
  <c r="J656" i="39"/>
  <c r="I656" i="39"/>
  <c r="C656" i="39"/>
  <c r="D656" i="39" s="1"/>
  <c r="A656" i="39"/>
  <c r="K644" i="39"/>
  <c r="J644" i="39"/>
  <c r="I644" i="39"/>
  <c r="A644" i="39"/>
  <c r="C644" i="39" s="1"/>
  <c r="D644" i="39" s="1"/>
  <c r="K632" i="39"/>
  <c r="J632" i="39"/>
  <c r="I632" i="39"/>
  <c r="A632" i="39"/>
  <c r="C632" i="39" s="1"/>
  <c r="D632" i="39" s="1"/>
  <c r="K620" i="39"/>
  <c r="J620" i="39"/>
  <c r="I620" i="39"/>
  <c r="A620" i="39"/>
  <c r="C620" i="39" s="1"/>
  <c r="D620" i="39" s="1"/>
  <c r="K608" i="39"/>
  <c r="J608" i="39"/>
  <c r="I608" i="39"/>
  <c r="A608" i="39"/>
  <c r="C608" i="39" s="1"/>
  <c r="D608" i="39" s="1"/>
  <c r="K596" i="39"/>
  <c r="I596" i="39"/>
  <c r="J596" i="39"/>
  <c r="A596" i="39"/>
  <c r="C596" i="39" s="1"/>
  <c r="D596" i="39" s="1"/>
  <c r="K584" i="39"/>
  <c r="J584" i="39"/>
  <c r="I584" i="39"/>
  <c r="A584" i="39"/>
  <c r="C584" i="39" s="1"/>
  <c r="D584" i="39" s="1"/>
  <c r="K572" i="39"/>
  <c r="J572" i="39"/>
  <c r="I572" i="39"/>
  <c r="A572" i="39"/>
  <c r="C572" i="39" s="1"/>
  <c r="D572" i="39" s="1"/>
  <c r="K560" i="39"/>
  <c r="J560" i="39"/>
  <c r="I560" i="39"/>
  <c r="A560" i="39"/>
  <c r="C560" i="39" s="1"/>
  <c r="D560" i="39" s="1"/>
  <c r="K548" i="39"/>
  <c r="J548" i="39"/>
  <c r="I548" i="39"/>
  <c r="C548" i="39"/>
  <c r="D548" i="39" s="1"/>
  <c r="A548" i="39"/>
  <c r="K536" i="39"/>
  <c r="J536" i="39"/>
  <c r="C536" i="39"/>
  <c r="D536" i="39" s="1"/>
  <c r="A536" i="39"/>
  <c r="K524" i="39"/>
  <c r="J524" i="39"/>
  <c r="A524" i="39"/>
  <c r="C524" i="39" s="1"/>
  <c r="D524" i="39" s="1"/>
  <c r="K512" i="39"/>
  <c r="J512" i="39"/>
  <c r="A512" i="39"/>
  <c r="C512" i="39" s="1"/>
  <c r="D512" i="39" s="1"/>
  <c r="K500" i="39"/>
  <c r="J500" i="39"/>
  <c r="A500" i="39"/>
  <c r="C500" i="39" s="1"/>
  <c r="D500" i="39" s="1"/>
  <c r="K488" i="39"/>
  <c r="J488" i="39"/>
  <c r="A488" i="39"/>
  <c r="C488" i="39" s="1"/>
  <c r="D488" i="39" s="1"/>
  <c r="K476" i="39"/>
  <c r="J476" i="39"/>
  <c r="A476" i="39"/>
  <c r="C476" i="39" s="1"/>
  <c r="D476" i="39" s="1"/>
  <c r="K464" i="39"/>
  <c r="J464" i="39"/>
  <c r="A464" i="39"/>
  <c r="C464" i="39" s="1"/>
  <c r="D464" i="39" s="1"/>
  <c r="K452" i="39"/>
  <c r="J452" i="39"/>
  <c r="C452" i="39"/>
  <c r="D452" i="39" s="1"/>
  <c r="A452" i="39"/>
  <c r="K440" i="39"/>
  <c r="J440" i="39"/>
  <c r="C440" i="39"/>
  <c r="D440" i="39" s="1"/>
  <c r="A440" i="39"/>
  <c r="K428" i="39"/>
  <c r="J428" i="39"/>
  <c r="A428" i="39"/>
  <c r="C428" i="39" s="1"/>
  <c r="D428" i="39" s="1"/>
  <c r="K416" i="39"/>
  <c r="J416" i="39"/>
  <c r="A416" i="39"/>
  <c r="C416" i="39" s="1"/>
  <c r="D416" i="39" s="1"/>
  <c r="K404" i="39"/>
  <c r="J404" i="39"/>
  <c r="C404" i="39"/>
  <c r="D404" i="39" s="1"/>
  <c r="A404" i="39"/>
  <c r="K392" i="39"/>
  <c r="J392" i="39"/>
  <c r="A392" i="39"/>
  <c r="C392" i="39" s="1"/>
  <c r="D392" i="39" s="1"/>
  <c r="K380" i="39"/>
  <c r="J380" i="39"/>
  <c r="A380" i="39"/>
  <c r="C380" i="39" s="1"/>
  <c r="D380" i="39" s="1"/>
  <c r="K368" i="39"/>
  <c r="J368" i="39"/>
  <c r="C368" i="39"/>
  <c r="D368" i="39" s="1"/>
  <c r="A368" i="39"/>
  <c r="K356" i="39"/>
  <c r="J356" i="39"/>
  <c r="A356" i="39"/>
  <c r="C356" i="39" s="1"/>
  <c r="D356" i="39" s="1"/>
  <c r="K344" i="39"/>
  <c r="J344" i="39"/>
  <c r="A344" i="39"/>
  <c r="C344" i="39" s="1"/>
  <c r="D344" i="39" s="1"/>
  <c r="K332" i="39"/>
  <c r="J332" i="39"/>
  <c r="C332" i="39"/>
  <c r="D332" i="39" s="1"/>
  <c r="A332" i="39"/>
  <c r="K320" i="39"/>
  <c r="J320" i="39"/>
  <c r="A320" i="39"/>
  <c r="C320" i="39" s="1"/>
  <c r="D320" i="39" s="1"/>
  <c r="K308" i="39"/>
  <c r="J308" i="39"/>
  <c r="A308" i="39"/>
  <c r="C308" i="39" s="1"/>
  <c r="D308" i="39" s="1"/>
  <c r="K296" i="39"/>
  <c r="J296" i="39"/>
  <c r="A296" i="39"/>
  <c r="C296" i="39" s="1"/>
  <c r="D296" i="39" s="1"/>
  <c r="K284" i="39"/>
  <c r="J284" i="39"/>
  <c r="A284" i="39"/>
  <c r="C284" i="39" s="1"/>
  <c r="D284" i="39" s="1"/>
  <c r="K272" i="39"/>
  <c r="J272" i="39"/>
  <c r="A272" i="39"/>
  <c r="C272" i="39" s="1"/>
  <c r="D272" i="39" s="1"/>
  <c r="K260" i="39"/>
  <c r="J260" i="39"/>
  <c r="I260" i="39"/>
  <c r="C260" i="39"/>
  <c r="D260" i="39" s="1"/>
  <c r="A260" i="39"/>
  <c r="K248" i="39"/>
  <c r="J248" i="39"/>
  <c r="I248" i="39"/>
  <c r="A248" i="39"/>
  <c r="C248" i="39" s="1"/>
  <c r="D248" i="39" s="1"/>
  <c r="K236" i="39"/>
  <c r="J236" i="39"/>
  <c r="I236" i="39"/>
  <c r="A236" i="39"/>
  <c r="C236" i="39" s="1"/>
  <c r="D236" i="39" s="1"/>
  <c r="K224" i="39"/>
  <c r="J224" i="39"/>
  <c r="I224" i="39"/>
  <c r="A224" i="39"/>
  <c r="C224" i="39" s="1"/>
  <c r="D224" i="39" s="1"/>
  <c r="K212" i="39"/>
  <c r="J212" i="39"/>
  <c r="A212" i="39"/>
  <c r="C212" i="39" s="1"/>
  <c r="D212" i="39" s="1"/>
  <c r="I212" i="39"/>
  <c r="K200" i="39"/>
  <c r="J200" i="39"/>
  <c r="I200" i="39"/>
  <c r="A200" i="39"/>
  <c r="C200" i="39" s="1"/>
  <c r="D200" i="39" s="1"/>
  <c r="K188" i="39"/>
  <c r="J188" i="39"/>
  <c r="I188" i="39"/>
  <c r="A188" i="39"/>
  <c r="C188" i="39" s="1"/>
  <c r="D188" i="39" s="1"/>
  <c r="K176" i="39"/>
  <c r="J176" i="39"/>
  <c r="I176" i="39"/>
  <c r="A176" i="39"/>
  <c r="C176" i="39" s="1"/>
  <c r="D176" i="39" s="1"/>
  <c r="K164" i="39"/>
  <c r="J164" i="39"/>
  <c r="I164" i="39"/>
  <c r="A164" i="39"/>
  <c r="C164" i="39" s="1"/>
  <c r="D164" i="39" s="1"/>
  <c r="K152" i="39"/>
  <c r="J152" i="39"/>
  <c r="I152" i="39"/>
  <c r="C152" i="39"/>
  <c r="D152" i="39" s="1"/>
  <c r="A152" i="39"/>
  <c r="K140" i="39"/>
  <c r="J140" i="39"/>
  <c r="I140" i="39"/>
  <c r="A140" i="39"/>
  <c r="C140" i="39" s="1"/>
  <c r="D140" i="39" s="1"/>
  <c r="K128" i="39"/>
  <c r="J128" i="39"/>
  <c r="I128" i="39"/>
  <c r="A128" i="39"/>
  <c r="C128" i="39" s="1"/>
  <c r="D128" i="39" s="1"/>
  <c r="K116" i="39"/>
  <c r="J116" i="39"/>
  <c r="I116" i="39"/>
  <c r="A116" i="39"/>
  <c r="C116" i="39" s="1"/>
  <c r="D116" i="39" s="1"/>
  <c r="K104" i="39"/>
  <c r="J104" i="39"/>
  <c r="I104" i="39"/>
  <c r="A104" i="39"/>
  <c r="C104" i="39" s="1"/>
  <c r="D104" i="39" s="1"/>
  <c r="K92" i="39"/>
  <c r="J92" i="39"/>
  <c r="I92" i="39"/>
  <c r="A92" i="39"/>
  <c r="C92" i="39" s="1"/>
  <c r="D92" i="39" s="1"/>
  <c r="K80" i="39"/>
  <c r="J80" i="39"/>
  <c r="I80" i="39"/>
  <c r="A80" i="39"/>
  <c r="C80" i="39" s="1"/>
  <c r="D80" i="39" s="1"/>
  <c r="K68" i="39"/>
  <c r="J68" i="39"/>
  <c r="I68" i="39"/>
  <c r="A68" i="39"/>
  <c r="C68" i="39" s="1"/>
  <c r="D68" i="39" s="1"/>
  <c r="K56" i="39"/>
  <c r="J56" i="39"/>
  <c r="A56" i="39"/>
  <c r="C56" i="39" s="1"/>
  <c r="D56" i="39" s="1"/>
  <c r="K44" i="39"/>
  <c r="A44" i="39"/>
  <c r="C44" i="39" s="1"/>
  <c r="D44" i="39" s="1"/>
  <c r="K32" i="39"/>
  <c r="A32" i="39"/>
  <c r="C32" i="39" s="1"/>
  <c r="D32" i="39" s="1"/>
  <c r="K20" i="39"/>
  <c r="J20" i="39"/>
  <c r="A20" i="39"/>
  <c r="C20" i="39" s="1"/>
  <c r="D20" i="39" s="1"/>
  <c r="A754" i="39"/>
  <c r="C754" i="39" s="1"/>
  <c r="D754" i="39" s="1"/>
  <c r="A646" i="39"/>
  <c r="C646" i="39" s="1"/>
  <c r="D646" i="39" s="1"/>
  <c r="A538" i="39"/>
  <c r="C538" i="39" s="1"/>
  <c r="D538" i="39" s="1"/>
  <c r="A4" i="39"/>
  <c r="C4" i="39" s="1"/>
  <c r="D4" i="39" s="1"/>
  <c r="A1159" i="39"/>
  <c r="A1147" i="39"/>
  <c r="A1135" i="39"/>
  <c r="A1123" i="39"/>
  <c r="C1123" i="39" s="1"/>
  <c r="D1123" i="39" s="1"/>
  <c r="A1111" i="39"/>
  <c r="A1099" i="39"/>
  <c r="C1099" i="39" s="1"/>
  <c r="D1099" i="39" s="1"/>
  <c r="A1087" i="39"/>
  <c r="A1075" i="39"/>
  <c r="C1075" i="39" s="1"/>
  <c r="D1075" i="39" s="1"/>
  <c r="A1063" i="39"/>
  <c r="A1051" i="39"/>
  <c r="C1051" i="39" s="1"/>
  <c r="D1051" i="39" s="1"/>
  <c r="A1039" i="39"/>
  <c r="A1027" i="39"/>
  <c r="C1027" i="39" s="1"/>
  <c r="D1027" i="39" s="1"/>
  <c r="A1015" i="39"/>
  <c r="C1015" i="39" s="1"/>
  <c r="D1015" i="39" s="1"/>
  <c r="A259" i="39"/>
  <c r="C259" i="39" s="1"/>
  <c r="D259" i="39" s="1"/>
  <c r="A199" i="39"/>
  <c r="A175" i="39"/>
  <c r="C175" i="39" s="1"/>
  <c r="D175" i="39" s="1"/>
  <c r="A127" i="39"/>
  <c r="C127" i="39" s="1"/>
  <c r="D127" i="39" s="1"/>
  <c r="A103" i="39"/>
  <c r="A91" i="39"/>
  <c r="C91" i="39" s="1"/>
  <c r="D91" i="39" s="1"/>
  <c r="A31" i="39"/>
  <c r="C31" i="39" s="1"/>
  <c r="D31" i="39" s="1"/>
  <c r="A19" i="39"/>
  <c r="C19" i="39" s="1"/>
  <c r="D19" i="39" s="1"/>
  <c r="A8" i="39"/>
  <c r="C8" i="39" s="1"/>
  <c r="D8" i="39" s="1"/>
  <c r="K1170" i="39"/>
  <c r="J1170" i="39"/>
  <c r="I1170" i="39"/>
  <c r="A1170" i="39"/>
  <c r="C1170" i="39" s="1"/>
  <c r="D1170" i="39" s="1"/>
  <c r="K1158" i="39"/>
  <c r="J1158" i="39"/>
  <c r="I1158" i="39"/>
  <c r="A1158" i="39"/>
  <c r="C1158" i="39" s="1"/>
  <c r="D1158" i="39" s="1"/>
  <c r="K1146" i="39"/>
  <c r="J1146" i="39"/>
  <c r="I1146" i="39"/>
  <c r="A1146" i="39"/>
  <c r="C1146" i="39" s="1"/>
  <c r="D1146" i="39" s="1"/>
  <c r="K1134" i="39"/>
  <c r="J1134" i="39"/>
  <c r="I1134" i="39"/>
  <c r="A1134" i="39"/>
  <c r="C1134" i="39" s="1"/>
  <c r="D1134" i="39" s="1"/>
  <c r="K1122" i="39"/>
  <c r="J1122" i="39"/>
  <c r="I1122" i="39"/>
  <c r="A1122" i="39"/>
  <c r="C1122" i="39" s="1"/>
  <c r="D1122" i="39" s="1"/>
  <c r="K1110" i="39"/>
  <c r="J1110" i="39"/>
  <c r="I1110" i="39"/>
  <c r="C1110" i="39"/>
  <c r="D1110" i="39" s="1"/>
  <c r="A1110" i="39"/>
  <c r="K1098" i="39"/>
  <c r="J1098" i="39"/>
  <c r="I1098" i="39"/>
  <c r="A1098" i="39"/>
  <c r="C1098" i="39" s="1"/>
  <c r="D1098" i="39" s="1"/>
  <c r="K1086" i="39"/>
  <c r="J1086" i="39"/>
  <c r="I1086" i="39"/>
  <c r="A1086" i="39"/>
  <c r="C1086" i="39" s="1"/>
  <c r="D1086" i="39" s="1"/>
  <c r="K1074" i="39"/>
  <c r="J1074" i="39"/>
  <c r="C1074" i="39"/>
  <c r="D1074" i="39" s="1"/>
  <c r="A1074" i="39"/>
  <c r="K1062" i="39"/>
  <c r="J1062" i="39"/>
  <c r="A1062" i="39"/>
  <c r="C1062" i="39" s="1"/>
  <c r="D1062" i="39" s="1"/>
  <c r="K1050" i="39"/>
  <c r="J1050" i="39"/>
  <c r="A1050" i="39"/>
  <c r="C1050" i="39" s="1"/>
  <c r="D1050" i="39" s="1"/>
  <c r="K1038" i="39"/>
  <c r="J1038" i="39"/>
  <c r="C1038" i="39"/>
  <c r="D1038" i="39" s="1"/>
  <c r="A1038" i="39"/>
  <c r="K1026" i="39"/>
  <c r="J1026" i="39"/>
  <c r="A1026" i="39"/>
  <c r="C1026" i="39" s="1"/>
  <c r="D1026" i="39" s="1"/>
  <c r="K1014" i="39"/>
  <c r="J1014" i="39"/>
  <c r="A1014" i="39"/>
  <c r="C1014" i="39" s="1"/>
  <c r="D1014" i="39" s="1"/>
  <c r="K1002" i="39"/>
  <c r="J1002" i="39"/>
  <c r="C1002" i="39"/>
  <c r="D1002" i="39" s="1"/>
  <c r="A1002" i="39"/>
  <c r="K990" i="39"/>
  <c r="J990" i="39"/>
  <c r="I990" i="39"/>
  <c r="A990" i="39"/>
  <c r="C990" i="39" s="1"/>
  <c r="D990" i="39" s="1"/>
  <c r="J978" i="39"/>
  <c r="K978" i="39"/>
  <c r="I978" i="39"/>
  <c r="K966" i="39"/>
  <c r="J966" i="39"/>
  <c r="I966" i="39"/>
  <c r="A966" i="39"/>
  <c r="C966" i="39" s="1"/>
  <c r="D966" i="39" s="1"/>
  <c r="J954" i="39"/>
  <c r="K954" i="39"/>
  <c r="I954" i="39"/>
  <c r="A954" i="39"/>
  <c r="C954" i="39" s="1"/>
  <c r="D954" i="39" s="1"/>
  <c r="K942" i="39"/>
  <c r="J942" i="39"/>
  <c r="I942" i="39"/>
  <c r="A942" i="39"/>
  <c r="C942" i="39" s="1"/>
  <c r="D942" i="39" s="1"/>
  <c r="K930" i="39"/>
  <c r="J930" i="39"/>
  <c r="I930" i="39"/>
  <c r="K918" i="39"/>
  <c r="J918" i="39"/>
  <c r="I918" i="39"/>
  <c r="A918" i="39"/>
  <c r="C918" i="39" s="1"/>
  <c r="D918" i="39" s="1"/>
  <c r="K906" i="39"/>
  <c r="J906" i="39"/>
  <c r="I906" i="39"/>
  <c r="A906" i="39"/>
  <c r="C906" i="39" s="1"/>
  <c r="D906" i="39" s="1"/>
  <c r="K894" i="39"/>
  <c r="J894" i="39"/>
  <c r="I894" i="39"/>
  <c r="C894" i="39"/>
  <c r="D894" i="39" s="1"/>
  <c r="K882" i="39"/>
  <c r="J882" i="39"/>
  <c r="I882" i="39"/>
  <c r="A882" i="39"/>
  <c r="C882" i="39" s="1"/>
  <c r="D882" i="39" s="1"/>
  <c r="K870" i="39"/>
  <c r="J870" i="39"/>
  <c r="I870" i="39"/>
  <c r="K858" i="39"/>
  <c r="J858" i="39"/>
  <c r="I858" i="39"/>
  <c r="A858" i="39"/>
  <c r="C858" i="39" s="1"/>
  <c r="D858" i="39" s="1"/>
  <c r="K846" i="39"/>
  <c r="J846" i="39"/>
  <c r="I846" i="39"/>
  <c r="C846" i="39"/>
  <c r="D846" i="39" s="1"/>
  <c r="K834" i="39"/>
  <c r="J834" i="39"/>
  <c r="I834" i="39"/>
  <c r="A834" i="39"/>
  <c r="C834" i="39" s="1"/>
  <c r="D834" i="39" s="1"/>
  <c r="K822" i="39"/>
  <c r="J822" i="39"/>
  <c r="I822" i="39"/>
  <c r="A822" i="39"/>
  <c r="C822" i="39" s="1"/>
  <c r="D822" i="39" s="1"/>
  <c r="K810" i="39"/>
  <c r="J810" i="39"/>
  <c r="I810" i="39"/>
  <c r="K798" i="39"/>
  <c r="J798" i="39"/>
  <c r="I798" i="39"/>
  <c r="A798" i="39"/>
  <c r="C798" i="39" s="1"/>
  <c r="D798" i="39" s="1"/>
  <c r="K786" i="39"/>
  <c r="J786" i="39"/>
  <c r="I786" i="39"/>
  <c r="C786" i="39"/>
  <c r="D786" i="39" s="1"/>
  <c r="A786" i="39"/>
  <c r="K774" i="39"/>
  <c r="J774" i="39"/>
  <c r="I774" i="39"/>
  <c r="C774" i="39"/>
  <c r="D774" i="39" s="1"/>
  <c r="K762" i="39"/>
  <c r="J762" i="39"/>
  <c r="I762" i="39"/>
  <c r="A762" i="39"/>
  <c r="C762" i="39" s="1"/>
  <c r="D762" i="39" s="1"/>
  <c r="K750" i="39"/>
  <c r="J750" i="39"/>
  <c r="I750" i="39"/>
  <c r="A750" i="39"/>
  <c r="C750" i="39" s="1"/>
  <c r="D750" i="39" s="1"/>
  <c r="K738" i="39"/>
  <c r="J738" i="39"/>
  <c r="I738" i="39"/>
  <c r="K726" i="39"/>
  <c r="J726" i="39"/>
  <c r="I726" i="39"/>
  <c r="A726" i="39"/>
  <c r="C726" i="39" s="1"/>
  <c r="D726" i="39" s="1"/>
  <c r="K714" i="39"/>
  <c r="J714" i="39"/>
  <c r="I714" i="39"/>
  <c r="A714" i="39"/>
  <c r="C714" i="39" s="1"/>
  <c r="D714" i="39" s="1"/>
  <c r="K702" i="39"/>
  <c r="J702" i="39"/>
  <c r="I702" i="39"/>
  <c r="K690" i="39"/>
  <c r="J690" i="39"/>
  <c r="I690" i="39"/>
  <c r="A690" i="39"/>
  <c r="C690" i="39" s="1"/>
  <c r="D690" i="39" s="1"/>
  <c r="K678" i="39"/>
  <c r="J678" i="39"/>
  <c r="I678" i="39"/>
  <c r="A678" i="39"/>
  <c r="C678" i="39" s="1"/>
  <c r="D678" i="39" s="1"/>
  <c r="K666" i="39"/>
  <c r="J666" i="39"/>
  <c r="I666" i="39"/>
  <c r="K654" i="39"/>
  <c r="J654" i="39"/>
  <c r="I654" i="39"/>
  <c r="A654" i="39"/>
  <c r="C654" i="39" s="1"/>
  <c r="D654" i="39" s="1"/>
  <c r="K642" i="39"/>
  <c r="J642" i="39"/>
  <c r="I642" i="39"/>
  <c r="A642" i="39"/>
  <c r="C642" i="39" s="1"/>
  <c r="D642" i="39" s="1"/>
  <c r="K630" i="39"/>
  <c r="J630" i="39"/>
  <c r="I630" i="39"/>
  <c r="C630" i="39"/>
  <c r="D630" i="39" s="1"/>
  <c r="K618" i="39"/>
  <c r="J618" i="39"/>
  <c r="I618" i="39"/>
  <c r="A618" i="39"/>
  <c r="C618" i="39" s="1"/>
  <c r="D618" i="39" s="1"/>
  <c r="K606" i="39"/>
  <c r="J606" i="39"/>
  <c r="I606" i="39"/>
  <c r="C606" i="39"/>
  <c r="D606" i="39" s="1"/>
  <c r="A606" i="39"/>
  <c r="K594" i="39"/>
  <c r="J594" i="39"/>
  <c r="I594" i="39"/>
  <c r="K582" i="39"/>
  <c r="J582" i="39"/>
  <c r="I582" i="39"/>
  <c r="A582" i="39"/>
  <c r="C582" i="39" s="1"/>
  <c r="D582" i="39" s="1"/>
  <c r="K570" i="39"/>
  <c r="J570" i="39"/>
  <c r="I570" i="39"/>
  <c r="A570" i="39"/>
  <c r="C570" i="39" s="1"/>
  <c r="D570" i="39" s="1"/>
  <c r="K558" i="39"/>
  <c r="J558" i="39"/>
  <c r="I558" i="39"/>
  <c r="C558" i="39"/>
  <c r="D558" i="39" s="1"/>
  <c r="K546" i="39"/>
  <c r="J546" i="39"/>
  <c r="I546" i="39"/>
  <c r="C546" i="39"/>
  <c r="D546" i="39" s="1"/>
  <c r="A546" i="39"/>
  <c r="K534" i="39"/>
  <c r="J534" i="39"/>
  <c r="A534" i="39"/>
  <c r="C534" i="39" s="1"/>
  <c r="D534" i="39" s="1"/>
  <c r="K522" i="39"/>
  <c r="J522" i="39"/>
  <c r="K510" i="39"/>
  <c r="J510" i="39"/>
  <c r="K498" i="39"/>
  <c r="J498" i="39"/>
  <c r="K486" i="39"/>
  <c r="J486" i="39"/>
  <c r="A486" i="39"/>
  <c r="C486" i="39" s="1"/>
  <c r="D486" i="39" s="1"/>
  <c r="K474" i="39"/>
  <c r="J474" i="39"/>
  <c r="K462" i="39"/>
  <c r="J462" i="39"/>
  <c r="C462" i="39"/>
  <c r="D462" i="39" s="1"/>
  <c r="K450" i="39"/>
  <c r="J450" i="39"/>
  <c r="C450" i="39"/>
  <c r="D450" i="39" s="1"/>
  <c r="K438" i="39"/>
  <c r="J438" i="39"/>
  <c r="A438" i="39"/>
  <c r="C438" i="39" s="1"/>
  <c r="D438" i="39" s="1"/>
  <c r="K426" i="39"/>
  <c r="J426" i="39"/>
  <c r="K414" i="39"/>
  <c r="J414" i="39"/>
  <c r="K402" i="39"/>
  <c r="J402" i="39"/>
  <c r="C402" i="39"/>
  <c r="D402" i="39" s="1"/>
  <c r="K390" i="39"/>
  <c r="J390" i="39"/>
  <c r="A390" i="39"/>
  <c r="C390" i="39" s="1"/>
  <c r="D390" i="39" s="1"/>
  <c r="K378" i="39"/>
  <c r="J378" i="39"/>
  <c r="K366" i="39"/>
  <c r="J366" i="39"/>
  <c r="K354" i="39"/>
  <c r="J354" i="39"/>
  <c r="K342" i="39"/>
  <c r="J342" i="39"/>
  <c r="A342" i="39"/>
  <c r="C342" i="39" s="1"/>
  <c r="D342" i="39" s="1"/>
  <c r="K330" i="39"/>
  <c r="J330" i="39"/>
  <c r="K318" i="39"/>
  <c r="J318" i="39"/>
  <c r="K306" i="39"/>
  <c r="J306" i="39"/>
  <c r="K294" i="39"/>
  <c r="J294" i="39"/>
  <c r="C294" i="39"/>
  <c r="D294" i="39" s="1"/>
  <c r="A294" i="39"/>
  <c r="K282" i="39"/>
  <c r="J282" i="39"/>
  <c r="A282" i="39"/>
  <c r="C282" i="39" s="1"/>
  <c r="D282" i="39" s="1"/>
  <c r="K270" i="39"/>
  <c r="J270" i="39"/>
  <c r="I270" i="39"/>
  <c r="A270" i="39"/>
  <c r="C270" i="39" s="1"/>
  <c r="D270" i="39" s="1"/>
  <c r="K258" i="39"/>
  <c r="J258" i="39"/>
  <c r="I258" i="39"/>
  <c r="C258" i="39"/>
  <c r="D258" i="39" s="1"/>
  <c r="A258" i="39"/>
  <c r="K246" i="39"/>
  <c r="J246" i="39"/>
  <c r="I246" i="39"/>
  <c r="A246" i="39"/>
  <c r="C246" i="39" s="1"/>
  <c r="D246" i="39" s="1"/>
  <c r="K234" i="39"/>
  <c r="J234" i="39"/>
  <c r="I234" i="39"/>
  <c r="A234" i="39"/>
  <c r="C234" i="39" s="1"/>
  <c r="D234" i="39" s="1"/>
  <c r="K222" i="39"/>
  <c r="J222" i="39"/>
  <c r="I222" i="39"/>
  <c r="A222" i="39"/>
  <c r="C222" i="39" s="1"/>
  <c r="D222" i="39" s="1"/>
  <c r="K210" i="39"/>
  <c r="J210" i="39"/>
  <c r="I210" i="39"/>
  <c r="A210" i="39"/>
  <c r="C210" i="39" s="1"/>
  <c r="D210" i="39" s="1"/>
  <c r="K198" i="39"/>
  <c r="J198" i="39"/>
  <c r="I198" i="39"/>
  <c r="A198" i="39"/>
  <c r="C198" i="39" s="1"/>
  <c r="D198" i="39" s="1"/>
  <c r="K186" i="39"/>
  <c r="J186" i="39"/>
  <c r="I186" i="39"/>
  <c r="A186" i="39"/>
  <c r="C186" i="39" s="1"/>
  <c r="D186" i="39" s="1"/>
  <c r="K174" i="39"/>
  <c r="J174" i="39"/>
  <c r="I174" i="39"/>
  <c r="A174" i="39"/>
  <c r="C174" i="39" s="1"/>
  <c r="D174" i="39" s="1"/>
  <c r="K162" i="39"/>
  <c r="J162" i="39"/>
  <c r="I162" i="39"/>
  <c r="A162" i="39"/>
  <c r="C162" i="39" s="1"/>
  <c r="D162" i="39" s="1"/>
  <c r="K150" i="39"/>
  <c r="J150" i="39"/>
  <c r="I150" i="39"/>
  <c r="C150" i="39"/>
  <c r="D150" i="39" s="1"/>
  <c r="A150" i="39"/>
  <c r="K138" i="39"/>
  <c r="J138" i="39"/>
  <c r="I138" i="39"/>
  <c r="A138" i="39"/>
  <c r="C138" i="39" s="1"/>
  <c r="D138" i="39" s="1"/>
  <c r="K126" i="39"/>
  <c r="J126" i="39"/>
  <c r="I126" i="39"/>
  <c r="A126" i="39"/>
  <c r="C126" i="39" s="1"/>
  <c r="D126" i="39" s="1"/>
  <c r="K114" i="39"/>
  <c r="J114" i="39"/>
  <c r="I114" i="39"/>
  <c r="A114" i="39"/>
  <c r="C114" i="39" s="1"/>
  <c r="D114" i="39" s="1"/>
  <c r="K102" i="39"/>
  <c r="J102" i="39"/>
  <c r="I102" i="39"/>
  <c r="A102" i="39"/>
  <c r="C102" i="39" s="1"/>
  <c r="D102" i="39" s="1"/>
  <c r="K90" i="39"/>
  <c r="J90" i="39"/>
  <c r="I90" i="39"/>
  <c r="A90" i="39"/>
  <c r="C90" i="39" s="1"/>
  <c r="D90" i="39" s="1"/>
  <c r="K78" i="39"/>
  <c r="J78" i="39"/>
  <c r="I78" i="39"/>
  <c r="A78" i="39"/>
  <c r="C78" i="39" s="1"/>
  <c r="D78" i="39" s="1"/>
  <c r="K66" i="39"/>
  <c r="A66" i="39"/>
  <c r="C66" i="39" s="1"/>
  <c r="D66" i="39" s="1"/>
  <c r="K54" i="39"/>
  <c r="J54" i="39"/>
  <c r="I54" i="39"/>
  <c r="A54" i="39"/>
  <c r="C54" i="39" s="1"/>
  <c r="D54" i="39" s="1"/>
  <c r="K42" i="39"/>
  <c r="A42" i="39"/>
  <c r="C42" i="39" s="1"/>
  <c r="D42" i="39" s="1"/>
  <c r="K30" i="39"/>
  <c r="J30" i="39"/>
  <c r="K18" i="39"/>
  <c r="C18" i="39"/>
  <c r="D18" i="39" s="1"/>
  <c r="A730" i="39"/>
  <c r="C730" i="39" s="1"/>
  <c r="D730" i="39" s="1"/>
  <c r="A622" i="39"/>
  <c r="C622" i="39" s="1"/>
  <c r="D622" i="39" s="1"/>
  <c r="A510" i="39"/>
  <c r="C510" i="39" s="1"/>
  <c r="D510" i="39" s="1"/>
  <c r="A366" i="39"/>
  <c r="C366" i="39" s="1"/>
  <c r="D366" i="39" s="1"/>
  <c r="A1001" i="39"/>
  <c r="A989" i="39"/>
  <c r="A965" i="39"/>
  <c r="C965" i="39" s="1"/>
  <c r="D965" i="39" s="1"/>
  <c r="A245" i="39"/>
  <c r="A828" i="39"/>
  <c r="C828" i="39" s="1"/>
  <c r="D828" i="39" s="1"/>
  <c r="A720" i="39"/>
  <c r="C720" i="39" s="1"/>
  <c r="D720" i="39" s="1"/>
  <c r="A612" i="39"/>
  <c r="C612" i="39" s="1"/>
  <c r="D612" i="39" s="1"/>
  <c r="A498" i="39"/>
  <c r="C498" i="39" s="1"/>
  <c r="D498" i="39" s="1"/>
  <c r="A354" i="39"/>
  <c r="C354" i="39" s="1"/>
  <c r="D354" i="39" s="1"/>
  <c r="A1168" i="39"/>
  <c r="A1156" i="39"/>
  <c r="C1156" i="39" s="1"/>
  <c r="D1156" i="39" s="1"/>
  <c r="A1144" i="39"/>
  <c r="A1132" i="39"/>
  <c r="C1132" i="39" s="1"/>
  <c r="D1132" i="39" s="1"/>
  <c r="A1120" i="39"/>
  <c r="A1108" i="39"/>
  <c r="C1108" i="39" s="1"/>
  <c r="D1108" i="39" s="1"/>
  <c r="A1096" i="39"/>
  <c r="C1096" i="39" s="1"/>
  <c r="D1096" i="39" s="1"/>
  <c r="A1084" i="39"/>
  <c r="A1072" i="39"/>
  <c r="A1060" i="39"/>
  <c r="C1060" i="39" s="1"/>
  <c r="D1060" i="39" s="1"/>
  <c r="A1048" i="39"/>
  <c r="A1036" i="39"/>
  <c r="A1024" i="39"/>
  <c r="A718" i="39"/>
  <c r="C718" i="39" s="1"/>
  <c r="D718" i="39" s="1"/>
  <c r="A610" i="39"/>
  <c r="C610" i="39" s="1"/>
  <c r="D610" i="39" s="1"/>
  <c r="K1167" i="39"/>
  <c r="J1167" i="39"/>
  <c r="I1167" i="39"/>
  <c r="A1167" i="39"/>
  <c r="C1167" i="39" s="1"/>
  <c r="D1167" i="39" s="1"/>
  <c r="K1155" i="39"/>
  <c r="J1155" i="39"/>
  <c r="I1155" i="39"/>
  <c r="A1155" i="39"/>
  <c r="C1155" i="39" s="1"/>
  <c r="D1155" i="39" s="1"/>
  <c r="J1143" i="39"/>
  <c r="K1143" i="39"/>
  <c r="I1143" i="39"/>
  <c r="A1143" i="39"/>
  <c r="C1143" i="39" s="1"/>
  <c r="D1143" i="39" s="1"/>
  <c r="J1131" i="39"/>
  <c r="K1131" i="39"/>
  <c r="I1131" i="39"/>
  <c r="A1131" i="39"/>
  <c r="C1131" i="39" s="1"/>
  <c r="D1131" i="39" s="1"/>
  <c r="J1119" i="39"/>
  <c r="K1119" i="39"/>
  <c r="I1119" i="39"/>
  <c r="A1119" i="39"/>
  <c r="C1119" i="39" s="1"/>
  <c r="D1119" i="39" s="1"/>
  <c r="K1107" i="39"/>
  <c r="J1107" i="39"/>
  <c r="I1107" i="39"/>
  <c r="C1107" i="39"/>
  <c r="D1107" i="39" s="1"/>
  <c r="A1107" i="39"/>
  <c r="K1095" i="39"/>
  <c r="J1095" i="39"/>
  <c r="I1095" i="39"/>
  <c r="A1095" i="39"/>
  <c r="C1095" i="39" s="1"/>
  <c r="D1095" i="39" s="1"/>
  <c r="K1083" i="39"/>
  <c r="J1083" i="39"/>
  <c r="I1083" i="39"/>
  <c r="A1083" i="39"/>
  <c r="C1083" i="39" s="1"/>
  <c r="D1083" i="39" s="1"/>
  <c r="J1071" i="39"/>
  <c r="K1071" i="39"/>
  <c r="C1071" i="39"/>
  <c r="D1071" i="39" s="1"/>
  <c r="A1071" i="39"/>
  <c r="J1059" i="39"/>
  <c r="K1059" i="39"/>
  <c r="A1059" i="39"/>
  <c r="C1059" i="39" s="1"/>
  <c r="D1059" i="39" s="1"/>
  <c r="J1047" i="39"/>
  <c r="K1047" i="39"/>
  <c r="A1047" i="39"/>
  <c r="C1047" i="39" s="1"/>
  <c r="D1047" i="39" s="1"/>
  <c r="K1035" i="39"/>
  <c r="J1035" i="39"/>
  <c r="C1035" i="39"/>
  <c r="D1035" i="39" s="1"/>
  <c r="A1035" i="39"/>
  <c r="K1023" i="39"/>
  <c r="J1023" i="39"/>
  <c r="A1023" i="39"/>
  <c r="C1023" i="39" s="1"/>
  <c r="D1023" i="39" s="1"/>
  <c r="K1011" i="39"/>
  <c r="J1011" i="39"/>
  <c r="A1011" i="39"/>
  <c r="C1011" i="39" s="1"/>
  <c r="D1011" i="39" s="1"/>
  <c r="K999" i="39"/>
  <c r="J999" i="39"/>
  <c r="K987" i="39"/>
  <c r="J987" i="39"/>
  <c r="I987" i="39"/>
  <c r="A987" i="39"/>
  <c r="C987" i="39" s="1"/>
  <c r="D987" i="39" s="1"/>
  <c r="K975" i="39"/>
  <c r="J975" i="39"/>
  <c r="I975" i="39"/>
  <c r="A975" i="39"/>
  <c r="C975" i="39" s="1"/>
  <c r="D975" i="39" s="1"/>
  <c r="K963" i="39"/>
  <c r="J963" i="39"/>
  <c r="I963" i="39"/>
  <c r="C963" i="39"/>
  <c r="D963" i="39" s="1"/>
  <c r="K951" i="39"/>
  <c r="J951" i="39"/>
  <c r="I951" i="39"/>
  <c r="A951" i="39"/>
  <c r="C951" i="39" s="1"/>
  <c r="D951" i="39" s="1"/>
  <c r="K939" i="39"/>
  <c r="J939" i="39"/>
  <c r="I939" i="39"/>
  <c r="K927" i="39"/>
  <c r="J927" i="39"/>
  <c r="I927" i="39"/>
  <c r="K915" i="39"/>
  <c r="J915" i="39"/>
  <c r="I915" i="39"/>
  <c r="A915" i="39"/>
  <c r="C915" i="39" s="1"/>
  <c r="D915" i="39" s="1"/>
  <c r="K903" i="39"/>
  <c r="J903" i="39"/>
  <c r="I903" i="39"/>
  <c r="A903" i="39"/>
  <c r="C903" i="39" s="1"/>
  <c r="D903" i="39" s="1"/>
  <c r="K891" i="39"/>
  <c r="J891" i="39"/>
  <c r="I891" i="39"/>
  <c r="A891" i="39"/>
  <c r="C891" i="39" s="1"/>
  <c r="D891" i="39" s="1"/>
  <c r="K879" i="39"/>
  <c r="J879" i="39"/>
  <c r="I879" i="39"/>
  <c r="A879" i="39"/>
  <c r="C879" i="39" s="1"/>
  <c r="D879" i="39" s="1"/>
  <c r="K867" i="39"/>
  <c r="J867" i="39"/>
  <c r="I867" i="39"/>
  <c r="A867" i="39"/>
  <c r="C867" i="39" s="1"/>
  <c r="D867" i="39" s="1"/>
  <c r="K855" i="39"/>
  <c r="J855" i="39"/>
  <c r="I855" i="39"/>
  <c r="A855" i="39"/>
  <c r="C855" i="39" s="1"/>
  <c r="D855" i="39" s="1"/>
  <c r="K843" i="39"/>
  <c r="J843" i="39"/>
  <c r="I843" i="39"/>
  <c r="A843" i="39"/>
  <c r="C843" i="39" s="1"/>
  <c r="D843" i="39" s="1"/>
  <c r="K831" i="39"/>
  <c r="J831" i="39"/>
  <c r="I831" i="39"/>
  <c r="C831" i="39"/>
  <c r="D831" i="39" s="1"/>
  <c r="A831" i="39"/>
  <c r="K819" i="39"/>
  <c r="J819" i="39"/>
  <c r="I819" i="39"/>
  <c r="A819" i="39"/>
  <c r="C819" i="39" s="1"/>
  <c r="D819" i="39" s="1"/>
  <c r="K807" i="39"/>
  <c r="J807" i="39"/>
  <c r="I807" i="39"/>
  <c r="A807" i="39"/>
  <c r="C807" i="39" s="1"/>
  <c r="D807" i="39" s="1"/>
  <c r="K795" i="39"/>
  <c r="J795" i="39"/>
  <c r="I795" i="39"/>
  <c r="A795" i="39"/>
  <c r="C795" i="39" s="1"/>
  <c r="D795" i="39" s="1"/>
  <c r="K783" i="39"/>
  <c r="J783" i="39"/>
  <c r="I783" i="39"/>
  <c r="A783" i="39"/>
  <c r="C783" i="39" s="1"/>
  <c r="D783" i="39" s="1"/>
  <c r="K771" i="39"/>
  <c r="J771" i="39"/>
  <c r="I771" i="39"/>
  <c r="A771" i="39"/>
  <c r="C771" i="39" s="1"/>
  <c r="D771" i="39" s="1"/>
  <c r="K759" i="39"/>
  <c r="J759" i="39"/>
  <c r="I759" i="39"/>
  <c r="A759" i="39"/>
  <c r="C759" i="39" s="1"/>
  <c r="D759" i="39" s="1"/>
  <c r="K747" i="39"/>
  <c r="J747" i="39"/>
  <c r="I747" i="39"/>
  <c r="A747" i="39"/>
  <c r="C747" i="39" s="1"/>
  <c r="D747" i="39" s="1"/>
  <c r="K735" i="39"/>
  <c r="J735" i="39"/>
  <c r="I735" i="39"/>
  <c r="A735" i="39"/>
  <c r="C735" i="39" s="1"/>
  <c r="D735" i="39" s="1"/>
  <c r="K723" i="39"/>
  <c r="J723" i="39"/>
  <c r="I723" i="39"/>
  <c r="C723" i="39"/>
  <c r="D723" i="39" s="1"/>
  <c r="A723" i="39"/>
  <c r="K711" i="39"/>
  <c r="J711" i="39"/>
  <c r="I711" i="39"/>
  <c r="A711" i="39"/>
  <c r="C711" i="39" s="1"/>
  <c r="D711" i="39" s="1"/>
  <c r="K699" i="39"/>
  <c r="J699" i="39"/>
  <c r="I699" i="39"/>
  <c r="A699" i="39"/>
  <c r="C699" i="39" s="1"/>
  <c r="D699" i="39" s="1"/>
  <c r="K687" i="39"/>
  <c r="J687" i="39"/>
  <c r="I687" i="39"/>
  <c r="A687" i="39"/>
  <c r="C687" i="39" s="1"/>
  <c r="D687" i="39" s="1"/>
  <c r="K675" i="39"/>
  <c r="J675" i="39"/>
  <c r="I675" i="39"/>
  <c r="A675" i="39"/>
  <c r="C675" i="39" s="1"/>
  <c r="D675" i="39" s="1"/>
  <c r="K663" i="39"/>
  <c r="J663" i="39"/>
  <c r="I663" i="39"/>
  <c r="A663" i="39"/>
  <c r="C663" i="39" s="1"/>
  <c r="D663" i="39" s="1"/>
  <c r="K651" i="39"/>
  <c r="J651" i="39"/>
  <c r="I651" i="39"/>
  <c r="C651" i="39"/>
  <c r="D651" i="39" s="1"/>
  <c r="A651" i="39"/>
  <c r="K639" i="39"/>
  <c r="J639" i="39"/>
  <c r="I639" i="39"/>
  <c r="A639" i="39"/>
  <c r="C639" i="39" s="1"/>
  <c r="D639" i="39" s="1"/>
  <c r="K627" i="39"/>
  <c r="J627" i="39"/>
  <c r="I627" i="39"/>
  <c r="A627" i="39"/>
  <c r="C627" i="39" s="1"/>
  <c r="D627" i="39" s="1"/>
  <c r="K615" i="39"/>
  <c r="J615" i="39"/>
  <c r="I615" i="39"/>
  <c r="A615" i="39"/>
  <c r="C615" i="39" s="1"/>
  <c r="D615" i="39" s="1"/>
  <c r="K603" i="39"/>
  <c r="J603" i="39"/>
  <c r="I603" i="39"/>
  <c r="A603" i="39"/>
  <c r="C603" i="39" s="1"/>
  <c r="D603" i="39" s="1"/>
  <c r="K591" i="39"/>
  <c r="J591" i="39"/>
  <c r="I591" i="39"/>
  <c r="A591" i="39"/>
  <c r="C591" i="39" s="1"/>
  <c r="D591" i="39" s="1"/>
  <c r="K579" i="39"/>
  <c r="J579" i="39"/>
  <c r="I579" i="39"/>
  <c r="C579" i="39"/>
  <c r="D579" i="39" s="1"/>
  <c r="A579" i="39"/>
  <c r="K567" i="39"/>
  <c r="J567" i="39"/>
  <c r="I567" i="39"/>
  <c r="A567" i="39"/>
  <c r="C567" i="39" s="1"/>
  <c r="D567" i="39" s="1"/>
  <c r="K555" i="39"/>
  <c r="J555" i="39"/>
  <c r="I555" i="39"/>
  <c r="A555" i="39"/>
  <c r="C555" i="39" s="1"/>
  <c r="D555" i="39" s="1"/>
  <c r="K543" i="39"/>
  <c r="J543" i="39"/>
  <c r="I543" i="39"/>
  <c r="A543" i="39"/>
  <c r="C543" i="39" s="1"/>
  <c r="D543" i="39" s="1"/>
  <c r="K531" i="39"/>
  <c r="J531" i="39"/>
  <c r="A531" i="39"/>
  <c r="C531" i="39" s="1"/>
  <c r="D531" i="39" s="1"/>
  <c r="K519" i="39"/>
  <c r="J519" i="39"/>
  <c r="A519" i="39"/>
  <c r="C519" i="39" s="1"/>
  <c r="D519" i="39" s="1"/>
  <c r="K507" i="39"/>
  <c r="J507" i="39"/>
  <c r="A507" i="39"/>
  <c r="C507" i="39" s="1"/>
  <c r="D507" i="39" s="1"/>
  <c r="K495" i="39"/>
  <c r="J495" i="39"/>
  <c r="C495" i="39"/>
  <c r="D495" i="39" s="1"/>
  <c r="K483" i="39"/>
  <c r="J483" i="39"/>
  <c r="A483" i="39"/>
  <c r="C483" i="39" s="1"/>
  <c r="D483" i="39" s="1"/>
  <c r="K471" i="39"/>
  <c r="J471" i="39"/>
  <c r="A471" i="39"/>
  <c r="C471" i="39" s="1"/>
  <c r="D471" i="39" s="1"/>
  <c r="K459" i="39"/>
  <c r="J459" i="39"/>
  <c r="A459" i="39"/>
  <c r="C459" i="39" s="1"/>
  <c r="D459" i="39" s="1"/>
  <c r="K447" i="39"/>
  <c r="J447" i="39"/>
  <c r="K435" i="39"/>
  <c r="J435" i="39"/>
  <c r="A435" i="39"/>
  <c r="C435" i="39" s="1"/>
  <c r="D435" i="39" s="1"/>
  <c r="K423" i="39"/>
  <c r="J423" i="39"/>
  <c r="A423" i="39"/>
  <c r="C423" i="39" s="1"/>
  <c r="D423" i="39" s="1"/>
  <c r="K411" i="39"/>
  <c r="J411" i="39"/>
  <c r="A411" i="39"/>
  <c r="C411" i="39" s="1"/>
  <c r="D411" i="39" s="1"/>
  <c r="K399" i="39"/>
  <c r="J399" i="39"/>
  <c r="C399" i="39"/>
  <c r="D399" i="39" s="1"/>
  <c r="K387" i="39"/>
  <c r="J387" i="39"/>
  <c r="A387" i="39"/>
  <c r="C387" i="39" s="1"/>
  <c r="D387" i="39" s="1"/>
  <c r="K375" i="39"/>
  <c r="J375" i="39"/>
  <c r="A375" i="39"/>
  <c r="C375" i="39" s="1"/>
  <c r="D375" i="39" s="1"/>
  <c r="K363" i="39"/>
  <c r="J363" i="39"/>
  <c r="A363" i="39"/>
  <c r="C363" i="39" s="1"/>
  <c r="D363" i="39" s="1"/>
  <c r="K351" i="39"/>
  <c r="J351" i="39"/>
  <c r="K339" i="39"/>
  <c r="J339" i="39"/>
  <c r="A339" i="39"/>
  <c r="C339" i="39" s="1"/>
  <c r="D339" i="39" s="1"/>
  <c r="K327" i="39"/>
  <c r="J327" i="39"/>
  <c r="A327" i="39"/>
  <c r="C327" i="39" s="1"/>
  <c r="D327" i="39" s="1"/>
  <c r="K315" i="39"/>
  <c r="J315" i="39"/>
  <c r="C315" i="39"/>
  <c r="D315" i="39" s="1"/>
  <c r="A315" i="39"/>
  <c r="K303" i="39"/>
  <c r="J303" i="39"/>
  <c r="C303" i="39"/>
  <c r="D303" i="39" s="1"/>
  <c r="K291" i="39"/>
  <c r="J291" i="39"/>
  <c r="A291" i="39"/>
  <c r="C291" i="39" s="1"/>
  <c r="D291" i="39" s="1"/>
  <c r="K279" i="39"/>
  <c r="J279" i="39"/>
  <c r="A279" i="39"/>
  <c r="C279" i="39" s="1"/>
  <c r="D279" i="39" s="1"/>
  <c r="K267" i="39"/>
  <c r="J267" i="39"/>
  <c r="I267" i="39"/>
  <c r="K255" i="39"/>
  <c r="J255" i="39"/>
  <c r="I255" i="39"/>
  <c r="A255" i="39"/>
  <c r="C255" i="39" s="1"/>
  <c r="D255" i="39" s="1"/>
  <c r="K243" i="39"/>
  <c r="J243" i="39"/>
  <c r="I243" i="39"/>
  <c r="A243" i="39"/>
  <c r="C243" i="39" s="1"/>
  <c r="D243" i="39" s="1"/>
  <c r="K231" i="39"/>
  <c r="J231" i="39"/>
  <c r="I231" i="39"/>
  <c r="A231" i="39"/>
  <c r="C231" i="39" s="1"/>
  <c r="D231" i="39" s="1"/>
  <c r="K219" i="39"/>
  <c r="J219" i="39"/>
  <c r="I219" i="39"/>
  <c r="C219" i="39"/>
  <c r="D219" i="39" s="1"/>
  <c r="A219" i="39"/>
  <c r="K207" i="39"/>
  <c r="J207" i="39"/>
  <c r="I207" i="39"/>
  <c r="K195" i="39"/>
  <c r="J195" i="39"/>
  <c r="I195" i="39"/>
  <c r="C195" i="39"/>
  <c r="D195" i="39" s="1"/>
  <c r="A195" i="39"/>
  <c r="K183" i="39"/>
  <c r="J183" i="39"/>
  <c r="I183" i="39"/>
  <c r="A183" i="39"/>
  <c r="C183" i="39" s="1"/>
  <c r="D183" i="39" s="1"/>
  <c r="K171" i="39"/>
  <c r="J171" i="39"/>
  <c r="I171" i="39"/>
  <c r="A171" i="39"/>
  <c r="C171" i="39" s="1"/>
  <c r="D171" i="39" s="1"/>
  <c r="K159" i="39"/>
  <c r="J159" i="39"/>
  <c r="I159" i="39"/>
  <c r="K147" i="39"/>
  <c r="J147" i="39"/>
  <c r="I147" i="39"/>
  <c r="A147" i="39"/>
  <c r="C147" i="39" s="1"/>
  <c r="D147" i="39" s="1"/>
  <c r="K135" i="39"/>
  <c r="J135" i="39"/>
  <c r="I135" i="39"/>
  <c r="C135" i="39"/>
  <c r="D135" i="39" s="1"/>
  <c r="A135" i="39"/>
  <c r="K123" i="39"/>
  <c r="J123" i="39"/>
  <c r="I123" i="39"/>
  <c r="A123" i="39"/>
  <c r="C123" i="39" s="1"/>
  <c r="D123" i="39" s="1"/>
  <c r="K111" i="39"/>
  <c r="J111" i="39"/>
  <c r="I111" i="39"/>
  <c r="A111" i="39"/>
  <c r="C111" i="39" s="1"/>
  <c r="D111" i="39" s="1"/>
  <c r="K99" i="39"/>
  <c r="J99" i="39"/>
  <c r="I99" i="39"/>
  <c r="A99" i="39"/>
  <c r="C99" i="39" s="1"/>
  <c r="D99" i="39" s="1"/>
  <c r="K87" i="39"/>
  <c r="J87" i="39"/>
  <c r="I87" i="39"/>
  <c r="A87" i="39"/>
  <c r="C87" i="39" s="1"/>
  <c r="D87" i="39" s="1"/>
  <c r="K75" i="39"/>
  <c r="J75" i="39"/>
  <c r="I75" i="39"/>
  <c r="A75" i="39"/>
  <c r="C75" i="39" s="1"/>
  <c r="D75" i="39" s="1"/>
  <c r="K63" i="39"/>
  <c r="A63" i="39"/>
  <c r="C63" i="39" s="1"/>
  <c r="D63" i="39" s="1"/>
  <c r="K51" i="39"/>
  <c r="I51" i="39"/>
  <c r="A51" i="39"/>
  <c r="C51" i="39" s="1"/>
  <c r="D51" i="39" s="1"/>
  <c r="K39" i="39"/>
  <c r="A39" i="39"/>
  <c r="C39" i="39" s="1"/>
  <c r="D39" i="39" s="1"/>
  <c r="K27" i="39"/>
  <c r="J27" i="39"/>
  <c r="I27" i="39"/>
  <c r="C27" i="39"/>
  <c r="D27" i="39" s="1"/>
  <c r="A27" i="39"/>
  <c r="K15" i="39"/>
  <c r="J15" i="39"/>
  <c r="I15" i="39"/>
  <c r="A15" i="39"/>
  <c r="C15" i="39" s="1"/>
  <c r="D15" i="39" s="1"/>
  <c r="K6" i="39"/>
  <c r="I6" i="39"/>
  <c r="A6" i="39"/>
  <c r="C6" i="39" s="1"/>
  <c r="D6" i="39" s="1"/>
  <c r="A12" i="39"/>
  <c r="C12" i="39" s="1"/>
  <c r="D12" i="39" s="1"/>
  <c r="A999" i="39"/>
  <c r="C999" i="39" s="1"/>
  <c r="D999" i="39" s="1"/>
  <c r="A810" i="39"/>
  <c r="C810" i="39" s="1"/>
  <c r="D810" i="39" s="1"/>
  <c r="A702" i="39"/>
  <c r="C702" i="39" s="1"/>
  <c r="D702" i="39" s="1"/>
  <c r="A594" i="39"/>
  <c r="C594" i="39" s="1"/>
  <c r="D594" i="39" s="1"/>
  <c r="A474" i="39"/>
  <c r="C474" i="39" s="1"/>
  <c r="D474" i="39" s="1"/>
  <c r="A330" i="39"/>
  <c r="C330" i="39" s="1"/>
  <c r="D330" i="39" s="1"/>
  <c r="K1165" i="39"/>
  <c r="J1165" i="39"/>
  <c r="I1165" i="39"/>
  <c r="K1153" i="39"/>
  <c r="J1153" i="39"/>
  <c r="I1153" i="39"/>
  <c r="K1141" i="39"/>
  <c r="J1141" i="39"/>
  <c r="I1141" i="39"/>
  <c r="K1129" i="39"/>
  <c r="J1129" i="39"/>
  <c r="I1129" i="39"/>
  <c r="K1117" i="39"/>
  <c r="J1117" i="39"/>
  <c r="I1117" i="39"/>
  <c r="K1105" i="39"/>
  <c r="J1105" i="39"/>
  <c r="I1105" i="39"/>
  <c r="K1093" i="39"/>
  <c r="J1093" i="39"/>
  <c r="I1093" i="39"/>
  <c r="K1081" i="39"/>
  <c r="J1081" i="39"/>
  <c r="I1081" i="39"/>
  <c r="K1069" i="39"/>
  <c r="J1069" i="39"/>
  <c r="K1057" i="39"/>
  <c r="J1057" i="39"/>
  <c r="K1045" i="39"/>
  <c r="J1045" i="39"/>
  <c r="K1033" i="39"/>
  <c r="J1033" i="39"/>
  <c r="K1021" i="39"/>
  <c r="J1021" i="39"/>
  <c r="K1009" i="39"/>
  <c r="J1009" i="39"/>
  <c r="K997" i="39"/>
  <c r="J997" i="39"/>
  <c r="K985" i="39"/>
  <c r="J985" i="39"/>
  <c r="I985" i="39"/>
  <c r="J973" i="39"/>
  <c r="K973" i="39"/>
  <c r="I973" i="39"/>
  <c r="K961" i="39"/>
  <c r="J961" i="39"/>
  <c r="I961" i="39"/>
  <c r="J949" i="39"/>
  <c r="I949" i="39"/>
  <c r="K949" i="39"/>
  <c r="K937" i="39"/>
  <c r="J937" i="39"/>
  <c r="I937" i="39"/>
  <c r="J925" i="39"/>
  <c r="K925" i="39"/>
  <c r="I925" i="39"/>
  <c r="K913" i="39"/>
  <c r="J913" i="39"/>
  <c r="I913" i="39"/>
  <c r="K901" i="39"/>
  <c r="J901" i="39"/>
  <c r="I901" i="39"/>
  <c r="K889" i="39"/>
  <c r="J889" i="39"/>
  <c r="I889" i="39"/>
  <c r="C889" i="39"/>
  <c r="D889" i="39" s="1"/>
  <c r="K877" i="39"/>
  <c r="J877" i="39"/>
  <c r="I877" i="39"/>
  <c r="K865" i="39"/>
  <c r="J865" i="39"/>
  <c r="I865" i="39"/>
  <c r="K853" i="39"/>
  <c r="J853" i="39"/>
  <c r="I853" i="39"/>
  <c r="C853" i="39"/>
  <c r="D853" i="39" s="1"/>
  <c r="A853" i="39"/>
  <c r="K841" i="39"/>
  <c r="J841" i="39"/>
  <c r="I841" i="39"/>
  <c r="A841" i="39"/>
  <c r="C841" i="39" s="1"/>
  <c r="D841" i="39" s="1"/>
  <c r="K829" i="39"/>
  <c r="J829" i="39"/>
  <c r="I829" i="39"/>
  <c r="A829" i="39"/>
  <c r="C829" i="39" s="1"/>
  <c r="D829" i="39" s="1"/>
  <c r="K817" i="39"/>
  <c r="J817" i="39"/>
  <c r="I817" i="39"/>
  <c r="A817" i="39"/>
  <c r="C817" i="39" s="1"/>
  <c r="D817" i="39" s="1"/>
  <c r="K805" i="39"/>
  <c r="J805" i="39"/>
  <c r="I805" i="39"/>
  <c r="A805" i="39"/>
  <c r="C805" i="39" s="1"/>
  <c r="D805" i="39" s="1"/>
  <c r="K793" i="39"/>
  <c r="J793" i="39"/>
  <c r="I793" i="39"/>
  <c r="A793" i="39"/>
  <c r="C793" i="39" s="1"/>
  <c r="D793" i="39" s="1"/>
  <c r="K781" i="39"/>
  <c r="J781" i="39"/>
  <c r="I781" i="39"/>
  <c r="A781" i="39"/>
  <c r="C781" i="39" s="1"/>
  <c r="D781" i="39" s="1"/>
  <c r="K769" i="39"/>
  <c r="J769" i="39"/>
  <c r="I769" i="39"/>
  <c r="A769" i="39"/>
  <c r="C769" i="39" s="1"/>
  <c r="D769" i="39" s="1"/>
  <c r="K757" i="39"/>
  <c r="J757" i="39"/>
  <c r="I757" i="39"/>
  <c r="A757" i="39"/>
  <c r="C757" i="39" s="1"/>
  <c r="D757" i="39" s="1"/>
  <c r="K745" i="39"/>
  <c r="J745" i="39"/>
  <c r="I745" i="39"/>
  <c r="C745" i="39"/>
  <c r="D745" i="39" s="1"/>
  <c r="A745" i="39"/>
  <c r="K733" i="39"/>
  <c r="J733" i="39"/>
  <c r="I733" i="39"/>
  <c r="A733" i="39"/>
  <c r="C733" i="39" s="1"/>
  <c r="D733" i="39" s="1"/>
  <c r="K721" i="39"/>
  <c r="J721" i="39"/>
  <c r="I721" i="39"/>
  <c r="A721" i="39"/>
  <c r="C721" i="39" s="1"/>
  <c r="D721" i="39" s="1"/>
  <c r="K709" i="39"/>
  <c r="J709" i="39"/>
  <c r="I709" i="39"/>
  <c r="A709" i="39"/>
  <c r="C709" i="39" s="1"/>
  <c r="D709" i="39" s="1"/>
  <c r="K697" i="39"/>
  <c r="J697" i="39"/>
  <c r="I697" i="39"/>
  <c r="A697" i="39"/>
  <c r="C697" i="39" s="1"/>
  <c r="D697" i="39" s="1"/>
  <c r="K685" i="39"/>
  <c r="J685" i="39"/>
  <c r="I685" i="39"/>
  <c r="A685" i="39"/>
  <c r="C685" i="39" s="1"/>
  <c r="D685" i="39" s="1"/>
  <c r="K673" i="39"/>
  <c r="J673" i="39"/>
  <c r="I673" i="39"/>
  <c r="C673" i="39"/>
  <c r="D673" i="39" s="1"/>
  <c r="A673" i="39"/>
  <c r="K661" i="39"/>
  <c r="J661" i="39"/>
  <c r="I661" i="39"/>
  <c r="A661" i="39"/>
  <c r="C661" i="39" s="1"/>
  <c r="D661" i="39" s="1"/>
  <c r="K649" i="39"/>
  <c r="J649" i="39"/>
  <c r="I649" i="39"/>
  <c r="A649" i="39"/>
  <c r="C649" i="39" s="1"/>
  <c r="D649" i="39" s="1"/>
  <c r="K637" i="39"/>
  <c r="J637" i="39"/>
  <c r="I637" i="39"/>
  <c r="A637" i="39"/>
  <c r="C637" i="39" s="1"/>
  <c r="D637" i="39" s="1"/>
  <c r="K625" i="39"/>
  <c r="J625" i="39"/>
  <c r="I625" i="39"/>
  <c r="A625" i="39"/>
  <c r="C625" i="39" s="1"/>
  <c r="D625" i="39" s="1"/>
  <c r="K613" i="39"/>
  <c r="J613" i="39"/>
  <c r="I613" i="39"/>
  <c r="A613" i="39"/>
  <c r="C613" i="39" s="1"/>
  <c r="D613" i="39" s="1"/>
  <c r="K601" i="39"/>
  <c r="J601" i="39"/>
  <c r="I601" i="39"/>
  <c r="C601" i="39"/>
  <c r="D601" i="39" s="1"/>
  <c r="A601" i="39"/>
  <c r="K589" i="39"/>
  <c r="J589" i="39"/>
  <c r="I589" i="39"/>
  <c r="A589" i="39"/>
  <c r="C589" i="39" s="1"/>
  <c r="D589" i="39" s="1"/>
  <c r="K577" i="39"/>
  <c r="J577" i="39"/>
  <c r="I577" i="39"/>
  <c r="A577" i="39"/>
  <c r="C577" i="39" s="1"/>
  <c r="D577" i="39" s="1"/>
  <c r="K565" i="39"/>
  <c r="J565" i="39"/>
  <c r="I565" i="39"/>
  <c r="A565" i="39"/>
  <c r="C565" i="39" s="1"/>
  <c r="D565" i="39" s="1"/>
  <c r="K553" i="39"/>
  <c r="J553" i="39"/>
  <c r="I553" i="39"/>
  <c r="A553" i="39"/>
  <c r="C553" i="39" s="1"/>
  <c r="D553" i="39" s="1"/>
  <c r="K541" i="39"/>
  <c r="J541" i="39"/>
  <c r="I541" i="39"/>
  <c r="A541" i="39"/>
  <c r="C541" i="39" s="1"/>
  <c r="D541" i="39" s="1"/>
  <c r="K529" i="39"/>
  <c r="J529" i="39"/>
  <c r="A529" i="39"/>
  <c r="C529" i="39" s="1"/>
  <c r="D529" i="39" s="1"/>
  <c r="K517" i="39"/>
  <c r="J517" i="39"/>
  <c r="A517" i="39"/>
  <c r="C517" i="39" s="1"/>
  <c r="D517" i="39" s="1"/>
  <c r="K505" i="39"/>
  <c r="J505" i="39"/>
  <c r="A505" i="39"/>
  <c r="C505" i="39" s="1"/>
  <c r="D505" i="39" s="1"/>
  <c r="K493" i="39"/>
  <c r="J493" i="39"/>
  <c r="A493" i="39"/>
  <c r="C493" i="39" s="1"/>
  <c r="D493" i="39" s="1"/>
  <c r="K481" i="39"/>
  <c r="J481" i="39"/>
  <c r="A481" i="39"/>
  <c r="C481" i="39" s="1"/>
  <c r="D481" i="39" s="1"/>
  <c r="K469" i="39"/>
  <c r="J469" i="39"/>
  <c r="A469" i="39"/>
  <c r="K457" i="39"/>
  <c r="J457" i="39"/>
  <c r="A457" i="39"/>
  <c r="C457" i="39" s="1"/>
  <c r="D457" i="39" s="1"/>
  <c r="K445" i="39"/>
  <c r="J445" i="39"/>
  <c r="A445" i="39"/>
  <c r="C445" i="39" s="1"/>
  <c r="D445" i="39" s="1"/>
  <c r="K433" i="39"/>
  <c r="J433" i="39"/>
  <c r="A433" i="39"/>
  <c r="C433" i="39" s="1"/>
  <c r="D433" i="39" s="1"/>
  <c r="K421" i="39"/>
  <c r="J421" i="39"/>
  <c r="A421" i="39"/>
  <c r="C421" i="39" s="1"/>
  <c r="D421" i="39" s="1"/>
  <c r="K409" i="39"/>
  <c r="J409" i="39"/>
  <c r="A409" i="39"/>
  <c r="C409" i="39" s="1"/>
  <c r="D409" i="39" s="1"/>
  <c r="K397" i="39"/>
  <c r="J397" i="39"/>
  <c r="A397" i="39"/>
  <c r="C397" i="39" s="1"/>
  <c r="D397" i="39" s="1"/>
  <c r="K385" i="39"/>
  <c r="J385" i="39"/>
  <c r="A385" i="39"/>
  <c r="C385" i="39" s="1"/>
  <c r="D385" i="39" s="1"/>
  <c r="K373" i="39"/>
  <c r="J373" i="39"/>
  <c r="C373" i="39"/>
  <c r="D373" i="39" s="1"/>
  <c r="A373" i="39"/>
  <c r="K361" i="39"/>
  <c r="J361" i="39"/>
  <c r="C361" i="39"/>
  <c r="D361" i="39" s="1"/>
  <c r="A361" i="39"/>
  <c r="K349" i="39"/>
  <c r="J349" i="39"/>
  <c r="A349" i="39"/>
  <c r="C349" i="39" s="1"/>
  <c r="D349" i="39" s="1"/>
  <c r="K337" i="39"/>
  <c r="J337" i="39"/>
  <c r="A337" i="39"/>
  <c r="C337" i="39" s="1"/>
  <c r="D337" i="39" s="1"/>
  <c r="K325" i="39"/>
  <c r="J325" i="39"/>
  <c r="C325" i="39"/>
  <c r="D325" i="39" s="1"/>
  <c r="A325" i="39"/>
  <c r="K313" i="39"/>
  <c r="J313" i="39"/>
  <c r="A313" i="39"/>
  <c r="C313" i="39" s="1"/>
  <c r="D313" i="39" s="1"/>
  <c r="K301" i="39"/>
  <c r="J301" i="39"/>
  <c r="A301" i="39"/>
  <c r="C301" i="39" s="1"/>
  <c r="D301" i="39" s="1"/>
  <c r="K289" i="39"/>
  <c r="J289" i="39"/>
  <c r="C289" i="39"/>
  <c r="D289" i="39" s="1"/>
  <c r="A289" i="39"/>
  <c r="K277" i="39"/>
  <c r="J277" i="39"/>
  <c r="A277" i="39"/>
  <c r="C277" i="39" s="1"/>
  <c r="D277" i="39" s="1"/>
  <c r="K265" i="39"/>
  <c r="J265" i="39"/>
  <c r="I265" i="39"/>
  <c r="A265" i="39"/>
  <c r="C265" i="39" s="1"/>
  <c r="D265" i="39" s="1"/>
  <c r="K253" i="39"/>
  <c r="J253" i="39"/>
  <c r="I253" i="39"/>
  <c r="A253" i="39"/>
  <c r="C253" i="39" s="1"/>
  <c r="D253" i="39" s="1"/>
  <c r="K241" i="39"/>
  <c r="J241" i="39"/>
  <c r="I241" i="39"/>
  <c r="A241" i="39"/>
  <c r="C241" i="39" s="1"/>
  <c r="D241" i="39" s="1"/>
  <c r="K229" i="39"/>
  <c r="J229" i="39"/>
  <c r="I229" i="39"/>
  <c r="C229" i="39"/>
  <c r="D229" i="39" s="1"/>
  <c r="A229" i="39"/>
  <c r="K217" i="39"/>
  <c r="J217" i="39"/>
  <c r="I217" i="39"/>
  <c r="A217" i="39"/>
  <c r="C217" i="39" s="1"/>
  <c r="D217" i="39" s="1"/>
  <c r="K205" i="39"/>
  <c r="J205" i="39"/>
  <c r="I205" i="39"/>
  <c r="A205" i="39"/>
  <c r="C205" i="39" s="1"/>
  <c r="D205" i="39" s="1"/>
  <c r="K193" i="39"/>
  <c r="J193" i="39"/>
  <c r="I193" i="39"/>
  <c r="A193" i="39"/>
  <c r="C193" i="39" s="1"/>
  <c r="D193" i="39" s="1"/>
  <c r="K181" i="39"/>
  <c r="J181" i="39"/>
  <c r="I181" i="39"/>
  <c r="A181" i="39"/>
  <c r="C181" i="39" s="1"/>
  <c r="D181" i="39" s="1"/>
  <c r="K169" i="39"/>
  <c r="J169" i="39"/>
  <c r="I169" i="39"/>
  <c r="A169" i="39"/>
  <c r="C169" i="39" s="1"/>
  <c r="D169" i="39" s="1"/>
  <c r="K157" i="39"/>
  <c r="J157" i="39"/>
  <c r="I157" i="39"/>
  <c r="A157" i="39"/>
  <c r="C157" i="39" s="1"/>
  <c r="D157" i="39" s="1"/>
  <c r="K145" i="39"/>
  <c r="J145" i="39"/>
  <c r="I145" i="39"/>
  <c r="A145" i="39"/>
  <c r="C145" i="39" s="1"/>
  <c r="D145" i="39" s="1"/>
  <c r="K133" i="39"/>
  <c r="J133" i="39"/>
  <c r="I133" i="39"/>
  <c r="A133" i="39"/>
  <c r="C133" i="39" s="1"/>
  <c r="D133" i="39" s="1"/>
  <c r="K121" i="39"/>
  <c r="J121" i="39"/>
  <c r="I121" i="39"/>
  <c r="A121" i="39"/>
  <c r="C121" i="39" s="1"/>
  <c r="D121" i="39" s="1"/>
  <c r="K109" i="39"/>
  <c r="J109" i="39"/>
  <c r="I109" i="39"/>
  <c r="A109" i="39"/>
  <c r="C109" i="39" s="1"/>
  <c r="D109" i="39" s="1"/>
  <c r="K97" i="39"/>
  <c r="J97" i="39"/>
  <c r="I97" i="39"/>
  <c r="A97" i="39"/>
  <c r="C97" i="39" s="1"/>
  <c r="D97" i="39" s="1"/>
  <c r="K85" i="39"/>
  <c r="J85" i="39"/>
  <c r="I85" i="39"/>
  <c r="A85" i="39"/>
  <c r="C85" i="39" s="1"/>
  <c r="D85" i="39" s="1"/>
  <c r="K73" i="39"/>
  <c r="J73" i="39"/>
  <c r="I73" i="39"/>
  <c r="A73" i="39"/>
  <c r="C73" i="39" s="1"/>
  <c r="D73" i="39" s="1"/>
  <c r="K61" i="39"/>
  <c r="A61" i="39"/>
  <c r="C61" i="39" s="1"/>
  <c r="D61" i="39" s="1"/>
  <c r="K49" i="39"/>
  <c r="I49" i="39"/>
  <c r="A49" i="39"/>
  <c r="C49" i="39" s="1"/>
  <c r="D49" i="39" s="1"/>
  <c r="K37" i="39"/>
  <c r="C37" i="39"/>
  <c r="D37" i="39" s="1"/>
  <c r="A37" i="39"/>
  <c r="K25" i="39"/>
  <c r="I25" i="39"/>
  <c r="K13" i="39"/>
  <c r="J13" i="39"/>
  <c r="I13" i="39"/>
  <c r="A949" i="39"/>
  <c r="C949" i="39" s="1"/>
  <c r="D949" i="39" s="1"/>
  <c r="A889" i="39"/>
  <c r="A865" i="39"/>
  <c r="C865" i="39" s="1"/>
  <c r="D865" i="39" s="1"/>
  <c r="A961" i="39"/>
  <c r="C961" i="39" s="1"/>
  <c r="D961" i="39" s="1"/>
  <c r="A925" i="39"/>
  <c r="C925" i="39" s="1"/>
  <c r="D925" i="39" s="1"/>
  <c r="K1161" i="39"/>
  <c r="J1161" i="39"/>
  <c r="I1161" i="39"/>
  <c r="K1149" i="39"/>
  <c r="J1149" i="39"/>
  <c r="I1149" i="39"/>
  <c r="K1137" i="39"/>
  <c r="J1137" i="39"/>
  <c r="I1137" i="39"/>
  <c r="C1137" i="39"/>
  <c r="D1137" i="39" s="1"/>
  <c r="K1125" i="39"/>
  <c r="J1125" i="39"/>
  <c r="I1125" i="39"/>
  <c r="C1125" i="39"/>
  <c r="D1125" i="39" s="1"/>
  <c r="K1113" i="39"/>
  <c r="I1113" i="39"/>
  <c r="J1113" i="39"/>
  <c r="K1101" i="39"/>
  <c r="J1101" i="39"/>
  <c r="I1101" i="39"/>
  <c r="K1089" i="39"/>
  <c r="I1089" i="39"/>
  <c r="J1089" i="39"/>
  <c r="K1077" i="39"/>
  <c r="J1077" i="39"/>
  <c r="C1077" i="39"/>
  <c r="D1077" i="39" s="1"/>
  <c r="K1065" i="39"/>
  <c r="J1065" i="39"/>
  <c r="K1053" i="39"/>
  <c r="J1053" i="39"/>
  <c r="K1041" i="39"/>
  <c r="J1041" i="39"/>
  <c r="C1041" i="39"/>
  <c r="D1041" i="39" s="1"/>
  <c r="K1029" i="39"/>
  <c r="J1029" i="39"/>
  <c r="C1029" i="39"/>
  <c r="D1029" i="39" s="1"/>
  <c r="K1017" i="39"/>
  <c r="J1017" i="39"/>
  <c r="K1005" i="39"/>
  <c r="J1005" i="39"/>
  <c r="C1005" i="39"/>
  <c r="D1005" i="39" s="1"/>
  <c r="K993" i="39"/>
  <c r="J993" i="39"/>
  <c r="K981" i="39"/>
  <c r="I981" i="39"/>
  <c r="J981" i="39"/>
  <c r="K969" i="39"/>
  <c r="I969" i="39"/>
  <c r="J969" i="39"/>
  <c r="K957" i="39"/>
  <c r="J957" i="39"/>
  <c r="I957" i="39"/>
  <c r="C957" i="39"/>
  <c r="D957" i="39" s="1"/>
  <c r="K945" i="39"/>
  <c r="I945" i="39"/>
  <c r="J945" i="39"/>
  <c r="K933" i="39"/>
  <c r="I933" i="39"/>
  <c r="J933" i="39"/>
  <c r="K921" i="39"/>
  <c r="I921" i="39"/>
  <c r="J921" i="39"/>
  <c r="K909" i="39"/>
  <c r="J909" i="39"/>
  <c r="I909" i="39"/>
  <c r="K897" i="39"/>
  <c r="I897" i="39"/>
  <c r="J897" i="39"/>
  <c r="K885" i="39"/>
  <c r="I885" i="39"/>
  <c r="J885" i="39"/>
  <c r="A885" i="39"/>
  <c r="C885" i="39" s="1"/>
  <c r="D885" i="39" s="1"/>
  <c r="K873" i="39"/>
  <c r="I873" i="39"/>
  <c r="J873" i="39"/>
  <c r="A873" i="39"/>
  <c r="C873" i="39" s="1"/>
  <c r="D873" i="39" s="1"/>
  <c r="K861" i="39"/>
  <c r="J861" i="39"/>
  <c r="I861" i="39"/>
  <c r="C861" i="39"/>
  <c r="D861" i="39" s="1"/>
  <c r="A861" i="39"/>
  <c r="K849" i="39"/>
  <c r="I849" i="39"/>
  <c r="J849" i="39"/>
  <c r="A849" i="39"/>
  <c r="C849" i="39" s="1"/>
  <c r="D849" i="39" s="1"/>
  <c r="K837" i="39"/>
  <c r="I837" i="39"/>
  <c r="J837" i="39"/>
  <c r="A837" i="39"/>
  <c r="C837" i="39" s="1"/>
  <c r="D837" i="39" s="1"/>
  <c r="K825" i="39"/>
  <c r="I825" i="39"/>
  <c r="J825" i="39"/>
  <c r="A825" i="39"/>
  <c r="C825" i="39" s="1"/>
  <c r="D825" i="39" s="1"/>
  <c r="K813" i="39"/>
  <c r="J813" i="39"/>
  <c r="I813" i="39"/>
  <c r="A813" i="39"/>
  <c r="C813" i="39" s="1"/>
  <c r="D813" i="39" s="1"/>
  <c r="K801" i="39"/>
  <c r="I801" i="39"/>
  <c r="J801" i="39"/>
  <c r="A801" i="39"/>
  <c r="C801" i="39" s="1"/>
  <c r="D801" i="39" s="1"/>
  <c r="K789" i="39"/>
  <c r="I789" i="39"/>
  <c r="J789" i="39"/>
  <c r="A789" i="39"/>
  <c r="C789" i="39" s="1"/>
  <c r="D789" i="39" s="1"/>
  <c r="K777" i="39"/>
  <c r="I777" i="39"/>
  <c r="J777" i="39"/>
  <c r="A777" i="39"/>
  <c r="C777" i="39" s="1"/>
  <c r="D777" i="39" s="1"/>
  <c r="K765" i="39"/>
  <c r="J765" i="39"/>
  <c r="I765" i="39"/>
  <c r="C765" i="39"/>
  <c r="D765" i="39" s="1"/>
  <c r="A765" i="39"/>
  <c r="K753" i="39"/>
  <c r="I753" i="39"/>
  <c r="J753" i="39"/>
  <c r="A753" i="39"/>
  <c r="C753" i="39" s="1"/>
  <c r="D753" i="39" s="1"/>
  <c r="K741" i="39"/>
  <c r="I741" i="39"/>
  <c r="J741" i="39"/>
  <c r="A741" i="39"/>
  <c r="C741" i="39" s="1"/>
  <c r="D741" i="39" s="1"/>
  <c r="K729" i="39"/>
  <c r="I729" i="39"/>
  <c r="J729" i="39"/>
  <c r="A729" i="39"/>
  <c r="C729" i="39" s="1"/>
  <c r="D729" i="39" s="1"/>
  <c r="K717" i="39"/>
  <c r="J717" i="39"/>
  <c r="I717" i="39"/>
  <c r="A717" i="39"/>
  <c r="C717" i="39" s="1"/>
  <c r="D717" i="39" s="1"/>
  <c r="K705" i="39"/>
  <c r="I705" i="39"/>
  <c r="J705" i="39"/>
  <c r="A705" i="39"/>
  <c r="C705" i="39" s="1"/>
  <c r="D705" i="39" s="1"/>
  <c r="K693" i="39"/>
  <c r="I693" i="39"/>
  <c r="J693" i="39"/>
  <c r="A693" i="39"/>
  <c r="C693" i="39" s="1"/>
  <c r="D693" i="39" s="1"/>
  <c r="K681" i="39"/>
  <c r="I681" i="39"/>
  <c r="J681" i="39"/>
  <c r="C681" i="39"/>
  <c r="D681" i="39" s="1"/>
  <c r="A681" i="39"/>
  <c r="K669" i="39"/>
  <c r="I669" i="39"/>
  <c r="J669" i="39"/>
  <c r="A669" i="39"/>
  <c r="C669" i="39" s="1"/>
  <c r="D669" i="39" s="1"/>
  <c r="K657" i="39"/>
  <c r="I657" i="39"/>
  <c r="J657" i="39"/>
  <c r="A657" i="39"/>
  <c r="C657" i="39" s="1"/>
  <c r="D657" i="39" s="1"/>
  <c r="K645" i="39"/>
  <c r="I645" i="39"/>
  <c r="J645" i="39"/>
  <c r="A645" i="39"/>
  <c r="C645" i="39" s="1"/>
  <c r="D645" i="39" s="1"/>
  <c r="K633" i="39"/>
  <c r="I633" i="39"/>
  <c r="J633" i="39"/>
  <c r="A633" i="39"/>
  <c r="C633" i="39" s="1"/>
  <c r="D633" i="39" s="1"/>
  <c r="K621" i="39"/>
  <c r="J621" i="39"/>
  <c r="I621" i="39"/>
  <c r="C621" i="39"/>
  <c r="D621" i="39" s="1"/>
  <c r="A621" i="39"/>
  <c r="K609" i="39"/>
  <c r="J609" i="39"/>
  <c r="I609" i="39"/>
  <c r="A609" i="39"/>
  <c r="C609" i="39" s="1"/>
  <c r="D609" i="39" s="1"/>
  <c r="K597" i="39"/>
  <c r="J597" i="39"/>
  <c r="I597" i="39"/>
  <c r="A597" i="39"/>
  <c r="C597" i="39" s="1"/>
  <c r="D597" i="39" s="1"/>
  <c r="K585" i="39"/>
  <c r="J585" i="39"/>
  <c r="I585" i="39"/>
  <c r="A585" i="39"/>
  <c r="C585" i="39" s="1"/>
  <c r="D585" i="39" s="1"/>
  <c r="K573" i="39"/>
  <c r="J573" i="39"/>
  <c r="I573" i="39"/>
  <c r="A573" i="39"/>
  <c r="K561" i="39"/>
  <c r="J561" i="39"/>
  <c r="I561" i="39"/>
  <c r="A561" i="39"/>
  <c r="C561" i="39" s="1"/>
  <c r="D561" i="39" s="1"/>
  <c r="K549" i="39"/>
  <c r="J549" i="39"/>
  <c r="I549" i="39"/>
  <c r="A549" i="39"/>
  <c r="C549" i="39" s="1"/>
  <c r="D549" i="39" s="1"/>
  <c r="K537" i="39"/>
  <c r="J537" i="39"/>
  <c r="A537" i="39"/>
  <c r="K525" i="39"/>
  <c r="J525" i="39"/>
  <c r="A525" i="39"/>
  <c r="C525" i="39" s="1"/>
  <c r="D525" i="39" s="1"/>
  <c r="K513" i="39"/>
  <c r="J513" i="39"/>
  <c r="A513" i="39"/>
  <c r="C513" i="39" s="1"/>
  <c r="D513" i="39" s="1"/>
  <c r="K501" i="39"/>
  <c r="J501" i="39"/>
  <c r="C501" i="39"/>
  <c r="D501" i="39" s="1"/>
  <c r="A501" i="39"/>
  <c r="K489" i="39"/>
  <c r="J489" i="39"/>
  <c r="A489" i="39"/>
  <c r="C489" i="39" s="1"/>
  <c r="D489" i="39" s="1"/>
  <c r="K477" i="39"/>
  <c r="J477" i="39"/>
  <c r="A477" i="39"/>
  <c r="C477" i="39" s="1"/>
  <c r="D477" i="39" s="1"/>
  <c r="K465" i="39"/>
  <c r="J465" i="39"/>
  <c r="A465" i="39"/>
  <c r="C465" i="39" s="1"/>
  <c r="D465" i="39" s="1"/>
  <c r="K453" i="39"/>
  <c r="J453" i="39"/>
  <c r="A453" i="39"/>
  <c r="C453" i="39" s="1"/>
  <c r="D453" i="39" s="1"/>
  <c r="K441" i="39"/>
  <c r="J441" i="39"/>
  <c r="A441" i="39"/>
  <c r="C441" i="39" s="1"/>
  <c r="D441" i="39" s="1"/>
  <c r="K429" i="39"/>
  <c r="J429" i="39"/>
  <c r="A429" i="39"/>
  <c r="C429" i="39" s="1"/>
  <c r="D429" i="39" s="1"/>
  <c r="K417" i="39"/>
  <c r="J417" i="39"/>
  <c r="A417" i="39"/>
  <c r="C417" i="39" s="1"/>
  <c r="D417" i="39" s="1"/>
  <c r="K405" i="39"/>
  <c r="J405" i="39"/>
  <c r="A405" i="39"/>
  <c r="C405" i="39" s="1"/>
  <c r="D405" i="39" s="1"/>
  <c r="K393" i="39"/>
  <c r="J393" i="39"/>
  <c r="A393" i="39"/>
  <c r="C393" i="39" s="1"/>
  <c r="D393" i="39" s="1"/>
  <c r="K381" i="39"/>
  <c r="J381" i="39"/>
  <c r="A381" i="39"/>
  <c r="C381" i="39" s="1"/>
  <c r="D381" i="39" s="1"/>
  <c r="K369" i="39"/>
  <c r="J369" i="39"/>
  <c r="A369" i="39"/>
  <c r="C369" i="39" s="1"/>
  <c r="D369" i="39" s="1"/>
  <c r="K357" i="39"/>
  <c r="J357" i="39"/>
  <c r="A357" i="39"/>
  <c r="C357" i="39" s="1"/>
  <c r="D357" i="39" s="1"/>
  <c r="K345" i="39"/>
  <c r="J345" i="39"/>
  <c r="C345" i="39"/>
  <c r="D345" i="39" s="1"/>
  <c r="A345" i="39"/>
  <c r="K333" i="39"/>
  <c r="J333" i="39"/>
  <c r="C333" i="39"/>
  <c r="D333" i="39" s="1"/>
  <c r="A333" i="39"/>
  <c r="K321" i="39"/>
  <c r="J321" i="39"/>
  <c r="A321" i="39"/>
  <c r="C321" i="39" s="1"/>
  <c r="D321" i="39" s="1"/>
  <c r="K309" i="39"/>
  <c r="J309" i="39"/>
  <c r="A309" i="39"/>
  <c r="C309" i="39" s="1"/>
  <c r="D309" i="39" s="1"/>
  <c r="K297" i="39"/>
  <c r="J297" i="39"/>
  <c r="A297" i="39"/>
  <c r="C297" i="39" s="1"/>
  <c r="D297" i="39" s="1"/>
  <c r="K285" i="39"/>
  <c r="J285" i="39"/>
  <c r="A285" i="39"/>
  <c r="C285" i="39" s="1"/>
  <c r="D285" i="39" s="1"/>
  <c r="K273" i="39"/>
  <c r="J273" i="39"/>
  <c r="A273" i="39"/>
  <c r="C273" i="39" s="1"/>
  <c r="D273" i="39" s="1"/>
  <c r="K261" i="39"/>
  <c r="J261" i="39"/>
  <c r="I261" i="39"/>
  <c r="C261" i="39"/>
  <c r="D261" i="39" s="1"/>
  <c r="A261" i="39"/>
  <c r="K249" i="39"/>
  <c r="J249" i="39"/>
  <c r="I249" i="39"/>
  <c r="K237" i="39"/>
  <c r="J237" i="39"/>
  <c r="I237" i="39"/>
  <c r="A237" i="39"/>
  <c r="C237" i="39" s="1"/>
  <c r="D237" i="39" s="1"/>
  <c r="K225" i="39"/>
  <c r="J225" i="39"/>
  <c r="I225" i="39"/>
  <c r="A225" i="39"/>
  <c r="C225" i="39" s="1"/>
  <c r="D225" i="39" s="1"/>
  <c r="K213" i="39"/>
  <c r="J213" i="39"/>
  <c r="I213" i="39"/>
  <c r="A213" i="39"/>
  <c r="C213" i="39" s="1"/>
  <c r="D213" i="39" s="1"/>
  <c r="K201" i="39"/>
  <c r="J201" i="39"/>
  <c r="I201" i="39"/>
  <c r="A201" i="39"/>
  <c r="C201" i="39" s="1"/>
  <c r="D201" i="39" s="1"/>
  <c r="K189" i="39"/>
  <c r="J189" i="39"/>
  <c r="I189" i="39"/>
  <c r="A189" i="39"/>
  <c r="C189" i="39" s="1"/>
  <c r="D189" i="39" s="1"/>
  <c r="K177" i="39"/>
  <c r="J177" i="39"/>
  <c r="I177" i="39"/>
  <c r="C177" i="39"/>
  <c r="D177" i="39" s="1"/>
  <c r="A177" i="39"/>
  <c r="K165" i="39"/>
  <c r="J165" i="39"/>
  <c r="I165" i="39"/>
  <c r="A165" i="39"/>
  <c r="C165" i="39" s="1"/>
  <c r="D165" i="39" s="1"/>
  <c r="K153" i="39"/>
  <c r="J153" i="39"/>
  <c r="I153" i="39"/>
  <c r="A153" i="39"/>
  <c r="C153" i="39" s="1"/>
  <c r="D153" i="39" s="1"/>
  <c r="K141" i="39"/>
  <c r="J141" i="39"/>
  <c r="I141" i="39"/>
  <c r="A141" i="39"/>
  <c r="C141" i="39" s="1"/>
  <c r="D141" i="39" s="1"/>
  <c r="K129" i="39"/>
  <c r="J129" i="39"/>
  <c r="I129" i="39"/>
  <c r="C129" i="39"/>
  <c r="D129" i="39" s="1"/>
  <c r="A129" i="39"/>
  <c r="K117" i="39"/>
  <c r="J117" i="39"/>
  <c r="I117" i="39"/>
  <c r="A117" i="39"/>
  <c r="C117" i="39" s="1"/>
  <c r="D117" i="39" s="1"/>
  <c r="K105" i="39"/>
  <c r="J105" i="39"/>
  <c r="I105" i="39"/>
  <c r="A105" i="39"/>
  <c r="C105" i="39" s="1"/>
  <c r="D105" i="39" s="1"/>
  <c r="K93" i="39"/>
  <c r="J93" i="39"/>
  <c r="I93" i="39"/>
  <c r="A93" i="39"/>
  <c r="C93" i="39" s="1"/>
  <c r="D93" i="39" s="1"/>
  <c r="K81" i="39"/>
  <c r="J81" i="39"/>
  <c r="I81" i="39"/>
  <c r="A81" i="39"/>
  <c r="C81" i="39" s="1"/>
  <c r="D81" i="39" s="1"/>
  <c r="K69" i="39"/>
  <c r="I69" i="39"/>
  <c r="A69" i="39"/>
  <c r="C69" i="39" s="1"/>
  <c r="D69" i="39" s="1"/>
  <c r="K57" i="39"/>
  <c r="I57" i="39"/>
  <c r="A57" i="39"/>
  <c r="C57" i="39" s="1"/>
  <c r="D57" i="39" s="1"/>
  <c r="K45" i="39"/>
  <c r="A45" i="39"/>
  <c r="C45" i="39" s="1"/>
  <c r="D45" i="39" s="1"/>
  <c r="K33" i="39"/>
  <c r="A33" i="39"/>
  <c r="C33" i="39" s="1"/>
  <c r="D33" i="39" s="1"/>
  <c r="K21" i="39"/>
  <c r="J21" i="39"/>
  <c r="K9" i="39"/>
  <c r="C9" i="39"/>
  <c r="D9" i="39" s="1"/>
  <c r="A945" i="39"/>
  <c r="C945" i="39" s="1"/>
  <c r="D945" i="39" s="1"/>
  <c r="C1048" i="39"/>
  <c r="D1048" i="39" s="1"/>
  <c r="C573" i="39"/>
  <c r="D573" i="39" s="1"/>
  <c r="A973" i="39"/>
  <c r="C973" i="39" s="1"/>
  <c r="D973" i="39" s="1"/>
  <c r="A901" i="39"/>
  <c r="C901" i="39" s="1"/>
  <c r="D901" i="39" s="1"/>
  <c r="K4" i="39"/>
  <c r="I4" i="39"/>
  <c r="K1159" i="39"/>
  <c r="I1159" i="39"/>
  <c r="J1159" i="39"/>
  <c r="C1159" i="39"/>
  <c r="D1159" i="39" s="1"/>
  <c r="K1147" i="39"/>
  <c r="I1147" i="39"/>
  <c r="J1147" i="39"/>
  <c r="C1147" i="39"/>
  <c r="D1147" i="39" s="1"/>
  <c r="K1135" i="39"/>
  <c r="J1135" i="39"/>
  <c r="I1135" i="39"/>
  <c r="C1135" i="39"/>
  <c r="D1135" i="39" s="1"/>
  <c r="K1123" i="39"/>
  <c r="I1123" i="39"/>
  <c r="J1123" i="39"/>
  <c r="K1111" i="39"/>
  <c r="J1111" i="39"/>
  <c r="C1111" i="39"/>
  <c r="D1111" i="39" s="1"/>
  <c r="I1111" i="39"/>
  <c r="K1099" i="39"/>
  <c r="J1099" i="39"/>
  <c r="I1099" i="39"/>
  <c r="K1087" i="39"/>
  <c r="J1087" i="39"/>
  <c r="I1087" i="39"/>
  <c r="C1087" i="39"/>
  <c r="D1087" i="39" s="1"/>
  <c r="K1075" i="39"/>
  <c r="J1075" i="39"/>
  <c r="K1063" i="39"/>
  <c r="J1063" i="39"/>
  <c r="C1063" i="39"/>
  <c r="D1063" i="39" s="1"/>
  <c r="K1051" i="39"/>
  <c r="J1051" i="39"/>
  <c r="K1039" i="39"/>
  <c r="J1039" i="39"/>
  <c r="C1039" i="39"/>
  <c r="D1039" i="39" s="1"/>
  <c r="K1027" i="39"/>
  <c r="J1027" i="39"/>
  <c r="K1015" i="39"/>
  <c r="J1015" i="39"/>
  <c r="K1003" i="39"/>
  <c r="J1003" i="39"/>
  <c r="A1003" i="39"/>
  <c r="C1003" i="39" s="1"/>
  <c r="D1003" i="39" s="1"/>
  <c r="K991" i="39"/>
  <c r="J991" i="39"/>
  <c r="A991" i="39"/>
  <c r="C991" i="39" s="1"/>
  <c r="D991" i="39" s="1"/>
  <c r="K979" i="39"/>
  <c r="J979" i="39"/>
  <c r="I979" i="39"/>
  <c r="A979" i="39"/>
  <c r="C979" i="39" s="1"/>
  <c r="D979" i="39" s="1"/>
  <c r="K967" i="39"/>
  <c r="I967" i="39"/>
  <c r="J967" i="39"/>
  <c r="A967" i="39"/>
  <c r="C967" i="39" s="1"/>
  <c r="D967" i="39" s="1"/>
  <c r="K955" i="39"/>
  <c r="J955" i="39"/>
  <c r="I955" i="39"/>
  <c r="A955" i="39"/>
  <c r="C955" i="39" s="1"/>
  <c r="D955" i="39" s="1"/>
  <c r="K943" i="39"/>
  <c r="J943" i="39"/>
  <c r="I943" i="39"/>
  <c r="A943" i="39"/>
  <c r="C943" i="39" s="1"/>
  <c r="D943" i="39" s="1"/>
  <c r="K931" i="39"/>
  <c r="I931" i="39"/>
  <c r="J931" i="39"/>
  <c r="C931" i="39"/>
  <c r="D931" i="39" s="1"/>
  <c r="A931" i="39"/>
  <c r="K919" i="39"/>
  <c r="I919" i="39"/>
  <c r="J919" i="39"/>
  <c r="A919" i="39"/>
  <c r="C919" i="39" s="1"/>
  <c r="D919" i="39" s="1"/>
  <c r="K907" i="39"/>
  <c r="J907" i="39"/>
  <c r="I907" i="39"/>
  <c r="A907" i="39"/>
  <c r="C907" i="39" s="1"/>
  <c r="D907" i="39" s="1"/>
  <c r="K895" i="39"/>
  <c r="J895" i="39"/>
  <c r="I895" i="39"/>
  <c r="A895" i="39"/>
  <c r="C895" i="39" s="1"/>
  <c r="D895" i="39" s="1"/>
  <c r="K883" i="39"/>
  <c r="I883" i="39"/>
  <c r="J883" i="39"/>
  <c r="A883" i="39"/>
  <c r="C883" i="39" s="1"/>
  <c r="D883" i="39" s="1"/>
  <c r="K871" i="39"/>
  <c r="J871" i="39"/>
  <c r="I871" i="39"/>
  <c r="A871" i="39"/>
  <c r="C871" i="39" s="1"/>
  <c r="D871" i="39" s="1"/>
  <c r="K859" i="39"/>
  <c r="I859" i="39"/>
  <c r="J859" i="39"/>
  <c r="A859" i="39"/>
  <c r="C859" i="39" s="1"/>
  <c r="D859" i="39" s="1"/>
  <c r="K847" i="39"/>
  <c r="J847" i="39"/>
  <c r="I847" i="39"/>
  <c r="A847" i="39"/>
  <c r="C847" i="39" s="1"/>
  <c r="D847" i="39" s="1"/>
  <c r="K835" i="39"/>
  <c r="J835" i="39"/>
  <c r="I835" i="39"/>
  <c r="A835" i="39"/>
  <c r="C835" i="39" s="1"/>
  <c r="D835" i="39" s="1"/>
  <c r="K823" i="39"/>
  <c r="I823" i="39"/>
  <c r="J823" i="39"/>
  <c r="C823" i="39"/>
  <c r="D823" i="39" s="1"/>
  <c r="A823" i="39"/>
  <c r="K811" i="39"/>
  <c r="J811" i="39"/>
  <c r="I811" i="39"/>
  <c r="A811" i="39"/>
  <c r="C811" i="39" s="1"/>
  <c r="D811" i="39" s="1"/>
  <c r="K799" i="39"/>
  <c r="J799" i="39"/>
  <c r="I799" i="39"/>
  <c r="A799" i="39"/>
  <c r="C799" i="39" s="1"/>
  <c r="D799" i="39" s="1"/>
  <c r="K787" i="39"/>
  <c r="I787" i="39"/>
  <c r="J787" i="39"/>
  <c r="A787" i="39"/>
  <c r="C787" i="39" s="1"/>
  <c r="D787" i="39" s="1"/>
  <c r="K775" i="39"/>
  <c r="J775" i="39"/>
  <c r="I775" i="39"/>
  <c r="A775" i="39"/>
  <c r="C775" i="39" s="1"/>
  <c r="D775" i="39" s="1"/>
  <c r="K763" i="39"/>
  <c r="J763" i="39"/>
  <c r="A763" i="39"/>
  <c r="C763" i="39" s="1"/>
  <c r="D763" i="39" s="1"/>
  <c r="K751" i="39"/>
  <c r="J751" i="39"/>
  <c r="I751" i="39"/>
  <c r="A751" i="39"/>
  <c r="C751" i="39" s="1"/>
  <c r="D751" i="39" s="1"/>
  <c r="K739" i="39"/>
  <c r="I739" i="39"/>
  <c r="A739" i="39"/>
  <c r="C739" i="39" s="1"/>
  <c r="D739" i="39" s="1"/>
  <c r="K727" i="39"/>
  <c r="J727" i="39"/>
  <c r="I727" i="39"/>
  <c r="A727" i="39"/>
  <c r="C727" i="39" s="1"/>
  <c r="D727" i="39" s="1"/>
  <c r="K715" i="39"/>
  <c r="I715" i="39"/>
  <c r="J715" i="39"/>
  <c r="A715" i="39"/>
  <c r="C715" i="39" s="1"/>
  <c r="D715" i="39" s="1"/>
  <c r="K703" i="39"/>
  <c r="J703" i="39"/>
  <c r="I703" i="39"/>
  <c r="A703" i="39"/>
  <c r="C703" i="39" s="1"/>
  <c r="D703" i="39" s="1"/>
  <c r="K691" i="39"/>
  <c r="J691" i="39"/>
  <c r="A691" i="39"/>
  <c r="C691" i="39" s="1"/>
  <c r="D691" i="39" s="1"/>
  <c r="I691" i="39"/>
  <c r="K679" i="39"/>
  <c r="I679" i="39"/>
  <c r="J679" i="39"/>
  <c r="A679" i="39"/>
  <c r="C679" i="39" s="1"/>
  <c r="D679" i="39" s="1"/>
  <c r="K667" i="39"/>
  <c r="J667" i="39"/>
  <c r="I667" i="39"/>
  <c r="C667" i="39"/>
  <c r="D667" i="39" s="1"/>
  <c r="A667" i="39"/>
  <c r="K655" i="39"/>
  <c r="J655" i="39"/>
  <c r="I655" i="39"/>
  <c r="A655" i="39"/>
  <c r="C655" i="39" s="1"/>
  <c r="D655" i="39" s="1"/>
  <c r="K643" i="39"/>
  <c r="I643" i="39"/>
  <c r="J643" i="39"/>
  <c r="A643" i="39"/>
  <c r="C643" i="39" s="1"/>
  <c r="D643" i="39" s="1"/>
  <c r="K631" i="39"/>
  <c r="J631" i="39"/>
  <c r="I631" i="39"/>
  <c r="A631" i="39"/>
  <c r="C631" i="39" s="1"/>
  <c r="D631" i="39" s="1"/>
  <c r="K619" i="39"/>
  <c r="J619" i="39"/>
  <c r="A619" i="39"/>
  <c r="C619" i="39" s="1"/>
  <c r="D619" i="39" s="1"/>
  <c r="K607" i="39"/>
  <c r="J607" i="39"/>
  <c r="I607" i="39"/>
  <c r="A607" i="39"/>
  <c r="C607" i="39" s="1"/>
  <c r="D607" i="39" s="1"/>
  <c r="K595" i="39"/>
  <c r="J595" i="39"/>
  <c r="I595" i="39"/>
  <c r="A595" i="39"/>
  <c r="C595" i="39" s="1"/>
  <c r="D595" i="39" s="1"/>
  <c r="K583" i="39"/>
  <c r="J583" i="39"/>
  <c r="A583" i="39"/>
  <c r="C583" i="39" s="1"/>
  <c r="D583" i="39" s="1"/>
  <c r="I583" i="39"/>
  <c r="K571" i="39"/>
  <c r="J571" i="39"/>
  <c r="I571" i="39"/>
  <c r="A571" i="39"/>
  <c r="C571" i="39" s="1"/>
  <c r="D571" i="39" s="1"/>
  <c r="K559" i="39"/>
  <c r="J559" i="39"/>
  <c r="I559" i="39"/>
  <c r="A559" i="39"/>
  <c r="C559" i="39" s="1"/>
  <c r="D559" i="39" s="1"/>
  <c r="K547" i="39"/>
  <c r="J547" i="39"/>
  <c r="A547" i="39"/>
  <c r="I547" i="39"/>
  <c r="C547" i="39"/>
  <c r="D547" i="39" s="1"/>
  <c r="K535" i="39"/>
  <c r="J535" i="39"/>
  <c r="A535" i="39"/>
  <c r="C535" i="39" s="1"/>
  <c r="D535" i="39" s="1"/>
  <c r="K523" i="39"/>
  <c r="J523" i="39"/>
  <c r="A523" i="39"/>
  <c r="C523" i="39" s="1"/>
  <c r="D523" i="39" s="1"/>
  <c r="K511" i="39"/>
  <c r="J511" i="39"/>
  <c r="C511" i="39"/>
  <c r="D511" i="39" s="1"/>
  <c r="A511" i="39"/>
  <c r="K499" i="39"/>
  <c r="J499" i="39"/>
  <c r="A499" i="39"/>
  <c r="K487" i="39"/>
  <c r="J487" i="39"/>
  <c r="A487" i="39"/>
  <c r="C487" i="39" s="1"/>
  <c r="D487" i="39" s="1"/>
  <c r="K475" i="39"/>
  <c r="J475" i="39"/>
  <c r="A475" i="39"/>
  <c r="C475" i="39" s="1"/>
  <c r="D475" i="39" s="1"/>
  <c r="K463" i="39"/>
  <c r="J463" i="39"/>
  <c r="A463" i="39"/>
  <c r="C463" i="39" s="1"/>
  <c r="D463" i="39" s="1"/>
  <c r="K451" i="39"/>
  <c r="J451" i="39"/>
  <c r="A451" i="39"/>
  <c r="C451" i="39" s="1"/>
  <c r="D451" i="39" s="1"/>
  <c r="K439" i="39"/>
  <c r="J439" i="39"/>
  <c r="A439" i="39"/>
  <c r="C439" i="39" s="1"/>
  <c r="D439" i="39" s="1"/>
  <c r="K427" i="39"/>
  <c r="J427" i="39"/>
  <c r="A427" i="39"/>
  <c r="C427" i="39" s="1"/>
  <c r="D427" i="39" s="1"/>
  <c r="K415" i="39"/>
  <c r="J415" i="39"/>
  <c r="A415" i="39"/>
  <c r="C415" i="39" s="1"/>
  <c r="D415" i="39" s="1"/>
  <c r="K403" i="39"/>
  <c r="J403" i="39"/>
  <c r="A403" i="39"/>
  <c r="C403" i="39" s="1"/>
  <c r="D403" i="39" s="1"/>
  <c r="K391" i="39"/>
  <c r="J391" i="39"/>
  <c r="C391" i="39"/>
  <c r="D391" i="39" s="1"/>
  <c r="A391" i="39"/>
  <c r="K379" i="39"/>
  <c r="J379" i="39"/>
  <c r="A379" i="39"/>
  <c r="C379" i="39" s="1"/>
  <c r="D379" i="39" s="1"/>
  <c r="K367" i="39"/>
  <c r="J367" i="39"/>
  <c r="A367" i="39"/>
  <c r="C367" i="39" s="1"/>
  <c r="D367" i="39" s="1"/>
  <c r="K355" i="39"/>
  <c r="J355" i="39"/>
  <c r="A355" i="39"/>
  <c r="C355" i="39" s="1"/>
  <c r="D355" i="39" s="1"/>
  <c r="K343" i="39"/>
  <c r="J343" i="39"/>
  <c r="A343" i="39"/>
  <c r="K331" i="39"/>
  <c r="J331" i="39"/>
  <c r="C331" i="39"/>
  <c r="D331" i="39" s="1"/>
  <c r="A331" i="39"/>
  <c r="K319" i="39"/>
  <c r="J319" i="39"/>
  <c r="A319" i="39"/>
  <c r="C319" i="39" s="1"/>
  <c r="D319" i="39" s="1"/>
  <c r="K307" i="39"/>
  <c r="J307" i="39"/>
  <c r="A307" i="39"/>
  <c r="C307" i="39" s="1"/>
  <c r="D307" i="39" s="1"/>
  <c r="K295" i="39"/>
  <c r="J295" i="39"/>
  <c r="A295" i="39"/>
  <c r="C295" i="39" s="1"/>
  <c r="D295" i="39" s="1"/>
  <c r="K283" i="39"/>
  <c r="J283" i="39"/>
  <c r="A283" i="39"/>
  <c r="C283" i="39" s="1"/>
  <c r="D283" i="39" s="1"/>
  <c r="K271" i="39"/>
  <c r="J271" i="39"/>
  <c r="C271" i="39"/>
  <c r="D271" i="39" s="1"/>
  <c r="A271" i="39"/>
  <c r="K259" i="39"/>
  <c r="J259" i="39"/>
  <c r="I259" i="39"/>
  <c r="K247" i="39"/>
  <c r="J247" i="39"/>
  <c r="I247" i="39"/>
  <c r="A247" i="39"/>
  <c r="C247" i="39" s="1"/>
  <c r="D247" i="39" s="1"/>
  <c r="K235" i="39"/>
  <c r="J235" i="39"/>
  <c r="I235" i="39"/>
  <c r="A235" i="39"/>
  <c r="C235" i="39" s="1"/>
  <c r="D235" i="39" s="1"/>
  <c r="K223" i="39"/>
  <c r="J223" i="39"/>
  <c r="I223" i="39"/>
  <c r="C223" i="39"/>
  <c r="D223" i="39" s="1"/>
  <c r="K211" i="39"/>
  <c r="J211" i="39"/>
  <c r="I211" i="39"/>
  <c r="A211" i="39"/>
  <c r="C211" i="39" s="1"/>
  <c r="D211" i="39" s="1"/>
  <c r="K199" i="39"/>
  <c r="J199" i="39"/>
  <c r="I199" i="39"/>
  <c r="C199" i="39"/>
  <c r="D199" i="39" s="1"/>
  <c r="K187" i="39"/>
  <c r="J187" i="39"/>
  <c r="I187" i="39"/>
  <c r="K175" i="39"/>
  <c r="J175" i="39"/>
  <c r="I175" i="39"/>
  <c r="K163" i="39"/>
  <c r="J163" i="39"/>
  <c r="I163" i="39"/>
  <c r="A163" i="39"/>
  <c r="C163" i="39"/>
  <c r="D163" i="39" s="1"/>
  <c r="K151" i="39"/>
  <c r="J151" i="39"/>
  <c r="I151" i="39"/>
  <c r="A151" i="39"/>
  <c r="C151" i="39" s="1"/>
  <c r="D151" i="39" s="1"/>
  <c r="K139" i="39"/>
  <c r="J139" i="39"/>
  <c r="I139" i="39"/>
  <c r="K127" i="39"/>
  <c r="J127" i="39"/>
  <c r="I127" i="39"/>
  <c r="K115" i="39"/>
  <c r="J115" i="39"/>
  <c r="I115" i="39"/>
  <c r="C115" i="39"/>
  <c r="D115" i="39" s="1"/>
  <c r="K103" i="39"/>
  <c r="J103" i="39"/>
  <c r="I103" i="39"/>
  <c r="C103" i="39"/>
  <c r="D103" i="39" s="1"/>
  <c r="K91" i="39"/>
  <c r="J91" i="39"/>
  <c r="I91" i="39"/>
  <c r="K79" i="39"/>
  <c r="J79" i="39"/>
  <c r="I79" i="39"/>
  <c r="K67" i="39"/>
  <c r="I67" i="39"/>
  <c r="C67" i="39"/>
  <c r="D67" i="39" s="1"/>
  <c r="K55" i="39"/>
  <c r="I55" i="39"/>
  <c r="K43" i="39"/>
  <c r="K31" i="39"/>
  <c r="K19" i="39"/>
  <c r="J19" i="39"/>
  <c r="K8" i="39"/>
  <c r="J8" i="39"/>
  <c r="A25" i="39"/>
  <c r="C25" i="39" s="1"/>
  <c r="D25" i="39" s="1"/>
  <c r="A13" i="39"/>
  <c r="C13" i="39" s="1"/>
  <c r="D13" i="39" s="1"/>
  <c r="A921" i="39"/>
  <c r="C921" i="39" s="1"/>
  <c r="D921" i="39" s="1"/>
  <c r="A877" i="39"/>
  <c r="C877" i="39" s="1"/>
  <c r="D877" i="39" s="1"/>
  <c r="A79" i="39"/>
  <c r="C79" i="39" s="1"/>
  <c r="D79" i="39" s="1"/>
  <c r="C1033" i="39"/>
  <c r="D1033" i="39" s="1"/>
  <c r="C537" i="39"/>
  <c r="D537" i="39" s="1"/>
  <c r="C499" i="39"/>
  <c r="D499" i="39" s="1"/>
  <c r="K1169" i="39"/>
  <c r="J1169" i="39"/>
  <c r="I1169" i="39"/>
  <c r="C1169" i="39"/>
  <c r="D1169" i="39" s="1"/>
  <c r="K1157" i="39"/>
  <c r="J1157" i="39"/>
  <c r="C1157" i="39"/>
  <c r="D1157" i="39" s="1"/>
  <c r="I1157" i="39"/>
  <c r="K1145" i="39"/>
  <c r="J1145" i="39"/>
  <c r="C1145" i="39"/>
  <c r="D1145" i="39" s="1"/>
  <c r="I1145" i="39"/>
  <c r="K1133" i="39"/>
  <c r="J1133" i="39"/>
  <c r="I1133" i="39"/>
  <c r="K1121" i="39"/>
  <c r="J1121" i="39"/>
  <c r="I1121" i="39"/>
  <c r="C1121" i="39"/>
  <c r="D1121" i="39" s="1"/>
  <c r="K1109" i="39"/>
  <c r="J1109" i="39"/>
  <c r="I1109" i="39"/>
  <c r="K1097" i="39"/>
  <c r="J1097" i="39"/>
  <c r="I1097" i="39"/>
  <c r="C1097" i="39"/>
  <c r="D1097" i="39" s="1"/>
  <c r="K1085" i="39"/>
  <c r="J1085" i="39"/>
  <c r="I1085" i="39"/>
  <c r="K1073" i="39"/>
  <c r="J1073" i="39"/>
  <c r="K1061" i="39"/>
  <c r="J1061" i="39"/>
  <c r="C1061" i="39"/>
  <c r="D1061" i="39" s="1"/>
  <c r="K1049" i="39"/>
  <c r="J1049" i="39"/>
  <c r="C1049" i="39"/>
  <c r="D1049" i="39" s="1"/>
  <c r="K1037" i="39"/>
  <c r="J1037" i="39"/>
  <c r="C1037" i="39"/>
  <c r="D1037" i="39" s="1"/>
  <c r="K1025" i="39"/>
  <c r="J1025" i="39"/>
  <c r="C1025" i="39"/>
  <c r="D1025" i="39" s="1"/>
  <c r="K1013" i="39"/>
  <c r="J1013" i="39"/>
  <c r="C1013" i="39"/>
  <c r="D1013" i="39" s="1"/>
  <c r="K1001" i="39"/>
  <c r="J1001" i="39"/>
  <c r="C1001" i="39"/>
  <c r="D1001" i="39" s="1"/>
  <c r="K989" i="39"/>
  <c r="J989" i="39"/>
  <c r="I989" i="39"/>
  <c r="C989" i="39"/>
  <c r="D989" i="39" s="1"/>
  <c r="K977" i="39"/>
  <c r="J977" i="39"/>
  <c r="I977" i="39"/>
  <c r="C977" i="39"/>
  <c r="D977" i="39" s="1"/>
  <c r="K965" i="39"/>
  <c r="J965" i="39"/>
  <c r="I965" i="39"/>
  <c r="K953" i="39"/>
  <c r="J953" i="39"/>
  <c r="I953" i="39"/>
  <c r="C953" i="39"/>
  <c r="D953" i="39" s="1"/>
  <c r="K941" i="39"/>
  <c r="J941" i="39"/>
  <c r="I941" i="39"/>
  <c r="A941" i="39"/>
  <c r="C941" i="39" s="1"/>
  <c r="D941" i="39" s="1"/>
  <c r="K929" i="39"/>
  <c r="J929" i="39"/>
  <c r="I929" i="39"/>
  <c r="A929" i="39"/>
  <c r="C929" i="39" s="1"/>
  <c r="D929" i="39" s="1"/>
  <c r="K917" i="39"/>
  <c r="J917" i="39"/>
  <c r="I917" i="39"/>
  <c r="A917" i="39"/>
  <c r="C917" i="39" s="1"/>
  <c r="D917" i="39" s="1"/>
  <c r="K905" i="39"/>
  <c r="J905" i="39"/>
  <c r="I905" i="39"/>
  <c r="A905" i="39"/>
  <c r="C905" i="39" s="1"/>
  <c r="D905" i="39" s="1"/>
  <c r="K893" i="39"/>
  <c r="J893" i="39"/>
  <c r="I893" i="39"/>
  <c r="A893" i="39"/>
  <c r="C893" i="39" s="1"/>
  <c r="D893" i="39" s="1"/>
  <c r="K881" i="39"/>
  <c r="J881" i="39"/>
  <c r="I881" i="39"/>
  <c r="A881" i="39"/>
  <c r="C881" i="39" s="1"/>
  <c r="D881" i="39" s="1"/>
  <c r="K869" i="39"/>
  <c r="J869" i="39"/>
  <c r="I869" i="39"/>
  <c r="A869" i="39"/>
  <c r="C869" i="39" s="1"/>
  <c r="D869" i="39" s="1"/>
  <c r="K857" i="39"/>
  <c r="J857" i="39"/>
  <c r="I857" i="39"/>
  <c r="A857" i="39"/>
  <c r="C857" i="39" s="1"/>
  <c r="D857" i="39" s="1"/>
  <c r="K845" i="39"/>
  <c r="J845" i="39"/>
  <c r="I845" i="39"/>
  <c r="A845" i="39"/>
  <c r="C845" i="39" s="1"/>
  <c r="D845" i="39" s="1"/>
  <c r="K833" i="39"/>
  <c r="J833" i="39"/>
  <c r="I833" i="39"/>
  <c r="A833" i="39"/>
  <c r="C833" i="39" s="1"/>
  <c r="D833" i="39" s="1"/>
  <c r="K821" i="39"/>
  <c r="J821" i="39"/>
  <c r="I821" i="39"/>
  <c r="C821" i="39"/>
  <c r="D821" i="39" s="1"/>
  <c r="A821" i="39"/>
  <c r="K809" i="39"/>
  <c r="J809" i="39"/>
  <c r="I809" i="39"/>
  <c r="A809" i="39"/>
  <c r="C809" i="39" s="1"/>
  <c r="D809" i="39" s="1"/>
  <c r="K797" i="39"/>
  <c r="J797" i="39"/>
  <c r="I797" i="39"/>
  <c r="A797" i="39"/>
  <c r="C797" i="39" s="1"/>
  <c r="D797" i="39" s="1"/>
  <c r="K785" i="39"/>
  <c r="J785" i="39"/>
  <c r="I785" i="39"/>
  <c r="A785" i="39"/>
  <c r="C785" i="39" s="1"/>
  <c r="D785" i="39" s="1"/>
  <c r="K773" i="39"/>
  <c r="J773" i="39"/>
  <c r="I773" i="39"/>
  <c r="A773" i="39"/>
  <c r="C773" i="39" s="1"/>
  <c r="D773" i="39" s="1"/>
  <c r="K761" i="39"/>
  <c r="J761" i="39"/>
  <c r="I761" i="39"/>
  <c r="A761" i="39"/>
  <c r="C761" i="39" s="1"/>
  <c r="D761" i="39" s="1"/>
  <c r="K749" i="39"/>
  <c r="J749" i="39"/>
  <c r="I749" i="39"/>
  <c r="A749" i="39"/>
  <c r="C749" i="39" s="1"/>
  <c r="D749" i="39" s="1"/>
  <c r="K737" i="39"/>
  <c r="J737" i="39"/>
  <c r="I737" i="39"/>
  <c r="A737" i="39"/>
  <c r="C737" i="39" s="1"/>
  <c r="D737" i="39" s="1"/>
  <c r="K725" i="39"/>
  <c r="J725" i="39"/>
  <c r="I725" i="39"/>
  <c r="A725" i="39"/>
  <c r="C725" i="39" s="1"/>
  <c r="D725" i="39" s="1"/>
  <c r="K713" i="39"/>
  <c r="J713" i="39"/>
  <c r="I713" i="39"/>
  <c r="A713" i="39"/>
  <c r="C713" i="39" s="1"/>
  <c r="D713" i="39" s="1"/>
  <c r="K701" i="39"/>
  <c r="J701" i="39"/>
  <c r="I701" i="39"/>
  <c r="C701" i="39"/>
  <c r="D701" i="39" s="1"/>
  <c r="A701" i="39"/>
  <c r="K689" i="39"/>
  <c r="J689" i="39"/>
  <c r="I689" i="39"/>
  <c r="A689" i="39"/>
  <c r="C689" i="39" s="1"/>
  <c r="D689" i="39" s="1"/>
  <c r="K677" i="39"/>
  <c r="J677" i="39"/>
  <c r="I677" i="39"/>
  <c r="A677" i="39"/>
  <c r="C677" i="39" s="1"/>
  <c r="D677" i="39" s="1"/>
  <c r="K665" i="39"/>
  <c r="J665" i="39"/>
  <c r="I665" i="39"/>
  <c r="A665" i="39"/>
  <c r="C665" i="39" s="1"/>
  <c r="D665" i="39" s="1"/>
  <c r="K653" i="39"/>
  <c r="J653" i="39"/>
  <c r="I653" i="39"/>
  <c r="A653" i="39"/>
  <c r="C653" i="39" s="1"/>
  <c r="D653" i="39" s="1"/>
  <c r="K641" i="39"/>
  <c r="J641" i="39"/>
  <c r="I641" i="39"/>
  <c r="A641" i="39"/>
  <c r="C641" i="39" s="1"/>
  <c r="D641" i="39" s="1"/>
  <c r="K629" i="39"/>
  <c r="J629" i="39"/>
  <c r="I629" i="39"/>
  <c r="A629" i="39"/>
  <c r="C629" i="39" s="1"/>
  <c r="D629" i="39" s="1"/>
  <c r="K617" i="39"/>
  <c r="J617" i="39"/>
  <c r="I617" i="39"/>
  <c r="A617" i="39"/>
  <c r="C617" i="39" s="1"/>
  <c r="D617" i="39" s="1"/>
  <c r="K605" i="39"/>
  <c r="J605" i="39"/>
  <c r="I605" i="39"/>
  <c r="A605" i="39"/>
  <c r="C605" i="39" s="1"/>
  <c r="D605" i="39" s="1"/>
  <c r="K593" i="39"/>
  <c r="J593" i="39"/>
  <c r="I593" i="39"/>
  <c r="C593" i="39"/>
  <c r="D593" i="39" s="1"/>
  <c r="A593" i="39"/>
  <c r="K581" i="39"/>
  <c r="J581" i="39"/>
  <c r="I581" i="39"/>
  <c r="A581" i="39"/>
  <c r="C581" i="39" s="1"/>
  <c r="D581" i="39" s="1"/>
  <c r="K569" i="39"/>
  <c r="J569" i="39"/>
  <c r="I569" i="39"/>
  <c r="A569" i="39"/>
  <c r="C569" i="39" s="1"/>
  <c r="D569" i="39" s="1"/>
  <c r="K557" i="39"/>
  <c r="J557" i="39"/>
  <c r="I557" i="39"/>
  <c r="A557" i="39"/>
  <c r="C557" i="39" s="1"/>
  <c r="D557" i="39" s="1"/>
  <c r="K545" i="39"/>
  <c r="J545" i="39"/>
  <c r="I545" i="39"/>
  <c r="A545" i="39"/>
  <c r="C545" i="39" s="1"/>
  <c r="D545" i="39" s="1"/>
  <c r="K533" i="39"/>
  <c r="J533" i="39"/>
  <c r="A533" i="39"/>
  <c r="C533" i="39" s="1"/>
  <c r="D533" i="39" s="1"/>
  <c r="K521" i="39"/>
  <c r="J521" i="39"/>
  <c r="A521" i="39"/>
  <c r="C521" i="39" s="1"/>
  <c r="D521" i="39" s="1"/>
  <c r="K509" i="39"/>
  <c r="J509" i="39"/>
  <c r="A509" i="39"/>
  <c r="C509" i="39" s="1"/>
  <c r="D509" i="39" s="1"/>
  <c r="K497" i="39"/>
  <c r="J497" i="39"/>
  <c r="A497" i="39"/>
  <c r="C497" i="39" s="1"/>
  <c r="D497" i="39" s="1"/>
  <c r="K485" i="39"/>
  <c r="J485" i="39"/>
  <c r="A485" i="39"/>
  <c r="C485" i="39" s="1"/>
  <c r="D485" i="39" s="1"/>
  <c r="K473" i="39"/>
  <c r="J473" i="39"/>
  <c r="A473" i="39"/>
  <c r="C473" i="39" s="1"/>
  <c r="D473" i="39" s="1"/>
  <c r="K461" i="39"/>
  <c r="J461" i="39"/>
  <c r="A461" i="39"/>
  <c r="C461" i="39" s="1"/>
  <c r="D461" i="39" s="1"/>
  <c r="K449" i="39"/>
  <c r="J449" i="39"/>
  <c r="A449" i="39"/>
  <c r="C449" i="39" s="1"/>
  <c r="D449" i="39" s="1"/>
  <c r="K437" i="39"/>
  <c r="J437" i="39"/>
  <c r="A437" i="39"/>
  <c r="C437" i="39" s="1"/>
  <c r="D437" i="39" s="1"/>
  <c r="K425" i="39"/>
  <c r="J425" i="39"/>
  <c r="A425" i="39"/>
  <c r="C425" i="39" s="1"/>
  <c r="D425" i="39" s="1"/>
  <c r="K413" i="39"/>
  <c r="J413" i="39"/>
  <c r="A413" i="39"/>
  <c r="C413" i="39" s="1"/>
  <c r="D413" i="39" s="1"/>
  <c r="K401" i="39"/>
  <c r="J401" i="39"/>
  <c r="A401" i="39"/>
  <c r="C401" i="39" s="1"/>
  <c r="D401" i="39" s="1"/>
  <c r="K389" i="39"/>
  <c r="J389" i="39"/>
  <c r="A389" i="39"/>
  <c r="C389" i="39" s="1"/>
  <c r="D389" i="39" s="1"/>
  <c r="K377" i="39"/>
  <c r="J377" i="39"/>
  <c r="A377" i="39"/>
  <c r="C377" i="39" s="1"/>
  <c r="D377" i="39" s="1"/>
  <c r="K365" i="39"/>
  <c r="J365" i="39"/>
  <c r="A365" i="39"/>
  <c r="C365" i="39" s="1"/>
  <c r="D365" i="39" s="1"/>
  <c r="K353" i="39"/>
  <c r="J353" i="39"/>
  <c r="A353" i="39"/>
  <c r="C353" i="39" s="1"/>
  <c r="D353" i="39" s="1"/>
  <c r="K341" i="39"/>
  <c r="J341" i="39"/>
  <c r="A341" i="39"/>
  <c r="C341" i="39" s="1"/>
  <c r="D341" i="39" s="1"/>
  <c r="K329" i="39"/>
  <c r="J329" i="39"/>
  <c r="A329" i="39"/>
  <c r="C329" i="39" s="1"/>
  <c r="D329" i="39" s="1"/>
  <c r="K317" i="39"/>
  <c r="J317" i="39"/>
  <c r="A317" i="39"/>
  <c r="C317" i="39" s="1"/>
  <c r="D317" i="39" s="1"/>
  <c r="K305" i="39"/>
  <c r="J305" i="39"/>
  <c r="A305" i="39"/>
  <c r="C305" i="39" s="1"/>
  <c r="D305" i="39" s="1"/>
  <c r="K293" i="39"/>
  <c r="J293" i="39"/>
  <c r="A293" i="39"/>
  <c r="C293" i="39" s="1"/>
  <c r="D293" i="39" s="1"/>
  <c r="K281" i="39"/>
  <c r="J281" i="39"/>
  <c r="C281" i="39"/>
  <c r="D281" i="39" s="1"/>
  <c r="K269" i="39"/>
  <c r="J269" i="39"/>
  <c r="I269" i="39"/>
  <c r="A269" i="39"/>
  <c r="C269" i="39" s="1"/>
  <c r="D269" i="39" s="1"/>
  <c r="K257" i="39"/>
  <c r="J257" i="39"/>
  <c r="I257" i="39"/>
  <c r="A257" i="39"/>
  <c r="C257" i="39" s="1"/>
  <c r="D257" i="39" s="1"/>
  <c r="K245" i="39"/>
  <c r="J245" i="39"/>
  <c r="I245" i="39"/>
  <c r="C245" i="39"/>
  <c r="D245" i="39" s="1"/>
  <c r="K233" i="39"/>
  <c r="J233" i="39"/>
  <c r="I233" i="39"/>
  <c r="A233" i="39"/>
  <c r="C233" i="39" s="1"/>
  <c r="D233" i="39" s="1"/>
  <c r="K221" i="39"/>
  <c r="J221" i="39"/>
  <c r="I221" i="39"/>
  <c r="A221" i="39"/>
  <c r="C221" i="39" s="1"/>
  <c r="D221" i="39" s="1"/>
  <c r="K209" i="39"/>
  <c r="J209" i="39"/>
  <c r="I209" i="39"/>
  <c r="A209" i="39"/>
  <c r="C209" i="39" s="1"/>
  <c r="D209" i="39" s="1"/>
  <c r="K197" i="39"/>
  <c r="J197" i="39"/>
  <c r="I197" i="39"/>
  <c r="A197" i="39"/>
  <c r="C197" i="39" s="1"/>
  <c r="D197" i="39" s="1"/>
  <c r="K185" i="39"/>
  <c r="J185" i="39"/>
  <c r="I185" i="39"/>
  <c r="A185" i="39"/>
  <c r="C185" i="39" s="1"/>
  <c r="D185" i="39" s="1"/>
  <c r="K173" i="39"/>
  <c r="J173" i="39"/>
  <c r="I173" i="39"/>
  <c r="A173" i="39"/>
  <c r="C173" i="39" s="1"/>
  <c r="D173" i="39" s="1"/>
  <c r="K161" i="39"/>
  <c r="J161" i="39"/>
  <c r="I161" i="39"/>
  <c r="A161" i="39"/>
  <c r="C161" i="39" s="1"/>
  <c r="D161" i="39" s="1"/>
  <c r="K149" i="39"/>
  <c r="J149" i="39"/>
  <c r="I149" i="39"/>
  <c r="K137" i="39"/>
  <c r="J137" i="39"/>
  <c r="I137" i="39"/>
  <c r="A137" i="39"/>
  <c r="C137" i="39" s="1"/>
  <c r="D137" i="39" s="1"/>
  <c r="K125" i="39"/>
  <c r="J125" i="39"/>
  <c r="I125" i="39"/>
  <c r="A125" i="39"/>
  <c r="C125" i="39" s="1"/>
  <c r="D125" i="39" s="1"/>
  <c r="K113" i="39"/>
  <c r="J113" i="39"/>
  <c r="I113" i="39"/>
  <c r="A113" i="39"/>
  <c r="C113" i="39" s="1"/>
  <c r="D113" i="39" s="1"/>
  <c r="K101" i="39"/>
  <c r="J101" i="39"/>
  <c r="I101" i="39"/>
  <c r="A101" i="39"/>
  <c r="C101" i="39" s="1"/>
  <c r="D101" i="39" s="1"/>
  <c r="K89" i="39"/>
  <c r="J89" i="39"/>
  <c r="I89" i="39"/>
  <c r="A89" i="39"/>
  <c r="C89" i="39" s="1"/>
  <c r="D89" i="39" s="1"/>
  <c r="K77" i="39"/>
  <c r="J77" i="39"/>
  <c r="I77" i="39"/>
  <c r="A77" i="39"/>
  <c r="C77" i="39" s="1"/>
  <c r="D77" i="39" s="1"/>
  <c r="K65" i="39"/>
  <c r="A65" i="39"/>
  <c r="C65" i="39" s="1"/>
  <c r="D65" i="39" s="1"/>
  <c r="K53" i="39"/>
  <c r="I53" i="39"/>
  <c r="A53" i="39"/>
  <c r="C53" i="39" s="1"/>
  <c r="D53" i="39" s="1"/>
  <c r="K41" i="39"/>
  <c r="A41" i="39"/>
  <c r="C41" i="39" s="1"/>
  <c r="D41" i="39" s="1"/>
  <c r="K29" i="39"/>
  <c r="J29" i="39"/>
  <c r="I29" i="39"/>
  <c r="C29" i="39"/>
  <c r="D29" i="39" s="1"/>
  <c r="K17" i="39"/>
  <c r="J17" i="39"/>
  <c r="I17" i="39"/>
  <c r="A1012" i="39"/>
  <c r="C1012" i="39" s="1"/>
  <c r="D1012" i="39" s="1"/>
  <c r="A937" i="39"/>
  <c r="C937" i="39" s="1"/>
  <c r="D937" i="39" s="1"/>
  <c r="A897" i="39"/>
  <c r="C897" i="39" s="1"/>
  <c r="D897" i="39" s="1"/>
  <c r="C469" i="39"/>
  <c r="D469" i="39" s="1"/>
  <c r="I763" i="39"/>
  <c r="K1168" i="39"/>
  <c r="J1168" i="39"/>
  <c r="I1168" i="39"/>
  <c r="C1168" i="39"/>
  <c r="D1168" i="39" s="1"/>
  <c r="K1156" i="39"/>
  <c r="J1156" i="39"/>
  <c r="I1156" i="39"/>
  <c r="J1144" i="39"/>
  <c r="K1144" i="39"/>
  <c r="I1144" i="39"/>
  <c r="C1144" i="39"/>
  <c r="D1144" i="39" s="1"/>
  <c r="J1132" i="39"/>
  <c r="K1132" i="39"/>
  <c r="I1132" i="39"/>
  <c r="J1120" i="39"/>
  <c r="K1120" i="39"/>
  <c r="I1120" i="39"/>
  <c r="K1108" i="39"/>
  <c r="J1108" i="39"/>
  <c r="I1108" i="39"/>
  <c r="K1096" i="39"/>
  <c r="J1096" i="39"/>
  <c r="I1096" i="39"/>
  <c r="K1084" i="39"/>
  <c r="J1084" i="39"/>
  <c r="I1084" i="39"/>
  <c r="C1084" i="39"/>
  <c r="D1084" i="39" s="1"/>
  <c r="J1072" i="39"/>
  <c r="K1072" i="39"/>
  <c r="C1072" i="39"/>
  <c r="D1072" i="39" s="1"/>
  <c r="J1060" i="39"/>
  <c r="K1060" i="39"/>
  <c r="J1048" i="39"/>
  <c r="K1048" i="39"/>
  <c r="K1036" i="39"/>
  <c r="J1036" i="39"/>
  <c r="I1036" i="39"/>
  <c r="C1036" i="39"/>
  <c r="D1036" i="39" s="1"/>
  <c r="K1024" i="39"/>
  <c r="J1024" i="39"/>
  <c r="C1024" i="39"/>
  <c r="D1024" i="39" s="1"/>
  <c r="K1012" i="39"/>
  <c r="J1012" i="39"/>
  <c r="K1000" i="39"/>
  <c r="J1000" i="39"/>
  <c r="A1000" i="39"/>
  <c r="C1000" i="39" s="1"/>
  <c r="D1000" i="39" s="1"/>
  <c r="K988" i="39"/>
  <c r="J988" i="39"/>
  <c r="I988" i="39"/>
  <c r="A988" i="39"/>
  <c r="C988" i="39" s="1"/>
  <c r="D988" i="39" s="1"/>
  <c r="K976" i="39"/>
  <c r="J976" i="39"/>
  <c r="I976" i="39"/>
  <c r="A976" i="39"/>
  <c r="C976" i="39" s="1"/>
  <c r="D976" i="39" s="1"/>
  <c r="K964" i="39"/>
  <c r="J964" i="39"/>
  <c r="I964" i="39"/>
  <c r="A964" i="39"/>
  <c r="C964" i="39" s="1"/>
  <c r="D964" i="39" s="1"/>
  <c r="K952" i="39"/>
  <c r="J952" i="39"/>
  <c r="I952" i="39"/>
  <c r="A952" i="39"/>
  <c r="C952" i="39" s="1"/>
  <c r="D952" i="39" s="1"/>
  <c r="K940" i="39"/>
  <c r="J940" i="39"/>
  <c r="I940" i="39"/>
  <c r="A940" i="39"/>
  <c r="C940" i="39" s="1"/>
  <c r="D940" i="39" s="1"/>
  <c r="K928" i="39"/>
  <c r="J928" i="39"/>
  <c r="I928" i="39"/>
  <c r="A928" i="39"/>
  <c r="C928" i="39" s="1"/>
  <c r="D928" i="39" s="1"/>
  <c r="K916" i="39"/>
  <c r="J916" i="39"/>
  <c r="I916" i="39"/>
  <c r="A916" i="39"/>
  <c r="C916" i="39" s="1"/>
  <c r="D916" i="39" s="1"/>
  <c r="K904" i="39"/>
  <c r="J904" i="39"/>
  <c r="I904" i="39"/>
  <c r="A904" i="39"/>
  <c r="C904" i="39" s="1"/>
  <c r="D904" i="39" s="1"/>
  <c r="K892" i="39"/>
  <c r="J892" i="39"/>
  <c r="I892" i="39"/>
  <c r="A892" i="39"/>
  <c r="C892" i="39" s="1"/>
  <c r="D892" i="39" s="1"/>
  <c r="K880" i="39"/>
  <c r="J880" i="39"/>
  <c r="I880" i="39"/>
  <c r="A880" i="39"/>
  <c r="C880" i="39" s="1"/>
  <c r="D880" i="39" s="1"/>
  <c r="K868" i="39"/>
  <c r="J868" i="39"/>
  <c r="I868" i="39"/>
  <c r="A868" i="39"/>
  <c r="C868" i="39" s="1"/>
  <c r="D868" i="39" s="1"/>
  <c r="K856" i="39"/>
  <c r="J856" i="39"/>
  <c r="I856" i="39"/>
  <c r="A856" i="39"/>
  <c r="C856" i="39" s="1"/>
  <c r="D856" i="39" s="1"/>
  <c r="K844" i="39"/>
  <c r="J844" i="39"/>
  <c r="I844" i="39"/>
  <c r="A844" i="39"/>
  <c r="C844" i="39" s="1"/>
  <c r="D844" i="39" s="1"/>
  <c r="K832" i="39"/>
  <c r="J832" i="39"/>
  <c r="I832" i="39"/>
  <c r="C832" i="39"/>
  <c r="D832" i="39" s="1"/>
  <c r="A832" i="39"/>
  <c r="K820" i="39"/>
  <c r="J820" i="39"/>
  <c r="I820" i="39"/>
  <c r="A820" i="39"/>
  <c r="C820" i="39"/>
  <c r="D820" i="39" s="1"/>
  <c r="K808" i="39"/>
  <c r="J808" i="39"/>
  <c r="I808" i="39"/>
  <c r="A808" i="39"/>
  <c r="C808" i="39" s="1"/>
  <c r="D808" i="39" s="1"/>
  <c r="K796" i="39"/>
  <c r="J796" i="39"/>
  <c r="I796" i="39"/>
  <c r="A796" i="39"/>
  <c r="C796" i="39" s="1"/>
  <c r="D796" i="39" s="1"/>
  <c r="K784" i="39"/>
  <c r="J784" i="39"/>
  <c r="I784" i="39"/>
  <c r="A784" i="39"/>
  <c r="C784" i="39" s="1"/>
  <c r="D784" i="39" s="1"/>
  <c r="K772" i="39"/>
  <c r="J772" i="39"/>
  <c r="I772" i="39"/>
  <c r="A772" i="39"/>
  <c r="C772" i="39" s="1"/>
  <c r="D772" i="39" s="1"/>
  <c r="K760" i="39"/>
  <c r="J760" i="39"/>
  <c r="I760" i="39"/>
  <c r="A760" i="39"/>
  <c r="C760" i="39" s="1"/>
  <c r="D760" i="39" s="1"/>
  <c r="K748" i="39"/>
  <c r="J748" i="39"/>
  <c r="I748" i="39"/>
  <c r="A748" i="39"/>
  <c r="C748" i="39" s="1"/>
  <c r="D748" i="39" s="1"/>
  <c r="K736" i="39"/>
  <c r="J736" i="39"/>
  <c r="I736" i="39"/>
  <c r="A736" i="39"/>
  <c r="C736" i="39" s="1"/>
  <c r="D736" i="39" s="1"/>
  <c r="K724" i="39"/>
  <c r="J724" i="39"/>
  <c r="I724" i="39"/>
  <c r="A724" i="39"/>
  <c r="C724" i="39" s="1"/>
  <c r="D724" i="39" s="1"/>
  <c r="K712" i="39"/>
  <c r="J712" i="39"/>
  <c r="I712" i="39"/>
  <c r="A712" i="39"/>
  <c r="C712" i="39" s="1"/>
  <c r="D712" i="39" s="1"/>
  <c r="K700" i="39"/>
  <c r="J700" i="39"/>
  <c r="I700" i="39"/>
  <c r="A700" i="39"/>
  <c r="C700" i="39" s="1"/>
  <c r="D700" i="39" s="1"/>
  <c r="K688" i="39"/>
  <c r="J688" i="39"/>
  <c r="I688" i="39"/>
  <c r="A688" i="39"/>
  <c r="C688" i="39" s="1"/>
  <c r="D688" i="39" s="1"/>
  <c r="K676" i="39"/>
  <c r="J676" i="39"/>
  <c r="I676" i="39"/>
  <c r="A676" i="39"/>
  <c r="C676" i="39" s="1"/>
  <c r="D676" i="39" s="1"/>
  <c r="K664" i="39"/>
  <c r="J664" i="39"/>
  <c r="I664" i="39"/>
  <c r="A664" i="39"/>
  <c r="C664" i="39" s="1"/>
  <c r="D664" i="39" s="1"/>
  <c r="K652" i="39"/>
  <c r="J652" i="39"/>
  <c r="I652" i="39"/>
  <c r="A652" i="39"/>
  <c r="C652" i="39" s="1"/>
  <c r="D652" i="39" s="1"/>
  <c r="K640" i="39"/>
  <c r="J640" i="39"/>
  <c r="I640" i="39"/>
  <c r="A640" i="39"/>
  <c r="C640" i="39" s="1"/>
  <c r="D640" i="39" s="1"/>
  <c r="K628" i="39"/>
  <c r="J628" i="39"/>
  <c r="I628" i="39"/>
  <c r="A628" i="39"/>
  <c r="C628" i="39" s="1"/>
  <c r="D628" i="39" s="1"/>
  <c r="K616" i="39"/>
  <c r="J616" i="39"/>
  <c r="I616" i="39"/>
  <c r="A616" i="39"/>
  <c r="C616" i="39" s="1"/>
  <c r="D616" i="39" s="1"/>
  <c r="K604" i="39"/>
  <c r="J604" i="39"/>
  <c r="I604" i="39"/>
  <c r="A604" i="39"/>
  <c r="C604" i="39" s="1"/>
  <c r="D604" i="39" s="1"/>
  <c r="K592" i="39"/>
  <c r="J592" i="39"/>
  <c r="I592" i="39"/>
  <c r="A592" i="39"/>
  <c r="C592" i="39" s="1"/>
  <c r="D592" i="39" s="1"/>
  <c r="K580" i="39"/>
  <c r="J580" i="39"/>
  <c r="I580" i="39"/>
  <c r="A580" i="39"/>
  <c r="C580" i="39" s="1"/>
  <c r="D580" i="39" s="1"/>
  <c r="K568" i="39"/>
  <c r="J568" i="39"/>
  <c r="I568" i="39"/>
  <c r="A568" i="39"/>
  <c r="C568" i="39" s="1"/>
  <c r="D568" i="39" s="1"/>
  <c r="K556" i="39"/>
  <c r="J556" i="39"/>
  <c r="I556" i="39"/>
  <c r="A556" i="39"/>
  <c r="C556" i="39" s="1"/>
  <c r="D556" i="39" s="1"/>
  <c r="K544" i="39"/>
  <c r="J544" i="39"/>
  <c r="I544" i="39"/>
  <c r="A544" i="39"/>
  <c r="C544" i="39" s="1"/>
  <c r="D544" i="39" s="1"/>
  <c r="K532" i="39"/>
  <c r="J532" i="39"/>
  <c r="A532" i="39"/>
  <c r="C532" i="39" s="1"/>
  <c r="D532" i="39" s="1"/>
  <c r="K520" i="39"/>
  <c r="J520" i="39"/>
  <c r="A520" i="39"/>
  <c r="C520" i="39" s="1"/>
  <c r="D520" i="39" s="1"/>
  <c r="K508" i="39"/>
  <c r="J508" i="39"/>
  <c r="A508" i="39"/>
  <c r="C508" i="39" s="1"/>
  <c r="D508" i="39" s="1"/>
  <c r="K496" i="39"/>
  <c r="J496" i="39"/>
  <c r="A496" i="39"/>
  <c r="C496" i="39" s="1"/>
  <c r="D496" i="39" s="1"/>
  <c r="K484" i="39"/>
  <c r="J484" i="39"/>
  <c r="A484" i="39"/>
  <c r="C484" i="39" s="1"/>
  <c r="D484" i="39" s="1"/>
  <c r="K472" i="39"/>
  <c r="J472" i="39"/>
  <c r="A472" i="39"/>
  <c r="C472" i="39" s="1"/>
  <c r="D472" i="39" s="1"/>
  <c r="K460" i="39"/>
  <c r="J460" i="39"/>
  <c r="A460" i="39"/>
  <c r="C460" i="39" s="1"/>
  <c r="D460" i="39" s="1"/>
  <c r="K448" i="39"/>
  <c r="J448" i="39"/>
  <c r="A448" i="39"/>
  <c r="C448" i="39" s="1"/>
  <c r="D448" i="39" s="1"/>
  <c r="K436" i="39"/>
  <c r="J436" i="39"/>
  <c r="A436" i="39"/>
  <c r="C436" i="39" s="1"/>
  <c r="D436" i="39" s="1"/>
  <c r="K424" i="39"/>
  <c r="J424" i="39"/>
  <c r="A424" i="39"/>
  <c r="C424" i="39" s="1"/>
  <c r="D424" i="39" s="1"/>
  <c r="K412" i="39"/>
  <c r="J412" i="39"/>
  <c r="A412" i="39"/>
  <c r="C412" i="39" s="1"/>
  <c r="D412" i="39" s="1"/>
  <c r="K400" i="39"/>
  <c r="J400" i="39"/>
  <c r="A400" i="39"/>
  <c r="C400" i="39" s="1"/>
  <c r="D400" i="39" s="1"/>
  <c r="K388" i="39"/>
  <c r="J388" i="39"/>
  <c r="A388" i="39"/>
  <c r="C388" i="39" s="1"/>
  <c r="D388" i="39" s="1"/>
  <c r="K376" i="39"/>
  <c r="J376" i="39"/>
  <c r="A376" i="39"/>
  <c r="C376" i="39" s="1"/>
  <c r="D376" i="39" s="1"/>
  <c r="K364" i="39"/>
  <c r="J364" i="39"/>
  <c r="A364" i="39"/>
  <c r="C364" i="39" s="1"/>
  <c r="D364" i="39" s="1"/>
  <c r="K352" i="39"/>
  <c r="J352" i="39"/>
  <c r="A352" i="39"/>
  <c r="C352" i="39" s="1"/>
  <c r="D352" i="39" s="1"/>
  <c r="K340" i="39"/>
  <c r="J340" i="39"/>
  <c r="A340" i="39"/>
  <c r="C340" i="39" s="1"/>
  <c r="D340" i="39" s="1"/>
  <c r="K328" i="39"/>
  <c r="J328" i="39"/>
  <c r="C328" i="39"/>
  <c r="D328" i="39" s="1"/>
  <c r="A328" i="39"/>
  <c r="K316" i="39"/>
  <c r="J316" i="39"/>
  <c r="C316" i="39"/>
  <c r="D316" i="39" s="1"/>
  <c r="A316" i="39"/>
  <c r="K304" i="39"/>
  <c r="J304" i="39"/>
  <c r="A304" i="39"/>
  <c r="C304" i="39" s="1"/>
  <c r="D304" i="39" s="1"/>
  <c r="K292" i="39"/>
  <c r="J292" i="39"/>
  <c r="A292" i="39"/>
  <c r="C292" i="39" s="1"/>
  <c r="D292" i="39" s="1"/>
  <c r="K280" i="39"/>
  <c r="J280" i="39"/>
  <c r="A280" i="39"/>
  <c r="C280" i="39" s="1"/>
  <c r="D280" i="39" s="1"/>
  <c r="K268" i="39"/>
  <c r="J268" i="39"/>
  <c r="I268" i="39"/>
  <c r="A268" i="39"/>
  <c r="C268" i="39" s="1"/>
  <c r="D268" i="39" s="1"/>
  <c r="K256" i="39"/>
  <c r="J256" i="39"/>
  <c r="I256" i="39"/>
  <c r="A256" i="39"/>
  <c r="C256" i="39" s="1"/>
  <c r="D256" i="39" s="1"/>
  <c r="K244" i="39"/>
  <c r="J244" i="39"/>
  <c r="I244" i="39"/>
  <c r="C244" i="39"/>
  <c r="D244" i="39" s="1"/>
  <c r="A244" i="39"/>
  <c r="K232" i="39"/>
  <c r="J232" i="39"/>
  <c r="I232" i="39"/>
  <c r="A232" i="39"/>
  <c r="C232" i="39" s="1"/>
  <c r="D232" i="39" s="1"/>
  <c r="K220" i="39"/>
  <c r="J220" i="39"/>
  <c r="I220" i="39"/>
  <c r="A220" i="39"/>
  <c r="C220" i="39" s="1"/>
  <c r="D220" i="39" s="1"/>
  <c r="K208" i="39"/>
  <c r="J208" i="39"/>
  <c r="I208" i="39"/>
  <c r="A208" i="39"/>
  <c r="C208" i="39" s="1"/>
  <c r="D208" i="39" s="1"/>
  <c r="K196" i="39"/>
  <c r="J196" i="39"/>
  <c r="I196" i="39"/>
  <c r="A196" i="39"/>
  <c r="C196" i="39" s="1"/>
  <c r="D196" i="39" s="1"/>
  <c r="K184" i="39"/>
  <c r="J184" i="39"/>
  <c r="I184" i="39"/>
  <c r="A184" i="39"/>
  <c r="C184" i="39" s="1"/>
  <c r="D184" i="39" s="1"/>
  <c r="K172" i="39"/>
  <c r="J172" i="39"/>
  <c r="I172" i="39"/>
  <c r="A172" i="39"/>
  <c r="C172" i="39" s="1"/>
  <c r="D172" i="39" s="1"/>
  <c r="K160" i="39"/>
  <c r="J160" i="39"/>
  <c r="I160" i="39"/>
  <c r="A160" i="39"/>
  <c r="C160" i="39" s="1"/>
  <c r="D160" i="39" s="1"/>
  <c r="K148" i="39"/>
  <c r="J148" i="39"/>
  <c r="I148" i="39"/>
  <c r="A148" i="39"/>
  <c r="C148" i="39" s="1"/>
  <c r="D148" i="39" s="1"/>
  <c r="K136" i="39"/>
  <c r="J136" i="39"/>
  <c r="I136" i="39"/>
  <c r="A136" i="39"/>
  <c r="C136" i="39" s="1"/>
  <c r="D136" i="39" s="1"/>
  <c r="K124" i="39"/>
  <c r="J124" i="39"/>
  <c r="I124" i="39"/>
  <c r="A124" i="39"/>
  <c r="C124" i="39" s="1"/>
  <c r="D124" i="39" s="1"/>
  <c r="K112" i="39"/>
  <c r="J112" i="39"/>
  <c r="I112" i="39"/>
  <c r="A112" i="39"/>
  <c r="C112" i="39" s="1"/>
  <c r="D112" i="39" s="1"/>
  <c r="K100" i="39"/>
  <c r="J100" i="39"/>
  <c r="I100" i="39"/>
  <c r="A100" i="39"/>
  <c r="C100" i="39" s="1"/>
  <c r="D100" i="39" s="1"/>
  <c r="K88" i="39"/>
  <c r="J88" i="39"/>
  <c r="I88" i="39"/>
  <c r="A88" i="39"/>
  <c r="C88" i="39" s="1"/>
  <c r="D88" i="39" s="1"/>
  <c r="K76" i="39"/>
  <c r="J76" i="39"/>
  <c r="I76" i="39"/>
  <c r="A76" i="39"/>
  <c r="C76" i="39" s="1"/>
  <c r="D76" i="39" s="1"/>
  <c r="K64" i="39"/>
  <c r="A64" i="39"/>
  <c r="C64" i="39" s="1"/>
  <c r="D64" i="39" s="1"/>
  <c r="K52" i="39"/>
  <c r="J52" i="39"/>
  <c r="I52" i="39"/>
  <c r="A52" i="39"/>
  <c r="C52" i="39" s="1"/>
  <c r="D52" i="39" s="1"/>
  <c r="K40" i="39"/>
  <c r="C40" i="39"/>
  <c r="D40" i="39" s="1"/>
  <c r="A40" i="39"/>
  <c r="K28" i="39"/>
  <c r="J28" i="39"/>
  <c r="C28" i="39"/>
  <c r="D28" i="39" s="1"/>
  <c r="K16" i="39"/>
  <c r="J16" i="39"/>
  <c r="C16" i="39"/>
  <c r="D16" i="39" s="1"/>
  <c r="K7" i="39"/>
  <c r="J7" i="39"/>
  <c r="I7" i="39"/>
  <c r="C7" i="39"/>
  <c r="D7" i="39" s="1"/>
  <c r="A997" i="39"/>
  <c r="C997" i="39" s="1"/>
  <c r="D997" i="39" s="1"/>
  <c r="A969" i="39"/>
  <c r="C969" i="39" s="1"/>
  <c r="D969" i="39" s="1"/>
  <c r="A149" i="39"/>
  <c r="C149" i="39" s="1"/>
  <c r="D149" i="39" s="1"/>
  <c r="A55" i="39"/>
  <c r="C55" i="39" s="1"/>
  <c r="D55" i="39" s="1"/>
  <c r="C1120" i="39"/>
  <c r="D1120" i="39" s="1"/>
  <c r="I619" i="39"/>
  <c r="K1166" i="39"/>
  <c r="J1166" i="39"/>
  <c r="C1166" i="39"/>
  <c r="D1166" i="39" s="1"/>
  <c r="I1166" i="39"/>
  <c r="K1154" i="39"/>
  <c r="J1154" i="39"/>
  <c r="I1154" i="39"/>
  <c r="K1142" i="39"/>
  <c r="J1142" i="39"/>
  <c r="C1142" i="39"/>
  <c r="D1142" i="39" s="1"/>
  <c r="I1142" i="39"/>
  <c r="K1130" i="39"/>
  <c r="J1130" i="39"/>
  <c r="I1130" i="39"/>
  <c r="C1130" i="39"/>
  <c r="D1130" i="39" s="1"/>
  <c r="K1118" i="39"/>
  <c r="J1118" i="39"/>
  <c r="C1118" i="39"/>
  <c r="D1118" i="39" s="1"/>
  <c r="I1118" i="39"/>
  <c r="K1106" i="39"/>
  <c r="J1106" i="39"/>
  <c r="I1106" i="39"/>
  <c r="K1094" i="39"/>
  <c r="J1094" i="39"/>
  <c r="I1094" i="39"/>
  <c r="C1094" i="39"/>
  <c r="D1094" i="39" s="1"/>
  <c r="K1082" i="39"/>
  <c r="J1082" i="39"/>
  <c r="I1082" i="39"/>
  <c r="C1082" i="39"/>
  <c r="D1082" i="39" s="1"/>
  <c r="K1070" i="39"/>
  <c r="J1070" i="39"/>
  <c r="K1058" i="39"/>
  <c r="J1058" i="39"/>
  <c r="K1046" i="39"/>
  <c r="J1046" i="39"/>
  <c r="I1046" i="39"/>
  <c r="K1034" i="39"/>
  <c r="J1034" i="39"/>
  <c r="C1034" i="39"/>
  <c r="D1034" i="39" s="1"/>
  <c r="K1022" i="39"/>
  <c r="J1022" i="39"/>
  <c r="C1022" i="39"/>
  <c r="D1022" i="39" s="1"/>
  <c r="K1010" i="39"/>
  <c r="J1010" i="39"/>
  <c r="C1010" i="39"/>
  <c r="D1010" i="39" s="1"/>
  <c r="K998" i="39"/>
  <c r="J998" i="39"/>
  <c r="C998" i="39"/>
  <c r="D998" i="39" s="1"/>
  <c r="K986" i="39"/>
  <c r="J986" i="39"/>
  <c r="I986" i="39"/>
  <c r="C986" i="39"/>
  <c r="D986" i="39" s="1"/>
  <c r="K974" i="39"/>
  <c r="J974" i="39"/>
  <c r="I974" i="39"/>
  <c r="K962" i="39"/>
  <c r="J962" i="39"/>
  <c r="I962" i="39"/>
  <c r="C962" i="39"/>
  <c r="D962" i="39" s="1"/>
  <c r="K950" i="39"/>
  <c r="J950" i="39"/>
  <c r="I950" i="39"/>
  <c r="A950" i="39"/>
  <c r="C950" i="39" s="1"/>
  <c r="D950" i="39" s="1"/>
  <c r="K938" i="39"/>
  <c r="J938" i="39"/>
  <c r="I938" i="39"/>
  <c r="A938" i="39"/>
  <c r="C938" i="39" s="1"/>
  <c r="D938" i="39" s="1"/>
  <c r="K926" i="39"/>
  <c r="J926" i="39"/>
  <c r="I926" i="39"/>
  <c r="A926" i="39"/>
  <c r="C926" i="39" s="1"/>
  <c r="D926" i="39" s="1"/>
  <c r="K914" i="39"/>
  <c r="J914" i="39"/>
  <c r="I914" i="39"/>
  <c r="C914" i="39"/>
  <c r="D914" i="39" s="1"/>
  <c r="A914" i="39"/>
  <c r="K902" i="39"/>
  <c r="J902" i="39"/>
  <c r="I902" i="39"/>
  <c r="A902" i="39"/>
  <c r="C902" i="39" s="1"/>
  <c r="D902" i="39" s="1"/>
  <c r="K890" i="39"/>
  <c r="J890" i="39"/>
  <c r="I890" i="39"/>
  <c r="A890" i="39"/>
  <c r="C890" i="39" s="1"/>
  <c r="D890" i="39" s="1"/>
  <c r="K878" i="39"/>
  <c r="J878" i="39"/>
  <c r="I878" i="39"/>
  <c r="A878" i="39"/>
  <c r="C878" i="39" s="1"/>
  <c r="D878" i="39" s="1"/>
  <c r="K866" i="39"/>
  <c r="J866" i="39"/>
  <c r="I866" i="39"/>
  <c r="A866" i="39"/>
  <c r="C866" i="39" s="1"/>
  <c r="D866" i="39" s="1"/>
  <c r="K854" i="39"/>
  <c r="J854" i="39"/>
  <c r="I854" i="39"/>
  <c r="A854" i="39"/>
  <c r="C854" i="39" s="1"/>
  <c r="D854" i="39" s="1"/>
  <c r="K842" i="39"/>
  <c r="J842" i="39"/>
  <c r="I842" i="39"/>
  <c r="A842" i="39"/>
  <c r="C842" i="39" s="1"/>
  <c r="D842" i="39" s="1"/>
  <c r="K830" i="39"/>
  <c r="J830" i="39"/>
  <c r="I830" i="39"/>
  <c r="A830" i="39"/>
  <c r="C830" i="39" s="1"/>
  <c r="D830" i="39" s="1"/>
  <c r="K818" i="39"/>
  <c r="J818" i="39"/>
  <c r="I818" i="39"/>
  <c r="A818" i="39"/>
  <c r="C818" i="39" s="1"/>
  <c r="D818" i="39" s="1"/>
  <c r="K806" i="39"/>
  <c r="J806" i="39"/>
  <c r="I806" i="39"/>
  <c r="A806" i="39"/>
  <c r="C806" i="39" s="1"/>
  <c r="D806" i="39" s="1"/>
  <c r="K794" i="39"/>
  <c r="J794" i="39"/>
  <c r="I794" i="39"/>
  <c r="A794" i="39"/>
  <c r="C794" i="39" s="1"/>
  <c r="D794" i="39" s="1"/>
  <c r="K782" i="39"/>
  <c r="J782" i="39"/>
  <c r="I782" i="39"/>
  <c r="A782" i="39"/>
  <c r="C782" i="39" s="1"/>
  <c r="D782" i="39" s="1"/>
  <c r="K770" i="39"/>
  <c r="J770" i="39"/>
  <c r="I770" i="39"/>
  <c r="A770" i="39"/>
  <c r="C770" i="39" s="1"/>
  <c r="D770" i="39" s="1"/>
  <c r="K758" i="39"/>
  <c r="J758" i="39"/>
  <c r="I758" i="39"/>
  <c r="A758" i="39"/>
  <c r="C758" i="39" s="1"/>
  <c r="D758" i="39" s="1"/>
  <c r="K746" i="39"/>
  <c r="J746" i="39"/>
  <c r="I746" i="39"/>
  <c r="A746" i="39"/>
  <c r="C746" i="39" s="1"/>
  <c r="D746" i="39" s="1"/>
  <c r="K734" i="39"/>
  <c r="J734" i="39"/>
  <c r="I734" i="39"/>
  <c r="C734" i="39"/>
  <c r="D734" i="39" s="1"/>
  <c r="A734" i="39"/>
  <c r="K722" i="39"/>
  <c r="J722" i="39"/>
  <c r="I722" i="39"/>
  <c r="A722" i="39"/>
  <c r="C722" i="39" s="1"/>
  <c r="D722" i="39" s="1"/>
  <c r="K710" i="39"/>
  <c r="J710" i="39"/>
  <c r="I710" i="39"/>
  <c r="A710" i="39"/>
  <c r="C710" i="39" s="1"/>
  <c r="D710" i="39" s="1"/>
  <c r="K698" i="39"/>
  <c r="J698" i="39"/>
  <c r="I698" i="39"/>
  <c r="A698" i="39"/>
  <c r="C698" i="39" s="1"/>
  <c r="D698" i="39" s="1"/>
  <c r="K686" i="39"/>
  <c r="J686" i="39"/>
  <c r="I686" i="39"/>
  <c r="A686" i="39"/>
  <c r="K674" i="39"/>
  <c r="J674" i="39"/>
  <c r="I674" i="39"/>
  <c r="A674" i="39"/>
  <c r="C674" i="39" s="1"/>
  <c r="D674" i="39" s="1"/>
  <c r="K662" i="39"/>
  <c r="J662" i="39"/>
  <c r="I662" i="39"/>
  <c r="A662" i="39"/>
  <c r="C662" i="39" s="1"/>
  <c r="D662" i="39" s="1"/>
  <c r="K650" i="39"/>
  <c r="J650" i="39"/>
  <c r="I650" i="39"/>
  <c r="A650" i="39"/>
  <c r="C650" i="39"/>
  <c r="D650" i="39" s="1"/>
  <c r="K638" i="39"/>
  <c r="J638" i="39"/>
  <c r="I638" i="39"/>
  <c r="A638" i="39"/>
  <c r="C638" i="39" s="1"/>
  <c r="D638" i="39" s="1"/>
  <c r="K626" i="39"/>
  <c r="J626" i="39"/>
  <c r="I626" i="39"/>
  <c r="A626" i="39"/>
  <c r="C626" i="39" s="1"/>
  <c r="D626" i="39" s="1"/>
  <c r="K614" i="39"/>
  <c r="J614" i="39"/>
  <c r="I614" i="39"/>
  <c r="C614" i="39"/>
  <c r="D614" i="39" s="1"/>
  <c r="A614" i="39"/>
  <c r="K602" i="39"/>
  <c r="J602" i="39"/>
  <c r="I602" i="39"/>
  <c r="A602" i="39"/>
  <c r="C602" i="39" s="1"/>
  <c r="D602" i="39" s="1"/>
  <c r="K590" i="39"/>
  <c r="J590" i="39"/>
  <c r="I590" i="39"/>
  <c r="A590" i="39"/>
  <c r="C590" i="39" s="1"/>
  <c r="D590" i="39" s="1"/>
  <c r="K578" i="39"/>
  <c r="J578" i="39"/>
  <c r="I578" i="39"/>
  <c r="A578" i="39"/>
  <c r="C578" i="39" s="1"/>
  <c r="D578" i="39" s="1"/>
  <c r="K566" i="39"/>
  <c r="J566" i="39"/>
  <c r="I566" i="39"/>
  <c r="A566" i="39"/>
  <c r="C566" i="39" s="1"/>
  <c r="D566" i="39" s="1"/>
  <c r="K554" i="39"/>
  <c r="J554" i="39"/>
  <c r="I554" i="39"/>
  <c r="A554" i="39"/>
  <c r="C554" i="39" s="1"/>
  <c r="D554" i="39" s="1"/>
  <c r="K542" i="39"/>
  <c r="J542" i="39"/>
  <c r="I542" i="39"/>
  <c r="A542" i="39"/>
  <c r="C542" i="39" s="1"/>
  <c r="D542" i="39" s="1"/>
  <c r="K530" i="39"/>
  <c r="J530" i="39"/>
  <c r="A530" i="39"/>
  <c r="C530" i="39" s="1"/>
  <c r="D530" i="39" s="1"/>
  <c r="K518" i="39"/>
  <c r="J518" i="39"/>
  <c r="A518" i="39"/>
  <c r="C518" i="39" s="1"/>
  <c r="D518" i="39" s="1"/>
  <c r="K506" i="39"/>
  <c r="J506" i="39"/>
  <c r="A506" i="39"/>
  <c r="C506" i="39" s="1"/>
  <c r="D506" i="39" s="1"/>
  <c r="K494" i="39"/>
  <c r="J494" i="39"/>
  <c r="A494" i="39"/>
  <c r="C494" i="39" s="1"/>
  <c r="D494" i="39" s="1"/>
  <c r="K482" i="39"/>
  <c r="J482" i="39"/>
  <c r="C482" i="39"/>
  <c r="D482" i="39" s="1"/>
  <c r="A482" i="39"/>
  <c r="K470" i="39"/>
  <c r="J470" i="39"/>
  <c r="C470" i="39"/>
  <c r="D470" i="39" s="1"/>
  <c r="A470" i="39"/>
  <c r="K458" i="39"/>
  <c r="J458" i="39"/>
  <c r="A458" i="39"/>
  <c r="C458" i="39" s="1"/>
  <c r="D458" i="39" s="1"/>
  <c r="K446" i="39"/>
  <c r="J446" i="39"/>
  <c r="A446" i="39"/>
  <c r="C446" i="39" s="1"/>
  <c r="D446" i="39" s="1"/>
  <c r="K434" i="39"/>
  <c r="J434" i="39"/>
  <c r="A434" i="39"/>
  <c r="C434" i="39" s="1"/>
  <c r="D434" i="39" s="1"/>
  <c r="K422" i="39"/>
  <c r="J422" i="39"/>
  <c r="A422" i="39"/>
  <c r="C422" i="39" s="1"/>
  <c r="D422" i="39" s="1"/>
  <c r="K410" i="39"/>
  <c r="J410" i="39"/>
  <c r="A410" i="39"/>
  <c r="C410" i="39" s="1"/>
  <c r="D410" i="39" s="1"/>
  <c r="K398" i="39"/>
  <c r="J398" i="39"/>
  <c r="A398" i="39"/>
  <c r="C398" i="39" s="1"/>
  <c r="D398" i="39" s="1"/>
  <c r="K386" i="39"/>
  <c r="J386" i="39"/>
  <c r="A386" i="39"/>
  <c r="C386" i="39" s="1"/>
  <c r="D386" i="39" s="1"/>
  <c r="K374" i="39"/>
  <c r="J374" i="39"/>
  <c r="A374" i="39"/>
  <c r="C374" i="39" s="1"/>
  <c r="D374" i="39" s="1"/>
  <c r="K362" i="39"/>
  <c r="J362" i="39"/>
  <c r="A362" i="39"/>
  <c r="C362" i="39" s="1"/>
  <c r="D362" i="39" s="1"/>
  <c r="K350" i="39"/>
  <c r="J350" i="39"/>
  <c r="A350" i="39"/>
  <c r="C350" i="39" s="1"/>
  <c r="D350" i="39" s="1"/>
  <c r="K338" i="39"/>
  <c r="J338" i="39"/>
  <c r="A338" i="39"/>
  <c r="C338" i="39" s="1"/>
  <c r="D338" i="39" s="1"/>
  <c r="K326" i="39"/>
  <c r="J326" i="39"/>
  <c r="A326" i="39"/>
  <c r="C326" i="39" s="1"/>
  <c r="D326" i="39" s="1"/>
  <c r="K314" i="39"/>
  <c r="J314" i="39"/>
  <c r="A314" i="39"/>
  <c r="C314" i="39" s="1"/>
  <c r="D314" i="39" s="1"/>
  <c r="K302" i="39"/>
  <c r="J302" i="39"/>
  <c r="A302" i="39"/>
  <c r="C302" i="39" s="1"/>
  <c r="D302" i="39" s="1"/>
  <c r="K290" i="39"/>
  <c r="J290" i="39"/>
  <c r="C290" i="39"/>
  <c r="D290" i="39" s="1"/>
  <c r="A290" i="39"/>
  <c r="K278" i="39"/>
  <c r="J278" i="39"/>
  <c r="K266" i="39"/>
  <c r="J266" i="39"/>
  <c r="I266" i="39"/>
  <c r="A266" i="39"/>
  <c r="C266" i="39" s="1"/>
  <c r="D266" i="39" s="1"/>
  <c r="K254" i="39"/>
  <c r="J254" i="39"/>
  <c r="I254" i="39"/>
  <c r="A254" i="39"/>
  <c r="C254" i="39" s="1"/>
  <c r="D254" i="39" s="1"/>
  <c r="K242" i="39"/>
  <c r="J242" i="39"/>
  <c r="I242" i="39"/>
  <c r="A242" i="39"/>
  <c r="C242" i="39" s="1"/>
  <c r="D242" i="39" s="1"/>
  <c r="K230" i="39"/>
  <c r="J230" i="39"/>
  <c r="I230" i="39"/>
  <c r="A230" i="39"/>
  <c r="C230" i="39" s="1"/>
  <c r="D230" i="39" s="1"/>
  <c r="K218" i="39"/>
  <c r="J218" i="39"/>
  <c r="I218" i="39"/>
  <c r="A218" i="39"/>
  <c r="C218" i="39" s="1"/>
  <c r="D218" i="39" s="1"/>
  <c r="K206" i="39"/>
  <c r="J206" i="39"/>
  <c r="I206" i="39"/>
  <c r="A206" i="39"/>
  <c r="C206" i="39" s="1"/>
  <c r="D206" i="39" s="1"/>
  <c r="K194" i="39"/>
  <c r="J194" i="39"/>
  <c r="I194" i="39"/>
  <c r="A194" i="39"/>
  <c r="C194" i="39" s="1"/>
  <c r="D194" i="39" s="1"/>
  <c r="K182" i="39"/>
  <c r="J182" i="39"/>
  <c r="I182" i="39"/>
  <c r="A182" i="39"/>
  <c r="C182" i="39" s="1"/>
  <c r="D182" i="39" s="1"/>
  <c r="K170" i="39"/>
  <c r="J170" i="39"/>
  <c r="I170" i="39"/>
  <c r="A170" i="39"/>
  <c r="C170" i="39" s="1"/>
  <c r="D170" i="39" s="1"/>
  <c r="K158" i="39"/>
  <c r="J158" i="39"/>
  <c r="I158" i="39"/>
  <c r="A158" i="39"/>
  <c r="C158" i="39" s="1"/>
  <c r="D158" i="39" s="1"/>
  <c r="K146" i="39"/>
  <c r="J146" i="39"/>
  <c r="I146" i="39"/>
  <c r="A146" i="39"/>
  <c r="C146" i="39" s="1"/>
  <c r="D146" i="39" s="1"/>
  <c r="K134" i="39"/>
  <c r="J134" i="39"/>
  <c r="I134" i="39"/>
  <c r="C134" i="39"/>
  <c r="D134" i="39" s="1"/>
  <c r="A134" i="39"/>
  <c r="K122" i="39"/>
  <c r="J122" i="39"/>
  <c r="A122" i="39"/>
  <c r="C122" i="39" s="1"/>
  <c r="D122" i="39" s="1"/>
  <c r="I122" i="39"/>
  <c r="K110" i="39"/>
  <c r="J110" i="39"/>
  <c r="I110" i="39"/>
  <c r="A110" i="39"/>
  <c r="C110" i="39" s="1"/>
  <c r="D110" i="39" s="1"/>
  <c r="K98" i="39"/>
  <c r="J98" i="39"/>
  <c r="I98" i="39"/>
  <c r="A98" i="39"/>
  <c r="C98" i="39" s="1"/>
  <c r="D98" i="39" s="1"/>
  <c r="K86" i="39"/>
  <c r="J86" i="39"/>
  <c r="I86" i="39"/>
  <c r="A86" i="39"/>
  <c r="C86" i="39" s="1"/>
  <c r="D86" i="39" s="1"/>
  <c r="K74" i="39"/>
  <c r="J74" i="39"/>
  <c r="I74" i="39"/>
  <c r="A74" i="39"/>
  <c r="C74" i="39" s="1"/>
  <c r="D74" i="39" s="1"/>
  <c r="K62" i="39"/>
  <c r="A62" i="39"/>
  <c r="C62" i="39" s="1"/>
  <c r="D62" i="39" s="1"/>
  <c r="K50" i="39"/>
  <c r="J50" i="39"/>
  <c r="I50" i="39"/>
  <c r="A50" i="39"/>
  <c r="C50" i="39" s="1"/>
  <c r="D50" i="39" s="1"/>
  <c r="K38" i="39"/>
  <c r="A38" i="39"/>
  <c r="C38" i="39" s="1"/>
  <c r="D38" i="39" s="1"/>
  <c r="K26" i="39"/>
  <c r="J26" i="39"/>
  <c r="I26" i="39"/>
  <c r="K14" i="39"/>
  <c r="J14" i="39"/>
  <c r="C14" i="39"/>
  <c r="D14" i="39" s="1"/>
  <c r="K5" i="39"/>
  <c r="I5" i="39"/>
  <c r="J5" i="39"/>
  <c r="A1165" i="39"/>
  <c r="C1165" i="39" s="1"/>
  <c r="D1165" i="39" s="1"/>
  <c r="A1153" i="39"/>
  <c r="C1153" i="39" s="1"/>
  <c r="D1153" i="39" s="1"/>
  <c r="A1141" i="39"/>
  <c r="C1141" i="39" s="1"/>
  <c r="D1141" i="39" s="1"/>
  <c r="A1129" i="39"/>
  <c r="C1129" i="39" s="1"/>
  <c r="D1129" i="39" s="1"/>
  <c r="A1117" i="39"/>
  <c r="C1117" i="39" s="1"/>
  <c r="D1117" i="39" s="1"/>
  <c r="A1105" i="39"/>
  <c r="C1105" i="39" s="1"/>
  <c r="D1105" i="39" s="1"/>
  <c r="A1093" i="39"/>
  <c r="C1093" i="39" s="1"/>
  <c r="D1093" i="39" s="1"/>
  <c r="A1081" i="39"/>
  <c r="C1081" i="39" s="1"/>
  <c r="D1081" i="39" s="1"/>
  <c r="A1069" i="39"/>
  <c r="C1069" i="39" s="1"/>
  <c r="D1069" i="39" s="1"/>
  <c r="A1057" i="39"/>
  <c r="C1057" i="39" s="1"/>
  <c r="D1057" i="39" s="1"/>
  <c r="A1045" i="39"/>
  <c r="C1045" i="39" s="1"/>
  <c r="D1045" i="39" s="1"/>
  <c r="A1033" i="39"/>
  <c r="A1021" i="39"/>
  <c r="C1021" i="39" s="1"/>
  <c r="D1021" i="39" s="1"/>
  <c r="A1009" i="39"/>
  <c r="C1009" i="39" s="1"/>
  <c r="D1009" i="39" s="1"/>
  <c r="A981" i="39"/>
  <c r="C981" i="39" s="1"/>
  <c r="D981" i="39" s="1"/>
  <c r="A933" i="39"/>
  <c r="C933" i="39" s="1"/>
  <c r="D933" i="39" s="1"/>
  <c r="C686" i="39"/>
  <c r="D686" i="39" s="1"/>
  <c r="C343" i="39"/>
  <c r="D343" i="39" s="1"/>
  <c r="J739" i="39"/>
  <c r="V170" i="39"/>
  <c r="I1002" i="39" s="1"/>
  <c r="V171" i="39"/>
  <c r="V172" i="39"/>
  <c r="I1012" i="39" s="1"/>
  <c r="V173" i="39"/>
  <c r="I1018" i="39" s="1"/>
  <c r="V174" i="39"/>
  <c r="I1026" i="39" s="1"/>
  <c r="V175" i="39"/>
  <c r="V176" i="39"/>
  <c r="I1033" i="39" s="1"/>
  <c r="V177" i="39"/>
  <c r="I1039" i="39" s="1"/>
  <c r="V178" i="39"/>
  <c r="I1045" i="39" s="1"/>
  <c r="V179" i="39"/>
  <c r="V180" i="39"/>
  <c r="I1061" i="39" s="1"/>
  <c r="V181" i="39"/>
  <c r="V182" i="39"/>
  <c r="I1073" i="39" s="1"/>
  <c r="V183" i="39"/>
  <c r="I1075" i="39" s="1"/>
  <c r="V169" i="39"/>
  <c r="I1010" i="39" l="1"/>
  <c r="I1003" i="39"/>
  <c r="I1005" i="39"/>
  <c r="I1030" i="39"/>
  <c r="I1029" i="39"/>
  <c r="I1053" i="39"/>
  <c r="I1054" i="39"/>
  <c r="I1022" i="39"/>
  <c r="I1049" i="39"/>
  <c r="I1064" i="39"/>
  <c r="I1068" i="39"/>
  <c r="I1020" i="39"/>
  <c r="I1016" i="39"/>
  <c r="I1015" i="39"/>
  <c r="I995" i="39"/>
  <c r="I993" i="39"/>
  <c r="I996" i="39"/>
  <c r="I1035" i="39"/>
  <c r="I1038" i="39"/>
  <c r="I1014" i="39"/>
  <c r="I1011" i="39"/>
  <c r="I1000" i="39"/>
  <c r="I1017" i="39"/>
  <c r="I1009" i="39"/>
  <c r="I1062" i="39"/>
  <c r="I1040" i="39"/>
  <c r="I1031" i="39"/>
  <c r="I1067" i="39"/>
  <c r="I1048" i="39"/>
  <c r="I1013" i="39"/>
  <c r="I1071" i="39"/>
  <c r="I1076" i="39"/>
  <c r="I1007" i="39"/>
  <c r="I1078" i="39"/>
  <c r="I1051" i="39"/>
  <c r="I1021" i="39"/>
  <c r="I1047" i="39"/>
  <c r="I1044" i="39"/>
  <c r="I992" i="39"/>
  <c r="I1042" i="39"/>
  <c r="I1058" i="39"/>
  <c r="I1065" i="39"/>
  <c r="I1074" i="39"/>
  <c r="I1052" i="39"/>
  <c r="I1043" i="39"/>
  <c r="I998" i="39"/>
  <c r="I1034" i="39"/>
  <c r="I1070" i="39"/>
  <c r="I991" i="39"/>
  <c r="I1069" i="39"/>
  <c r="I1023" i="39"/>
  <c r="I1008" i="39"/>
  <c r="I1060" i="39"/>
  <c r="I1063" i="39"/>
  <c r="I1050" i="39"/>
  <c r="I1080" i="39"/>
  <c r="I1028" i="39"/>
  <c r="I1079" i="39"/>
  <c r="I1066" i="39"/>
  <c r="I994" i="39"/>
  <c r="I1025" i="39"/>
  <c r="I1024" i="39"/>
  <c r="I1027" i="39"/>
  <c r="I1041" i="39"/>
  <c r="I1077" i="39"/>
  <c r="I997" i="39"/>
  <c r="I999" i="39"/>
  <c r="I1019" i="39"/>
  <c r="I1059" i="39"/>
  <c r="I1056" i="39"/>
  <c r="I1004" i="39"/>
  <c r="I1055" i="39"/>
  <c r="I1006" i="39"/>
  <c r="I1057" i="39"/>
  <c r="I1072" i="39"/>
  <c r="I1001" i="39"/>
  <c r="I1037" i="39"/>
  <c r="I1032" i="39"/>
  <c r="V50" i="39"/>
  <c r="V65" i="39" s="1"/>
  <c r="V51" i="39"/>
  <c r="V66" i="39" s="1"/>
  <c r="V52" i="39"/>
  <c r="V53" i="39"/>
  <c r="V54" i="39"/>
  <c r="V55" i="39"/>
  <c r="V70" i="39" s="1"/>
  <c r="V56" i="39"/>
  <c r="V57" i="39"/>
  <c r="V58" i="39"/>
  <c r="V59" i="39"/>
  <c r="V60" i="39"/>
  <c r="V61" i="39"/>
  <c r="V62" i="39"/>
  <c r="V63" i="39"/>
  <c r="V69" i="39"/>
  <c r="V49" i="39"/>
  <c r="V80" i="39" l="1"/>
  <c r="I369" i="39"/>
  <c r="I372" i="39"/>
  <c r="I370" i="39"/>
  <c r="I368" i="39"/>
  <c r="I367" i="39"/>
  <c r="I371" i="39"/>
  <c r="I285" i="39"/>
  <c r="I288" i="39"/>
  <c r="I286" i="39"/>
  <c r="I283" i="39"/>
  <c r="I284" i="39"/>
  <c r="I287" i="39"/>
  <c r="V68" i="39"/>
  <c r="I300" i="39"/>
  <c r="I299" i="39"/>
  <c r="I296" i="39"/>
  <c r="I298" i="39"/>
  <c r="I295" i="39"/>
  <c r="I297" i="39"/>
  <c r="I353" i="39"/>
  <c r="I351" i="39"/>
  <c r="I350" i="39"/>
  <c r="I354" i="39"/>
  <c r="I352" i="39"/>
  <c r="I349" i="39"/>
  <c r="V64" i="39"/>
  <c r="I275" i="39"/>
  <c r="I272" i="39"/>
  <c r="I276" i="39"/>
  <c r="I274" i="39"/>
  <c r="I273" i="39"/>
  <c r="I271" i="39"/>
  <c r="I355" i="39"/>
  <c r="I359" i="39"/>
  <c r="I356" i="39"/>
  <c r="I357" i="39"/>
  <c r="I360" i="39"/>
  <c r="I358" i="39"/>
  <c r="V67" i="39"/>
  <c r="I291" i="39"/>
  <c r="I293" i="39"/>
  <c r="I294" i="39"/>
  <c r="I289" i="39"/>
  <c r="I290" i="39"/>
  <c r="I292" i="39"/>
  <c r="V76" i="39"/>
  <c r="I348" i="39"/>
  <c r="I346" i="39"/>
  <c r="I345" i="39"/>
  <c r="I343" i="39"/>
  <c r="I347" i="39"/>
  <c r="I344" i="39"/>
  <c r="I332" i="39"/>
  <c r="I333" i="39"/>
  <c r="I336" i="39"/>
  <c r="I334" i="39"/>
  <c r="I331" i="39"/>
  <c r="I335" i="39"/>
  <c r="V81" i="39"/>
  <c r="I377" i="39"/>
  <c r="I374" i="39"/>
  <c r="I375" i="39"/>
  <c r="I378" i="39"/>
  <c r="I376" i="39"/>
  <c r="I373" i="39"/>
  <c r="V77" i="39"/>
  <c r="V71" i="39"/>
  <c r="I316" i="39"/>
  <c r="I317" i="39"/>
  <c r="I315" i="39"/>
  <c r="I318" i="39"/>
  <c r="I314" i="39"/>
  <c r="I313" i="39"/>
  <c r="I309" i="39"/>
  <c r="I312" i="39"/>
  <c r="I310" i="39"/>
  <c r="I307" i="39"/>
  <c r="I308" i="39"/>
  <c r="I311" i="39"/>
  <c r="I280" i="39"/>
  <c r="I277" i="39"/>
  <c r="I281" i="39"/>
  <c r="I279" i="39"/>
  <c r="I282" i="39"/>
  <c r="I278" i="39"/>
  <c r="V75" i="39"/>
  <c r="I337" i="39"/>
  <c r="I342" i="39"/>
  <c r="I341" i="39"/>
  <c r="I339" i="39"/>
  <c r="I340" i="39"/>
  <c r="I338" i="39"/>
  <c r="V78" i="39"/>
  <c r="I328" i="39"/>
  <c r="I330" i="39"/>
  <c r="I326" i="39"/>
  <c r="I325" i="39"/>
  <c r="I327" i="39"/>
  <c r="I329" i="39"/>
  <c r="V74" i="39"/>
  <c r="V72" i="39"/>
  <c r="I322" i="39"/>
  <c r="I319" i="39"/>
  <c r="I320" i="39"/>
  <c r="I323" i="39"/>
  <c r="I324" i="39"/>
  <c r="I321" i="39"/>
  <c r="V73" i="39"/>
  <c r="V85" i="39"/>
  <c r="I397" i="39"/>
  <c r="I400" i="39"/>
  <c r="I402" i="39"/>
  <c r="I401" i="39"/>
  <c r="I399" i="39"/>
  <c r="I398" i="39"/>
  <c r="V84" i="39"/>
  <c r="I393" i="39"/>
  <c r="I396" i="39"/>
  <c r="I394" i="39"/>
  <c r="I395" i="39"/>
  <c r="I392" i="39"/>
  <c r="I391" i="39"/>
  <c r="I302" i="39"/>
  <c r="I304" i="39"/>
  <c r="I301" i="39"/>
  <c r="I303" i="39"/>
  <c r="I306" i="39"/>
  <c r="I305" i="39"/>
  <c r="U5" i="39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U60" i="39"/>
  <c r="U61" i="39"/>
  <c r="U62" i="39"/>
  <c r="U63" i="39"/>
  <c r="U64" i="39"/>
  <c r="U65" i="39"/>
  <c r="U66" i="39"/>
  <c r="U67" i="39"/>
  <c r="U68" i="39"/>
  <c r="U69" i="39"/>
  <c r="U70" i="39"/>
  <c r="U71" i="39"/>
  <c r="U72" i="39"/>
  <c r="U73" i="39"/>
  <c r="U74" i="39"/>
  <c r="U75" i="39"/>
  <c r="U76" i="39"/>
  <c r="U77" i="39"/>
  <c r="U78" i="39"/>
  <c r="U79" i="39"/>
  <c r="U80" i="39"/>
  <c r="U81" i="39"/>
  <c r="U82" i="39"/>
  <c r="U83" i="39"/>
  <c r="U84" i="39"/>
  <c r="U85" i="39"/>
  <c r="U86" i="39"/>
  <c r="U87" i="39"/>
  <c r="U88" i="39"/>
  <c r="U89" i="39"/>
  <c r="U90" i="39"/>
  <c r="U91" i="39"/>
  <c r="U92" i="39"/>
  <c r="U93" i="39"/>
  <c r="U94" i="39"/>
  <c r="U95" i="39"/>
  <c r="U96" i="39"/>
  <c r="U97" i="39"/>
  <c r="U98" i="39"/>
  <c r="U99" i="39"/>
  <c r="U100" i="39"/>
  <c r="U101" i="39"/>
  <c r="U102" i="39"/>
  <c r="U103" i="39"/>
  <c r="U104" i="39"/>
  <c r="U105" i="39"/>
  <c r="U106" i="39"/>
  <c r="U107" i="39"/>
  <c r="U108" i="39"/>
  <c r="U109" i="39"/>
  <c r="U110" i="39"/>
  <c r="U111" i="39"/>
  <c r="U112" i="39"/>
  <c r="U113" i="39"/>
  <c r="U114" i="39"/>
  <c r="U115" i="39"/>
  <c r="U116" i="39"/>
  <c r="U117" i="39"/>
  <c r="U118" i="39"/>
  <c r="U119" i="39"/>
  <c r="U120" i="39"/>
  <c r="U121" i="39"/>
  <c r="U122" i="39"/>
  <c r="U123" i="39"/>
  <c r="U124" i="39"/>
  <c r="U125" i="39"/>
  <c r="U126" i="39"/>
  <c r="U127" i="39"/>
  <c r="U128" i="39"/>
  <c r="U129" i="39"/>
  <c r="U130" i="39"/>
  <c r="U131" i="39"/>
  <c r="U132" i="39"/>
  <c r="U133" i="39"/>
  <c r="U134" i="39"/>
  <c r="U135" i="39"/>
  <c r="U136" i="39"/>
  <c r="U137" i="39"/>
  <c r="U138" i="39"/>
  <c r="U139" i="39"/>
  <c r="U140" i="39"/>
  <c r="U141" i="39"/>
  <c r="U142" i="39"/>
  <c r="U143" i="39"/>
  <c r="U144" i="39"/>
  <c r="U145" i="39"/>
  <c r="U146" i="39"/>
  <c r="U147" i="39"/>
  <c r="U148" i="39"/>
  <c r="U149" i="39"/>
  <c r="U150" i="39"/>
  <c r="U151" i="39"/>
  <c r="U152" i="39"/>
  <c r="U153" i="39"/>
  <c r="U154" i="39"/>
  <c r="U155" i="39"/>
  <c r="U156" i="39"/>
  <c r="U157" i="39"/>
  <c r="U158" i="39"/>
  <c r="U159" i="39"/>
  <c r="U160" i="39"/>
  <c r="U161" i="39"/>
  <c r="U162" i="39"/>
  <c r="U163" i="39"/>
  <c r="U164" i="39"/>
  <c r="U165" i="39"/>
  <c r="U166" i="39"/>
  <c r="U167" i="39"/>
  <c r="U168" i="39"/>
  <c r="U169" i="39"/>
  <c r="U170" i="39"/>
  <c r="U171" i="39"/>
  <c r="U172" i="39"/>
  <c r="U173" i="39"/>
  <c r="U174" i="39"/>
  <c r="U175" i="39"/>
  <c r="U176" i="39"/>
  <c r="U177" i="39"/>
  <c r="U178" i="39"/>
  <c r="U179" i="39"/>
  <c r="U180" i="39"/>
  <c r="U181" i="39"/>
  <c r="U182" i="39"/>
  <c r="U183" i="39"/>
  <c r="U184" i="39"/>
  <c r="U185" i="39"/>
  <c r="U186" i="39"/>
  <c r="U187" i="39"/>
  <c r="U188" i="39"/>
  <c r="U189" i="39"/>
  <c r="U190" i="39"/>
  <c r="U191" i="39"/>
  <c r="U192" i="39"/>
  <c r="U193" i="39"/>
  <c r="U194" i="39"/>
  <c r="U195" i="39"/>
  <c r="U196" i="39"/>
  <c r="U197" i="39"/>
  <c r="U198" i="39"/>
  <c r="U4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121" i="39"/>
  <c r="T122" i="39"/>
  <c r="T123" i="39"/>
  <c r="T124" i="39"/>
  <c r="T125" i="39"/>
  <c r="T126" i="39"/>
  <c r="T127" i="39"/>
  <c r="T128" i="39"/>
  <c r="T129" i="39"/>
  <c r="T130" i="39"/>
  <c r="T131" i="39"/>
  <c r="T132" i="39"/>
  <c r="T133" i="39"/>
  <c r="T134" i="39"/>
  <c r="T135" i="39"/>
  <c r="T136" i="39"/>
  <c r="T137" i="39"/>
  <c r="T138" i="39"/>
  <c r="T139" i="39"/>
  <c r="T140" i="39"/>
  <c r="T141" i="39"/>
  <c r="T142" i="39"/>
  <c r="T143" i="39"/>
  <c r="T144" i="39"/>
  <c r="T145" i="39"/>
  <c r="T146" i="39"/>
  <c r="T147" i="39"/>
  <c r="T148" i="39"/>
  <c r="T149" i="39"/>
  <c r="T150" i="39"/>
  <c r="T151" i="39"/>
  <c r="T152" i="39"/>
  <c r="T153" i="39"/>
  <c r="T154" i="39"/>
  <c r="T155" i="39"/>
  <c r="T156" i="39"/>
  <c r="T157" i="39"/>
  <c r="T158" i="39"/>
  <c r="T159" i="39"/>
  <c r="T160" i="39"/>
  <c r="T161" i="39"/>
  <c r="T162" i="39"/>
  <c r="T163" i="39"/>
  <c r="T164" i="39"/>
  <c r="T165" i="39"/>
  <c r="T166" i="39"/>
  <c r="T167" i="39"/>
  <c r="T168" i="39"/>
  <c r="T169" i="39"/>
  <c r="T170" i="39"/>
  <c r="T171" i="39"/>
  <c r="T172" i="39"/>
  <c r="T173" i="39"/>
  <c r="T174" i="39"/>
  <c r="T175" i="39"/>
  <c r="T176" i="39"/>
  <c r="T177" i="39"/>
  <c r="T178" i="39"/>
  <c r="T179" i="39"/>
  <c r="T180" i="39"/>
  <c r="T181" i="39"/>
  <c r="T182" i="39"/>
  <c r="T183" i="39"/>
  <c r="T184" i="39"/>
  <c r="T185" i="39"/>
  <c r="T186" i="39"/>
  <c r="T187" i="39"/>
  <c r="T188" i="39"/>
  <c r="T189" i="39"/>
  <c r="T190" i="39"/>
  <c r="T191" i="39"/>
  <c r="T192" i="39"/>
  <c r="T193" i="39"/>
  <c r="T194" i="39"/>
  <c r="T195" i="39"/>
  <c r="T196" i="39"/>
  <c r="T197" i="39"/>
  <c r="T198" i="39"/>
  <c r="T4" i="39"/>
  <c r="I468" i="39" l="1"/>
  <c r="I466" i="39"/>
  <c r="I465" i="39"/>
  <c r="I463" i="39"/>
  <c r="I467" i="39"/>
  <c r="I464" i="39"/>
  <c r="V91" i="39"/>
  <c r="I438" i="39"/>
  <c r="I437" i="39"/>
  <c r="I435" i="39"/>
  <c r="I434" i="39"/>
  <c r="I436" i="39"/>
  <c r="I433" i="39"/>
  <c r="I481" i="39"/>
  <c r="I483" i="39"/>
  <c r="I485" i="39"/>
  <c r="I482" i="39"/>
  <c r="I486" i="39"/>
  <c r="I484" i="39"/>
  <c r="V86" i="39"/>
  <c r="I405" i="39"/>
  <c r="I408" i="39"/>
  <c r="I406" i="39"/>
  <c r="I403" i="39"/>
  <c r="I407" i="39"/>
  <c r="I404" i="39"/>
  <c r="V92" i="39"/>
  <c r="I444" i="39"/>
  <c r="I439" i="39"/>
  <c r="I443" i="39"/>
  <c r="I440" i="39"/>
  <c r="I442" i="39"/>
  <c r="I441" i="39"/>
  <c r="V87" i="39"/>
  <c r="I413" i="39"/>
  <c r="I410" i="39"/>
  <c r="I411" i="39"/>
  <c r="I412" i="39"/>
  <c r="I409" i="39"/>
  <c r="I414" i="39"/>
  <c r="I447" i="39"/>
  <c r="I446" i="39"/>
  <c r="I448" i="39"/>
  <c r="I449" i="39"/>
  <c r="I445" i="39"/>
  <c r="I450" i="39"/>
  <c r="V93" i="39"/>
  <c r="V89" i="39"/>
  <c r="I424" i="39"/>
  <c r="I421" i="39"/>
  <c r="I423" i="39"/>
  <c r="I426" i="39"/>
  <c r="I425" i="39"/>
  <c r="I422" i="39"/>
  <c r="V82" i="39"/>
  <c r="I381" i="39"/>
  <c r="I383" i="39"/>
  <c r="I379" i="39"/>
  <c r="I380" i="39"/>
  <c r="I384" i="39"/>
  <c r="I382" i="39"/>
  <c r="V90" i="39"/>
  <c r="I429" i="39"/>
  <c r="I432" i="39"/>
  <c r="I430" i="39"/>
  <c r="I428" i="39"/>
  <c r="I427" i="39"/>
  <c r="I431" i="39"/>
  <c r="V79" i="39"/>
  <c r="I362" i="39"/>
  <c r="I363" i="39"/>
  <c r="I364" i="39"/>
  <c r="I366" i="39"/>
  <c r="I361" i="39"/>
  <c r="I365" i="39"/>
  <c r="I492" i="39"/>
  <c r="I490" i="39"/>
  <c r="I489" i="39"/>
  <c r="I487" i="39"/>
  <c r="I491" i="39"/>
  <c r="I488" i="39"/>
  <c r="V83" i="39"/>
  <c r="I387" i="39"/>
  <c r="I386" i="39"/>
  <c r="I388" i="39"/>
  <c r="I390" i="39"/>
  <c r="I385" i="39"/>
  <c r="I389" i="39"/>
  <c r="V88" i="39"/>
  <c r="I415" i="39"/>
  <c r="I419" i="39"/>
  <c r="I416" i="39"/>
  <c r="I417" i="39"/>
  <c r="I420" i="39"/>
  <c r="I418" i="39"/>
  <c r="I457" i="39"/>
  <c r="I460" i="39"/>
  <c r="I461" i="39"/>
  <c r="I462" i="39"/>
  <c r="I459" i="39"/>
  <c r="I458" i="39"/>
  <c r="A126" i="28"/>
  <c r="A127" i="28"/>
  <c r="A142" i="28" s="1"/>
  <c r="A157" i="28" s="1"/>
  <c r="A172" i="28" s="1"/>
  <c r="A187" i="28" s="1"/>
  <c r="A128" i="28"/>
  <c r="A143" i="28" s="1"/>
  <c r="A158" i="28" s="1"/>
  <c r="A173" i="28" s="1"/>
  <c r="A188" i="28" s="1"/>
  <c r="A129" i="28"/>
  <c r="A144" i="28" s="1"/>
  <c r="A159" i="28" s="1"/>
  <c r="A174" i="28" s="1"/>
  <c r="A189" i="28" s="1"/>
  <c r="A130" i="28"/>
  <c r="A131" i="28"/>
  <c r="A146" i="28" s="1"/>
  <c r="A161" i="28" s="1"/>
  <c r="A176" i="28" s="1"/>
  <c r="A191" i="28" s="1"/>
  <c r="A132" i="28"/>
  <c r="A147" i="28" s="1"/>
  <c r="A162" i="28" s="1"/>
  <c r="A177" i="28" s="1"/>
  <c r="A192" i="28" s="1"/>
  <c r="A133" i="28"/>
  <c r="A148" i="28" s="1"/>
  <c r="A163" i="28" s="1"/>
  <c r="A178" i="28" s="1"/>
  <c r="A193" i="28" s="1"/>
  <c r="A134" i="28"/>
  <c r="A149" i="28" s="1"/>
  <c r="A164" i="28" s="1"/>
  <c r="A179" i="28" s="1"/>
  <c r="A194" i="28" s="1"/>
  <c r="A135" i="28"/>
  <c r="A150" i="28" s="1"/>
  <c r="A165" i="28" s="1"/>
  <c r="A180" i="28" s="1"/>
  <c r="A195" i="28" s="1"/>
  <c r="A136" i="28"/>
  <c r="A151" i="28" s="1"/>
  <c r="A166" i="28" s="1"/>
  <c r="A181" i="28" s="1"/>
  <c r="A196" i="28" s="1"/>
  <c r="A137" i="28"/>
  <c r="A152" i="28" s="1"/>
  <c r="A167" i="28" s="1"/>
  <c r="A182" i="28" s="1"/>
  <c r="A197" i="28" s="1"/>
  <c r="A138" i="28"/>
  <c r="A153" i="28" s="1"/>
  <c r="A168" i="28" s="1"/>
  <c r="A183" i="28" s="1"/>
  <c r="A198" i="28" s="1"/>
  <c r="A139" i="28"/>
  <c r="A154" i="28" s="1"/>
  <c r="A169" i="28" s="1"/>
  <c r="A184" i="28" s="1"/>
  <c r="A141" i="28"/>
  <c r="A156" i="28" s="1"/>
  <c r="A171" i="28" s="1"/>
  <c r="A186" i="28" s="1"/>
  <c r="A145" i="28"/>
  <c r="A160" i="28" s="1"/>
  <c r="A175" i="28" s="1"/>
  <c r="A190" i="28" s="1"/>
  <c r="A125" i="28"/>
  <c r="A140" i="28" s="1"/>
  <c r="A155" i="28" s="1"/>
  <c r="A170" i="28" s="1"/>
  <c r="A185" i="28" s="1"/>
  <c r="A124" i="28"/>
  <c r="I513" i="39" l="1"/>
  <c r="I511" i="39"/>
  <c r="I516" i="39"/>
  <c r="I514" i="39"/>
  <c r="I515" i="39"/>
  <c r="I512" i="39"/>
  <c r="I479" i="39"/>
  <c r="I476" i="39"/>
  <c r="I477" i="39"/>
  <c r="I480" i="39"/>
  <c r="I478" i="39"/>
  <c r="I475" i="39"/>
  <c r="I453" i="39"/>
  <c r="I452" i="39"/>
  <c r="I456" i="39"/>
  <c r="I454" i="39"/>
  <c r="I455" i="39"/>
  <c r="I451" i="39"/>
  <c r="I493" i="39"/>
  <c r="I497" i="39"/>
  <c r="I498" i="39"/>
  <c r="I495" i="39"/>
  <c r="I494" i="39"/>
  <c r="I496" i="39"/>
  <c r="I474" i="39"/>
  <c r="I471" i="39"/>
  <c r="I470" i="39"/>
  <c r="I472" i="39"/>
  <c r="I469" i="39"/>
  <c r="I473" i="39"/>
  <c r="I526" i="39"/>
  <c r="I528" i="39"/>
  <c r="I527" i="39"/>
  <c r="I524" i="39"/>
  <c r="I523" i="39"/>
  <c r="I525" i="39"/>
  <c r="I536" i="39"/>
  <c r="I537" i="39"/>
  <c r="I540" i="39"/>
  <c r="I538" i="39"/>
  <c r="I539" i="39"/>
  <c r="I535" i="39"/>
  <c r="I501" i="39"/>
  <c r="I503" i="39"/>
  <c r="I500" i="39"/>
  <c r="I499" i="39"/>
  <c r="I504" i="39"/>
  <c r="I502" i="39"/>
  <c r="I534" i="39"/>
  <c r="I531" i="39"/>
  <c r="I530" i="39"/>
  <c r="I532" i="39"/>
  <c r="I529" i="39"/>
  <c r="I533" i="39"/>
  <c r="I521" i="39"/>
  <c r="I518" i="39"/>
  <c r="I519" i="39"/>
  <c r="I522" i="39"/>
  <c r="I520" i="39"/>
  <c r="I517" i="39"/>
  <c r="I507" i="39"/>
  <c r="I506" i="39"/>
  <c r="I508" i="39"/>
  <c r="I505" i="39"/>
  <c r="I509" i="39"/>
  <c r="I510" i="39"/>
  <c r="D2403" i="45"/>
  <c r="B2403" i="45" s="1"/>
  <c r="D2402" i="45"/>
  <c r="B2402" i="45" s="1"/>
  <c r="D2401" i="45"/>
  <c r="B2401" i="45" s="1"/>
  <c r="D2400" i="45"/>
  <c r="B2400" i="45" s="1"/>
  <c r="D2399" i="45"/>
  <c r="B2399" i="45" s="1"/>
  <c r="D2398" i="45"/>
  <c r="B2398" i="45" s="1"/>
  <c r="D2397" i="45"/>
  <c r="B2397" i="45" s="1"/>
  <c r="D2396" i="45"/>
  <c r="B2396" i="45" s="1"/>
  <c r="D2395" i="45"/>
  <c r="B2395" i="45" s="1"/>
  <c r="D2394" i="45"/>
  <c r="B2394" i="45" s="1"/>
  <c r="D2393" i="45"/>
  <c r="B2393" i="45" s="1"/>
  <c r="D2392" i="45"/>
  <c r="B2392" i="45" s="1"/>
  <c r="D2391" i="45"/>
  <c r="B2391" i="45" s="1"/>
  <c r="D2390" i="45"/>
  <c r="B2390" i="45" s="1"/>
  <c r="D2389" i="45"/>
  <c r="B2389" i="45" s="1"/>
  <c r="D2388" i="45"/>
  <c r="B2388" i="45" s="1"/>
  <c r="D2387" i="45"/>
  <c r="B2387" i="45" s="1"/>
  <c r="D2386" i="45"/>
  <c r="B2386" i="45" s="1"/>
  <c r="D2385" i="45"/>
  <c r="B2385" i="45" s="1"/>
  <c r="D2384" i="45"/>
  <c r="B2384" i="45" s="1"/>
  <c r="D2383" i="45"/>
  <c r="B2383" i="45" s="1"/>
  <c r="D2382" i="45"/>
  <c r="B2382" i="45" s="1"/>
  <c r="D2381" i="45"/>
  <c r="B2381" i="45" s="1"/>
  <c r="D2380" i="45"/>
  <c r="B2380" i="45" s="1"/>
  <c r="D2379" i="45"/>
  <c r="B2379" i="45" s="1"/>
  <c r="D2378" i="45"/>
  <c r="B2378" i="45" s="1"/>
  <c r="D2377" i="45"/>
  <c r="B2377" i="45" s="1"/>
  <c r="D2376" i="45"/>
  <c r="B2376" i="45" s="1"/>
  <c r="D2375" i="45"/>
  <c r="B2375" i="45" s="1"/>
  <c r="D2374" i="45"/>
  <c r="B2374" i="45" s="1"/>
  <c r="D2373" i="45"/>
  <c r="B2373" i="45" s="1"/>
  <c r="D2372" i="45"/>
  <c r="B2372" i="45" s="1"/>
  <c r="D2371" i="45"/>
  <c r="B2371" i="45" s="1"/>
  <c r="D2370" i="45"/>
  <c r="B2370" i="45" s="1"/>
  <c r="D2369" i="45"/>
  <c r="B2369" i="45" s="1"/>
  <c r="D2368" i="45"/>
  <c r="B2368" i="45" s="1"/>
  <c r="D2367" i="45"/>
  <c r="B2367" i="45" s="1"/>
  <c r="D2366" i="45"/>
  <c r="B2366" i="45" s="1"/>
  <c r="D2365" i="45"/>
  <c r="B2365" i="45" s="1"/>
  <c r="D2364" i="45"/>
  <c r="B2364" i="45" s="1"/>
  <c r="D2363" i="45"/>
  <c r="B2363" i="45" s="1"/>
  <c r="D2362" i="45"/>
  <c r="B2362" i="45" s="1"/>
  <c r="D2361" i="45"/>
  <c r="B2361" i="45" s="1"/>
  <c r="D2360" i="45"/>
  <c r="B2360" i="45" s="1"/>
  <c r="D2359" i="45"/>
  <c r="B2359" i="45" s="1"/>
  <c r="D2358" i="45"/>
  <c r="B2358" i="45" s="1"/>
  <c r="D2357" i="45"/>
  <c r="B2357" i="45" s="1"/>
  <c r="D2356" i="45"/>
  <c r="B2356" i="45" s="1"/>
  <c r="D2355" i="45"/>
  <c r="B2355" i="45" s="1"/>
  <c r="D2354" i="45"/>
  <c r="B2354" i="45" s="1"/>
  <c r="D2353" i="45"/>
  <c r="B2353" i="45" s="1"/>
  <c r="D2352" i="45"/>
  <c r="B2352" i="45" s="1"/>
  <c r="D2351" i="45"/>
  <c r="B2351" i="45" s="1"/>
  <c r="D2350" i="45"/>
  <c r="B2350" i="45" s="1"/>
  <c r="D2349" i="45"/>
  <c r="B2349" i="45" s="1"/>
  <c r="D2348" i="45"/>
  <c r="B2348" i="45" s="1"/>
  <c r="D2347" i="45"/>
  <c r="B2347" i="45" s="1"/>
  <c r="D2346" i="45"/>
  <c r="B2346" i="45" s="1"/>
  <c r="D2345" i="45"/>
  <c r="B2345" i="45" s="1"/>
  <c r="D2344" i="45"/>
  <c r="B2344" i="45" s="1"/>
  <c r="D2343" i="45"/>
  <c r="B2343" i="45" s="1"/>
  <c r="D2342" i="45"/>
  <c r="B2342" i="45" s="1"/>
  <c r="D2341" i="45"/>
  <c r="B2341" i="45" s="1"/>
  <c r="D2340" i="45"/>
  <c r="B2340" i="45" s="1"/>
  <c r="D2339" i="45"/>
  <c r="B2339" i="45" s="1"/>
  <c r="D2338" i="45"/>
  <c r="B2338" i="45" s="1"/>
  <c r="D2337" i="45"/>
  <c r="B2337" i="45" s="1"/>
  <c r="D2336" i="45"/>
  <c r="B2336" i="45" s="1"/>
  <c r="D2335" i="45"/>
  <c r="B2335" i="45" s="1"/>
  <c r="D2334" i="45"/>
  <c r="B2334" i="45" s="1"/>
  <c r="D2333" i="45"/>
  <c r="B2333" i="45" s="1"/>
  <c r="D2332" i="45"/>
  <c r="B2332" i="45" s="1"/>
  <c r="D2331" i="45"/>
  <c r="B2331" i="45" s="1"/>
  <c r="D2330" i="45"/>
  <c r="B2330" i="45" s="1"/>
  <c r="D2329" i="45"/>
  <c r="B2329" i="45" s="1"/>
  <c r="D2328" i="45"/>
  <c r="B2328" i="45" s="1"/>
  <c r="D2327" i="45"/>
  <c r="B2327" i="45" s="1"/>
  <c r="D2326" i="45"/>
  <c r="B2326" i="45" s="1"/>
  <c r="D2325" i="45"/>
  <c r="B2325" i="45" s="1"/>
  <c r="D2324" i="45"/>
  <c r="B2324" i="45" s="1"/>
  <c r="D2323" i="45"/>
  <c r="B2323" i="45" s="1"/>
  <c r="D2322" i="45"/>
  <c r="B2322" i="45" s="1"/>
  <c r="D2321" i="45"/>
  <c r="B2321" i="45" s="1"/>
  <c r="D2320" i="45"/>
  <c r="B2320" i="45" s="1"/>
  <c r="D2319" i="45"/>
  <c r="B2319" i="45" s="1"/>
  <c r="D2318" i="45"/>
  <c r="B2318" i="45" s="1"/>
  <c r="D2317" i="45"/>
  <c r="B2317" i="45" s="1"/>
  <c r="D2316" i="45"/>
  <c r="B2316" i="45" s="1"/>
  <c r="D2315" i="45"/>
  <c r="B2315" i="45" s="1"/>
  <c r="D2314" i="45"/>
  <c r="B2314" i="45" s="1"/>
  <c r="D2313" i="45"/>
  <c r="B2313" i="45" s="1"/>
  <c r="D2312" i="45"/>
  <c r="B2312" i="45" s="1"/>
  <c r="D2311" i="45"/>
  <c r="B2311" i="45" s="1"/>
  <c r="D2310" i="45"/>
  <c r="B2310" i="45" s="1"/>
  <c r="D2309" i="45"/>
  <c r="B2309" i="45" s="1"/>
  <c r="D2308" i="45"/>
  <c r="B2308" i="45" s="1"/>
  <c r="D2307" i="45"/>
  <c r="B2307" i="45" s="1"/>
  <c r="D2306" i="45"/>
  <c r="B2306" i="45" s="1"/>
  <c r="D2305" i="45"/>
  <c r="B2305" i="45" s="1"/>
  <c r="D2304" i="45"/>
  <c r="B2304" i="45" s="1"/>
  <c r="D2303" i="45"/>
  <c r="B2303" i="45" s="1"/>
  <c r="D2302" i="45"/>
  <c r="B2302" i="45" s="1"/>
  <c r="D2301" i="45"/>
  <c r="B2301" i="45" s="1"/>
  <c r="D2300" i="45"/>
  <c r="B2300" i="45" s="1"/>
  <c r="D2299" i="45"/>
  <c r="B2299" i="45" s="1"/>
  <c r="D2298" i="45"/>
  <c r="B2298" i="45" s="1"/>
  <c r="D2297" i="45"/>
  <c r="B2297" i="45" s="1"/>
  <c r="D2296" i="45"/>
  <c r="B2296" i="45" s="1"/>
  <c r="D2295" i="45"/>
  <c r="B2295" i="45" s="1"/>
  <c r="D2294" i="45"/>
  <c r="B2294" i="45" s="1"/>
  <c r="D2293" i="45"/>
  <c r="B2293" i="45" s="1"/>
  <c r="D2292" i="45"/>
  <c r="B2292" i="45" s="1"/>
  <c r="D2291" i="45"/>
  <c r="B2291" i="45" s="1"/>
  <c r="D2290" i="45"/>
  <c r="B2290" i="45" s="1"/>
  <c r="D2289" i="45"/>
  <c r="B2289" i="45" s="1"/>
  <c r="D2288" i="45"/>
  <c r="B2288" i="45" s="1"/>
  <c r="D2287" i="45"/>
  <c r="B2287" i="45" s="1"/>
  <c r="D2286" i="45"/>
  <c r="B2286" i="45" s="1"/>
  <c r="D2285" i="45"/>
  <c r="B2285" i="45" s="1"/>
  <c r="D2284" i="45"/>
  <c r="B2284" i="45" s="1"/>
  <c r="D2283" i="45"/>
  <c r="B2283" i="45" s="1"/>
  <c r="D2282" i="45"/>
  <c r="B2282" i="45" s="1"/>
  <c r="D2281" i="45"/>
  <c r="B2281" i="45" s="1"/>
  <c r="D2280" i="45"/>
  <c r="B2280" i="45" s="1"/>
  <c r="D2279" i="45"/>
  <c r="B2279" i="45" s="1"/>
  <c r="D2278" i="45"/>
  <c r="B2278" i="45" s="1"/>
  <c r="D2277" i="45"/>
  <c r="B2277" i="45" s="1"/>
  <c r="D2276" i="45"/>
  <c r="B2276" i="45" s="1"/>
  <c r="D2275" i="45"/>
  <c r="B2275" i="45" s="1"/>
  <c r="D2274" i="45"/>
  <c r="B2274" i="45" s="1"/>
  <c r="D2273" i="45"/>
  <c r="B2273" i="45" s="1"/>
  <c r="D2272" i="45"/>
  <c r="B2272" i="45" s="1"/>
  <c r="D2271" i="45"/>
  <c r="B2271" i="45" s="1"/>
  <c r="D2270" i="45"/>
  <c r="B2270" i="45" s="1"/>
  <c r="D2269" i="45"/>
  <c r="B2269" i="45" s="1"/>
  <c r="D2268" i="45"/>
  <c r="B2268" i="45" s="1"/>
  <c r="D2267" i="45"/>
  <c r="B2267" i="45" s="1"/>
  <c r="D2266" i="45"/>
  <c r="B2266" i="45" s="1"/>
  <c r="D2265" i="45"/>
  <c r="B2265" i="45" s="1"/>
  <c r="D2264" i="45"/>
  <c r="B2264" i="45" s="1"/>
  <c r="D2263" i="45"/>
  <c r="B2263" i="45" s="1"/>
  <c r="D2262" i="45"/>
  <c r="B2262" i="45" s="1"/>
  <c r="D2261" i="45"/>
  <c r="B2261" i="45" s="1"/>
  <c r="D2260" i="45"/>
  <c r="B2260" i="45" s="1"/>
  <c r="D2259" i="45"/>
  <c r="B2259" i="45" s="1"/>
  <c r="D2258" i="45"/>
  <c r="B2258" i="45" s="1"/>
  <c r="D2257" i="45"/>
  <c r="B2257" i="45" s="1"/>
  <c r="D2256" i="45"/>
  <c r="B2256" i="45" s="1"/>
  <c r="D2255" i="45"/>
  <c r="B2255" i="45" s="1"/>
  <c r="D2254" i="45"/>
  <c r="B2254" i="45" s="1"/>
  <c r="D2253" i="45"/>
  <c r="B2253" i="45" s="1"/>
  <c r="D2252" i="45"/>
  <c r="B2252" i="45" s="1"/>
  <c r="D2251" i="45"/>
  <c r="B2251" i="45" s="1"/>
  <c r="D2250" i="45"/>
  <c r="B2250" i="45" s="1"/>
  <c r="D2249" i="45"/>
  <c r="B2249" i="45" s="1"/>
  <c r="D2248" i="45"/>
  <c r="B2248" i="45" s="1"/>
  <c r="D2247" i="45"/>
  <c r="B2247" i="45" s="1"/>
  <c r="D2246" i="45"/>
  <c r="B2246" i="45" s="1"/>
  <c r="D2245" i="45"/>
  <c r="B2245" i="45" s="1"/>
  <c r="D2244" i="45"/>
  <c r="B2244" i="45" s="1"/>
  <c r="D2243" i="45"/>
  <c r="B2243" i="45" s="1"/>
  <c r="D2242" i="45"/>
  <c r="B2242" i="45" s="1"/>
  <c r="D2241" i="45"/>
  <c r="B2241" i="45" s="1"/>
  <c r="D2240" i="45"/>
  <c r="B2240" i="45" s="1"/>
  <c r="D2239" i="45"/>
  <c r="B2239" i="45" s="1"/>
  <c r="D2238" i="45"/>
  <c r="B2238" i="45" s="1"/>
  <c r="D2237" i="45"/>
  <c r="B2237" i="45" s="1"/>
  <c r="D2236" i="45"/>
  <c r="B2236" i="45" s="1"/>
  <c r="D2235" i="45"/>
  <c r="B2235" i="45" s="1"/>
  <c r="D2234" i="45"/>
  <c r="B2234" i="45" s="1"/>
  <c r="D2233" i="45"/>
  <c r="B2233" i="45" s="1"/>
  <c r="D2232" i="45"/>
  <c r="B2232" i="45" s="1"/>
  <c r="D2231" i="45"/>
  <c r="B2231" i="45" s="1"/>
  <c r="D2230" i="45"/>
  <c r="B2230" i="45" s="1"/>
  <c r="D2229" i="45"/>
  <c r="B2229" i="45" s="1"/>
  <c r="D2228" i="45"/>
  <c r="B2228" i="45" s="1"/>
  <c r="D2227" i="45"/>
  <c r="B2227" i="45" s="1"/>
  <c r="D2226" i="45"/>
  <c r="B2226" i="45" s="1"/>
  <c r="D2225" i="45"/>
  <c r="B2225" i="45" s="1"/>
  <c r="D2224" i="45"/>
  <c r="B2224" i="45" s="1"/>
  <c r="D2223" i="45"/>
  <c r="B2223" i="45" s="1"/>
  <c r="D2222" i="45"/>
  <c r="B2222" i="45" s="1"/>
  <c r="D2221" i="45"/>
  <c r="B2221" i="45" s="1"/>
  <c r="D2220" i="45"/>
  <c r="B2220" i="45" s="1"/>
  <c r="D2219" i="45"/>
  <c r="B2219" i="45" s="1"/>
  <c r="D2218" i="45"/>
  <c r="B2218" i="45" s="1"/>
  <c r="D2217" i="45"/>
  <c r="B2217" i="45" s="1"/>
  <c r="D2216" i="45"/>
  <c r="B2216" i="45" s="1"/>
  <c r="D2215" i="45"/>
  <c r="B2215" i="45" s="1"/>
  <c r="D2214" i="45"/>
  <c r="B2214" i="45" s="1"/>
  <c r="D2213" i="45"/>
  <c r="B2213" i="45" s="1"/>
  <c r="D2212" i="45"/>
  <c r="B2212" i="45" s="1"/>
  <c r="D2211" i="45"/>
  <c r="B2211" i="45" s="1"/>
  <c r="D2210" i="45"/>
  <c r="B2210" i="45" s="1"/>
  <c r="D2209" i="45"/>
  <c r="B2209" i="45" s="1"/>
  <c r="D2208" i="45"/>
  <c r="B2208" i="45" s="1"/>
  <c r="D2207" i="45"/>
  <c r="B2207" i="45" s="1"/>
  <c r="D2206" i="45"/>
  <c r="B2206" i="45" s="1"/>
  <c r="D2205" i="45"/>
  <c r="B2205" i="45" s="1"/>
  <c r="D2204" i="45"/>
  <c r="B2204" i="45" s="1"/>
  <c r="D2203" i="45"/>
  <c r="B2203" i="45" s="1"/>
  <c r="D2202" i="45"/>
  <c r="B2202" i="45" s="1"/>
  <c r="D2201" i="45"/>
  <c r="B2201" i="45" s="1"/>
  <c r="D2200" i="45"/>
  <c r="B2200" i="45" s="1"/>
  <c r="D2199" i="45"/>
  <c r="B2199" i="45" s="1"/>
  <c r="D2198" i="45"/>
  <c r="B2198" i="45" s="1"/>
  <c r="D2197" i="45"/>
  <c r="B2197" i="45" s="1"/>
  <c r="D2196" i="45"/>
  <c r="B2196" i="45" s="1"/>
  <c r="D2195" i="45"/>
  <c r="B2195" i="45" s="1"/>
  <c r="D2194" i="45"/>
  <c r="B2194" i="45" s="1"/>
  <c r="D2193" i="45"/>
  <c r="B2193" i="45" s="1"/>
  <c r="D2192" i="45"/>
  <c r="B2192" i="45" s="1"/>
  <c r="D2191" i="45"/>
  <c r="B2191" i="45" s="1"/>
  <c r="D2190" i="45"/>
  <c r="B2190" i="45" s="1"/>
  <c r="D2189" i="45"/>
  <c r="B2189" i="45" s="1"/>
  <c r="D2188" i="45"/>
  <c r="B2188" i="45" s="1"/>
  <c r="D2187" i="45"/>
  <c r="B2187" i="45" s="1"/>
  <c r="D2186" i="45"/>
  <c r="B2186" i="45" s="1"/>
  <c r="D2185" i="45"/>
  <c r="B2185" i="45" s="1"/>
  <c r="D2184" i="45"/>
  <c r="B2184" i="45" s="1"/>
  <c r="D2183" i="45"/>
  <c r="B2183" i="45" s="1"/>
  <c r="D2182" i="45"/>
  <c r="B2182" i="45" s="1"/>
  <c r="D2181" i="45"/>
  <c r="B2181" i="45" s="1"/>
  <c r="D2180" i="45"/>
  <c r="B2180" i="45" s="1"/>
  <c r="D2179" i="45"/>
  <c r="B2179" i="45" s="1"/>
  <c r="D2178" i="45"/>
  <c r="B2178" i="45" s="1"/>
  <c r="D2177" i="45"/>
  <c r="B2177" i="45" s="1"/>
  <c r="D2176" i="45"/>
  <c r="B2176" i="45" s="1"/>
  <c r="D2175" i="45"/>
  <c r="B2175" i="45" s="1"/>
  <c r="D2174" i="45"/>
  <c r="B2174" i="45" s="1"/>
  <c r="D2173" i="45"/>
  <c r="B2173" i="45" s="1"/>
  <c r="D2172" i="45"/>
  <c r="B2172" i="45" s="1"/>
  <c r="D2171" i="45"/>
  <c r="B2171" i="45" s="1"/>
  <c r="D2170" i="45"/>
  <c r="B2170" i="45" s="1"/>
  <c r="D2169" i="45"/>
  <c r="B2169" i="45" s="1"/>
  <c r="D2168" i="45"/>
  <c r="B2168" i="45" s="1"/>
  <c r="D2167" i="45"/>
  <c r="B2167" i="45" s="1"/>
  <c r="D2166" i="45"/>
  <c r="B2166" i="45" s="1"/>
  <c r="D2165" i="45"/>
  <c r="B2165" i="45" s="1"/>
  <c r="D2164" i="45"/>
  <c r="B2164" i="45" s="1"/>
  <c r="D2163" i="45"/>
  <c r="B2163" i="45" s="1"/>
  <c r="D2162" i="45"/>
  <c r="B2162" i="45" s="1"/>
  <c r="D2161" i="45"/>
  <c r="B2161" i="45" s="1"/>
  <c r="D2160" i="45"/>
  <c r="B2160" i="45" s="1"/>
  <c r="D2159" i="45"/>
  <c r="B2159" i="45" s="1"/>
  <c r="D2158" i="45"/>
  <c r="B2158" i="45" s="1"/>
  <c r="D2157" i="45"/>
  <c r="B2157" i="45" s="1"/>
  <c r="D2156" i="45"/>
  <c r="B2156" i="45" s="1"/>
  <c r="D2155" i="45"/>
  <c r="B2155" i="45" s="1"/>
  <c r="D2154" i="45"/>
  <c r="B2154" i="45" s="1"/>
  <c r="D2153" i="45"/>
  <c r="B2153" i="45" s="1"/>
  <c r="D2152" i="45"/>
  <c r="B2152" i="45" s="1"/>
  <c r="D2151" i="45"/>
  <c r="B2151" i="45" s="1"/>
  <c r="D2150" i="45"/>
  <c r="B2150" i="45" s="1"/>
  <c r="D2149" i="45"/>
  <c r="B2149" i="45" s="1"/>
  <c r="D2148" i="45"/>
  <c r="B2148" i="45" s="1"/>
  <c r="D2147" i="45"/>
  <c r="B2147" i="45" s="1"/>
  <c r="D2146" i="45"/>
  <c r="B2146" i="45" s="1"/>
  <c r="D2145" i="45"/>
  <c r="B2145" i="45" s="1"/>
  <c r="D2144" i="45"/>
  <c r="B2144" i="45" s="1"/>
  <c r="D2143" i="45"/>
  <c r="B2143" i="45" s="1"/>
  <c r="D2142" i="45"/>
  <c r="B2142" i="45" s="1"/>
  <c r="D2141" i="45"/>
  <c r="B2141" i="45" s="1"/>
  <c r="D2140" i="45"/>
  <c r="B2140" i="45" s="1"/>
  <c r="D2139" i="45"/>
  <c r="B2139" i="45" s="1"/>
  <c r="D2138" i="45"/>
  <c r="B2138" i="45" s="1"/>
  <c r="D2137" i="45"/>
  <c r="B2137" i="45" s="1"/>
  <c r="D2136" i="45"/>
  <c r="B2136" i="45" s="1"/>
  <c r="D2135" i="45"/>
  <c r="B2135" i="45" s="1"/>
  <c r="D2134" i="45"/>
  <c r="B2134" i="45" s="1"/>
  <c r="D2133" i="45"/>
  <c r="B2133" i="45" s="1"/>
  <c r="D2132" i="45"/>
  <c r="B2132" i="45" s="1"/>
  <c r="D2131" i="45"/>
  <c r="B2131" i="45" s="1"/>
  <c r="D2130" i="45"/>
  <c r="B2130" i="45" s="1"/>
  <c r="D2129" i="45"/>
  <c r="B2129" i="45" s="1"/>
  <c r="D2128" i="45"/>
  <c r="B2128" i="45" s="1"/>
  <c r="D2127" i="45"/>
  <c r="B2127" i="45" s="1"/>
  <c r="D2126" i="45"/>
  <c r="B2126" i="45" s="1"/>
  <c r="D2125" i="45"/>
  <c r="B2125" i="45" s="1"/>
  <c r="D2124" i="45"/>
  <c r="B2124" i="45" s="1"/>
  <c r="D2123" i="45"/>
  <c r="B2123" i="45" s="1"/>
  <c r="D2122" i="45"/>
  <c r="B2122" i="45" s="1"/>
  <c r="D2121" i="45"/>
  <c r="B2121" i="45" s="1"/>
  <c r="D2120" i="45"/>
  <c r="B2120" i="45" s="1"/>
  <c r="D2119" i="45"/>
  <c r="B2119" i="45" s="1"/>
  <c r="D2118" i="45"/>
  <c r="B2118" i="45" s="1"/>
  <c r="D2117" i="45"/>
  <c r="B2117" i="45" s="1"/>
  <c r="D2116" i="45"/>
  <c r="B2116" i="45" s="1"/>
  <c r="D2115" i="45"/>
  <c r="B2115" i="45" s="1"/>
  <c r="D2114" i="45"/>
  <c r="B2114" i="45" s="1"/>
  <c r="D2113" i="45"/>
  <c r="B2113" i="45" s="1"/>
  <c r="D2112" i="45"/>
  <c r="B2112" i="45" s="1"/>
  <c r="D2111" i="45"/>
  <c r="B2111" i="45" s="1"/>
  <c r="D2110" i="45"/>
  <c r="B2110" i="45" s="1"/>
  <c r="D2109" i="45"/>
  <c r="B2109" i="45" s="1"/>
  <c r="D2108" i="45"/>
  <c r="B2108" i="45" s="1"/>
  <c r="D2107" i="45"/>
  <c r="B2107" i="45" s="1"/>
  <c r="D2106" i="45"/>
  <c r="B2106" i="45" s="1"/>
  <c r="D2105" i="45"/>
  <c r="B2105" i="45" s="1"/>
  <c r="D2104" i="45"/>
  <c r="B2104" i="45" s="1"/>
  <c r="D2103" i="45"/>
  <c r="B2103" i="45" s="1"/>
  <c r="D2102" i="45"/>
  <c r="B2102" i="45" s="1"/>
  <c r="D2101" i="45"/>
  <c r="B2101" i="45" s="1"/>
  <c r="D2100" i="45"/>
  <c r="B2100" i="45" s="1"/>
  <c r="D2099" i="45"/>
  <c r="B2099" i="45" s="1"/>
  <c r="D2098" i="45"/>
  <c r="B2098" i="45" s="1"/>
  <c r="D2097" i="45"/>
  <c r="B2097" i="45" s="1"/>
  <c r="D2096" i="45"/>
  <c r="B2096" i="45" s="1"/>
  <c r="D2095" i="45"/>
  <c r="B2095" i="45" s="1"/>
  <c r="D2094" i="45"/>
  <c r="B2094" i="45" s="1"/>
  <c r="D2093" i="45"/>
  <c r="B2093" i="45" s="1"/>
  <c r="D2092" i="45"/>
  <c r="B2092" i="45" s="1"/>
  <c r="D2091" i="45"/>
  <c r="B2091" i="45" s="1"/>
  <c r="D2090" i="45"/>
  <c r="B2090" i="45" s="1"/>
  <c r="D2089" i="45"/>
  <c r="B2089" i="45" s="1"/>
  <c r="D2088" i="45"/>
  <c r="B2088" i="45" s="1"/>
  <c r="D2087" i="45"/>
  <c r="B2087" i="45" s="1"/>
  <c r="D2086" i="45"/>
  <c r="B2086" i="45" s="1"/>
  <c r="D2085" i="45"/>
  <c r="B2085" i="45" s="1"/>
  <c r="D2084" i="45"/>
  <c r="B2084" i="45" s="1"/>
  <c r="D2083" i="45"/>
  <c r="B2083" i="45" s="1"/>
  <c r="D2082" i="45"/>
  <c r="B2082" i="45" s="1"/>
  <c r="D2081" i="45"/>
  <c r="B2081" i="45" s="1"/>
  <c r="D2080" i="45"/>
  <c r="B2080" i="45" s="1"/>
  <c r="D2079" i="45"/>
  <c r="B2079" i="45" s="1"/>
  <c r="D2078" i="45"/>
  <c r="B2078" i="45" s="1"/>
  <c r="D2077" i="45"/>
  <c r="B2077" i="45" s="1"/>
  <c r="D2076" i="45"/>
  <c r="B2076" i="45" s="1"/>
  <c r="D2075" i="45"/>
  <c r="B2075" i="45" s="1"/>
  <c r="D2074" i="45"/>
  <c r="B2074" i="45" s="1"/>
  <c r="D2073" i="45"/>
  <c r="B2073" i="45" s="1"/>
  <c r="D2072" i="45"/>
  <c r="B2072" i="45" s="1"/>
  <c r="D2071" i="45"/>
  <c r="B2071" i="45" s="1"/>
  <c r="D2070" i="45"/>
  <c r="B2070" i="45" s="1"/>
  <c r="D2069" i="45"/>
  <c r="B2069" i="45" s="1"/>
  <c r="D2068" i="45"/>
  <c r="B2068" i="45" s="1"/>
  <c r="D2067" i="45"/>
  <c r="B2067" i="45" s="1"/>
  <c r="D2066" i="45"/>
  <c r="B2066" i="45" s="1"/>
  <c r="D2065" i="45"/>
  <c r="B2065" i="45" s="1"/>
  <c r="D2064" i="45"/>
  <c r="B2064" i="45" s="1"/>
  <c r="D2063" i="45"/>
  <c r="B2063" i="45" s="1"/>
  <c r="D2062" i="45"/>
  <c r="B2062" i="45" s="1"/>
  <c r="D2061" i="45"/>
  <c r="B2061" i="45" s="1"/>
  <c r="D2060" i="45"/>
  <c r="B2060" i="45" s="1"/>
  <c r="D2059" i="45"/>
  <c r="B2059" i="45" s="1"/>
  <c r="D2058" i="45"/>
  <c r="B2058" i="45" s="1"/>
  <c r="D2057" i="45"/>
  <c r="B2057" i="45" s="1"/>
  <c r="D2056" i="45"/>
  <c r="B2056" i="45" s="1"/>
  <c r="D2055" i="45"/>
  <c r="B2055" i="45" s="1"/>
  <c r="D2054" i="45"/>
  <c r="B2054" i="45" s="1"/>
  <c r="D2053" i="45"/>
  <c r="B2053" i="45" s="1"/>
  <c r="D2052" i="45"/>
  <c r="B2052" i="45" s="1"/>
  <c r="D2051" i="45"/>
  <c r="B2051" i="45" s="1"/>
  <c r="D2050" i="45"/>
  <c r="B2050" i="45" s="1"/>
  <c r="D2049" i="45"/>
  <c r="B2049" i="45" s="1"/>
  <c r="D2048" i="45"/>
  <c r="B2048" i="45" s="1"/>
  <c r="D2047" i="45"/>
  <c r="B2047" i="45" s="1"/>
  <c r="D2046" i="45"/>
  <c r="B2046" i="45" s="1"/>
  <c r="D2045" i="45"/>
  <c r="B2045" i="45" s="1"/>
  <c r="D2044" i="45"/>
  <c r="B2044" i="45" s="1"/>
  <c r="D2043" i="45"/>
  <c r="B2043" i="45" s="1"/>
  <c r="D2042" i="45"/>
  <c r="B2042" i="45" s="1"/>
  <c r="D2041" i="45"/>
  <c r="B2041" i="45" s="1"/>
  <c r="D2040" i="45"/>
  <c r="B2040" i="45" s="1"/>
  <c r="D2039" i="45"/>
  <c r="B2039" i="45" s="1"/>
  <c r="D2038" i="45"/>
  <c r="B2038" i="45" s="1"/>
  <c r="D2037" i="45"/>
  <c r="B2037" i="45" s="1"/>
  <c r="D2036" i="45"/>
  <c r="B2036" i="45" s="1"/>
  <c r="D2035" i="45"/>
  <c r="B2035" i="45" s="1"/>
  <c r="D2034" i="45"/>
  <c r="B2034" i="45" s="1"/>
  <c r="D2033" i="45"/>
  <c r="B2033" i="45" s="1"/>
  <c r="D2032" i="45"/>
  <c r="B2032" i="45" s="1"/>
  <c r="D2031" i="45"/>
  <c r="B2031" i="45" s="1"/>
  <c r="D2030" i="45"/>
  <c r="B2030" i="45" s="1"/>
  <c r="D2029" i="45"/>
  <c r="B2029" i="45" s="1"/>
  <c r="D2028" i="45"/>
  <c r="B2028" i="45" s="1"/>
  <c r="D2027" i="45"/>
  <c r="B2027" i="45" s="1"/>
  <c r="D2026" i="45"/>
  <c r="B2026" i="45" s="1"/>
  <c r="D2025" i="45"/>
  <c r="B2025" i="45" s="1"/>
  <c r="D2024" i="45"/>
  <c r="B2024" i="45" s="1"/>
  <c r="D2023" i="45"/>
  <c r="B2023" i="45" s="1"/>
  <c r="D2022" i="45"/>
  <c r="B2022" i="45" s="1"/>
  <c r="D2021" i="45"/>
  <c r="B2021" i="45" s="1"/>
  <c r="D2020" i="45"/>
  <c r="B2020" i="45" s="1"/>
  <c r="D2019" i="45"/>
  <c r="B2019" i="45" s="1"/>
  <c r="D2018" i="45"/>
  <c r="B2018" i="45" s="1"/>
  <c r="D2017" i="45"/>
  <c r="B2017" i="45" s="1"/>
  <c r="D2016" i="45"/>
  <c r="B2016" i="45" s="1"/>
  <c r="D2015" i="45"/>
  <c r="B2015" i="45" s="1"/>
  <c r="D2014" i="45"/>
  <c r="B2014" i="45" s="1"/>
  <c r="D2013" i="45"/>
  <c r="B2013" i="45" s="1"/>
  <c r="D2012" i="45"/>
  <c r="B2012" i="45" s="1"/>
  <c r="D2011" i="45"/>
  <c r="B2011" i="45" s="1"/>
  <c r="D2010" i="45"/>
  <c r="B2010" i="45" s="1"/>
  <c r="D2009" i="45"/>
  <c r="B2009" i="45" s="1"/>
  <c r="D2008" i="45"/>
  <c r="B2008" i="45" s="1"/>
  <c r="D2007" i="45"/>
  <c r="B2007" i="45" s="1"/>
  <c r="D2006" i="45"/>
  <c r="B2006" i="45" s="1"/>
  <c r="D2005" i="45"/>
  <c r="B2005" i="45" s="1"/>
  <c r="D2004" i="45"/>
  <c r="B2004" i="45" s="1"/>
  <c r="D2003" i="45"/>
  <c r="B2003" i="45" s="1"/>
  <c r="D2002" i="45"/>
  <c r="B2002" i="45" s="1"/>
  <c r="D2001" i="45"/>
  <c r="B2001" i="45" s="1"/>
  <c r="D2000" i="45"/>
  <c r="B2000" i="45" s="1"/>
  <c r="D1999" i="45"/>
  <c r="B1999" i="45" s="1"/>
  <c r="D1998" i="45"/>
  <c r="B1998" i="45" s="1"/>
  <c r="D1997" i="45"/>
  <c r="B1997" i="45" s="1"/>
  <c r="D1996" i="45"/>
  <c r="B1996" i="45" s="1"/>
  <c r="D1995" i="45"/>
  <c r="B1995" i="45" s="1"/>
  <c r="D1994" i="45"/>
  <c r="B1994" i="45" s="1"/>
  <c r="D1993" i="45"/>
  <c r="B1993" i="45" s="1"/>
  <c r="D1992" i="45"/>
  <c r="B1992" i="45" s="1"/>
  <c r="D1991" i="45"/>
  <c r="B1991" i="45" s="1"/>
  <c r="D1990" i="45"/>
  <c r="B1990" i="45" s="1"/>
  <c r="D1989" i="45"/>
  <c r="B1989" i="45" s="1"/>
  <c r="D1988" i="45"/>
  <c r="B1988" i="45" s="1"/>
  <c r="D1987" i="45"/>
  <c r="B1987" i="45" s="1"/>
  <c r="D1986" i="45"/>
  <c r="B1986" i="45" s="1"/>
  <c r="D1985" i="45"/>
  <c r="B1985" i="45" s="1"/>
  <c r="D1984" i="45"/>
  <c r="B1984" i="45" s="1"/>
  <c r="D1983" i="45"/>
  <c r="B1983" i="45" s="1"/>
  <c r="D1982" i="45"/>
  <c r="B1982" i="45" s="1"/>
  <c r="D1981" i="45"/>
  <c r="B1981" i="45" s="1"/>
  <c r="D1980" i="45"/>
  <c r="B1980" i="45" s="1"/>
  <c r="D1979" i="45"/>
  <c r="B1979" i="45" s="1"/>
  <c r="D1978" i="45"/>
  <c r="B1978" i="45" s="1"/>
  <c r="D1977" i="45"/>
  <c r="B1977" i="45" s="1"/>
  <c r="D1976" i="45"/>
  <c r="B1976" i="45" s="1"/>
  <c r="D1975" i="45"/>
  <c r="B1975" i="45" s="1"/>
  <c r="D1974" i="45"/>
  <c r="B1974" i="45" s="1"/>
  <c r="D1973" i="45"/>
  <c r="B1973" i="45" s="1"/>
  <c r="D1972" i="45"/>
  <c r="B1972" i="45" s="1"/>
  <c r="D1971" i="45"/>
  <c r="B1971" i="45" s="1"/>
  <c r="D1970" i="45"/>
  <c r="B1970" i="45" s="1"/>
  <c r="D1969" i="45"/>
  <c r="B1969" i="45" s="1"/>
  <c r="D1968" i="45"/>
  <c r="B1968" i="45" s="1"/>
  <c r="D1967" i="45"/>
  <c r="B1967" i="45" s="1"/>
  <c r="D1966" i="45"/>
  <c r="B1966" i="45" s="1"/>
  <c r="D1965" i="45"/>
  <c r="B1965" i="45" s="1"/>
  <c r="D1964" i="45"/>
  <c r="B1964" i="45" s="1"/>
  <c r="D1963" i="45"/>
  <c r="B1963" i="45" s="1"/>
  <c r="D1962" i="45"/>
  <c r="B1962" i="45" s="1"/>
  <c r="D1961" i="45"/>
  <c r="B1961" i="45" s="1"/>
  <c r="D1960" i="45"/>
  <c r="B1960" i="45" s="1"/>
  <c r="D1959" i="45"/>
  <c r="B1959" i="45" s="1"/>
  <c r="D1958" i="45"/>
  <c r="B1958" i="45" s="1"/>
  <c r="D1957" i="45"/>
  <c r="B1957" i="45" s="1"/>
  <c r="D1956" i="45"/>
  <c r="B1956" i="45" s="1"/>
  <c r="D1955" i="45"/>
  <c r="B1955" i="45" s="1"/>
  <c r="D1954" i="45"/>
  <c r="B1954" i="45" s="1"/>
  <c r="D1953" i="45"/>
  <c r="B1953" i="45" s="1"/>
  <c r="D1952" i="45"/>
  <c r="B1952" i="45" s="1"/>
  <c r="D1951" i="45"/>
  <c r="B1951" i="45" s="1"/>
  <c r="D1950" i="45"/>
  <c r="B1950" i="45" s="1"/>
  <c r="D1949" i="45"/>
  <c r="B1949" i="45" s="1"/>
  <c r="D1948" i="45"/>
  <c r="B1948" i="45" s="1"/>
  <c r="D1947" i="45"/>
  <c r="B1947" i="45" s="1"/>
  <c r="D1946" i="45"/>
  <c r="B1946" i="45" s="1"/>
  <c r="D1945" i="45"/>
  <c r="B1945" i="45" s="1"/>
  <c r="D1944" i="45"/>
  <c r="B1944" i="45" s="1"/>
  <c r="D1943" i="45"/>
  <c r="B1943" i="45" s="1"/>
  <c r="D1942" i="45"/>
  <c r="B1942" i="45" s="1"/>
  <c r="D1941" i="45"/>
  <c r="B1941" i="45" s="1"/>
  <c r="D1940" i="45"/>
  <c r="B1940" i="45" s="1"/>
  <c r="D1939" i="45"/>
  <c r="B1939" i="45" s="1"/>
  <c r="D1938" i="45"/>
  <c r="B1938" i="45" s="1"/>
  <c r="D1937" i="45"/>
  <c r="B1937" i="45" s="1"/>
  <c r="D1936" i="45"/>
  <c r="B1936" i="45" s="1"/>
  <c r="D1935" i="45"/>
  <c r="B1935" i="45" s="1"/>
  <c r="D1934" i="45"/>
  <c r="B1934" i="45" s="1"/>
  <c r="D1933" i="45"/>
  <c r="B1933" i="45" s="1"/>
  <c r="D1932" i="45"/>
  <c r="B1932" i="45" s="1"/>
  <c r="D1931" i="45"/>
  <c r="B1931" i="45" s="1"/>
  <c r="D1930" i="45"/>
  <c r="B1930" i="45" s="1"/>
  <c r="D1929" i="45"/>
  <c r="B1929" i="45" s="1"/>
  <c r="D1928" i="45"/>
  <c r="B1928" i="45" s="1"/>
  <c r="D1927" i="45"/>
  <c r="B1927" i="45" s="1"/>
  <c r="D1926" i="45"/>
  <c r="B1926" i="45" s="1"/>
  <c r="D1925" i="45"/>
  <c r="B1925" i="45" s="1"/>
  <c r="D1924" i="45"/>
  <c r="B1924" i="45" s="1"/>
  <c r="D1923" i="45"/>
  <c r="B1923" i="45" s="1"/>
  <c r="D1922" i="45"/>
  <c r="B1922" i="45" s="1"/>
  <c r="D1921" i="45"/>
  <c r="B1921" i="45" s="1"/>
  <c r="D1920" i="45"/>
  <c r="B1920" i="45" s="1"/>
  <c r="D1919" i="45"/>
  <c r="B1919" i="45" s="1"/>
  <c r="D1918" i="45"/>
  <c r="B1918" i="45" s="1"/>
  <c r="D1917" i="45"/>
  <c r="B1917" i="45" s="1"/>
  <c r="D1916" i="45"/>
  <c r="B1916" i="45" s="1"/>
  <c r="D1915" i="45"/>
  <c r="B1915" i="45" s="1"/>
  <c r="D1914" i="45"/>
  <c r="B1914" i="45" s="1"/>
  <c r="D1913" i="45"/>
  <c r="B1913" i="45" s="1"/>
  <c r="D1912" i="45"/>
  <c r="B1912" i="45" s="1"/>
  <c r="D1911" i="45"/>
  <c r="B1911" i="45" s="1"/>
  <c r="D1910" i="45"/>
  <c r="B1910" i="45" s="1"/>
  <c r="D1909" i="45"/>
  <c r="B1909" i="45" s="1"/>
  <c r="D1908" i="45"/>
  <c r="B1908" i="45" s="1"/>
  <c r="D1907" i="45"/>
  <c r="B1907" i="45" s="1"/>
  <c r="D1906" i="45"/>
  <c r="B1906" i="45" s="1"/>
  <c r="D1905" i="45"/>
  <c r="B1905" i="45" s="1"/>
  <c r="D1904" i="45"/>
  <c r="B1904" i="45" s="1"/>
  <c r="D1903" i="45"/>
  <c r="B1903" i="45" s="1"/>
  <c r="D1902" i="45"/>
  <c r="B1902" i="45" s="1"/>
  <c r="D1901" i="45"/>
  <c r="B1901" i="45" s="1"/>
  <c r="D1900" i="45"/>
  <c r="B1900" i="45" s="1"/>
  <c r="D1899" i="45"/>
  <c r="B1899" i="45" s="1"/>
  <c r="D1898" i="45"/>
  <c r="B1898" i="45" s="1"/>
  <c r="D1897" i="45"/>
  <c r="B1897" i="45" s="1"/>
  <c r="D1896" i="45"/>
  <c r="B1896" i="45" s="1"/>
  <c r="D1895" i="45"/>
  <c r="B1895" i="45" s="1"/>
  <c r="D1894" i="45"/>
  <c r="B1894" i="45" s="1"/>
  <c r="D1893" i="45"/>
  <c r="B1893" i="45" s="1"/>
  <c r="D1892" i="45"/>
  <c r="B1892" i="45" s="1"/>
  <c r="D1891" i="45"/>
  <c r="B1891" i="45" s="1"/>
  <c r="D1890" i="45"/>
  <c r="B1890" i="45" s="1"/>
  <c r="D1889" i="45"/>
  <c r="B1889" i="45" s="1"/>
  <c r="D1888" i="45"/>
  <c r="B1888" i="45" s="1"/>
  <c r="D1887" i="45"/>
  <c r="B1887" i="45" s="1"/>
  <c r="D1886" i="45"/>
  <c r="B1886" i="45" s="1"/>
  <c r="D1885" i="45"/>
  <c r="B1885" i="45" s="1"/>
  <c r="D1884" i="45"/>
  <c r="B1884" i="45" s="1"/>
  <c r="D1883" i="45"/>
  <c r="B1883" i="45" s="1"/>
  <c r="D1882" i="45"/>
  <c r="B1882" i="45" s="1"/>
  <c r="D1881" i="45"/>
  <c r="B1881" i="45" s="1"/>
  <c r="D1880" i="45"/>
  <c r="B1880" i="45" s="1"/>
  <c r="D1879" i="45"/>
  <c r="B1879" i="45" s="1"/>
  <c r="D1878" i="45"/>
  <c r="B1878" i="45" s="1"/>
  <c r="D1877" i="45"/>
  <c r="B1877" i="45" s="1"/>
  <c r="D1876" i="45"/>
  <c r="B1876" i="45" s="1"/>
  <c r="D1875" i="45"/>
  <c r="B1875" i="45" s="1"/>
  <c r="D1874" i="45"/>
  <c r="B1874" i="45" s="1"/>
  <c r="D1873" i="45"/>
  <c r="B1873" i="45" s="1"/>
  <c r="D1872" i="45"/>
  <c r="B1872" i="45" s="1"/>
  <c r="D1871" i="45"/>
  <c r="B1871" i="45" s="1"/>
  <c r="D1870" i="45"/>
  <c r="B1870" i="45" s="1"/>
  <c r="D1869" i="45"/>
  <c r="B1869" i="45" s="1"/>
  <c r="D1868" i="45"/>
  <c r="B1868" i="45" s="1"/>
  <c r="D1867" i="45"/>
  <c r="B1867" i="45" s="1"/>
  <c r="D1866" i="45"/>
  <c r="B1866" i="45" s="1"/>
  <c r="D1865" i="45"/>
  <c r="B1865" i="45" s="1"/>
  <c r="D1864" i="45"/>
  <c r="B1864" i="45" s="1"/>
  <c r="D1863" i="45"/>
  <c r="B1863" i="45" s="1"/>
  <c r="D1862" i="45"/>
  <c r="B1862" i="45" s="1"/>
  <c r="D1861" i="45"/>
  <c r="B1861" i="45" s="1"/>
  <c r="D1860" i="45"/>
  <c r="B1860" i="45" s="1"/>
  <c r="D1859" i="45"/>
  <c r="B1859" i="45" s="1"/>
  <c r="D1858" i="45"/>
  <c r="B1858" i="45" s="1"/>
  <c r="D1857" i="45"/>
  <c r="B1857" i="45" s="1"/>
  <c r="D1856" i="45"/>
  <c r="B1856" i="45" s="1"/>
  <c r="D1855" i="45"/>
  <c r="B1855" i="45" s="1"/>
  <c r="D1854" i="45"/>
  <c r="B1854" i="45" s="1"/>
  <c r="D1853" i="45"/>
  <c r="B1853" i="45" s="1"/>
  <c r="D1852" i="45"/>
  <c r="B1852" i="45" s="1"/>
  <c r="D1851" i="45"/>
  <c r="B1851" i="45" s="1"/>
  <c r="D1850" i="45"/>
  <c r="B1850" i="45" s="1"/>
  <c r="D1849" i="45"/>
  <c r="B1849" i="45" s="1"/>
  <c r="D1848" i="45"/>
  <c r="B1848" i="45" s="1"/>
  <c r="D1847" i="45"/>
  <c r="B1847" i="45" s="1"/>
  <c r="D1846" i="45"/>
  <c r="B1846" i="45" s="1"/>
  <c r="D1845" i="45"/>
  <c r="B1845" i="45" s="1"/>
  <c r="D1844" i="45"/>
  <c r="B1844" i="45" s="1"/>
  <c r="D1843" i="45"/>
  <c r="B1843" i="45" s="1"/>
  <c r="D1842" i="45"/>
  <c r="B1842" i="45" s="1"/>
  <c r="D1841" i="45"/>
  <c r="B1841" i="45" s="1"/>
  <c r="D1840" i="45"/>
  <c r="B1840" i="45" s="1"/>
  <c r="D1839" i="45"/>
  <c r="B1839" i="45" s="1"/>
  <c r="D1838" i="45"/>
  <c r="B1838" i="45" s="1"/>
  <c r="D1837" i="45"/>
  <c r="B1837" i="45" s="1"/>
  <c r="D1836" i="45"/>
  <c r="B1836" i="45" s="1"/>
  <c r="D1835" i="45"/>
  <c r="B1835" i="45" s="1"/>
  <c r="D1834" i="45"/>
  <c r="B1834" i="45" s="1"/>
  <c r="D1833" i="45"/>
  <c r="B1833" i="45" s="1"/>
  <c r="D1832" i="45"/>
  <c r="B1832" i="45" s="1"/>
  <c r="D1831" i="45"/>
  <c r="B1831" i="45" s="1"/>
  <c r="D1830" i="45"/>
  <c r="B1830" i="45" s="1"/>
  <c r="D1829" i="45"/>
  <c r="B1829" i="45" s="1"/>
  <c r="D1828" i="45"/>
  <c r="B1828" i="45" s="1"/>
  <c r="D1827" i="45"/>
  <c r="B1827" i="45" s="1"/>
  <c r="D1826" i="45"/>
  <c r="B1826" i="45" s="1"/>
  <c r="D1825" i="45"/>
  <c r="B1825" i="45" s="1"/>
  <c r="D1824" i="45"/>
  <c r="B1824" i="45" s="1"/>
  <c r="D1823" i="45"/>
  <c r="B1823" i="45" s="1"/>
  <c r="D1822" i="45"/>
  <c r="B1822" i="45" s="1"/>
  <c r="D1821" i="45"/>
  <c r="B1821" i="45" s="1"/>
  <c r="D1820" i="45"/>
  <c r="B1820" i="45" s="1"/>
  <c r="D1819" i="45"/>
  <c r="B1819" i="45" s="1"/>
  <c r="D1818" i="45"/>
  <c r="B1818" i="45" s="1"/>
  <c r="D1817" i="45"/>
  <c r="B1817" i="45" s="1"/>
  <c r="D1816" i="45"/>
  <c r="B1816" i="45" s="1"/>
  <c r="D1815" i="45"/>
  <c r="B1815" i="45" s="1"/>
  <c r="D1814" i="45"/>
  <c r="B1814" i="45" s="1"/>
  <c r="D1813" i="45"/>
  <c r="B1813" i="45" s="1"/>
  <c r="D1812" i="45"/>
  <c r="B1812" i="45" s="1"/>
  <c r="D1811" i="45"/>
  <c r="B1811" i="45" s="1"/>
  <c r="D1810" i="45"/>
  <c r="B1810" i="45" s="1"/>
  <c r="D1809" i="45"/>
  <c r="B1809" i="45" s="1"/>
  <c r="D1808" i="45"/>
  <c r="B1808" i="45" s="1"/>
  <c r="D1807" i="45"/>
  <c r="B1807" i="45" s="1"/>
  <c r="D1806" i="45"/>
  <c r="B1806" i="45" s="1"/>
  <c r="D1805" i="45"/>
  <c r="B1805" i="45" s="1"/>
  <c r="D1804" i="45"/>
  <c r="B1804" i="45" s="1"/>
  <c r="D1803" i="45"/>
  <c r="B1803" i="45" s="1"/>
  <c r="D1802" i="45"/>
  <c r="B1802" i="45" s="1"/>
  <c r="D1801" i="45"/>
  <c r="B1801" i="45" s="1"/>
  <c r="D1800" i="45"/>
  <c r="B1800" i="45" s="1"/>
  <c r="D1799" i="45"/>
  <c r="B1799" i="45" s="1"/>
  <c r="D1798" i="45"/>
  <c r="B1798" i="45" s="1"/>
  <c r="D1797" i="45"/>
  <c r="B1797" i="45" s="1"/>
  <c r="D1796" i="45"/>
  <c r="B1796" i="45" s="1"/>
  <c r="D1795" i="45"/>
  <c r="B1795" i="45" s="1"/>
  <c r="D1794" i="45"/>
  <c r="B1794" i="45" s="1"/>
  <c r="D1793" i="45"/>
  <c r="B1793" i="45" s="1"/>
  <c r="D1792" i="45"/>
  <c r="B1792" i="45" s="1"/>
  <c r="D1791" i="45"/>
  <c r="B1791" i="45" s="1"/>
  <c r="D1790" i="45"/>
  <c r="B1790" i="45" s="1"/>
  <c r="D1789" i="45"/>
  <c r="B1789" i="45" s="1"/>
  <c r="D1788" i="45"/>
  <c r="B1788" i="45" s="1"/>
  <c r="D1787" i="45"/>
  <c r="B1787" i="45" s="1"/>
  <c r="D1786" i="45"/>
  <c r="B1786" i="45" s="1"/>
  <c r="D1785" i="45"/>
  <c r="B1785" i="45" s="1"/>
  <c r="D1784" i="45"/>
  <c r="B1784" i="45" s="1"/>
  <c r="D1783" i="45"/>
  <c r="B1783" i="45" s="1"/>
  <c r="D1782" i="45"/>
  <c r="B1782" i="45" s="1"/>
  <c r="D1781" i="45"/>
  <c r="B1781" i="45" s="1"/>
  <c r="D1780" i="45"/>
  <c r="B1780" i="45" s="1"/>
  <c r="D1779" i="45"/>
  <c r="B1779" i="45" s="1"/>
  <c r="D1778" i="45"/>
  <c r="B1778" i="45" s="1"/>
  <c r="D1777" i="45"/>
  <c r="B1777" i="45" s="1"/>
  <c r="D1776" i="45"/>
  <c r="B1776" i="45" s="1"/>
  <c r="D1775" i="45"/>
  <c r="B1775" i="45" s="1"/>
  <c r="D1774" i="45"/>
  <c r="B1774" i="45" s="1"/>
  <c r="D1773" i="45"/>
  <c r="B1773" i="45" s="1"/>
  <c r="D1772" i="45"/>
  <c r="B1772" i="45" s="1"/>
  <c r="D1771" i="45"/>
  <c r="B1771" i="45" s="1"/>
  <c r="D1770" i="45"/>
  <c r="B1770" i="45" s="1"/>
  <c r="D1769" i="45"/>
  <c r="B1769" i="45" s="1"/>
  <c r="D1768" i="45"/>
  <c r="B1768" i="45" s="1"/>
  <c r="D1767" i="45"/>
  <c r="B1767" i="45" s="1"/>
  <c r="D1766" i="45"/>
  <c r="B1766" i="45" s="1"/>
  <c r="D1765" i="45"/>
  <c r="B1765" i="45" s="1"/>
  <c r="D1764" i="45"/>
  <c r="B1764" i="45" s="1"/>
  <c r="D1763" i="45"/>
  <c r="B1763" i="45" s="1"/>
  <c r="D1762" i="45"/>
  <c r="B1762" i="45" s="1"/>
  <c r="D1761" i="45"/>
  <c r="B1761" i="45" s="1"/>
  <c r="D1760" i="45"/>
  <c r="B1760" i="45" s="1"/>
  <c r="D1759" i="45"/>
  <c r="B1759" i="45" s="1"/>
  <c r="D1758" i="45"/>
  <c r="B1758" i="45" s="1"/>
  <c r="D1757" i="45"/>
  <c r="B1757" i="45" s="1"/>
  <c r="D1756" i="45"/>
  <c r="B1756" i="45" s="1"/>
  <c r="D1755" i="45"/>
  <c r="B1755" i="45" s="1"/>
  <c r="D1754" i="45"/>
  <c r="B1754" i="45" s="1"/>
  <c r="D1753" i="45"/>
  <c r="B1753" i="45" s="1"/>
  <c r="D1752" i="45"/>
  <c r="B1752" i="45" s="1"/>
  <c r="D1751" i="45"/>
  <c r="B1751" i="45" s="1"/>
  <c r="D1750" i="45"/>
  <c r="B1750" i="45" s="1"/>
  <c r="D1749" i="45"/>
  <c r="B1749" i="45" s="1"/>
  <c r="D1748" i="45"/>
  <c r="B1748" i="45" s="1"/>
  <c r="D1747" i="45"/>
  <c r="B1747" i="45" s="1"/>
  <c r="D1746" i="45"/>
  <c r="B1746" i="45" s="1"/>
  <c r="D1745" i="45"/>
  <c r="B1745" i="45" s="1"/>
  <c r="D1744" i="45"/>
  <c r="B1744" i="45" s="1"/>
  <c r="D1743" i="45"/>
  <c r="B1743" i="45" s="1"/>
  <c r="D1742" i="45"/>
  <c r="B1742" i="45" s="1"/>
  <c r="D1741" i="45"/>
  <c r="B1741" i="45" s="1"/>
  <c r="D1740" i="45"/>
  <c r="B1740" i="45" s="1"/>
  <c r="D1739" i="45"/>
  <c r="B1739" i="45" s="1"/>
  <c r="D1738" i="45"/>
  <c r="B1738" i="45" s="1"/>
  <c r="D1737" i="45"/>
  <c r="B1737" i="45" s="1"/>
  <c r="D1736" i="45"/>
  <c r="B1736" i="45" s="1"/>
  <c r="D1735" i="45"/>
  <c r="B1735" i="45" s="1"/>
  <c r="D1734" i="45"/>
  <c r="B1734" i="45" s="1"/>
  <c r="D1733" i="45"/>
  <c r="B1733" i="45" s="1"/>
  <c r="D1732" i="45"/>
  <c r="B1732" i="45" s="1"/>
  <c r="D1731" i="45"/>
  <c r="B1731" i="45" s="1"/>
  <c r="D1730" i="45"/>
  <c r="B1730" i="45" s="1"/>
  <c r="D1729" i="45"/>
  <c r="B1729" i="45" s="1"/>
  <c r="D1728" i="45"/>
  <c r="B1728" i="45" s="1"/>
  <c r="D1727" i="45"/>
  <c r="B1727" i="45" s="1"/>
  <c r="D1726" i="45"/>
  <c r="B1726" i="45" s="1"/>
  <c r="D1725" i="45"/>
  <c r="B1725" i="45" s="1"/>
  <c r="D1724" i="45"/>
  <c r="B1724" i="45" s="1"/>
  <c r="D1723" i="45"/>
  <c r="B1723" i="45" s="1"/>
  <c r="D1722" i="45"/>
  <c r="B1722" i="45" s="1"/>
  <c r="D1721" i="45"/>
  <c r="B1721" i="45" s="1"/>
  <c r="D1720" i="45"/>
  <c r="B1720" i="45" s="1"/>
  <c r="D1719" i="45"/>
  <c r="B1719" i="45" s="1"/>
  <c r="D1718" i="45"/>
  <c r="B1718" i="45" s="1"/>
  <c r="D1717" i="45"/>
  <c r="B1717" i="45" s="1"/>
  <c r="D1716" i="45"/>
  <c r="B1716" i="45" s="1"/>
  <c r="D1715" i="45"/>
  <c r="B1715" i="45" s="1"/>
  <c r="D1714" i="45"/>
  <c r="B1714" i="45" s="1"/>
  <c r="D1713" i="45"/>
  <c r="B1713" i="45" s="1"/>
  <c r="D1712" i="45"/>
  <c r="B1712" i="45" s="1"/>
  <c r="D1711" i="45"/>
  <c r="B1711" i="45" s="1"/>
  <c r="D1710" i="45"/>
  <c r="B1710" i="45" s="1"/>
  <c r="D1709" i="45"/>
  <c r="B1709" i="45" s="1"/>
  <c r="D1708" i="45"/>
  <c r="B1708" i="45" s="1"/>
  <c r="D1707" i="45"/>
  <c r="B1707" i="45" s="1"/>
  <c r="D1706" i="45"/>
  <c r="B1706" i="45" s="1"/>
  <c r="D1705" i="45"/>
  <c r="B1705" i="45" s="1"/>
  <c r="D1704" i="45"/>
  <c r="B1704" i="45" s="1"/>
  <c r="D1703" i="45"/>
  <c r="B1703" i="45" s="1"/>
  <c r="D1702" i="45"/>
  <c r="B1702" i="45" s="1"/>
  <c r="D1701" i="45"/>
  <c r="B1701" i="45" s="1"/>
  <c r="D1700" i="45"/>
  <c r="B1700" i="45" s="1"/>
  <c r="D1699" i="45"/>
  <c r="B1699" i="45" s="1"/>
  <c r="D1698" i="45"/>
  <c r="B1698" i="45" s="1"/>
  <c r="D1697" i="45"/>
  <c r="B1697" i="45" s="1"/>
  <c r="D1696" i="45"/>
  <c r="B1696" i="45" s="1"/>
  <c r="D1695" i="45"/>
  <c r="B1695" i="45" s="1"/>
  <c r="D1694" i="45"/>
  <c r="B1694" i="45" s="1"/>
  <c r="D1693" i="45"/>
  <c r="B1693" i="45" s="1"/>
  <c r="D1692" i="45"/>
  <c r="B1692" i="45" s="1"/>
  <c r="D1691" i="45"/>
  <c r="B1691" i="45" s="1"/>
  <c r="D1690" i="45"/>
  <c r="B1690" i="45" s="1"/>
  <c r="D1689" i="45"/>
  <c r="B1689" i="45" s="1"/>
  <c r="D1688" i="45"/>
  <c r="B1688" i="45" s="1"/>
  <c r="D1687" i="45"/>
  <c r="B1687" i="45" s="1"/>
  <c r="D1686" i="45"/>
  <c r="B1686" i="45" s="1"/>
  <c r="D1685" i="45"/>
  <c r="B1685" i="45" s="1"/>
  <c r="D1684" i="45"/>
  <c r="B1684" i="45" s="1"/>
  <c r="D1683" i="45"/>
  <c r="B1683" i="45" s="1"/>
  <c r="D1682" i="45"/>
  <c r="B1682" i="45" s="1"/>
  <c r="D1681" i="45"/>
  <c r="B1681" i="45" s="1"/>
  <c r="D1680" i="45"/>
  <c r="B1680" i="45" s="1"/>
  <c r="D1679" i="45"/>
  <c r="B1679" i="45" s="1"/>
  <c r="D1678" i="45"/>
  <c r="B1678" i="45" s="1"/>
  <c r="D1677" i="45"/>
  <c r="B1677" i="45" s="1"/>
  <c r="D1676" i="45"/>
  <c r="B1676" i="45" s="1"/>
  <c r="D1675" i="45"/>
  <c r="B1675" i="45" s="1"/>
  <c r="D1674" i="45"/>
  <c r="B1674" i="45" s="1"/>
  <c r="D1673" i="45"/>
  <c r="B1673" i="45" s="1"/>
  <c r="D1672" i="45"/>
  <c r="B1672" i="45" s="1"/>
  <c r="D1671" i="45"/>
  <c r="B1671" i="45" s="1"/>
  <c r="D1670" i="45"/>
  <c r="B1670" i="45" s="1"/>
  <c r="D1669" i="45"/>
  <c r="B1669" i="45" s="1"/>
  <c r="D1668" i="45"/>
  <c r="B1668" i="45" s="1"/>
  <c r="D1667" i="45"/>
  <c r="B1667" i="45" s="1"/>
  <c r="D1666" i="45"/>
  <c r="B1666" i="45" s="1"/>
  <c r="D1665" i="45"/>
  <c r="B1665" i="45" s="1"/>
  <c r="D1664" i="45"/>
  <c r="B1664" i="45" s="1"/>
  <c r="D1663" i="45"/>
  <c r="B1663" i="45" s="1"/>
  <c r="D1662" i="45"/>
  <c r="B1662" i="45" s="1"/>
  <c r="D1661" i="45"/>
  <c r="B1661" i="45" s="1"/>
  <c r="D1660" i="45"/>
  <c r="B1660" i="45" s="1"/>
  <c r="D1659" i="45"/>
  <c r="B1659" i="45" s="1"/>
  <c r="D1658" i="45"/>
  <c r="B1658" i="45" s="1"/>
  <c r="D1657" i="45"/>
  <c r="B1657" i="45" s="1"/>
  <c r="D1656" i="45"/>
  <c r="B1656" i="45" s="1"/>
  <c r="D1655" i="45"/>
  <c r="B1655" i="45" s="1"/>
  <c r="D1654" i="45"/>
  <c r="B1654" i="45" s="1"/>
  <c r="D1653" i="45"/>
  <c r="B1653" i="45" s="1"/>
  <c r="D1652" i="45"/>
  <c r="B1652" i="45" s="1"/>
  <c r="D1651" i="45"/>
  <c r="B1651" i="45" s="1"/>
  <c r="D1650" i="45"/>
  <c r="B1650" i="45" s="1"/>
  <c r="D1649" i="45"/>
  <c r="B1649" i="45" s="1"/>
  <c r="D1648" i="45"/>
  <c r="B1648" i="45" s="1"/>
  <c r="D1647" i="45"/>
  <c r="B1647" i="45" s="1"/>
  <c r="D1646" i="45"/>
  <c r="B1646" i="45" s="1"/>
  <c r="D1645" i="45"/>
  <c r="B1645" i="45" s="1"/>
  <c r="D1644" i="45"/>
  <c r="B1644" i="45" s="1"/>
  <c r="D1643" i="45"/>
  <c r="B1643" i="45" s="1"/>
  <c r="D1642" i="45"/>
  <c r="B1642" i="45" s="1"/>
  <c r="D1641" i="45"/>
  <c r="B1641" i="45" s="1"/>
  <c r="D1640" i="45"/>
  <c r="B1640" i="45" s="1"/>
  <c r="D1639" i="45"/>
  <c r="B1639" i="45" s="1"/>
  <c r="D1638" i="45"/>
  <c r="B1638" i="45" s="1"/>
  <c r="D1637" i="45"/>
  <c r="B1637" i="45" s="1"/>
  <c r="D1636" i="45"/>
  <c r="B1636" i="45" s="1"/>
  <c r="D1635" i="45"/>
  <c r="B1635" i="45" s="1"/>
  <c r="D1634" i="45"/>
  <c r="B1634" i="45" s="1"/>
  <c r="D1633" i="45"/>
  <c r="B1633" i="45" s="1"/>
  <c r="D1632" i="45"/>
  <c r="B1632" i="45" s="1"/>
  <c r="D1631" i="45"/>
  <c r="B1631" i="45" s="1"/>
  <c r="D1630" i="45"/>
  <c r="B1630" i="45" s="1"/>
  <c r="D1629" i="45"/>
  <c r="B1629" i="45" s="1"/>
  <c r="D1628" i="45"/>
  <c r="B1628" i="45" s="1"/>
  <c r="D1627" i="45"/>
  <c r="B1627" i="45" s="1"/>
  <c r="D1626" i="45"/>
  <c r="B1626" i="45" s="1"/>
  <c r="D1625" i="45"/>
  <c r="B1625" i="45" s="1"/>
  <c r="D1624" i="45"/>
  <c r="B1624" i="45" s="1"/>
  <c r="D1623" i="45"/>
  <c r="B1623" i="45" s="1"/>
  <c r="D1622" i="45"/>
  <c r="B1622" i="45" s="1"/>
  <c r="D1621" i="45"/>
  <c r="B1621" i="45" s="1"/>
  <c r="D1620" i="45"/>
  <c r="B1620" i="45" s="1"/>
  <c r="D1619" i="45"/>
  <c r="B1619" i="45" s="1"/>
  <c r="D1618" i="45"/>
  <c r="B1618" i="45" s="1"/>
  <c r="D1617" i="45"/>
  <c r="B1617" i="45" s="1"/>
  <c r="D1616" i="45"/>
  <c r="B1616" i="45" s="1"/>
  <c r="D1615" i="45"/>
  <c r="B1615" i="45" s="1"/>
  <c r="D1614" i="45"/>
  <c r="B1614" i="45" s="1"/>
  <c r="D1613" i="45"/>
  <c r="B1613" i="45" s="1"/>
  <c r="D1612" i="45"/>
  <c r="B1612" i="45" s="1"/>
  <c r="D1611" i="45"/>
  <c r="B1611" i="45" s="1"/>
  <c r="D1610" i="45"/>
  <c r="B1610" i="45" s="1"/>
  <c r="D1609" i="45"/>
  <c r="B1609" i="45" s="1"/>
  <c r="D1608" i="45"/>
  <c r="B1608" i="45" s="1"/>
  <c r="D1607" i="45"/>
  <c r="B1607" i="45" s="1"/>
  <c r="D1606" i="45"/>
  <c r="B1606" i="45" s="1"/>
  <c r="D1605" i="45"/>
  <c r="B1605" i="45" s="1"/>
  <c r="D1604" i="45"/>
  <c r="B1604" i="45" s="1"/>
  <c r="D1603" i="45"/>
  <c r="B1603" i="45" s="1"/>
  <c r="D1602" i="45"/>
  <c r="B1602" i="45" s="1"/>
  <c r="D1601" i="45"/>
  <c r="B1601" i="45" s="1"/>
  <c r="D1600" i="45"/>
  <c r="B1600" i="45" s="1"/>
  <c r="D1599" i="45"/>
  <c r="B1599" i="45" s="1"/>
  <c r="D1598" i="45"/>
  <c r="B1598" i="45" s="1"/>
  <c r="D1597" i="45"/>
  <c r="B1597" i="45" s="1"/>
  <c r="D1596" i="45"/>
  <c r="B1596" i="45" s="1"/>
  <c r="D1595" i="45"/>
  <c r="B1595" i="45" s="1"/>
  <c r="D1594" i="45"/>
  <c r="B1594" i="45" s="1"/>
  <c r="D1593" i="45"/>
  <c r="B1593" i="45" s="1"/>
  <c r="D1592" i="45"/>
  <c r="B1592" i="45" s="1"/>
  <c r="D1591" i="45"/>
  <c r="B1591" i="45" s="1"/>
  <c r="D1590" i="45"/>
  <c r="B1590" i="45" s="1"/>
  <c r="D1589" i="45"/>
  <c r="B1589" i="45" s="1"/>
  <c r="D1588" i="45"/>
  <c r="B1588" i="45" s="1"/>
  <c r="D1587" i="45"/>
  <c r="B1587" i="45" s="1"/>
  <c r="D1586" i="45"/>
  <c r="B1586" i="45" s="1"/>
  <c r="D1585" i="45"/>
  <c r="B1585" i="45" s="1"/>
  <c r="D1584" i="45"/>
  <c r="B1584" i="45" s="1"/>
  <c r="D1583" i="45"/>
  <c r="B1583" i="45" s="1"/>
  <c r="D1582" i="45"/>
  <c r="B1582" i="45" s="1"/>
  <c r="D1581" i="45"/>
  <c r="B1581" i="45" s="1"/>
  <c r="D1580" i="45"/>
  <c r="B1580" i="45" s="1"/>
  <c r="D1579" i="45"/>
  <c r="B1579" i="45" s="1"/>
  <c r="D1578" i="45"/>
  <c r="B1578" i="45" s="1"/>
  <c r="D1577" i="45"/>
  <c r="B1577" i="45" s="1"/>
  <c r="D1576" i="45"/>
  <c r="B1576" i="45" s="1"/>
  <c r="D1575" i="45"/>
  <c r="B1575" i="45" s="1"/>
  <c r="D1574" i="45"/>
  <c r="B1574" i="45" s="1"/>
  <c r="D1573" i="45"/>
  <c r="B1573" i="45" s="1"/>
  <c r="D1572" i="45"/>
  <c r="B1572" i="45" s="1"/>
  <c r="D1571" i="45"/>
  <c r="B1571" i="45" s="1"/>
  <c r="D1570" i="45"/>
  <c r="B1570" i="45" s="1"/>
  <c r="D1569" i="45"/>
  <c r="B1569" i="45" s="1"/>
  <c r="D1568" i="45"/>
  <c r="B1568" i="45" s="1"/>
  <c r="D1567" i="45"/>
  <c r="B1567" i="45" s="1"/>
  <c r="D1566" i="45"/>
  <c r="B1566" i="45" s="1"/>
  <c r="D1565" i="45"/>
  <c r="B1565" i="45" s="1"/>
  <c r="D1564" i="45"/>
  <c r="B1564" i="45" s="1"/>
  <c r="D1563" i="45"/>
  <c r="B1563" i="45" s="1"/>
  <c r="D1562" i="45"/>
  <c r="B1562" i="45" s="1"/>
  <c r="D1561" i="45"/>
  <c r="B1561" i="45" s="1"/>
  <c r="D1560" i="45"/>
  <c r="B1560" i="45" s="1"/>
  <c r="D1559" i="45"/>
  <c r="B1559" i="45" s="1"/>
  <c r="D1558" i="45"/>
  <c r="B1558" i="45" s="1"/>
  <c r="D1557" i="45"/>
  <c r="B1557" i="45" s="1"/>
  <c r="D1556" i="45"/>
  <c r="B1556" i="45" s="1"/>
  <c r="D1555" i="45"/>
  <c r="B1555" i="45" s="1"/>
  <c r="D1554" i="45"/>
  <c r="B1554" i="45" s="1"/>
  <c r="D1553" i="45"/>
  <c r="B1553" i="45" s="1"/>
  <c r="D1552" i="45"/>
  <c r="B1552" i="45" s="1"/>
  <c r="D1551" i="45"/>
  <c r="B1551" i="45" s="1"/>
  <c r="D1550" i="45"/>
  <c r="B1550" i="45" s="1"/>
  <c r="D1549" i="45"/>
  <c r="B1549" i="45" s="1"/>
  <c r="D1548" i="45"/>
  <c r="B1548" i="45" s="1"/>
  <c r="D1547" i="45"/>
  <c r="B1547" i="45" s="1"/>
  <c r="D1546" i="45"/>
  <c r="B1546" i="45" s="1"/>
  <c r="D1545" i="45"/>
  <c r="B1545" i="45" s="1"/>
  <c r="D1544" i="45"/>
  <c r="B1544" i="45" s="1"/>
  <c r="D1543" i="45"/>
  <c r="B1543" i="45" s="1"/>
  <c r="D1542" i="45"/>
  <c r="B1542" i="45" s="1"/>
  <c r="D1541" i="45"/>
  <c r="B1541" i="45" s="1"/>
  <c r="D1540" i="45"/>
  <c r="B1540" i="45" s="1"/>
  <c r="D1539" i="45"/>
  <c r="B1539" i="45" s="1"/>
  <c r="D1538" i="45"/>
  <c r="B1538" i="45" s="1"/>
  <c r="D1537" i="45"/>
  <c r="B1537" i="45" s="1"/>
  <c r="D1536" i="45"/>
  <c r="B1536" i="45" s="1"/>
  <c r="D1535" i="45"/>
  <c r="B1535" i="45" s="1"/>
  <c r="D1534" i="45"/>
  <c r="B1534" i="45" s="1"/>
  <c r="D1533" i="45"/>
  <c r="B1533" i="45" s="1"/>
  <c r="D1532" i="45"/>
  <c r="B1532" i="45" s="1"/>
  <c r="D1531" i="45"/>
  <c r="B1531" i="45" s="1"/>
  <c r="D1530" i="45"/>
  <c r="B1530" i="45" s="1"/>
  <c r="D1529" i="45"/>
  <c r="B1529" i="45" s="1"/>
  <c r="D1528" i="45"/>
  <c r="B1528" i="45" s="1"/>
  <c r="D1527" i="45"/>
  <c r="B1527" i="45" s="1"/>
  <c r="D1526" i="45"/>
  <c r="B1526" i="45" s="1"/>
  <c r="D1525" i="45"/>
  <c r="B1525" i="45" s="1"/>
  <c r="D1524" i="45"/>
  <c r="B1524" i="45" s="1"/>
  <c r="D1523" i="45"/>
  <c r="B1523" i="45" s="1"/>
  <c r="D1522" i="45"/>
  <c r="B1522" i="45" s="1"/>
  <c r="D1521" i="45"/>
  <c r="B1521" i="45" s="1"/>
  <c r="D1520" i="45"/>
  <c r="B1520" i="45" s="1"/>
  <c r="D1519" i="45"/>
  <c r="B1519" i="45" s="1"/>
  <c r="D1518" i="45"/>
  <c r="B1518" i="45" s="1"/>
  <c r="D1517" i="45"/>
  <c r="B1517" i="45" s="1"/>
  <c r="D1516" i="45"/>
  <c r="B1516" i="45" s="1"/>
  <c r="D1515" i="45"/>
  <c r="B1515" i="45" s="1"/>
  <c r="D1514" i="45"/>
  <c r="B1514" i="45" s="1"/>
  <c r="D1513" i="45"/>
  <c r="B1513" i="45" s="1"/>
  <c r="D1512" i="45"/>
  <c r="B1512" i="45" s="1"/>
  <c r="D1511" i="45"/>
  <c r="B1511" i="45" s="1"/>
  <c r="D1510" i="45"/>
  <c r="B1510" i="45" s="1"/>
  <c r="D1509" i="45"/>
  <c r="B1509" i="45" s="1"/>
  <c r="D1508" i="45"/>
  <c r="B1508" i="45" s="1"/>
  <c r="D1507" i="45"/>
  <c r="B1507" i="45" s="1"/>
  <c r="D1506" i="45"/>
  <c r="B1506" i="45" s="1"/>
  <c r="D1505" i="45"/>
  <c r="B1505" i="45" s="1"/>
  <c r="D1504" i="45"/>
  <c r="B1504" i="45" s="1"/>
  <c r="D1503" i="45"/>
  <c r="B1503" i="45" s="1"/>
  <c r="D1502" i="45"/>
  <c r="B1502" i="45" s="1"/>
  <c r="D1501" i="45"/>
  <c r="B1501" i="45" s="1"/>
  <c r="D1500" i="45"/>
  <c r="B1500" i="45" s="1"/>
  <c r="D1499" i="45"/>
  <c r="B1499" i="45" s="1"/>
  <c r="D1498" i="45"/>
  <c r="B1498" i="45" s="1"/>
  <c r="D1497" i="45"/>
  <c r="B1497" i="45" s="1"/>
  <c r="D1496" i="45"/>
  <c r="B1496" i="45" s="1"/>
  <c r="D1495" i="45"/>
  <c r="B1495" i="45" s="1"/>
  <c r="D1494" i="45"/>
  <c r="B1494" i="45" s="1"/>
  <c r="D1493" i="45"/>
  <c r="B1493" i="45" s="1"/>
  <c r="D1492" i="45"/>
  <c r="B1492" i="45" s="1"/>
  <c r="D1491" i="45"/>
  <c r="B1491" i="45" s="1"/>
  <c r="D1490" i="45"/>
  <c r="B1490" i="45" s="1"/>
  <c r="D1489" i="45"/>
  <c r="B1489" i="45" s="1"/>
  <c r="D1488" i="45"/>
  <c r="B1488" i="45" s="1"/>
  <c r="D1487" i="45"/>
  <c r="B1487" i="45" s="1"/>
  <c r="D1486" i="45"/>
  <c r="B1486" i="45" s="1"/>
  <c r="D1485" i="45"/>
  <c r="B1485" i="45" s="1"/>
  <c r="D1484" i="45"/>
  <c r="B1484" i="45" s="1"/>
  <c r="D1483" i="45"/>
  <c r="B1483" i="45" s="1"/>
  <c r="D1482" i="45"/>
  <c r="B1482" i="45" s="1"/>
  <c r="D1481" i="45"/>
  <c r="B1481" i="45" s="1"/>
  <c r="D1480" i="45"/>
  <c r="B1480" i="45" s="1"/>
  <c r="D1479" i="45"/>
  <c r="B1479" i="45" s="1"/>
  <c r="D1478" i="45"/>
  <c r="B1478" i="45" s="1"/>
  <c r="D1477" i="45"/>
  <c r="B1477" i="45" s="1"/>
  <c r="D1476" i="45"/>
  <c r="B1476" i="45" s="1"/>
  <c r="D1475" i="45"/>
  <c r="B1475" i="45" s="1"/>
  <c r="D1474" i="45"/>
  <c r="B1474" i="45" s="1"/>
  <c r="D1473" i="45"/>
  <c r="B1473" i="45" s="1"/>
  <c r="D1472" i="45"/>
  <c r="B1472" i="45" s="1"/>
  <c r="D1471" i="45"/>
  <c r="B1471" i="45" s="1"/>
  <c r="D1470" i="45"/>
  <c r="B1470" i="45" s="1"/>
  <c r="D1469" i="45"/>
  <c r="B1469" i="45" s="1"/>
  <c r="D1468" i="45"/>
  <c r="B1468" i="45" s="1"/>
  <c r="D1467" i="45"/>
  <c r="B1467" i="45" s="1"/>
  <c r="D1466" i="45"/>
  <c r="B1466" i="45" s="1"/>
  <c r="D1465" i="45"/>
  <c r="B1465" i="45" s="1"/>
  <c r="D1464" i="45"/>
  <c r="B1464" i="45" s="1"/>
  <c r="D1463" i="45"/>
  <c r="B1463" i="45" s="1"/>
  <c r="D1462" i="45"/>
  <c r="B1462" i="45" s="1"/>
  <c r="D1461" i="45"/>
  <c r="B1461" i="45" s="1"/>
  <c r="D1460" i="45"/>
  <c r="B1460" i="45" s="1"/>
  <c r="D1459" i="45"/>
  <c r="B1459" i="45" s="1"/>
  <c r="D1458" i="45"/>
  <c r="B1458" i="45" s="1"/>
  <c r="D1457" i="45"/>
  <c r="B1457" i="45" s="1"/>
  <c r="D1456" i="45"/>
  <c r="B1456" i="45" s="1"/>
  <c r="D1455" i="45"/>
  <c r="B1455" i="45" s="1"/>
  <c r="D1454" i="45"/>
  <c r="B1454" i="45" s="1"/>
  <c r="D1453" i="45"/>
  <c r="B1453" i="45" s="1"/>
  <c r="D1452" i="45"/>
  <c r="B1452" i="45" s="1"/>
  <c r="D1451" i="45"/>
  <c r="B1451" i="45" s="1"/>
  <c r="D1450" i="45"/>
  <c r="B1450" i="45" s="1"/>
  <c r="D1449" i="45"/>
  <c r="B1449" i="45" s="1"/>
  <c r="D1448" i="45"/>
  <c r="B1448" i="45" s="1"/>
  <c r="D1447" i="45"/>
  <c r="B1447" i="45" s="1"/>
  <c r="D1446" i="45"/>
  <c r="B1446" i="45" s="1"/>
  <c r="D1445" i="45"/>
  <c r="B1445" i="45" s="1"/>
  <c r="D1444" i="45"/>
  <c r="B1444" i="45" s="1"/>
  <c r="D1443" i="45"/>
  <c r="B1443" i="45" s="1"/>
  <c r="D1442" i="45"/>
  <c r="B1442" i="45" s="1"/>
  <c r="D1441" i="45"/>
  <c r="B1441" i="45" s="1"/>
  <c r="D1440" i="45"/>
  <c r="B1440" i="45" s="1"/>
  <c r="D1439" i="45"/>
  <c r="B1439" i="45" s="1"/>
  <c r="D1438" i="45"/>
  <c r="B1438" i="45" s="1"/>
  <c r="D1437" i="45"/>
  <c r="B1437" i="45" s="1"/>
  <c r="D1436" i="45"/>
  <c r="B1436" i="45" s="1"/>
  <c r="D1435" i="45"/>
  <c r="B1435" i="45" s="1"/>
  <c r="D1434" i="45"/>
  <c r="B1434" i="45" s="1"/>
  <c r="D1433" i="45"/>
  <c r="B1433" i="45" s="1"/>
  <c r="D1432" i="45"/>
  <c r="B1432" i="45" s="1"/>
  <c r="D1431" i="45"/>
  <c r="B1431" i="45" s="1"/>
  <c r="D1430" i="45"/>
  <c r="B1430" i="45" s="1"/>
  <c r="D1429" i="45"/>
  <c r="B1429" i="45" s="1"/>
  <c r="D1428" i="45"/>
  <c r="B1428" i="45" s="1"/>
  <c r="D1427" i="45"/>
  <c r="B1427" i="45" s="1"/>
  <c r="D1426" i="45"/>
  <c r="B1426" i="45" s="1"/>
  <c r="D1425" i="45"/>
  <c r="B1425" i="45" s="1"/>
  <c r="D1424" i="45"/>
  <c r="B1424" i="45" s="1"/>
  <c r="D1423" i="45"/>
  <c r="B1423" i="45" s="1"/>
  <c r="D1422" i="45"/>
  <c r="B1422" i="45" s="1"/>
  <c r="D1421" i="45"/>
  <c r="B1421" i="45" s="1"/>
  <c r="D1420" i="45"/>
  <c r="B1420" i="45" s="1"/>
  <c r="D1419" i="45"/>
  <c r="B1419" i="45" s="1"/>
  <c r="D1418" i="45"/>
  <c r="B1418" i="45" s="1"/>
  <c r="D1417" i="45"/>
  <c r="B1417" i="45" s="1"/>
  <c r="D1416" i="45"/>
  <c r="B1416" i="45" s="1"/>
  <c r="D1415" i="45"/>
  <c r="B1415" i="45" s="1"/>
  <c r="D1414" i="45"/>
  <c r="B1414" i="45" s="1"/>
  <c r="D1413" i="45"/>
  <c r="B1413" i="45" s="1"/>
  <c r="D1412" i="45"/>
  <c r="B1412" i="45" s="1"/>
  <c r="D1411" i="45"/>
  <c r="B1411" i="45" s="1"/>
  <c r="D1410" i="45"/>
  <c r="B1410" i="45" s="1"/>
  <c r="D1409" i="45"/>
  <c r="B1409" i="45" s="1"/>
  <c r="D1408" i="45"/>
  <c r="B1408" i="45" s="1"/>
  <c r="D1407" i="45"/>
  <c r="B1407" i="45" s="1"/>
  <c r="D1406" i="45"/>
  <c r="B1406" i="45" s="1"/>
  <c r="D1405" i="45"/>
  <c r="B1405" i="45" s="1"/>
  <c r="D1404" i="45"/>
  <c r="B1404" i="45" s="1"/>
  <c r="D1403" i="45"/>
  <c r="B1403" i="45" s="1"/>
  <c r="D1402" i="45"/>
  <c r="B1402" i="45" s="1"/>
  <c r="D1401" i="45"/>
  <c r="B1401" i="45" s="1"/>
  <c r="D1400" i="45"/>
  <c r="B1400" i="45" s="1"/>
  <c r="D1399" i="45"/>
  <c r="B1399" i="45" s="1"/>
  <c r="D1398" i="45"/>
  <c r="B1398" i="45" s="1"/>
  <c r="D1397" i="45"/>
  <c r="B1397" i="45" s="1"/>
  <c r="D1396" i="45"/>
  <c r="B1396" i="45" s="1"/>
  <c r="D1395" i="45"/>
  <c r="B1395" i="45" s="1"/>
  <c r="D1394" i="45"/>
  <c r="B1394" i="45" s="1"/>
  <c r="D1393" i="45"/>
  <c r="B1393" i="45" s="1"/>
  <c r="D1392" i="45"/>
  <c r="B1392" i="45" s="1"/>
  <c r="D1391" i="45"/>
  <c r="B1391" i="45" s="1"/>
  <c r="D1390" i="45"/>
  <c r="B1390" i="45" s="1"/>
  <c r="D1389" i="45"/>
  <c r="B1389" i="45" s="1"/>
  <c r="D1388" i="45"/>
  <c r="B1388" i="45" s="1"/>
  <c r="D1387" i="45"/>
  <c r="B1387" i="45" s="1"/>
  <c r="D1386" i="45"/>
  <c r="B1386" i="45" s="1"/>
  <c r="D1385" i="45"/>
  <c r="B1385" i="45" s="1"/>
  <c r="D1384" i="45"/>
  <c r="B1384" i="45" s="1"/>
  <c r="D1383" i="45"/>
  <c r="B1383" i="45" s="1"/>
  <c r="D1382" i="45"/>
  <c r="B1382" i="45" s="1"/>
  <c r="D1381" i="45"/>
  <c r="B1381" i="45" s="1"/>
  <c r="D1380" i="45"/>
  <c r="B1380" i="45" s="1"/>
  <c r="D1379" i="45"/>
  <c r="B1379" i="45" s="1"/>
  <c r="D1378" i="45"/>
  <c r="B1378" i="45" s="1"/>
  <c r="D1377" i="45"/>
  <c r="B1377" i="45" s="1"/>
  <c r="D1376" i="45"/>
  <c r="B1376" i="45" s="1"/>
  <c r="D1375" i="45"/>
  <c r="B1375" i="45" s="1"/>
  <c r="D1374" i="45"/>
  <c r="B1374" i="45" s="1"/>
  <c r="D1373" i="45"/>
  <c r="B1373" i="45" s="1"/>
  <c r="D1372" i="45"/>
  <c r="B1372" i="45" s="1"/>
  <c r="D1371" i="45"/>
  <c r="B1371" i="45" s="1"/>
  <c r="D1370" i="45"/>
  <c r="B1370" i="45" s="1"/>
  <c r="D1369" i="45"/>
  <c r="B1369" i="45" s="1"/>
  <c r="D1368" i="45"/>
  <c r="B1368" i="45" s="1"/>
  <c r="D1367" i="45"/>
  <c r="B1367" i="45" s="1"/>
  <c r="D1366" i="45"/>
  <c r="B1366" i="45" s="1"/>
  <c r="D1365" i="45"/>
  <c r="B1365" i="45" s="1"/>
  <c r="D1364" i="45"/>
  <c r="B1364" i="45" s="1"/>
  <c r="D1363" i="45"/>
  <c r="B1363" i="45" s="1"/>
  <c r="D1362" i="45"/>
  <c r="B1362" i="45" s="1"/>
  <c r="D1361" i="45"/>
  <c r="B1361" i="45" s="1"/>
  <c r="D1360" i="45"/>
  <c r="B1360" i="45" s="1"/>
  <c r="D1359" i="45"/>
  <c r="B1359" i="45" s="1"/>
  <c r="D1358" i="45"/>
  <c r="B1358" i="45" s="1"/>
  <c r="D1357" i="45"/>
  <c r="B1357" i="45" s="1"/>
  <c r="D1356" i="45"/>
  <c r="B1356" i="45" s="1"/>
  <c r="D1355" i="45"/>
  <c r="B1355" i="45" s="1"/>
  <c r="D1354" i="45"/>
  <c r="B1354" i="45" s="1"/>
  <c r="D1353" i="45"/>
  <c r="B1353" i="45" s="1"/>
  <c r="D1352" i="45"/>
  <c r="B1352" i="45" s="1"/>
  <c r="D1351" i="45"/>
  <c r="B1351" i="45" s="1"/>
  <c r="D1350" i="45"/>
  <c r="B1350" i="45" s="1"/>
  <c r="D1349" i="45"/>
  <c r="B1349" i="45" s="1"/>
  <c r="D1348" i="45"/>
  <c r="B1348" i="45" s="1"/>
  <c r="D1347" i="45"/>
  <c r="B1347" i="45" s="1"/>
  <c r="D1346" i="45"/>
  <c r="B1346" i="45" s="1"/>
  <c r="D1345" i="45"/>
  <c r="B1345" i="45" s="1"/>
  <c r="D1344" i="45"/>
  <c r="B1344" i="45" s="1"/>
  <c r="D1343" i="45"/>
  <c r="B1343" i="45" s="1"/>
  <c r="D1342" i="45"/>
  <c r="B1342" i="45" s="1"/>
  <c r="D1341" i="45"/>
  <c r="B1341" i="45" s="1"/>
  <c r="D1340" i="45"/>
  <c r="B1340" i="45" s="1"/>
  <c r="D1339" i="45"/>
  <c r="B1339" i="45" s="1"/>
  <c r="D1338" i="45"/>
  <c r="B1338" i="45" s="1"/>
  <c r="D1337" i="45"/>
  <c r="B1337" i="45" s="1"/>
  <c r="D1336" i="45"/>
  <c r="B1336" i="45" s="1"/>
  <c r="D1335" i="45"/>
  <c r="B1335" i="45" s="1"/>
  <c r="D1334" i="45"/>
  <c r="B1334" i="45" s="1"/>
  <c r="D1333" i="45"/>
  <c r="B1333" i="45" s="1"/>
  <c r="D1332" i="45"/>
  <c r="B1332" i="45" s="1"/>
  <c r="D1331" i="45"/>
  <c r="B1331" i="45" s="1"/>
  <c r="D1330" i="45"/>
  <c r="B1330" i="45" s="1"/>
  <c r="D1329" i="45"/>
  <c r="B1329" i="45" s="1"/>
  <c r="D1328" i="45"/>
  <c r="B1328" i="45" s="1"/>
  <c r="D1327" i="45"/>
  <c r="B1327" i="45" s="1"/>
  <c r="D1326" i="45"/>
  <c r="B1326" i="45" s="1"/>
  <c r="D1325" i="45"/>
  <c r="B1325" i="45" s="1"/>
  <c r="D1324" i="45"/>
  <c r="B1324" i="45" s="1"/>
  <c r="D1323" i="45"/>
  <c r="B1323" i="45" s="1"/>
  <c r="D1322" i="45"/>
  <c r="B1322" i="45" s="1"/>
  <c r="D1321" i="45"/>
  <c r="B1321" i="45" s="1"/>
  <c r="D1320" i="45"/>
  <c r="B1320" i="45" s="1"/>
  <c r="D1319" i="45"/>
  <c r="B1319" i="45" s="1"/>
  <c r="D1318" i="45"/>
  <c r="B1318" i="45" s="1"/>
  <c r="D1317" i="45"/>
  <c r="B1317" i="45" s="1"/>
  <c r="D1316" i="45"/>
  <c r="B1316" i="45" s="1"/>
  <c r="D1315" i="45"/>
  <c r="B1315" i="45" s="1"/>
  <c r="D1314" i="45"/>
  <c r="B1314" i="45" s="1"/>
  <c r="D1313" i="45"/>
  <c r="B1313" i="45" s="1"/>
  <c r="D1312" i="45"/>
  <c r="B1312" i="45" s="1"/>
  <c r="D1311" i="45"/>
  <c r="B1311" i="45" s="1"/>
  <c r="D1310" i="45"/>
  <c r="B1310" i="45" s="1"/>
  <c r="D1309" i="45"/>
  <c r="B1309" i="45" s="1"/>
  <c r="D1308" i="45"/>
  <c r="B1308" i="45" s="1"/>
  <c r="D1307" i="45"/>
  <c r="B1307" i="45" s="1"/>
  <c r="D1306" i="45"/>
  <c r="B1306" i="45" s="1"/>
  <c r="D1305" i="45"/>
  <c r="B1305" i="45" s="1"/>
  <c r="D1304" i="45"/>
  <c r="B1304" i="45" s="1"/>
  <c r="D1303" i="45"/>
  <c r="B1303" i="45" s="1"/>
  <c r="D1302" i="45"/>
  <c r="B1302" i="45" s="1"/>
  <c r="D1301" i="45"/>
  <c r="B1301" i="45" s="1"/>
  <c r="D1300" i="45"/>
  <c r="B1300" i="45" s="1"/>
  <c r="D1299" i="45"/>
  <c r="B1299" i="45" s="1"/>
  <c r="D1298" i="45"/>
  <c r="B1298" i="45" s="1"/>
  <c r="D1297" i="45"/>
  <c r="B1297" i="45" s="1"/>
  <c r="D1296" i="45"/>
  <c r="B1296" i="45" s="1"/>
  <c r="D1295" i="45"/>
  <c r="B1295" i="45" s="1"/>
  <c r="D1294" i="45"/>
  <c r="B1294" i="45" s="1"/>
  <c r="D1293" i="45"/>
  <c r="B1293" i="45" s="1"/>
  <c r="D1292" i="45"/>
  <c r="B1292" i="45" s="1"/>
  <c r="D1291" i="45"/>
  <c r="B1291" i="45" s="1"/>
  <c r="D1290" i="45"/>
  <c r="B1290" i="45" s="1"/>
  <c r="D1289" i="45"/>
  <c r="B1289" i="45" s="1"/>
  <c r="D1288" i="45"/>
  <c r="B1288" i="45" s="1"/>
  <c r="D1287" i="45"/>
  <c r="B1287" i="45" s="1"/>
  <c r="D1286" i="45"/>
  <c r="B1286" i="45" s="1"/>
  <c r="D1285" i="45"/>
  <c r="B1285" i="45" s="1"/>
  <c r="D1284" i="45"/>
  <c r="B1284" i="45" s="1"/>
  <c r="D1283" i="45"/>
  <c r="B1283" i="45" s="1"/>
  <c r="D1282" i="45"/>
  <c r="B1282" i="45" s="1"/>
  <c r="D1281" i="45"/>
  <c r="B1281" i="45" s="1"/>
  <c r="D1280" i="45"/>
  <c r="B1280" i="45" s="1"/>
  <c r="D1279" i="45"/>
  <c r="B1279" i="45" s="1"/>
  <c r="D1278" i="45"/>
  <c r="B1278" i="45" s="1"/>
  <c r="D1277" i="45"/>
  <c r="B1277" i="45" s="1"/>
  <c r="D1276" i="45"/>
  <c r="B1276" i="45" s="1"/>
  <c r="D1275" i="45"/>
  <c r="B1275" i="45" s="1"/>
  <c r="D1274" i="45"/>
  <c r="B1274" i="45" s="1"/>
  <c r="D1273" i="45"/>
  <c r="B1273" i="45" s="1"/>
  <c r="D1272" i="45"/>
  <c r="B1272" i="45" s="1"/>
  <c r="D1271" i="45"/>
  <c r="B1271" i="45" s="1"/>
  <c r="D1270" i="45"/>
  <c r="B1270" i="45" s="1"/>
  <c r="D1269" i="45"/>
  <c r="B1269" i="45" s="1"/>
  <c r="D1268" i="45"/>
  <c r="B1268" i="45" s="1"/>
  <c r="D1267" i="45"/>
  <c r="B1267" i="45" s="1"/>
  <c r="D1266" i="45"/>
  <c r="B1266" i="45" s="1"/>
  <c r="D1265" i="45"/>
  <c r="B1265" i="45" s="1"/>
  <c r="D1264" i="45"/>
  <c r="B1264" i="45" s="1"/>
  <c r="D1263" i="45"/>
  <c r="B1263" i="45" s="1"/>
  <c r="D1262" i="45"/>
  <c r="B1262" i="45" s="1"/>
  <c r="D1261" i="45"/>
  <c r="B1261" i="45" s="1"/>
  <c r="D1260" i="45"/>
  <c r="B1260" i="45" s="1"/>
  <c r="D1259" i="45"/>
  <c r="B1259" i="45" s="1"/>
  <c r="D1258" i="45"/>
  <c r="B1258" i="45" s="1"/>
  <c r="D1257" i="45"/>
  <c r="B1257" i="45" s="1"/>
  <c r="D1256" i="45"/>
  <c r="B1256" i="45" s="1"/>
  <c r="D1255" i="45"/>
  <c r="B1255" i="45" s="1"/>
  <c r="D1254" i="45"/>
  <c r="B1254" i="45" s="1"/>
  <c r="D1253" i="45"/>
  <c r="B1253" i="45" s="1"/>
  <c r="D1252" i="45"/>
  <c r="B1252" i="45" s="1"/>
  <c r="D1251" i="45"/>
  <c r="B1251" i="45" s="1"/>
  <c r="D1250" i="45"/>
  <c r="B1250" i="45" s="1"/>
  <c r="D1249" i="45"/>
  <c r="B1249" i="45" s="1"/>
  <c r="D1248" i="45"/>
  <c r="B1248" i="45" s="1"/>
  <c r="D1247" i="45"/>
  <c r="B1247" i="45" s="1"/>
  <c r="D1246" i="45"/>
  <c r="B1246" i="45" s="1"/>
  <c r="D1245" i="45"/>
  <c r="B1245" i="45" s="1"/>
  <c r="D1244" i="45"/>
  <c r="B1244" i="45" s="1"/>
  <c r="D1243" i="45"/>
  <c r="B1243" i="45" s="1"/>
  <c r="D1242" i="45"/>
  <c r="B1242" i="45" s="1"/>
  <c r="D1241" i="45"/>
  <c r="B1241" i="45" s="1"/>
  <c r="D1240" i="45"/>
  <c r="B1240" i="45" s="1"/>
  <c r="D1239" i="45"/>
  <c r="B1239" i="45" s="1"/>
  <c r="D1238" i="45"/>
  <c r="B1238" i="45" s="1"/>
  <c r="D1237" i="45"/>
  <c r="B1237" i="45" s="1"/>
  <c r="D1236" i="45"/>
  <c r="B1236" i="45" s="1"/>
  <c r="D1235" i="45"/>
  <c r="B1235" i="45" s="1"/>
  <c r="D1234" i="45"/>
  <c r="B1234" i="45" s="1"/>
  <c r="D1233" i="45"/>
  <c r="B1233" i="45" s="1"/>
  <c r="D1232" i="45"/>
  <c r="B1232" i="45" s="1"/>
  <c r="D1231" i="45"/>
  <c r="B1231" i="45" s="1"/>
  <c r="D1230" i="45"/>
  <c r="B1230" i="45" s="1"/>
  <c r="D1229" i="45"/>
  <c r="B1229" i="45" s="1"/>
  <c r="D1228" i="45"/>
  <c r="B1228" i="45" s="1"/>
  <c r="D1227" i="45"/>
  <c r="B1227" i="45" s="1"/>
  <c r="D1226" i="45"/>
  <c r="B1226" i="45" s="1"/>
  <c r="D1225" i="45"/>
  <c r="B1225" i="45" s="1"/>
  <c r="D1224" i="45"/>
  <c r="B1224" i="45" s="1"/>
  <c r="D1223" i="45"/>
  <c r="B1223" i="45" s="1"/>
  <c r="D1222" i="45"/>
  <c r="B1222" i="45" s="1"/>
  <c r="D1221" i="45"/>
  <c r="B1221" i="45" s="1"/>
  <c r="D1220" i="45"/>
  <c r="B1220" i="45" s="1"/>
  <c r="D1219" i="45"/>
  <c r="B1219" i="45" s="1"/>
  <c r="D1218" i="45"/>
  <c r="B1218" i="45" s="1"/>
  <c r="D1217" i="45"/>
  <c r="B1217" i="45" s="1"/>
  <c r="D1216" i="45"/>
  <c r="B1216" i="45" s="1"/>
  <c r="D1215" i="45"/>
  <c r="B1215" i="45" s="1"/>
  <c r="D1214" i="45"/>
  <c r="B1214" i="45" s="1"/>
  <c r="D1213" i="45"/>
  <c r="B1213" i="45" s="1"/>
  <c r="D1212" i="45"/>
  <c r="B1212" i="45" s="1"/>
  <c r="D1211" i="45"/>
  <c r="B1211" i="45" s="1"/>
  <c r="D1210" i="45"/>
  <c r="B1210" i="45" s="1"/>
  <c r="D1209" i="45"/>
  <c r="B1209" i="45" s="1"/>
  <c r="D1208" i="45"/>
  <c r="B1208" i="45" s="1"/>
  <c r="D1207" i="45"/>
  <c r="B1207" i="45" s="1"/>
  <c r="D1206" i="45"/>
  <c r="B1206" i="45" s="1"/>
  <c r="D1205" i="45"/>
  <c r="B1205" i="45" s="1"/>
  <c r="D1204" i="45"/>
  <c r="B1204" i="45" s="1"/>
  <c r="D1203" i="45"/>
  <c r="B1203" i="45" s="1"/>
  <c r="D1202" i="45"/>
  <c r="B1202" i="45" s="1"/>
  <c r="D1201" i="45"/>
  <c r="B1201" i="45" s="1"/>
  <c r="D1200" i="45"/>
  <c r="B1200" i="45" s="1"/>
  <c r="D1199" i="45"/>
  <c r="B1199" i="45" s="1"/>
  <c r="D1198" i="45"/>
  <c r="B1198" i="45" s="1"/>
  <c r="D1197" i="45"/>
  <c r="B1197" i="45" s="1"/>
  <c r="D1196" i="45"/>
  <c r="B1196" i="45" s="1"/>
  <c r="D1195" i="45"/>
  <c r="B1195" i="45" s="1"/>
  <c r="D1194" i="45"/>
  <c r="B1194" i="45" s="1"/>
  <c r="D1193" i="45"/>
  <c r="B1193" i="45" s="1"/>
  <c r="D1192" i="45"/>
  <c r="B1192" i="45" s="1"/>
  <c r="D1191" i="45"/>
  <c r="B1191" i="45" s="1"/>
  <c r="D1190" i="45"/>
  <c r="B1190" i="45" s="1"/>
  <c r="D1189" i="45"/>
  <c r="B1189" i="45" s="1"/>
  <c r="D1188" i="45"/>
  <c r="B1188" i="45" s="1"/>
  <c r="D1187" i="45"/>
  <c r="B1187" i="45" s="1"/>
  <c r="D1186" i="45"/>
  <c r="B1186" i="45" s="1"/>
  <c r="D1185" i="45"/>
  <c r="B1185" i="45" s="1"/>
  <c r="D1184" i="45"/>
  <c r="B1184" i="45" s="1"/>
  <c r="D1183" i="45"/>
  <c r="B1183" i="45" s="1"/>
  <c r="D1182" i="45"/>
  <c r="B1182" i="45" s="1"/>
  <c r="D1181" i="45"/>
  <c r="B1181" i="45" s="1"/>
  <c r="D1180" i="45"/>
  <c r="B1180" i="45" s="1"/>
  <c r="D1179" i="45"/>
  <c r="B1179" i="45" s="1"/>
  <c r="D1178" i="45"/>
  <c r="B1178" i="45" s="1"/>
  <c r="D1177" i="45"/>
  <c r="B1177" i="45" s="1"/>
  <c r="D1176" i="45"/>
  <c r="B1176" i="45" s="1"/>
  <c r="D1175" i="45"/>
  <c r="B1175" i="45" s="1"/>
  <c r="D1174" i="45"/>
  <c r="B1174" i="45" s="1"/>
  <c r="D1173" i="45"/>
  <c r="B1173" i="45" s="1"/>
  <c r="D1172" i="45"/>
  <c r="B1172" i="45" s="1"/>
  <c r="D1171" i="45"/>
  <c r="B1171" i="45" s="1"/>
  <c r="D1170" i="45"/>
  <c r="B1170" i="45" s="1"/>
  <c r="D1169" i="45"/>
  <c r="B1169" i="45" s="1"/>
  <c r="D1168" i="45"/>
  <c r="B1168" i="45" s="1"/>
  <c r="D1167" i="45"/>
  <c r="B1167" i="45" s="1"/>
  <c r="D1166" i="45"/>
  <c r="B1166" i="45" s="1"/>
  <c r="D1165" i="45"/>
  <c r="B1165" i="45" s="1"/>
  <c r="D1164" i="45"/>
  <c r="B1164" i="45" s="1"/>
  <c r="D1163" i="45"/>
  <c r="B1163" i="45" s="1"/>
  <c r="D1162" i="45"/>
  <c r="B1162" i="45" s="1"/>
  <c r="D1161" i="45"/>
  <c r="B1161" i="45" s="1"/>
  <c r="D1160" i="45"/>
  <c r="B1160" i="45" s="1"/>
  <c r="D1159" i="45"/>
  <c r="B1159" i="45" s="1"/>
  <c r="D1158" i="45"/>
  <c r="B1158" i="45" s="1"/>
  <c r="D1157" i="45"/>
  <c r="B1157" i="45" s="1"/>
  <c r="D1156" i="45"/>
  <c r="B1156" i="45" s="1"/>
  <c r="D1155" i="45"/>
  <c r="B1155" i="45" s="1"/>
  <c r="D1154" i="45"/>
  <c r="B1154" i="45" s="1"/>
  <c r="D1153" i="45"/>
  <c r="B1153" i="45" s="1"/>
  <c r="D1152" i="45"/>
  <c r="B1152" i="45" s="1"/>
  <c r="D1151" i="45"/>
  <c r="B1151" i="45" s="1"/>
  <c r="D1150" i="45"/>
  <c r="B1150" i="45" s="1"/>
  <c r="D1149" i="45"/>
  <c r="B1149" i="45" s="1"/>
  <c r="D1148" i="45"/>
  <c r="B1148" i="45" s="1"/>
  <c r="D1147" i="45"/>
  <c r="B1147" i="45" s="1"/>
  <c r="D1146" i="45"/>
  <c r="B1146" i="45" s="1"/>
  <c r="D1145" i="45"/>
  <c r="B1145" i="45" s="1"/>
  <c r="D1144" i="45"/>
  <c r="B1144" i="45" s="1"/>
  <c r="D1143" i="45"/>
  <c r="B1143" i="45" s="1"/>
  <c r="D1142" i="45"/>
  <c r="B1142" i="45" s="1"/>
  <c r="D1141" i="45"/>
  <c r="B1141" i="45" s="1"/>
  <c r="D1140" i="45"/>
  <c r="B1140" i="45" s="1"/>
  <c r="D1139" i="45"/>
  <c r="B1139" i="45" s="1"/>
  <c r="D1138" i="45"/>
  <c r="B1138" i="45" s="1"/>
  <c r="D1137" i="45"/>
  <c r="B1137" i="45" s="1"/>
  <c r="D1136" i="45"/>
  <c r="B1136" i="45" s="1"/>
  <c r="D1135" i="45"/>
  <c r="B1135" i="45" s="1"/>
  <c r="D1134" i="45"/>
  <c r="B1134" i="45" s="1"/>
  <c r="D1133" i="45"/>
  <c r="B1133" i="45" s="1"/>
  <c r="D1132" i="45"/>
  <c r="B1132" i="45" s="1"/>
  <c r="D1131" i="45"/>
  <c r="B1131" i="45" s="1"/>
  <c r="D1130" i="45"/>
  <c r="B1130" i="45" s="1"/>
  <c r="D1129" i="45"/>
  <c r="B1129" i="45" s="1"/>
  <c r="D1128" i="45"/>
  <c r="B1128" i="45" s="1"/>
  <c r="D1127" i="45"/>
  <c r="B1127" i="45" s="1"/>
  <c r="D1126" i="45"/>
  <c r="B1126" i="45" s="1"/>
  <c r="D1125" i="45"/>
  <c r="B1125" i="45" s="1"/>
  <c r="D1124" i="45"/>
  <c r="B1124" i="45" s="1"/>
  <c r="D1123" i="45"/>
  <c r="B1123" i="45" s="1"/>
  <c r="D1122" i="45"/>
  <c r="B1122" i="45" s="1"/>
  <c r="D1121" i="45"/>
  <c r="B1121" i="45" s="1"/>
  <c r="D1120" i="45"/>
  <c r="B1120" i="45" s="1"/>
  <c r="D1119" i="45"/>
  <c r="B1119" i="45" s="1"/>
  <c r="D1118" i="45"/>
  <c r="B1118" i="45" s="1"/>
  <c r="D1117" i="45"/>
  <c r="B1117" i="45" s="1"/>
  <c r="D1116" i="45"/>
  <c r="B1116" i="45" s="1"/>
  <c r="D1115" i="45"/>
  <c r="B1115" i="45" s="1"/>
  <c r="D1114" i="45"/>
  <c r="B1114" i="45" s="1"/>
  <c r="D1113" i="45"/>
  <c r="B1113" i="45" s="1"/>
  <c r="D1112" i="45"/>
  <c r="B1112" i="45" s="1"/>
  <c r="D1111" i="45"/>
  <c r="B1111" i="45" s="1"/>
  <c r="D1110" i="45"/>
  <c r="B1110" i="45" s="1"/>
  <c r="D1109" i="45"/>
  <c r="B1109" i="45" s="1"/>
  <c r="D1108" i="45"/>
  <c r="B1108" i="45" s="1"/>
  <c r="D1107" i="45"/>
  <c r="B1107" i="45" s="1"/>
  <c r="D1106" i="45"/>
  <c r="B1106" i="45" s="1"/>
  <c r="D1105" i="45"/>
  <c r="B1105" i="45" s="1"/>
  <c r="D1104" i="45"/>
  <c r="B1104" i="45" s="1"/>
  <c r="D1103" i="45"/>
  <c r="B1103" i="45" s="1"/>
  <c r="D1102" i="45"/>
  <c r="B1102" i="45" s="1"/>
  <c r="D1101" i="45"/>
  <c r="B1101" i="45" s="1"/>
  <c r="D1100" i="45"/>
  <c r="B1100" i="45" s="1"/>
  <c r="D1099" i="45"/>
  <c r="B1099" i="45" s="1"/>
  <c r="D1098" i="45"/>
  <c r="B1098" i="45" s="1"/>
  <c r="D1097" i="45"/>
  <c r="B1097" i="45" s="1"/>
  <c r="D1096" i="45"/>
  <c r="B1096" i="45" s="1"/>
  <c r="D1095" i="45"/>
  <c r="B1095" i="45" s="1"/>
  <c r="D1094" i="45"/>
  <c r="B1094" i="45" s="1"/>
  <c r="D1093" i="45"/>
  <c r="B1093" i="45" s="1"/>
  <c r="D1092" i="45"/>
  <c r="B1092" i="45" s="1"/>
  <c r="D1091" i="45"/>
  <c r="B1091" i="45" s="1"/>
  <c r="D1090" i="45"/>
  <c r="B1090" i="45" s="1"/>
  <c r="D1089" i="45"/>
  <c r="B1089" i="45" s="1"/>
  <c r="D1088" i="45"/>
  <c r="B1088" i="45" s="1"/>
  <c r="D1087" i="45"/>
  <c r="B1087" i="45" s="1"/>
  <c r="D1086" i="45"/>
  <c r="B1086" i="45" s="1"/>
  <c r="D1085" i="45"/>
  <c r="B1085" i="45" s="1"/>
  <c r="D1084" i="45"/>
  <c r="B1084" i="45" s="1"/>
  <c r="D1083" i="45"/>
  <c r="B1083" i="45" s="1"/>
  <c r="D1082" i="45"/>
  <c r="B1082" i="45" s="1"/>
  <c r="D1081" i="45"/>
  <c r="B1081" i="45" s="1"/>
  <c r="D1080" i="45"/>
  <c r="B1080" i="45" s="1"/>
  <c r="D1079" i="45"/>
  <c r="B1079" i="45" s="1"/>
  <c r="D1078" i="45"/>
  <c r="B1078" i="45" s="1"/>
  <c r="D1077" i="45"/>
  <c r="B1077" i="45" s="1"/>
  <c r="D1076" i="45"/>
  <c r="B1076" i="45" s="1"/>
  <c r="D1075" i="45"/>
  <c r="B1075" i="45" s="1"/>
  <c r="D1074" i="45"/>
  <c r="B1074" i="45" s="1"/>
  <c r="D1073" i="45"/>
  <c r="B1073" i="45" s="1"/>
  <c r="D1072" i="45"/>
  <c r="B1072" i="45" s="1"/>
  <c r="D1071" i="45"/>
  <c r="B1071" i="45" s="1"/>
  <c r="D1070" i="45"/>
  <c r="B1070" i="45" s="1"/>
  <c r="D1069" i="45"/>
  <c r="B1069" i="45" s="1"/>
  <c r="D1068" i="45"/>
  <c r="B1068" i="45" s="1"/>
  <c r="D1067" i="45"/>
  <c r="B1067" i="45" s="1"/>
  <c r="D1066" i="45"/>
  <c r="B1066" i="45" s="1"/>
  <c r="D1065" i="45"/>
  <c r="B1065" i="45" s="1"/>
  <c r="D1064" i="45"/>
  <c r="B1064" i="45" s="1"/>
  <c r="D1063" i="45"/>
  <c r="B1063" i="45" s="1"/>
  <c r="D1062" i="45"/>
  <c r="B1062" i="45" s="1"/>
  <c r="D1061" i="45"/>
  <c r="B1061" i="45" s="1"/>
  <c r="D1060" i="45"/>
  <c r="B1060" i="45" s="1"/>
  <c r="D1059" i="45"/>
  <c r="B1059" i="45" s="1"/>
  <c r="D1058" i="45"/>
  <c r="B1058" i="45" s="1"/>
  <c r="D1057" i="45"/>
  <c r="B1057" i="45" s="1"/>
  <c r="D1056" i="45"/>
  <c r="B1056" i="45" s="1"/>
  <c r="D1055" i="45"/>
  <c r="B1055" i="45" s="1"/>
  <c r="D1054" i="45"/>
  <c r="B1054" i="45" s="1"/>
  <c r="D1053" i="45"/>
  <c r="B1053" i="45" s="1"/>
  <c r="D1052" i="45"/>
  <c r="B1052" i="45" s="1"/>
  <c r="D1051" i="45"/>
  <c r="B1051" i="45" s="1"/>
  <c r="D1050" i="45"/>
  <c r="B1050" i="45" s="1"/>
  <c r="D1049" i="45"/>
  <c r="B1049" i="45" s="1"/>
  <c r="D1048" i="45"/>
  <c r="B1048" i="45" s="1"/>
  <c r="D1047" i="45"/>
  <c r="B1047" i="45" s="1"/>
  <c r="D1046" i="45"/>
  <c r="B1046" i="45" s="1"/>
  <c r="D1045" i="45"/>
  <c r="B1045" i="45" s="1"/>
  <c r="D1044" i="45"/>
  <c r="B1044" i="45" s="1"/>
  <c r="D1043" i="45"/>
  <c r="B1043" i="45" s="1"/>
  <c r="D1042" i="45"/>
  <c r="B1042" i="45" s="1"/>
  <c r="D1041" i="45"/>
  <c r="B1041" i="45" s="1"/>
  <c r="D1040" i="45"/>
  <c r="B1040" i="45" s="1"/>
  <c r="D1039" i="45"/>
  <c r="B1039" i="45" s="1"/>
  <c r="D1038" i="45"/>
  <c r="B1038" i="45" s="1"/>
  <c r="D1037" i="45"/>
  <c r="B1037" i="45" s="1"/>
  <c r="D1036" i="45"/>
  <c r="B1036" i="45" s="1"/>
  <c r="D1035" i="45"/>
  <c r="B1035" i="45" s="1"/>
  <c r="D1034" i="45"/>
  <c r="B1034" i="45" s="1"/>
  <c r="D1033" i="45"/>
  <c r="B1033" i="45" s="1"/>
  <c r="D1032" i="45"/>
  <c r="B1032" i="45" s="1"/>
  <c r="D1031" i="45"/>
  <c r="B1031" i="45" s="1"/>
  <c r="D1030" i="45"/>
  <c r="B1030" i="45" s="1"/>
  <c r="D1029" i="45"/>
  <c r="B1029" i="45" s="1"/>
  <c r="D1028" i="45"/>
  <c r="B1028" i="45" s="1"/>
  <c r="D1027" i="45"/>
  <c r="B1027" i="45" s="1"/>
  <c r="D1026" i="45"/>
  <c r="B1026" i="45" s="1"/>
  <c r="D1025" i="45"/>
  <c r="B1025" i="45" s="1"/>
  <c r="D1024" i="45"/>
  <c r="B1024" i="45" s="1"/>
  <c r="D1023" i="45"/>
  <c r="B1023" i="45" s="1"/>
  <c r="D1022" i="45"/>
  <c r="B1022" i="45" s="1"/>
  <c r="D1021" i="45"/>
  <c r="B1021" i="45" s="1"/>
  <c r="D1020" i="45"/>
  <c r="B1020" i="45" s="1"/>
  <c r="D1019" i="45"/>
  <c r="B1019" i="45" s="1"/>
  <c r="D1018" i="45"/>
  <c r="B1018" i="45" s="1"/>
  <c r="D1017" i="45"/>
  <c r="B1017" i="45" s="1"/>
  <c r="D1016" i="45"/>
  <c r="B1016" i="45" s="1"/>
  <c r="D1015" i="45"/>
  <c r="B1015" i="45" s="1"/>
  <c r="D1014" i="45"/>
  <c r="B1014" i="45" s="1"/>
  <c r="D1013" i="45"/>
  <c r="B1013" i="45" s="1"/>
  <c r="D1012" i="45"/>
  <c r="B1012" i="45" s="1"/>
  <c r="D1011" i="45"/>
  <c r="B1011" i="45" s="1"/>
  <c r="D1010" i="45"/>
  <c r="B1010" i="45" s="1"/>
  <c r="D1009" i="45"/>
  <c r="B1009" i="45" s="1"/>
  <c r="D1008" i="45"/>
  <c r="B1008" i="45" s="1"/>
  <c r="D1007" i="45"/>
  <c r="B1007" i="45" s="1"/>
  <c r="D1006" i="45"/>
  <c r="B1006" i="45" s="1"/>
  <c r="D1005" i="45"/>
  <c r="B1005" i="45" s="1"/>
  <c r="D1004" i="45"/>
  <c r="B1004" i="45" s="1"/>
  <c r="D1003" i="45"/>
  <c r="B1003" i="45" s="1"/>
  <c r="D1002" i="45"/>
  <c r="B1002" i="45" s="1"/>
  <c r="D1001" i="45"/>
  <c r="B1001" i="45" s="1"/>
  <c r="D1000" i="45"/>
  <c r="B1000" i="45" s="1"/>
  <c r="D999" i="45"/>
  <c r="B999" i="45" s="1"/>
  <c r="D998" i="45"/>
  <c r="B998" i="45" s="1"/>
  <c r="D997" i="45"/>
  <c r="B997" i="45" s="1"/>
  <c r="D996" i="45"/>
  <c r="B996" i="45" s="1"/>
  <c r="D995" i="45"/>
  <c r="B995" i="45" s="1"/>
  <c r="D994" i="45"/>
  <c r="B994" i="45" s="1"/>
  <c r="D993" i="45"/>
  <c r="B993" i="45" s="1"/>
  <c r="D992" i="45"/>
  <c r="B992" i="45" s="1"/>
  <c r="D991" i="45"/>
  <c r="B991" i="45" s="1"/>
  <c r="D990" i="45"/>
  <c r="B990" i="45" s="1"/>
  <c r="D989" i="45"/>
  <c r="B989" i="45" s="1"/>
  <c r="D988" i="45"/>
  <c r="B988" i="45" s="1"/>
  <c r="D987" i="45"/>
  <c r="B987" i="45" s="1"/>
  <c r="D986" i="45"/>
  <c r="B986" i="45" s="1"/>
  <c r="D985" i="45"/>
  <c r="B985" i="45" s="1"/>
  <c r="D984" i="45"/>
  <c r="B984" i="45" s="1"/>
  <c r="D983" i="45"/>
  <c r="B983" i="45" s="1"/>
  <c r="D982" i="45"/>
  <c r="B982" i="45" s="1"/>
  <c r="D981" i="45"/>
  <c r="B981" i="45" s="1"/>
  <c r="D980" i="45"/>
  <c r="B980" i="45" s="1"/>
  <c r="D979" i="45"/>
  <c r="B979" i="45" s="1"/>
  <c r="D978" i="45"/>
  <c r="B978" i="45" s="1"/>
  <c r="D977" i="45"/>
  <c r="B977" i="45" s="1"/>
  <c r="D976" i="45"/>
  <c r="B976" i="45" s="1"/>
  <c r="D975" i="45"/>
  <c r="B975" i="45" s="1"/>
  <c r="D974" i="45"/>
  <c r="B974" i="45" s="1"/>
  <c r="D973" i="45"/>
  <c r="B973" i="45" s="1"/>
  <c r="D972" i="45"/>
  <c r="B972" i="45" s="1"/>
  <c r="D971" i="45"/>
  <c r="B971" i="45" s="1"/>
  <c r="D970" i="45"/>
  <c r="B970" i="45" s="1"/>
  <c r="D969" i="45"/>
  <c r="B969" i="45" s="1"/>
  <c r="D968" i="45"/>
  <c r="B968" i="45" s="1"/>
  <c r="D967" i="45"/>
  <c r="B967" i="45" s="1"/>
  <c r="D966" i="45"/>
  <c r="B966" i="45" s="1"/>
  <c r="D965" i="45"/>
  <c r="B965" i="45" s="1"/>
  <c r="D964" i="45"/>
  <c r="B964" i="45" s="1"/>
  <c r="D963" i="45"/>
  <c r="B963" i="45" s="1"/>
  <c r="D962" i="45"/>
  <c r="B962" i="45" s="1"/>
  <c r="D961" i="45"/>
  <c r="B961" i="45" s="1"/>
  <c r="D960" i="45"/>
  <c r="B960" i="45" s="1"/>
  <c r="D959" i="45"/>
  <c r="B959" i="45" s="1"/>
  <c r="D958" i="45"/>
  <c r="B958" i="45" s="1"/>
  <c r="D957" i="45"/>
  <c r="B957" i="45" s="1"/>
  <c r="D956" i="45"/>
  <c r="B956" i="45" s="1"/>
  <c r="D955" i="45"/>
  <c r="B955" i="45" s="1"/>
  <c r="D954" i="45"/>
  <c r="B954" i="45" s="1"/>
  <c r="D953" i="45"/>
  <c r="B953" i="45" s="1"/>
  <c r="D952" i="45"/>
  <c r="B952" i="45" s="1"/>
  <c r="D951" i="45"/>
  <c r="B951" i="45" s="1"/>
  <c r="D950" i="45"/>
  <c r="B950" i="45" s="1"/>
  <c r="D949" i="45"/>
  <c r="B949" i="45" s="1"/>
  <c r="D948" i="45"/>
  <c r="B948" i="45" s="1"/>
  <c r="D947" i="45"/>
  <c r="B947" i="45" s="1"/>
  <c r="D946" i="45"/>
  <c r="B946" i="45" s="1"/>
  <c r="D945" i="45"/>
  <c r="B945" i="45" s="1"/>
  <c r="D944" i="45"/>
  <c r="B944" i="45" s="1"/>
  <c r="D943" i="45"/>
  <c r="B943" i="45" s="1"/>
  <c r="D942" i="45"/>
  <c r="B942" i="45" s="1"/>
  <c r="D941" i="45"/>
  <c r="B941" i="45" s="1"/>
  <c r="D940" i="45"/>
  <c r="B940" i="45" s="1"/>
  <c r="D939" i="45"/>
  <c r="B939" i="45" s="1"/>
  <c r="D938" i="45"/>
  <c r="B938" i="45" s="1"/>
  <c r="D937" i="45"/>
  <c r="B937" i="45" s="1"/>
  <c r="D936" i="45"/>
  <c r="B936" i="45" s="1"/>
  <c r="D935" i="45"/>
  <c r="B935" i="45" s="1"/>
  <c r="D934" i="45"/>
  <c r="B934" i="45" s="1"/>
  <c r="D933" i="45"/>
  <c r="B933" i="45" s="1"/>
  <c r="D932" i="45"/>
  <c r="B932" i="45" s="1"/>
  <c r="D931" i="45"/>
  <c r="B931" i="45" s="1"/>
  <c r="D930" i="45"/>
  <c r="B930" i="45" s="1"/>
  <c r="D929" i="45"/>
  <c r="B929" i="45" s="1"/>
  <c r="D928" i="45"/>
  <c r="B928" i="45" s="1"/>
  <c r="D927" i="45"/>
  <c r="B927" i="45" s="1"/>
  <c r="D926" i="45"/>
  <c r="B926" i="45" s="1"/>
  <c r="D925" i="45"/>
  <c r="B925" i="45" s="1"/>
  <c r="D924" i="45"/>
  <c r="B924" i="45" s="1"/>
  <c r="D923" i="45"/>
  <c r="B923" i="45" s="1"/>
  <c r="D922" i="45"/>
  <c r="B922" i="45" s="1"/>
  <c r="D921" i="45"/>
  <c r="B921" i="45" s="1"/>
  <c r="D920" i="45"/>
  <c r="B920" i="45" s="1"/>
  <c r="D919" i="45"/>
  <c r="B919" i="45" s="1"/>
  <c r="D918" i="45"/>
  <c r="B918" i="45" s="1"/>
  <c r="D917" i="45"/>
  <c r="B917" i="45" s="1"/>
  <c r="D916" i="45"/>
  <c r="B916" i="45" s="1"/>
  <c r="D915" i="45"/>
  <c r="B915" i="45" s="1"/>
  <c r="D914" i="45"/>
  <c r="B914" i="45" s="1"/>
  <c r="D913" i="45"/>
  <c r="B913" i="45" s="1"/>
  <c r="D912" i="45"/>
  <c r="B912" i="45" s="1"/>
  <c r="D911" i="45"/>
  <c r="B911" i="45" s="1"/>
  <c r="D910" i="45"/>
  <c r="B910" i="45" s="1"/>
  <c r="D909" i="45"/>
  <c r="B909" i="45" s="1"/>
  <c r="D908" i="45"/>
  <c r="B908" i="45" s="1"/>
  <c r="D907" i="45"/>
  <c r="B907" i="45" s="1"/>
  <c r="D906" i="45"/>
  <c r="B906" i="45" s="1"/>
  <c r="D905" i="45"/>
  <c r="B905" i="45" s="1"/>
  <c r="D904" i="45"/>
  <c r="B904" i="45" s="1"/>
  <c r="D903" i="45"/>
  <c r="B903" i="45" s="1"/>
  <c r="D902" i="45"/>
  <c r="B902" i="45" s="1"/>
  <c r="D901" i="45"/>
  <c r="B901" i="45" s="1"/>
  <c r="D900" i="45"/>
  <c r="B900" i="45" s="1"/>
  <c r="D899" i="45"/>
  <c r="B899" i="45" s="1"/>
  <c r="D898" i="45"/>
  <c r="B898" i="45" s="1"/>
  <c r="D897" i="45"/>
  <c r="B897" i="45" s="1"/>
  <c r="D896" i="45"/>
  <c r="B896" i="45" s="1"/>
  <c r="D895" i="45"/>
  <c r="B895" i="45" s="1"/>
  <c r="D894" i="45"/>
  <c r="B894" i="45" s="1"/>
  <c r="D893" i="45"/>
  <c r="B893" i="45" s="1"/>
  <c r="D892" i="45"/>
  <c r="B892" i="45" s="1"/>
  <c r="D891" i="45"/>
  <c r="B891" i="45" s="1"/>
  <c r="D890" i="45"/>
  <c r="B890" i="45" s="1"/>
  <c r="D889" i="45"/>
  <c r="B889" i="45" s="1"/>
  <c r="D888" i="45"/>
  <c r="B888" i="45" s="1"/>
  <c r="D887" i="45"/>
  <c r="B887" i="45" s="1"/>
  <c r="D886" i="45"/>
  <c r="B886" i="45" s="1"/>
  <c r="D885" i="45"/>
  <c r="B885" i="45" s="1"/>
  <c r="D884" i="45"/>
  <c r="B884" i="45" s="1"/>
  <c r="D883" i="45"/>
  <c r="B883" i="45" s="1"/>
  <c r="D882" i="45"/>
  <c r="B882" i="45" s="1"/>
  <c r="D881" i="45"/>
  <c r="B881" i="45" s="1"/>
  <c r="D880" i="45"/>
  <c r="B880" i="45" s="1"/>
  <c r="D879" i="45"/>
  <c r="B879" i="45" s="1"/>
  <c r="D878" i="45"/>
  <c r="B878" i="45" s="1"/>
  <c r="D877" i="45"/>
  <c r="B877" i="45" s="1"/>
  <c r="D876" i="45"/>
  <c r="B876" i="45" s="1"/>
  <c r="D875" i="45"/>
  <c r="B875" i="45" s="1"/>
  <c r="D874" i="45"/>
  <c r="B874" i="45" s="1"/>
  <c r="D873" i="45"/>
  <c r="B873" i="45" s="1"/>
  <c r="D872" i="45"/>
  <c r="B872" i="45" s="1"/>
  <c r="D871" i="45"/>
  <c r="B871" i="45" s="1"/>
  <c r="D870" i="45"/>
  <c r="B870" i="45" s="1"/>
  <c r="D869" i="45"/>
  <c r="B869" i="45" s="1"/>
  <c r="D868" i="45"/>
  <c r="B868" i="45" s="1"/>
  <c r="D867" i="45"/>
  <c r="B867" i="45" s="1"/>
  <c r="D866" i="45"/>
  <c r="B866" i="45" s="1"/>
  <c r="D865" i="45"/>
  <c r="B865" i="45" s="1"/>
  <c r="D864" i="45"/>
  <c r="B864" i="45" s="1"/>
  <c r="D863" i="45"/>
  <c r="B863" i="45" s="1"/>
  <c r="D862" i="45"/>
  <c r="B862" i="45" s="1"/>
  <c r="D861" i="45"/>
  <c r="B861" i="45" s="1"/>
  <c r="D860" i="45"/>
  <c r="B860" i="45" s="1"/>
  <c r="D859" i="45"/>
  <c r="B859" i="45" s="1"/>
  <c r="D858" i="45"/>
  <c r="B858" i="45" s="1"/>
  <c r="D857" i="45"/>
  <c r="B857" i="45" s="1"/>
  <c r="D856" i="45"/>
  <c r="B856" i="45" s="1"/>
  <c r="D855" i="45"/>
  <c r="B855" i="45" s="1"/>
  <c r="D854" i="45"/>
  <c r="B854" i="45" s="1"/>
  <c r="D853" i="45"/>
  <c r="B853" i="45" s="1"/>
  <c r="D852" i="45"/>
  <c r="B852" i="45" s="1"/>
  <c r="D851" i="45"/>
  <c r="B851" i="45" s="1"/>
  <c r="D850" i="45"/>
  <c r="B850" i="45" s="1"/>
  <c r="D849" i="45"/>
  <c r="B849" i="45" s="1"/>
  <c r="D848" i="45"/>
  <c r="B848" i="45" s="1"/>
  <c r="D847" i="45"/>
  <c r="B847" i="45" s="1"/>
  <c r="D846" i="45"/>
  <c r="B846" i="45" s="1"/>
  <c r="D845" i="45"/>
  <c r="B845" i="45" s="1"/>
  <c r="D844" i="45"/>
  <c r="B844" i="45" s="1"/>
  <c r="D843" i="45"/>
  <c r="B843" i="45" s="1"/>
  <c r="D842" i="45"/>
  <c r="B842" i="45" s="1"/>
  <c r="D841" i="45"/>
  <c r="B841" i="45" s="1"/>
  <c r="D840" i="45"/>
  <c r="B840" i="45" s="1"/>
  <c r="D839" i="45"/>
  <c r="B839" i="45" s="1"/>
  <c r="D838" i="45"/>
  <c r="B838" i="45" s="1"/>
  <c r="D837" i="45"/>
  <c r="B837" i="45" s="1"/>
  <c r="D836" i="45"/>
  <c r="B836" i="45" s="1"/>
  <c r="D835" i="45"/>
  <c r="B835" i="45" s="1"/>
  <c r="D834" i="45"/>
  <c r="B834" i="45" s="1"/>
  <c r="D833" i="45"/>
  <c r="B833" i="45" s="1"/>
  <c r="D832" i="45"/>
  <c r="B832" i="45" s="1"/>
  <c r="D831" i="45"/>
  <c r="B831" i="45" s="1"/>
  <c r="D830" i="45"/>
  <c r="B830" i="45" s="1"/>
  <c r="D829" i="45"/>
  <c r="B829" i="45" s="1"/>
  <c r="D828" i="45"/>
  <c r="B828" i="45" s="1"/>
  <c r="D827" i="45"/>
  <c r="B827" i="45" s="1"/>
  <c r="D826" i="45"/>
  <c r="B826" i="45" s="1"/>
  <c r="D825" i="45"/>
  <c r="B825" i="45" s="1"/>
  <c r="D824" i="45"/>
  <c r="B824" i="45" s="1"/>
  <c r="D823" i="45"/>
  <c r="B823" i="45" s="1"/>
  <c r="D822" i="45"/>
  <c r="B822" i="45" s="1"/>
  <c r="D821" i="45"/>
  <c r="B821" i="45" s="1"/>
  <c r="D820" i="45"/>
  <c r="B820" i="45" s="1"/>
  <c r="D819" i="45"/>
  <c r="B819" i="45" s="1"/>
  <c r="D818" i="45"/>
  <c r="B818" i="45" s="1"/>
  <c r="D817" i="45"/>
  <c r="B817" i="45" s="1"/>
  <c r="D816" i="45"/>
  <c r="B816" i="45" s="1"/>
  <c r="D815" i="45"/>
  <c r="B815" i="45" s="1"/>
  <c r="D814" i="45"/>
  <c r="B814" i="45" s="1"/>
  <c r="D813" i="45"/>
  <c r="B813" i="45" s="1"/>
  <c r="D812" i="45"/>
  <c r="B812" i="45" s="1"/>
  <c r="D811" i="45"/>
  <c r="B811" i="45" s="1"/>
  <c r="D810" i="45"/>
  <c r="B810" i="45" s="1"/>
  <c r="D809" i="45"/>
  <c r="B809" i="45" s="1"/>
  <c r="D808" i="45"/>
  <c r="B808" i="45" s="1"/>
  <c r="D807" i="45"/>
  <c r="B807" i="45" s="1"/>
  <c r="D806" i="45"/>
  <c r="B806" i="45" s="1"/>
  <c r="D805" i="45"/>
  <c r="B805" i="45" s="1"/>
  <c r="D804" i="45"/>
  <c r="B804" i="45" s="1"/>
  <c r="D803" i="45"/>
  <c r="B803" i="45" s="1"/>
  <c r="D802" i="45"/>
  <c r="B802" i="45" s="1"/>
  <c r="D801" i="45"/>
  <c r="B801" i="45" s="1"/>
  <c r="D800" i="45"/>
  <c r="B800" i="45" s="1"/>
  <c r="D799" i="45"/>
  <c r="B799" i="45" s="1"/>
  <c r="D798" i="45"/>
  <c r="B798" i="45" s="1"/>
  <c r="D797" i="45"/>
  <c r="B797" i="45" s="1"/>
  <c r="D796" i="45"/>
  <c r="B796" i="45" s="1"/>
  <c r="D795" i="45"/>
  <c r="B795" i="45" s="1"/>
  <c r="D794" i="45"/>
  <c r="B794" i="45" s="1"/>
  <c r="D793" i="45"/>
  <c r="B793" i="45" s="1"/>
  <c r="D792" i="45"/>
  <c r="B792" i="45" s="1"/>
  <c r="D791" i="45"/>
  <c r="B791" i="45" s="1"/>
  <c r="D790" i="45"/>
  <c r="B790" i="45" s="1"/>
  <c r="D789" i="45"/>
  <c r="B789" i="45" s="1"/>
  <c r="D788" i="45"/>
  <c r="B788" i="45" s="1"/>
  <c r="D787" i="45"/>
  <c r="B787" i="45" s="1"/>
  <c r="D786" i="45"/>
  <c r="B786" i="45" s="1"/>
  <c r="D785" i="45"/>
  <c r="B785" i="45" s="1"/>
  <c r="D784" i="45"/>
  <c r="B784" i="45" s="1"/>
  <c r="D783" i="45"/>
  <c r="B783" i="45" s="1"/>
  <c r="D782" i="45"/>
  <c r="B782" i="45" s="1"/>
  <c r="D781" i="45"/>
  <c r="B781" i="45" s="1"/>
  <c r="D780" i="45"/>
  <c r="B780" i="45" s="1"/>
  <c r="D779" i="45"/>
  <c r="B779" i="45" s="1"/>
  <c r="D778" i="45"/>
  <c r="B778" i="45" s="1"/>
  <c r="D777" i="45"/>
  <c r="B777" i="45" s="1"/>
  <c r="D776" i="45"/>
  <c r="B776" i="45" s="1"/>
  <c r="D775" i="45"/>
  <c r="B775" i="45" s="1"/>
  <c r="D774" i="45"/>
  <c r="B774" i="45" s="1"/>
  <c r="D773" i="45"/>
  <c r="B773" i="45" s="1"/>
  <c r="D772" i="45"/>
  <c r="B772" i="45" s="1"/>
  <c r="D771" i="45"/>
  <c r="B771" i="45" s="1"/>
  <c r="D770" i="45"/>
  <c r="B770" i="45" s="1"/>
  <c r="D769" i="45"/>
  <c r="B769" i="45" s="1"/>
  <c r="D768" i="45"/>
  <c r="B768" i="45" s="1"/>
  <c r="D767" i="45"/>
  <c r="B767" i="45" s="1"/>
  <c r="D766" i="45"/>
  <c r="B766" i="45" s="1"/>
  <c r="D765" i="45"/>
  <c r="B765" i="45" s="1"/>
  <c r="D764" i="45"/>
  <c r="B764" i="45" s="1"/>
  <c r="D763" i="45"/>
  <c r="B763" i="45" s="1"/>
  <c r="D762" i="45"/>
  <c r="B762" i="45" s="1"/>
  <c r="D761" i="45"/>
  <c r="B761" i="45" s="1"/>
  <c r="D760" i="45"/>
  <c r="B760" i="45" s="1"/>
  <c r="D759" i="45"/>
  <c r="B759" i="45" s="1"/>
  <c r="D758" i="45"/>
  <c r="B758" i="45" s="1"/>
  <c r="D757" i="45"/>
  <c r="B757" i="45" s="1"/>
  <c r="D756" i="45"/>
  <c r="B756" i="45" s="1"/>
  <c r="D755" i="45"/>
  <c r="B755" i="45" s="1"/>
  <c r="D754" i="45"/>
  <c r="B754" i="45" s="1"/>
  <c r="D753" i="45"/>
  <c r="B753" i="45" s="1"/>
  <c r="D752" i="45"/>
  <c r="B752" i="45" s="1"/>
  <c r="D751" i="45"/>
  <c r="B751" i="45" s="1"/>
  <c r="D750" i="45"/>
  <c r="B750" i="45" s="1"/>
  <c r="D749" i="45"/>
  <c r="B749" i="45" s="1"/>
  <c r="D748" i="45"/>
  <c r="B748" i="45" s="1"/>
  <c r="D747" i="45"/>
  <c r="B747" i="45" s="1"/>
  <c r="D746" i="45"/>
  <c r="B746" i="45" s="1"/>
  <c r="D745" i="45"/>
  <c r="B745" i="45" s="1"/>
  <c r="D744" i="45"/>
  <c r="B744" i="45" s="1"/>
  <c r="D743" i="45"/>
  <c r="B743" i="45" s="1"/>
  <c r="D742" i="45"/>
  <c r="B742" i="45" s="1"/>
  <c r="D741" i="45"/>
  <c r="B741" i="45" s="1"/>
  <c r="D740" i="45"/>
  <c r="B740" i="45" s="1"/>
  <c r="D739" i="45"/>
  <c r="B739" i="45" s="1"/>
  <c r="D738" i="45"/>
  <c r="B738" i="45" s="1"/>
  <c r="D737" i="45"/>
  <c r="B737" i="45" s="1"/>
  <c r="D736" i="45"/>
  <c r="B736" i="45" s="1"/>
  <c r="D735" i="45"/>
  <c r="B735" i="45" s="1"/>
  <c r="D734" i="45"/>
  <c r="B734" i="45" s="1"/>
  <c r="D733" i="45"/>
  <c r="B733" i="45" s="1"/>
  <c r="D732" i="45"/>
  <c r="B732" i="45" s="1"/>
  <c r="D731" i="45"/>
  <c r="B731" i="45" s="1"/>
  <c r="D730" i="45"/>
  <c r="B730" i="45" s="1"/>
  <c r="D729" i="45"/>
  <c r="B729" i="45" s="1"/>
  <c r="D728" i="45"/>
  <c r="B728" i="45" s="1"/>
  <c r="D727" i="45"/>
  <c r="B727" i="45" s="1"/>
  <c r="D726" i="45"/>
  <c r="B726" i="45" s="1"/>
  <c r="D725" i="45"/>
  <c r="B725" i="45" s="1"/>
  <c r="D724" i="45"/>
  <c r="B724" i="45" s="1"/>
  <c r="D723" i="45"/>
  <c r="B723" i="45" s="1"/>
  <c r="D722" i="45"/>
  <c r="B722" i="45" s="1"/>
  <c r="D721" i="45"/>
  <c r="B721" i="45" s="1"/>
  <c r="D720" i="45"/>
  <c r="B720" i="45" s="1"/>
  <c r="D719" i="45"/>
  <c r="B719" i="45" s="1"/>
  <c r="D718" i="45"/>
  <c r="B718" i="45" s="1"/>
  <c r="D717" i="45"/>
  <c r="B717" i="45" s="1"/>
  <c r="D716" i="45"/>
  <c r="B716" i="45" s="1"/>
  <c r="D715" i="45"/>
  <c r="B715" i="45" s="1"/>
  <c r="D714" i="45"/>
  <c r="B714" i="45" s="1"/>
  <c r="D713" i="45"/>
  <c r="B713" i="45" s="1"/>
  <c r="D712" i="45"/>
  <c r="B712" i="45" s="1"/>
  <c r="D711" i="45"/>
  <c r="B711" i="45" s="1"/>
  <c r="D710" i="45"/>
  <c r="B710" i="45" s="1"/>
  <c r="D709" i="45"/>
  <c r="B709" i="45" s="1"/>
  <c r="D708" i="45"/>
  <c r="B708" i="45" s="1"/>
  <c r="D707" i="45"/>
  <c r="B707" i="45" s="1"/>
  <c r="D706" i="45"/>
  <c r="B706" i="45" s="1"/>
  <c r="D705" i="45"/>
  <c r="B705" i="45" s="1"/>
  <c r="D704" i="45"/>
  <c r="B704" i="45" s="1"/>
  <c r="D703" i="45"/>
  <c r="B703" i="45" s="1"/>
  <c r="D702" i="45"/>
  <c r="B702" i="45" s="1"/>
  <c r="D701" i="45"/>
  <c r="B701" i="45" s="1"/>
  <c r="D700" i="45"/>
  <c r="B700" i="45" s="1"/>
  <c r="D699" i="45"/>
  <c r="B699" i="45" s="1"/>
  <c r="D698" i="45"/>
  <c r="B698" i="45" s="1"/>
  <c r="D697" i="45"/>
  <c r="B697" i="45" s="1"/>
  <c r="D696" i="45"/>
  <c r="B696" i="45" s="1"/>
  <c r="D695" i="45"/>
  <c r="B695" i="45" s="1"/>
  <c r="D694" i="45"/>
  <c r="B694" i="45" s="1"/>
  <c r="D693" i="45"/>
  <c r="B693" i="45" s="1"/>
  <c r="D692" i="45"/>
  <c r="B692" i="45" s="1"/>
  <c r="D691" i="45"/>
  <c r="B691" i="45" s="1"/>
  <c r="D690" i="45"/>
  <c r="B690" i="45" s="1"/>
  <c r="D689" i="45"/>
  <c r="B689" i="45" s="1"/>
  <c r="D688" i="45"/>
  <c r="B688" i="45" s="1"/>
  <c r="D687" i="45"/>
  <c r="B687" i="45" s="1"/>
  <c r="D686" i="45"/>
  <c r="B686" i="45" s="1"/>
  <c r="D685" i="45"/>
  <c r="B685" i="45" s="1"/>
  <c r="D684" i="45"/>
  <c r="B684" i="45" s="1"/>
  <c r="D683" i="45"/>
  <c r="B683" i="45" s="1"/>
  <c r="D682" i="45"/>
  <c r="B682" i="45" s="1"/>
  <c r="D681" i="45"/>
  <c r="B681" i="45" s="1"/>
  <c r="D680" i="45"/>
  <c r="B680" i="45" s="1"/>
  <c r="D679" i="45"/>
  <c r="B679" i="45" s="1"/>
  <c r="D678" i="45"/>
  <c r="B678" i="45" s="1"/>
  <c r="D677" i="45"/>
  <c r="B677" i="45" s="1"/>
  <c r="D676" i="45"/>
  <c r="B676" i="45" s="1"/>
  <c r="D675" i="45"/>
  <c r="B675" i="45" s="1"/>
  <c r="D674" i="45"/>
  <c r="B674" i="45" s="1"/>
  <c r="D673" i="45"/>
  <c r="B673" i="45" s="1"/>
  <c r="D672" i="45"/>
  <c r="B672" i="45" s="1"/>
  <c r="D671" i="45"/>
  <c r="B671" i="45" s="1"/>
  <c r="D670" i="45"/>
  <c r="B670" i="45" s="1"/>
  <c r="D669" i="45"/>
  <c r="B669" i="45" s="1"/>
  <c r="D668" i="45"/>
  <c r="B668" i="45" s="1"/>
  <c r="D667" i="45"/>
  <c r="B667" i="45" s="1"/>
  <c r="D666" i="45"/>
  <c r="B666" i="45" s="1"/>
  <c r="D665" i="45"/>
  <c r="B665" i="45" s="1"/>
  <c r="D664" i="45"/>
  <c r="B664" i="45" s="1"/>
  <c r="D663" i="45"/>
  <c r="B663" i="45" s="1"/>
  <c r="D662" i="45"/>
  <c r="B662" i="45" s="1"/>
  <c r="D661" i="45"/>
  <c r="B661" i="45" s="1"/>
  <c r="D660" i="45"/>
  <c r="B660" i="45" s="1"/>
  <c r="D659" i="45"/>
  <c r="B659" i="45" s="1"/>
  <c r="D658" i="45"/>
  <c r="B658" i="45" s="1"/>
  <c r="D657" i="45"/>
  <c r="B657" i="45" s="1"/>
  <c r="D656" i="45"/>
  <c r="B656" i="45" s="1"/>
  <c r="D655" i="45"/>
  <c r="B655" i="45" s="1"/>
  <c r="D654" i="45"/>
  <c r="B654" i="45" s="1"/>
  <c r="D653" i="45"/>
  <c r="B653" i="45" s="1"/>
  <c r="D652" i="45"/>
  <c r="B652" i="45" s="1"/>
  <c r="D651" i="45"/>
  <c r="B651" i="45" s="1"/>
  <c r="D650" i="45"/>
  <c r="B650" i="45" s="1"/>
  <c r="D649" i="45"/>
  <c r="B649" i="45" s="1"/>
  <c r="D648" i="45"/>
  <c r="B648" i="45" s="1"/>
  <c r="D647" i="45"/>
  <c r="B647" i="45" s="1"/>
  <c r="D646" i="45"/>
  <c r="B646" i="45" s="1"/>
  <c r="D645" i="45"/>
  <c r="B645" i="45" s="1"/>
  <c r="D644" i="45"/>
  <c r="B644" i="45" s="1"/>
  <c r="D643" i="45"/>
  <c r="B643" i="45" s="1"/>
  <c r="D642" i="45"/>
  <c r="B642" i="45" s="1"/>
  <c r="D641" i="45"/>
  <c r="B641" i="45" s="1"/>
  <c r="D640" i="45"/>
  <c r="B640" i="45" s="1"/>
  <c r="D639" i="45"/>
  <c r="B639" i="45" s="1"/>
  <c r="D638" i="45"/>
  <c r="B638" i="45" s="1"/>
  <c r="D637" i="45"/>
  <c r="B637" i="45" s="1"/>
  <c r="D636" i="45"/>
  <c r="B636" i="45" s="1"/>
  <c r="D635" i="45"/>
  <c r="B635" i="45" s="1"/>
  <c r="D634" i="45"/>
  <c r="B634" i="45" s="1"/>
  <c r="D633" i="45"/>
  <c r="B633" i="45" s="1"/>
  <c r="D632" i="45"/>
  <c r="B632" i="45" s="1"/>
  <c r="D631" i="45"/>
  <c r="B631" i="45" s="1"/>
  <c r="D630" i="45"/>
  <c r="B630" i="45" s="1"/>
  <c r="D629" i="45"/>
  <c r="B629" i="45" s="1"/>
  <c r="D628" i="45"/>
  <c r="B628" i="45" s="1"/>
  <c r="D627" i="45"/>
  <c r="B627" i="45" s="1"/>
  <c r="D626" i="45"/>
  <c r="B626" i="45" s="1"/>
  <c r="D625" i="45"/>
  <c r="B625" i="45" s="1"/>
  <c r="D624" i="45"/>
  <c r="B624" i="45" s="1"/>
  <c r="D623" i="45"/>
  <c r="B623" i="45" s="1"/>
  <c r="D622" i="45"/>
  <c r="B622" i="45" s="1"/>
  <c r="D621" i="45"/>
  <c r="B621" i="45" s="1"/>
  <c r="D620" i="45"/>
  <c r="B620" i="45" s="1"/>
  <c r="D619" i="45"/>
  <c r="B619" i="45" s="1"/>
  <c r="D618" i="45"/>
  <c r="B618" i="45" s="1"/>
  <c r="D617" i="45"/>
  <c r="B617" i="45" s="1"/>
  <c r="D616" i="45"/>
  <c r="B616" i="45" s="1"/>
  <c r="D615" i="45"/>
  <c r="B615" i="45" s="1"/>
  <c r="D614" i="45"/>
  <c r="B614" i="45" s="1"/>
  <c r="D613" i="45"/>
  <c r="B613" i="45" s="1"/>
  <c r="D612" i="45"/>
  <c r="B612" i="45" s="1"/>
  <c r="D611" i="45"/>
  <c r="B611" i="45" s="1"/>
  <c r="D610" i="45"/>
  <c r="B610" i="45" s="1"/>
  <c r="D609" i="45"/>
  <c r="B609" i="45" s="1"/>
  <c r="D608" i="45"/>
  <c r="B608" i="45" s="1"/>
  <c r="D607" i="45"/>
  <c r="B607" i="45" s="1"/>
  <c r="D606" i="45"/>
  <c r="B606" i="45" s="1"/>
  <c r="D605" i="45"/>
  <c r="B605" i="45" s="1"/>
  <c r="D604" i="45"/>
  <c r="B604" i="45" s="1"/>
  <c r="D603" i="45"/>
  <c r="B603" i="45" s="1"/>
  <c r="D602" i="45"/>
  <c r="B602" i="45" s="1"/>
  <c r="D601" i="45"/>
  <c r="B601" i="45" s="1"/>
  <c r="D600" i="45"/>
  <c r="B600" i="45" s="1"/>
  <c r="D599" i="45"/>
  <c r="B599" i="45" s="1"/>
  <c r="D598" i="45"/>
  <c r="B598" i="45" s="1"/>
  <c r="D597" i="45"/>
  <c r="B597" i="45" s="1"/>
  <c r="D596" i="45"/>
  <c r="B596" i="45" s="1"/>
  <c r="D595" i="45"/>
  <c r="B595" i="45" s="1"/>
  <c r="D594" i="45"/>
  <c r="B594" i="45" s="1"/>
  <c r="D593" i="45"/>
  <c r="B593" i="45" s="1"/>
  <c r="D592" i="45"/>
  <c r="B592" i="45" s="1"/>
  <c r="D591" i="45"/>
  <c r="B591" i="45" s="1"/>
  <c r="D590" i="45"/>
  <c r="B590" i="45" s="1"/>
  <c r="D589" i="45"/>
  <c r="B589" i="45" s="1"/>
  <c r="D588" i="45"/>
  <c r="B588" i="45" s="1"/>
  <c r="D587" i="45"/>
  <c r="B587" i="45" s="1"/>
  <c r="D586" i="45"/>
  <c r="B586" i="45" s="1"/>
  <c r="D585" i="45"/>
  <c r="B585" i="45" s="1"/>
  <c r="D584" i="45"/>
  <c r="B584" i="45" s="1"/>
  <c r="D583" i="45"/>
  <c r="B583" i="45" s="1"/>
  <c r="D582" i="45"/>
  <c r="B582" i="45" s="1"/>
  <c r="D581" i="45"/>
  <c r="B581" i="45" s="1"/>
  <c r="D580" i="45"/>
  <c r="B580" i="45" s="1"/>
  <c r="D579" i="45"/>
  <c r="B579" i="45" s="1"/>
  <c r="D578" i="45"/>
  <c r="B578" i="45" s="1"/>
  <c r="D577" i="45"/>
  <c r="B577" i="45" s="1"/>
  <c r="D576" i="45"/>
  <c r="B576" i="45" s="1"/>
  <c r="D575" i="45"/>
  <c r="B575" i="45" s="1"/>
  <c r="D574" i="45"/>
  <c r="B574" i="45" s="1"/>
  <c r="D573" i="45"/>
  <c r="B573" i="45" s="1"/>
  <c r="D572" i="45"/>
  <c r="B572" i="45" s="1"/>
  <c r="D571" i="45"/>
  <c r="B571" i="45" s="1"/>
  <c r="D570" i="45"/>
  <c r="B570" i="45" s="1"/>
  <c r="D569" i="45"/>
  <c r="B569" i="45" s="1"/>
  <c r="D568" i="45"/>
  <c r="B568" i="45" s="1"/>
  <c r="D567" i="45"/>
  <c r="B567" i="45" s="1"/>
  <c r="D566" i="45"/>
  <c r="B566" i="45" s="1"/>
  <c r="D565" i="45"/>
  <c r="B565" i="45" s="1"/>
  <c r="D564" i="45"/>
  <c r="B564" i="45" s="1"/>
  <c r="D563" i="45"/>
  <c r="B563" i="45" s="1"/>
  <c r="D562" i="45"/>
  <c r="B562" i="45" s="1"/>
  <c r="D561" i="45"/>
  <c r="B561" i="45" s="1"/>
  <c r="D560" i="45"/>
  <c r="B560" i="45" s="1"/>
  <c r="D559" i="45"/>
  <c r="B559" i="45" s="1"/>
  <c r="D558" i="45"/>
  <c r="B558" i="45" s="1"/>
  <c r="D557" i="45"/>
  <c r="B557" i="45" s="1"/>
  <c r="D556" i="45"/>
  <c r="B556" i="45" s="1"/>
  <c r="D555" i="45"/>
  <c r="B555" i="45" s="1"/>
  <c r="D554" i="45"/>
  <c r="B554" i="45" s="1"/>
  <c r="D553" i="45"/>
  <c r="B553" i="45" s="1"/>
  <c r="D552" i="45"/>
  <c r="B552" i="45" s="1"/>
  <c r="D551" i="45"/>
  <c r="B551" i="45" s="1"/>
  <c r="D550" i="45"/>
  <c r="B550" i="45" s="1"/>
  <c r="D549" i="45"/>
  <c r="B549" i="45" s="1"/>
  <c r="D548" i="45"/>
  <c r="B548" i="45" s="1"/>
  <c r="D547" i="45"/>
  <c r="B547" i="45" s="1"/>
  <c r="D546" i="45"/>
  <c r="B546" i="45" s="1"/>
  <c r="D545" i="45"/>
  <c r="B545" i="45" s="1"/>
  <c r="D544" i="45"/>
  <c r="B544" i="45" s="1"/>
  <c r="D543" i="45"/>
  <c r="B543" i="45" s="1"/>
  <c r="D542" i="45"/>
  <c r="B542" i="45" s="1"/>
  <c r="D541" i="45"/>
  <c r="B541" i="45" s="1"/>
  <c r="D540" i="45"/>
  <c r="B540" i="45" s="1"/>
  <c r="D539" i="45"/>
  <c r="B539" i="45" s="1"/>
  <c r="D538" i="45"/>
  <c r="B538" i="45" s="1"/>
  <c r="D537" i="45"/>
  <c r="B537" i="45" s="1"/>
  <c r="D536" i="45"/>
  <c r="B536" i="45" s="1"/>
  <c r="D535" i="45"/>
  <c r="B535" i="45" s="1"/>
  <c r="D534" i="45"/>
  <c r="B534" i="45" s="1"/>
  <c r="D533" i="45"/>
  <c r="B533" i="45" s="1"/>
  <c r="D532" i="45"/>
  <c r="B532" i="45" s="1"/>
  <c r="D531" i="45"/>
  <c r="B531" i="45" s="1"/>
  <c r="D530" i="45"/>
  <c r="B530" i="45" s="1"/>
  <c r="D529" i="45"/>
  <c r="B529" i="45" s="1"/>
  <c r="D528" i="45"/>
  <c r="B528" i="45" s="1"/>
  <c r="D527" i="45"/>
  <c r="B527" i="45" s="1"/>
  <c r="D526" i="45"/>
  <c r="B526" i="45" s="1"/>
  <c r="D525" i="45"/>
  <c r="B525" i="45" s="1"/>
  <c r="D524" i="45"/>
  <c r="B524" i="45" s="1"/>
  <c r="D523" i="45"/>
  <c r="B523" i="45" s="1"/>
  <c r="D522" i="45"/>
  <c r="B522" i="45" s="1"/>
  <c r="D521" i="45"/>
  <c r="B521" i="45" s="1"/>
  <c r="D520" i="45"/>
  <c r="B520" i="45" s="1"/>
  <c r="D519" i="45"/>
  <c r="B519" i="45" s="1"/>
  <c r="D518" i="45"/>
  <c r="B518" i="45" s="1"/>
  <c r="D517" i="45"/>
  <c r="B517" i="45" s="1"/>
  <c r="D516" i="45"/>
  <c r="B516" i="45" s="1"/>
  <c r="D515" i="45"/>
  <c r="B515" i="45" s="1"/>
  <c r="D514" i="45"/>
  <c r="B514" i="45" s="1"/>
  <c r="D513" i="45"/>
  <c r="B513" i="45" s="1"/>
  <c r="D512" i="45"/>
  <c r="B512" i="45" s="1"/>
  <c r="D511" i="45"/>
  <c r="B511" i="45" s="1"/>
  <c r="D510" i="45"/>
  <c r="B510" i="45" s="1"/>
  <c r="D509" i="45"/>
  <c r="B509" i="45" s="1"/>
  <c r="D508" i="45"/>
  <c r="B508" i="45" s="1"/>
  <c r="D507" i="45"/>
  <c r="B507" i="45" s="1"/>
  <c r="D506" i="45"/>
  <c r="B506" i="45" s="1"/>
  <c r="D505" i="45"/>
  <c r="B505" i="45" s="1"/>
  <c r="D504" i="45"/>
  <c r="B504" i="45" s="1"/>
  <c r="D503" i="45"/>
  <c r="B503" i="45" s="1"/>
  <c r="D502" i="45"/>
  <c r="B502" i="45" s="1"/>
  <c r="D501" i="45"/>
  <c r="B501" i="45" s="1"/>
  <c r="D500" i="45"/>
  <c r="B500" i="45" s="1"/>
  <c r="D499" i="45"/>
  <c r="B499" i="45" s="1"/>
  <c r="D498" i="45"/>
  <c r="B498" i="45" s="1"/>
  <c r="D497" i="45"/>
  <c r="B497" i="45" s="1"/>
  <c r="D496" i="45"/>
  <c r="B496" i="45" s="1"/>
  <c r="D495" i="45"/>
  <c r="B495" i="45" s="1"/>
  <c r="D494" i="45"/>
  <c r="B494" i="45" s="1"/>
  <c r="D493" i="45"/>
  <c r="B493" i="45" s="1"/>
  <c r="D492" i="45"/>
  <c r="B492" i="45" s="1"/>
  <c r="D491" i="45"/>
  <c r="B491" i="45" s="1"/>
  <c r="D490" i="45"/>
  <c r="B490" i="45" s="1"/>
  <c r="D489" i="45"/>
  <c r="B489" i="45" s="1"/>
  <c r="D488" i="45"/>
  <c r="B488" i="45" s="1"/>
  <c r="D487" i="45"/>
  <c r="B487" i="45" s="1"/>
  <c r="D486" i="45"/>
  <c r="B486" i="45" s="1"/>
  <c r="D485" i="45"/>
  <c r="B485" i="45" s="1"/>
  <c r="D484" i="45"/>
  <c r="B484" i="45" s="1"/>
  <c r="D483" i="45"/>
  <c r="B483" i="45" s="1"/>
  <c r="D482" i="45"/>
  <c r="B482" i="45" s="1"/>
  <c r="D481" i="45"/>
  <c r="B481" i="45" s="1"/>
  <c r="D480" i="45"/>
  <c r="B480" i="45" s="1"/>
  <c r="D479" i="45"/>
  <c r="B479" i="45" s="1"/>
  <c r="D478" i="45"/>
  <c r="B478" i="45" s="1"/>
  <c r="D477" i="45"/>
  <c r="B477" i="45" s="1"/>
  <c r="D476" i="45"/>
  <c r="B476" i="45" s="1"/>
  <c r="D475" i="45"/>
  <c r="B475" i="45" s="1"/>
  <c r="D474" i="45"/>
  <c r="B474" i="45" s="1"/>
  <c r="D473" i="45"/>
  <c r="B473" i="45" s="1"/>
  <c r="D472" i="45"/>
  <c r="B472" i="45" s="1"/>
  <c r="D471" i="45"/>
  <c r="B471" i="45" s="1"/>
  <c r="D470" i="45"/>
  <c r="B470" i="45" s="1"/>
  <c r="D469" i="45"/>
  <c r="B469" i="45" s="1"/>
  <c r="D468" i="45"/>
  <c r="B468" i="45" s="1"/>
  <c r="D467" i="45"/>
  <c r="B467" i="45" s="1"/>
  <c r="D466" i="45"/>
  <c r="B466" i="45" s="1"/>
  <c r="D465" i="45"/>
  <c r="B465" i="45" s="1"/>
  <c r="D464" i="45"/>
  <c r="B464" i="45" s="1"/>
  <c r="D463" i="45"/>
  <c r="B463" i="45" s="1"/>
  <c r="D462" i="45"/>
  <c r="B462" i="45" s="1"/>
  <c r="D461" i="45"/>
  <c r="B461" i="45" s="1"/>
  <c r="D460" i="45"/>
  <c r="B460" i="45" s="1"/>
  <c r="D459" i="45"/>
  <c r="B459" i="45" s="1"/>
  <c r="D458" i="45"/>
  <c r="B458" i="45" s="1"/>
  <c r="D457" i="45"/>
  <c r="B457" i="45" s="1"/>
  <c r="D456" i="45"/>
  <c r="B456" i="45" s="1"/>
  <c r="D455" i="45"/>
  <c r="B455" i="45" s="1"/>
  <c r="D454" i="45"/>
  <c r="B454" i="45" s="1"/>
  <c r="D453" i="45"/>
  <c r="B453" i="45" s="1"/>
  <c r="D452" i="45"/>
  <c r="B452" i="45" s="1"/>
  <c r="D451" i="45"/>
  <c r="B451" i="45" s="1"/>
  <c r="D450" i="45"/>
  <c r="B450" i="45" s="1"/>
  <c r="D449" i="45"/>
  <c r="B449" i="45" s="1"/>
  <c r="D448" i="45"/>
  <c r="B448" i="45" s="1"/>
  <c r="D447" i="45"/>
  <c r="B447" i="45" s="1"/>
  <c r="D446" i="45"/>
  <c r="B446" i="45" s="1"/>
  <c r="D445" i="45"/>
  <c r="B445" i="45" s="1"/>
  <c r="D444" i="45"/>
  <c r="B444" i="45" s="1"/>
  <c r="D443" i="45"/>
  <c r="B443" i="45" s="1"/>
  <c r="D442" i="45"/>
  <c r="B442" i="45" s="1"/>
  <c r="D441" i="45"/>
  <c r="B441" i="45" s="1"/>
  <c r="D440" i="45"/>
  <c r="B440" i="45" s="1"/>
  <c r="D439" i="45"/>
  <c r="B439" i="45" s="1"/>
  <c r="D438" i="45"/>
  <c r="B438" i="45" s="1"/>
  <c r="D437" i="45"/>
  <c r="B437" i="45" s="1"/>
  <c r="D436" i="45"/>
  <c r="B436" i="45" s="1"/>
  <c r="D435" i="45"/>
  <c r="B435" i="45" s="1"/>
  <c r="D434" i="45"/>
  <c r="B434" i="45" s="1"/>
  <c r="D433" i="45"/>
  <c r="B433" i="45" s="1"/>
  <c r="D432" i="45"/>
  <c r="B432" i="45" s="1"/>
  <c r="D431" i="45"/>
  <c r="B431" i="45" s="1"/>
  <c r="D430" i="45"/>
  <c r="B430" i="45" s="1"/>
  <c r="D429" i="45"/>
  <c r="B429" i="45" s="1"/>
  <c r="D428" i="45"/>
  <c r="B428" i="45" s="1"/>
  <c r="D427" i="45"/>
  <c r="B427" i="45" s="1"/>
  <c r="D426" i="45"/>
  <c r="B426" i="45" s="1"/>
  <c r="D425" i="45"/>
  <c r="B425" i="45" s="1"/>
  <c r="D424" i="45"/>
  <c r="B424" i="45" s="1"/>
  <c r="D423" i="45"/>
  <c r="B423" i="45" s="1"/>
  <c r="D422" i="45"/>
  <c r="B422" i="45" s="1"/>
  <c r="D421" i="45"/>
  <c r="B421" i="45" s="1"/>
  <c r="D420" i="45"/>
  <c r="B420" i="45" s="1"/>
  <c r="D419" i="45"/>
  <c r="B419" i="45" s="1"/>
  <c r="D418" i="45"/>
  <c r="B418" i="45" s="1"/>
  <c r="D417" i="45"/>
  <c r="B417" i="45" s="1"/>
  <c r="D416" i="45"/>
  <c r="B416" i="45" s="1"/>
  <c r="D415" i="45"/>
  <c r="B415" i="45" s="1"/>
  <c r="D414" i="45"/>
  <c r="B414" i="45" s="1"/>
  <c r="D413" i="45"/>
  <c r="B413" i="45" s="1"/>
  <c r="D412" i="45"/>
  <c r="B412" i="45" s="1"/>
  <c r="D411" i="45"/>
  <c r="B411" i="45" s="1"/>
  <c r="D410" i="45"/>
  <c r="B410" i="45" s="1"/>
  <c r="D409" i="45"/>
  <c r="B409" i="45" s="1"/>
  <c r="D408" i="45"/>
  <c r="B408" i="45" s="1"/>
  <c r="D407" i="45"/>
  <c r="B407" i="45" s="1"/>
  <c r="D406" i="45"/>
  <c r="B406" i="45" s="1"/>
  <c r="D405" i="45"/>
  <c r="B405" i="45" s="1"/>
  <c r="D404" i="45"/>
  <c r="B404" i="45" s="1"/>
  <c r="D403" i="45"/>
  <c r="B403" i="45" s="1"/>
  <c r="D402" i="45"/>
  <c r="B402" i="45" s="1"/>
  <c r="D401" i="45"/>
  <c r="B401" i="45" s="1"/>
  <c r="D400" i="45"/>
  <c r="B400" i="45" s="1"/>
  <c r="D399" i="45"/>
  <c r="B399" i="45" s="1"/>
  <c r="D398" i="45"/>
  <c r="B398" i="45" s="1"/>
  <c r="D397" i="45"/>
  <c r="B397" i="45" s="1"/>
  <c r="D396" i="45"/>
  <c r="B396" i="45" s="1"/>
  <c r="D395" i="45"/>
  <c r="B395" i="45" s="1"/>
  <c r="D394" i="45"/>
  <c r="B394" i="45" s="1"/>
  <c r="D393" i="45"/>
  <c r="B393" i="45" s="1"/>
  <c r="D392" i="45"/>
  <c r="B392" i="45" s="1"/>
  <c r="D391" i="45"/>
  <c r="B391" i="45" s="1"/>
  <c r="D390" i="45"/>
  <c r="B390" i="45" s="1"/>
  <c r="D389" i="45"/>
  <c r="B389" i="45" s="1"/>
  <c r="D388" i="45"/>
  <c r="B388" i="45" s="1"/>
  <c r="D387" i="45"/>
  <c r="B387" i="45" s="1"/>
  <c r="D386" i="45"/>
  <c r="B386" i="45" s="1"/>
  <c r="D385" i="45"/>
  <c r="B385" i="45" s="1"/>
  <c r="D384" i="45"/>
  <c r="B384" i="45" s="1"/>
  <c r="D383" i="45"/>
  <c r="B383" i="45" s="1"/>
  <c r="D382" i="45"/>
  <c r="B382" i="45" s="1"/>
  <c r="D381" i="45"/>
  <c r="B381" i="45" s="1"/>
  <c r="D380" i="45"/>
  <c r="B380" i="45" s="1"/>
  <c r="D379" i="45"/>
  <c r="B379" i="45" s="1"/>
  <c r="D378" i="45"/>
  <c r="B378" i="45" s="1"/>
  <c r="D377" i="45"/>
  <c r="B377" i="45" s="1"/>
  <c r="D376" i="45"/>
  <c r="B376" i="45" s="1"/>
  <c r="D375" i="45"/>
  <c r="B375" i="45" s="1"/>
  <c r="D374" i="45"/>
  <c r="B374" i="45" s="1"/>
  <c r="D373" i="45"/>
  <c r="B373" i="45" s="1"/>
  <c r="D372" i="45"/>
  <c r="B372" i="45" s="1"/>
  <c r="D371" i="45"/>
  <c r="B371" i="45" s="1"/>
  <c r="D370" i="45"/>
  <c r="B370" i="45" s="1"/>
  <c r="D369" i="45"/>
  <c r="B369" i="45" s="1"/>
  <c r="D368" i="45"/>
  <c r="B368" i="45" s="1"/>
  <c r="D367" i="45"/>
  <c r="B367" i="45" s="1"/>
  <c r="D366" i="45"/>
  <c r="B366" i="45" s="1"/>
  <c r="D365" i="45"/>
  <c r="B365" i="45" s="1"/>
  <c r="D364" i="45"/>
  <c r="B364" i="45" s="1"/>
  <c r="D363" i="45"/>
  <c r="B363" i="45" s="1"/>
  <c r="D362" i="45"/>
  <c r="B362" i="45" s="1"/>
  <c r="D361" i="45"/>
  <c r="B361" i="45" s="1"/>
  <c r="D360" i="45"/>
  <c r="B360" i="45" s="1"/>
  <c r="D359" i="45"/>
  <c r="B359" i="45" s="1"/>
  <c r="D358" i="45"/>
  <c r="B358" i="45" s="1"/>
  <c r="D357" i="45"/>
  <c r="B357" i="45" s="1"/>
  <c r="D356" i="45"/>
  <c r="B356" i="45" s="1"/>
  <c r="D355" i="45"/>
  <c r="B355" i="45" s="1"/>
  <c r="D354" i="45"/>
  <c r="B354" i="45" s="1"/>
  <c r="D353" i="45"/>
  <c r="B353" i="45" s="1"/>
  <c r="D352" i="45"/>
  <c r="B352" i="45" s="1"/>
  <c r="D351" i="45"/>
  <c r="B351" i="45" s="1"/>
  <c r="D350" i="45"/>
  <c r="B350" i="45" s="1"/>
  <c r="D349" i="45"/>
  <c r="B349" i="45" s="1"/>
  <c r="D348" i="45"/>
  <c r="B348" i="45" s="1"/>
  <c r="D347" i="45"/>
  <c r="B347" i="45" s="1"/>
  <c r="D346" i="45"/>
  <c r="B346" i="45" s="1"/>
  <c r="D345" i="45"/>
  <c r="B345" i="45" s="1"/>
  <c r="D344" i="45"/>
  <c r="B344" i="45" s="1"/>
  <c r="D343" i="45"/>
  <c r="B343" i="45" s="1"/>
  <c r="D342" i="45"/>
  <c r="B342" i="45" s="1"/>
  <c r="D341" i="45"/>
  <c r="B341" i="45" s="1"/>
  <c r="D340" i="45"/>
  <c r="B340" i="45" s="1"/>
  <c r="D339" i="45"/>
  <c r="B339" i="45" s="1"/>
  <c r="D338" i="45"/>
  <c r="B338" i="45" s="1"/>
  <c r="D337" i="45"/>
  <c r="B337" i="45" s="1"/>
  <c r="D336" i="45"/>
  <c r="B336" i="45" s="1"/>
  <c r="D335" i="45"/>
  <c r="B335" i="45" s="1"/>
  <c r="D334" i="45"/>
  <c r="B334" i="45" s="1"/>
  <c r="D333" i="45"/>
  <c r="B333" i="45" s="1"/>
  <c r="D332" i="45"/>
  <c r="B332" i="45" s="1"/>
  <c r="D331" i="45"/>
  <c r="B331" i="45" s="1"/>
  <c r="D330" i="45"/>
  <c r="B330" i="45" s="1"/>
  <c r="D329" i="45"/>
  <c r="B329" i="45" s="1"/>
  <c r="D328" i="45"/>
  <c r="B328" i="45" s="1"/>
  <c r="D327" i="45"/>
  <c r="B327" i="45" s="1"/>
  <c r="D326" i="45"/>
  <c r="B326" i="45" s="1"/>
  <c r="D325" i="45"/>
  <c r="B325" i="45" s="1"/>
  <c r="D324" i="45"/>
  <c r="B324" i="45" s="1"/>
  <c r="D323" i="45"/>
  <c r="B323" i="45" s="1"/>
  <c r="D322" i="45"/>
  <c r="B322" i="45" s="1"/>
  <c r="D321" i="45"/>
  <c r="B321" i="45" s="1"/>
  <c r="D320" i="45"/>
  <c r="B320" i="45" s="1"/>
  <c r="D319" i="45"/>
  <c r="B319" i="45" s="1"/>
  <c r="D318" i="45"/>
  <c r="B318" i="45" s="1"/>
  <c r="D317" i="45"/>
  <c r="B317" i="45" s="1"/>
  <c r="D316" i="45"/>
  <c r="B316" i="45" s="1"/>
  <c r="D315" i="45"/>
  <c r="B315" i="45" s="1"/>
  <c r="D314" i="45"/>
  <c r="B314" i="45" s="1"/>
  <c r="D313" i="45"/>
  <c r="B313" i="45" s="1"/>
  <c r="D312" i="45"/>
  <c r="B312" i="45" s="1"/>
  <c r="D311" i="45"/>
  <c r="B311" i="45" s="1"/>
  <c r="D310" i="45"/>
  <c r="B310" i="45" s="1"/>
  <c r="D309" i="45"/>
  <c r="B309" i="45" s="1"/>
  <c r="D308" i="45"/>
  <c r="B308" i="45" s="1"/>
  <c r="D307" i="45"/>
  <c r="B307" i="45" s="1"/>
  <c r="D306" i="45"/>
  <c r="B306" i="45" s="1"/>
  <c r="D305" i="45"/>
  <c r="B305" i="45" s="1"/>
  <c r="D304" i="45"/>
  <c r="B304" i="45" s="1"/>
  <c r="D303" i="45"/>
  <c r="B303" i="45" s="1"/>
  <c r="D302" i="45"/>
  <c r="B302" i="45" s="1"/>
  <c r="D301" i="45"/>
  <c r="B301" i="45" s="1"/>
  <c r="D300" i="45"/>
  <c r="B300" i="45" s="1"/>
  <c r="D299" i="45"/>
  <c r="B299" i="45" s="1"/>
  <c r="D298" i="45"/>
  <c r="B298" i="45" s="1"/>
  <c r="D297" i="45"/>
  <c r="B297" i="45" s="1"/>
  <c r="D296" i="45"/>
  <c r="B296" i="45" s="1"/>
  <c r="D295" i="45"/>
  <c r="B295" i="45" s="1"/>
  <c r="D294" i="45"/>
  <c r="B294" i="45" s="1"/>
  <c r="D293" i="45"/>
  <c r="B293" i="45" s="1"/>
  <c r="D292" i="45"/>
  <c r="B292" i="45" s="1"/>
  <c r="D291" i="45"/>
  <c r="B291" i="45" s="1"/>
  <c r="D290" i="45"/>
  <c r="B290" i="45" s="1"/>
  <c r="D289" i="45"/>
  <c r="B289" i="45" s="1"/>
  <c r="D288" i="45"/>
  <c r="B288" i="45" s="1"/>
  <c r="D287" i="45"/>
  <c r="B287" i="45" s="1"/>
  <c r="D286" i="45"/>
  <c r="B286" i="45" s="1"/>
  <c r="D285" i="45"/>
  <c r="B285" i="45" s="1"/>
  <c r="D284" i="45"/>
  <c r="B284" i="45" s="1"/>
  <c r="D283" i="45"/>
  <c r="B283" i="45" s="1"/>
  <c r="D282" i="45"/>
  <c r="B282" i="45" s="1"/>
  <c r="D281" i="45"/>
  <c r="B281" i="45" s="1"/>
  <c r="D280" i="45"/>
  <c r="B280" i="45" s="1"/>
  <c r="D279" i="45"/>
  <c r="B279" i="45" s="1"/>
  <c r="D278" i="45"/>
  <c r="B278" i="45" s="1"/>
  <c r="D277" i="45"/>
  <c r="B277" i="45" s="1"/>
  <c r="D276" i="45"/>
  <c r="B276" i="45" s="1"/>
  <c r="D275" i="45"/>
  <c r="B275" i="45" s="1"/>
  <c r="D274" i="45"/>
  <c r="B274" i="45" s="1"/>
  <c r="D273" i="45"/>
  <c r="B273" i="45" s="1"/>
  <c r="D272" i="45"/>
  <c r="B272" i="45" s="1"/>
  <c r="D271" i="45"/>
  <c r="B271" i="45" s="1"/>
  <c r="D270" i="45"/>
  <c r="B270" i="45" s="1"/>
  <c r="D269" i="45"/>
  <c r="B269" i="45" s="1"/>
  <c r="D268" i="45"/>
  <c r="B268" i="45" s="1"/>
  <c r="D267" i="45"/>
  <c r="B267" i="45" s="1"/>
  <c r="D266" i="45"/>
  <c r="B266" i="45" s="1"/>
  <c r="D265" i="45"/>
  <c r="B265" i="45" s="1"/>
  <c r="D264" i="45"/>
  <c r="B264" i="45" s="1"/>
  <c r="D263" i="45"/>
  <c r="B263" i="45" s="1"/>
  <c r="D262" i="45"/>
  <c r="B262" i="45" s="1"/>
  <c r="D261" i="45"/>
  <c r="B261" i="45" s="1"/>
  <c r="D260" i="45"/>
  <c r="B260" i="45" s="1"/>
  <c r="D259" i="45"/>
  <c r="B259" i="45" s="1"/>
  <c r="D258" i="45"/>
  <c r="B258" i="45" s="1"/>
  <c r="D257" i="45"/>
  <c r="B257" i="45" s="1"/>
  <c r="D256" i="45"/>
  <c r="B256" i="45" s="1"/>
  <c r="D255" i="45"/>
  <c r="B255" i="45" s="1"/>
  <c r="D254" i="45"/>
  <c r="B254" i="45" s="1"/>
  <c r="D253" i="45"/>
  <c r="B253" i="45" s="1"/>
  <c r="D252" i="45"/>
  <c r="B252" i="45" s="1"/>
  <c r="D251" i="45"/>
  <c r="B251" i="45" s="1"/>
  <c r="D250" i="45"/>
  <c r="B250" i="45" s="1"/>
  <c r="D249" i="45"/>
  <c r="B249" i="45" s="1"/>
  <c r="D248" i="45"/>
  <c r="B248" i="45" s="1"/>
  <c r="D247" i="45"/>
  <c r="B247" i="45" s="1"/>
  <c r="D246" i="45"/>
  <c r="B246" i="45" s="1"/>
  <c r="D245" i="45"/>
  <c r="B245" i="45" s="1"/>
  <c r="D244" i="45"/>
  <c r="B244" i="45" s="1"/>
  <c r="D243" i="45"/>
  <c r="B243" i="45" s="1"/>
  <c r="D242" i="45"/>
  <c r="B242" i="45" s="1"/>
  <c r="D241" i="45"/>
  <c r="B241" i="45" s="1"/>
  <c r="D240" i="45"/>
  <c r="B240" i="45" s="1"/>
  <c r="D239" i="45"/>
  <c r="B239" i="45" s="1"/>
  <c r="D238" i="45"/>
  <c r="B238" i="45" s="1"/>
  <c r="D237" i="45"/>
  <c r="B237" i="45" s="1"/>
  <c r="D236" i="45"/>
  <c r="B236" i="45" s="1"/>
  <c r="D235" i="45"/>
  <c r="B235" i="45" s="1"/>
  <c r="D234" i="45"/>
  <c r="B234" i="45" s="1"/>
  <c r="D233" i="45"/>
  <c r="B233" i="45" s="1"/>
  <c r="D232" i="45"/>
  <c r="B232" i="45" s="1"/>
  <c r="D231" i="45"/>
  <c r="B231" i="45" s="1"/>
  <c r="D230" i="45"/>
  <c r="B230" i="45" s="1"/>
  <c r="D229" i="45"/>
  <c r="B229" i="45" s="1"/>
  <c r="D228" i="45"/>
  <c r="B228" i="45" s="1"/>
  <c r="D227" i="45"/>
  <c r="B227" i="45" s="1"/>
  <c r="D226" i="45"/>
  <c r="B226" i="45" s="1"/>
  <c r="D225" i="45"/>
  <c r="B225" i="45" s="1"/>
  <c r="D224" i="45"/>
  <c r="B224" i="45" s="1"/>
  <c r="D223" i="45"/>
  <c r="B223" i="45" s="1"/>
  <c r="D222" i="45"/>
  <c r="B222" i="45" s="1"/>
  <c r="D221" i="45"/>
  <c r="B221" i="45" s="1"/>
  <c r="D220" i="45"/>
  <c r="B220" i="45" s="1"/>
  <c r="D219" i="45"/>
  <c r="B219" i="45" s="1"/>
  <c r="D218" i="45"/>
  <c r="B218" i="45" s="1"/>
  <c r="D217" i="45"/>
  <c r="B217" i="45" s="1"/>
  <c r="D216" i="45"/>
  <c r="B216" i="45" s="1"/>
  <c r="D215" i="45"/>
  <c r="B215" i="45" s="1"/>
  <c r="D214" i="45"/>
  <c r="B214" i="45" s="1"/>
  <c r="D213" i="45"/>
  <c r="B213" i="45" s="1"/>
  <c r="D212" i="45"/>
  <c r="B212" i="45" s="1"/>
  <c r="D211" i="45"/>
  <c r="B211" i="45" s="1"/>
  <c r="D210" i="45"/>
  <c r="B210" i="45" s="1"/>
  <c r="D209" i="45"/>
  <c r="B209" i="45" s="1"/>
  <c r="D208" i="45"/>
  <c r="B208" i="45" s="1"/>
  <c r="D207" i="45"/>
  <c r="B207" i="45" s="1"/>
  <c r="D206" i="45"/>
  <c r="B206" i="45" s="1"/>
  <c r="D205" i="45"/>
  <c r="B205" i="45" s="1"/>
  <c r="D204" i="45"/>
  <c r="B204" i="45" s="1"/>
  <c r="D203" i="45"/>
  <c r="B203" i="45" s="1"/>
  <c r="D202" i="45"/>
  <c r="B202" i="45" s="1"/>
  <c r="D201" i="45"/>
  <c r="B201" i="45" s="1"/>
  <c r="D200" i="45"/>
  <c r="B200" i="45" s="1"/>
  <c r="D199" i="45"/>
  <c r="B199" i="45" s="1"/>
  <c r="D198" i="45"/>
  <c r="B198" i="45" s="1"/>
  <c r="D197" i="45"/>
  <c r="B197" i="45" s="1"/>
  <c r="D196" i="45"/>
  <c r="B196" i="45" s="1"/>
  <c r="D195" i="45"/>
  <c r="B195" i="45" s="1"/>
  <c r="D194" i="45"/>
  <c r="B194" i="45" s="1"/>
  <c r="D193" i="45"/>
  <c r="B193" i="45" s="1"/>
  <c r="D192" i="45"/>
  <c r="B192" i="45" s="1"/>
  <c r="D191" i="45"/>
  <c r="B191" i="45" s="1"/>
  <c r="D190" i="45"/>
  <c r="B190" i="45" s="1"/>
  <c r="D189" i="45"/>
  <c r="B189" i="45" s="1"/>
  <c r="D188" i="45"/>
  <c r="B188" i="45" s="1"/>
  <c r="D187" i="45"/>
  <c r="B187" i="45" s="1"/>
  <c r="D186" i="45"/>
  <c r="B186" i="45" s="1"/>
  <c r="D185" i="45"/>
  <c r="B185" i="45" s="1"/>
  <c r="D184" i="45"/>
  <c r="B184" i="45" s="1"/>
  <c r="D183" i="45"/>
  <c r="B183" i="45" s="1"/>
  <c r="D182" i="45"/>
  <c r="B182" i="45" s="1"/>
  <c r="D181" i="45"/>
  <c r="B181" i="45" s="1"/>
  <c r="D180" i="45"/>
  <c r="B180" i="45" s="1"/>
  <c r="D179" i="45"/>
  <c r="B179" i="45" s="1"/>
  <c r="D178" i="45"/>
  <c r="B178" i="45" s="1"/>
  <c r="D177" i="45"/>
  <c r="B177" i="45" s="1"/>
  <c r="D176" i="45"/>
  <c r="B176" i="45" s="1"/>
  <c r="D175" i="45"/>
  <c r="B175" i="45" s="1"/>
  <c r="D174" i="45"/>
  <c r="B174" i="45" s="1"/>
  <c r="D173" i="45"/>
  <c r="B173" i="45" s="1"/>
  <c r="D172" i="45"/>
  <c r="B172" i="45" s="1"/>
  <c r="D171" i="45"/>
  <c r="B171" i="45" s="1"/>
  <c r="D170" i="45"/>
  <c r="B170" i="45" s="1"/>
  <c r="D169" i="45"/>
  <c r="B169" i="45" s="1"/>
  <c r="D168" i="45"/>
  <c r="B168" i="45" s="1"/>
  <c r="D167" i="45"/>
  <c r="B167" i="45" s="1"/>
  <c r="D166" i="45"/>
  <c r="B166" i="45" s="1"/>
  <c r="D165" i="45"/>
  <c r="B165" i="45" s="1"/>
  <c r="D164" i="45"/>
  <c r="B164" i="45" s="1"/>
  <c r="D163" i="45"/>
  <c r="B163" i="45" s="1"/>
  <c r="D162" i="45"/>
  <c r="B162" i="45" s="1"/>
  <c r="D161" i="45"/>
  <c r="B161" i="45" s="1"/>
  <c r="D160" i="45"/>
  <c r="B160" i="45" s="1"/>
  <c r="D159" i="45"/>
  <c r="B159" i="45" s="1"/>
  <c r="D158" i="45"/>
  <c r="B158" i="45" s="1"/>
  <c r="D157" i="45"/>
  <c r="B157" i="45" s="1"/>
  <c r="D156" i="45"/>
  <c r="B156" i="45" s="1"/>
  <c r="D155" i="45"/>
  <c r="B155" i="45" s="1"/>
  <c r="D154" i="45"/>
  <c r="B154" i="45" s="1"/>
  <c r="D153" i="45"/>
  <c r="B153" i="45" s="1"/>
  <c r="D152" i="45"/>
  <c r="B152" i="45" s="1"/>
  <c r="D151" i="45"/>
  <c r="B151" i="45" s="1"/>
  <c r="D150" i="45"/>
  <c r="B150" i="45" s="1"/>
  <c r="D149" i="45"/>
  <c r="B149" i="45" s="1"/>
  <c r="D148" i="45"/>
  <c r="B148" i="45" s="1"/>
  <c r="D147" i="45"/>
  <c r="B147" i="45" s="1"/>
  <c r="D146" i="45"/>
  <c r="B146" i="45" s="1"/>
  <c r="D145" i="45"/>
  <c r="B145" i="45" s="1"/>
  <c r="D144" i="45"/>
  <c r="B144" i="45" s="1"/>
  <c r="D143" i="45"/>
  <c r="B143" i="45" s="1"/>
  <c r="D142" i="45"/>
  <c r="B142" i="45" s="1"/>
  <c r="D141" i="45"/>
  <c r="B141" i="45" s="1"/>
  <c r="D140" i="45"/>
  <c r="B140" i="45" s="1"/>
  <c r="D139" i="45"/>
  <c r="B139" i="45" s="1"/>
  <c r="D138" i="45"/>
  <c r="B138" i="45" s="1"/>
  <c r="D137" i="45"/>
  <c r="B137" i="45" s="1"/>
  <c r="D136" i="45"/>
  <c r="B136" i="45" s="1"/>
  <c r="D135" i="45"/>
  <c r="B135" i="45" s="1"/>
  <c r="D134" i="45"/>
  <c r="B134" i="45" s="1"/>
  <c r="D133" i="45"/>
  <c r="B133" i="45" s="1"/>
  <c r="D132" i="45"/>
  <c r="B132" i="45" s="1"/>
  <c r="D131" i="45"/>
  <c r="B131" i="45" s="1"/>
  <c r="D130" i="45"/>
  <c r="B130" i="45" s="1"/>
  <c r="D129" i="45"/>
  <c r="B129" i="45" s="1"/>
  <c r="D128" i="45"/>
  <c r="B128" i="45" s="1"/>
  <c r="D127" i="45"/>
  <c r="B127" i="45" s="1"/>
  <c r="D126" i="45"/>
  <c r="B126" i="45" s="1"/>
  <c r="D125" i="45"/>
  <c r="B125" i="45" s="1"/>
  <c r="D124" i="45"/>
  <c r="B124" i="45" s="1"/>
  <c r="D123" i="45"/>
  <c r="B123" i="45" s="1"/>
  <c r="D122" i="45"/>
  <c r="B122" i="45" s="1"/>
  <c r="D121" i="45"/>
  <c r="B121" i="45" s="1"/>
  <c r="D120" i="45"/>
  <c r="B120" i="45" s="1"/>
  <c r="D119" i="45"/>
  <c r="B119" i="45" s="1"/>
  <c r="D118" i="45"/>
  <c r="B118" i="45" s="1"/>
  <c r="D117" i="45"/>
  <c r="B117" i="45" s="1"/>
  <c r="D116" i="45"/>
  <c r="B116" i="45" s="1"/>
  <c r="D115" i="45"/>
  <c r="B115" i="45" s="1"/>
  <c r="D114" i="45"/>
  <c r="B114" i="45" s="1"/>
  <c r="D113" i="45"/>
  <c r="B113" i="45" s="1"/>
  <c r="D112" i="45"/>
  <c r="B112" i="45" s="1"/>
  <c r="D111" i="45"/>
  <c r="B111" i="45" s="1"/>
  <c r="D110" i="45"/>
  <c r="B110" i="45" s="1"/>
  <c r="D109" i="45"/>
  <c r="B109" i="45" s="1"/>
  <c r="D108" i="45"/>
  <c r="B108" i="45" s="1"/>
  <c r="D107" i="45"/>
  <c r="B107" i="45" s="1"/>
  <c r="D106" i="45"/>
  <c r="B106" i="45" s="1"/>
  <c r="D105" i="45"/>
  <c r="B105" i="45" s="1"/>
  <c r="D104" i="45"/>
  <c r="B104" i="45" s="1"/>
  <c r="D103" i="45"/>
  <c r="B103" i="45" s="1"/>
  <c r="D102" i="45"/>
  <c r="B102" i="45" s="1"/>
  <c r="D101" i="45"/>
  <c r="B101" i="45" s="1"/>
  <c r="D100" i="45"/>
  <c r="B100" i="45" s="1"/>
  <c r="D99" i="45"/>
  <c r="B99" i="45" s="1"/>
  <c r="D98" i="45"/>
  <c r="B98" i="45" s="1"/>
  <c r="D97" i="45"/>
  <c r="B97" i="45" s="1"/>
  <c r="D96" i="45"/>
  <c r="B96" i="45" s="1"/>
  <c r="D95" i="45"/>
  <c r="B95" i="45" s="1"/>
  <c r="D94" i="45"/>
  <c r="B94" i="45" s="1"/>
  <c r="D93" i="45"/>
  <c r="B93" i="45" s="1"/>
  <c r="D92" i="45"/>
  <c r="B92" i="45" s="1"/>
  <c r="D91" i="45"/>
  <c r="B91" i="45" s="1"/>
  <c r="D90" i="45"/>
  <c r="B90" i="45" s="1"/>
  <c r="D89" i="45"/>
  <c r="B89" i="45" s="1"/>
  <c r="D88" i="45"/>
  <c r="B88" i="45" s="1"/>
  <c r="D87" i="45"/>
  <c r="B87" i="45" s="1"/>
  <c r="D86" i="45"/>
  <c r="B86" i="45" s="1"/>
  <c r="D85" i="45"/>
  <c r="B85" i="45" s="1"/>
  <c r="D84" i="45"/>
  <c r="B84" i="45" s="1"/>
  <c r="D83" i="45"/>
  <c r="B83" i="45" s="1"/>
  <c r="D82" i="45"/>
  <c r="B82" i="45" s="1"/>
  <c r="D81" i="45"/>
  <c r="B81" i="45" s="1"/>
  <c r="D80" i="45"/>
  <c r="B80" i="45" s="1"/>
  <c r="D79" i="45"/>
  <c r="B79" i="45" s="1"/>
  <c r="D78" i="45"/>
  <c r="B78" i="45" s="1"/>
  <c r="D77" i="45"/>
  <c r="B77" i="45" s="1"/>
  <c r="D76" i="45"/>
  <c r="B76" i="45" s="1"/>
  <c r="D75" i="45"/>
  <c r="B75" i="45" s="1"/>
  <c r="D74" i="45"/>
  <c r="B74" i="45" s="1"/>
  <c r="D73" i="45"/>
  <c r="B73" i="45" s="1"/>
  <c r="D72" i="45"/>
  <c r="B72" i="45" s="1"/>
  <c r="D71" i="45"/>
  <c r="B71" i="45" s="1"/>
  <c r="D70" i="45"/>
  <c r="B70" i="45" s="1"/>
  <c r="D69" i="45"/>
  <c r="B69" i="45" s="1"/>
  <c r="D68" i="45"/>
  <c r="B68" i="45" s="1"/>
  <c r="D67" i="45"/>
  <c r="B67" i="45" s="1"/>
  <c r="D66" i="45"/>
  <c r="B66" i="45" s="1"/>
  <c r="D65" i="45"/>
  <c r="B65" i="45" s="1"/>
  <c r="D64" i="45"/>
  <c r="B64" i="45" s="1"/>
  <c r="D63" i="45"/>
  <c r="B63" i="45" s="1"/>
  <c r="D62" i="45"/>
  <c r="B62" i="45" s="1"/>
  <c r="D61" i="45"/>
  <c r="B61" i="45" s="1"/>
  <c r="D60" i="45"/>
  <c r="B60" i="45" s="1"/>
  <c r="D59" i="45"/>
  <c r="B59" i="45" s="1"/>
  <c r="D58" i="45"/>
  <c r="B58" i="45" s="1"/>
  <c r="D57" i="45"/>
  <c r="B57" i="45" s="1"/>
  <c r="D56" i="45"/>
  <c r="B56" i="45" s="1"/>
  <c r="D55" i="45"/>
  <c r="B55" i="45" s="1"/>
  <c r="D54" i="45"/>
  <c r="B54" i="45" s="1"/>
  <c r="D53" i="45"/>
  <c r="B53" i="45" s="1"/>
  <c r="D52" i="45"/>
  <c r="B52" i="45" s="1"/>
  <c r="D51" i="45"/>
  <c r="B51" i="45" s="1"/>
  <c r="D50" i="45"/>
  <c r="B50" i="45" s="1"/>
  <c r="D49" i="45"/>
  <c r="B49" i="45" s="1"/>
  <c r="D48" i="45"/>
  <c r="B48" i="45" s="1"/>
  <c r="D47" i="45"/>
  <c r="B47" i="45" s="1"/>
  <c r="D46" i="45"/>
  <c r="B46" i="45" s="1"/>
  <c r="D45" i="45"/>
  <c r="B45" i="45" s="1"/>
  <c r="D44" i="45"/>
  <c r="B44" i="45" s="1"/>
  <c r="D43" i="45"/>
  <c r="B43" i="45" s="1"/>
  <c r="D42" i="45"/>
  <c r="B42" i="45" s="1"/>
  <c r="D41" i="45"/>
  <c r="B41" i="45" s="1"/>
  <c r="D40" i="45"/>
  <c r="B40" i="45" s="1"/>
  <c r="D39" i="45"/>
  <c r="B39" i="45" s="1"/>
  <c r="D38" i="45"/>
  <c r="B38" i="45" s="1"/>
  <c r="D37" i="45"/>
  <c r="B37" i="45" s="1"/>
  <c r="D36" i="45"/>
  <c r="B36" i="45" s="1"/>
  <c r="D35" i="45"/>
  <c r="B35" i="45" s="1"/>
  <c r="D34" i="45"/>
  <c r="B34" i="45" s="1"/>
  <c r="D33" i="45"/>
  <c r="B33" i="45" s="1"/>
  <c r="D32" i="45"/>
  <c r="B32" i="45" s="1"/>
  <c r="D31" i="45"/>
  <c r="B31" i="45" s="1"/>
  <c r="D30" i="45"/>
  <c r="B30" i="45" s="1"/>
  <c r="D29" i="45"/>
  <c r="B29" i="45" s="1"/>
  <c r="D28" i="45"/>
  <c r="B28" i="45" s="1"/>
  <c r="D27" i="45"/>
  <c r="B27" i="45" s="1"/>
  <c r="D26" i="45"/>
  <c r="B26" i="45" s="1"/>
  <c r="D25" i="45"/>
  <c r="B25" i="45" s="1"/>
  <c r="D24" i="45"/>
  <c r="B24" i="45" s="1"/>
  <c r="D23" i="45"/>
  <c r="B23" i="45" s="1"/>
  <c r="D22" i="45"/>
  <c r="B22" i="45" s="1"/>
  <c r="D21" i="45"/>
  <c r="B21" i="45" s="1"/>
  <c r="D20" i="45"/>
  <c r="B20" i="45" s="1"/>
  <c r="D19" i="45"/>
  <c r="B19" i="45" s="1"/>
  <c r="D18" i="45"/>
  <c r="B18" i="45" s="1"/>
  <c r="D17" i="45"/>
  <c r="B17" i="45" s="1"/>
  <c r="D16" i="45"/>
  <c r="B16" i="45" s="1"/>
  <c r="D15" i="45"/>
  <c r="B15" i="45" s="1"/>
  <c r="D14" i="45"/>
  <c r="B14" i="45" s="1"/>
  <c r="D13" i="45"/>
  <c r="B13" i="45" s="1"/>
  <c r="D12" i="45"/>
  <c r="B12" i="45" s="1"/>
  <c r="D11" i="45"/>
  <c r="B11" i="45" s="1"/>
  <c r="D10" i="45"/>
  <c r="B10" i="45" s="1"/>
  <c r="D9" i="45"/>
  <c r="B9" i="45" s="1"/>
  <c r="D8" i="45"/>
  <c r="B8" i="45" s="1"/>
  <c r="D7" i="45"/>
  <c r="B7" i="45" s="1"/>
  <c r="D6" i="45"/>
  <c r="B6" i="45" s="1"/>
  <c r="D5" i="45"/>
  <c r="B5" i="45" s="1"/>
  <c r="D4" i="45"/>
  <c r="B4" i="45" s="1"/>
  <c r="J2403" i="45" l="1"/>
  <c r="I2403" i="45"/>
  <c r="H2403" i="45"/>
  <c r="J2402" i="45"/>
  <c r="I2402" i="45"/>
  <c r="H2402" i="45"/>
  <c r="J2401" i="45"/>
  <c r="I2401" i="45"/>
  <c r="H2401" i="45"/>
  <c r="J2400" i="45"/>
  <c r="I2400" i="45"/>
  <c r="H2400" i="45"/>
  <c r="J2399" i="45"/>
  <c r="I2399" i="45"/>
  <c r="H2399" i="45"/>
  <c r="J2398" i="45"/>
  <c r="I2398" i="45"/>
  <c r="H2398" i="45"/>
  <c r="J2397" i="45"/>
  <c r="I2397" i="45"/>
  <c r="H2397" i="45"/>
  <c r="J2396" i="45"/>
  <c r="I2396" i="45"/>
  <c r="H2396" i="45"/>
  <c r="J2395" i="45"/>
  <c r="I2395" i="45"/>
  <c r="H2395" i="45"/>
  <c r="J2394" i="45"/>
  <c r="I2394" i="45"/>
  <c r="H2394" i="45"/>
  <c r="J2393" i="45"/>
  <c r="I2393" i="45"/>
  <c r="H2393" i="45"/>
  <c r="J2392" i="45"/>
  <c r="I2392" i="45"/>
  <c r="H2392" i="45"/>
  <c r="J2391" i="45"/>
  <c r="I2391" i="45"/>
  <c r="H2391" i="45"/>
  <c r="J2390" i="45"/>
  <c r="I2390" i="45"/>
  <c r="H2390" i="45"/>
  <c r="J2389" i="45"/>
  <c r="I2389" i="45"/>
  <c r="H2389" i="45"/>
  <c r="J2388" i="45"/>
  <c r="I2388" i="45"/>
  <c r="H2388" i="45"/>
  <c r="J2387" i="45"/>
  <c r="I2387" i="45"/>
  <c r="H2387" i="45"/>
  <c r="J2386" i="45"/>
  <c r="I2386" i="45"/>
  <c r="H2386" i="45"/>
  <c r="J2385" i="45"/>
  <c r="I2385" i="45"/>
  <c r="H2385" i="45"/>
  <c r="J2384" i="45"/>
  <c r="I2384" i="45"/>
  <c r="H2384" i="45"/>
  <c r="J2383" i="45"/>
  <c r="I2383" i="45"/>
  <c r="H2383" i="45"/>
  <c r="J2382" i="45"/>
  <c r="I2382" i="45"/>
  <c r="H2382" i="45"/>
  <c r="J2381" i="45"/>
  <c r="I2381" i="45"/>
  <c r="H2381" i="45"/>
  <c r="J2380" i="45"/>
  <c r="I2380" i="45"/>
  <c r="H2380" i="45"/>
  <c r="J2379" i="45"/>
  <c r="I2379" i="45"/>
  <c r="H2379" i="45"/>
  <c r="J2378" i="45"/>
  <c r="I2378" i="45"/>
  <c r="H2378" i="45"/>
  <c r="J2377" i="45"/>
  <c r="I2377" i="45"/>
  <c r="H2377" i="45"/>
  <c r="J2376" i="45"/>
  <c r="I2376" i="45"/>
  <c r="H2376" i="45"/>
  <c r="J2375" i="45"/>
  <c r="I2375" i="45"/>
  <c r="H2375" i="45"/>
  <c r="J2374" i="45"/>
  <c r="I2374" i="45"/>
  <c r="H2374" i="45"/>
  <c r="J2373" i="45"/>
  <c r="I2373" i="45"/>
  <c r="H2373" i="45"/>
  <c r="J2372" i="45"/>
  <c r="I2372" i="45"/>
  <c r="H2372" i="45"/>
  <c r="J2371" i="45"/>
  <c r="I2371" i="45"/>
  <c r="H2371" i="45"/>
  <c r="J2370" i="45"/>
  <c r="I2370" i="45"/>
  <c r="H2370" i="45"/>
  <c r="J2369" i="45"/>
  <c r="I2369" i="45"/>
  <c r="H2369" i="45"/>
  <c r="J2368" i="45"/>
  <c r="I2368" i="45"/>
  <c r="H2368" i="45"/>
  <c r="J2367" i="45"/>
  <c r="I2367" i="45"/>
  <c r="H2367" i="45"/>
  <c r="J2366" i="45"/>
  <c r="I2366" i="45"/>
  <c r="H2366" i="45"/>
  <c r="J2365" i="45"/>
  <c r="I2365" i="45"/>
  <c r="H2365" i="45"/>
  <c r="J2364" i="45"/>
  <c r="I2364" i="45"/>
  <c r="H2364" i="45"/>
  <c r="J2363" i="45"/>
  <c r="I2363" i="45"/>
  <c r="H2363" i="45"/>
  <c r="J2362" i="45"/>
  <c r="I2362" i="45"/>
  <c r="H2362" i="45"/>
  <c r="J2361" i="45"/>
  <c r="I2361" i="45"/>
  <c r="H2361" i="45"/>
  <c r="J2360" i="45"/>
  <c r="I2360" i="45"/>
  <c r="H2360" i="45"/>
  <c r="J2359" i="45"/>
  <c r="I2359" i="45"/>
  <c r="H2359" i="45"/>
  <c r="J2358" i="45"/>
  <c r="I2358" i="45"/>
  <c r="H2358" i="45"/>
  <c r="J2357" i="45"/>
  <c r="I2357" i="45"/>
  <c r="H2357" i="45"/>
  <c r="J2356" i="45"/>
  <c r="I2356" i="45"/>
  <c r="H2356" i="45"/>
  <c r="J2355" i="45"/>
  <c r="I2355" i="45"/>
  <c r="H2355" i="45"/>
  <c r="J2354" i="45"/>
  <c r="I2354" i="45"/>
  <c r="H2354" i="45"/>
  <c r="J2353" i="45"/>
  <c r="I2353" i="45"/>
  <c r="H2353" i="45"/>
  <c r="J2352" i="45"/>
  <c r="I2352" i="45"/>
  <c r="H2352" i="45"/>
  <c r="J2351" i="45"/>
  <c r="I2351" i="45"/>
  <c r="H2351" i="45"/>
  <c r="J2350" i="45"/>
  <c r="I2350" i="45"/>
  <c r="H2350" i="45"/>
  <c r="J2349" i="45"/>
  <c r="I2349" i="45"/>
  <c r="H2349" i="45"/>
  <c r="J2348" i="45"/>
  <c r="I2348" i="45"/>
  <c r="H2348" i="45"/>
  <c r="J2347" i="45"/>
  <c r="I2347" i="45"/>
  <c r="H2347" i="45"/>
  <c r="J2346" i="45"/>
  <c r="I2346" i="45"/>
  <c r="H2346" i="45"/>
  <c r="J2345" i="45"/>
  <c r="I2345" i="45"/>
  <c r="H2345" i="45"/>
  <c r="J2344" i="45"/>
  <c r="I2344" i="45"/>
  <c r="H2344" i="45"/>
  <c r="J2343" i="45"/>
  <c r="I2343" i="45"/>
  <c r="H2343" i="45"/>
  <c r="J2342" i="45"/>
  <c r="I2342" i="45"/>
  <c r="H2342" i="45"/>
  <c r="J2341" i="45"/>
  <c r="I2341" i="45"/>
  <c r="H2341" i="45"/>
  <c r="J2340" i="45"/>
  <c r="I2340" i="45"/>
  <c r="H2340" i="45"/>
  <c r="J2339" i="45"/>
  <c r="I2339" i="45"/>
  <c r="H2339" i="45"/>
  <c r="J2338" i="45"/>
  <c r="I2338" i="45"/>
  <c r="H2338" i="45"/>
  <c r="J2337" i="45"/>
  <c r="I2337" i="45"/>
  <c r="H2337" i="45"/>
  <c r="J2336" i="45"/>
  <c r="I2336" i="45"/>
  <c r="H2336" i="45"/>
  <c r="J2335" i="45"/>
  <c r="I2335" i="45"/>
  <c r="H2335" i="45"/>
  <c r="J2334" i="45"/>
  <c r="I2334" i="45"/>
  <c r="H2334" i="45"/>
  <c r="J2333" i="45"/>
  <c r="I2333" i="45"/>
  <c r="H2333" i="45"/>
  <c r="J2332" i="45"/>
  <c r="I2332" i="45"/>
  <c r="H2332" i="45"/>
  <c r="J2331" i="45"/>
  <c r="I2331" i="45"/>
  <c r="H2331" i="45"/>
  <c r="J2330" i="45"/>
  <c r="I2330" i="45"/>
  <c r="H2330" i="45"/>
  <c r="J2329" i="45"/>
  <c r="I2329" i="45"/>
  <c r="H2329" i="45"/>
  <c r="J2328" i="45"/>
  <c r="I2328" i="45"/>
  <c r="H2328" i="45"/>
  <c r="J2327" i="45"/>
  <c r="I2327" i="45"/>
  <c r="H2327" i="45"/>
  <c r="J2326" i="45"/>
  <c r="I2326" i="45"/>
  <c r="H2326" i="45"/>
  <c r="J2325" i="45"/>
  <c r="I2325" i="45"/>
  <c r="H2325" i="45"/>
  <c r="J2324" i="45"/>
  <c r="I2324" i="45"/>
  <c r="H2324" i="45"/>
  <c r="J2323" i="45"/>
  <c r="I2323" i="45"/>
  <c r="H2323" i="45"/>
  <c r="J2322" i="45"/>
  <c r="I2322" i="45"/>
  <c r="H2322" i="45"/>
  <c r="J2321" i="45"/>
  <c r="I2321" i="45"/>
  <c r="H2321" i="45"/>
  <c r="J2320" i="45"/>
  <c r="I2320" i="45"/>
  <c r="H2320" i="45"/>
  <c r="J2319" i="45"/>
  <c r="I2319" i="45"/>
  <c r="H2319" i="45"/>
  <c r="J2318" i="45"/>
  <c r="I2318" i="45"/>
  <c r="H2318" i="45"/>
  <c r="J2317" i="45"/>
  <c r="I2317" i="45"/>
  <c r="H2317" i="45"/>
  <c r="J2316" i="45"/>
  <c r="I2316" i="45"/>
  <c r="H2316" i="45"/>
  <c r="J2315" i="45"/>
  <c r="I2315" i="45"/>
  <c r="H2315" i="45"/>
  <c r="J2314" i="45"/>
  <c r="I2314" i="45"/>
  <c r="H2314" i="45"/>
  <c r="J2313" i="45"/>
  <c r="I2313" i="45"/>
  <c r="H2313" i="45"/>
  <c r="J2312" i="45"/>
  <c r="I2312" i="45"/>
  <c r="H2312" i="45"/>
  <c r="J2311" i="45"/>
  <c r="I2311" i="45"/>
  <c r="H2311" i="45"/>
  <c r="J2310" i="45"/>
  <c r="I2310" i="45"/>
  <c r="H2310" i="45"/>
  <c r="J2309" i="45"/>
  <c r="I2309" i="45"/>
  <c r="H2309" i="45"/>
  <c r="J2308" i="45"/>
  <c r="I2308" i="45"/>
  <c r="H2308" i="45"/>
  <c r="J2307" i="45"/>
  <c r="I2307" i="45"/>
  <c r="H2307" i="45"/>
  <c r="J2306" i="45"/>
  <c r="I2306" i="45"/>
  <c r="H2306" i="45"/>
  <c r="J2305" i="45"/>
  <c r="I2305" i="45"/>
  <c r="H2305" i="45"/>
  <c r="J2304" i="45"/>
  <c r="I2304" i="45"/>
  <c r="H2304" i="45"/>
  <c r="J2303" i="45"/>
  <c r="I2303" i="45"/>
  <c r="H2303" i="45"/>
  <c r="J2302" i="45"/>
  <c r="I2302" i="45"/>
  <c r="H2302" i="45"/>
  <c r="J2301" i="45"/>
  <c r="I2301" i="45"/>
  <c r="H2301" i="45"/>
  <c r="J2300" i="45"/>
  <c r="I2300" i="45"/>
  <c r="H2300" i="45"/>
  <c r="J2299" i="45"/>
  <c r="I2299" i="45"/>
  <c r="H2299" i="45"/>
  <c r="J2298" i="45"/>
  <c r="I2298" i="45"/>
  <c r="H2298" i="45"/>
  <c r="J2297" i="45"/>
  <c r="I2297" i="45"/>
  <c r="H2297" i="45"/>
  <c r="J2296" i="45"/>
  <c r="I2296" i="45"/>
  <c r="H2296" i="45"/>
  <c r="J2295" i="45"/>
  <c r="I2295" i="45"/>
  <c r="H2295" i="45"/>
  <c r="J2294" i="45"/>
  <c r="I2294" i="45"/>
  <c r="H2294" i="45"/>
  <c r="J2293" i="45"/>
  <c r="I2293" i="45"/>
  <c r="H2293" i="45"/>
  <c r="J2292" i="45"/>
  <c r="I2292" i="45"/>
  <c r="H2292" i="45"/>
  <c r="J2291" i="45"/>
  <c r="I2291" i="45"/>
  <c r="H2291" i="45"/>
  <c r="J2290" i="45"/>
  <c r="I2290" i="45"/>
  <c r="H2290" i="45"/>
  <c r="J2289" i="45"/>
  <c r="I2289" i="45"/>
  <c r="H2289" i="45"/>
  <c r="J2288" i="45"/>
  <c r="I2288" i="45"/>
  <c r="H2288" i="45"/>
  <c r="J2287" i="45"/>
  <c r="I2287" i="45"/>
  <c r="H2287" i="45"/>
  <c r="J2286" i="45"/>
  <c r="I2286" i="45"/>
  <c r="H2286" i="45"/>
  <c r="J2285" i="45"/>
  <c r="I2285" i="45"/>
  <c r="H2285" i="45"/>
  <c r="J2284" i="45"/>
  <c r="I2284" i="45"/>
  <c r="H2284" i="45"/>
  <c r="J2283" i="45"/>
  <c r="I2283" i="45"/>
  <c r="H2283" i="45"/>
  <c r="J2282" i="45"/>
  <c r="I2282" i="45"/>
  <c r="H2282" i="45"/>
  <c r="J2281" i="45"/>
  <c r="I2281" i="45"/>
  <c r="H2281" i="45"/>
  <c r="J2280" i="45"/>
  <c r="I2280" i="45"/>
  <c r="H2280" i="45"/>
  <c r="J2279" i="45"/>
  <c r="I2279" i="45"/>
  <c r="H2279" i="45"/>
  <c r="J2278" i="45"/>
  <c r="I2278" i="45"/>
  <c r="H2278" i="45"/>
  <c r="J2277" i="45"/>
  <c r="I2277" i="45"/>
  <c r="H2277" i="45"/>
  <c r="J2276" i="45"/>
  <c r="I2276" i="45"/>
  <c r="H2276" i="45"/>
  <c r="J2275" i="45"/>
  <c r="I2275" i="45"/>
  <c r="H2275" i="45"/>
  <c r="J2274" i="45"/>
  <c r="I2274" i="45"/>
  <c r="H2274" i="45"/>
  <c r="J2273" i="45"/>
  <c r="I2273" i="45"/>
  <c r="H2273" i="45"/>
  <c r="J2272" i="45"/>
  <c r="I2272" i="45"/>
  <c r="H2272" i="45"/>
  <c r="J2271" i="45"/>
  <c r="I2271" i="45"/>
  <c r="H2271" i="45"/>
  <c r="J2270" i="45"/>
  <c r="I2270" i="45"/>
  <c r="H2270" i="45"/>
  <c r="J2269" i="45"/>
  <c r="I2269" i="45"/>
  <c r="H2269" i="45"/>
  <c r="J2268" i="45"/>
  <c r="I2268" i="45"/>
  <c r="H2268" i="45"/>
  <c r="J2267" i="45"/>
  <c r="I2267" i="45"/>
  <c r="H2267" i="45"/>
  <c r="J2266" i="45"/>
  <c r="I2266" i="45"/>
  <c r="H2266" i="45"/>
  <c r="J2265" i="45"/>
  <c r="I2265" i="45"/>
  <c r="H2265" i="45"/>
  <c r="J2264" i="45"/>
  <c r="I2264" i="45"/>
  <c r="H2264" i="45"/>
  <c r="J2263" i="45"/>
  <c r="I2263" i="45"/>
  <c r="H2263" i="45"/>
  <c r="J2262" i="45"/>
  <c r="I2262" i="45"/>
  <c r="H2262" i="45"/>
  <c r="J2261" i="45"/>
  <c r="I2261" i="45"/>
  <c r="H2261" i="45"/>
  <c r="J2260" i="45"/>
  <c r="I2260" i="45"/>
  <c r="H2260" i="45"/>
  <c r="J2259" i="45"/>
  <c r="I2259" i="45"/>
  <c r="H2259" i="45"/>
  <c r="J2258" i="45"/>
  <c r="I2258" i="45"/>
  <c r="H2258" i="45"/>
  <c r="J2257" i="45"/>
  <c r="I2257" i="45"/>
  <c r="H2257" i="45"/>
  <c r="J2256" i="45"/>
  <c r="I2256" i="45"/>
  <c r="H2256" i="45"/>
  <c r="J2255" i="45"/>
  <c r="I2255" i="45"/>
  <c r="H2255" i="45"/>
  <c r="J2254" i="45"/>
  <c r="I2254" i="45"/>
  <c r="H2254" i="45"/>
  <c r="J2253" i="45"/>
  <c r="I2253" i="45"/>
  <c r="H2253" i="45"/>
  <c r="J2252" i="45"/>
  <c r="I2252" i="45"/>
  <c r="H2252" i="45"/>
  <c r="J2251" i="45"/>
  <c r="I2251" i="45"/>
  <c r="H2251" i="45"/>
  <c r="J2250" i="45"/>
  <c r="I2250" i="45"/>
  <c r="H2250" i="45"/>
  <c r="J2249" i="45"/>
  <c r="I2249" i="45"/>
  <c r="H2249" i="45"/>
  <c r="J2248" i="45"/>
  <c r="I2248" i="45"/>
  <c r="H2248" i="45"/>
  <c r="J2247" i="45"/>
  <c r="I2247" i="45"/>
  <c r="H2247" i="45"/>
  <c r="J2246" i="45"/>
  <c r="I2246" i="45"/>
  <c r="H2246" i="45"/>
  <c r="J2245" i="45"/>
  <c r="I2245" i="45"/>
  <c r="H2245" i="45"/>
  <c r="J2244" i="45"/>
  <c r="I2244" i="45"/>
  <c r="H2244" i="45"/>
  <c r="J2243" i="45"/>
  <c r="I2243" i="45"/>
  <c r="H2243" i="45"/>
  <c r="J2242" i="45"/>
  <c r="I2242" i="45"/>
  <c r="H2242" i="45"/>
  <c r="J2241" i="45"/>
  <c r="I2241" i="45"/>
  <c r="H2241" i="45"/>
  <c r="J2240" i="45"/>
  <c r="I2240" i="45"/>
  <c r="H2240" i="45"/>
  <c r="J2239" i="45"/>
  <c r="I2239" i="45"/>
  <c r="H2239" i="45"/>
  <c r="J2238" i="45"/>
  <c r="I2238" i="45"/>
  <c r="H2238" i="45"/>
  <c r="J2237" i="45"/>
  <c r="I2237" i="45"/>
  <c r="H2237" i="45"/>
  <c r="J2236" i="45"/>
  <c r="I2236" i="45"/>
  <c r="H2236" i="45"/>
  <c r="J2235" i="45"/>
  <c r="I2235" i="45"/>
  <c r="H2235" i="45"/>
  <c r="J2234" i="45"/>
  <c r="I2234" i="45"/>
  <c r="H2234" i="45"/>
  <c r="J2233" i="45"/>
  <c r="I2233" i="45"/>
  <c r="H2233" i="45"/>
  <c r="J2232" i="45"/>
  <c r="I2232" i="45"/>
  <c r="H2232" i="45"/>
  <c r="J2231" i="45"/>
  <c r="I2231" i="45"/>
  <c r="H2231" i="45"/>
  <c r="J2230" i="45"/>
  <c r="I2230" i="45"/>
  <c r="H2230" i="45"/>
  <c r="J2229" i="45"/>
  <c r="I2229" i="45"/>
  <c r="H2229" i="45"/>
  <c r="J2228" i="45"/>
  <c r="I2228" i="45"/>
  <c r="H2228" i="45"/>
  <c r="J2227" i="45"/>
  <c r="I2227" i="45"/>
  <c r="H2227" i="45"/>
  <c r="J2226" i="45"/>
  <c r="I2226" i="45"/>
  <c r="H2226" i="45"/>
  <c r="J2225" i="45"/>
  <c r="I2225" i="45"/>
  <c r="H2225" i="45"/>
  <c r="J2224" i="45"/>
  <c r="I2224" i="45"/>
  <c r="H2224" i="45"/>
  <c r="J2223" i="45"/>
  <c r="I2223" i="45"/>
  <c r="H2223" i="45"/>
  <c r="J2222" i="45"/>
  <c r="I2222" i="45"/>
  <c r="H2222" i="45"/>
  <c r="J2221" i="45"/>
  <c r="I2221" i="45"/>
  <c r="H2221" i="45"/>
  <c r="J2220" i="45"/>
  <c r="I2220" i="45"/>
  <c r="H2220" i="45"/>
  <c r="J2219" i="45"/>
  <c r="I2219" i="45"/>
  <c r="H2219" i="45"/>
  <c r="J2218" i="45"/>
  <c r="I2218" i="45"/>
  <c r="H2218" i="45"/>
  <c r="J2217" i="45"/>
  <c r="I2217" i="45"/>
  <c r="H2217" i="45"/>
  <c r="J2216" i="45"/>
  <c r="I2216" i="45"/>
  <c r="H2216" i="45"/>
  <c r="J2215" i="45"/>
  <c r="I2215" i="45"/>
  <c r="H2215" i="45"/>
  <c r="J2214" i="45"/>
  <c r="I2214" i="45"/>
  <c r="H2214" i="45"/>
  <c r="J2213" i="45"/>
  <c r="I2213" i="45"/>
  <c r="H2213" i="45"/>
  <c r="J2212" i="45"/>
  <c r="I2212" i="45"/>
  <c r="H2212" i="45"/>
  <c r="J2211" i="45"/>
  <c r="I2211" i="45"/>
  <c r="H2211" i="45"/>
  <c r="J2210" i="45"/>
  <c r="I2210" i="45"/>
  <c r="H2210" i="45"/>
  <c r="J2209" i="45"/>
  <c r="I2209" i="45"/>
  <c r="H2209" i="45"/>
  <c r="J2208" i="45"/>
  <c r="I2208" i="45"/>
  <c r="H2208" i="45"/>
  <c r="J2207" i="45"/>
  <c r="I2207" i="45"/>
  <c r="H2207" i="45"/>
  <c r="J2206" i="45"/>
  <c r="I2206" i="45"/>
  <c r="H2206" i="45"/>
  <c r="J2205" i="45"/>
  <c r="I2205" i="45"/>
  <c r="H2205" i="45"/>
  <c r="J2204" i="45"/>
  <c r="I2204" i="45"/>
  <c r="H2204" i="45"/>
  <c r="J2203" i="45"/>
  <c r="I2203" i="45"/>
  <c r="H2203" i="45"/>
  <c r="J2202" i="45"/>
  <c r="I2202" i="45"/>
  <c r="H2202" i="45"/>
  <c r="J2201" i="45"/>
  <c r="I2201" i="45"/>
  <c r="H2201" i="45"/>
  <c r="J2200" i="45"/>
  <c r="I2200" i="45"/>
  <c r="H2200" i="45"/>
  <c r="J2199" i="45"/>
  <c r="I2199" i="45"/>
  <c r="H2199" i="45"/>
  <c r="J2198" i="45"/>
  <c r="I2198" i="45"/>
  <c r="H2198" i="45"/>
  <c r="J2197" i="45"/>
  <c r="I2197" i="45"/>
  <c r="H2197" i="45"/>
  <c r="J2196" i="45"/>
  <c r="I2196" i="45"/>
  <c r="H2196" i="45"/>
  <c r="J2195" i="45"/>
  <c r="I2195" i="45"/>
  <c r="H2195" i="45"/>
  <c r="J2194" i="45"/>
  <c r="I2194" i="45"/>
  <c r="H2194" i="45"/>
  <c r="J2193" i="45"/>
  <c r="I2193" i="45"/>
  <c r="H2193" i="45"/>
  <c r="J2192" i="45"/>
  <c r="I2192" i="45"/>
  <c r="H2192" i="45"/>
  <c r="J2191" i="45"/>
  <c r="I2191" i="45"/>
  <c r="H2191" i="45"/>
  <c r="J2190" i="45"/>
  <c r="I2190" i="45"/>
  <c r="H2190" i="45"/>
  <c r="J2189" i="45"/>
  <c r="I2189" i="45"/>
  <c r="H2189" i="45"/>
  <c r="J2188" i="45"/>
  <c r="I2188" i="45"/>
  <c r="H2188" i="45"/>
  <c r="J2187" i="45"/>
  <c r="I2187" i="45"/>
  <c r="H2187" i="45"/>
  <c r="J2186" i="45"/>
  <c r="I2186" i="45"/>
  <c r="H2186" i="45"/>
  <c r="J2185" i="45"/>
  <c r="I2185" i="45"/>
  <c r="H2185" i="45"/>
  <c r="J2184" i="45"/>
  <c r="I2184" i="45"/>
  <c r="H2184" i="45"/>
  <c r="J2183" i="45"/>
  <c r="I2183" i="45"/>
  <c r="H2183" i="45"/>
  <c r="J2182" i="45"/>
  <c r="I2182" i="45"/>
  <c r="H2182" i="45"/>
  <c r="J2181" i="45"/>
  <c r="I2181" i="45"/>
  <c r="H2181" i="45"/>
  <c r="J2180" i="45"/>
  <c r="I2180" i="45"/>
  <c r="H2180" i="45"/>
  <c r="J2179" i="45"/>
  <c r="I2179" i="45"/>
  <c r="H2179" i="45"/>
  <c r="J2178" i="45"/>
  <c r="I2178" i="45"/>
  <c r="H2178" i="45"/>
  <c r="J2177" i="45"/>
  <c r="I2177" i="45"/>
  <c r="H2177" i="45"/>
  <c r="J2176" i="45"/>
  <c r="I2176" i="45"/>
  <c r="H2176" i="45"/>
  <c r="J2175" i="45"/>
  <c r="I2175" i="45"/>
  <c r="H2175" i="45"/>
  <c r="J2174" i="45"/>
  <c r="I2174" i="45"/>
  <c r="H2174" i="45"/>
  <c r="J2173" i="45"/>
  <c r="I2173" i="45"/>
  <c r="H2173" i="45"/>
  <c r="J2172" i="45"/>
  <c r="I2172" i="45"/>
  <c r="H2172" i="45"/>
  <c r="J2171" i="45"/>
  <c r="I2171" i="45"/>
  <c r="H2171" i="45"/>
  <c r="J2170" i="45"/>
  <c r="I2170" i="45"/>
  <c r="H2170" i="45"/>
  <c r="J2169" i="45"/>
  <c r="I2169" i="45"/>
  <c r="H2169" i="45"/>
  <c r="J2168" i="45"/>
  <c r="I2168" i="45"/>
  <c r="H2168" i="45"/>
  <c r="J2167" i="45"/>
  <c r="I2167" i="45"/>
  <c r="H2167" i="45"/>
  <c r="J2166" i="45"/>
  <c r="I2166" i="45"/>
  <c r="H2166" i="45"/>
  <c r="J2165" i="45"/>
  <c r="I2165" i="45"/>
  <c r="H2165" i="45"/>
  <c r="J2164" i="45"/>
  <c r="I2164" i="45"/>
  <c r="H2164" i="45"/>
  <c r="J2163" i="45"/>
  <c r="I2163" i="45"/>
  <c r="H2163" i="45"/>
  <c r="J2162" i="45"/>
  <c r="I2162" i="45"/>
  <c r="H2162" i="45"/>
  <c r="J2161" i="45"/>
  <c r="I2161" i="45"/>
  <c r="H2161" i="45"/>
  <c r="J2160" i="45"/>
  <c r="I2160" i="45"/>
  <c r="H2160" i="45"/>
  <c r="J2159" i="45"/>
  <c r="I2159" i="45"/>
  <c r="H2159" i="45"/>
  <c r="J2158" i="45"/>
  <c r="I2158" i="45"/>
  <c r="H2158" i="45"/>
  <c r="J2157" i="45"/>
  <c r="I2157" i="45"/>
  <c r="H2157" i="45"/>
  <c r="J2156" i="45"/>
  <c r="I2156" i="45"/>
  <c r="H2156" i="45"/>
  <c r="J2155" i="45"/>
  <c r="I2155" i="45"/>
  <c r="H2155" i="45"/>
  <c r="J2154" i="45"/>
  <c r="I2154" i="45"/>
  <c r="H2154" i="45"/>
  <c r="J2153" i="45"/>
  <c r="I2153" i="45"/>
  <c r="H2153" i="45"/>
  <c r="J2152" i="45"/>
  <c r="I2152" i="45"/>
  <c r="H2152" i="45"/>
  <c r="J2151" i="45"/>
  <c r="I2151" i="45"/>
  <c r="H2151" i="45"/>
  <c r="J2150" i="45"/>
  <c r="I2150" i="45"/>
  <c r="H2150" i="45"/>
  <c r="J2149" i="45"/>
  <c r="I2149" i="45"/>
  <c r="H2149" i="45"/>
  <c r="J2148" i="45"/>
  <c r="I2148" i="45"/>
  <c r="H2148" i="45"/>
  <c r="J2147" i="45"/>
  <c r="I2147" i="45"/>
  <c r="H2147" i="45"/>
  <c r="J2146" i="45"/>
  <c r="I2146" i="45"/>
  <c r="H2146" i="45"/>
  <c r="J2145" i="45"/>
  <c r="I2145" i="45"/>
  <c r="H2145" i="45"/>
  <c r="J2144" i="45"/>
  <c r="I2144" i="45"/>
  <c r="H2144" i="45"/>
  <c r="J2143" i="45"/>
  <c r="I2143" i="45"/>
  <c r="H2143" i="45"/>
  <c r="J2142" i="45"/>
  <c r="I2142" i="45"/>
  <c r="H2142" i="45"/>
  <c r="J2141" i="45"/>
  <c r="I2141" i="45"/>
  <c r="H2141" i="45"/>
  <c r="J2140" i="45"/>
  <c r="I2140" i="45"/>
  <c r="H2140" i="45"/>
  <c r="J2139" i="45"/>
  <c r="I2139" i="45"/>
  <c r="H2139" i="45"/>
  <c r="J2138" i="45"/>
  <c r="I2138" i="45"/>
  <c r="H2138" i="45"/>
  <c r="J2137" i="45"/>
  <c r="I2137" i="45"/>
  <c r="H2137" i="45"/>
  <c r="J2136" i="45"/>
  <c r="I2136" i="45"/>
  <c r="H2136" i="45"/>
  <c r="J2135" i="45"/>
  <c r="I2135" i="45"/>
  <c r="H2135" i="45"/>
  <c r="J2134" i="45"/>
  <c r="I2134" i="45"/>
  <c r="H2134" i="45"/>
  <c r="J2133" i="45"/>
  <c r="I2133" i="45"/>
  <c r="H2133" i="45"/>
  <c r="J2132" i="45"/>
  <c r="I2132" i="45"/>
  <c r="H2132" i="45"/>
  <c r="J2131" i="45"/>
  <c r="I2131" i="45"/>
  <c r="H2131" i="45"/>
  <c r="J2130" i="45"/>
  <c r="I2130" i="45"/>
  <c r="H2130" i="45"/>
  <c r="J2129" i="45"/>
  <c r="I2129" i="45"/>
  <c r="H2129" i="45"/>
  <c r="J2128" i="45"/>
  <c r="I2128" i="45"/>
  <c r="H2128" i="45"/>
  <c r="J2127" i="45"/>
  <c r="I2127" i="45"/>
  <c r="H2127" i="45"/>
  <c r="J2126" i="45"/>
  <c r="I2126" i="45"/>
  <c r="H2126" i="45"/>
  <c r="J2125" i="45"/>
  <c r="I2125" i="45"/>
  <c r="H2125" i="45"/>
  <c r="J2124" i="45"/>
  <c r="I2124" i="45"/>
  <c r="H2124" i="45"/>
  <c r="J2123" i="45"/>
  <c r="I2123" i="45"/>
  <c r="H2123" i="45"/>
  <c r="J2122" i="45"/>
  <c r="I2122" i="45"/>
  <c r="H2122" i="45"/>
  <c r="J2121" i="45"/>
  <c r="I2121" i="45"/>
  <c r="H2121" i="45"/>
  <c r="J2120" i="45"/>
  <c r="I2120" i="45"/>
  <c r="H2120" i="45"/>
  <c r="J2119" i="45"/>
  <c r="I2119" i="45"/>
  <c r="H2119" i="45"/>
  <c r="J2118" i="45"/>
  <c r="I2118" i="45"/>
  <c r="H2118" i="45"/>
  <c r="J2117" i="45"/>
  <c r="I2117" i="45"/>
  <c r="H2117" i="45"/>
  <c r="J2116" i="45"/>
  <c r="I2116" i="45"/>
  <c r="H2116" i="45"/>
  <c r="J2115" i="45"/>
  <c r="I2115" i="45"/>
  <c r="H2115" i="45"/>
  <c r="J2114" i="45"/>
  <c r="I2114" i="45"/>
  <c r="H2114" i="45"/>
  <c r="J2113" i="45"/>
  <c r="I2113" i="45"/>
  <c r="H2113" i="45"/>
  <c r="J2112" i="45"/>
  <c r="I2112" i="45"/>
  <c r="H2112" i="45"/>
  <c r="J2111" i="45"/>
  <c r="I2111" i="45"/>
  <c r="H2111" i="45"/>
  <c r="J2110" i="45"/>
  <c r="I2110" i="45"/>
  <c r="H2110" i="45"/>
  <c r="J2109" i="45"/>
  <c r="I2109" i="45"/>
  <c r="H2109" i="45"/>
  <c r="J2108" i="45"/>
  <c r="I2108" i="45"/>
  <c r="H2108" i="45"/>
  <c r="J2107" i="45"/>
  <c r="I2107" i="45"/>
  <c r="H2107" i="45"/>
  <c r="J2106" i="45"/>
  <c r="I2106" i="45"/>
  <c r="H2106" i="45"/>
  <c r="J2105" i="45"/>
  <c r="I2105" i="45"/>
  <c r="H2105" i="45"/>
  <c r="J2104" i="45"/>
  <c r="I2104" i="45"/>
  <c r="H2104" i="45"/>
  <c r="J2103" i="45"/>
  <c r="I2103" i="45"/>
  <c r="H2103" i="45"/>
  <c r="J2102" i="45"/>
  <c r="I2102" i="45"/>
  <c r="H2102" i="45"/>
  <c r="J2101" i="45"/>
  <c r="I2101" i="45"/>
  <c r="H2101" i="45"/>
  <c r="J2100" i="45"/>
  <c r="I2100" i="45"/>
  <c r="H2100" i="45"/>
  <c r="J2099" i="45"/>
  <c r="I2099" i="45"/>
  <c r="H2099" i="45"/>
  <c r="J2098" i="45"/>
  <c r="I2098" i="45"/>
  <c r="H2098" i="45"/>
  <c r="J2097" i="45"/>
  <c r="I2097" i="45"/>
  <c r="H2097" i="45"/>
  <c r="J2096" i="45"/>
  <c r="I2096" i="45"/>
  <c r="H2096" i="45"/>
  <c r="J2095" i="45"/>
  <c r="I2095" i="45"/>
  <c r="H2095" i="45"/>
  <c r="J2094" i="45"/>
  <c r="I2094" i="45"/>
  <c r="H2094" i="45"/>
  <c r="J2093" i="45"/>
  <c r="I2093" i="45"/>
  <c r="H2093" i="45"/>
  <c r="J2092" i="45"/>
  <c r="I2092" i="45"/>
  <c r="H2092" i="45"/>
  <c r="J2091" i="45"/>
  <c r="I2091" i="45"/>
  <c r="H2091" i="45"/>
  <c r="J2090" i="45"/>
  <c r="I2090" i="45"/>
  <c r="H2090" i="45"/>
  <c r="J2089" i="45"/>
  <c r="I2089" i="45"/>
  <c r="H2089" i="45"/>
  <c r="J2088" i="45"/>
  <c r="I2088" i="45"/>
  <c r="H2088" i="45"/>
  <c r="J2087" i="45"/>
  <c r="I2087" i="45"/>
  <c r="H2087" i="45"/>
  <c r="J2086" i="45"/>
  <c r="I2086" i="45"/>
  <c r="H2086" i="45"/>
  <c r="J2085" i="45"/>
  <c r="I2085" i="45"/>
  <c r="H2085" i="45"/>
  <c r="J2084" i="45"/>
  <c r="I2084" i="45"/>
  <c r="H2084" i="45"/>
  <c r="J2083" i="45"/>
  <c r="I2083" i="45"/>
  <c r="H2083" i="45"/>
  <c r="J2082" i="45"/>
  <c r="I2082" i="45"/>
  <c r="H2082" i="45"/>
  <c r="J2081" i="45"/>
  <c r="I2081" i="45"/>
  <c r="H2081" i="45"/>
  <c r="J2080" i="45"/>
  <c r="I2080" i="45"/>
  <c r="H2080" i="45"/>
  <c r="J2079" i="45"/>
  <c r="I2079" i="45"/>
  <c r="H2079" i="45"/>
  <c r="J2078" i="45"/>
  <c r="I2078" i="45"/>
  <c r="H2078" i="45"/>
  <c r="J2077" i="45"/>
  <c r="I2077" i="45"/>
  <c r="H2077" i="45"/>
  <c r="J2076" i="45"/>
  <c r="I2076" i="45"/>
  <c r="H2076" i="45"/>
  <c r="J2075" i="45"/>
  <c r="I2075" i="45"/>
  <c r="H2075" i="45"/>
  <c r="J2074" i="45"/>
  <c r="I2074" i="45"/>
  <c r="H2074" i="45"/>
  <c r="J2073" i="45"/>
  <c r="I2073" i="45"/>
  <c r="H2073" i="45"/>
  <c r="J2072" i="45"/>
  <c r="I2072" i="45"/>
  <c r="H2072" i="45"/>
  <c r="J2071" i="45"/>
  <c r="I2071" i="45"/>
  <c r="H2071" i="45"/>
  <c r="J2070" i="45"/>
  <c r="I2070" i="45"/>
  <c r="H2070" i="45"/>
  <c r="J2069" i="45"/>
  <c r="I2069" i="45"/>
  <c r="H2069" i="45"/>
  <c r="J2068" i="45"/>
  <c r="I2068" i="45"/>
  <c r="H2068" i="45"/>
  <c r="J2067" i="45"/>
  <c r="I2067" i="45"/>
  <c r="H2067" i="45"/>
  <c r="J2066" i="45"/>
  <c r="I2066" i="45"/>
  <c r="H2066" i="45"/>
  <c r="J2065" i="45"/>
  <c r="I2065" i="45"/>
  <c r="H2065" i="45"/>
  <c r="J2064" i="45"/>
  <c r="I2064" i="45"/>
  <c r="H2064" i="45"/>
  <c r="J2063" i="45"/>
  <c r="I2063" i="45"/>
  <c r="H2063" i="45"/>
  <c r="J2062" i="45"/>
  <c r="I2062" i="45"/>
  <c r="H2062" i="45"/>
  <c r="J2061" i="45"/>
  <c r="I2061" i="45"/>
  <c r="H2061" i="45"/>
  <c r="J2060" i="45"/>
  <c r="I2060" i="45"/>
  <c r="H2060" i="45"/>
  <c r="J2059" i="45"/>
  <c r="I2059" i="45"/>
  <c r="H2059" i="45"/>
  <c r="J2058" i="45"/>
  <c r="I2058" i="45"/>
  <c r="H2058" i="45"/>
  <c r="J2057" i="45"/>
  <c r="I2057" i="45"/>
  <c r="H2057" i="45"/>
  <c r="J2056" i="45"/>
  <c r="I2056" i="45"/>
  <c r="H2056" i="45"/>
  <c r="J2055" i="45"/>
  <c r="I2055" i="45"/>
  <c r="H2055" i="45"/>
  <c r="J2054" i="45"/>
  <c r="I2054" i="45"/>
  <c r="H2054" i="45"/>
  <c r="J2053" i="45"/>
  <c r="I2053" i="45"/>
  <c r="H2053" i="45"/>
  <c r="J2052" i="45"/>
  <c r="I2052" i="45"/>
  <c r="H2052" i="45"/>
  <c r="J2051" i="45"/>
  <c r="I2051" i="45"/>
  <c r="H2051" i="45"/>
  <c r="J2050" i="45"/>
  <c r="I2050" i="45"/>
  <c r="H2050" i="45"/>
  <c r="J2049" i="45"/>
  <c r="I2049" i="45"/>
  <c r="H2049" i="45"/>
  <c r="J2048" i="45"/>
  <c r="I2048" i="45"/>
  <c r="H2048" i="45"/>
  <c r="J2047" i="45"/>
  <c r="I2047" i="45"/>
  <c r="H2047" i="45"/>
  <c r="J2046" i="45"/>
  <c r="I2046" i="45"/>
  <c r="H2046" i="45"/>
  <c r="J2045" i="45"/>
  <c r="I2045" i="45"/>
  <c r="H2045" i="45"/>
  <c r="J2044" i="45"/>
  <c r="I2044" i="45"/>
  <c r="H2044" i="45"/>
  <c r="J2043" i="45"/>
  <c r="I2043" i="45"/>
  <c r="H2043" i="45"/>
  <c r="J2042" i="45"/>
  <c r="I2042" i="45"/>
  <c r="H2042" i="45"/>
  <c r="J2041" i="45"/>
  <c r="I2041" i="45"/>
  <c r="H2041" i="45"/>
  <c r="J2040" i="45"/>
  <c r="I2040" i="45"/>
  <c r="H2040" i="45"/>
  <c r="J2039" i="45"/>
  <c r="I2039" i="45"/>
  <c r="H2039" i="45"/>
  <c r="J2038" i="45"/>
  <c r="I2038" i="45"/>
  <c r="H2038" i="45"/>
  <c r="J2037" i="45"/>
  <c r="I2037" i="45"/>
  <c r="H2037" i="45"/>
  <c r="J2036" i="45"/>
  <c r="I2036" i="45"/>
  <c r="H2036" i="45"/>
  <c r="J2035" i="45"/>
  <c r="I2035" i="45"/>
  <c r="H2035" i="45"/>
  <c r="J2034" i="45"/>
  <c r="I2034" i="45"/>
  <c r="H2034" i="45"/>
  <c r="J2033" i="45"/>
  <c r="I2033" i="45"/>
  <c r="H2033" i="45"/>
  <c r="J2032" i="45"/>
  <c r="I2032" i="45"/>
  <c r="H2032" i="45"/>
  <c r="J2031" i="45"/>
  <c r="I2031" i="45"/>
  <c r="H2031" i="45"/>
  <c r="J2030" i="45"/>
  <c r="I2030" i="45"/>
  <c r="H2030" i="45"/>
  <c r="J2029" i="45"/>
  <c r="I2029" i="45"/>
  <c r="H2029" i="45"/>
  <c r="J2028" i="45"/>
  <c r="I2028" i="45"/>
  <c r="H2028" i="45"/>
  <c r="J2027" i="45"/>
  <c r="I2027" i="45"/>
  <c r="H2027" i="45"/>
  <c r="J2026" i="45"/>
  <c r="I2026" i="45"/>
  <c r="H2026" i="45"/>
  <c r="J2025" i="45"/>
  <c r="I2025" i="45"/>
  <c r="H2025" i="45"/>
  <c r="J2024" i="45"/>
  <c r="I2024" i="45"/>
  <c r="H2024" i="45"/>
  <c r="J2023" i="45"/>
  <c r="I2023" i="45"/>
  <c r="H2023" i="45"/>
  <c r="J2022" i="45"/>
  <c r="I2022" i="45"/>
  <c r="H2022" i="45"/>
  <c r="J2021" i="45"/>
  <c r="I2021" i="45"/>
  <c r="H2021" i="45"/>
  <c r="J2020" i="45"/>
  <c r="I2020" i="45"/>
  <c r="H2020" i="45"/>
  <c r="J2019" i="45"/>
  <c r="I2019" i="45"/>
  <c r="H2019" i="45"/>
  <c r="J2018" i="45"/>
  <c r="I2018" i="45"/>
  <c r="H2018" i="45"/>
  <c r="J2017" i="45"/>
  <c r="I2017" i="45"/>
  <c r="H2017" i="45"/>
  <c r="J2016" i="45"/>
  <c r="I2016" i="45"/>
  <c r="H2016" i="45"/>
  <c r="J2015" i="45"/>
  <c r="I2015" i="45"/>
  <c r="H2015" i="45"/>
  <c r="J2014" i="45"/>
  <c r="I2014" i="45"/>
  <c r="H2014" i="45"/>
  <c r="J2013" i="45"/>
  <c r="I2013" i="45"/>
  <c r="H2013" i="45"/>
  <c r="J2012" i="45"/>
  <c r="I2012" i="45"/>
  <c r="H2012" i="45"/>
  <c r="J2011" i="45"/>
  <c r="I2011" i="45"/>
  <c r="H2011" i="45"/>
  <c r="J2010" i="45"/>
  <c r="I2010" i="45"/>
  <c r="H2010" i="45"/>
  <c r="J2009" i="45"/>
  <c r="I2009" i="45"/>
  <c r="H2009" i="45"/>
  <c r="J2008" i="45"/>
  <c r="I2008" i="45"/>
  <c r="H2008" i="45"/>
  <c r="J2007" i="45"/>
  <c r="I2007" i="45"/>
  <c r="H2007" i="45"/>
  <c r="J2006" i="45"/>
  <c r="I2006" i="45"/>
  <c r="H2006" i="45"/>
  <c r="J2005" i="45"/>
  <c r="I2005" i="45"/>
  <c r="H2005" i="45"/>
  <c r="J2004" i="45"/>
  <c r="I2004" i="45"/>
  <c r="H2004" i="45"/>
  <c r="J2003" i="45"/>
  <c r="I2003" i="45"/>
  <c r="H2003" i="45"/>
  <c r="J2002" i="45"/>
  <c r="I2002" i="45"/>
  <c r="H2002" i="45"/>
  <c r="J2001" i="45"/>
  <c r="I2001" i="45"/>
  <c r="H2001" i="45"/>
  <c r="J2000" i="45"/>
  <c r="I2000" i="45"/>
  <c r="H2000" i="45"/>
  <c r="J1999" i="45"/>
  <c r="I1999" i="45"/>
  <c r="H1999" i="45"/>
  <c r="J1998" i="45"/>
  <c r="I1998" i="45"/>
  <c r="H1998" i="45"/>
  <c r="J1997" i="45"/>
  <c r="I1997" i="45"/>
  <c r="H1997" i="45"/>
  <c r="J1996" i="45"/>
  <c r="I1996" i="45"/>
  <c r="H1996" i="45"/>
  <c r="J1995" i="45"/>
  <c r="I1995" i="45"/>
  <c r="H1995" i="45"/>
  <c r="J1994" i="45"/>
  <c r="I1994" i="45"/>
  <c r="H1994" i="45"/>
  <c r="J1993" i="45"/>
  <c r="I1993" i="45"/>
  <c r="H1993" i="45"/>
  <c r="J1992" i="45"/>
  <c r="I1992" i="45"/>
  <c r="H1992" i="45"/>
  <c r="J1991" i="45"/>
  <c r="I1991" i="45"/>
  <c r="H1991" i="45"/>
  <c r="J1990" i="45"/>
  <c r="I1990" i="45"/>
  <c r="H1990" i="45"/>
  <c r="J1989" i="45"/>
  <c r="I1989" i="45"/>
  <c r="H1989" i="45"/>
  <c r="J1988" i="45"/>
  <c r="I1988" i="45"/>
  <c r="H1988" i="45"/>
  <c r="J1987" i="45"/>
  <c r="I1987" i="45"/>
  <c r="H1987" i="45"/>
  <c r="J1986" i="45"/>
  <c r="I1986" i="45"/>
  <c r="H1986" i="45"/>
  <c r="J1985" i="45"/>
  <c r="I1985" i="45"/>
  <c r="H1985" i="45"/>
  <c r="J1984" i="45"/>
  <c r="I1984" i="45"/>
  <c r="H1984" i="45"/>
  <c r="J1983" i="45"/>
  <c r="I1983" i="45"/>
  <c r="H1983" i="45"/>
  <c r="J1982" i="45"/>
  <c r="I1982" i="45"/>
  <c r="H1982" i="45"/>
  <c r="J1981" i="45"/>
  <c r="I1981" i="45"/>
  <c r="H1981" i="45"/>
  <c r="J1980" i="45"/>
  <c r="I1980" i="45"/>
  <c r="H1980" i="45"/>
  <c r="J1979" i="45"/>
  <c r="I1979" i="45"/>
  <c r="H1979" i="45"/>
  <c r="J1978" i="45"/>
  <c r="I1978" i="45"/>
  <c r="H1978" i="45"/>
  <c r="J1977" i="45"/>
  <c r="I1977" i="45"/>
  <c r="H1977" i="45"/>
  <c r="J1976" i="45"/>
  <c r="I1976" i="45"/>
  <c r="H1976" i="45"/>
  <c r="J1975" i="45"/>
  <c r="I1975" i="45"/>
  <c r="H1975" i="45"/>
  <c r="J1974" i="45"/>
  <c r="I1974" i="45"/>
  <c r="H1974" i="45"/>
  <c r="J1973" i="45"/>
  <c r="I1973" i="45"/>
  <c r="H1973" i="45"/>
  <c r="J1972" i="45"/>
  <c r="I1972" i="45"/>
  <c r="H1972" i="45"/>
  <c r="J1971" i="45"/>
  <c r="I1971" i="45"/>
  <c r="H1971" i="45"/>
  <c r="J1970" i="45"/>
  <c r="I1970" i="45"/>
  <c r="H1970" i="45"/>
  <c r="J1969" i="45"/>
  <c r="I1969" i="45"/>
  <c r="H1969" i="45"/>
  <c r="J1968" i="45"/>
  <c r="I1968" i="45"/>
  <c r="H1968" i="45"/>
  <c r="J1967" i="45"/>
  <c r="I1967" i="45"/>
  <c r="H1967" i="45"/>
  <c r="J1966" i="45"/>
  <c r="I1966" i="45"/>
  <c r="H1966" i="45"/>
  <c r="J1965" i="45"/>
  <c r="I1965" i="45"/>
  <c r="H1965" i="45"/>
  <c r="J1964" i="45"/>
  <c r="I1964" i="45"/>
  <c r="H1964" i="45"/>
  <c r="J1963" i="45"/>
  <c r="I1963" i="45"/>
  <c r="H1963" i="45"/>
  <c r="J1962" i="45"/>
  <c r="I1962" i="45"/>
  <c r="H1962" i="45"/>
  <c r="J1961" i="45"/>
  <c r="I1961" i="45"/>
  <c r="H1961" i="45"/>
  <c r="J1960" i="45"/>
  <c r="I1960" i="45"/>
  <c r="H1960" i="45"/>
  <c r="J1959" i="45"/>
  <c r="I1959" i="45"/>
  <c r="H1959" i="45"/>
  <c r="J1958" i="45"/>
  <c r="I1958" i="45"/>
  <c r="H1958" i="45"/>
  <c r="J1957" i="45"/>
  <c r="I1957" i="45"/>
  <c r="H1957" i="45"/>
  <c r="J1956" i="45"/>
  <c r="I1956" i="45"/>
  <c r="H1956" i="45"/>
  <c r="J1955" i="45"/>
  <c r="I1955" i="45"/>
  <c r="H1955" i="45"/>
  <c r="J1954" i="45"/>
  <c r="I1954" i="45"/>
  <c r="H1954" i="45"/>
  <c r="J1953" i="45"/>
  <c r="I1953" i="45"/>
  <c r="H1953" i="45"/>
  <c r="J1952" i="45"/>
  <c r="I1952" i="45"/>
  <c r="H1952" i="45"/>
  <c r="J1951" i="45"/>
  <c r="I1951" i="45"/>
  <c r="H1951" i="45"/>
  <c r="J1950" i="45"/>
  <c r="I1950" i="45"/>
  <c r="H1950" i="45"/>
  <c r="J1949" i="45"/>
  <c r="I1949" i="45"/>
  <c r="H1949" i="45"/>
  <c r="J1948" i="45"/>
  <c r="I1948" i="45"/>
  <c r="H1948" i="45"/>
  <c r="J1947" i="45"/>
  <c r="I1947" i="45"/>
  <c r="H1947" i="45"/>
  <c r="J1946" i="45"/>
  <c r="I1946" i="45"/>
  <c r="H1946" i="45"/>
  <c r="J1945" i="45"/>
  <c r="I1945" i="45"/>
  <c r="H1945" i="45"/>
  <c r="J1944" i="45"/>
  <c r="I1944" i="45"/>
  <c r="H1944" i="45"/>
  <c r="J1943" i="45"/>
  <c r="I1943" i="45"/>
  <c r="H1943" i="45"/>
  <c r="J1942" i="45"/>
  <c r="I1942" i="45"/>
  <c r="H1942" i="45"/>
  <c r="J1941" i="45"/>
  <c r="I1941" i="45"/>
  <c r="H1941" i="45"/>
  <c r="J1940" i="45"/>
  <c r="I1940" i="45"/>
  <c r="H1940" i="45"/>
  <c r="J1939" i="45"/>
  <c r="I1939" i="45"/>
  <c r="H1939" i="45"/>
  <c r="J1938" i="45"/>
  <c r="I1938" i="45"/>
  <c r="H1938" i="45"/>
  <c r="J1937" i="45"/>
  <c r="I1937" i="45"/>
  <c r="H1937" i="45"/>
  <c r="J1936" i="45"/>
  <c r="I1936" i="45"/>
  <c r="H1936" i="45"/>
  <c r="J1935" i="45"/>
  <c r="I1935" i="45"/>
  <c r="H1935" i="45"/>
  <c r="J1934" i="45"/>
  <c r="I1934" i="45"/>
  <c r="H1934" i="45"/>
  <c r="J1933" i="45"/>
  <c r="I1933" i="45"/>
  <c r="H1933" i="45"/>
  <c r="J1932" i="45"/>
  <c r="I1932" i="45"/>
  <c r="H1932" i="45"/>
  <c r="J1931" i="45"/>
  <c r="I1931" i="45"/>
  <c r="H1931" i="45"/>
  <c r="J1930" i="45"/>
  <c r="I1930" i="45"/>
  <c r="H1930" i="45"/>
  <c r="J1929" i="45"/>
  <c r="I1929" i="45"/>
  <c r="H1929" i="45"/>
  <c r="J1928" i="45"/>
  <c r="I1928" i="45"/>
  <c r="H1928" i="45"/>
  <c r="J1927" i="45"/>
  <c r="I1927" i="45"/>
  <c r="H1927" i="45"/>
  <c r="J1926" i="45"/>
  <c r="I1926" i="45"/>
  <c r="H1926" i="45"/>
  <c r="J1925" i="45"/>
  <c r="I1925" i="45"/>
  <c r="H1925" i="45"/>
  <c r="J1924" i="45"/>
  <c r="I1924" i="45"/>
  <c r="H1924" i="45"/>
  <c r="J1923" i="45"/>
  <c r="I1923" i="45"/>
  <c r="H1923" i="45"/>
  <c r="J1922" i="45"/>
  <c r="I1922" i="45"/>
  <c r="H1922" i="45"/>
  <c r="J1921" i="45"/>
  <c r="I1921" i="45"/>
  <c r="H1921" i="45"/>
  <c r="J1920" i="45"/>
  <c r="I1920" i="45"/>
  <c r="H1920" i="45"/>
  <c r="J1919" i="45"/>
  <c r="I1919" i="45"/>
  <c r="H1919" i="45"/>
  <c r="J1918" i="45"/>
  <c r="I1918" i="45"/>
  <c r="H1918" i="45"/>
  <c r="J1917" i="45"/>
  <c r="I1917" i="45"/>
  <c r="H1917" i="45"/>
  <c r="J1916" i="45"/>
  <c r="I1916" i="45"/>
  <c r="H1916" i="45"/>
  <c r="J1915" i="45"/>
  <c r="I1915" i="45"/>
  <c r="H1915" i="45"/>
  <c r="J1914" i="45"/>
  <c r="I1914" i="45"/>
  <c r="H1914" i="45"/>
  <c r="J1913" i="45"/>
  <c r="I1913" i="45"/>
  <c r="H1913" i="45"/>
  <c r="J1912" i="45"/>
  <c r="I1912" i="45"/>
  <c r="H1912" i="45"/>
  <c r="J1911" i="45"/>
  <c r="I1911" i="45"/>
  <c r="H1911" i="45"/>
  <c r="J1910" i="45"/>
  <c r="I1910" i="45"/>
  <c r="H1910" i="45"/>
  <c r="J1909" i="45"/>
  <c r="I1909" i="45"/>
  <c r="H1909" i="45"/>
  <c r="J1908" i="45"/>
  <c r="I1908" i="45"/>
  <c r="H1908" i="45"/>
  <c r="J1907" i="45"/>
  <c r="I1907" i="45"/>
  <c r="H1907" i="45"/>
  <c r="J1906" i="45"/>
  <c r="I1906" i="45"/>
  <c r="H1906" i="45"/>
  <c r="J1905" i="45"/>
  <c r="I1905" i="45"/>
  <c r="H1905" i="45"/>
  <c r="J1904" i="45"/>
  <c r="I1904" i="45"/>
  <c r="H1904" i="45"/>
  <c r="J1903" i="45"/>
  <c r="I1903" i="45"/>
  <c r="H1903" i="45"/>
  <c r="J1902" i="45"/>
  <c r="I1902" i="45"/>
  <c r="H1902" i="45"/>
  <c r="J1901" i="45"/>
  <c r="I1901" i="45"/>
  <c r="H1901" i="45"/>
  <c r="J1900" i="45"/>
  <c r="I1900" i="45"/>
  <c r="H1900" i="45"/>
  <c r="J1899" i="45"/>
  <c r="I1899" i="45"/>
  <c r="H1899" i="45"/>
  <c r="J1898" i="45"/>
  <c r="I1898" i="45"/>
  <c r="H1898" i="45"/>
  <c r="J1897" i="45"/>
  <c r="I1897" i="45"/>
  <c r="H1897" i="45"/>
  <c r="J1896" i="45"/>
  <c r="I1896" i="45"/>
  <c r="H1896" i="45"/>
  <c r="J1895" i="45"/>
  <c r="I1895" i="45"/>
  <c r="H1895" i="45"/>
  <c r="J1894" i="45"/>
  <c r="I1894" i="45"/>
  <c r="H1894" i="45"/>
  <c r="J1893" i="45"/>
  <c r="I1893" i="45"/>
  <c r="H1893" i="45"/>
  <c r="J1892" i="45"/>
  <c r="I1892" i="45"/>
  <c r="H1892" i="45"/>
  <c r="J1891" i="45"/>
  <c r="I1891" i="45"/>
  <c r="H1891" i="45"/>
  <c r="J1890" i="45"/>
  <c r="I1890" i="45"/>
  <c r="H1890" i="45"/>
  <c r="J1889" i="45"/>
  <c r="I1889" i="45"/>
  <c r="H1889" i="45"/>
  <c r="J1888" i="45"/>
  <c r="I1888" i="45"/>
  <c r="H1888" i="45"/>
  <c r="J1887" i="45"/>
  <c r="I1887" i="45"/>
  <c r="H1887" i="45"/>
  <c r="J1886" i="45"/>
  <c r="I1886" i="45"/>
  <c r="H1886" i="45"/>
  <c r="J1885" i="45"/>
  <c r="I1885" i="45"/>
  <c r="H1885" i="45"/>
  <c r="J1884" i="45"/>
  <c r="I1884" i="45"/>
  <c r="H1884" i="45"/>
  <c r="J1883" i="45"/>
  <c r="I1883" i="45"/>
  <c r="H1883" i="45"/>
  <c r="J1882" i="45"/>
  <c r="I1882" i="45"/>
  <c r="H1882" i="45"/>
  <c r="J1881" i="45"/>
  <c r="I1881" i="45"/>
  <c r="H1881" i="45"/>
  <c r="J1880" i="45"/>
  <c r="I1880" i="45"/>
  <c r="H1880" i="45"/>
  <c r="J1879" i="45"/>
  <c r="I1879" i="45"/>
  <c r="H1879" i="45"/>
  <c r="J1878" i="45"/>
  <c r="I1878" i="45"/>
  <c r="H1878" i="45"/>
  <c r="J1877" i="45"/>
  <c r="I1877" i="45"/>
  <c r="H1877" i="45"/>
  <c r="J1876" i="45"/>
  <c r="I1876" i="45"/>
  <c r="H1876" i="45"/>
  <c r="J1875" i="45"/>
  <c r="I1875" i="45"/>
  <c r="H1875" i="45"/>
  <c r="J1874" i="45"/>
  <c r="I1874" i="45"/>
  <c r="H1874" i="45"/>
  <c r="J1873" i="45"/>
  <c r="I1873" i="45"/>
  <c r="H1873" i="45"/>
  <c r="J1872" i="45"/>
  <c r="I1872" i="45"/>
  <c r="H1872" i="45"/>
  <c r="J1871" i="45"/>
  <c r="I1871" i="45"/>
  <c r="H1871" i="45"/>
  <c r="J1870" i="45"/>
  <c r="I1870" i="45"/>
  <c r="H1870" i="45"/>
  <c r="J1869" i="45"/>
  <c r="I1869" i="45"/>
  <c r="H1869" i="45"/>
  <c r="J1868" i="45"/>
  <c r="I1868" i="45"/>
  <c r="H1868" i="45"/>
  <c r="J1867" i="45"/>
  <c r="I1867" i="45"/>
  <c r="H1867" i="45"/>
  <c r="J1866" i="45"/>
  <c r="I1866" i="45"/>
  <c r="H1866" i="45"/>
  <c r="J1865" i="45"/>
  <c r="I1865" i="45"/>
  <c r="H1865" i="45"/>
  <c r="J1864" i="45"/>
  <c r="I1864" i="45"/>
  <c r="H1864" i="45"/>
  <c r="J1863" i="45"/>
  <c r="I1863" i="45"/>
  <c r="H1863" i="45"/>
  <c r="J1862" i="45"/>
  <c r="I1862" i="45"/>
  <c r="H1862" i="45"/>
  <c r="J1861" i="45"/>
  <c r="I1861" i="45"/>
  <c r="H1861" i="45"/>
  <c r="J1860" i="45"/>
  <c r="I1860" i="45"/>
  <c r="H1860" i="45"/>
  <c r="J1859" i="45"/>
  <c r="I1859" i="45"/>
  <c r="H1859" i="45"/>
  <c r="J1858" i="45"/>
  <c r="I1858" i="45"/>
  <c r="H1858" i="45"/>
  <c r="J1857" i="45"/>
  <c r="I1857" i="45"/>
  <c r="H1857" i="45"/>
  <c r="J1856" i="45"/>
  <c r="I1856" i="45"/>
  <c r="H1856" i="45"/>
  <c r="J1855" i="45"/>
  <c r="I1855" i="45"/>
  <c r="H1855" i="45"/>
  <c r="J1854" i="45"/>
  <c r="I1854" i="45"/>
  <c r="H1854" i="45"/>
  <c r="J1853" i="45"/>
  <c r="I1853" i="45"/>
  <c r="H1853" i="45"/>
  <c r="J1852" i="45"/>
  <c r="I1852" i="45"/>
  <c r="H1852" i="45"/>
  <c r="J1851" i="45"/>
  <c r="I1851" i="45"/>
  <c r="H1851" i="45"/>
  <c r="J1850" i="45"/>
  <c r="I1850" i="45"/>
  <c r="H1850" i="45"/>
  <c r="J1849" i="45"/>
  <c r="I1849" i="45"/>
  <c r="H1849" i="45"/>
  <c r="J1848" i="45"/>
  <c r="I1848" i="45"/>
  <c r="H1848" i="45"/>
  <c r="J1847" i="45"/>
  <c r="I1847" i="45"/>
  <c r="H1847" i="45"/>
  <c r="J1846" i="45"/>
  <c r="I1846" i="45"/>
  <c r="H1846" i="45"/>
  <c r="J1845" i="45"/>
  <c r="I1845" i="45"/>
  <c r="H1845" i="45"/>
  <c r="J1844" i="45"/>
  <c r="I1844" i="45"/>
  <c r="H1844" i="45"/>
  <c r="J1843" i="45"/>
  <c r="I1843" i="45"/>
  <c r="H1843" i="45"/>
  <c r="J1842" i="45"/>
  <c r="I1842" i="45"/>
  <c r="H1842" i="45"/>
  <c r="J1841" i="45"/>
  <c r="I1841" i="45"/>
  <c r="H1841" i="45"/>
  <c r="J1840" i="45"/>
  <c r="I1840" i="45"/>
  <c r="H1840" i="45"/>
  <c r="J1839" i="45"/>
  <c r="I1839" i="45"/>
  <c r="H1839" i="45"/>
  <c r="J1838" i="45"/>
  <c r="I1838" i="45"/>
  <c r="H1838" i="45"/>
  <c r="J1837" i="45"/>
  <c r="I1837" i="45"/>
  <c r="H1837" i="45"/>
  <c r="J1836" i="45"/>
  <c r="I1836" i="45"/>
  <c r="H1836" i="45"/>
  <c r="J1835" i="45"/>
  <c r="I1835" i="45"/>
  <c r="H1835" i="45"/>
  <c r="J1834" i="45"/>
  <c r="I1834" i="45"/>
  <c r="H1834" i="45"/>
  <c r="J1833" i="45"/>
  <c r="I1833" i="45"/>
  <c r="H1833" i="45"/>
  <c r="J1832" i="45"/>
  <c r="I1832" i="45"/>
  <c r="H1832" i="45"/>
  <c r="J1831" i="45"/>
  <c r="I1831" i="45"/>
  <c r="H1831" i="45"/>
  <c r="J1830" i="45"/>
  <c r="I1830" i="45"/>
  <c r="H1830" i="45"/>
  <c r="J1829" i="45"/>
  <c r="I1829" i="45"/>
  <c r="H1829" i="45"/>
  <c r="J1828" i="45"/>
  <c r="I1828" i="45"/>
  <c r="H1828" i="45"/>
  <c r="J1827" i="45"/>
  <c r="I1827" i="45"/>
  <c r="H1827" i="45"/>
  <c r="J1826" i="45"/>
  <c r="I1826" i="45"/>
  <c r="H1826" i="45"/>
  <c r="J1825" i="45"/>
  <c r="I1825" i="45"/>
  <c r="H1825" i="45"/>
  <c r="J1824" i="45"/>
  <c r="I1824" i="45"/>
  <c r="H1824" i="45"/>
  <c r="J1823" i="45"/>
  <c r="I1823" i="45"/>
  <c r="H1823" i="45"/>
  <c r="J1822" i="45"/>
  <c r="I1822" i="45"/>
  <c r="H1822" i="45"/>
  <c r="J1821" i="45"/>
  <c r="I1821" i="45"/>
  <c r="H1821" i="45"/>
  <c r="J1820" i="45"/>
  <c r="I1820" i="45"/>
  <c r="H1820" i="45"/>
  <c r="J1819" i="45"/>
  <c r="I1819" i="45"/>
  <c r="H1819" i="45"/>
  <c r="J1818" i="45"/>
  <c r="I1818" i="45"/>
  <c r="H1818" i="45"/>
  <c r="J1817" i="45"/>
  <c r="I1817" i="45"/>
  <c r="H1817" i="45"/>
  <c r="J1816" i="45"/>
  <c r="I1816" i="45"/>
  <c r="H1816" i="45"/>
  <c r="J1815" i="45"/>
  <c r="I1815" i="45"/>
  <c r="H1815" i="45"/>
  <c r="J1814" i="45"/>
  <c r="I1814" i="45"/>
  <c r="H1814" i="45"/>
  <c r="J1813" i="45"/>
  <c r="I1813" i="45"/>
  <c r="H1813" i="45"/>
  <c r="J1812" i="45"/>
  <c r="I1812" i="45"/>
  <c r="H1812" i="45"/>
  <c r="J1811" i="45"/>
  <c r="I1811" i="45"/>
  <c r="H1811" i="45"/>
  <c r="J1810" i="45"/>
  <c r="I1810" i="45"/>
  <c r="H1810" i="45"/>
  <c r="J1809" i="45"/>
  <c r="I1809" i="45"/>
  <c r="H1809" i="45"/>
  <c r="J1808" i="45"/>
  <c r="I1808" i="45"/>
  <c r="H1808" i="45"/>
  <c r="J1807" i="45"/>
  <c r="I1807" i="45"/>
  <c r="H1807" i="45"/>
  <c r="J1806" i="45"/>
  <c r="I1806" i="45"/>
  <c r="H1806" i="45"/>
  <c r="J1805" i="45"/>
  <c r="I1805" i="45"/>
  <c r="H1805" i="45"/>
  <c r="J1804" i="45"/>
  <c r="I1804" i="45"/>
  <c r="H1804" i="45"/>
  <c r="L2403" i="45"/>
  <c r="L2402" i="45"/>
  <c r="L2401" i="45"/>
  <c r="L2400" i="45"/>
  <c r="L2399" i="45"/>
  <c r="L2398" i="45"/>
  <c r="L2397" i="45"/>
  <c r="L2396" i="45"/>
  <c r="L2395" i="45"/>
  <c r="L2394" i="45"/>
  <c r="L2393" i="45"/>
  <c r="L2392" i="45"/>
  <c r="L2391" i="45"/>
  <c r="L2390" i="45"/>
  <c r="L2389" i="45"/>
  <c r="L2388" i="45"/>
  <c r="L2387" i="45"/>
  <c r="L2386" i="45"/>
  <c r="L2385" i="45"/>
  <c r="L2384" i="45"/>
  <c r="L2383" i="45"/>
  <c r="L2382" i="45"/>
  <c r="L2381" i="45"/>
  <c r="L2380" i="45"/>
  <c r="L2379" i="45"/>
  <c r="L2378" i="45"/>
  <c r="L2377" i="45"/>
  <c r="L2376" i="45"/>
  <c r="L2375" i="45"/>
  <c r="L2374" i="45"/>
  <c r="L2373" i="45"/>
  <c r="L2372" i="45"/>
  <c r="L2371" i="45"/>
  <c r="L2370" i="45"/>
  <c r="L2369" i="45"/>
  <c r="L2368" i="45"/>
  <c r="L2367" i="45"/>
  <c r="L2366" i="45"/>
  <c r="L2365" i="45"/>
  <c r="L2364" i="45"/>
  <c r="L2363" i="45"/>
  <c r="L2362" i="45"/>
  <c r="L2361" i="45"/>
  <c r="L2360" i="45"/>
  <c r="L2359" i="45"/>
  <c r="L2358" i="45"/>
  <c r="L2357" i="45"/>
  <c r="L2356" i="45"/>
  <c r="L2355" i="45"/>
  <c r="L2354" i="45"/>
  <c r="L2353" i="45"/>
  <c r="L2352" i="45"/>
  <c r="L2351" i="45"/>
  <c r="L2350" i="45"/>
  <c r="L2349" i="45"/>
  <c r="L2348" i="45"/>
  <c r="L2347" i="45"/>
  <c r="L2346" i="45"/>
  <c r="L2345" i="45"/>
  <c r="L2344" i="45"/>
  <c r="L2343" i="45"/>
  <c r="L2342" i="45"/>
  <c r="L2341" i="45"/>
  <c r="L2340" i="45"/>
  <c r="L2339" i="45"/>
  <c r="L2338" i="45"/>
  <c r="L2337" i="45"/>
  <c r="L2336" i="45"/>
  <c r="L2335" i="45"/>
  <c r="L2334" i="45"/>
  <c r="L2333" i="45"/>
  <c r="L2332" i="45"/>
  <c r="L2331" i="45"/>
  <c r="L2330" i="45"/>
  <c r="L2329" i="45"/>
  <c r="L2328" i="45"/>
  <c r="L2327" i="45"/>
  <c r="L2326" i="45"/>
  <c r="L2325" i="45"/>
  <c r="L2324" i="45"/>
  <c r="L2323" i="45"/>
  <c r="L2322" i="45"/>
  <c r="L2321" i="45"/>
  <c r="L2320" i="45"/>
  <c r="L2319" i="45"/>
  <c r="L2318" i="45"/>
  <c r="L2317" i="45"/>
  <c r="L2316" i="45"/>
  <c r="L2315" i="45"/>
  <c r="L2314" i="45"/>
  <c r="L2313" i="45"/>
  <c r="L2312" i="45"/>
  <c r="L2311" i="45"/>
  <c r="L2310" i="45"/>
  <c r="L2309" i="45"/>
  <c r="L2308" i="45"/>
  <c r="L2307" i="45"/>
  <c r="L2306" i="45"/>
  <c r="L2305" i="45"/>
  <c r="L2304" i="45"/>
  <c r="L2303" i="45"/>
  <c r="L2302" i="45"/>
  <c r="L2301" i="45"/>
  <c r="L2300" i="45"/>
  <c r="L2299" i="45"/>
  <c r="L2298" i="45"/>
  <c r="L2297" i="45"/>
  <c r="L2296" i="45"/>
  <c r="L2295" i="45"/>
  <c r="L2294" i="45"/>
  <c r="L2293" i="45"/>
  <c r="L2292" i="45"/>
  <c r="L2291" i="45"/>
  <c r="L2290" i="45"/>
  <c r="L2289" i="45"/>
  <c r="L2288" i="45"/>
  <c r="L2287" i="45"/>
  <c r="L2286" i="45"/>
  <c r="L2285" i="45"/>
  <c r="L2284" i="45"/>
  <c r="L2283" i="45"/>
  <c r="L2282" i="45"/>
  <c r="L2281" i="45"/>
  <c r="L2280" i="45"/>
  <c r="L2279" i="45"/>
  <c r="L2278" i="45"/>
  <c r="L2277" i="45"/>
  <c r="L2276" i="45"/>
  <c r="L2275" i="45"/>
  <c r="L2274" i="45"/>
  <c r="L2273" i="45"/>
  <c r="L2272" i="45"/>
  <c r="L2271" i="45"/>
  <c r="L2270" i="45"/>
  <c r="L2269" i="45"/>
  <c r="L2268" i="45"/>
  <c r="L2267" i="45"/>
  <c r="L2266" i="45"/>
  <c r="L2265" i="45"/>
  <c r="L2264" i="45"/>
  <c r="L2263" i="45"/>
  <c r="L2262" i="45"/>
  <c r="L2261" i="45"/>
  <c r="L2260" i="45"/>
  <c r="L2259" i="45"/>
  <c r="L2258" i="45"/>
  <c r="L2257" i="45"/>
  <c r="L2256" i="45"/>
  <c r="L2255" i="45"/>
  <c r="L2254" i="45"/>
  <c r="L2253" i="45"/>
  <c r="L2252" i="45"/>
  <c r="L2251" i="45"/>
  <c r="L2250" i="45"/>
  <c r="L2249" i="45"/>
  <c r="L2248" i="45"/>
  <c r="L2247" i="45"/>
  <c r="L2246" i="45"/>
  <c r="L2245" i="45"/>
  <c r="L2244" i="45"/>
  <c r="L2243" i="45"/>
  <c r="L2242" i="45"/>
  <c r="L2241" i="45"/>
  <c r="L2240" i="45"/>
  <c r="L2239" i="45"/>
  <c r="L2238" i="45"/>
  <c r="L2237" i="45"/>
  <c r="L2236" i="45"/>
  <c r="L2235" i="45"/>
  <c r="L2234" i="45"/>
  <c r="L2233" i="45"/>
  <c r="L2232" i="45"/>
  <c r="L2231" i="45"/>
  <c r="L2230" i="45"/>
  <c r="L2229" i="45"/>
  <c r="L2228" i="45"/>
  <c r="L2227" i="45"/>
  <c r="L2226" i="45"/>
  <c r="L2225" i="45"/>
  <c r="L2224" i="45"/>
  <c r="L2223" i="45"/>
  <c r="L2222" i="45"/>
  <c r="L2221" i="45"/>
  <c r="L2220" i="45"/>
  <c r="L2219" i="45"/>
  <c r="L2218" i="45"/>
  <c r="L2217" i="45"/>
  <c r="L2216" i="45"/>
  <c r="L2215" i="45"/>
  <c r="L2214" i="45"/>
  <c r="L2213" i="45"/>
  <c r="L2212" i="45"/>
  <c r="L2211" i="45"/>
  <c r="L2210" i="45"/>
  <c r="L2209" i="45"/>
  <c r="L2208" i="45"/>
  <c r="L2207" i="45"/>
  <c r="L2206" i="45"/>
  <c r="L2205" i="45"/>
  <c r="L2204" i="45"/>
  <c r="L2203" i="45"/>
  <c r="L2202" i="45"/>
  <c r="L2201" i="45"/>
  <c r="L2200" i="45"/>
  <c r="L2199" i="45"/>
  <c r="L2198" i="45"/>
  <c r="L2197" i="45"/>
  <c r="L2196" i="45"/>
  <c r="L2195" i="45"/>
  <c r="L2194" i="45"/>
  <c r="L2193" i="45"/>
  <c r="L2192" i="45"/>
  <c r="L2191" i="45"/>
  <c r="L2190" i="45"/>
  <c r="L2189" i="45"/>
  <c r="L2188" i="45"/>
  <c r="L2187" i="45"/>
  <c r="L2186" i="45"/>
  <c r="L2185" i="45"/>
  <c r="L2184" i="45"/>
  <c r="L2183" i="45"/>
  <c r="L2182" i="45"/>
  <c r="L2181" i="45"/>
  <c r="L2180" i="45"/>
  <c r="L2179" i="45"/>
  <c r="L2178" i="45"/>
  <c r="L2177" i="45"/>
  <c r="L2176" i="45"/>
  <c r="L2175" i="45"/>
  <c r="L2174" i="45"/>
  <c r="L2173" i="45"/>
  <c r="L2172" i="45"/>
  <c r="L2171" i="45"/>
  <c r="L2170" i="45"/>
  <c r="L2169" i="45"/>
  <c r="L2168" i="45"/>
  <c r="L2167" i="45"/>
  <c r="L2166" i="45"/>
  <c r="L2165" i="45"/>
  <c r="L2164" i="45"/>
  <c r="L2163" i="45"/>
  <c r="L2162" i="45"/>
  <c r="L2161" i="45"/>
  <c r="L2160" i="45"/>
  <c r="L2159" i="45"/>
  <c r="L2158" i="45"/>
  <c r="L2157" i="45"/>
  <c r="L2156" i="45"/>
  <c r="L2155" i="45"/>
  <c r="L2154" i="45"/>
  <c r="L2153" i="45"/>
  <c r="L2152" i="45"/>
  <c r="L2151" i="45"/>
  <c r="L2150" i="45"/>
  <c r="L2149" i="45"/>
  <c r="L2148" i="45"/>
  <c r="L2147" i="45"/>
  <c r="L2146" i="45"/>
  <c r="L2145" i="45"/>
  <c r="L2144" i="45"/>
  <c r="L2143" i="45"/>
  <c r="L2142" i="45"/>
  <c r="L2141" i="45"/>
  <c r="L2140" i="45"/>
  <c r="L2139" i="45"/>
  <c r="L2138" i="45"/>
  <c r="L2137" i="45"/>
  <c r="L2136" i="45"/>
  <c r="L2135" i="45"/>
  <c r="L2134" i="45"/>
  <c r="L2133" i="45"/>
  <c r="L2132" i="45"/>
  <c r="L2131" i="45"/>
  <c r="L2130" i="45"/>
  <c r="L2129" i="45"/>
  <c r="L2128" i="45"/>
  <c r="L2127" i="45"/>
  <c r="L2126" i="45"/>
  <c r="L2125" i="45"/>
  <c r="L2124" i="45"/>
  <c r="L2123" i="45"/>
  <c r="L2122" i="45"/>
  <c r="L2121" i="45"/>
  <c r="L2120" i="45"/>
  <c r="L2119" i="45"/>
  <c r="L2118" i="45"/>
  <c r="L2117" i="45"/>
  <c r="L2116" i="45"/>
  <c r="L2115" i="45"/>
  <c r="L2114" i="45"/>
  <c r="L2113" i="45"/>
  <c r="L2112" i="45"/>
  <c r="L2111" i="45"/>
  <c r="L2110" i="45"/>
  <c r="L2109" i="45"/>
  <c r="L2108" i="45"/>
  <c r="L2107" i="45"/>
  <c r="L2106" i="45"/>
  <c r="L2105" i="45"/>
  <c r="L2104" i="45"/>
  <c r="L2103" i="45"/>
  <c r="L2102" i="45"/>
  <c r="L2101" i="45"/>
  <c r="L2100" i="45"/>
  <c r="L2099" i="45"/>
  <c r="L2098" i="45"/>
  <c r="L2097" i="45"/>
  <c r="L2096" i="45"/>
  <c r="L2095" i="45"/>
  <c r="L2094" i="45"/>
  <c r="L2093" i="45"/>
  <c r="L2092" i="45"/>
  <c r="L2091" i="45"/>
  <c r="L2090" i="45"/>
  <c r="L2089" i="45"/>
  <c r="L2088" i="45"/>
  <c r="L2087" i="45"/>
  <c r="L2086" i="45"/>
  <c r="L2085" i="45"/>
  <c r="L2084" i="45"/>
  <c r="L2083" i="45"/>
  <c r="L2082" i="45"/>
  <c r="L2081" i="45"/>
  <c r="L2080" i="45"/>
  <c r="L2079" i="45"/>
  <c r="L2078" i="45"/>
  <c r="L2077" i="45"/>
  <c r="L2076" i="45"/>
  <c r="L2075" i="45"/>
  <c r="L2074" i="45"/>
  <c r="L2073" i="45"/>
  <c r="L2072" i="45"/>
  <c r="L2071" i="45"/>
  <c r="L2070" i="45"/>
  <c r="L2069" i="45"/>
  <c r="L2068" i="45"/>
  <c r="L2067" i="45"/>
  <c r="L2066" i="45"/>
  <c r="L2065" i="45"/>
  <c r="L2064" i="45"/>
  <c r="L2063" i="45"/>
  <c r="L2062" i="45"/>
  <c r="L2061" i="45"/>
  <c r="L2060" i="45"/>
  <c r="L2059" i="45"/>
  <c r="L2058" i="45"/>
  <c r="L2057" i="45"/>
  <c r="L2056" i="45"/>
  <c r="L2055" i="45"/>
  <c r="L2054" i="45"/>
  <c r="L2053" i="45"/>
  <c r="L2052" i="45"/>
  <c r="L2051" i="45"/>
  <c r="L2050" i="45"/>
  <c r="L2049" i="45"/>
  <c r="L2048" i="45"/>
  <c r="L2047" i="45"/>
  <c r="L2046" i="45"/>
  <c r="L2045" i="45"/>
  <c r="L2044" i="45"/>
  <c r="L2043" i="45"/>
  <c r="L2042" i="45"/>
  <c r="L2041" i="45"/>
  <c r="L2040" i="45"/>
  <c r="L2039" i="45"/>
  <c r="L2038" i="45"/>
  <c r="L2037" i="45"/>
  <c r="L2036" i="45"/>
  <c r="L2035" i="45"/>
  <c r="L2034" i="45"/>
  <c r="L2033" i="45"/>
  <c r="L2032" i="45"/>
  <c r="L2031" i="45"/>
  <c r="L2030" i="45"/>
  <c r="L2029" i="45"/>
  <c r="L2028" i="45"/>
  <c r="L2027" i="45"/>
  <c r="L2026" i="45"/>
  <c r="L2025" i="45"/>
  <c r="L2024" i="45"/>
  <c r="L2023" i="45"/>
  <c r="L2022" i="45"/>
  <c r="L2021" i="45"/>
  <c r="L2020" i="45"/>
  <c r="L2019" i="45"/>
  <c r="L2018" i="45"/>
  <c r="L2017" i="45"/>
  <c r="L2016" i="45"/>
  <c r="L2015" i="45"/>
  <c r="L2014" i="45"/>
  <c r="L2013" i="45"/>
  <c r="L2012" i="45"/>
  <c r="L2011" i="45"/>
  <c r="L2010" i="45"/>
  <c r="L2009" i="45"/>
  <c r="L2008" i="45"/>
  <c r="L2007" i="45"/>
  <c r="L2006" i="45"/>
  <c r="L2005" i="45"/>
  <c r="L2004" i="45"/>
  <c r="L2003" i="45"/>
  <c r="L2002" i="45"/>
  <c r="L2001" i="45"/>
  <c r="L2000" i="45"/>
  <c r="L1999" i="45"/>
  <c r="L1998" i="45"/>
  <c r="L1997" i="45"/>
  <c r="L1996" i="45"/>
  <c r="L1995" i="45"/>
  <c r="L1994" i="45"/>
  <c r="L1993" i="45"/>
  <c r="L1992" i="45"/>
  <c r="L1991" i="45"/>
  <c r="L1990" i="45"/>
  <c r="L1989" i="45"/>
  <c r="L1988" i="45"/>
  <c r="L1987" i="45"/>
  <c r="L1986" i="45"/>
  <c r="L1985" i="45"/>
  <c r="L1984" i="45"/>
  <c r="L1983" i="45"/>
  <c r="L1982" i="45"/>
  <c r="L1981" i="45"/>
  <c r="L1980" i="45"/>
  <c r="L1979" i="45"/>
  <c r="L1978" i="45"/>
  <c r="L1977" i="45"/>
  <c r="L1976" i="45"/>
  <c r="L1975" i="45"/>
  <c r="L1974" i="45"/>
  <c r="L1973" i="45"/>
  <c r="L1972" i="45"/>
  <c r="L1971" i="45"/>
  <c r="L1970" i="45"/>
  <c r="L1969" i="45"/>
  <c r="L1968" i="45"/>
  <c r="L1967" i="45"/>
  <c r="L1966" i="45"/>
  <c r="L1965" i="45"/>
  <c r="L1964" i="45"/>
  <c r="L1963" i="45"/>
  <c r="L1962" i="45"/>
  <c r="L1961" i="45"/>
  <c r="L1960" i="45"/>
  <c r="L1959" i="45"/>
  <c r="L1958" i="45"/>
  <c r="L1957" i="45"/>
  <c r="L1956" i="45"/>
  <c r="L1955" i="45"/>
  <c r="L1954" i="45"/>
  <c r="L1953" i="45"/>
  <c r="L1952" i="45"/>
  <c r="L1951" i="45"/>
  <c r="L1950" i="45"/>
  <c r="L1949" i="45"/>
  <c r="L1948" i="45"/>
  <c r="L1947" i="45"/>
  <c r="L1946" i="45"/>
  <c r="L1945" i="45"/>
  <c r="L1944" i="45"/>
  <c r="L1943" i="45"/>
  <c r="L1942" i="45"/>
  <c r="L1941" i="45"/>
  <c r="L1940" i="45"/>
  <c r="L1939" i="45"/>
  <c r="L1938" i="45"/>
  <c r="L1937" i="45"/>
  <c r="L1936" i="45"/>
  <c r="L1935" i="45"/>
  <c r="L1934" i="45"/>
  <c r="L1933" i="45"/>
  <c r="L1932" i="45"/>
  <c r="L1931" i="45"/>
  <c r="L1930" i="45"/>
  <c r="L1929" i="45"/>
  <c r="L1928" i="45"/>
  <c r="L1927" i="45"/>
  <c r="L1926" i="45"/>
  <c r="L1925" i="45"/>
  <c r="L1924" i="45"/>
  <c r="L1923" i="45"/>
  <c r="L1922" i="45"/>
  <c r="L1921" i="45"/>
  <c r="L1920" i="45"/>
  <c r="L1919" i="45"/>
  <c r="L1918" i="45"/>
  <c r="L1917" i="45"/>
  <c r="L1916" i="45"/>
  <c r="L1915" i="45"/>
  <c r="L1914" i="45"/>
  <c r="L1913" i="45"/>
  <c r="L1912" i="45"/>
  <c r="L1911" i="45"/>
  <c r="L1910" i="45"/>
  <c r="L1909" i="45"/>
  <c r="L1908" i="45"/>
  <c r="L1907" i="45"/>
  <c r="L1906" i="45"/>
  <c r="L1905" i="45"/>
  <c r="L1904" i="45"/>
  <c r="L1903" i="45"/>
  <c r="L1902" i="45"/>
  <c r="L1901" i="45"/>
  <c r="L1900" i="45"/>
  <c r="L1899" i="45"/>
  <c r="L1898" i="45"/>
  <c r="L1897" i="45"/>
  <c r="L1896" i="45"/>
  <c r="L1895" i="45"/>
  <c r="L1894" i="45"/>
  <c r="L1893" i="45"/>
  <c r="L1892" i="45"/>
  <c r="L1891" i="45"/>
  <c r="L1890" i="45"/>
  <c r="L1889" i="45"/>
  <c r="L1888" i="45"/>
  <c r="L1887" i="45"/>
  <c r="L1886" i="45"/>
  <c r="L1885" i="45"/>
  <c r="L1884" i="45"/>
  <c r="L1883" i="45"/>
  <c r="L1882" i="45"/>
  <c r="L1881" i="45"/>
  <c r="L1880" i="45"/>
  <c r="L1879" i="45"/>
  <c r="L1878" i="45"/>
  <c r="L1877" i="45"/>
  <c r="L1876" i="45"/>
  <c r="L1875" i="45"/>
  <c r="L1874" i="45"/>
  <c r="L1873" i="45"/>
  <c r="L1872" i="45"/>
  <c r="L1871" i="45"/>
  <c r="L1870" i="45"/>
  <c r="L1869" i="45"/>
  <c r="L1868" i="45"/>
  <c r="L1867" i="45"/>
  <c r="L1866" i="45"/>
  <c r="L1865" i="45"/>
  <c r="L1864" i="45"/>
  <c r="L1863" i="45"/>
  <c r="L1862" i="45"/>
  <c r="L1861" i="45"/>
  <c r="L1860" i="45"/>
  <c r="L1859" i="45"/>
  <c r="L1858" i="45"/>
  <c r="L1857" i="45"/>
  <c r="L1856" i="45"/>
  <c r="L1855" i="45"/>
  <c r="L1854" i="45"/>
  <c r="L1853" i="45"/>
  <c r="L1852" i="45"/>
  <c r="L1851" i="45"/>
  <c r="L1850" i="45"/>
  <c r="L1849" i="45"/>
  <c r="L1848" i="45"/>
  <c r="L1847" i="45"/>
  <c r="L1846" i="45"/>
  <c r="L1845" i="45"/>
  <c r="L1844" i="45"/>
  <c r="L1843" i="45"/>
  <c r="L1842" i="45"/>
  <c r="L1841" i="45"/>
  <c r="L1840" i="45"/>
  <c r="L1839" i="45"/>
  <c r="L1838" i="45"/>
  <c r="L1837" i="45"/>
  <c r="L1836" i="45"/>
  <c r="L1835" i="45"/>
  <c r="L1834" i="45"/>
  <c r="L1833" i="45"/>
  <c r="L1832" i="45"/>
  <c r="L1831" i="45"/>
  <c r="L1830" i="45"/>
  <c r="L1829" i="45"/>
  <c r="L1828" i="45"/>
  <c r="L1827" i="45"/>
  <c r="L1826" i="45"/>
  <c r="L1825" i="45"/>
  <c r="L1824" i="45"/>
  <c r="L1823" i="45"/>
  <c r="L1822" i="45"/>
  <c r="L1821" i="45"/>
  <c r="L1820" i="45"/>
  <c r="L1819" i="45"/>
  <c r="L1818" i="45"/>
  <c r="L1817" i="45"/>
  <c r="L1816" i="45"/>
  <c r="L1815" i="45"/>
  <c r="L1814" i="45"/>
  <c r="L1813" i="45"/>
  <c r="L1812" i="45"/>
  <c r="L1811" i="45"/>
  <c r="L1810" i="45"/>
  <c r="L1809" i="45"/>
  <c r="L1808" i="45"/>
  <c r="L1807" i="45"/>
  <c r="L1806" i="45"/>
  <c r="L1805" i="45"/>
  <c r="L1804" i="45"/>
  <c r="J1803" i="45" l="1"/>
  <c r="I1803" i="45"/>
  <c r="H1803" i="45"/>
  <c r="J1802" i="45"/>
  <c r="I1802" i="45"/>
  <c r="H1802" i="45"/>
  <c r="J1801" i="45"/>
  <c r="I1801" i="45"/>
  <c r="H1801" i="45"/>
  <c r="J1800" i="45"/>
  <c r="I1800" i="45"/>
  <c r="H1800" i="45"/>
  <c r="J1799" i="45"/>
  <c r="I1799" i="45"/>
  <c r="H1799" i="45"/>
  <c r="J1798" i="45"/>
  <c r="I1798" i="45"/>
  <c r="H1798" i="45"/>
  <c r="J1797" i="45"/>
  <c r="I1797" i="45"/>
  <c r="H1797" i="45"/>
  <c r="J1796" i="45"/>
  <c r="I1796" i="45"/>
  <c r="H1796" i="45"/>
  <c r="J1795" i="45"/>
  <c r="I1795" i="45"/>
  <c r="H1795" i="45"/>
  <c r="J1794" i="45"/>
  <c r="I1794" i="45"/>
  <c r="H1794" i="45"/>
  <c r="J1793" i="45"/>
  <c r="I1793" i="45"/>
  <c r="H1793" i="45"/>
  <c r="J1792" i="45"/>
  <c r="I1792" i="45"/>
  <c r="H1792" i="45"/>
  <c r="J1791" i="45"/>
  <c r="I1791" i="45"/>
  <c r="H1791" i="45"/>
  <c r="J1790" i="45"/>
  <c r="I1790" i="45"/>
  <c r="H1790" i="45"/>
  <c r="J1789" i="45"/>
  <c r="I1789" i="45"/>
  <c r="H1789" i="45"/>
  <c r="J1788" i="45"/>
  <c r="I1788" i="45"/>
  <c r="H1788" i="45"/>
  <c r="J1787" i="45"/>
  <c r="I1787" i="45"/>
  <c r="H1787" i="45"/>
  <c r="J1786" i="45"/>
  <c r="I1786" i="45"/>
  <c r="H1786" i="45"/>
  <c r="J1785" i="45"/>
  <c r="I1785" i="45"/>
  <c r="H1785" i="45"/>
  <c r="J1784" i="45"/>
  <c r="I1784" i="45"/>
  <c r="H1784" i="45"/>
  <c r="J1783" i="45"/>
  <c r="I1783" i="45"/>
  <c r="H1783" i="45"/>
  <c r="J1782" i="45"/>
  <c r="I1782" i="45"/>
  <c r="H1782" i="45"/>
  <c r="J1781" i="45"/>
  <c r="I1781" i="45"/>
  <c r="H1781" i="45"/>
  <c r="J1780" i="45"/>
  <c r="I1780" i="45"/>
  <c r="H1780" i="45"/>
  <c r="J1779" i="45"/>
  <c r="I1779" i="45"/>
  <c r="H1779" i="45"/>
  <c r="J1778" i="45"/>
  <c r="I1778" i="45"/>
  <c r="H1778" i="45"/>
  <c r="J1777" i="45"/>
  <c r="I1777" i="45"/>
  <c r="H1777" i="45"/>
  <c r="J1776" i="45"/>
  <c r="I1776" i="45"/>
  <c r="H1776" i="45"/>
  <c r="J1775" i="45"/>
  <c r="I1775" i="45"/>
  <c r="H1775" i="45"/>
  <c r="J1774" i="45"/>
  <c r="I1774" i="45"/>
  <c r="H1774" i="45"/>
  <c r="J1773" i="45"/>
  <c r="I1773" i="45"/>
  <c r="H1773" i="45"/>
  <c r="J1772" i="45"/>
  <c r="I1772" i="45"/>
  <c r="H1772" i="45"/>
  <c r="J1771" i="45"/>
  <c r="I1771" i="45"/>
  <c r="H1771" i="45"/>
  <c r="J1770" i="45"/>
  <c r="I1770" i="45"/>
  <c r="H1770" i="45"/>
  <c r="J1769" i="45"/>
  <c r="I1769" i="45"/>
  <c r="H1769" i="45"/>
  <c r="J1768" i="45"/>
  <c r="I1768" i="45"/>
  <c r="H1768" i="45"/>
  <c r="J1767" i="45"/>
  <c r="I1767" i="45"/>
  <c r="H1767" i="45"/>
  <c r="J1766" i="45"/>
  <c r="I1766" i="45"/>
  <c r="H1766" i="45"/>
  <c r="J1765" i="45"/>
  <c r="I1765" i="45"/>
  <c r="H1765" i="45"/>
  <c r="J1764" i="45"/>
  <c r="I1764" i="45"/>
  <c r="H1764" i="45"/>
  <c r="J1763" i="45"/>
  <c r="I1763" i="45"/>
  <c r="H1763" i="45"/>
  <c r="J1762" i="45"/>
  <c r="I1762" i="45"/>
  <c r="H1762" i="45"/>
  <c r="J1761" i="45"/>
  <c r="I1761" i="45"/>
  <c r="H1761" i="45"/>
  <c r="J1760" i="45"/>
  <c r="I1760" i="45"/>
  <c r="H1760" i="45"/>
  <c r="J1759" i="45"/>
  <c r="I1759" i="45"/>
  <c r="H1759" i="45"/>
  <c r="J1758" i="45"/>
  <c r="I1758" i="45"/>
  <c r="H1758" i="45"/>
  <c r="J1757" i="45"/>
  <c r="I1757" i="45"/>
  <c r="H1757" i="45"/>
  <c r="J1756" i="45"/>
  <c r="I1756" i="45"/>
  <c r="H1756" i="45"/>
  <c r="J1755" i="45"/>
  <c r="I1755" i="45"/>
  <c r="H1755" i="45"/>
  <c r="J1754" i="45"/>
  <c r="I1754" i="45"/>
  <c r="H1754" i="45"/>
  <c r="J1753" i="45"/>
  <c r="I1753" i="45"/>
  <c r="H1753" i="45"/>
  <c r="J1752" i="45"/>
  <c r="I1752" i="45"/>
  <c r="H1752" i="45"/>
  <c r="J1751" i="45"/>
  <c r="I1751" i="45"/>
  <c r="H1751" i="45"/>
  <c r="J1750" i="45"/>
  <c r="I1750" i="45"/>
  <c r="H1750" i="45"/>
  <c r="J1749" i="45"/>
  <c r="I1749" i="45"/>
  <c r="H1749" i="45"/>
  <c r="J1748" i="45"/>
  <c r="I1748" i="45"/>
  <c r="H1748" i="45"/>
  <c r="J1747" i="45"/>
  <c r="I1747" i="45"/>
  <c r="H1747" i="45"/>
  <c r="J1746" i="45"/>
  <c r="I1746" i="45"/>
  <c r="H1746" i="45"/>
  <c r="J1745" i="45"/>
  <c r="I1745" i="45"/>
  <c r="H1745" i="45"/>
  <c r="J1744" i="45"/>
  <c r="I1744" i="45"/>
  <c r="H1744" i="45"/>
  <c r="J1743" i="45"/>
  <c r="I1743" i="45"/>
  <c r="H1743" i="45"/>
  <c r="J1742" i="45"/>
  <c r="I1742" i="45"/>
  <c r="H1742" i="45"/>
  <c r="J1741" i="45"/>
  <c r="I1741" i="45"/>
  <c r="H1741" i="45"/>
  <c r="J1740" i="45"/>
  <c r="I1740" i="45"/>
  <c r="H1740" i="45"/>
  <c r="J1739" i="45"/>
  <c r="I1739" i="45"/>
  <c r="H1739" i="45"/>
  <c r="J1738" i="45"/>
  <c r="I1738" i="45"/>
  <c r="H1738" i="45"/>
  <c r="J1737" i="45"/>
  <c r="I1737" i="45"/>
  <c r="H1737" i="45"/>
  <c r="J1736" i="45"/>
  <c r="I1736" i="45"/>
  <c r="H1736" i="45"/>
  <c r="J1735" i="45"/>
  <c r="I1735" i="45"/>
  <c r="H1735" i="45"/>
  <c r="J1734" i="45"/>
  <c r="I1734" i="45"/>
  <c r="H1734" i="45"/>
  <c r="J1733" i="45"/>
  <c r="I1733" i="45"/>
  <c r="H1733" i="45"/>
  <c r="J1732" i="45"/>
  <c r="I1732" i="45"/>
  <c r="H1732" i="45"/>
  <c r="J1731" i="45"/>
  <c r="I1731" i="45"/>
  <c r="H1731" i="45"/>
  <c r="J1730" i="45"/>
  <c r="I1730" i="45"/>
  <c r="H1730" i="45"/>
  <c r="J1729" i="45"/>
  <c r="I1729" i="45"/>
  <c r="H1729" i="45"/>
  <c r="J1728" i="45"/>
  <c r="I1728" i="45"/>
  <c r="H1728" i="45"/>
  <c r="J1727" i="45"/>
  <c r="I1727" i="45"/>
  <c r="H1727" i="45"/>
  <c r="J1726" i="45"/>
  <c r="I1726" i="45"/>
  <c r="H1726" i="45"/>
  <c r="J1725" i="45"/>
  <c r="I1725" i="45"/>
  <c r="H1725" i="45"/>
  <c r="J1724" i="45"/>
  <c r="I1724" i="45"/>
  <c r="H1724" i="45"/>
  <c r="J1723" i="45"/>
  <c r="I1723" i="45"/>
  <c r="H1723" i="45"/>
  <c r="J1722" i="45"/>
  <c r="I1722" i="45"/>
  <c r="H1722" i="45"/>
  <c r="J1721" i="45"/>
  <c r="I1721" i="45"/>
  <c r="H1721" i="45"/>
  <c r="J1720" i="45"/>
  <c r="I1720" i="45"/>
  <c r="H1720" i="45"/>
  <c r="J1719" i="45"/>
  <c r="I1719" i="45"/>
  <c r="H1719" i="45"/>
  <c r="J1718" i="45"/>
  <c r="I1718" i="45"/>
  <c r="H1718" i="45"/>
  <c r="J1717" i="45"/>
  <c r="I1717" i="45"/>
  <c r="H1717" i="45"/>
  <c r="J1716" i="45"/>
  <c r="I1716" i="45"/>
  <c r="H1716" i="45"/>
  <c r="J1715" i="45"/>
  <c r="I1715" i="45"/>
  <c r="H1715" i="45"/>
  <c r="J1714" i="45"/>
  <c r="I1714" i="45"/>
  <c r="H1714" i="45"/>
  <c r="J1713" i="45"/>
  <c r="I1713" i="45"/>
  <c r="H1713" i="45"/>
  <c r="J1712" i="45"/>
  <c r="I1712" i="45"/>
  <c r="H1712" i="45"/>
  <c r="J1711" i="45"/>
  <c r="I1711" i="45"/>
  <c r="H1711" i="45"/>
  <c r="J1710" i="45"/>
  <c r="I1710" i="45"/>
  <c r="H1710" i="45"/>
  <c r="J1709" i="45"/>
  <c r="I1709" i="45"/>
  <c r="H1709" i="45"/>
  <c r="J1708" i="45"/>
  <c r="I1708" i="45"/>
  <c r="H1708" i="45"/>
  <c r="J1707" i="45"/>
  <c r="I1707" i="45"/>
  <c r="H1707" i="45"/>
  <c r="J1706" i="45"/>
  <c r="I1706" i="45"/>
  <c r="H1706" i="45"/>
  <c r="J1705" i="45"/>
  <c r="I1705" i="45"/>
  <c r="H1705" i="45"/>
  <c r="J1704" i="45"/>
  <c r="I1704" i="45"/>
  <c r="H1704" i="45"/>
  <c r="J1703" i="45"/>
  <c r="I1703" i="45"/>
  <c r="H1703" i="45"/>
  <c r="J1702" i="45"/>
  <c r="I1702" i="45"/>
  <c r="H1702" i="45"/>
  <c r="J1701" i="45"/>
  <c r="I1701" i="45"/>
  <c r="H1701" i="45"/>
  <c r="J1700" i="45"/>
  <c r="I1700" i="45"/>
  <c r="H1700" i="45"/>
  <c r="J1699" i="45"/>
  <c r="I1699" i="45"/>
  <c r="H1699" i="45"/>
  <c r="J1698" i="45"/>
  <c r="I1698" i="45"/>
  <c r="H1698" i="45"/>
  <c r="J1697" i="45"/>
  <c r="I1697" i="45"/>
  <c r="H1697" i="45"/>
  <c r="J1696" i="45"/>
  <c r="I1696" i="45"/>
  <c r="H1696" i="45"/>
  <c r="J1695" i="45"/>
  <c r="I1695" i="45"/>
  <c r="H1695" i="45"/>
  <c r="J1694" i="45"/>
  <c r="I1694" i="45"/>
  <c r="H1694" i="45"/>
  <c r="J1693" i="45"/>
  <c r="I1693" i="45"/>
  <c r="H1693" i="45"/>
  <c r="J1692" i="45"/>
  <c r="I1692" i="45"/>
  <c r="H1692" i="45"/>
  <c r="J1691" i="45"/>
  <c r="I1691" i="45"/>
  <c r="H1691" i="45"/>
  <c r="J1690" i="45"/>
  <c r="I1690" i="45"/>
  <c r="H1690" i="45"/>
  <c r="J1689" i="45"/>
  <c r="I1689" i="45"/>
  <c r="H1689" i="45"/>
  <c r="J1688" i="45"/>
  <c r="I1688" i="45"/>
  <c r="H1688" i="45"/>
  <c r="J1687" i="45"/>
  <c r="I1687" i="45"/>
  <c r="H1687" i="45"/>
  <c r="J1686" i="45"/>
  <c r="I1686" i="45"/>
  <c r="H1686" i="45"/>
  <c r="J1685" i="45"/>
  <c r="I1685" i="45"/>
  <c r="H1685" i="45"/>
  <c r="J1684" i="45"/>
  <c r="I1684" i="45"/>
  <c r="H1684" i="45"/>
  <c r="J1683" i="45"/>
  <c r="I1683" i="45"/>
  <c r="H1683" i="45"/>
  <c r="J1682" i="45"/>
  <c r="I1682" i="45"/>
  <c r="H1682" i="45"/>
  <c r="J1681" i="45"/>
  <c r="I1681" i="45"/>
  <c r="H1681" i="45"/>
  <c r="J1680" i="45"/>
  <c r="I1680" i="45"/>
  <c r="H1680" i="45"/>
  <c r="J1679" i="45"/>
  <c r="I1679" i="45"/>
  <c r="H1679" i="45"/>
  <c r="J1678" i="45"/>
  <c r="I1678" i="45"/>
  <c r="H1678" i="45"/>
  <c r="J1677" i="45"/>
  <c r="I1677" i="45"/>
  <c r="H1677" i="45"/>
  <c r="J1676" i="45"/>
  <c r="I1676" i="45"/>
  <c r="H1676" i="45"/>
  <c r="J1675" i="45"/>
  <c r="I1675" i="45"/>
  <c r="H1675" i="45"/>
  <c r="J1674" i="45"/>
  <c r="I1674" i="45"/>
  <c r="H1674" i="45"/>
  <c r="J1673" i="45"/>
  <c r="I1673" i="45"/>
  <c r="H1673" i="45"/>
  <c r="J1672" i="45"/>
  <c r="I1672" i="45"/>
  <c r="H1672" i="45"/>
  <c r="J1671" i="45"/>
  <c r="I1671" i="45"/>
  <c r="H1671" i="45"/>
  <c r="J1670" i="45"/>
  <c r="I1670" i="45"/>
  <c r="H1670" i="45"/>
  <c r="J1669" i="45"/>
  <c r="I1669" i="45"/>
  <c r="H1669" i="45"/>
  <c r="J1668" i="45"/>
  <c r="I1668" i="45"/>
  <c r="H1668" i="45"/>
  <c r="J1667" i="45"/>
  <c r="I1667" i="45"/>
  <c r="H1667" i="45"/>
  <c r="J1666" i="45"/>
  <c r="I1666" i="45"/>
  <c r="H1666" i="45"/>
  <c r="J1665" i="45"/>
  <c r="I1665" i="45"/>
  <c r="H1665" i="45"/>
  <c r="J1664" i="45"/>
  <c r="I1664" i="45"/>
  <c r="H1664" i="45"/>
  <c r="J1663" i="45"/>
  <c r="I1663" i="45"/>
  <c r="H1663" i="45"/>
  <c r="J1662" i="45"/>
  <c r="I1662" i="45"/>
  <c r="H1662" i="45"/>
  <c r="J1661" i="45"/>
  <c r="I1661" i="45"/>
  <c r="H1661" i="45"/>
  <c r="J1660" i="45"/>
  <c r="I1660" i="45"/>
  <c r="H1660" i="45"/>
  <c r="J1659" i="45"/>
  <c r="I1659" i="45"/>
  <c r="H1659" i="45"/>
  <c r="J1658" i="45"/>
  <c r="I1658" i="45"/>
  <c r="H1658" i="45"/>
  <c r="J1657" i="45"/>
  <c r="I1657" i="45"/>
  <c r="H1657" i="45"/>
  <c r="J1656" i="45"/>
  <c r="I1656" i="45"/>
  <c r="H1656" i="45"/>
  <c r="J1655" i="45"/>
  <c r="I1655" i="45"/>
  <c r="H1655" i="45"/>
  <c r="J1654" i="45"/>
  <c r="I1654" i="45"/>
  <c r="H1654" i="45"/>
  <c r="J1653" i="45"/>
  <c r="I1653" i="45"/>
  <c r="H1653" i="45"/>
  <c r="J1652" i="45"/>
  <c r="I1652" i="45"/>
  <c r="H1652" i="45"/>
  <c r="J1651" i="45"/>
  <c r="I1651" i="45"/>
  <c r="H1651" i="45"/>
  <c r="J1650" i="45"/>
  <c r="I1650" i="45"/>
  <c r="H1650" i="45"/>
  <c r="J1649" i="45"/>
  <c r="I1649" i="45"/>
  <c r="H1649" i="45"/>
  <c r="J1648" i="45"/>
  <c r="I1648" i="45"/>
  <c r="H1648" i="45"/>
  <c r="J1647" i="45"/>
  <c r="I1647" i="45"/>
  <c r="H1647" i="45"/>
  <c r="J1646" i="45"/>
  <c r="I1646" i="45"/>
  <c r="H1646" i="45"/>
  <c r="J1645" i="45"/>
  <c r="I1645" i="45"/>
  <c r="H1645" i="45"/>
  <c r="J1644" i="45"/>
  <c r="I1644" i="45"/>
  <c r="H1644" i="45"/>
  <c r="J1643" i="45"/>
  <c r="I1643" i="45"/>
  <c r="H1643" i="45"/>
  <c r="J1642" i="45"/>
  <c r="I1642" i="45"/>
  <c r="H1642" i="45"/>
  <c r="J1641" i="45"/>
  <c r="I1641" i="45"/>
  <c r="H1641" i="45"/>
  <c r="J1640" i="45"/>
  <c r="I1640" i="45"/>
  <c r="H1640" i="45"/>
  <c r="J1639" i="45"/>
  <c r="I1639" i="45"/>
  <c r="H1639" i="45"/>
  <c r="J1638" i="45"/>
  <c r="I1638" i="45"/>
  <c r="H1638" i="45"/>
  <c r="J1637" i="45"/>
  <c r="I1637" i="45"/>
  <c r="H1637" i="45"/>
  <c r="J1636" i="45"/>
  <c r="I1636" i="45"/>
  <c r="H1636" i="45"/>
  <c r="J1635" i="45"/>
  <c r="I1635" i="45"/>
  <c r="H1635" i="45"/>
  <c r="J1634" i="45"/>
  <c r="I1634" i="45"/>
  <c r="H1634" i="45"/>
  <c r="J1633" i="45"/>
  <c r="I1633" i="45"/>
  <c r="H1633" i="45"/>
  <c r="J1632" i="45"/>
  <c r="I1632" i="45"/>
  <c r="H1632" i="45"/>
  <c r="J1631" i="45"/>
  <c r="I1631" i="45"/>
  <c r="H1631" i="45"/>
  <c r="J1630" i="45"/>
  <c r="I1630" i="45"/>
  <c r="H1630" i="45"/>
  <c r="J1629" i="45"/>
  <c r="I1629" i="45"/>
  <c r="H1629" i="45"/>
  <c r="J1628" i="45"/>
  <c r="I1628" i="45"/>
  <c r="H1628" i="45"/>
  <c r="J1627" i="45"/>
  <c r="I1627" i="45"/>
  <c r="H1627" i="45"/>
  <c r="J1626" i="45"/>
  <c r="I1626" i="45"/>
  <c r="H1626" i="45"/>
  <c r="J1625" i="45"/>
  <c r="I1625" i="45"/>
  <c r="H1625" i="45"/>
  <c r="J1624" i="45"/>
  <c r="I1624" i="45"/>
  <c r="H1624" i="45"/>
  <c r="J1623" i="45"/>
  <c r="I1623" i="45"/>
  <c r="H1623" i="45"/>
  <c r="J1622" i="45"/>
  <c r="I1622" i="45"/>
  <c r="H1622" i="45"/>
  <c r="J1621" i="45"/>
  <c r="I1621" i="45"/>
  <c r="H1621" i="45"/>
  <c r="J1620" i="45"/>
  <c r="I1620" i="45"/>
  <c r="H1620" i="45"/>
  <c r="J1619" i="45"/>
  <c r="I1619" i="45"/>
  <c r="H1619" i="45"/>
  <c r="J1618" i="45"/>
  <c r="I1618" i="45"/>
  <c r="H1618" i="45"/>
  <c r="J1617" i="45"/>
  <c r="I1617" i="45"/>
  <c r="H1617" i="45"/>
  <c r="J1616" i="45"/>
  <c r="I1616" i="45"/>
  <c r="H1616" i="45"/>
  <c r="J1615" i="45"/>
  <c r="I1615" i="45"/>
  <c r="H1615" i="45"/>
  <c r="J1614" i="45"/>
  <c r="I1614" i="45"/>
  <c r="H1614" i="45"/>
  <c r="J1613" i="45"/>
  <c r="I1613" i="45"/>
  <c r="H1613" i="45"/>
  <c r="J1612" i="45"/>
  <c r="I1612" i="45"/>
  <c r="H1612" i="45"/>
  <c r="J1611" i="45"/>
  <c r="I1611" i="45"/>
  <c r="H1611" i="45"/>
  <c r="J1610" i="45"/>
  <c r="I1610" i="45"/>
  <c r="H1610" i="45"/>
  <c r="J1609" i="45"/>
  <c r="I1609" i="45"/>
  <c r="H1609" i="45"/>
  <c r="J1608" i="45"/>
  <c r="I1608" i="45"/>
  <c r="H1608" i="45"/>
  <c r="J1607" i="45"/>
  <c r="I1607" i="45"/>
  <c r="H1607" i="45"/>
  <c r="J1606" i="45"/>
  <c r="I1606" i="45"/>
  <c r="H1606" i="45"/>
  <c r="J1605" i="45"/>
  <c r="I1605" i="45"/>
  <c r="H1605" i="45"/>
  <c r="J1604" i="45"/>
  <c r="I1604" i="45"/>
  <c r="H1604" i="45"/>
  <c r="J1603" i="45"/>
  <c r="I1603" i="45"/>
  <c r="H1603" i="45"/>
  <c r="J1602" i="45"/>
  <c r="I1602" i="45"/>
  <c r="H1602" i="45"/>
  <c r="J1601" i="45"/>
  <c r="I1601" i="45"/>
  <c r="H1601" i="45"/>
  <c r="J1600" i="45"/>
  <c r="I1600" i="45"/>
  <c r="H1600" i="45"/>
  <c r="J1599" i="45"/>
  <c r="I1599" i="45"/>
  <c r="H1599" i="45"/>
  <c r="J1598" i="45"/>
  <c r="I1598" i="45"/>
  <c r="H1598" i="45"/>
  <c r="J1597" i="45"/>
  <c r="I1597" i="45"/>
  <c r="H1597" i="45"/>
  <c r="J1596" i="45"/>
  <c r="I1596" i="45"/>
  <c r="H1596" i="45"/>
  <c r="J1595" i="45"/>
  <c r="I1595" i="45"/>
  <c r="H1595" i="45"/>
  <c r="J1594" i="45"/>
  <c r="I1594" i="45"/>
  <c r="H1594" i="45"/>
  <c r="J1593" i="45"/>
  <c r="I1593" i="45"/>
  <c r="H1593" i="45"/>
  <c r="J1592" i="45"/>
  <c r="I1592" i="45"/>
  <c r="H1592" i="45"/>
  <c r="J1591" i="45"/>
  <c r="I1591" i="45"/>
  <c r="H1591" i="45"/>
  <c r="J1590" i="45"/>
  <c r="I1590" i="45"/>
  <c r="H1590" i="45"/>
  <c r="J1589" i="45"/>
  <c r="I1589" i="45"/>
  <c r="H1589" i="45"/>
  <c r="J1588" i="45"/>
  <c r="I1588" i="45"/>
  <c r="H1588" i="45"/>
  <c r="J1587" i="45"/>
  <c r="I1587" i="45"/>
  <c r="H1587" i="45"/>
  <c r="J1586" i="45"/>
  <c r="I1586" i="45"/>
  <c r="H1586" i="45"/>
  <c r="J1585" i="45"/>
  <c r="I1585" i="45"/>
  <c r="H1585" i="45"/>
  <c r="J1584" i="45"/>
  <c r="I1584" i="45"/>
  <c r="H1584" i="45"/>
  <c r="J1583" i="45"/>
  <c r="I1583" i="45"/>
  <c r="H1583" i="45"/>
  <c r="J1582" i="45"/>
  <c r="I1582" i="45"/>
  <c r="H1582" i="45"/>
  <c r="J1581" i="45"/>
  <c r="I1581" i="45"/>
  <c r="H1581" i="45"/>
  <c r="J1580" i="45"/>
  <c r="I1580" i="45"/>
  <c r="H1580" i="45"/>
  <c r="J1579" i="45"/>
  <c r="I1579" i="45"/>
  <c r="H1579" i="45"/>
  <c r="J1578" i="45"/>
  <c r="I1578" i="45"/>
  <c r="H1578" i="45"/>
  <c r="J1577" i="45"/>
  <c r="I1577" i="45"/>
  <c r="H1577" i="45"/>
  <c r="J1576" i="45"/>
  <c r="I1576" i="45"/>
  <c r="H1576" i="45"/>
  <c r="J1575" i="45"/>
  <c r="I1575" i="45"/>
  <c r="H1575" i="45"/>
  <c r="J1574" i="45"/>
  <c r="I1574" i="45"/>
  <c r="H1574" i="45"/>
  <c r="J1573" i="45"/>
  <c r="I1573" i="45"/>
  <c r="H1573" i="45"/>
  <c r="J1572" i="45"/>
  <c r="I1572" i="45"/>
  <c r="H1572" i="45"/>
  <c r="J1571" i="45"/>
  <c r="I1571" i="45"/>
  <c r="H1571" i="45"/>
  <c r="J1570" i="45"/>
  <c r="I1570" i="45"/>
  <c r="H1570" i="45"/>
  <c r="J1569" i="45"/>
  <c r="I1569" i="45"/>
  <c r="H1569" i="45"/>
  <c r="J1568" i="45"/>
  <c r="I1568" i="45"/>
  <c r="H1568" i="45"/>
  <c r="J1567" i="45"/>
  <c r="I1567" i="45"/>
  <c r="H1567" i="45"/>
  <c r="J1566" i="45"/>
  <c r="I1566" i="45"/>
  <c r="H1566" i="45"/>
  <c r="J1565" i="45"/>
  <c r="I1565" i="45"/>
  <c r="H1565" i="45"/>
  <c r="J1564" i="45"/>
  <c r="I1564" i="45"/>
  <c r="H1564" i="45"/>
  <c r="J1563" i="45"/>
  <c r="I1563" i="45"/>
  <c r="H1563" i="45"/>
  <c r="J1562" i="45"/>
  <c r="I1562" i="45"/>
  <c r="H1562" i="45"/>
  <c r="J1561" i="45"/>
  <c r="I1561" i="45"/>
  <c r="H1561" i="45"/>
  <c r="J1560" i="45"/>
  <c r="I1560" i="45"/>
  <c r="H1560" i="45"/>
  <c r="J1559" i="45"/>
  <c r="I1559" i="45"/>
  <c r="H1559" i="45"/>
  <c r="J1558" i="45"/>
  <c r="I1558" i="45"/>
  <c r="H1558" i="45"/>
  <c r="J1557" i="45"/>
  <c r="I1557" i="45"/>
  <c r="H1557" i="45"/>
  <c r="J1556" i="45"/>
  <c r="I1556" i="45"/>
  <c r="H1556" i="45"/>
  <c r="J1555" i="45"/>
  <c r="I1555" i="45"/>
  <c r="H1555" i="45"/>
  <c r="J1554" i="45"/>
  <c r="I1554" i="45"/>
  <c r="H1554" i="45"/>
  <c r="J1553" i="45"/>
  <c r="I1553" i="45"/>
  <c r="H1553" i="45"/>
  <c r="J1552" i="45"/>
  <c r="I1552" i="45"/>
  <c r="H1552" i="45"/>
  <c r="J1551" i="45"/>
  <c r="I1551" i="45"/>
  <c r="H1551" i="45"/>
  <c r="J1550" i="45"/>
  <c r="I1550" i="45"/>
  <c r="H1550" i="45"/>
  <c r="J1549" i="45"/>
  <c r="I1549" i="45"/>
  <c r="H1549" i="45"/>
  <c r="J1548" i="45"/>
  <c r="I1548" i="45"/>
  <c r="H1548" i="45"/>
  <c r="J1547" i="45"/>
  <c r="I1547" i="45"/>
  <c r="H1547" i="45"/>
  <c r="J1546" i="45"/>
  <c r="I1546" i="45"/>
  <c r="H1546" i="45"/>
  <c r="J1545" i="45"/>
  <c r="I1545" i="45"/>
  <c r="H1545" i="45"/>
  <c r="J1544" i="45"/>
  <c r="I1544" i="45"/>
  <c r="H1544" i="45"/>
  <c r="J1543" i="45"/>
  <c r="I1543" i="45"/>
  <c r="H1543" i="45"/>
  <c r="J1542" i="45"/>
  <c r="I1542" i="45"/>
  <c r="H1542" i="45"/>
  <c r="J1541" i="45"/>
  <c r="I1541" i="45"/>
  <c r="H1541" i="45"/>
  <c r="J1540" i="45"/>
  <c r="I1540" i="45"/>
  <c r="H1540" i="45"/>
  <c r="J1539" i="45"/>
  <c r="I1539" i="45"/>
  <c r="H1539" i="45"/>
  <c r="J1538" i="45"/>
  <c r="I1538" i="45"/>
  <c r="H1538" i="45"/>
  <c r="J1537" i="45"/>
  <c r="I1537" i="45"/>
  <c r="H1537" i="45"/>
  <c r="J1536" i="45"/>
  <c r="I1536" i="45"/>
  <c r="H1536" i="45"/>
  <c r="J1535" i="45"/>
  <c r="I1535" i="45"/>
  <c r="H1535" i="45"/>
  <c r="J1534" i="45"/>
  <c r="I1534" i="45"/>
  <c r="H1534" i="45"/>
  <c r="J1533" i="45"/>
  <c r="I1533" i="45"/>
  <c r="H1533" i="45"/>
  <c r="J1532" i="45"/>
  <c r="I1532" i="45"/>
  <c r="H1532" i="45"/>
  <c r="J1531" i="45"/>
  <c r="I1531" i="45"/>
  <c r="H1531" i="45"/>
  <c r="J1530" i="45"/>
  <c r="I1530" i="45"/>
  <c r="H1530" i="45"/>
  <c r="J1529" i="45"/>
  <c r="I1529" i="45"/>
  <c r="H1529" i="45"/>
  <c r="J1528" i="45"/>
  <c r="I1528" i="45"/>
  <c r="H1528" i="45"/>
  <c r="J1527" i="45"/>
  <c r="I1527" i="45"/>
  <c r="H1527" i="45"/>
  <c r="J1526" i="45"/>
  <c r="I1526" i="45"/>
  <c r="H1526" i="45"/>
  <c r="J1525" i="45"/>
  <c r="I1525" i="45"/>
  <c r="H1525" i="45"/>
  <c r="J1524" i="45"/>
  <c r="I1524" i="45"/>
  <c r="H1524" i="45"/>
  <c r="J1523" i="45"/>
  <c r="I1523" i="45"/>
  <c r="H1523" i="45"/>
  <c r="J1522" i="45"/>
  <c r="I1522" i="45"/>
  <c r="H1522" i="45"/>
  <c r="J1521" i="45"/>
  <c r="I1521" i="45"/>
  <c r="H1521" i="45"/>
  <c r="J1520" i="45"/>
  <c r="I1520" i="45"/>
  <c r="H1520" i="45"/>
  <c r="J1519" i="45"/>
  <c r="I1519" i="45"/>
  <c r="H1519" i="45"/>
  <c r="J1518" i="45"/>
  <c r="I1518" i="45"/>
  <c r="H1518" i="45"/>
  <c r="J1517" i="45"/>
  <c r="I1517" i="45"/>
  <c r="H1517" i="45"/>
  <c r="J1516" i="45"/>
  <c r="I1516" i="45"/>
  <c r="H1516" i="45"/>
  <c r="J1515" i="45"/>
  <c r="I1515" i="45"/>
  <c r="H1515" i="45"/>
  <c r="J1514" i="45"/>
  <c r="I1514" i="45"/>
  <c r="H1514" i="45"/>
  <c r="J1513" i="45"/>
  <c r="I1513" i="45"/>
  <c r="H1513" i="45"/>
  <c r="J1512" i="45"/>
  <c r="I1512" i="45"/>
  <c r="H1512" i="45"/>
  <c r="J1511" i="45"/>
  <c r="I1511" i="45"/>
  <c r="H1511" i="45"/>
  <c r="J1510" i="45"/>
  <c r="I1510" i="45"/>
  <c r="H1510" i="45"/>
  <c r="J1509" i="45"/>
  <c r="I1509" i="45"/>
  <c r="H1509" i="45"/>
  <c r="J1508" i="45"/>
  <c r="I1508" i="45"/>
  <c r="H1508" i="45"/>
  <c r="J1507" i="45"/>
  <c r="I1507" i="45"/>
  <c r="H1507" i="45"/>
  <c r="J1506" i="45"/>
  <c r="I1506" i="45"/>
  <c r="H1506" i="45"/>
  <c r="J1505" i="45"/>
  <c r="I1505" i="45"/>
  <c r="H1505" i="45"/>
  <c r="J1504" i="45"/>
  <c r="I1504" i="45"/>
  <c r="H1504" i="45"/>
  <c r="J1503" i="45"/>
  <c r="I1503" i="45"/>
  <c r="H1503" i="45"/>
  <c r="J1502" i="45"/>
  <c r="I1502" i="45"/>
  <c r="H1502" i="45"/>
  <c r="J1501" i="45"/>
  <c r="I1501" i="45"/>
  <c r="H1501" i="45"/>
  <c r="J1500" i="45"/>
  <c r="I1500" i="45"/>
  <c r="H1500" i="45"/>
  <c r="J1499" i="45"/>
  <c r="I1499" i="45"/>
  <c r="H1499" i="45"/>
  <c r="J1498" i="45"/>
  <c r="I1498" i="45"/>
  <c r="H1498" i="45"/>
  <c r="J1497" i="45"/>
  <c r="I1497" i="45"/>
  <c r="H1497" i="45"/>
  <c r="J1496" i="45"/>
  <c r="I1496" i="45"/>
  <c r="H1496" i="45"/>
  <c r="J1495" i="45"/>
  <c r="I1495" i="45"/>
  <c r="H1495" i="45"/>
  <c r="J1494" i="45"/>
  <c r="I1494" i="45"/>
  <c r="H1494" i="45"/>
  <c r="J1493" i="45"/>
  <c r="I1493" i="45"/>
  <c r="H1493" i="45"/>
  <c r="J1492" i="45"/>
  <c r="I1492" i="45"/>
  <c r="H1492" i="45"/>
  <c r="J1491" i="45"/>
  <c r="I1491" i="45"/>
  <c r="H1491" i="45"/>
  <c r="J1490" i="45"/>
  <c r="I1490" i="45"/>
  <c r="H1490" i="45"/>
  <c r="J1489" i="45"/>
  <c r="I1489" i="45"/>
  <c r="H1489" i="45"/>
  <c r="J1488" i="45"/>
  <c r="I1488" i="45"/>
  <c r="H1488" i="45"/>
  <c r="J1487" i="45"/>
  <c r="I1487" i="45"/>
  <c r="H1487" i="45"/>
  <c r="J1486" i="45"/>
  <c r="I1486" i="45"/>
  <c r="H1486" i="45"/>
  <c r="J1485" i="45"/>
  <c r="I1485" i="45"/>
  <c r="H1485" i="45"/>
  <c r="J1484" i="45"/>
  <c r="I1484" i="45"/>
  <c r="H1484" i="45"/>
  <c r="J1483" i="45"/>
  <c r="I1483" i="45"/>
  <c r="H1483" i="45"/>
  <c r="J1482" i="45"/>
  <c r="I1482" i="45"/>
  <c r="H1482" i="45"/>
  <c r="J1481" i="45"/>
  <c r="I1481" i="45"/>
  <c r="H1481" i="45"/>
  <c r="J1480" i="45"/>
  <c r="I1480" i="45"/>
  <c r="H1480" i="45"/>
  <c r="J1479" i="45"/>
  <c r="I1479" i="45"/>
  <c r="H1479" i="45"/>
  <c r="J1478" i="45"/>
  <c r="I1478" i="45"/>
  <c r="H1478" i="45"/>
  <c r="J1477" i="45"/>
  <c r="I1477" i="45"/>
  <c r="H1477" i="45"/>
  <c r="J1476" i="45"/>
  <c r="I1476" i="45"/>
  <c r="H1476" i="45"/>
  <c r="J1475" i="45"/>
  <c r="I1475" i="45"/>
  <c r="H1475" i="45"/>
  <c r="J1474" i="45"/>
  <c r="I1474" i="45"/>
  <c r="H1474" i="45"/>
  <c r="J1473" i="45"/>
  <c r="I1473" i="45"/>
  <c r="H1473" i="45"/>
  <c r="J1472" i="45"/>
  <c r="I1472" i="45"/>
  <c r="H1472" i="45"/>
  <c r="J1471" i="45"/>
  <c r="I1471" i="45"/>
  <c r="H1471" i="45"/>
  <c r="J1470" i="45"/>
  <c r="I1470" i="45"/>
  <c r="H1470" i="45"/>
  <c r="J1469" i="45"/>
  <c r="I1469" i="45"/>
  <c r="H1469" i="45"/>
  <c r="J1468" i="45"/>
  <c r="I1468" i="45"/>
  <c r="H1468" i="45"/>
  <c r="J1467" i="45"/>
  <c r="I1467" i="45"/>
  <c r="H1467" i="45"/>
  <c r="J1466" i="45"/>
  <c r="I1466" i="45"/>
  <c r="H1466" i="45"/>
  <c r="J1465" i="45"/>
  <c r="I1465" i="45"/>
  <c r="H1465" i="45"/>
  <c r="J1464" i="45"/>
  <c r="I1464" i="45"/>
  <c r="H1464" i="45"/>
  <c r="J1463" i="45"/>
  <c r="I1463" i="45"/>
  <c r="H1463" i="45"/>
  <c r="J1462" i="45"/>
  <c r="I1462" i="45"/>
  <c r="H1462" i="45"/>
  <c r="J1461" i="45"/>
  <c r="I1461" i="45"/>
  <c r="H1461" i="45"/>
  <c r="J1460" i="45"/>
  <c r="I1460" i="45"/>
  <c r="H1460" i="45"/>
  <c r="J1459" i="45"/>
  <c r="I1459" i="45"/>
  <c r="H1459" i="45"/>
  <c r="J1458" i="45"/>
  <c r="I1458" i="45"/>
  <c r="H1458" i="45"/>
  <c r="J1457" i="45"/>
  <c r="I1457" i="45"/>
  <c r="H1457" i="45"/>
  <c r="J1456" i="45"/>
  <c r="I1456" i="45"/>
  <c r="H1456" i="45"/>
  <c r="J1455" i="45"/>
  <c r="I1455" i="45"/>
  <c r="H1455" i="45"/>
  <c r="J1454" i="45"/>
  <c r="I1454" i="45"/>
  <c r="H1454" i="45"/>
  <c r="J1453" i="45"/>
  <c r="I1453" i="45"/>
  <c r="H1453" i="45"/>
  <c r="J1452" i="45"/>
  <c r="I1452" i="45"/>
  <c r="H1452" i="45"/>
  <c r="J1451" i="45"/>
  <c r="I1451" i="45"/>
  <c r="H1451" i="45"/>
  <c r="J1450" i="45"/>
  <c r="I1450" i="45"/>
  <c r="H1450" i="45"/>
  <c r="J1449" i="45"/>
  <c r="I1449" i="45"/>
  <c r="H1449" i="45"/>
  <c r="J1448" i="45"/>
  <c r="I1448" i="45"/>
  <c r="H1448" i="45"/>
  <c r="J1447" i="45"/>
  <c r="I1447" i="45"/>
  <c r="H1447" i="45"/>
  <c r="J1446" i="45"/>
  <c r="I1446" i="45"/>
  <c r="H1446" i="45"/>
  <c r="J1445" i="45"/>
  <c r="I1445" i="45"/>
  <c r="H1445" i="45"/>
  <c r="J1444" i="45"/>
  <c r="I1444" i="45"/>
  <c r="H1444" i="45"/>
  <c r="J1443" i="45"/>
  <c r="I1443" i="45"/>
  <c r="H1443" i="45"/>
  <c r="J1442" i="45"/>
  <c r="I1442" i="45"/>
  <c r="H1442" i="45"/>
  <c r="J1441" i="45"/>
  <c r="I1441" i="45"/>
  <c r="H1441" i="45"/>
  <c r="J1440" i="45"/>
  <c r="I1440" i="45"/>
  <c r="H1440" i="45"/>
  <c r="J1439" i="45"/>
  <c r="I1439" i="45"/>
  <c r="H1439" i="45"/>
  <c r="J1438" i="45"/>
  <c r="I1438" i="45"/>
  <c r="H1438" i="45"/>
  <c r="J1437" i="45"/>
  <c r="I1437" i="45"/>
  <c r="H1437" i="45"/>
  <c r="J1436" i="45"/>
  <c r="I1436" i="45"/>
  <c r="H1436" i="45"/>
  <c r="J1435" i="45"/>
  <c r="I1435" i="45"/>
  <c r="H1435" i="45"/>
  <c r="J1434" i="45"/>
  <c r="I1434" i="45"/>
  <c r="H1434" i="45"/>
  <c r="J1433" i="45"/>
  <c r="I1433" i="45"/>
  <c r="H1433" i="45"/>
  <c r="J1432" i="45"/>
  <c r="I1432" i="45"/>
  <c r="H1432" i="45"/>
  <c r="J1431" i="45"/>
  <c r="I1431" i="45"/>
  <c r="H1431" i="45"/>
  <c r="J1430" i="45"/>
  <c r="I1430" i="45"/>
  <c r="H1430" i="45"/>
  <c r="J1429" i="45"/>
  <c r="I1429" i="45"/>
  <c r="H1429" i="45"/>
  <c r="J1428" i="45"/>
  <c r="I1428" i="45"/>
  <c r="H1428" i="45"/>
  <c r="J1427" i="45"/>
  <c r="I1427" i="45"/>
  <c r="H1427" i="45"/>
  <c r="J1426" i="45"/>
  <c r="I1426" i="45"/>
  <c r="H1426" i="45"/>
  <c r="J1425" i="45"/>
  <c r="I1425" i="45"/>
  <c r="H1425" i="45"/>
  <c r="J1424" i="45"/>
  <c r="I1424" i="45"/>
  <c r="H1424" i="45"/>
  <c r="J1423" i="45"/>
  <c r="I1423" i="45"/>
  <c r="H1423" i="45"/>
  <c r="J1422" i="45"/>
  <c r="I1422" i="45"/>
  <c r="H1422" i="45"/>
  <c r="J1421" i="45"/>
  <c r="I1421" i="45"/>
  <c r="H1421" i="45"/>
  <c r="J1420" i="45"/>
  <c r="I1420" i="45"/>
  <c r="H1420" i="45"/>
  <c r="J1419" i="45"/>
  <c r="I1419" i="45"/>
  <c r="H1419" i="45"/>
  <c r="J1418" i="45"/>
  <c r="I1418" i="45"/>
  <c r="H1418" i="45"/>
  <c r="J1417" i="45"/>
  <c r="I1417" i="45"/>
  <c r="H1417" i="45"/>
  <c r="J1416" i="45"/>
  <c r="I1416" i="45"/>
  <c r="H1416" i="45"/>
  <c r="J1415" i="45"/>
  <c r="I1415" i="45"/>
  <c r="H1415" i="45"/>
  <c r="J1414" i="45"/>
  <c r="I1414" i="45"/>
  <c r="H1414" i="45"/>
  <c r="J1413" i="45"/>
  <c r="I1413" i="45"/>
  <c r="H1413" i="45"/>
  <c r="J1412" i="45"/>
  <c r="I1412" i="45"/>
  <c r="H1412" i="45"/>
  <c r="J1411" i="45"/>
  <c r="I1411" i="45"/>
  <c r="H1411" i="45"/>
  <c r="J1410" i="45"/>
  <c r="I1410" i="45"/>
  <c r="H1410" i="45"/>
  <c r="J1409" i="45"/>
  <c r="I1409" i="45"/>
  <c r="H1409" i="45"/>
  <c r="J1408" i="45"/>
  <c r="I1408" i="45"/>
  <c r="H1408" i="45"/>
  <c r="J1407" i="45"/>
  <c r="I1407" i="45"/>
  <c r="H1407" i="45"/>
  <c r="J1406" i="45"/>
  <c r="I1406" i="45"/>
  <c r="H1406" i="45"/>
  <c r="J1405" i="45"/>
  <c r="I1405" i="45"/>
  <c r="H1405" i="45"/>
  <c r="J1404" i="45"/>
  <c r="I1404" i="45"/>
  <c r="H1404" i="45"/>
  <c r="J1403" i="45"/>
  <c r="I1403" i="45"/>
  <c r="H1403" i="45"/>
  <c r="J1402" i="45"/>
  <c r="I1402" i="45"/>
  <c r="H1402" i="45"/>
  <c r="J1401" i="45"/>
  <c r="I1401" i="45"/>
  <c r="H1401" i="45"/>
  <c r="J1400" i="45"/>
  <c r="I1400" i="45"/>
  <c r="H1400" i="45"/>
  <c r="J1399" i="45"/>
  <c r="I1399" i="45"/>
  <c r="H1399" i="45"/>
  <c r="J1398" i="45"/>
  <c r="I1398" i="45"/>
  <c r="H1398" i="45"/>
  <c r="J1397" i="45"/>
  <c r="I1397" i="45"/>
  <c r="H1397" i="45"/>
  <c r="J1396" i="45"/>
  <c r="I1396" i="45"/>
  <c r="H1396" i="45"/>
  <c r="J1395" i="45"/>
  <c r="I1395" i="45"/>
  <c r="H1395" i="45"/>
  <c r="J1394" i="45"/>
  <c r="I1394" i="45"/>
  <c r="H1394" i="45"/>
  <c r="J1393" i="45"/>
  <c r="I1393" i="45"/>
  <c r="H1393" i="45"/>
  <c r="J1392" i="45"/>
  <c r="I1392" i="45"/>
  <c r="H1392" i="45"/>
  <c r="J1391" i="45"/>
  <c r="I1391" i="45"/>
  <c r="H1391" i="45"/>
  <c r="J1390" i="45"/>
  <c r="I1390" i="45"/>
  <c r="H1390" i="45"/>
  <c r="J1389" i="45"/>
  <c r="I1389" i="45"/>
  <c r="H1389" i="45"/>
  <c r="J1388" i="45"/>
  <c r="I1388" i="45"/>
  <c r="H1388" i="45"/>
  <c r="J1387" i="45"/>
  <c r="I1387" i="45"/>
  <c r="H1387" i="45"/>
  <c r="J1386" i="45"/>
  <c r="I1386" i="45"/>
  <c r="H1386" i="45"/>
  <c r="J1385" i="45"/>
  <c r="I1385" i="45"/>
  <c r="H1385" i="45"/>
  <c r="J1384" i="45"/>
  <c r="I1384" i="45"/>
  <c r="H1384" i="45"/>
  <c r="L1803" i="45"/>
  <c r="L1802" i="45"/>
  <c r="L1801" i="45"/>
  <c r="L1800" i="45"/>
  <c r="L1799" i="45"/>
  <c r="L1798" i="45"/>
  <c r="L1797" i="45"/>
  <c r="L1796" i="45"/>
  <c r="L1795" i="45"/>
  <c r="L1794" i="45"/>
  <c r="L1793" i="45"/>
  <c r="L1792" i="45"/>
  <c r="L1791" i="45"/>
  <c r="L1790" i="45"/>
  <c r="L1789" i="45"/>
  <c r="L1788" i="45"/>
  <c r="L1787" i="45"/>
  <c r="L1786" i="45"/>
  <c r="L1785" i="45"/>
  <c r="L1784" i="45"/>
  <c r="L1783" i="45"/>
  <c r="L1782" i="45"/>
  <c r="L1781" i="45"/>
  <c r="L1780" i="45"/>
  <c r="L1779" i="45"/>
  <c r="L1778" i="45"/>
  <c r="L1777" i="45"/>
  <c r="L1776" i="45"/>
  <c r="L1775" i="45"/>
  <c r="L1774" i="45"/>
  <c r="L1773" i="45"/>
  <c r="L1772" i="45"/>
  <c r="L1771" i="45"/>
  <c r="L1770" i="45"/>
  <c r="L1769" i="45"/>
  <c r="L1768" i="45"/>
  <c r="L1767" i="45"/>
  <c r="L1766" i="45"/>
  <c r="L1765" i="45"/>
  <c r="L1764" i="45"/>
  <c r="L1763" i="45"/>
  <c r="L1762" i="45"/>
  <c r="L1761" i="45"/>
  <c r="L1760" i="45"/>
  <c r="L1759" i="45"/>
  <c r="L1758" i="45"/>
  <c r="L1757" i="45"/>
  <c r="L1756" i="45"/>
  <c r="L1755" i="45"/>
  <c r="L1754" i="45"/>
  <c r="L1753" i="45"/>
  <c r="L1752" i="45"/>
  <c r="L1751" i="45"/>
  <c r="L1750" i="45"/>
  <c r="L1749" i="45"/>
  <c r="L1748" i="45"/>
  <c r="L1747" i="45"/>
  <c r="L1746" i="45"/>
  <c r="L1745" i="45"/>
  <c r="L1744" i="45"/>
  <c r="L1743" i="45"/>
  <c r="L1742" i="45"/>
  <c r="L1741" i="45"/>
  <c r="L1740" i="45"/>
  <c r="L1739" i="45"/>
  <c r="L1738" i="45"/>
  <c r="L1737" i="45"/>
  <c r="L1736" i="45"/>
  <c r="L1735" i="45"/>
  <c r="L1734" i="45"/>
  <c r="L1733" i="45"/>
  <c r="L1732" i="45"/>
  <c r="L1731" i="45"/>
  <c r="L1730" i="45"/>
  <c r="L1729" i="45"/>
  <c r="L1728" i="45"/>
  <c r="L1727" i="45"/>
  <c r="L1726" i="45"/>
  <c r="L1725" i="45"/>
  <c r="L1724" i="45"/>
  <c r="L1723" i="45"/>
  <c r="L1722" i="45"/>
  <c r="L1721" i="45"/>
  <c r="L1720" i="45"/>
  <c r="L1719" i="45"/>
  <c r="L1718" i="45"/>
  <c r="L1717" i="45"/>
  <c r="L1716" i="45"/>
  <c r="L1715" i="45"/>
  <c r="L1714" i="45"/>
  <c r="L1713" i="45"/>
  <c r="L1712" i="45"/>
  <c r="L1711" i="45"/>
  <c r="L1710" i="45"/>
  <c r="L1709" i="45"/>
  <c r="L1708" i="45"/>
  <c r="L1707" i="45"/>
  <c r="L1706" i="45"/>
  <c r="L1705" i="45"/>
  <c r="L1704" i="45"/>
  <c r="L1703" i="45"/>
  <c r="L1702" i="45"/>
  <c r="L1701" i="45"/>
  <c r="L1700" i="45"/>
  <c r="L1699" i="45"/>
  <c r="L1698" i="45"/>
  <c r="L1697" i="45"/>
  <c r="L1696" i="45"/>
  <c r="L1695" i="45"/>
  <c r="L1694" i="45"/>
  <c r="L1693" i="45"/>
  <c r="L1692" i="45"/>
  <c r="L1691" i="45"/>
  <c r="L1690" i="45"/>
  <c r="L1689" i="45"/>
  <c r="L1688" i="45"/>
  <c r="L1687" i="45"/>
  <c r="L1686" i="45"/>
  <c r="L1685" i="45"/>
  <c r="L1684" i="45"/>
  <c r="L1683" i="45"/>
  <c r="L1682" i="45"/>
  <c r="L1681" i="45"/>
  <c r="L1680" i="45"/>
  <c r="L1679" i="45"/>
  <c r="L1678" i="45"/>
  <c r="L1677" i="45"/>
  <c r="L1676" i="45"/>
  <c r="L1675" i="45"/>
  <c r="L1674" i="45"/>
  <c r="L1673" i="45"/>
  <c r="L1672" i="45"/>
  <c r="L1671" i="45"/>
  <c r="L1670" i="45"/>
  <c r="L1669" i="45"/>
  <c r="L1668" i="45"/>
  <c r="L1667" i="45"/>
  <c r="L1666" i="45"/>
  <c r="L1665" i="45"/>
  <c r="L1664" i="45"/>
  <c r="L1663" i="45"/>
  <c r="L1662" i="45"/>
  <c r="L1661" i="45"/>
  <c r="L1660" i="45"/>
  <c r="L1659" i="45"/>
  <c r="L1658" i="45"/>
  <c r="L1657" i="45"/>
  <c r="L1656" i="45"/>
  <c r="L1655" i="45"/>
  <c r="L1654" i="45"/>
  <c r="L1653" i="45"/>
  <c r="L1652" i="45"/>
  <c r="L1651" i="45"/>
  <c r="L1650" i="45"/>
  <c r="L1649" i="45"/>
  <c r="L1648" i="45"/>
  <c r="L1647" i="45"/>
  <c r="L1646" i="45"/>
  <c r="L1645" i="45"/>
  <c r="L1644" i="45"/>
  <c r="L1643" i="45"/>
  <c r="L1642" i="45"/>
  <c r="L1641" i="45"/>
  <c r="L1640" i="45"/>
  <c r="L1639" i="45"/>
  <c r="L1638" i="45"/>
  <c r="L1637" i="45"/>
  <c r="L1636" i="45"/>
  <c r="L1635" i="45"/>
  <c r="L1634" i="45"/>
  <c r="L1633" i="45"/>
  <c r="L1632" i="45"/>
  <c r="L1631" i="45"/>
  <c r="L1630" i="45"/>
  <c r="L1629" i="45"/>
  <c r="L1628" i="45"/>
  <c r="L1627" i="45"/>
  <c r="L1626" i="45"/>
  <c r="L1625" i="45"/>
  <c r="L1624" i="45"/>
  <c r="L1623" i="45"/>
  <c r="L1622" i="45"/>
  <c r="L1621" i="45"/>
  <c r="L1620" i="45"/>
  <c r="L1619" i="45"/>
  <c r="L1618" i="45"/>
  <c r="L1617" i="45"/>
  <c r="L1616" i="45"/>
  <c r="L1615" i="45"/>
  <c r="L1614" i="45"/>
  <c r="L1613" i="45"/>
  <c r="L1612" i="45"/>
  <c r="L1611" i="45"/>
  <c r="L1610" i="45"/>
  <c r="L1609" i="45"/>
  <c r="L1608" i="45"/>
  <c r="L1607" i="45"/>
  <c r="L1606" i="45"/>
  <c r="L1605" i="45"/>
  <c r="L1604" i="45"/>
  <c r="L1603" i="45"/>
  <c r="L1602" i="45"/>
  <c r="L1601" i="45"/>
  <c r="L1600" i="45"/>
  <c r="L1599" i="45"/>
  <c r="L1598" i="45"/>
  <c r="L1597" i="45"/>
  <c r="L1596" i="45"/>
  <c r="L1595" i="45"/>
  <c r="L1594" i="45"/>
  <c r="L1593" i="45"/>
  <c r="L1592" i="45"/>
  <c r="L1591" i="45"/>
  <c r="L1590" i="45"/>
  <c r="L1589" i="45"/>
  <c r="L1588" i="45"/>
  <c r="L1587" i="45"/>
  <c r="L1586" i="45"/>
  <c r="L1585" i="45"/>
  <c r="L1584" i="45"/>
  <c r="L1583" i="45"/>
  <c r="L1582" i="45"/>
  <c r="L1581" i="45"/>
  <c r="L1580" i="45"/>
  <c r="L1579" i="45"/>
  <c r="L1578" i="45"/>
  <c r="L1577" i="45"/>
  <c r="L1576" i="45"/>
  <c r="L1575" i="45"/>
  <c r="L1574" i="45"/>
  <c r="L1573" i="45"/>
  <c r="L1572" i="45"/>
  <c r="L1571" i="45"/>
  <c r="L1570" i="45"/>
  <c r="L1569" i="45"/>
  <c r="L1568" i="45"/>
  <c r="L1567" i="45"/>
  <c r="L1566" i="45"/>
  <c r="L1565" i="45"/>
  <c r="L1564" i="45"/>
  <c r="L1563" i="45"/>
  <c r="L1562" i="45"/>
  <c r="L1561" i="45"/>
  <c r="L1560" i="45"/>
  <c r="L1559" i="45"/>
  <c r="L1558" i="45"/>
  <c r="L1557" i="45"/>
  <c r="L1556" i="45"/>
  <c r="L1555" i="45"/>
  <c r="L1554" i="45"/>
  <c r="L1553" i="45"/>
  <c r="L1552" i="45"/>
  <c r="L1551" i="45"/>
  <c r="L1550" i="45"/>
  <c r="L1549" i="45"/>
  <c r="L1548" i="45"/>
  <c r="L1547" i="45"/>
  <c r="L1546" i="45"/>
  <c r="L1545" i="45"/>
  <c r="L1544" i="45"/>
  <c r="L1543" i="45"/>
  <c r="L1542" i="45"/>
  <c r="L1541" i="45"/>
  <c r="L1540" i="45"/>
  <c r="L1539" i="45"/>
  <c r="L1538" i="45"/>
  <c r="L1537" i="45"/>
  <c r="L1536" i="45"/>
  <c r="L1535" i="45"/>
  <c r="L1534" i="45"/>
  <c r="L1533" i="45"/>
  <c r="L1532" i="45"/>
  <c r="L1531" i="45"/>
  <c r="L1530" i="45"/>
  <c r="L1529" i="45"/>
  <c r="L1528" i="45"/>
  <c r="L1527" i="45"/>
  <c r="L1526" i="45"/>
  <c r="L1525" i="45"/>
  <c r="L1524" i="45"/>
  <c r="L1523" i="45"/>
  <c r="L1522" i="45"/>
  <c r="L1521" i="45"/>
  <c r="L1520" i="45"/>
  <c r="L1519" i="45"/>
  <c r="L1518" i="45"/>
  <c r="L1517" i="45"/>
  <c r="L1516" i="45"/>
  <c r="L1515" i="45"/>
  <c r="L1514" i="45"/>
  <c r="L1513" i="45"/>
  <c r="L1512" i="45"/>
  <c r="L1511" i="45"/>
  <c r="L1510" i="45"/>
  <c r="L1509" i="45"/>
  <c r="L1508" i="45"/>
  <c r="L1507" i="45"/>
  <c r="L1506" i="45"/>
  <c r="L1505" i="45"/>
  <c r="L1504" i="45"/>
  <c r="L1503" i="45"/>
  <c r="L1502" i="45"/>
  <c r="L1501" i="45"/>
  <c r="L1500" i="45"/>
  <c r="L1499" i="45"/>
  <c r="L1498" i="45"/>
  <c r="L1497" i="45"/>
  <c r="L1496" i="45"/>
  <c r="L1495" i="45"/>
  <c r="L1494" i="45"/>
  <c r="L1493" i="45"/>
  <c r="L1492" i="45"/>
  <c r="L1491" i="45"/>
  <c r="L1490" i="45"/>
  <c r="L1489" i="45"/>
  <c r="L1488" i="45"/>
  <c r="L1487" i="45"/>
  <c r="L1486" i="45"/>
  <c r="L1485" i="45"/>
  <c r="L1484" i="45"/>
  <c r="L1483" i="45"/>
  <c r="L1482" i="45"/>
  <c r="L1481" i="45"/>
  <c r="L1480" i="45"/>
  <c r="L1479" i="45"/>
  <c r="L1478" i="45"/>
  <c r="L1477" i="45"/>
  <c r="L1476" i="45"/>
  <c r="L1475" i="45"/>
  <c r="L1474" i="45"/>
  <c r="L1473" i="45"/>
  <c r="L1472" i="45"/>
  <c r="L1471" i="45"/>
  <c r="L1470" i="45"/>
  <c r="L1469" i="45"/>
  <c r="L1468" i="45"/>
  <c r="L1467" i="45"/>
  <c r="L1466" i="45"/>
  <c r="L1465" i="45"/>
  <c r="L1464" i="45"/>
  <c r="L1463" i="45"/>
  <c r="L1462" i="45"/>
  <c r="L1461" i="45"/>
  <c r="L1460" i="45"/>
  <c r="L1459" i="45"/>
  <c r="L1458" i="45"/>
  <c r="L1457" i="45"/>
  <c r="L1456" i="45"/>
  <c r="L1455" i="45"/>
  <c r="L1454" i="45"/>
  <c r="L1453" i="45"/>
  <c r="L1452" i="45"/>
  <c r="L1451" i="45"/>
  <c r="L1450" i="45"/>
  <c r="L1449" i="45"/>
  <c r="L1448" i="45"/>
  <c r="L1447" i="45"/>
  <c r="L1446" i="45"/>
  <c r="L1445" i="45"/>
  <c r="L1444" i="45"/>
  <c r="L1443" i="45"/>
  <c r="L1442" i="45"/>
  <c r="L1441" i="45"/>
  <c r="L1440" i="45"/>
  <c r="L1439" i="45"/>
  <c r="L1438" i="45"/>
  <c r="L1437" i="45"/>
  <c r="L1436" i="45"/>
  <c r="L1435" i="45"/>
  <c r="L1434" i="45"/>
  <c r="L1433" i="45"/>
  <c r="L1432" i="45"/>
  <c r="L1431" i="45"/>
  <c r="L1430" i="45"/>
  <c r="L1429" i="45"/>
  <c r="L1428" i="45"/>
  <c r="L1427" i="45"/>
  <c r="L1426" i="45"/>
  <c r="L1425" i="45"/>
  <c r="L1424" i="45"/>
  <c r="L1423" i="45"/>
  <c r="L1422" i="45"/>
  <c r="L1421" i="45"/>
  <c r="L1420" i="45"/>
  <c r="L1419" i="45"/>
  <c r="L1418" i="45"/>
  <c r="L1417" i="45"/>
  <c r="L1416" i="45"/>
  <c r="L1415" i="45"/>
  <c r="L1414" i="45"/>
  <c r="L1413" i="45"/>
  <c r="L1412" i="45"/>
  <c r="L1411" i="45"/>
  <c r="L1410" i="45"/>
  <c r="L1409" i="45"/>
  <c r="L1408" i="45"/>
  <c r="L1407" i="45"/>
  <c r="L1406" i="45"/>
  <c r="L1405" i="45"/>
  <c r="L1404" i="45"/>
  <c r="L1403" i="45"/>
  <c r="L1402" i="45"/>
  <c r="L1401" i="45"/>
  <c r="L1400" i="45"/>
  <c r="L1399" i="45"/>
  <c r="L1398" i="45"/>
  <c r="L1397" i="45"/>
  <c r="L1396" i="45"/>
  <c r="L1395" i="45"/>
  <c r="L1394" i="45"/>
  <c r="L1393" i="45"/>
  <c r="L1392" i="45"/>
  <c r="L1391" i="45"/>
  <c r="L1390" i="45"/>
  <c r="L1389" i="45"/>
  <c r="L1388" i="45"/>
  <c r="L1387" i="45"/>
  <c r="L1386" i="45"/>
  <c r="L1385" i="45"/>
  <c r="L1384" i="45"/>
  <c r="L1383" i="45"/>
  <c r="L1382" i="45"/>
  <c r="L1381" i="45"/>
  <c r="L1380" i="45"/>
  <c r="L1379" i="45"/>
  <c r="L1378" i="45"/>
  <c r="L1377" i="45"/>
  <c r="L1376" i="45"/>
  <c r="L1375" i="45"/>
  <c r="L1374" i="45"/>
  <c r="L1373" i="45"/>
  <c r="L1372" i="45"/>
  <c r="L1371" i="45"/>
  <c r="L1370" i="45"/>
  <c r="L1369" i="45"/>
  <c r="L1368" i="45"/>
  <c r="L1367" i="45"/>
  <c r="L1366" i="45"/>
  <c r="L1365" i="45"/>
  <c r="L1364" i="45"/>
  <c r="L1363" i="45"/>
  <c r="L1362" i="45"/>
  <c r="L1361" i="45"/>
  <c r="L1360" i="45"/>
  <c r="L1359" i="45"/>
  <c r="L1358" i="45"/>
  <c r="L1357" i="45"/>
  <c r="L1356" i="45"/>
  <c r="L1355" i="45"/>
  <c r="L1354" i="45"/>
  <c r="L1353" i="45"/>
  <c r="L1352" i="45"/>
  <c r="L1351" i="45"/>
  <c r="L1350" i="45"/>
  <c r="L1349" i="45"/>
  <c r="L1348" i="45"/>
  <c r="L1347" i="45"/>
  <c r="L1346" i="45"/>
  <c r="L1345" i="45"/>
  <c r="L1344" i="45"/>
  <c r="L1343" i="45"/>
  <c r="L1342" i="45"/>
  <c r="L1341" i="45"/>
  <c r="L1340" i="45"/>
  <c r="L1339" i="45"/>
  <c r="L1338" i="45"/>
  <c r="L1337" i="45"/>
  <c r="L1336" i="45"/>
  <c r="L1335" i="45"/>
  <c r="L1334" i="45"/>
  <c r="L1333" i="45"/>
  <c r="L1332" i="45"/>
  <c r="L1331" i="45"/>
  <c r="L1330" i="45"/>
  <c r="L1329" i="45"/>
  <c r="L1328" i="45"/>
  <c r="L1327" i="45"/>
  <c r="L1326" i="45"/>
  <c r="L1325" i="45"/>
  <c r="L1324" i="45"/>
  <c r="L1323" i="45"/>
  <c r="L1322" i="45"/>
  <c r="L1321" i="45"/>
  <c r="L1320" i="45"/>
  <c r="L1319" i="45"/>
  <c r="L1318" i="45"/>
  <c r="L1317" i="45"/>
  <c r="L1316" i="45"/>
  <c r="L1315" i="45"/>
  <c r="L1314" i="45"/>
  <c r="L1313" i="45"/>
  <c r="L1312" i="45"/>
  <c r="L1311" i="45"/>
  <c r="L1310" i="45"/>
  <c r="L1309" i="45"/>
  <c r="L1308" i="45"/>
  <c r="L1307" i="45"/>
  <c r="L1306" i="45"/>
  <c r="L1305" i="45"/>
  <c r="L1304" i="45"/>
  <c r="L1303" i="45"/>
  <c r="L1302" i="45"/>
  <c r="L1301" i="45"/>
  <c r="L1300" i="45"/>
  <c r="L1299" i="45"/>
  <c r="L1298" i="45"/>
  <c r="L1297" i="45"/>
  <c r="L1296" i="45"/>
  <c r="L1295" i="45"/>
  <c r="L1294" i="45"/>
  <c r="L1293" i="45"/>
  <c r="L1292" i="45"/>
  <c r="L1291" i="45"/>
  <c r="L1290" i="45"/>
  <c r="L1289" i="45"/>
  <c r="L1288" i="45"/>
  <c r="L1287" i="45"/>
  <c r="L1286" i="45"/>
  <c r="L1285" i="45"/>
  <c r="L1284" i="45"/>
  <c r="L1283" i="45"/>
  <c r="L1282" i="45"/>
  <c r="L1281" i="45"/>
  <c r="L1280" i="45"/>
  <c r="L1279" i="45"/>
  <c r="L1278" i="45"/>
  <c r="L1277" i="45"/>
  <c r="L1276" i="45"/>
  <c r="L1275" i="45"/>
  <c r="L1274" i="45"/>
  <c r="L1273" i="45"/>
  <c r="L1272" i="45"/>
  <c r="L1271" i="45"/>
  <c r="L1270" i="45"/>
  <c r="L1269" i="45"/>
  <c r="L1268" i="45"/>
  <c r="L1267" i="45"/>
  <c r="L1266" i="45"/>
  <c r="L1265" i="45"/>
  <c r="L1264" i="45"/>
  <c r="L1263" i="45"/>
  <c r="L1262" i="45"/>
  <c r="L1261" i="45"/>
  <c r="L1260" i="45"/>
  <c r="L1259" i="45"/>
  <c r="L1258" i="45"/>
  <c r="L1257" i="45"/>
  <c r="L1256" i="45"/>
  <c r="L1255" i="45"/>
  <c r="L1254" i="45"/>
  <c r="L1253" i="45"/>
  <c r="L1252" i="45"/>
  <c r="L1251" i="45"/>
  <c r="L1250" i="45"/>
  <c r="L1249" i="45"/>
  <c r="L1248" i="45"/>
  <c r="L1247" i="45"/>
  <c r="L1246" i="45"/>
  <c r="L1245" i="45"/>
  <c r="L1244" i="45"/>
  <c r="L1243" i="45"/>
  <c r="L1242" i="45"/>
  <c r="L1241" i="45"/>
  <c r="L1240" i="45"/>
  <c r="L1239" i="45"/>
  <c r="L1238" i="45"/>
  <c r="L1237" i="45"/>
  <c r="L1236" i="45"/>
  <c r="L1235" i="45"/>
  <c r="L1234" i="45"/>
  <c r="L1233" i="45"/>
  <c r="L1232" i="45"/>
  <c r="L1231" i="45"/>
  <c r="L1230" i="45"/>
  <c r="L1229" i="45"/>
  <c r="L1228" i="45"/>
  <c r="L1227" i="45"/>
  <c r="L1226" i="45"/>
  <c r="L1225" i="45"/>
  <c r="L1224" i="45"/>
  <c r="L1223" i="45"/>
  <c r="L1222" i="45"/>
  <c r="L1221" i="45"/>
  <c r="L1220" i="45"/>
  <c r="L1219" i="45"/>
  <c r="L1218" i="45"/>
  <c r="L1217" i="45"/>
  <c r="L1216" i="45"/>
  <c r="L1215" i="45"/>
  <c r="L1214" i="45"/>
  <c r="L1213" i="45"/>
  <c r="L1212" i="45"/>
  <c r="L1211" i="45"/>
  <c r="L1210" i="45"/>
  <c r="L1209" i="45"/>
  <c r="L1208" i="45"/>
  <c r="L1207" i="45"/>
  <c r="L1206" i="45"/>
  <c r="L1205" i="45"/>
  <c r="L1204" i="45"/>
  <c r="I1203" i="45"/>
  <c r="I1202" i="45"/>
  <c r="I1201" i="45"/>
  <c r="I1200" i="45"/>
  <c r="I1199" i="45"/>
  <c r="I1198" i="45"/>
  <c r="I1197" i="45"/>
  <c r="I1196" i="45"/>
  <c r="I1195" i="45"/>
  <c r="I1194" i="45"/>
  <c r="I1193" i="45"/>
  <c r="I1192" i="45"/>
  <c r="I1191" i="45"/>
  <c r="I1190" i="45"/>
  <c r="I1189" i="45"/>
  <c r="I1188" i="45"/>
  <c r="I1187" i="45"/>
  <c r="I1186" i="45"/>
  <c r="I1185" i="45"/>
  <c r="I1184" i="45"/>
  <c r="I1183" i="45"/>
  <c r="I1182" i="45"/>
  <c r="I1181" i="45"/>
  <c r="I1180" i="45"/>
  <c r="I1179" i="45"/>
  <c r="I1178" i="45"/>
  <c r="I1177" i="45"/>
  <c r="I1176" i="45"/>
  <c r="I1175" i="45"/>
  <c r="I1174" i="45"/>
  <c r="I1173" i="45"/>
  <c r="I1172" i="45"/>
  <c r="I1171" i="45"/>
  <c r="I1170" i="45"/>
  <c r="I1169" i="45"/>
  <c r="I1168" i="45"/>
  <c r="I1167" i="45"/>
  <c r="I1166" i="45"/>
  <c r="I1165" i="45"/>
  <c r="I1164" i="45"/>
  <c r="I1163" i="45"/>
  <c r="I1162" i="45"/>
  <c r="I1161" i="45"/>
  <c r="I1160" i="45"/>
  <c r="I1159" i="45"/>
  <c r="I1158" i="45"/>
  <c r="I1157" i="45"/>
  <c r="I1156" i="45"/>
  <c r="I1155" i="45"/>
  <c r="I1154" i="45"/>
  <c r="I1153" i="45"/>
  <c r="I1152" i="45"/>
  <c r="I1151" i="45"/>
  <c r="I1150" i="45"/>
  <c r="I1149" i="45"/>
  <c r="I1148" i="45"/>
  <c r="I1147" i="45"/>
  <c r="I1146" i="45"/>
  <c r="I1145" i="45"/>
  <c r="I1144" i="45"/>
  <c r="I1143" i="45"/>
  <c r="I1142" i="45"/>
  <c r="I1141" i="45"/>
  <c r="I1140" i="45"/>
  <c r="I1139" i="45"/>
  <c r="I1138" i="45"/>
  <c r="I1137" i="45"/>
  <c r="I1136" i="45"/>
  <c r="I1135" i="45"/>
  <c r="I1134" i="45"/>
  <c r="I1133" i="45"/>
  <c r="I1132" i="45"/>
  <c r="I1131" i="45"/>
  <c r="I1130" i="45"/>
  <c r="I1129" i="45"/>
  <c r="I1128" i="45"/>
  <c r="I1127" i="45"/>
  <c r="I1126" i="45"/>
  <c r="I1125" i="45"/>
  <c r="I1124" i="45"/>
  <c r="I1123" i="45"/>
  <c r="I1122" i="45"/>
  <c r="I1121" i="45"/>
  <c r="I1120" i="45"/>
  <c r="I1119" i="45"/>
  <c r="I1118" i="45"/>
  <c r="I1117" i="45"/>
  <c r="I1116" i="45"/>
  <c r="I1115" i="45"/>
  <c r="I1114" i="45"/>
  <c r="I1113" i="45"/>
  <c r="I1112" i="45"/>
  <c r="I1111" i="45"/>
  <c r="I1110" i="45"/>
  <c r="I1109" i="45"/>
  <c r="I1108" i="45"/>
  <c r="I1107" i="45"/>
  <c r="I1106" i="45"/>
  <c r="I1105" i="45"/>
  <c r="I1104" i="45"/>
  <c r="I1103" i="45"/>
  <c r="I1102" i="45"/>
  <c r="I1101" i="45"/>
  <c r="I1100" i="45"/>
  <c r="I1099" i="45"/>
  <c r="I1098" i="45"/>
  <c r="I1097" i="45"/>
  <c r="I1096" i="45"/>
  <c r="I1095" i="45"/>
  <c r="I1094" i="45"/>
  <c r="I1093" i="45"/>
  <c r="I1092" i="45"/>
  <c r="I1091" i="45"/>
  <c r="I1090" i="45"/>
  <c r="I1089" i="45"/>
  <c r="I1088" i="45"/>
  <c r="I1087" i="45"/>
  <c r="I1086" i="45"/>
  <c r="I1085" i="45"/>
  <c r="I1084" i="45"/>
  <c r="I1083" i="45"/>
  <c r="I1082" i="45"/>
  <c r="I1081" i="45"/>
  <c r="I1080" i="45"/>
  <c r="I1079" i="45"/>
  <c r="I1078" i="45"/>
  <c r="I1077" i="45"/>
  <c r="I1076" i="45"/>
  <c r="I1075" i="45"/>
  <c r="I1074" i="45"/>
  <c r="I1073" i="45"/>
  <c r="I1072" i="45"/>
  <c r="I1071" i="45"/>
  <c r="I1070" i="45"/>
  <c r="I1069" i="45"/>
  <c r="I1068" i="45"/>
  <c r="I1067" i="45"/>
  <c r="I1066" i="45"/>
  <c r="I1065" i="45"/>
  <c r="I1064" i="45"/>
  <c r="I1063" i="45"/>
  <c r="I1062" i="45"/>
  <c r="I1061" i="45"/>
  <c r="I1060" i="45"/>
  <c r="I1059" i="45"/>
  <c r="I1058" i="45"/>
  <c r="I1057" i="45"/>
  <c r="I1056" i="45"/>
  <c r="I1055" i="45"/>
  <c r="I1054" i="45"/>
  <c r="I1053" i="45"/>
  <c r="I1052" i="45"/>
  <c r="I1051" i="45"/>
  <c r="I1050" i="45"/>
  <c r="I1049" i="45"/>
  <c r="I1048" i="45"/>
  <c r="I1047" i="45"/>
  <c r="I1046" i="45"/>
  <c r="I1045" i="45"/>
  <c r="I1044" i="45"/>
  <c r="I1043" i="45"/>
  <c r="I1042" i="45"/>
  <c r="I1041" i="45"/>
  <c r="I1040" i="45"/>
  <c r="I1039" i="45"/>
  <c r="I1038" i="45"/>
  <c r="I1037" i="45"/>
  <c r="I1036" i="45"/>
  <c r="I1035" i="45"/>
  <c r="I1034" i="45"/>
  <c r="I1033" i="45"/>
  <c r="I1032" i="45"/>
  <c r="I1031" i="45"/>
  <c r="I1030" i="45"/>
  <c r="I1029" i="45"/>
  <c r="I1028" i="45"/>
  <c r="I1027" i="45"/>
  <c r="I1026" i="45"/>
  <c r="I1025" i="45"/>
  <c r="I1024" i="45"/>
  <c r="I1023" i="45"/>
  <c r="I1022" i="45"/>
  <c r="I1021" i="45"/>
  <c r="I1020" i="45"/>
  <c r="I1019" i="45"/>
  <c r="I1018" i="45"/>
  <c r="I1017" i="45"/>
  <c r="I1016" i="45"/>
  <c r="I1015" i="45"/>
  <c r="I1014" i="45"/>
  <c r="I1013" i="45"/>
  <c r="I1012" i="45"/>
  <c r="I1011" i="45"/>
  <c r="I1010" i="45"/>
  <c r="I1009" i="45"/>
  <c r="I1008" i="45"/>
  <c r="I1007" i="45"/>
  <c r="I1006" i="45"/>
  <c r="I1005" i="45"/>
  <c r="I1004" i="45"/>
  <c r="I1003" i="45"/>
  <c r="I1002" i="45"/>
  <c r="I1001" i="45"/>
  <c r="I1000" i="45"/>
  <c r="I999" i="45"/>
  <c r="I998" i="45"/>
  <c r="I997" i="45"/>
  <c r="I996" i="45"/>
  <c r="I995" i="45"/>
  <c r="I994" i="45"/>
  <c r="I993" i="45"/>
  <c r="I992" i="45"/>
  <c r="I991" i="45"/>
  <c r="I990" i="45"/>
  <c r="I989" i="45"/>
  <c r="I988" i="45"/>
  <c r="I987" i="45"/>
  <c r="I986" i="45"/>
  <c r="I985" i="45"/>
  <c r="I984" i="45"/>
  <c r="I983" i="45"/>
  <c r="I982" i="45"/>
  <c r="I981" i="45"/>
  <c r="I980" i="45"/>
  <c r="I979" i="45"/>
  <c r="I978" i="45"/>
  <c r="I977" i="45"/>
  <c r="I976" i="45"/>
  <c r="I975" i="45"/>
  <c r="I974" i="45"/>
  <c r="I973" i="45"/>
  <c r="I972" i="45"/>
  <c r="I971" i="45"/>
  <c r="I970" i="45"/>
  <c r="I969" i="45"/>
  <c r="I968" i="45"/>
  <c r="I967" i="45"/>
  <c r="I966" i="45"/>
  <c r="I965" i="45"/>
  <c r="I964" i="45"/>
  <c r="I963" i="45"/>
  <c r="I962" i="45"/>
  <c r="I961" i="45"/>
  <c r="I960" i="45"/>
  <c r="I959" i="45"/>
  <c r="I958" i="45"/>
  <c r="I957" i="45"/>
  <c r="I956" i="45"/>
  <c r="I955" i="45"/>
  <c r="I954" i="45"/>
  <c r="I953" i="45"/>
  <c r="I952" i="45"/>
  <c r="I951" i="45"/>
  <c r="I950" i="45"/>
  <c r="I949" i="45"/>
  <c r="I948" i="45"/>
  <c r="I947" i="45"/>
  <c r="I946" i="45"/>
  <c r="I945" i="45"/>
  <c r="I944" i="45"/>
  <c r="I943" i="45"/>
  <c r="I942" i="45"/>
  <c r="I941" i="45"/>
  <c r="I940" i="45"/>
  <c r="I939" i="45"/>
  <c r="I938" i="45"/>
  <c r="I937" i="45"/>
  <c r="I936" i="45"/>
  <c r="I935" i="45"/>
  <c r="I934" i="45"/>
  <c r="I933" i="45"/>
  <c r="I932" i="45"/>
  <c r="I931" i="45"/>
  <c r="I930" i="45"/>
  <c r="I929" i="45"/>
  <c r="I928" i="45"/>
  <c r="I927" i="45"/>
  <c r="I926" i="45"/>
  <c r="I925" i="45"/>
  <c r="I924" i="45"/>
  <c r="I923" i="45"/>
  <c r="I922" i="45"/>
  <c r="I921" i="45"/>
  <c r="I920" i="45"/>
  <c r="I919" i="45"/>
  <c r="I918" i="45"/>
  <c r="I917" i="45"/>
  <c r="I916" i="45"/>
  <c r="I915" i="45"/>
  <c r="I914" i="45"/>
  <c r="I913" i="45"/>
  <c r="I912" i="45"/>
  <c r="I911" i="45"/>
  <c r="I910" i="45"/>
  <c r="I909" i="45"/>
  <c r="I908" i="45"/>
  <c r="I907" i="45"/>
  <c r="I906" i="45"/>
  <c r="I905" i="45"/>
  <c r="I904" i="45"/>
  <c r="I903" i="45"/>
  <c r="I902" i="45"/>
  <c r="I901" i="45"/>
  <c r="I900" i="45"/>
  <c r="I899" i="45"/>
  <c r="I898" i="45"/>
  <c r="I897" i="45"/>
  <c r="I896" i="45"/>
  <c r="I895" i="45"/>
  <c r="I894" i="45"/>
  <c r="I893" i="45"/>
  <c r="I892" i="45"/>
  <c r="I891" i="45"/>
  <c r="I890" i="45"/>
  <c r="I889" i="45"/>
  <c r="I888" i="45"/>
  <c r="I887" i="45"/>
  <c r="I886" i="45"/>
  <c r="I885" i="45"/>
  <c r="I884" i="45"/>
  <c r="I883" i="45"/>
  <c r="I882" i="45"/>
  <c r="I881" i="45"/>
  <c r="I880" i="45"/>
  <c r="I879" i="45"/>
  <c r="I878" i="45"/>
  <c r="I877" i="45"/>
  <c r="I876" i="45"/>
  <c r="I875" i="45"/>
  <c r="I874" i="45"/>
  <c r="I873" i="45"/>
  <c r="I872" i="45"/>
  <c r="I871" i="45"/>
  <c r="I870" i="45"/>
  <c r="I869" i="45"/>
  <c r="I868" i="45"/>
  <c r="I867" i="45"/>
  <c r="I866" i="45"/>
  <c r="I865" i="45"/>
  <c r="I864" i="45"/>
  <c r="I863" i="45"/>
  <c r="I862" i="45"/>
  <c r="I861" i="45"/>
  <c r="I860" i="45"/>
  <c r="I859" i="45"/>
  <c r="I858" i="45"/>
  <c r="I857" i="45"/>
  <c r="I856" i="45"/>
  <c r="I855" i="45"/>
  <c r="I854" i="45"/>
  <c r="I853" i="45"/>
  <c r="I852" i="45"/>
  <c r="I851" i="45"/>
  <c r="I850" i="45"/>
  <c r="I849" i="45"/>
  <c r="I848" i="45"/>
  <c r="I847" i="45"/>
  <c r="I846" i="45"/>
  <c r="I845" i="45"/>
  <c r="I844" i="45"/>
  <c r="I843" i="45"/>
  <c r="I842" i="45"/>
  <c r="I841" i="45"/>
  <c r="I840" i="45"/>
  <c r="I839" i="45"/>
  <c r="I838" i="45"/>
  <c r="I837" i="45"/>
  <c r="I836" i="45"/>
  <c r="I835" i="45"/>
  <c r="I834" i="45"/>
  <c r="I833" i="45"/>
  <c r="I832" i="45"/>
  <c r="I831" i="45"/>
  <c r="I830" i="45"/>
  <c r="I829" i="45"/>
  <c r="I828" i="45"/>
  <c r="I827" i="45"/>
  <c r="I826" i="45"/>
  <c r="I825" i="45"/>
  <c r="I824" i="45"/>
  <c r="I823" i="45"/>
  <c r="I822" i="45"/>
  <c r="I821" i="45"/>
  <c r="I820" i="45"/>
  <c r="I819" i="45"/>
  <c r="I818" i="45"/>
  <c r="I817" i="45"/>
  <c r="I816" i="45"/>
  <c r="I815" i="45"/>
  <c r="I814" i="45"/>
  <c r="I813" i="45"/>
  <c r="I812" i="45"/>
  <c r="I811" i="45"/>
  <c r="I810" i="45"/>
  <c r="I809" i="45"/>
  <c r="I808" i="45"/>
  <c r="I807" i="45"/>
  <c r="I806" i="45"/>
  <c r="I805" i="45"/>
  <c r="I804" i="45"/>
  <c r="I803" i="45"/>
  <c r="I802" i="45"/>
  <c r="I801" i="45"/>
  <c r="I800" i="45"/>
  <c r="I799" i="45"/>
  <c r="I798" i="45"/>
  <c r="I797" i="45"/>
  <c r="I796" i="45"/>
  <c r="I795" i="45"/>
  <c r="I794" i="45"/>
  <c r="I793" i="45"/>
  <c r="I792" i="45"/>
  <c r="I791" i="45"/>
  <c r="I790" i="45"/>
  <c r="I789" i="45"/>
  <c r="I788" i="45"/>
  <c r="I787" i="45"/>
  <c r="I786" i="45"/>
  <c r="I785" i="45"/>
  <c r="I784" i="45"/>
  <c r="I783" i="45"/>
  <c r="I782" i="45"/>
  <c r="I781" i="45"/>
  <c r="I780" i="45"/>
  <c r="I779" i="45"/>
  <c r="I778" i="45"/>
  <c r="I777" i="45"/>
  <c r="I776" i="45"/>
  <c r="I775" i="45"/>
  <c r="I774" i="45"/>
  <c r="I773" i="45"/>
  <c r="I772" i="45"/>
  <c r="I771" i="45"/>
  <c r="I770" i="45"/>
  <c r="I769" i="45"/>
  <c r="I768" i="45"/>
  <c r="I767" i="45"/>
  <c r="I766" i="45"/>
  <c r="I765" i="45"/>
  <c r="I764" i="45"/>
  <c r="I763" i="45"/>
  <c r="I762" i="45"/>
  <c r="I761" i="45"/>
  <c r="I760" i="45"/>
  <c r="I759" i="45"/>
  <c r="I758" i="45"/>
  <c r="I757" i="45"/>
  <c r="I756" i="45"/>
  <c r="I755" i="45"/>
  <c r="I754" i="45"/>
  <c r="I753" i="45"/>
  <c r="I752" i="45"/>
  <c r="I751" i="45"/>
  <c r="I750" i="45"/>
  <c r="I749" i="45"/>
  <c r="I748" i="45"/>
  <c r="I747" i="45"/>
  <c r="I746" i="45"/>
  <c r="I745" i="45"/>
  <c r="I744" i="45"/>
  <c r="I743" i="45"/>
  <c r="I742" i="45"/>
  <c r="I741" i="45"/>
  <c r="I740" i="45"/>
  <c r="I739" i="45"/>
  <c r="I738" i="45"/>
  <c r="I737" i="45"/>
  <c r="I736" i="45"/>
  <c r="I735" i="45"/>
  <c r="I734" i="45"/>
  <c r="I733" i="45"/>
  <c r="I732" i="45"/>
  <c r="I731" i="45"/>
  <c r="I730" i="45"/>
  <c r="I729" i="45"/>
  <c r="I728" i="45"/>
  <c r="I727" i="45"/>
  <c r="I726" i="45"/>
  <c r="I725" i="45"/>
  <c r="I724" i="45"/>
  <c r="I723" i="45"/>
  <c r="I722" i="45"/>
  <c r="I721" i="45"/>
  <c r="I720" i="45"/>
  <c r="I719" i="45"/>
  <c r="I718" i="45"/>
  <c r="I717" i="45"/>
  <c r="I716" i="45"/>
  <c r="I715" i="45"/>
  <c r="I714" i="45"/>
  <c r="I713" i="45"/>
  <c r="I712" i="45"/>
  <c r="I711" i="45"/>
  <c r="I710" i="45"/>
  <c r="I709" i="45"/>
  <c r="I708" i="45"/>
  <c r="I707" i="45"/>
  <c r="I706" i="45"/>
  <c r="I705" i="45"/>
  <c r="I704" i="45"/>
  <c r="I703" i="45"/>
  <c r="I702" i="45"/>
  <c r="I701" i="45"/>
  <c r="I700" i="45"/>
  <c r="I699" i="45"/>
  <c r="I698" i="45"/>
  <c r="I697" i="45"/>
  <c r="I696" i="45"/>
  <c r="I695" i="45"/>
  <c r="I694" i="45"/>
  <c r="I693" i="45"/>
  <c r="I692" i="45"/>
  <c r="I691" i="45"/>
  <c r="I690" i="45"/>
  <c r="I689" i="45"/>
  <c r="I688" i="45"/>
  <c r="I687" i="45"/>
  <c r="I686" i="45"/>
  <c r="I685" i="45"/>
  <c r="I684" i="45"/>
  <c r="I683" i="45"/>
  <c r="I682" i="45"/>
  <c r="I681" i="45"/>
  <c r="I680" i="45"/>
  <c r="I679" i="45"/>
  <c r="I678" i="45"/>
  <c r="I677" i="45"/>
  <c r="I676" i="45"/>
  <c r="I675" i="45"/>
  <c r="I674" i="45"/>
  <c r="I673" i="45"/>
  <c r="I672" i="45"/>
  <c r="I671" i="45"/>
  <c r="I670" i="45"/>
  <c r="I669" i="45"/>
  <c r="I668" i="45"/>
  <c r="I667" i="45"/>
  <c r="I666" i="45"/>
  <c r="I665" i="45"/>
  <c r="I664" i="45"/>
  <c r="I663" i="45"/>
  <c r="I662" i="45"/>
  <c r="I661" i="45"/>
  <c r="I660" i="45"/>
  <c r="I659" i="45"/>
  <c r="I658" i="45"/>
  <c r="I657" i="45"/>
  <c r="I656" i="45"/>
  <c r="I655" i="45"/>
  <c r="I654" i="45"/>
  <c r="I653" i="45"/>
  <c r="I652" i="45"/>
  <c r="I651" i="45"/>
  <c r="I650" i="45"/>
  <c r="I649" i="45"/>
  <c r="I648" i="45"/>
  <c r="I647" i="45"/>
  <c r="I646" i="45"/>
  <c r="I645" i="45"/>
  <c r="I644" i="45"/>
  <c r="I643" i="45"/>
  <c r="I642" i="45"/>
  <c r="I641" i="45"/>
  <c r="I640" i="45"/>
  <c r="I639" i="45"/>
  <c r="I638" i="45"/>
  <c r="I637" i="45"/>
  <c r="I636" i="45"/>
  <c r="I635" i="45"/>
  <c r="I634" i="45"/>
  <c r="I633" i="45"/>
  <c r="I632" i="45"/>
  <c r="I631" i="45"/>
  <c r="I630" i="45"/>
  <c r="I629" i="45"/>
  <c r="I628" i="45"/>
  <c r="I627" i="45"/>
  <c r="I626" i="45"/>
  <c r="I625" i="45"/>
  <c r="I624" i="45"/>
  <c r="I623" i="45"/>
  <c r="I622" i="45"/>
  <c r="I621" i="45"/>
  <c r="I620" i="45"/>
  <c r="I619" i="45"/>
  <c r="I618" i="45"/>
  <c r="I617" i="45"/>
  <c r="I616" i="45"/>
  <c r="I615" i="45"/>
  <c r="I614" i="45"/>
  <c r="I613" i="45"/>
  <c r="I612" i="45"/>
  <c r="I611" i="45"/>
  <c r="I610" i="45"/>
  <c r="I609" i="45"/>
  <c r="I608" i="45"/>
  <c r="I607" i="45"/>
  <c r="I606" i="45"/>
  <c r="I605" i="45"/>
  <c r="I604" i="45"/>
  <c r="H1203" i="45"/>
  <c r="H1202" i="45"/>
  <c r="H1201" i="45"/>
  <c r="H1200" i="45"/>
  <c r="H1199" i="45"/>
  <c r="H1198" i="45"/>
  <c r="H1197" i="45"/>
  <c r="H1196" i="45"/>
  <c r="H1195" i="45"/>
  <c r="H1194" i="45"/>
  <c r="H1193" i="45"/>
  <c r="H1192" i="45"/>
  <c r="H1191" i="45"/>
  <c r="H1190" i="45"/>
  <c r="H1189" i="45"/>
  <c r="H1188" i="45"/>
  <c r="H1187" i="45"/>
  <c r="H1186" i="45"/>
  <c r="H1185" i="45"/>
  <c r="H1184" i="45"/>
  <c r="H1183" i="45"/>
  <c r="H1182" i="45"/>
  <c r="H1181" i="45"/>
  <c r="H1180" i="45"/>
  <c r="H1179" i="45"/>
  <c r="H1178" i="45"/>
  <c r="H1177" i="45"/>
  <c r="H1176" i="45"/>
  <c r="H1175" i="45"/>
  <c r="H1174" i="45"/>
  <c r="H1173" i="45"/>
  <c r="H1172" i="45"/>
  <c r="H1171" i="45"/>
  <c r="H1170" i="45"/>
  <c r="H1169" i="45"/>
  <c r="H1168" i="45"/>
  <c r="H1167" i="45"/>
  <c r="H1166" i="45"/>
  <c r="H1165" i="45"/>
  <c r="H1164" i="45"/>
  <c r="H1163" i="45"/>
  <c r="H1162" i="45"/>
  <c r="H1161" i="45"/>
  <c r="H1160" i="45"/>
  <c r="H1159" i="45"/>
  <c r="H1158" i="45"/>
  <c r="H1157" i="45"/>
  <c r="H1156" i="45"/>
  <c r="H1155" i="45"/>
  <c r="H1154" i="45"/>
  <c r="H1153" i="45"/>
  <c r="H1152" i="45"/>
  <c r="H1151" i="45"/>
  <c r="H1150" i="45"/>
  <c r="H1149" i="45"/>
  <c r="H1148" i="45"/>
  <c r="H1147" i="45"/>
  <c r="H1146" i="45"/>
  <c r="H1145" i="45"/>
  <c r="H1144" i="45"/>
  <c r="H1143" i="45"/>
  <c r="H1142" i="45"/>
  <c r="H1141" i="45"/>
  <c r="H1140" i="45"/>
  <c r="H1139" i="45"/>
  <c r="H1138" i="45"/>
  <c r="H1137" i="45"/>
  <c r="H1136" i="45"/>
  <c r="H1135" i="45"/>
  <c r="H1134" i="45"/>
  <c r="H1133" i="45"/>
  <c r="H1132" i="45"/>
  <c r="H1131" i="45"/>
  <c r="H1130" i="45"/>
  <c r="H1129" i="45"/>
  <c r="H1128" i="45"/>
  <c r="H1127" i="45"/>
  <c r="H1126" i="45"/>
  <c r="H1125" i="45"/>
  <c r="H1124" i="45"/>
  <c r="H1123" i="45"/>
  <c r="H1122" i="45"/>
  <c r="H1121" i="45"/>
  <c r="H1120" i="45"/>
  <c r="H1119" i="45"/>
  <c r="H1118" i="45"/>
  <c r="H1117" i="45"/>
  <c r="H1116" i="45"/>
  <c r="H1115" i="45"/>
  <c r="H1114" i="45"/>
  <c r="H1113" i="45"/>
  <c r="H1112" i="45"/>
  <c r="H1111" i="45"/>
  <c r="H1110" i="45"/>
  <c r="H1109" i="45"/>
  <c r="H1108" i="45"/>
  <c r="H1107" i="45"/>
  <c r="H1106" i="45"/>
  <c r="H1105" i="45"/>
  <c r="H1104" i="45"/>
  <c r="H1103" i="45"/>
  <c r="H1102" i="45"/>
  <c r="H1101" i="45"/>
  <c r="H1100" i="45"/>
  <c r="H1099" i="45"/>
  <c r="H1098" i="45"/>
  <c r="H1097" i="45"/>
  <c r="H1096" i="45"/>
  <c r="H1095" i="45"/>
  <c r="H1094" i="45"/>
  <c r="H1093" i="45"/>
  <c r="H1092" i="45"/>
  <c r="H1091" i="45"/>
  <c r="H1090" i="45"/>
  <c r="H1089" i="45"/>
  <c r="H1088" i="45"/>
  <c r="H1087" i="45"/>
  <c r="H1086" i="45"/>
  <c r="H1085" i="45"/>
  <c r="H1084" i="45"/>
  <c r="H1083" i="45"/>
  <c r="H1082" i="45"/>
  <c r="H1081" i="45"/>
  <c r="H1080" i="45"/>
  <c r="H1079" i="45"/>
  <c r="H1078" i="45"/>
  <c r="H1077" i="45"/>
  <c r="H1076" i="45"/>
  <c r="H1075" i="45"/>
  <c r="H1074" i="45"/>
  <c r="H1073" i="45"/>
  <c r="H1072" i="45"/>
  <c r="H1071" i="45"/>
  <c r="H1070" i="45"/>
  <c r="H1069" i="45"/>
  <c r="H1068" i="45"/>
  <c r="H1067" i="45"/>
  <c r="H1066" i="45"/>
  <c r="H1065" i="45"/>
  <c r="H1064" i="45"/>
  <c r="H1063" i="45"/>
  <c r="H1062" i="45"/>
  <c r="H1061" i="45"/>
  <c r="H1060" i="45"/>
  <c r="H1059" i="45"/>
  <c r="H1058" i="45"/>
  <c r="H1057" i="45"/>
  <c r="H1056" i="45"/>
  <c r="H1055" i="45"/>
  <c r="H1054" i="45"/>
  <c r="H1053" i="45"/>
  <c r="H1052" i="45"/>
  <c r="H1051" i="45"/>
  <c r="H1050" i="45"/>
  <c r="H1049" i="45"/>
  <c r="H1048" i="45"/>
  <c r="H1047" i="45"/>
  <c r="H1046" i="45"/>
  <c r="H1045" i="45"/>
  <c r="H1044" i="45"/>
  <c r="H1043" i="45"/>
  <c r="H1042" i="45"/>
  <c r="H1041" i="45"/>
  <c r="H1040" i="45"/>
  <c r="H1039" i="45"/>
  <c r="H1038" i="45"/>
  <c r="H1037" i="45"/>
  <c r="H1036" i="45"/>
  <c r="H1035" i="45"/>
  <c r="H1034" i="45"/>
  <c r="H1033" i="45"/>
  <c r="H1032" i="45"/>
  <c r="H1031" i="45"/>
  <c r="H1030" i="45"/>
  <c r="H1029" i="45"/>
  <c r="H1028" i="45"/>
  <c r="H1027" i="45"/>
  <c r="H1026" i="45"/>
  <c r="H1025" i="45"/>
  <c r="H1024" i="45"/>
  <c r="H1023" i="45"/>
  <c r="H1022" i="45"/>
  <c r="H1021" i="45"/>
  <c r="H1020" i="45"/>
  <c r="H1019" i="45"/>
  <c r="H1018" i="45"/>
  <c r="H1017" i="45"/>
  <c r="H1016" i="45"/>
  <c r="H1015" i="45"/>
  <c r="H1014" i="45"/>
  <c r="H1013" i="45"/>
  <c r="H1012" i="45"/>
  <c r="H1011" i="45"/>
  <c r="H1010" i="45"/>
  <c r="H1009" i="45"/>
  <c r="H1008" i="45"/>
  <c r="H1007" i="45"/>
  <c r="H1006" i="45"/>
  <c r="H1005" i="45"/>
  <c r="H1004" i="45"/>
  <c r="H1003" i="45"/>
  <c r="H1002" i="45"/>
  <c r="H1001" i="45"/>
  <c r="H1000" i="45"/>
  <c r="H999" i="45"/>
  <c r="H998" i="45"/>
  <c r="H997" i="45"/>
  <c r="H996" i="45"/>
  <c r="H995" i="45"/>
  <c r="H994" i="45"/>
  <c r="H993" i="45"/>
  <c r="H992" i="45"/>
  <c r="H991" i="45"/>
  <c r="H990" i="45"/>
  <c r="H989" i="45"/>
  <c r="H988" i="45"/>
  <c r="H987" i="45"/>
  <c r="H986" i="45"/>
  <c r="H985" i="45"/>
  <c r="H984" i="45"/>
  <c r="H983" i="45"/>
  <c r="H982" i="45"/>
  <c r="H981" i="45"/>
  <c r="H980" i="45"/>
  <c r="H979" i="45"/>
  <c r="H978" i="45"/>
  <c r="H977" i="45"/>
  <c r="H976" i="45"/>
  <c r="H975" i="45"/>
  <c r="H974" i="45"/>
  <c r="H973" i="45"/>
  <c r="H972" i="45"/>
  <c r="H971" i="45"/>
  <c r="H970" i="45"/>
  <c r="H969" i="45"/>
  <c r="H968" i="45"/>
  <c r="H967" i="45"/>
  <c r="H966" i="45"/>
  <c r="H965" i="45"/>
  <c r="H964" i="45"/>
  <c r="H963" i="45"/>
  <c r="H962" i="45"/>
  <c r="H961" i="45"/>
  <c r="H960" i="45"/>
  <c r="H959" i="45"/>
  <c r="H958" i="45"/>
  <c r="H957" i="45"/>
  <c r="H956" i="45"/>
  <c r="H955" i="45"/>
  <c r="H954" i="45"/>
  <c r="H953" i="45"/>
  <c r="H952" i="45"/>
  <c r="H951" i="45"/>
  <c r="H950" i="45"/>
  <c r="H949" i="45"/>
  <c r="H948" i="45"/>
  <c r="H947" i="45"/>
  <c r="H946" i="45"/>
  <c r="H945" i="45"/>
  <c r="H944" i="45"/>
  <c r="H943" i="45"/>
  <c r="H942" i="45"/>
  <c r="H941" i="45"/>
  <c r="H940" i="45"/>
  <c r="H939" i="45"/>
  <c r="H938" i="45"/>
  <c r="H937" i="45"/>
  <c r="H936" i="45"/>
  <c r="H935" i="45"/>
  <c r="H934" i="45"/>
  <c r="H933" i="45"/>
  <c r="H932" i="45"/>
  <c r="H931" i="45"/>
  <c r="H930" i="45"/>
  <c r="H929" i="45"/>
  <c r="H928" i="45"/>
  <c r="H927" i="45"/>
  <c r="H926" i="45"/>
  <c r="H925" i="45"/>
  <c r="H924" i="45"/>
  <c r="H923" i="45"/>
  <c r="H922" i="45"/>
  <c r="H921" i="45"/>
  <c r="H920" i="45"/>
  <c r="H919" i="45"/>
  <c r="H918" i="45"/>
  <c r="H917" i="45"/>
  <c r="H916" i="45"/>
  <c r="H915" i="45"/>
  <c r="H914" i="45"/>
  <c r="H913" i="45"/>
  <c r="H912" i="45"/>
  <c r="H911" i="45"/>
  <c r="H910" i="45"/>
  <c r="H909" i="45"/>
  <c r="H908" i="45"/>
  <c r="H907" i="45"/>
  <c r="H906" i="45"/>
  <c r="H905" i="45"/>
  <c r="H904" i="45"/>
  <c r="H903" i="45"/>
  <c r="H902" i="45"/>
  <c r="H901" i="45"/>
  <c r="H900" i="45"/>
  <c r="H899" i="45"/>
  <c r="H898" i="45"/>
  <c r="H897" i="45"/>
  <c r="H896" i="45"/>
  <c r="H895" i="45"/>
  <c r="H894" i="45"/>
  <c r="H893" i="45"/>
  <c r="H892" i="45"/>
  <c r="H891" i="45"/>
  <c r="H890" i="45"/>
  <c r="H889" i="45"/>
  <c r="H888" i="45"/>
  <c r="H887" i="45"/>
  <c r="H886" i="45"/>
  <c r="H885" i="45"/>
  <c r="H884" i="45"/>
  <c r="H883" i="45"/>
  <c r="H882" i="45"/>
  <c r="H881" i="45"/>
  <c r="H880" i="45"/>
  <c r="H879" i="45"/>
  <c r="H878" i="45"/>
  <c r="H877" i="45"/>
  <c r="H876" i="45"/>
  <c r="H875" i="45"/>
  <c r="H874" i="45"/>
  <c r="H873" i="45"/>
  <c r="H872" i="45"/>
  <c r="H871" i="45"/>
  <c r="H870" i="45"/>
  <c r="H869" i="45"/>
  <c r="H868" i="45"/>
  <c r="H867" i="45"/>
  <c r="H866" i="45"/>
  <c r="H865" i="45"/>
  <c r="H864" i="45"/>
  <c r="H863" i="45"/>
  <c r="H862" i="45"/>
  <c r="H861" i="45"/>
  <c r="H860" i="45"/>
  <c r="H859" i="45"/>
  <c r="H858" i="45"/>
  <c r="H857" i="45"/>
  <c r="H856" i="45"/>
  <c r="H855" i="45"/>
  <c r="H854" i="45"/>
  <c r="H853" i="45"/>
  <c r="H852" i="45"/>
  <c r="H851" i="45"/>
  <c r="H850" i="45"/>
  <c r="H849" i="45"/>
  <c r="H848" i="45"/>
  <c r="H847" i="45"/>
  <c r="H846" i="45"/>
  <c r="H845" i="45"/>
  <c r="H844" i="45"/>
  <c r="H843" i="45"/>
  <c r="H842" i="45"/>
  <c r="H841" i="45"/>
  <c r="H840" i="45"/>
  <c r="H839" i="45"/>
  <c r="H838" i="45"/>
  <c r="H837" i="45"/>
  <c r="H836" i="45"/>
  <c r="H835" i="45"/>
  <c r="H834" i="45"/>
  <c r="H833" i="45"/>
  <c r="H832" i="45"/>
  <c r="H831" i="45"/>
  <c r="H830" i="45"/>
  <c r="H829" i="45"/>
  <c r="H828" i="45"/>
  <c r="H827" i="45"/>
  <c r="H826" i="45"/>
  <c r="H825" i="45"/>
  <c r="H824" i="45"/>
  <c r="H823" i="45"/>
  <c r="H822" i="45"/>
  <c r="H821" i="45"/>
  <c r="H820" i="45"/>
  <c r="H819" i="45"/>
  <c r="H818" i="45"/>
  <c r="H817" i="45"/>
  <c r="H816" i="45"/>
  <c r="H815" i="45"/>
  <c r="H814" i="45"/>
  <c r="H813" i="45"/>
  <c r="H812" i="45"/>
  <c r="H811" i="45"/>
  <c r="H810" i="45"/>
  <c r="H809" i="45"/>
  <c r="H808" i="45"/>
  <c r="H807" i="45"/>
  <c r="H806" i="45"/>
  <c r="H805" i="45"/>
  <c r="H804" i="45"/>
  <c r="H803" i="45"/>
  <c r="H802" i="45"/>
  <c r="H801" i="45"/>
  <c r="H800" i="45"/>
  <c r="H799" i="45"/>
  <c r="H798" i="45"/>
  <c r="H797" i="45"/>
  <c r="H796" i="45"/>
  <c r="H795" i="45"/>
  <c r="H794" i="45"/>
  <c r="H793" i="45"/>
  <c r="H792" i="45"/>
  <c r="H791" i="45"/>
  <c r="H790" i="45"/>
  <c r="H789" i="45"/>
  <c r="H788" i="45"/>
  <c r="H787" i="45"/>
  <c r="H786" i="45"/>
  <c r="H785" i="45"/>
  <c r="H784" i="45"/>
  <c r="H783" i="45"/>
  <c r="H782" i="45"/>
  <c r="H781" i="45"/>
  <c r="H780" i="45"/>
  <c r="H779" i="45"/>
  <c r="H778" i="45"/>
  <c r="H777" i="45"/>
  <c r="H776" i="45"/>
  <c r="H775" i="45"/>
  <c r="H774" i="45"/>
  <c r="H773" i="45"/>
  <c r="H772" i="45"/>
  <c r="H771" i="45"/>
  <c r="H770" i="45"/>
  <c r="H769" i="45"/>
  <c r="H768" i="45"/>
  <c r="H767" i="45"/>
  <c r="H766" i="45"/>
  <c r="H765" i="45"/>
  <c r="H764" i="45"/>
  <c r="H763" i="45"/>
  <c r="H762" i="45"/>
  <c r="H761" i="45"/>
  <c r="H760" i="45"/>
  <c r="H759" i="45"/>
  <c r="H758" i="45"/>
  <c r="H757" i="45"/>
  <c r="H756" i="45"/>
  <c r="H755" i="45"/>
  <c r="H754" i="45"/>
  <c r="H753" i="45"/>
  <c r="H752" i="45"/>
  <c r="H751" i="45"/>
  <c r="H750" i="45"/>
  <c r="H749" i="45"/>
  <c r="H748" i="45"/>
  <c r="H747" i="45"/>
  <c r="H746" i="45"/>
  <c r="H745" i="45"/>
  <c r="H744" i="45"/>
  <c r="H743" i="45"/>
  <c r="H742" i="45"/>
  <c r="H741" i="45"/>
  <c r="H740" i="45"/>
  <c r="H739" i="45"/>
  <c r="H738" i="45"/>
  <c r="H737" i="45"/>
  <c r="H736" i="45"/>
  <c r="H735" i="45"/>
  <c r="H734" i="45"/>
  <c r="H733" i="45"/>
  <c r="H732" i="45"/>
  <c r="H731" i="45"/>
  <c r="H730" i="45"/>
  <c r="H729" i="45"/>
  <c r="H728" i="45"/>
  <c r="H727" i="45"/>
  <c r="H726" i="45"/>
  <c r="H725" i="45"/>
  <c r="H724" i="45"/>
  <c r="H723" i="45"/>
  <c r="H722" i="45"/>
  <c r="H721" i="45"/>
  <c r="H720" i="45"/>
  <c r="H719" i="45"/>
  <c r="H718" i="45"/>
  <c r="H717" i="45"/>
  <c r="H716" i="45"/>
  <c r="H715" i="45"/>
  <c r="H714" i="45"/>
  <c r="H713" i="45"/>
  <c r="H712" i="45"/>
  <c r="H711" i="45"/>
  <c r="H710" i="45"/>
  <c r="H709" i="45"/>
  <c r="H708" i="45"/>
  <c r="H707" i="45"/>
  <c r="H706" i="45"/>
  <c r="H705" i="45"/>
  <c r="H704" i="45"/>
  <c r="H703" i="45"/>
  <c r="H702" i="45"/>
  <c r="H701" i="45"/>
  <c r="H700" i="45"/>
  <c r="H699" i="45"/>
  <c r="H698" i="45"/>
  <c r="H697" i="45"/>
  <c r="H696" i="45"/>
  <c r="H695" i="45"/>
  <c r="H694" i="45"/>
  <c r="H693" i="45"/>
  <c r="H692" i="45"/>
  <c r="H691" i="45"/>
  <c r="H690" i="45"/>
  <c r="H689" i="45"/>
  <c r="H688" i="45"/>
  <c r="H687" i="45"/>
  <c r="H686" i="45"/>
  <c r="H685" i="45"/>
  <c r="H684" i="45"/>
  <c r="H683" i="45"/>
  <c r="H682" i="45"/>
  <c r="H681" i="45"/>
  <c r="H680" i="45"/>
  <c r="H679" i="45"/>
  <c r="H678" i="45"/>
  <c r="H677" i="45"/>
  <c r="H676" i="45"/>
  <c r="H675" i="45"/>
  <c r="H674" i="45"/>
  <c r="H673" i="45"/>
  <c r="H672" i="45"/>
  <c r="H671" i="45"/>
  <c r="H670" i="45"/>
  <c r="H669" i="45"/>
  <c r="H668" i="45"/>
  <c r="H667" i="45"/>
  <c r="H666" i="45"/>
  <c r="H665" i="45"/>
  <c r="H664" i="45"/>
  <c r="H663" i="45"/>
  <c r="H662" i="45"/>
  <c r="H661" i="45"/>
  <c r="H660" i="45"/>
  <c r="H659" i="45"/>
  <c r="H658" i="45"/>
  <c r="H657" i="45"/>
  <c r="H656" i="45"/>
  <c r="H655" i="45"/>
  <c r="H654" i="45"/>
  <c r="H653" i="45"/>
  <c r="H652" i="45"/>
  <c r="H651" i="45"/>
  <c r="H650" i="45"/>
  <c r="H649" i="45"/>
  <c r="H648" i="45"/>
  <c r="H647" i="45"/>
  <c r="H646" i="45"/>
  <c r="H645" i="45"/>
  <c r="H644" i="45"/>
  <c r="H643" i="45"/>
  <c r="H642" i="45"/>
  <c r="H641" i="45"/>
  <c r="H640" i="45"/>
  <c r="H639" i="45"/>
  <c r="H638" i="45"/>
  <c r="H637" i="45"/>
  <c r="H636" i="45"/>
  <c r="H635" i="45"/>
  <c r="H634" i="45"/>
  <c r="H633" i="45"/>
  <c r="H632" i="45"/>
  <c r="H631" i="45"/>
  <c r="H630" i="45"/>
  <c r="H629" i="45"/>
  <c r="H628" i="45"/>
  <c r="H627" i="45"/>
  <c r="H626" i="45"/>
  <c r="H625" i="45"/>
  <c r="H624" i="45"/>
  <c r="H623" i="45"/>
  <c r="H622" i="45"/>
  <c r="H621" i="45"/>
  <c r="H620" i="45"/>
  <c r="H619" i="45"/>
  <c r="H618" i="45"/>
  <c r="H617" i="45"/>
  <c r="H616" i="45"/>
  <c r="H615" i="45"/>
  <c r="H614" i="45"/>
  <c r="H613" i="45"/>
  <c r="H612" i="45"/>
  <c r="H611" i="45"/>
  <c r="H610" i="45"/>
  <c r="H609" i="45"/>
  <c r="H608" i="45"/>
  <c r="H607" i="45"/>
  <c r="H606" i="45"/>
  <c r="H605" i="45"/>
  <c r="H604" i="45"/>
  <c r="L1203" i="45"/>
  <c r="L1202" i="45"/>
  <c r="L1201" i="45"/>
  <c r="L1200" i="45"/>
  <c r="L1199" i="45"/>
  <c r="L1198" i="45"/>
  <c r="L1195" i="45"/>
  <c r="L1194" i="45"/>
  <c r="L1191" i="45"/>
  <c r="L1187" i="45"/>
  <c r="L1186" i="45"/>
  <c r="L1183" i="45"/>
  <c r="L1179" i="45"/>
  <c r="L1178" i="45"/>
  <c r="L1175" i="45"/>
  <c r="L1171" i="45"/>
  <c r="L1170" i="45"/>
  <c r="L1167" i="45"/>
  <c r="L1163" i="45"/>
  <c r="L1162" i="45"/>
  <c r="L1159" i="45"/>
  <c r="L1155" i="45"/>
  <c r="L1154" i="45"/>
  <c r="L1151" i="45"/>
  <c r="L1147" i="45"/>
  <c r="L1146" i="45"/>
  <c r="L1143" i="45"/>
  <c r="L1139" i="45"/>
  <c r="L1138" i="45"/>
  <c r="L1135" i="45"/>
  <c r="L1131" i="45"/>
  <c r="L1130" i="45"/>
  <c r="L1127" i="45"/>
  <c r="L1123" i="45"/>
  <c r="L1122" i="45"/>
  <c r="L1119" i="45"/>
  <c r="L1115" i="45"/>
  <c r="L1114" i="45"/>
  <c r="L1094" i="45"/>
  <c r="L1091" i="45"/>
  <c r="L1089" i="45"/>
  <c r="L1085" i="45"/>
  <c r="L1084" i="45"/>
  <c r="L1083" i="45"/>
  <c r="L1081" i="45"/>
  <c r="L1077" i="45"/>
  <c r="L1076" i="45"/>
  <c r="L1075" i="45"/>
  <c r="L1073" i="45"/>
  <c r="L1069" i="45"/>
  <c r="L1068" i="45"/>
  <c r="L1067" i="45"/>
  <c r="L1065" i="45"/>
  <c r="L1061" i="45"/>
  <c r="L1060" i="45"/>
  <c r="L1059" i="45"/>
  <c r="L1057" i="45"/>
  <c r="L1019" i="45"/>
  <c r="L1018" i="45"/>
  <c r="L1015" i="45"/>
  <c r="L1011" i="45"/>
  <c r="L1007" i="45"/>
  <c r="L1006" i="45"/>
  <c r="L1003" i="45"/>
  <c r="L1002" i="45"/>
  <c r="L999" i="45"/>
  <c r="L995" i="45"/>
  <c r="L991" i="45"/>
  <c r="L990" i="45"/>
  <c r="L987" i="45"/>
  <c r="L986" i="45"/>
  <c r="L983" i="45"/>
  <c r="L982" i="45"/>
  <c r="L979" i="45"/>
  <c r="L975" i="45"/>
  <c r="L974" i="45"/>
  <c r="L971" i="45"/>
  <c r="L970" i="45"/>
  <c r="L967" i="45"/>
  <c r="L966" i="45"/>
  <c r="L963" i="45"/>
  <c r="L959" i="45"/>
  <c r="L958" i="45"/>
  <c r="L955" i="45"/>
  <c r="L954" i="45"/>
  <c r="L951" i="45"/>
  <c r="L947" i="45"/>
  <c r="L943" i="45"/>
  <c r="L939" i="45"/>
  <c r="L938" i="45"/>
  <c r="L935" i="45"/>
  <c r="L931" i="45"/>
  <c r="L930" i="45"/>
  <c r="L926" i="45"/>
  <c r="L923" i="45"/>
  <c r="L922" i="45"/>
  <c r="L919" i="45"/>
  <c r="L918" i="45"/>
  <c r="L917" i="45"/>
  <c r="L915" i="45"/>
  <c r="L911" i="45"/>
  <c r="L907" i="45"/>
  <c r="L906" i="45"/>
  <c r="L903" i="45"/>
  <c r="L902" i="45"/>
  <c r="L901" i="45"/>
  <c r="L899" i="45"/>
  <c r="L895" i="45"/>
  <c r="L891" i="45"/>
  <c r="L890" i="45"/>
  <c r="L887" i="45"/>
  <c r="L886" i="45"/>
  <c r="L885" i="45"/>
  <c r="L884" i="45"/>
  <c r="L882" i="45"/>
  <c r="L881" i="45"/>
  <c r="L880" i="45"/>
  <c r="L878" i="45"/>
  <c r="L877" i="45"/>
  <c r="L876" i="45"/>
  <c r="L874" i="45"/>
  <c r="L873" i="45"/>
  <c r="L872" i="45"/>
  <c r="L870" i="45"/>
  <c r="L869" i="45"/>
  <c r="L868" i="45"/>
  <c r="L866" i="45"/>
  <c r="L865" i="45"/>
  <c r="L864" i="45"/>
  <c r="L862" i="45"/>
  <c r="L861" i="45"/>
  <c r="L860" i="45"/>
  <c r="L858" i="45"/>
  <c r="L857" i="45"/>
  <c r="L856" i="45"/>
  <c r="L854" i="45"/>
  <c r="L853" i="45"/>
  <c r="L852" i="45"/>
  <c r="L850" i="45"/>
  <c r="L849" i="45"/>
  <c r="L848" i="45"/>
  <c r="L846" i="45"/>
  <c r="L845" i="45"/>
  <c r="L844" i="45"/>
  <c r="L842" i="45"/>
  <c r="L841" i="45"/>
  <c r="L840" i="45"/>
  <c r="L838" i="45"/>
  <c r="L837" i="45"/>
  <c r="L836" i="45"/>
  <c r="L834" i="45"/>
  <c r="L833" i="45"/>
  <c r="L832" i="45"/>
  <c r="L830" i="45"/>
  <c r="L829" i="45"/>
  <c r="L828" i="45"/>
  <c r="L826" i="45"/>
  <c r="L825" i="45"/>
  <c r="L824" i="45"/>
  <c r="L822" i="45"/>
  <c r="L821" i="45"/>
  <c r="L820" i="45"/>
  <c r="L818" i="45"/>
  <c r="L817" i="45"/>
  <c r="L816" i="45"/>
  <c r="L814" i="45"/>
  <c r="L813" i="45"/>
  <c r="L812" i="45"/>
  <c r="L810" i="45"/>
  <c r="L809" i="45"/>
  <c r="L808" i="45"/>
  <c r="L806" i="45"/>
  <c r="L805" i="45"/>
  <c r="L804" i="45"/>
  <c r="L802" i="45"/>
  <c r="L801" i="45"/>
  <c r="L800" i="45"/>
  <c r="L798" i="45"/>
  <c r="L796" i="45"/>
  <c r="L794" i="45"/>
  <c r="L792" i="45"/>
  <c r="L790" i="45"/>
  <c r="L788" i="45"/>
  <c r="L786" i="45"/>
  <c r="L784" i="45"/>
  <c r="L782" i="45"/>
  <c r="L780" i="45"/>
  <c r="L778" i="45"/>
  <c r="L776" i="45"/>
  <c r="L774" i="45"/>
  <c r="L770" i="45"/>
  <c r="L768" i="45"/>
  <c r="L766" i="45"/>
  <c r="L764" i="45"/>
  <c r="L762" i="45"/>
  <c r="L760" i="45"/>
  <c r="L758" i="45"/>
  <c r="L754" i="45"/>
  <c r="L752" i="45"/>
  <c r="L750" i="45"/>
  <c r="L748" i="45"/>
  <c r="L746" i="45"/>
  <c r="L744" i="45"/>
  <c r="L742" i="45"/>
  <c r="L738" i="45"/>
  <c r="L736" i="45"/>
  <c r="L734" i="45"/>
  <c r="L732" i="45"/>
  <c r="L730" i="45"/>
  <c r="L728" i="45"/>
  <c r="L726" i="45"/>
  <c r="L724" i="45"/>
  <c r="L722" i="45"/>
  <c r="L720" i="45"/>
  <c r="L718" i="45"/>
  <c r="L716" i="45"/>
  <c r="L714" i="45"/>
  <c r="L712" i="45"/>
  <c r="L710" i="45"/>
  <c r="L706" i="45"/>
  <c r="L705" i="45"/>
  <c r="L702" i="45"/>
  <c r="L700" i="45"/>
  <c r="L698" i="45"/>
  <c r="L696" i="45"/>
  <c r="L694" i="45"/>
  <c r="L692" i="45"/>
  <c r="L690" i="45"/>
  <c r="L686" i="45"/>
  <c r="L684" i="45"/>
  <c r="L682" i="45"/>
  <c r="L680" i="45"/>
  <c r="L678" i="45"/>
  <c r="L676" i="45"/>
  <c r="L674" i="45"/>
  <c r="L670" i="45"/>
  <c r="L668" i="45"/>
  <c r="L666" i="45"/>
  <c r="L664" i="45"/>
  <c r="L662" i="45"/>
  <c r="L658" i="45"/>
  <c r="L657" i="45"/>
  <c r="L654" i="45"/>
  <c r="L650" i="45"/>
  <c r="L646" i="45"/>
  <c r="L642" i="45"/>
  <c r="L641" i="45"/>
  <c r="L638" i="45"/>
  <c r="L634" i="45"/>
  <c r="L630" i="45"/>
  <c r="L629" i="45"/>
  <c r="L626" i="45"/>
  <c r="L622" i="45"/>
  <c r="L620" i="45"/>
  <c r="L618" i="45"/>
  <c r="L614" i="45"/>
  <c r="L613" i="45"/>
  <c r="L610" i="45"/>
  <c r="L606" i="45"/>
  <c r="L636" i="45" l="1"/>
  <c r="L640" i="45"/>
  <c r="L632" i="45"/>
  <c r="L624" i="45"/>
  <c r="L628" i="45"/>
  <c r="L660" i="45"/>
  <c r="L616" i="45"/>
  <c r="L608" i="45"/>
  <c r="L612" i="45"/>
  <c r="L644" i="45"/>
  <c r="L652" i="45"/>
  <c r="L656" i="45"/>
  <c r="L639" i="45"/>
  <c r="L667" i="45"/>
  <c r="L735" i="45"/>
  <c r="L942" i="45"/>
  <c r="L1031" i="45"/>
  <c r="L1039" i="45"/>
  <c r="L1047" i="45"/>
  <c r="L1105" i="45"/>
  <c r="L1129" i="45"/>
  <c r="L1132" i="45"/>
  <c r="L1166" i="45"/>
  <c r="L1193" i="45"/>
  <c r="L615" i="45"/>
  <c r="L617" i="45"/>
  <c r="L631" i="45"/>
  <c r="L633" i="45"/>
  <c r="L643" i="45"/>
  <c r="L645" i="45"/>
  <c r="L659" i="45"/>
  <c r="L663" i="45"/>
  <c r="L679" i="45"/>
  <c r="L695" i="45"/>
  <c r="L715" i="45"/>
  <c r="L731" i="45"/>
  <c r="L747" i="45"/>
  <c r="L763" i="45"/>
  <c r="L779" i="45"/>
  <c r="L795" i="45"/>
  <c r="L898" i="45"/>
  <c r="L909" i="45"/>
  <c r="L929" i="45"/>
  <c r="L932" i="45"/>
  <c r="L934" i="45"/>
  <c r="L1005" i="45"/>
  <c r="L1009" i="45"/>
  <c r="L627" i="45"/>
  <c r="L683" i="45"/>
  <c r="L719" i="45"/>
  <c r="L751" i="45"/>
  <c r="L767" i="45"/>
  <c r="L783" i="45"/>
  <c r="L799" i="45"/>
  <c r="L893" i="45"/>
  <c r="L916" i="45"/>
  <c r="L928" i="45"/>
  <c r="L937" i="45"/>
  <c r="L940" i="45"/>
  <c r="L1023" i="45"/>
  <c r="L1055" i="45"/>
  <c r="L1134" i="45"/>
  <c r="L1161" i="45"/>
  <c r="L1164" i="45"/>
  <c r="L604" i="45"/>
  <c r="L605" i="45"/>
  <c r="L619" i="45"/>
  <c r="L621" i="45"/>
  <c r="L647" i="45"/>
  <c r="L648" i="45"/>
  <c r="L649" i="45"/>
  <c r="L672" i="45"/>
  <c r="L675" i="45"/>
  <c r="L688" i="45"/>
  <c r="L691" i="45"/>
  <c r="L704" i="45"/>
  <c r="L708" i="45"/>
  <c r="L711" i="45"/>
  <c r="L727" i="45"/>
  <c r="L740" i="45"/>
  <c r="L743" i="45"/>
  <c r="L756" i="45"/>
  <c r="L759" i="45"/>
  <c r="L772" i="45"/>
  <c r="L775" i="45"/>
  <c r="L791" i="45"/>
  <c r="L889" i="45"/>
  <c r="L914" i="45"/>
  <c r="L925" i="45"/>
  <c r="L968" i="45"/>
  <c r="L972" i="45"/>
  <c r="L978" i="45"/>
  <c r="L998" i="45"/>
  <c r="L611" i="45"/>
  <c r="L655" i="45"/>
  <c r="L699" i="45"/>
  <c r="L921" i="45"/>
  <c r="L1196" i="45"/>
  <c r="L607" i="45"/>
  <c r="L609" i="45"/>
  <c r="L623" i="45"/>
  <c r="L625" i="45"/>
  <c r="L635" i="45"/>
  <c r="L637" i="45"/>
  <c r="L651" i="45"/>
  <c r="L653" i="45"/>
  <c r="L671" i="45"/>
  <c r="L687" i="45"/>
  <c r="L703" i="45"/>
  <c r="L707" i="45"/>
  <c r="L723" i="45"/>
  <c r="L739" i="45"/>
  <c r="L755" i="45"/>
  <c r="L771" i="45"/>
  <c r="L787" i="45"/>
  <c r="L900" i="45"/>
  <c r="L905" i="45"/>
  <c r="L945" i="45"/>
  <c r="L709" i="45"/>
  <c r="L713" i="45"/>
  <c r="L717" i="45"/>
  <c r="L721" i="45"/>
  <c r="L725" i="45"/>
  <c r="L729" i="45"/>
  <c r="L733" i="45"/>
  <c r="L737" i="45"/>
  <c r="L741" i="45"/>
  <c r="L745" i="45"/>
  <c r="L749" i="45"/>
  <c r="L753" i="45"/>
  <c r="L757" i="45"/>
  <c r="L761" i="45"/>
  <c r="L765" i="45"/>
  <c r="L769" i="45"/>
  <c r="L773" i="45"/>
  <c r="L777" i="45"/>
  <c r="L781" i="45"/>
  <c r="L785" i="45"/>
  <c r="L789" i="45"/>
  <c r="L793" i="45"/>
  <c r="L797" i="45"/>
  <c r="L803" i="45"/>
  <c r="L807" i="45"/>
  <c r="L811" i="45"/>
  <c r="L815" i="45"/>
  <c r="L819" i="45"/>
  <c r="L823" i="45"/>
  <c r="L827" i="45"/>
  <c r="L831" i="45"/>
  <c r="L835" i="45"/>
  <c r="L839" i="45"/>
  <c r="L843" i="45"/>
  <c r="L847" i="45"/>
  <c r="L851" i="45"/>
  <c r="L855" i="45"/>
  <c r="L859" i="45"/>
  <c r="L863" i="45"/>
  <c r="L867" i="45"/>
  <c r="L871" i="45"/>
  <c r="L875" i="45"/>
  <c r="L879" i="45"/>
  <c r="L883" i="45"/>
  <c r="L888" i="45"/>
  <c r="L904" i="45"/>
  <c r="L920" i="45"/>
  <c r="L927" i="45"/>
  <c r="L957" i="45"/>
  <c r="L961" i="45"/>
  <c r="L984" i="45"/>
  <c r="L988" i="45"/>
  <c r="L994" i="45"/>
  <c r="L1021" i="45"/>
  <c r="L1029" i="45"/>
  <c r="L1037" i="45"/>
  <c r="L1045" i="45"/>
  <c r="L1053" i="45"/>
  <c r="L1056" i="45"/>
  <c r="L1070" i="45"/>
  <c r="L1079" i="45"/>
  <c r="L1088" i="45"/>
  <c r="L661" i="45"/>
  <c r="L665" i="45"/>
  <c r="L677" i="45"/>
  <c r="L681" i="45"/>
  <c r="L685" i="45"/>
  <c r="L689" i="45"/>
  <c r="L697" i="45"/>
  <c r="L701" i="45"/>
  <c r="L892" i="45"/>
  <c r="L894" i="45"/>
  <c r="L908" i="45"/>
  <c r="L910" i="45"/>
  <c r="L924" i="45"/>
  <c r="L933" i="45"/>
  <c r="L936" i="45"/>
  <c r="L941" i="45"/>
  <c r="L944" i="45"/>
  <c r="L946" i="45"/>
  <c r="L973" i="45"/>
  <c r="L977" i="45"/>
  <c r="L1000" i="45"/>
  <c r="L1004" i="45"/>
  <c r="L1010" i="45"/>
  <c r="L1027" i="45"/>
  <c r="L1035" i="45"/>
  <c r="L1043" i="45"/>
  <c r="L1051" i="45"/>
  <c r="L669" i="45"/>
  <c r="L673" i="45"/>
  <c r="L693" i="45"/>
  <c r="L896" i="45"/>
  <c r="L897" i="45"/>
  <c r="L912" i="45"/>
  <c r="L913" i="45"/>
  <c r="L950" i="45"/>
  <c r="L952" i="45"/>
  <c r="L956" i="45"/>
  <c r="L962" i="45"/>
  <c r="L989" i="45"/>
  <c r="L993" i="45"/>
  <c r="L1014" i="45"/>
  <c r="L1016" i="45"/>
  <c r="L1020" i="45"/>
  <c r="L1025" i="45"/>
  <c r="L1033" i="45"/>
  <c r="L1041" i="45"/>
  <c r="L1049" i="45"/>
  <c r="L949" i="45"/>
  <c r="L960" i="45"/>
  <c r="L965" i="45"/>
  <c r="L976" i="45"/>
  <c r="L981" i="45"/>
  <c r="L992" i="45"/>
  <c r="L997" i="45"/>
  <c r="L1008" i="45"/>
  <c r="L1013" i="45"/>
  <c r="L1062" i="45"/>
  <c r="L948" i="45"/>
  <c r="L953" i="45"/>
  <c r="L964" i="45"/>
  <c r="L969" i="45"/>
  <c r="L980" i="45"/>
  <c r="L985" i="45"/>
  <c r="L996" i="45"/>
  <c r="L1001" i="45"/>
  <c r="L1012" i="45"/>
  <c r="L1017" i="45"/>
  <c r="L1022" i="45"/>
  <c r="L1024" i="45"/>
  <c r="L1026" i="45"/>
  <c r="L1028" i="45"/>
  <c r="L1030" i="45"/>
  <c r="L1032" i="45"/>
  <c r="L1034" i="45"/>
  <c r="L1036" i="45"/>
  <c r="L1038" i="45"/>
  <c r="L1040" i="45"/>
  <c r="L1042" i="45"/>
  <c r="L1044" i="45"/>
  <c r="L1046" i="45"/>
  <c r="L1048" i="45"/>
  <c r="L1050" i="45"/>
  <c r="L1052" i="45"/>
  <c r="L1054" i="45"/>
  <c r="L1063" i="45"/>
  <c r="L1072" i="45"/>
  <c r="L1086" i="45"/>
  <c r="L1058" i="45"/>
  <c r="L1074" i="45"/>
  <c r="L1090" i="45"/>
  <c r="L1092" i="45"/>
  <c r="L1101" i="45"/>
  <c r="L1121" i="45"/>
  <c r="L1124" i="45"/>
  <c r="L1126" i="45"/>
  <c r="L1153" i="45"/>
  <c r="L1156" i="45"/>
  <c r="L1158" i="45"/>
  <c r="L1185" i="45"/>
  <c r="L1188" i="45"/>
  <c r="L1190" i="45"/>
  <c r="L1078" i="45"/>
  <c r="L1093" i="45"/>
  <c r="L1097" i="45"/>
  <c r="L1113" i="45"/>
  <c r="L1116" i="45"/>
  <c r="L1118" i="45"/>
  <c r="L1145" i="45"/>
  <c r="L1148" i="45"/>
  <c r="L1150" i="45"/>
  <c r="L1177" i="45"/>
  <c r="L1180" i="45"/>
  <c r="L1182" i="45"/>
  <c r="L1064" i="45"/>
  <c r="L1066" i="45"/>
  <c r="L1071" i="45"/>
  <c r="L1080" i="45"/>
  <c r="L1082" i="45"/>
  <c r="L1087" i="45"/>
  <c r="L1109" i="45"/>
  <c r="L1137" i="45"/>
  <c r="L1140" i="45"/>
  <c r="L1142" i="45"/>
  <c r="L1169" i="45"/>
  <c r="L1172" i="45"/>
  <c r="L1174" i="45"/>
  <c r="L1095" i="45"/>
  <c r="L1099" i="45"/>
  <c r="L1103" i="45"/>
  <c r="L1107" i="45"/>
  <c r="L1111" i="45"/>
  <c r="L1117" i="45"/>
  <c r="L1120" i="45"/>
  <c r="L1125" i="45"/>
  <c r="L1128" i="45"/>
  <c r="L1133" i="45"/>
  <c r="L1136" i="45"/>
  <c r="L1141" i="45"/>
  <c r="L1144" i="45"/>
  <c r="L1149" i="45"/>
  <c r="L1152" i="45"/>
  <c r="L1157" i="45"/>
  <c r="L1160" i="45"/>
  <c r="L1165" i="45"/>
  <c r="L1168" i="45"/>
  <c r="L1173" i="45"/>
  <c r="L1176" i="45"/>
  <c r="L1181" i="45"/>
  <c r="L1184" i="45"/>
  <c r="L1189" i="45"/>
  <c r="L1192" i="45"/>
  <c r="L1197" i="45"/>
  <c r="L1096" i="45"/>
  <c r="L1098" i="45"/>
  <c r="L1100" i="45"/>
  <c r="L1102" i="45"/>
  <c r="L1104" i="45"/>
  <c r="L1106" i="45"/>
  <c r="L1108" i="45"/>
  <c r="L1110" i="45"/>
  <c r="L1112" i="45"/>
  <c r="I603" i="45"/>
  <c r="I602" i="45"/>
  <c r="I601" i="45"/>
  <c r="I600" i="45"/>
  <c r="I599" i="45"/>
  <c r="I598" i="45"/>
  <c r="H603" i="45"/>
  <c r="H602" i="45"/>
  <c r="H601" i="45"/>
  <c r="H600" i="45"/>
  <c r="H599" i="45"/>
  <c r="H598" i="45"/>
  <c r="AQ5" i="26" l="1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  <c r="AQ40" i="26"/>
  <c r="AQ41" i="26"/>
  <c r="AQ42" i="26"/>
  <c r="AQ43" i="26"/>
  <c r="AQ44" i="26"/>
  <c r="AQ45" i="26"/>
  <c r="AQ46" i="26"/>
  <c r="AQ47" i="26"/>
  <c r="AQ48" i="26"/>
  <c r="AQ49" i="26"/>
  <c r="AQ50" i="26"/>
  <c r="AQ51" i="26"/>
  <c r="AQ52" i="26"/>
  <c r="AQ53" i="26"/>
  <c r="AQ54" i="26"/>
  <c r="AQ55" i="26"/>
  <c r="AQ56" i="26"/>
  <c r="AQ57" i="26"/>
  <c r="AQ58" i="26"/>
  <c r="AQ59" i="26"/>
  <c r="AQ60" i="26"/>
  <c r="AQ61" i="26"/>
  <c r="AQ62" i="26"/>
  <c r="AQ63" i="26"/>
  <c r="AQ64" i="26"/>
  <c r="AQ65" i="26"/>
  <c r="AQ66" i="26"/>
  <c r="AQ67" i="26"/>
  <c r="AQ68" i="26"/>
  <c r="AQ69" i="26"/>
  <c r="AQ70" i="26"/>
  <c r="AQ71" i="26"/>
  <c r="AQ72" i="26"/>
  <c r="AQ73" i="26"/>
  <c r="AQ74" i="26"/>
  <c r="AQ75" i="26"/>
  <c r="AQ76" i="26"/>
  <c r="AQ77" i="26"/>
  <c r="AQ78" i="26"/>
  <c r="AQ79" i="26"/>
  <c r="AQ80" i="26"/>
  <c r="AQ81" i="26"/>
  <c r="AQ82" i="26"/>
  <c r="AQ83" i="26"/>
  <c r="AQ84" i="26"/>
  <c r="AQ85" i="26"/>
  <c r="AQ86" i="26"/>
  <c r="AQ87" i="26"/>
  <c r="AQ88" i="26"/>
  <c r="AQ89" i="26"/>
  <c r="AQ90" i="26"/>
  <c r="AQ91" i="26"/>
  <c r="AQ92" i="26"/>
  <c r="AQ93" i="26"/>
  <c r="AQ94" i="26"/>
  <c r="AQ95" i="26"/>
  <c r="AQ96" i="26"/>
  <c r="AQ97" i="26"/>
  <c r="AQ98" i="26"/>
  <c r="AQ99" i="26"/>
  <c r="AQ100" i="26"/>
  <c r="AQ101" i="26"/>
  <c r="AQ102" i="26"/>
  <c r="AQ103" i="26"/>
  <c r="AQ104" i="26"/>
  <c r="AQ105" i="26"/>
  <c r="AQ106" i="26"/>
  <c r="AQ107" i="26"/>
  <c r="AQ108" i="26"/>
  <c r="AQ109" i="26"/>
  <c r="AQ110" i="26"/>
  <c r="AQ111" i="26"/>
  <c r="AQ112" i="26"/>
  <c r="AQ113" i="26"/>
  <c r="AQ114" i="26"/>
  <c r="AQ115" i="26"/>
  <c r="AQ116" i="26"/>
  <c r="AQ117" i="26"/>
  <c r="AQ118" i="26"/>
  <c r="AQ119" i="26"/>
  <c r="AQ120" i="26"/>
  <c r="AQ121" i="26"/>
  <c r="AQ122" i="26"/>
  <c r="AQ123" i="26"/>
  <c r="AQ124" i="26"/>
  <c r="AQ125" i="26"/>
  <c r="AQ126" i="26"/>
  <c r="AQ127" i="26"/>
  <c r="AQ128" i="26"/>
  <c r="AQ129" i="26"/>
  <c r="AQ130" i="26"/>
  <c r="AQ131" i="26"/>
  <c r="AQ132" i="26"/>
  <c r="AQ133" i="26"/>
  <c r="AQ134" i="26"/>
  <c r="AQ135" i="26"/>
  <c r="AQ136" i="26"/>
  <c r="AQ137" i="26"/>
  <c r="AQ138" i="26"/>
  <c r="AQ139" i="26"/>
  <c r="AQ140" i="26"/>
  <c r="AQ141" i="26"/>
  <c r="AQ142" i="26"/>
  <c r="AQ143" i="26"/>
  <c r="AQ144" i="26"/>
  <c r="AQ145" i="26"/>
  <c r="AQ146" i="26"/>
  <c r="AQ147" i="26"/>
  <c r="AQ148" i="26"/>
  <c r="AQ149" i="26"/>
  <c r="AQ150" i="26"/>
  <c r="AQ151" i="26"/>
  <c r="AQ152" i="26"/>
  <c r="AQ153" i="26"/>
  <c r="AQ154" i="26"/>
  <c r="AQ155" i="26"/>
  <c r="AQ156" i="26"/>
  <c r="AQ157" i="26"/>
  <c r="AQ158" i="26"/>
  <c r="AQ159" i="26"/>
  <c r="AQ160" i="26"/>
  <c r="AQ161" i="26"/>
  <c r="AQ162" i="26"/>
  <c r="AQ163" i="26"/>
  <c r="AQ164" i="26"/>
  <c r="AQ165" i="26"/>
  <c r="AQ166" i="26"/>
  <c r="AQ167" i="26"/>
  <c r="AQ168" i="26"/>
  <c r="AQ169" i="26"/>
  <c r="AQ170" i="26"/>
  <c r="AQ171" i="26"/>
  <c r="AQ172" i="26"/>
  <c r="AQ173" i="26"/>
  <c r="AQ174" i="26"/>
  <c r="AQ175" i="26"/>
  <c r="AQ176" i="26"/>
  <c r="AQ177" i="26"/>
  <c r="AQ178" i="26"/>
  <c r="AQ179" i="26"/>
  <c r="AQ180" i="26"/>
  <c r="AQ181" i="26"/>
  <c r="AQ182" i="26"/>
  <c r="AQ183" i="26"/>
  <c r="AQ184" i="26"/>
  <c r="AQ185" i="26"/>
  <c r="AQ186" i="26"/>
  <c r="AQ187" i="26"/>
  <c r="AQ188" i="26"/>
  <c r="AQ189" i="26"/>
  <c r="AQ190" i="26"/>
  <c r="AQ191" i="26"/>
  <c r="AQ192" i="26"/>
  <c r="AQ193" i="26"/>
  <c r="AQ194" i="26"/>
  <c r="AQ195" i="26"/>
  <c r="AQ196" i="26"/>
  <c r="AQ197" i="26"/>
  <c r="AQ198" i="26"/>
  <c r="AQ199" i="26"/>
  <c r="AQ200" i="26"/>
  <c r="AQ201" i="26"/>
  <c r="AQ202" i="26"/>
  <c r="AQ203" i="26"/>
  <c r="AQ204" i="26"/>
  <c r="AQ4" i="26"/>
  <c r="AP5" i="26" l="1"/>
  <c r="AP6" i="26"/>
  <c r="AP7" i="26"/>
  <c r="AP8" i="26"/>
  <c r="AP9" i="26"/>
  <c r="AP10" i="26"/>
  <c r="AP11" i="26"/>
  <c r="AP12" i="26"/>
  <c r="AP13" i="26"/>
  <c r="AP14" i="26"/>
  <c r="AP15" i="26"/>
  <c r="AP16" i="26"/>
  <c r="AP17" i="26"/>
  <c r="AP18" i="26"/>
  <c r="AP19" i="26"/>
  <c r="AP20" i="26"/>
  <c r="AP21" i="26"/>
  <c r="AP22" i="26"/>
  <c r="AP23" i="26"/>
  <c r="AP24" i="26"/>
  <c r="AP25" i="26"/>
  <c r="AP26" i="26"/>
  <c r="AP27" i="26"/>
  <c r="AP28" i="26"/>
  <c r="AP29" i="26"/>
  <c r="AP30" i="26"/>
  <c r="AP31" i="26"/>
  <c r="AP32" i="26"/>
  <c r="AP33" i="26"/>
  <c r="AP34" i="26"/>
  <c r="AP35" i="26"/>
  <c r="AP36" i="26"/>
  <c r="AP37" i="26"/>
  <c r="AP38" i="26"/>
  <c r="AP39" i="26"/>
  <c r="AP40" i="26"/>
  <c r="AP41" i="26"/>
  <c r="AP42" i="26"/>
  <c r="AP43" i="26"/>
  <c r="AP44" i="26"/>
  <c r="AP45" i="26"/>
  <c r="AP46" i="26"/>
  <c r="AP47" i="26"/>
  <c r="AP48" i="26"/>
  <c r="AP49" i="26"/>
  <c r="AP50" i="26"/>
  <c r="AP51" i="26"/>
  <c r="AP52" i="26"/>
  <c r="AP53" i="26"/>
  <c r="AP54" i="26"/>
  <c r="AP55" i="26"/>
  <c r="AP56" i="26"/>
  <c r="AP57" i="26"/>
  <c r="AP58" i="26"/>
  <c r="AP59" i="26"/>
  <c r="AP60" i="26"/>
  <c r="AP61" i="26"/>
  <c r="AP62" i="26"/>
  <c r="AP63" i="26"/>
  <c r="AP64" i="26"/>
  <c r="AP65" i="26"/>
  <c r="AP66" i="26"/>
  <c r="AP67" i="26"/>
  <c r="AP68" i="26"/>
  <c r="AP69" i="26"/>
  <c r="AP70" i="26"/>
  <c r="AP71" i="26"/>
  <c r="AP72" i="26"/>
  <c r="AP73" i="26"/>
  <c r="AP74" i="26"/>
  <c r="AP75" i="26"/>
  <c r="AP76" i="26"/>
  <c r="AP77" i="26"/>
  <c r="AP78" i="26"/>
  <c r="AP79" i="26"/>
  <c r="AP80" i="26"/>
  <c r="AP81" i="26"/>
  <c r="AP82" i="26"/>
  <c r="AP83" i="26"/>
  <c r="AP84" i="26"/>
  <c r="AP85" i="26"/>
  <c r="AP86" i="26"/>
  <c r="AP87" i="26"/>
  <c r="AP88" i="26"/>
  <c r="AP89" i="26"/>
  <c r="AP90" i="26"/>
  <c r="AP91" i="26"/>
  <c r="AP92" i="26"/>
  <c r="AP93" i="26"/>
  <c r="AP94" i="26"/>
  <c r="AP95" i="26"/>
  <c r="AP96" i="26"/>
  <c r="AP97" i="26"/>
  <c r="AP98" i="26"/>
  <c r="AP99" i="26"/>
  <c r="AP100" i="26"/>
  <c r="AP101" i="26"/>
  <c r="AP102" i="26"/>
  <c r="AP103" i="26"/>
  <c r="AP104" i="26"/>
  <c r="AP105" i="26"/>
  <c r="AP106" i="26"/>
  <c r="AP107" i="26"/>
  <c r="AP108" i="26"/>
  <c r="AP109" i="26"/>
  <c r="AP110" i="26"/>
  <c r="AP111" i="26"/>
  <c r="AP112" i="26"/>
  <c r="AP113" i="26"/>
  <c r="AP114" i="26"/>
  <c r="AP115" i="26"/>
  <c r="AP116" i="26"/>
  <c r="AP117" i="26"/>
  <c r="AP118" i="26"/>
  <c r="AP119" i="26"/>
  <c r="AP120" i="26"/>
  <c r="AP121" i="26"/>
  <c r="AP122" i="26"/>
  <c r="AP123" i="26"/>
  <c r="AP124" i="26"/>
  <c r="AP125" i="26"/>
  <c r="AP126" i="26"/>
  <c r="AP127" i="26"/>
  <c r="AP128" i="26"/>
  <c r="AP129" i="26"/>
  <c r="AP130" i="26"/>
  <c r="AP131" i="26"/>
  <c r="AP132" i="26"/>
  <c r="AP133" i="26"/>
  <c r="AP134" i="26"/>
  <c r="AP135" i="26"/>
  <c r="AP136" i="26"/>
  <c r="AP137" i="26"/>
  <c r="AP138" i="26"/>
  <c r="AP139" i="26"/>
  <c r="AP140" i="26"/>
  <c r="AP141" i="26"/>
  <c r="AP142" i="26"/>
  <c r="AP143" i="26"/>
  <c r="AP144" i="26"/>
  <c r="AP145" i="26"/>
  <c r="AP146" i="26"/>
  <c r="AP147" i="26"/>
  <c r="AP148" i="26"/>
  <c r="AP149" i="26"/>
  <c r="AP150" i="26"/>
  <c r="AP151" i="26"/>
  <c r="AP152" i="26"/>
  <c r="AP153" i="26"/>
  <c r="AP154" i="26"/>
  <c r="AP155" i="26"/>
  <c r="AP156" i="26"/>
  <c r="AP157" i="26"/>
  <c r="AP158" i="26"/>
  <c r="AP159" i="26"/>
  <c r="AP160" i="26"/>
  <c r="AP161" i="26"/>
  <c r="AP162" i="26"/>
  <c r="AP163" i="26"/>
  <c r="AP164" i="26"/>
  <c r="AP165" i="26"/>
  <c r="AP166" i="26"/>
  <c r="AP167" i="26"/>
  <c r="AP168" i="26"/>
  <c r="AP169" i="26"/>
  <c r="AP170" i="26"/>
  <c r="AP171" i="26"/>
  <c r="AP172" i="26"/>
  <c r="AP173" i="26"/>
  <c r="AP174" i="26"/>
  <c r="AP175" i="26"/>
  <c r="AP176" i="26"/>
  <c r="AP177" i="26"/>
  <c r="AP178" i="26"/>
  <c r="AP179" i="26"/>
  <c r="AP180" i="26"/>
  <c r="AP181" i="26"/>
  <c r="AP182" i="26"/>
  <c r="AP183" i="26"/>
  <c r="AP184" i="26"/>
  <c r="AP185" i="26"/>
  <c r="AP186" i="26"/>
  <c r="AP187" i="26"/>
  <c r="AP188" i="26"/>
  <c r="AP189" i="26"/>
  <c r="AP190" i="26"/>
  <c r="AP191" i="26"/>
  <c r="AP192" i="26"/>
  <c r="AP193" i="26"/>
  <c r="AP194" i="26"/>
  <c r="AP195" i="26"/>
  <c r="AP196" i="26"/>
  <c r="AP197" i="26"/>
  <c r="AP198" i="26"/>
  <c r="AP199" i="26"/>
  <c r="AP200" i="26"/>
  <c r="AP201" i="26"/>
  <c r="AP202" i="26"/>
  <c r="AP203" i="26"/>
  <c r="AP204" i="26"/>
  <c r="AP4" i="26"/>
  <c r="K1269" i="26" l="1"/>
  <c r="K1268" i="26"/>
  <c r="K1267" i="26"/>
  <c r="K1266" i="26"/>
  <c r="K1265" i="26"/>
  <c r="K1264" i="26"/>
  <c r="K1263" i="26"/>
  <c r="K1262" i="26"/>
  <c r="K1261" i="26"/>
  <c r="K1260" i="26"/>
  <c r="K1259" i="26"/>
  <c r="K1258" i="26"/>
  <c r="K1257" i="26"/>
  <c r="K1256" i="26"/>
  <c r="K1255" i="26"/>
  <c r="K1254" i="26"/>
  <c r="K1253" i="26"/>
  <c r="K1252" i="26"/>
  <c r="K1251" i="26"/>
  <c r="K1250" i="26"/>
  <c r="K1249" i="26"/>
  <c r="K1248" i="26"/>
  <c r="K1247" i="26"/>
  <c r="K1246" i="26"/>
  <c r="K1245" i="26"/>
  <c r="K1244" i="26"/>
  <c r="K1243" i="26"/>
  <c r="K1242" i="26"/>
  <c r="K1241" i="26"/>
  <c r="K1240" i="26"/>
  <c r="K1239" i="26"/>
  <c r="K1238" i="26"/>
  <c r="K1237" i="26"/>
  <c r="K1236" i="26"/>
  <c r="K1235" i="26"/>
  <c r="K1234" i="26"/>
  <c r="K1233" i="26"/>
  <c r="K1232" i="26"/>
  <c r="K1231" i="26"/>
  <c r="K1230" i="26"/>
  <c r="K1229" i="26"/>
  <c r="K1228" i="26"/>
  <c r="K1227" i="26"/>
  <c r="K1226" i="26"/>
  <c r="K1225" i="26"/>
  <c r="K1224" i="26"/>
  <c r="K1223" i="26"/>
  <c r="K1222" i="26"/>
  <c r="K1221" i="26"/>
  <c r="K1220" i="26"/>
  <c r="K1219" i="26"/>
  <c r="K1218" i="26"/>
  <c r="K1217" i="26"/>
  <c r="K1216" i="26"/>
  <c r="AD5" i="26"/>
  <c r="AD6" i="26"/>
  <c r="AD7" i="26"/>
  <c r="AD8" i="26"/>
  <c r="AD9" i="26"/>
  <c r="AD10" i="26"/>
  <c r="AD11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6" i="26"/>
  <c r="AD107" i="26"/>
  <c r="AD108" i="26"/>
  <c r="AD109" i="26"/>
  <c r="AD110" i="26"/>
  <c r="AD111" i="26"/>
  <c r="AD112" i="26"/>
  <c r="AD113" i="26"/>
  <c r="AD114" i="26"/>
  <c r="AD115" i="26"/>
  <c r="AD116" i="26"/>
  <c r="AD117" i="26"/>
  <c r="AD118" i="26"/>
  <c r="AD119" i="26"/>
  <c r="AD120" i="26"/>
  <c r="AD121" i="26"/>
  <c r="AD122" i="26"/>
  <c r="AD123" i="26"/>
  <c r="AD124" i="26"/>
  <c r="AD125" i="26"/>
  <c r="AD126" i="26"/>
  <c r="AD127" i="26"/>
  <c r="AD128" i="26"/>
  <c r="AD129" i="26"/>
  <c r="AD130" i="26"/>
  <c r="AD131" i="26"/>
  <c r="AD132" i="26"/>
  <c r="AD133" i="26"/>
  <c r="AD134" i="26"/>
  <c r="AD135" i="26"/>
  <c r="AD136" i="26"/>
  <c r="AD137" i="26"/>
  <c r="AD138" i="26"/>
  <c r="AD139" i="26"/>
  <c r="AD140" i="26"/>
  <c r="AD141" i="26"/>
  <c r="AD142" i="26"/>
  <c r="AD143" i="26"/>
  <c r="AD144" i="26"/>
  <c r="AD145" i="26"/>
  <c r="AD146" i="26"/>
  <c r="AD147" i="26"/>
  <c r="AD148" i="26"/>
  <c r="AD149" i="26"/>
  <c r="AD150" i="26"/>
  <c r="AD151" i="26"/>
  <c r="AD152" i="26"/>
  <c r="AD153" i="26"/>
  <c r="AD154" i="26"/>
  <c r="AD155" i="26"/>
  <c r="AD156" i="26"/>
  <c r="AD157" i="26"/>
  <c r="AD158" i="26"/>
  <c r="AD159" i="26"/>
  <c r="AD160" i="26"/>
  <c r="AD161" i="26"/>
  <c r="AD162" i="26"/>
  <c r="AD163" i="26"/>
  <c r="AD164" i="26"/>
  <c r="AD165" i="26"/>
  <c r="AD166" i="26"/>
  <c r="AD167" i="26"/>
  <c r="AD168" i="26"/>
  <c r="AD169" i="26"/>
  <c r="AD170" i="26"/>
  <c r="AD171" i="26"/>
  <c r="AD172" i="26"/>
  <c r="AD173" i="26"/>
  <c r="AD174" i="26"/>
  <c r="AD175" i="26"/>
  <c r="AD176" i="26"/>
  <c r="AD177" i="26"/>
  <c r="AD178" i="26"/>
  <c r="AD179" i="26"/>
  <c r="AD180" i="26"/>
  <c r="AD181" i="26"/>
  <c r="AD182" i="26"/>
  <c r="AD183" i="26"/>
  <c r="AD184" i="26"/>
  <c r="AD185" i="26"/>
  <c r="AD186" i="26"/>
  <c r="AD187" i="26"/>
  <c r="AD188" i="26"/>
  <c r="AD189" i="26"/>
  <c r="AD190" i="26"/>
  <c r="AD191" i="26"/>
  <c r="AD192" i="26"/>
  <c r="AD193" i="26"/>
  <c r="AD194" i="26"/>
  <c r="AD195" i="26"/>
  <c r="AD196" i="26"/>
  <c r="AD197" i="26"/>
  <c r="AD198" i="26"/>
  <c r="AD199" i="26"/>
  <c r="AD200" i="26"/>
  <c r="AD201" i="26"/>
  <c r="AD202" i="26"/>
  <c r="AD203" i="26"/>
  <c r="AD204" i="26"/>
  <c r="AD4" i="26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20" i="26"/>
  <c r="AS21" i="26"/>
  <c r="AS22" i="26"/>
  <c r="AS23" i="26"/>
  <c r="AS24" i="26"/>
  <c r="AS25" i="26"/>
  <c r="AS26" i="26"/>
  <c r="AS27" i="26"/>
  <c r="AS28" i="26"/>
  <c r="AS29" i="26"/>
  <c r="AS30" i="26"/>
  <c r="AS31" i="26"/>
  <c r="AS32" i="26"/>
  <c r="AS33" i="26"/>
  <c r="AS34" i="26"/>
  <c r="AS35" i="26"/>
  <c r="AS36" i="26"/>
  <c r="AS37" i="26"/>
  <c r="AS38" i="26"/>
  <c r="AS39" i="26"/>
  <c r="AS40" i="26"/>
  <c r="AS41" i="26"/>
  <c r="AS42" i="26"/>
  <c r="AS43" i="26"/>
  <c r="AS44" i="26"/>
  <c r="AS45" i="26"/>
  <c r="AS46" i="26"/>
  <c r="AS47" i="26"/>
  <c r="AS48" i="26"/>
  <c r="AS49" i="26"/>
  <c r="AS50" i="26"/>
  <c r="AS51" i="26"/>
  <c r="AS52" i="26"/>
  <c r="AS53" i="26"/>
  <c r="AS54" i="26"/>
  <c r="AS55" i="26"/>
  <c r="AS56" i="26"/>
  <c r="AS57" i="26"/>
  <c r="AS58" i="26"/>
  <c r="AS59" i="26"/>
  <c r="AS60" i="26"/>
  <c r="AS61" i="26"/>
  <c r="AS62" i="26"/>
  <c r="AS63" i="26"/>
  <c r="AS64" i="26"/>
  <c r="AS65" i="26"/>
  <c r="AS66" i="26"/>
  <c r="AS67" i="26"/>
  <c r="AS68" i="26"/>
  <c r="AS69" i="26"/>
  <c r="AS70" i="26"/>
  <c r="AS71" i="26"/>
  <c r="AS72" i="26"/>
  <c r="AS73" i="26"/>
  <c r="AS74" i="26"/>
  <c r="AS75" i="26"/>
  <c r="AS76" i="26"/>
  <c r="AS77" i="26"/>
  <c r="AS78" i="26"/>
  <c r="AS79" i="26"/>
  <c r="AS80" i="26"/>
  <c r="AS81" i="26"/>
  <c r="AS82" i="26"/>
  <c r="AS83" i="26"/>
  <c r="AS84" i="26"/>
  <c r="AS85" i="26"/>
  <c r="AS86" i="26"/>
  <c r="AS87" i="26"/>
  <c r="AS88" i="26"/>
  <c r="AS89" i="26"/>
  <c r="AS90" i="26"/>
  <c r="AS91" i="26"/>
  <c r="AS92" i="26"/>
  <c r="AS93" i="26"/>
  <c r="AS94" i="26"/>
  <c r="AS95" i="26"/>
  <c r="AS96" i="26"/>
  <c r="AS97" i="26"/>
  <c r="AS98" i="26"/>
  <c r="AS99" i="26"/>
  <c r="AS100" i="26"/>
  <c r="AS101" i="26"/>
  <c r="AS102" i="26"/>
  <c r="AS103" i="26"/>
  <c r="AS104" i="26"/>
  <c r="AS105" i="26"/>
  <c r="AS106" i="26"/>
  <c r="AS107" i="26"/>
  <c r="AS108" i="26"/>
  <c r="AS109" i="26"/>
  <c r="AS110" i="26"/>
  <c r="AS111" i="26"/>
  <c r="AS112" i="26"/>
  <c r="AS113" i="26"/>
  <c r="AS114" i="26"/>
  <c r="AS115" i="26"/>
  <c r="AS116" i="26"/>
  <c r="AS117" i="26"/>
  <c r="AS118" i="26"/>
  <c r="AS119" i="26"/>
  <c r="AS120" i="26"/>
  <c r="AS121" i="26"/>
  <c r="AS122" i="26"/>
  <c r="AS123" i="26"/>
  <c r="AS124" i="26"/>
  <c r="AS125" i="26"/>
  <c r="AS126" i="26"/>
  <c r="AS127" i="26"/>
  <c r="AS128" i="26"/>
  <c r="AS129" i="26"/>
  <c r="AS130" i="26"/>
  <c r="AS131" i="26"/>
  <c r="AS132" i="26"/>
  <c r="AS133" i="26"/>
  <c r="AS134" i="26"/>
  <c r="AS135" i="26"/>
  <c r="AS136" i="26"/>
  <c r="AS137" i="26"/>
  <c r="AS138" i="26"/>
  <c r="AS139" i="26"/>
  <c r="AS140" i="26"/>
  <c r="AS141" i="26"/>
  <c r="AS142" i="26"/>
  <c r="AS143" i="26"/>
  <c r="AS144" i="26"/>
  <c r="AS145" i="26"/>
  <c r="AS146" i="26"/>
  <c r="AS147" i="26"/>
  <c r="AS148" i="26"/>
  <c r="AS149" i="26"/>
  <c r="AS150" i="26"/>
  <c r="AS151" i="26"/>
  <c r="AS152" i="26"/>
  <c r="AS153" i="26"/>
  <c r="AS154" i="26"/>
  <c r="AS155" i="26"/>
  <c r="AS156" i="26"/>
  <c r="AS157" i="26"/>
  <c r="AS158" i="26"/>
  <c r="AS159" i="26"/>
  <c r="AS160" i="26"/>
  <c r="AS161" i="26"/>
  <c r="AS162" i="26"/>
  <c r="AS163" i="26"/>
  <c r="AS164" i="26"/>
  <c r="AS165" i="26"/>
  <c r="AS166" i="26"/>
  <c r="AS167" i="26"/>
  <c r="AS168" i="26"/>
  <c r="AS169" i="26"/>
  <c r="AS170" i="26"/>
  <c r="AS171" i="26"/>
  <c r="AS172" i="26"/>
  <c r="AS173" i="26"/>
  <c r="AS174" i="26"/>
  <c r="AS175" i="26"/>
  <c r="AS176" i="26"/>
  <c r="AS177" i="26"/>
  <c r="AS178" i="26"/>
  <c r="AS179" i="26"/>
  <c r="AS180" i="26"/>
  <c r="AS181" i="26"/>
  <c r="AS182" i="26"/>
  <c r="AS183" i="26"/>
  <c r="AS184" i="26"/>
  <c r="AS185" i="26"/>
  <c r="AS186" i="26"/>
  <c r="AS187" i="26"/>
  <c r="AS188" i="26"/>
  <c r="AS189" i="26"/>
  <c r="AS190" i="26"/>
  <c r="AS191" i="26"/>
  <c r="AS192" i="26"/>
  <c r="AS193" i="26"/>
  <c r="AS194" i="26"/>
  <c r="AS195" i="26"/>
  <c r="AS196" i="26"/>
  <c r="AS197" i="26"/>
  <c r="AS198" i="26"/>
  <c r="AS199" i="26"/>
  <c r="AS200" i="26"/>
  <c r="AS201" i="26"/>
  <c r="AS202" i="26"/>
  <c r="AS203" i="26"/>
  <c r="AS204" i="26"/>
  <c r="AS4" i="26"/>
  <c r="J1269" i="26" l="1"/>
  <c r="I1269" i="26"/>
  <c r="J1268" i="26"/>
  <c r="I1268" i="26"/>
  <c r="J1267" i="26"/>
  <c r="I1267" i="26"/>
  <c r="J1266" i="26"/>
  <c r="I1266" i="26"/>
  <c r="J1265" i="26"/>
  <c r="I1265" i="26"/>
  <c r="J1264" i="26"/>
  <c r="I1264" i="26"/>
  <c r="J1263" i="26"/>
  <c r="I1263" i="26"/>
  <c r="J1262" i="26"/>
  <c r="I1262" i="26"/>
  <c r="J1261" i="26"/>
  <c r="I1261" i="26"/>
  <c r="J1260" i="26"/>
  <c r="I1260" i="26"/>
  <c r="J1259" i="26"/>
  <c r="I1259" i="26"/>
  <c r="J1258" i="26"/>
  <c r="I1258" i="26"/>
  <c r="J1257" i="26"/>
  <c r="I1257" i="26"/>
  <c r="J1256" i="26"/>
  <c r="I1256" i="26"/>
  <c r="J1255" i="26"/>
  <c r="I1255" i="26"/>
  <c r="J1254" i="26"/>
  <c r="I1254" i="26"/>
  <c r="J1253" i="26"/>
  <c r="I1253" i="26"/>
  <c r="J1252" i="26"/>
  <c r="I1252" i="26"/>
  <c r="J1251" i="26"/>
  <c r="I1251" i="26"/>
  <c r="J1250" i="26"/>
  <c r="I1250" i="26"/>
  <c r="J1249" i="26"/>
  <c r="I1249" i="26"/>
  <c r="J1248" i="26"/>
  <c r="I1248" i="26"/>
  <c r="J1247" i="26"/>
  <c r="I1247" i="26"/>
  <c r="J1246" i="26"/>
  <c r="I1246" i="26"/>
  <c r="J1245" i="26"/>
  <c r="I1245" i="26"/>
  <c r="J1244" i="26"/>
  <c r="I1244" i="26"/>
  <c r="J1243" i="26"/>
  <c r="I1243" i="26"/>
  <c r="J1242" i="26"/>
  <c r="I1242" i="26"/>
  <c r="J1241" i="26"/>
  <c r="I1241" i="26"/>
  <c r="J1240" i="26"/>
  <c r="I1240" i="26"/>
  <c r="J1239" i="26"/>
  <c r="I1239" i="26"/>
  <c r="J1238" i="26"/>
  <c r="I1238" i="26"/>
  <c r="J1237" i="26"/>
  <c r="I1237" i="26"/>
  <c r="J1236" i="26"/>
  <c r="I1236" i="26"/>
  <c r="J1235" i="26"/>
  <c r="I1235" i="26"/>
  <c r="J1234" i="26"/>
  <c r="I1234" i="26"/>
  <c r="J1233" i="26"/>
  <c r="I1233" i="26"/>
  <c r="J1232" i="26"/>
  <c r="I1232" i="26"/>
  <c r="J1231" i="26"/>
  <c r="I1231" i="26"/>
  <c r="J1230" i="26"/>
  <c r="I1230" i="26"/>
  <c r="J1229" i="26"/>
  <c r="I1229" i="26"/>
  <c r="J1228" i="26"/>
  <c r="I1228" i="26"/>
  <c r="J1227" i="26"/>
  <c r="I1227" i="26"/>
  <c r="J1226" i="26"/>
  <c r="I1226" i="26"/>
  <c r="J1225" i="26"/>
  <c r="I1225" i="26"/>
  <c r="J1224" i="26"/>
  <c r="I1224" i="26"/>
  <c r="J1223" i="26"/>
  <c r="I1223" i="26"/>
  <c r="J1222" i="26"/>
  <c r="I1222" i="26"/>
  <c r="J1221" i="26"/>
  <c r="I1221" i="26"/>
  <c r="J1220" i="26"/>
  <c r="I1220" i="26"/>
  <c r="J1219" i="26"/>
  <c r="I1219" i="26"/>
  <c r="J1218" i="26"/>
  <c r="I1218" i="26"/>
  <c r="J1217" i="26"/>
  <c r="I1217" i="26"/>
  <c r="I1216" i="26"/>
  <c r="J1216" i="26"/>
  <c r="AY19" i="26"/>
  <c r="AY18" i="26"/>
  <c r="AY17" i="26"/>
  <c r="AY16" i="26"/>
  <c r="AY15" i="26"/>
  <c r="AY14" i="26"/>
  <c r="AY13" i="26"/>
  <c r="AY12" i="26"/>
  <c r="AY11" i="26"/>
  <c r="AY10" i="26"/>
  <c r="AY9" i="26"/>
  <c r="AY8" i="26"/>
  <c r="I1438" i="26" s="1"/>
  <c r="AY7" i="26"/>
  <c r="I1428" i="26" s="1"/>
  <c r="AY6" i="26"/>
  <c r="I1376" i="26" s="1"/>
  <c r="AY5" i="26"/>
  <c r="J1323" i="26" s="1"/>
  <c r="I1272" i="26" l="1"/>
  <c r="I1276" i="26"/>
  <c r="I1280" i="26"/>
  <c r="I1284" i="26"/>
  <c r="I1288" i="26"/>
  <c r="I1292" i="26"/>
  <c r="I1296" i="26"/>
  <c r="I1300" i="26"/>
  <c r="I1304" i="26"/>
  <c r="I1308" i="26"/>
  <c r="I1312" i="26"/>
  <c r="I1316" i="26"/>
  <c r="I1320" i="26"/>
  <c r="J1273" i="26"/>
  <c r="J1277" i="26"/>
  <c r="J1281" i="26"/>
  <c r="J1285" i="26"/>
  <c r="J1289" i="26"/>
  <c r="J1293" i="26"/>
  <c r="J1297" i="26"/>
  <c r="J1301" i="26"/>
  <c r="J1305" i="26"/>
  <c r="J1309" i="26"/>
  <c r="J1313" i="26"/>
  <c r="J1317" i="26"/>
  <c r="J1321" i="26"/>
  <c r="I1270" i="26"/>
  <c r="I1274" i="26"/>
  <c r="I1278" i="26"/>
  <c r="I1282" i="26"/>
  <c r="I1286" i="26"/>
  <c r="I1290" i="26"/>
  <c r="I1294" i="26"/>
  <c r="I1298" i="26"/>
  <c r="I1302" i="26"/>
  <c r="I1306" i="26"/>
  <c r="I1310" i="26"/>
  <c r="I1314" i="26"/>
  <c r="I1318" i="26"/>
  <c r="I1322" i="26"/>
  <c r="J1271" i="26"/>
  <c r="J1275" i="26"/>
  <c r="J1279" i="26"/>
  <c r="J1283" i="26"/>
  <c r="J1287" i="26"/>
  <c r="J1291" i="26"/>
  <c r="J1295" i="26"/>
  <c r="J1299" i="26"/>
  <c r="J1303" i="26"/>
  <c r="J1307" i="26"/>
  <c r="J1311" i="26"/>
  <c r="J1315" i="26"/>
  <c r="J1319" i="26"/>
  <c r="J1325" i="26"/>
  <c r="J1329" i="26"/>
  <c r="J1333" i="26"/>
  <c r="J1337" i="26"/>
  <c r="J1341" i="26"/>
  <c r="J1345" i="26"/>
  <c r="J1349" i="26"/>
  <c r="J1353" i="26"/>
  <c r="J1357" i="26"/>
  <c r="I1364" i="26"/>
  <c r="I1372" i="26"/>
  <c r="I1380" i="26"/>
  <c r="I1388" i="26"/>
  <c r="I1396" i="26"/>
  <c r="I1404" i="26"/>
  <c r="I1412" i="26"/>
  <c r="I1420" i="26"/>
  <c r="I1436" i="26"/>
  <c r="K1431" i="26"/>
  <c r="K1427" i="26"/>
  <c r="K1423" i="26"/>
  <c r="K1419" i="26"/>
  <c r="K1415" i="26"/>
  <c r="K1411" i="26"/>
  <c r="K1407" i="26"/>
  <c r="K1403" i="26"/>
  <c r="K1430" i="26"/>
  <c r="K1426" i="26"/>
  <c r="K1422" i="26"/>
  <c r="K1418" i="26"/>
  <c r="K1414" i="26"/>
  <c r="K1410" i="26"/>
  <c r="K1406" i="26"/>
  <c r="K1429" i="26"/>
  <c r="K1425" i="26"/>
  <c r="K1421" i="26"/>
  <c r="K1417" i="26"/>
  <c r="K1413" i="26"/>
  <c r="K1409" i="26"/>
  <c r="K1405" i="26"/>
  <c r="K1420" i="26"/>
  <c r="K1404" i="26"/>
  <c r="K1399" i="26"/>
  <c r="K1395" i="26"/>
  <c r="K1391" i="26"/>
  <c r="K1387" i="26"/>
  <c r="K1383" i="26"/>
  <c r="K1379" i="26"/>
  <c r="K1416" i="26"/>
  <c r="K1402" i="26"/>
  <c r="K1398" i="26"/>
  <c r="K1394" i="26"/>
  <c r="K1390" i="26"/>
  <c r="K1386" i="26"/>
  <c r="K1382" i="26"/>
  <c r="K1378" i="26"/>
  <c r="K1428" i="26"/>
  <c r="K1412" i="26"/>
  <c r="K1401" i="26"/>
  <c r="K1397" i="26"/>
  <c r="K1393" i="26"/>
  <c r="K1389" i="26"/>
  <c r="K1385" i="26"/>
  <c r="K1381" i="26"/>
  <c r="K1424" i="26"/>
  <c r="K1408" i="26"/>
  <c r="K1400" i="26"/>
  <c r="K1396" i="26"/>
  <c r="K1392" i="26"/>
  <c r="K1388" i="26"/>
  <c r="K1384" i="26"/>
  <c r="K1380" i="26"/>
  <c r="J1431" i="26"/>
  <c r="J1429" i="26"/>
  <c r="J1427" i="26"/>
  <c r="J1425" i="26"/>
  <c r="J1423" i="26"/>
  <c r="J1421" i="26"/>
  <c r="J1419" i="26"/>
  <c r="J1417" i="26"/>
  <c r="J1415" i="26"/>
  <c r="J1413" i="26"/>
  <c r="J1411" i="26"/>
  <c r="J1409" i="26"/>
  <c r="J1407" i="26"/>
  <c r="J1405" i="26"/>
  <c r="J1403" i="26"/>
  <c r="J1401" i="26"/>
  <c r="J1399" i="26"/>
  <c r="J1397" i="26"/>
  <c r="J1395" i="26"/>
  <c r="J1393" i="26"/>
  <c r="J1391" i="26"/>
  <c r="J1389" i="26"/>
  <c r="J1387" i="26"/>
  <c r="J1385" i="26"/>
  <c r="J1383" i="26"/>
  <c r="J1381" i="26"/>
  <c r="J1379" i="26"/>
  <c r="I1431" i="26"/>
  <c r="I1429" i="26"/>
  <c r="I1427" i="26"/>
  <c r="I1425" i="26"/>
  <c r="I1423" i="26"/>
  <c r="I1421" i="26"/>
  <c r="I1419" i="26"/>
  <c r="I1417" i="26"/>
  <c r="I1415" i="26"/>
  <c r="I1413" i="26"/>
  <c r="I1411" i="26"/>
  <c r="I1409" i="26"/>
  <c r="I1407" i="26"/>
  <c r="I1405" i="26"/>
  <c r="I1403" i="26"/>
  <c r="I1401" i="26"/>
  <c r="I1399" i="26"/>
  <c r="I1397" i="26"/>
  <c r="I1395" i="26"/>
  <c r="I1393" i="26"/>
  <c r="I1391" i="26"/>
  <c r="I1389" i="26"/>
  <c r="I1387" i="26"/>
  <c r="I1385" i="26"/>
  <c r="I1383" i="26"/>
  <c r="I1381" i="26"/>
  <c r="I1379" i="26"/>
  <c r="J1430" i="26"/>
  <c r="J1428" i="26"/>
  <c r="J1426" i="26"/>
  <c r="J1424" i="26"/>
  <c r="J1422" i="26"/>
  <c r="J1420" i="26"/>
  <c r="J1418" i="26"/>
  <c r="J1416" i="26"/>
  <c r="J1414" i="26"/>
  <c r="J1412" i="26"/>
  <c r="J1410" i="26"/>
  <c r="J1408" i="26"/>
  <c r="J1406" i="26"/>
  <c r="J1404" i="26"/>
  <c r="J1402" i="26"/>
  <c r="J1400" i="26"/>
  <c r="J1398" i="26"/>
  <c r="J1396" i="26"/>
  <c r="J1394" i="26"/>
  <c r="J1392" i="26"/>
  <c r="J1390" i="26"/>
  <c r="J1388" i="26"/>
  <c r="J1386" i="26"/>
  <c r="J1384" i="26"/>
  <c r="J1382" i="26"/>
  <c r="J1380" i="26"/>
  <c r="J1378" i="26"/>
  <c r="K2241" i="26"/>
  <c r="K2237" i="26"/>
  <c r="K2233" i="26"/>
  <c r="K2229" i="26"/>
  <c r="K2225" i="26"/>
  <c r="K2221" i="26"/>
  <c r="K2217" i="26"/>
  <c r="K2213" i="26"/>
  <c r="K2209" i="26"/>
  <c r="K2205" i="26"/>
  <c r="K2201" i="26"/>
  <c r="K2197" i="26"/>
  <c r="K2193" i="26"/>
  <c r="K2189" i="26"/>
  <c r="K2185" i="26"/>
  <c r="K2181" i="26"/>
  <c r="K2177" i="26"/>
  <c r="K2173" i="26"/>
  <c r="K2169" i="26"/>
  <c r="K2165" i="26"/>
  <c r="K2161" i="26"/>
  <c r="K2157" i="26"/>
  <c r="K2153" i="26"/>
  <c r="K2240" i="26"/>
  <c r="K2236" i="26"/>
  <c r="K2232" i="26"/>
  <c r="K2228" i="26"/>
  <c r="K2224" i="26"/>
  <c r="K2220" i="26"/>
  <c r="K2216" i="26"/>
  <c r="K2212" i="26"/>
  <c r="K2208" i="26"/>
  <c r="K2204" i="26"/>
  <c r="K2200" i="26"/>
  <c r="K2196" i="26"/>
  <c r="K2192" i="26"/>
  <c r="K2188" i="26"/>
  <c r="K2184" i="26"/>
  <c r="K2180" i="26"/>
  <c r="K2176" i="26"/>
  <c r="K2172" i="26"/>
  <c r="K2168" i="26"/>
  <c r="K2164" i="26"/>
  <c r="K2160" i="26"/>
  <c r="K2156" i="26"/>
  <c r="K2152" i="26"/>
  <c r="K2239" i="26"/>
  <c r="K2235" i="26"/>
  <c r="K2231" i="26"/>
  <c r="K2227" i="26"/>
  <c r="K2223" i="26"/>
  <c r="K2219" i="26"/>
  <c r="K2215" i="26"/>
  <c r="K2211" i="26"/>
  <c r="K2207" i="26"/>
  <c r="K2203" i="26"/>
  <c r="K2199" i="26"/>
  <c r="K2195" i="26"/>
  <c r="K2191" i="26"/>
  <c r="K2187" i="26"/>
  <c r="K2183" i="26"/>
  <c r="K2179" i="26"/>
  <c r="K2175" i="26"/>
  <c r="K2171" i="26"/>
  <c r="K2167" i="26"/>
  <c r="K2163" i="26"/>
  <c r="K2159" i="26"/>
  <c r="K2155" i="26"/>
  <c r="K2238" i="26"/>
  <c r="K2234" i="26"/>
  <c r="K2230" i="26"/>
  <c r="K2226" i="26"/>
  <c r="K2222" i="26"/>
  <c r="K2218" i="26"/>
  <c r="K2214" i="26"/>
  <c r="K2210" i="26"/>
  <c r="K2206" i="26"/>
  <c r="K2202" i="26"/>
  <c r="K2198" i="26"/>
  <c r="K2194" i="26"/>
  <c r="K2190" i="26"/>
  <c r="K2186" i="26"/>
  <c r="K2182" i="26"/>
  <c r="K2178" i="26"/>
  <c r="K2174" i="26"/>
  <c r="K2170" i="26"/>
  <c r="K2166" i="26"/>
  <c r="K2162" i="26"/>
  <c r="K2158" i="26"/>
  <c r="K2154" i="26"/>
  <c r="J2241" i="26"/>
  <c r="J2239" i="26"/>
  <c r="J2237" i="26"/>
  <c r="J2235" i="26"/>
  <c r="J2233" i="26"/>
  <c r="J2231" i="26"/>
  <c r="J2229" i="26"/>
  <c r="J2227" i="26"/>
  <c r="J2225" i="26"/>
  <c r="J2223" i="26"/>
  <c r="J2221" i="26"/>
  <c r="J2219" i="26"/>
  <c r="J2217" i="26"/>
  <c r="J2215" i="26"/>
  <c r="J2213" i="26"/>
  <c r="J2211" i="26"/>
  <c r="J2209" i="26"/>
  <c r="J2207" i="26"/>
  <c r="J2205" i="26"/>
  <c r="J2203" i="26"/>
  <c r="J2201" i="26"/>
  <c r="J2199" i="26"/>
  <c r="J2197" i="26"/>
  <c r="J2195" i="26"/>
  <c r="J2193" i="26"/>
  <c r="J2191" i="26"/>
  <c r="J2189" i="26"/>
  <c r="J2187" i="26"/>
  <c r="J2185" i="26"/>
  <c r="J2183" i="26"/>
  <c r="J2181" i="26"/>
  <c r="J2179" i="26"/>
  <c r="J2177" i="26"/>
  <c r="J2175" i="26"/>
  <c r="J2173" i="26"/>
  <c r="J2171" i="26"/>
  <c r="J2169" i="26"/>
  <c r="J2167" i="26"/>
  <c r="J2165" i="26"/>
  <c r="J2163" i="26"/>
  <c r="J2161" i="26"/>
  <c r="J2159" i="26"/>
  <c r="J2157" i="26"/>
  <c r="J2155" i="26"/>
  <c r="J2153" i="26"/>
  <c r="I2241" i="26"/>
  <c r="I2239" i="26"/>
  <c r="I2237" i="26"/>
  <c r="I2235" i="26"/>
  <c r="I2233" i="26"/>
  <c r="I2231" i="26"/>
  <c r="I2229" i="26"/>
  <c r="I2227" i="26"/>
  <c r="I2225" i="26"/>
  <c r="I2223" i="26"/>
  <c r="I2221" i="26"/>
  <c r="I2219" i="26"/>
  <c r="I2217" i="26"/>
  <c r="I2215" i="26"/>
  <c r="I2213" i="26"/>
  <c r="I2211" i="26"/>
  <c r="I2209" i="26"/>
  <c r="I2207" i="26"/>
  <c r="I2205" i="26"/>
  <c r="I2203" i="26"/>
  <c r="I2201" i="26"/>
  <c r="I2199" i="26"/>
  <c r="I2197" i="26"/>
  <c r="I2195" i="26"/>
  <c r="I2193" i="26"/>
  <c r="I2191" i="26"/>
  <c r="I2189" i="26"/>
  <c r="I2187" i="26"/>
  <c r="I2185" i="26"/>
  <c r="I2183" i="26"/>
  <c r="I2181" i="26"/>
  <c r="I2179" i="26"/>
  <c r="I2177" i="26"/>
  <c r="I2175" i="26"/>
  <c r="I2173" i="26"/>
  <c r="I2171" i="26"/>
  <c r="I2169" i="26"/>
  <c r="I2167" i="26"/>
  <c r="I2165" i="26"/>
  <c r="I2163" i="26"/>
  <c r="I2161" i="26"/>
  <c r="I2159" i="26"/>
  <c r="I2157" i="26"/>
  <c r="I2155" i="26"/>
  <c r="I2153" i="26"/>
  <c r="J2240" i="26"/>
  <c r="J2238" i="26"/>
  <c r="J2236" i="26"/>
  <c r="J2234" i="26"/>
  <c r="J2232" i="26"/>
  <c r="J2230" i="26"/>
  <c r="J2228" i="26"/>
  <c r="J2226" i="26"/>
  <c r="J2224" i="26"/>
  <c r="J2222" i="26"/>
  <c r="J2220" i="26"/>
  <c r="J2218" i="26"/>
  <c r="J2216" i="26"/>
  <c r="J2214" i="26"/>
  <c r="J2212" i="26"/>
  <c r="J2210" i="26"/>
  <c r="J2208" i="26"/>
  <c r="J2206" i="26"/>
  <c r="J2204" i="26"/>
  <c r="J2202" i="26"/>
  <c r="J2200" i="26"/>
  <c r="J2198" i="26"/>
  <c r="J2196" i="26"/>
  <c r="J2194" i="26"/>
  <c r="J2192" i="26"/>
  <c r="J2190" i="26"/>
  <c r="J2188" i="26"/>
  <c r="J2186" i="26"/>
  <c r="J2184" i="26"/>
  <c r="J2182" i="26"/>
  <c r="J2180" i="26"/>
  <c r="J2178" i="26"/>
  <c r="J2176" i="26"/>
  <c r="J2174" i="26"/>
  <c r="J2172" i="26"/>
  <c r="J2170" i="26"/>
  <c r="J2168" i="26"/>
  <c r="J2166" i="26"/>
  <c r="J2164" i="26"/>
  <c r="J2162" i="26"/>
  <c r="J2160" i="26"/>
  <c r="J2158" i="26"/>
  <c r="J2156" i="26"/>
  <c r="J2154" i="26"/>
  <c r="J2152" i="26"/>
  <c r="I2240" i="26"/>
  <c r="I2238" i="26"/>
  <c r="I2236" i="26"/>
  <c r="I2234" i="26"/>
  <c r="I2232" i="26"/>
  <c r="I2230" i="26"/>
  <c r="I2228" i="26"/>
  <c r="I2226" i="26"/>
  <c r="I2224" i="26"/>
  <c r="I2222" i="26"/>
  <c r="I2220" i="26"/>
  <c r="I2218" i="26"/>
  <c r="I2216" i="26"/>
  <c r="I2214" i="26"/>
  <c r="I2212" i="26"/>
  <c r="I2210" i="26"/>
  <c r="I2208" i="26"/>
  <c r="I2206" i="26"/>
  <c r="I2204" i="26"/>
  <c r="I2202" i="26"/>
  <c r="I2200" i="26"/>
  <c r="I2198" i="26"/>
  <c r="I2196" i="26"/>
  <c r="I2194" i="26"/>
  <c r="I2192" i="26"/>
  <c r="I2190" i="26"/>
  <c r="I2188" i="26"/>
  <c r="I2186" i="26"/>
  <c r="I2184" i="26"/>
  <c r="I2182" i="26"/>
  <c r="I2180" i="26"/>
  <c r="I2178" i="26"/>
  <c r="I2176" i="26"/>
  <c r="I2174" i="26"/>
  <c r="I2172" i="26"/>
  <c r="I2170" i="26"/>
  <c r="I2168" i="26"/>
  <c r="I2166" i="26"/>
  <c r="I2164" i="26"/>
  <c r="I2162" i="26"/>
  <c r="I2160" i="26"/>
  <c r="I2158" i="26"/>
  <c r="I2156" i="26"/>
  <c r="I2154" i="26"/>
  <c r="I2152" i="26"/>
  <c r="I1326" i="26"/>
  <c r="I1330" i="26"/>
  <c r="I1334" i="26"/>
  <c r="I1338" i="26"/>
  <c r="I1342" i="26"/>
  <c r="I1346" i="26"/>
  <c r="I1350" i="26"/>
  <c r="I1354" i="26"/>
  <c r="I1358" i="26"/>
  <c r="I1366" i="26"/>
  <c r="I1374" i="26"/>
  <c r="I1382" i="26"/>
  <c r="I1390" i="26"/>
  <c r="I1398" i="26"/>
  <c r="I1406" i="26"/>
  <c r="I1414" i="26"/>
  <c r="I1422" i="26"/>
  <c r="I1430" i="26"/>
  <c r="K1789" i="26"/>
  <c r="K1785" i="26"/>
  <c r="K1781" i="26"/>
  <c r="K1777" i="26"/>
  <c r="K1773" i="26"/>
  <c r="K1769" i="26"/>
  <c r="K1765" i="26"/>
  <c r="K1761" i="26"/>
  <c r="K1757" i="26"/>
  <c r="K1753" i="26"/>
  <c r="K1749" i="26"/>
  <c r="K1745" i="26"/>
  <c r="K1788" i="26"/>
  <c r="K1784" i="26"/>
  <c r="K1780" i="26"/>
  <c r="K1776" i="26"/>
  <c r="K1772" i="26"/>
  <c r="K1768" i="26"/>
  <c r="K1764" i="26"/>
  <c r="K1760" i="26"/>
  <c r="K1756" i="26"/>
  <c r="K1752" i="26"/>
  <c r="K1748" i="26"/>
  <c r="K1791" i="26"/>
  <c r="K1787" i="26"/>
  <c r="K1783" i="26"/>
  <c r="K1779" i="26"/>
  <c r="K1775" i="26"/>
  <c r="K1771" i="26"/>
  <c r="K1767" i="26"/>
  <c r="K1763" i="26"/>
  <c r="K1759" i="26"/>
  <c r="K1755" i="26"/>
  <c r="K1751" i="26"/>
  <c r="K1747" i="26"/>
  <c r="K1790" i="26"/>
  <c r="K1786" i="26"/>
  <c r="K1782" i="26"/>
  <c r="K1778" i="26"/>
  <c r="K1774" i="26"/>
  <c r="K1770" i="26"/>
  <c r="K1766" i="26"/>
  <c r="K1762" i="26"/>
  <c r="K1758" i="26"/>
  <c r="K1754" i="26"/>
  <c r="K1750" i="26"/>
  <c r="K1746" i="26"/>
  <c r="K1744" i="26"/>
  <c r="K1740" i="26"/>
  <c r="K1736" i="26"/>
  <c r="K1732" i="26"/>
  <c r="K1728" i="26"/>
  <c r="K1724" i="26"/>
  <c r="K1720" i="26"/>
  <c r="K1716" i="26"/>
  <c r="K1712" i="26"/>
  <c r="K1708" i="26"/>
  <c r="K1704" i="26"/>
  <c r="K1743" i="26"/>
  <c r="K1739" i="26"/>
  <c r="K1735" i="26"/>
  <c r="K1731" i="26"/>
  <c r="K1727" i="26"/>
  <c r="K1723" i="26"/>
  <c r="K1719" i="26"/>
  <c r="K1715" i="26"/>
  <c r="K1711" i="26"/>
  <c r="K1707" i="26"/>
  <c r="K1703" i="26"/>
  <c r="K1742" i="26"/>
  <c r="K1738" i="26"/>
  <c r="K1734" i="26"/>
  <c r="K1730" i="26"/>
  <c r="K1726" i="26"/>
  <c r="K1722" i="26"/>
  <c r="K1718" i="26"/>
  <c r="K1714" i="26"/>
  <c r="K1710" i="26"/>
  <c r="K1706" i="26"/>
  <c r="K1702" i="26"/>
  <c r="K1741" i="26"/>
  <c r="K1737" i="26"/>
  <c r="K1733" i="26"/>
  <c r="K1729" i="26"/>
  <c r="K1725" i="26"/>
  <c r="K1721" i="26"/>
  <c r="K1717" i="26"/>
  <c r="K1713" i="26"/>
  <c r="K1709" i="26"/>
  <c r="K1705" i="26"/>
  <c r="J1791" i="26"/>
  <c r="J1789" i="26"/>
  <c r="J1787" i="26"/>
  <c r="J1785" i="26"/>
  <c r="J1783" i="26"/>
  <c r="J1781" i="26"/>
  <c r="J1779" i="26"/>
  <c r="J1777" i="26"/>
  <c r="J1775" i="26"/>
  <c r="J1773" i="26"/>
  <c r="J1771" i="26"/>
  <c r="J1769" i="26"/>
  <c r="J1767" i="26"/>
  <c r="J1765" i="26"/>
  <c r="J1763" i="26"/>
  <c r="J1761" i="26"/>
  <c r="J1759" i="26"/>
  <c r="J1757" i="26"/>
  <c r="J1755" i="26"/>
  <c r="J1753" i="26"/>
  <c r="J1751" i="26"/>
  <c r="J1749" i="26"/>
  <c r="J1747" i="26"/>
  <c r="J1745" i="26"/>
  <c r="J1743" i="26"/>
  <c r="J1741" i="26"/>
  <c r="J1739" i="26"/>
  <c r="J1737" i="26"/>
  <c r="J1735" i="26"/>
  <c r="J1733" i="26"/>
  <c r="J1731" i="26"/>
  <c r="J1729" i="26"/>
  <c r="J1727" i="26"/>
  <c r="J1725" i="26"/>
  <c r="J1723" i="26"/>
  <c r="J1721" i="26"/>
  <c r="J1719" i="26"/>
  <c r="J1717" i="26"/>
  <c r="J1715" i="26"/>
  <c r="J1713" i="26"/>
  <c r="J1711" i="26"/>
  <c r="J1709" i="26"/>
  <c r="J1707" i="26"/>
  <c r="J1705" i="26"/>
  <c r="J1703" i="26"/>
  <c r="I1791" i="26"/>
  <c r="I1789" i="26"/>
  <c r="I1787" i="26"/>
  <c r="I1785" i="26"/>
  <c r="I1783" i="26"/>
  <c r="I1781" i="26"/>
  <c r="I1779" i="26"/>
  <c r="I1777" i="26"/>
  <c r="I1775" i="26"/>
  <c r="I1773" i="26"/>
  <c r="I1771" i="26"/>
  <c r="I1769" i="26"/>
  <c r="I1767" i="26"/>
  <c r="I1765" i="26"/>
  <c r="I1763" i="26"/>
  <c r="I1761" i="26"/>
  <c r="I1759" i="26"/>
  <c r="I1757" i="26"/>
  <c r="I1755" i="26"/>
  <c r="I1753" i="26"/>
  <c r="I1751" i="26"/>
  <c r="I1749" i="26"/>
  <c r="I1747" i="26"/>
  <c r="I1745" i="26"/>
  <c r="I1743" i="26"/>
  <c r="I1741" i="26"/>
  <c r="I1739" i="26"/>
  <c r="I1737" i="26"/>
  <c r="I1735" i="26"/>
  <c r="I1733" i="26"/>
  <c r="I1731" i="26"/>
  <c r="I1729" i="26"/>
  <c r="I1727" i="26"/>
  <c r="I1725" i="26"/>
  <c r="I1723" i="26"/>
  <c r="I1721" i="26"/>
  <c r="I1719" i="26"/>
  <c r="I1717" i="26"/>
  <c r="I1715" i="26"/>
  <c r="I1713" i="26"/>
  <c r="I1711" i="26"/>
  <c r="I1709" i="26"/>
  <c r="I1707" i="26"/>
  <c r="I1705" i="26"/>
  <c r="I1703" i="26"/>
  <c r="J1790" i="26"/>
  <c r="J1788" i="26"/>
  <c r="J1786" i="26"/>
  <c r="J1784" i="26"/>
  <c r="J1782" i="26"/>
  <c r="J1780" i="26"/>
  <c r="J1778" i="26"/>
  <c r="J1776" i="26"/>
  <c r="J1774" i="26"/>
  <c r="J1772" i="26"/>
  <c r="J1770" i="26"/>
  <c r="J1768" i="26"/>
  <c r="J1766" i="26"/>
  <c r="J1764" i="26"/>
  <c r="J1762" i="26"/>
  <c r="J1760" i="26"/>
  <c r="J1758" i="26"/>
  <c r="J1756" i="26"/>
  <c r="J1754" i="26"/>
  <c r="J1752" i="26"/>
  <c r="J1750" i="26"/>
  <c r="J1748" i="26"/>
  <c r="J1746" i="26"/>
  <c r="J1744" i="26"/>
  <c r="J1742" i="26"/>
  <c r="J1740" i="26"/>
  <c r="J1738" i="26"/>
  <c r="J1736" i="26"/>
  <c r="J1734" i="26"/>
  <c r="J1732" i="26"/>
  <c r="J1730" i="26"/>
  <c r="J1728" i="26"/>
  <c r="J1726" i="26"/>
  <c r="J1724" i="26"/>
  <c r="J1722" i="26"/>
  <c r="J1720" i="26"/>
  <c r="J1718" i="26"/>
  <c r="J1716" i="26"/>
  <c r="J1714" i="26"/>
  <c r="J1712" i="26"/>
  <c r="J1710" i="26"/>
  <c r="J1708" i="26"/>
  <c r="J1706" i="26"/>
  <c r="J1704" i="26"/>
  <c r="J1702" i="26"/>
  <c r="I1786" i="26"/>
  <c r="I1778" i="26"/>
  <c r="I1770" i="26"/>
  <c r="I1762" i="26"/>
  <c r="I1754" i="26"/>
  <c r="I1746" i="26"/>
  <c r="I1738" i="26"/>
  <c r="I1730" i="26"/>
  <c r="I1722" i="26"/>
  <c r="I1714" i="26"/>
  <c r="I1706" i="26"/>
  <c r="I1784" i="26"/>
  <c r="I1776" i="26"/>
  <c r="I1768" i="26"/>
  <c r="I1760" i="26"/>
  <c r="I1752" i="26"/>
  <c r="I1744" i="26"/>
  <c r="I1736" i="26"/>
  <c r="I1728" i="26"/>
  <c r="I1720" i="26"/>
  <c r="I1712" i="26"/>
  <c r="I1704" i="26"/>
  <c r="I1790" i="26"/>
  <c r="I1782" i="26"/>
  <c r="I1774" i="26"/>
  <c r="I1766" i="26"/>
  <c r="I1758" i="26"/>
  <c r="I1750" i="26"/>
  <c r="I1742" i="26"/>
  <c r="I1734" i="26"/>
  <c r="I1726" i="26"/>
  <c r="I1718" i="26"/>
  <c r="I1710" i="26"/>
  <c r="I1702" i="26"/>
  <c r="I1788" i="26"/>
  <c r="I1780" i="26"/>
  <c r="I1772" i="26"/>
  <c r="I1764" i="26"/>
  <c r="I1756" i="26"/>
  <c r="I1748" i="26"/>
  <c r="I1740" i="26"/>
  <c r="I1732" i="26"/>
  <c r="I1724" i="26"/>
  <c r="I1716" i="26"/>
  <c r="I1708" i="26"/>
  <c r="K1519" i="26"/>
  <c r="K1515" i="26"/>
  <c r="K1511" i="26"/>
  <c r="K1507" i="26"/>
  <c r="K1503" i="26"/>
  <c r="K1499" i="26"/>
  <c r="K1495" i="26"/>
  <c r="K1491" i="26"/>
  <c r="K1487" i="26"/>
  <c r="K1483" i="26"/>
  <c r="K1479" i="26"/>
  <c r="K1475" i="26"/>
  <c r="K1471" i="26"/>
  <c r="K1467" i="26"/>
  <c r="K1463" i="26"/>
  <c r="K1459" i="26"/>
  <c r="K1455" i="26"/>
  <c r="K1451" i="26"/>
  <c r="K1447" i="26"/>
  <c r="K1443" i="26"/>
  <c r="K1439" i="26"/>
  <c r="K1435" i="26"/>
  <c r="K1518" i="26"/>
  <c r="K1514" i="26"/>
  <c r="K1510" i="26"/>
  <c r="K1506" i="26"/>
  <c r="K1502" i="26"/>
  <c r="K1498" i="26"/>
  <c r="K1494" i="26"/>
  <c r="K1490" i="26"/>
  <c r="K1486" i="26"/>
  <c r="K1482" i="26"/>
  <c r="K1478" i="26"/>
  <c r="K1474" i="26"/>
  <c r="K1470" i="26"/>
  <c r="K1466" i="26"/>
  <c r="K1462" i="26"/>
  <c r="K1458" i="26"/>
  <c r="K1454" i="26"/>
  <c r="K1450" i="26"/>
  <c r="K1446" i="26"/>
  <c r="K1442" i="26"/>
  <c r="K1438" i="26"/>
  <c r="K1434" i="26"/>
  <c r="K1521" i="26"/>
  <c r="K1517" i="26"/>
  <c r="K1513" i="26"/>
  <c r="K1509" i="26"/>
  <c r="K1505" i="26"/>
  <c r="K1501" i="26"/>
  <c r="K1497" i="26"/>
  <c r="K1493" i="26"/>
  <c r="K1489" i="26"/>
  <c r="K1485" i="26"/>
  <c r="K1481" i="26"/>
  <c r="K1477" i="26"/>
  <c r="K1473" i="26"/>
  <c r="K1469" i="26"/>
  <c r="K1465" i="26"/>
  <c r="K1461" i="26"/>
  <c r="K1457" i="26"/>
  <c r="K1453" i="26"/>
  <c r="K1449" i="26"/>
  <c r="K1445" i="26"/>
  <c r="K1441" i="26"/>
  <c r="K1437" i="26"/>
  <c r="K1433" i="26"/>
  <c r="K1516" i="26"/>
  <c r="K1500" i="26"/>
  <c r="K1484" i="26"/>
  <c r="K1468" i="26"/>
  <c r="K1452" i="26"/>
  <c r="K1436" i="26"/>
  <c r="K1512" i="26"/>
  <c r="K1496" i="26"/>
  <c r="K1480" i="26"/>
  <c r="K1464" i="26"/>
  <c r="K1448" i="26"/>
  <c r="K1432" i="26"/>
  <c r="K1508" i="26"/>
  <c r="K1492" i="26"/>
  <c r="K1476" i="26"/>
  <c r="K1460" i="26"/>
  <c r="K1444" i="26"/>
  <c r="K1520" i="26"/>
  <c r="K1504" i="26"/>
  <c r="K1488" i="26"/>
  <c r="K1472" i="26"/>
  <c r="K1456" i="26"/>
  <c r="K1440" i="26"/>
  <c r="I1520" i="26"/>
  <c r="I1518" i="26"/>
  <c r="I1516" i="26"/>
  <c r="I1514" i="26"/>
  <c r="I1512" i="26"/>
  <c r="I1510" i="26"/>
  <c r="I1508" i="26"/>
  <c r="I1506" i="26"/>
  <c r="I1504" i="26"/>
  <c r="I1502" i="26"/>
  <c r="I1500" i="26"/>
  <c r="I1498" i="26"/>
  <c r="I1496" i="26"/>
  <c r="I1494" i="26"/>
  <c r="I1492" i="26"/>
  <c r="I1490" i="26"/>
  <c r="I1488" i="26"/>
  <c r="I1486" i="26"/>
  <c r="I1484" i="26"/>
  <c r="I1482" i="26"/>
  <c r="I1480" i="26"/>
  <c r="I1478" i="26"/>
  <c r="I1476" i="26"/>
  <c r="I1474" i="26"/>
  <c r="I1472" i="26"/>
  <c r="I1470" i="26"/>
  <c r="I1468" i="26"/>
  <c r="I1466" i="26"/>
  <c r="I1464" i="26"/>
  <c r="I1462" i="26"/>
  <c r="I1460" i="26"/>
  <c r="I1458" i="26"/>
  <c r="I1456" i="26"/>
  <c r="I1454" i="26"/>
  <c r="I1452" i="26"/>
  <c r="I1450" i="26"/>
  <c r="I1448" i="26"/>
  <c r="I1446" i="26"/>
  <c r="I1442" i="26"/>
  <c r="J1521" i="26"/>
  <c r="J1519" i="26"/>
  <c r="J1517" i="26"/>
  <c r="J1515" i="26"/>
  <c r="J1513" i="26"/>
  <c r="J1511" i="26"/>
  <c r="J1509" i="26"/>
  <c r="J1507" i="26"/>
  <c r="J1505" i="26"/>
  <c r="J1503" i="26"/>
  <c r="J1501" i="26"/>
  <c r="J1499" i="26"/>
  <c r="J1497" i="26"/>
  <c r="J1495" i="26"/>
  <c r="J1493" i="26"/>
  <c r="J1491" i="26"/>
  <c r="J1489" i="26"/>
  <c r="J1487" i="26"/>
  <c r="J1485" i="26"/>
  <c r="J1483" i="26"/>
  <c r="J1481" i="26"/>
  <c r="J1479" i="26"/>
  <c r="J1477" i="26"/>
  <c r="J1475" i="26"/>
  <c r="J1473" i="26"/>
  <c r="J1471" i="26"/>
  <c r="J1469" i="26"/>
  <c r="J1467" i="26"/>
  <c r="J1465" i="26"/>
  <c r="J1463" i="26"/>
  <c r="J1461" i="26"/>
  <c r="J1459" i="26"/>
  <c r="J1457" i="26"/>
  <c r="J1455" i="26"/>
  <c r="J1453" i="26"/>
  <c r="J1451" i="26"/>
  <c r="J1449" i="26"/>
  <c r="J1447" i="26"/>
  <c r="J1445" i="26"/>
  <c r="J1443" i="26"/>
  <c r="J1441" i="26"/>
  <c r="J1439" i="26"/>
  <c r="J1437" i="26"/>
  <c r="J1435" i="26"/>
  <c r="J1433" i="26"/>
  <c r="I1521" i="26"/>
  <c r="I1519" i="26"/>
  <c r="I1517" i="26"/>
  <c r="I1515" i="26"/>
  <c r="I1513" i="26"/>
  <c r="I1511" i="26"/>
  <c r="I1509" i="26"/>
  <c r="I1507" i="26"/>
  <c r="I1505" i="26"/>
  <c r="I1503" i="26"/>
  <c r="I1501" i="26"/>
  <c r="I1499" i="26"/>
  <c r="I1497" i="26"/>
  <c r="I1495" i="26"/>
  <c r="I1493" i="26"/>
  <c r="I1491" i="26"/>
  <c r="I1489" i="26"/>
  <c r="I1487" i="26"/>
  <c r="I1485" i="26"/>
  <c r="I1483" i="26"/>
  <c r="I1481" i="26"/>
  <c r="I1479" i="26"/>
  <c r="I1477" i="26"/>
  <c r="I1475" i="26"/>
  <c r="I1473" i="26"/>
  <c r="I1471" i="26"/>
  <c r="I1469" i="26"/>
  <c r="I1467" i="26"/>
  <c r="I1465" i="26"/>
  <c r="I1463" i="26"/>
  <c r="I1461" i="26"/>
  <c r="I1459" i="26"/>
  <c r="I1457" i="26"/>
  <c r="I1455" i="26"/>
  <c r="I1453" i="26"/>
  <c r="I1451" i="26"/>
  <c r="I1449" i="26"/>
  <c r="I1447" i="26"/>
  <c r="I1445" i="26"/>
  <c r="I1443" i="26"/>
  <c r="I1441" i="26"/>
  <c r="I1439" i="26"/>
  <c r="I1437" i="26"/>
  <c r="I1435" i="26"/>
  <c r="I1433" i="26"/>
  <c r="J1520" i="26"/>
  <c r="J1518" i="26"/>
  <c r="J1516" i="26"/>
  <c r="J1514" i="26"/>
  <c r="J1512" i="26"/>
  <c r="J1510" i="26"/>
  <c r="J1508" i="26"/>
  <c r="J1506" i="26"/>
  <c r="J1504" i="26"/>
  <c r="J1502" i="26"/>
  <c r="J1500" i="26"/>
  <c r="J1498" i="26"/>
  <c r="J1496" i="26"/>
  <c r="J1494" i="26"/>
  <c r="J1492" i="26"/>
  <c r="J1490" i="26"/>
  <c r="J1488" i="26"/>
  <c r="J1486" i="26"/>
  <c r="J1484" i="26"/>
  <c r="J1482" i="26"/>
  <c r="J1480" i="26"/>
  <c r="J1478" i="26"/>
  <c r="J1476" i="26"/>
  <c r="J1474" i="26"/>
  <c r="J1472" i="26"/>
  <c r="J1470" i="26"/>
  <c r="J1468" i="26"/>
  <c r="J1466" i="26"/>
  <c r="J1464" i="26"/>
  <c r="J1462" i="26"/>
  <c r="J1460" i="26"/>
  <c r="J1458" i="26"/>
  <c r="J1456" i="26"/>
  <c r="J1454" i="26"/>
  <c r="J1452" i="26"/>
  <c r="J1450" i="26"/>
  <c r="J1448" i="26"/>
  <c r="J1446" i="26"/>
  <c r="J1444" i="26"/>
  <c r="J1442" i="26"/>
  <c r="J1440" i="26"/>
  <c r="J1438" i="26"/>
  <c r="J1436" i="26"/>
  <c r="J1434" i="26"/>
  <c r="J1432" i="26"/>
  <c r="J1327" i="26"/>
  <c r="J1331" i="26"/>
  <c r="J1335" i="26"/>
  <c r="J1339" i="26"/>
  <c r="J1343" i="26"/>
  <c r="J1347" i="26"/>
  <c r="J1351" i="26"/>
  <c r="J1355" i="26"/>
  <c r="I1360" i="26"/>
  <c r="I1368" i="26"/>
  <c r="I1384" i="26"/>
  <c r="I1392" i="26"/>
  <c r="I1400" i="26"/>
  <c r="I1408" i="26"/>
  <c r="I1416" i="26"/>
  <c r="I1424" i="26"/>
  <c r="I1432" i="26"/>
  <c r="I1440" i="26"/>
  <c r="K2149" i="26"/>
  <c r="K2145" i="26"/>
  <c r="K2141" i="26"/>
  <c r="K2137" i="26"/>
  <c r="K2133" i="26"/>
  <c r="K2129" i="26"/>
  <c r="K2125" i="26"/>
  <c r="K2121" i="26"/>
  <c r="K2117" i="26"/>
  <c r="K2113" i="26"/>
  <c r="K2109" i="26"/>
  <c r="K2105" i="26"/>
  <c r="K2101" i="26"/>
  <c r="K2097" i="26"/>
  <c r="K2093" i="26"/>
  <c r="K2089" i="26"/>
  <c r="K2085" i="26"/>
  <c r="K2148" i="26"/>
  <c r="K2144" i="26"/>
  <c r="K2140" i="26"/>
  <c r="K2136" i="26"/>
  <c r="K2132" i="26"/>
  <c r="K2128" i="26"/>
  <c r="K2124" i="26"/>
  <c r="K2120" i="26"/>
  <c r="K2116" i="26"/>
  <c r="K2112" i="26"/>
  <c r="K2108" i="26"/>
  <c r="K2104" i="26"/>
  <c r="K2100" i="26"/>
  <c r="K2096" i="26"/>
  <c r="K2092" i="26"/>
  <c r="K2088" i="26"/>
  <c r="K2084" i="26"/>
  <c r="K2151" i="26"/>
  <c r="K2147" i="26"/>
  <c r="K2143" i="26"/>
  <c r="K2139" i="26"/>
  <c r="K2135" i="26"/>
  <c r="K2131" i="26"/>
  <c r="K2127" i="26"/>
  <c r="K2123" i="26"/>
  <c r="K2119" i="26"/>
  <c r="K2115" i="26"/>
  <c r="K2111" i="26"/>
  <c r="K2107" i="26"/>
  <c r="K2103" i="26"/>
  <c r="K2099" i="26"/>
  <c r="K2150" i="26"/>
  <c r="K2146" i="26"/>
  <c r="K2142" i="26"/>
  <c r="K2138" i="26"/>
  <c r="K2134" i="26"/>
  <c r="K2130" i="26"/>
  <c r="K2126" i="26"/>
  <c r="K2122" i="26"/>
  <c r="K2118" i="26"/>
  <c r="K2114" i="26"/>
  <c r="K2110" i="26"/>
  <c r="K2106" i="26"/>
  <c r="K2102" i="26"/>
  <c r="K2098" i="26"/>
  <c r="K2094" i="26"/>
  <c r="K2090" i="26"/>
  <c r="K2086" i="26"/>
  <c r="K2082" i="26"/>
  <c r="K2095" i="26"/>
  <c r="K2081" i="26"/>
  <c r="K2077" i="26"/>
  <c r="K2073" i="26"/>
  <c r="K2069" i="26"/>
  <c r="K2065" i="26"/>
  <c r="K2091" i="26"/>
  <c r="K2080" i="26"/>
  <c r="K2076" i="26"/>
  <c r="K2072" i="26"/>
  <c r="K2068" i="26"/>
  <c r="K2064" i="26"/>
  <c r="K2087" i="26"/>
  <c r="K2079" i="26"/>
  <c r="K2075" i="26"/>
  <c r="K2071" i="26"/>
  <c r="K2067" i="26"/>
  <c r="K2063" i="26"/>
  <c r="K2083" i="26"/>
  <c r="K2078" i="26"/>
  <c r="K2074" i="26"/>
  <c r="K2070" i="26"/>
  <c r="K2066" i="26"/>
  <c r="K2062" i="26"/>
  <c r="J2151" i="26"/>
  <c r="J2149" i="26"/>
  <c r="J2147" i="26"/>
  <c r="J2145" i="26"/>
  <c r="J2143" i="26"/>
  <c r="J2141" i="26"/>
  <c r="J2139" i="26"/>
  <c r="J2137" i="26"/>
  <c r="J2135" i="26"/>
  <c r="J2133" i="26"/>
  <c r="J2131" i="26"/>
  <c r="J2129" i="26"/>
  <c r="J2127" i="26"/>
  <c r="J2125" i="26"/>
  <c r="J2123" i="26"/>
  <c r="J2121" i="26"/>
  <c r="I2151" i="26"/>
  <c r="I2149" i="26"/>
  <c r="I2147" i="26"/>
  <c r="I2145" i="26"/>
  <c r="I2143" i="26"/>
  <c r="I2141" i="26"/>
  <c r="I2139" i="26"/>
  <c r="I2137" i="26"/>
  <c r="I2135" i="26"/>
  <c r="I2133" i="26"/>
  <c r="I2131" i="26"/>
  <c r="I2129" i="26"/>
  <c r="I2127" i="26"/>
  <c r="I2125" i="26"/>
  <c r="I2123" i="26"/>
  <c r="I2121" i="26"/>
  <c r="I2119" i="26"/>
  <c r="I2117" i="26"/>
  <c r="I2115" i="26"/>
  <c r="I2113" i="26"/>
  <c r="I2111" i="26"/>
  <c r="I2109" i="26"/>
  <c r="I2107" i="26"/>
  <c r="I2105" i="26"/>
  <c r="I2103" i="26"/>
  <c r="I2101" i="26"/>
  <c r="I2099" i="26"/>
  <c r="I2097" i="26"/>
  <c r="I2095" i="26"/>
  <c r="I2093" i="26"/>
  <c r="I2091" i="26"/>
  <c r="I2089" i="26"/>
  <c r="I2087" i="26"/>
  <c r="I2085" i="26"/>
  <c r="I2083" i="26"/>
  <c r="I2081" i="26"/>
  <c r="I2079" i="26"/>
  <c r="I2077" i="26"/>
  <c r="I2075" i="26"/>
  <c r="I2073" i="26"/>
  <c r="I2071" i="26"/>
  <c r="I2069" i="26"/>
  <c r="I2067" i="26"/>
  <c r="I2065" i="26"/>
  <c r="I2063" i="26"/>
  <c r="J2150" i="26"/>
  <c r="J2148" i="26"/>
  <c r="J2146" i="26"/>
  <c r="J2144" i="26"/>
  <c r="J2142" i="26"/>
  <c r="J2140" i="26"/>
  <c r="J2138" i="26"/>
  <c r="J2136" i="26"/>
  <c r="J2134" i="26"/>
  <c r="J2132" i="26"/>
  <c r="J2130" i="26"/>
  <c r="J2128" i="26"/>
  <c r="J2126" i="26"/>
  <c r="J2124" i="26"/>
  <c r="J2122" i="26"/>
  <c r="J2120" i="26"/>
  <c r="J2118" i="26"/>
  <c r="J2116" i="26"/>
  <c r="J2114" i="26"/>
  <c r="J2112" i="26"/>
  <c r="J2110" i="26"/>
  <c r="J2108" i="26"/>
  <c r="J2106" i="26"/>
  <c r="J2104" i="26"/>
  <c r="J2102" i="26"/>
  <c r="J2100" i="26"/>
  <c r="J2098" i="26"/>
  <c r="J2096" i="26"/>
  <c r="J2094" i="26"/>
  <c r="J2092" i="26"/>
  <c r="J2090" i="26"/>
  <c r="J2088" i="26"/>
  <c r="J2086" i="26"/>
  <c r="J2084" i="26"/>
  <c r="J2082" i="26"/>
  <c r="J2080" i="26"/>
  <c r="J2078" i="26"/>
  <c r="J2076" i="26"/>
  <c r="J2074" i="26"/>
  <c r="J2072" i="26"/>
  <c r="J2070" i="26"/>
  <c r="J2068" i="26"/>
  <c r="J2066" i="26"/>
  <c r="J2064" i="26"/>
  <c r="J2062" i="26"/>
  <c r="I2150" i="26"/>
  <c r="I2148" i="26"/>
  <c r="I2146" i="26"/>
  <c r="I2144" i="26"/>
  <c r="I2142" i="26"/>
  <c r="I2140" i="26"/>
  <c r="I2138" i="26"/>
  <c r="I2136" i="26"/>
  <c r="I2134" i="26"/>
  <c r="I2132" i="26"/>
  <c r="I2130" i="26"/>
  <c r="I2128" i="26"/>
  <c r="I2126" i="26"/>
  <c r="I2124" i="26"/>
  <c r="I2122" i="26"/>
  <c r="I2120" i="26"/>
  <c r="I2118" i="26"/>
  <c r="I2116" i="26"/>
  <c r="I2114" i="26"/>
  <c r="I2112" i="26"/>
  <c r="I2110" i="26"/>
  <c r="I2108" i="26"/>
  <c r="I2106" i="26"/>
  <c r="I2104" i="26"/>
  <c r="I2102" i="26"/>
  <c r="I2100" i="26"/>
  <c r="I2098" i="26"/>
  <c r="I2096" i="26"/>
  <c r="I2094" i="26"/>
  <c r="I2092" i="26"/>
  <c r="I2090" i="26"/>
  <c r="I2088" i="26"/>
  <c r="I2086" i="26"/>
  <c r="I2084" i="26"/>
  <c r="I2082" i="26"/>
  <c r="I2080" i="26"/>
  <c r="I2078" i="26"/>
  <c r="I2076" i="26"/>
  <c r="I2074" i="26"/>
  <c r="I2072" i="26"/>
  <c r="I2070" i="26"/>
  <c r="I2068" i="26"/>
  <c r="I2066" i="26"/>
  <c r="I2064" i="26"/>
  <c r="I2062" i="26"/>
  <c r="J2119" i="26"/>
  <c r="J2111" i="26"/>
  <c r="J2103" i="26"/>
  <c r="J2095" i="26"/>
  <c r="J2087" i="26"/>
  <c r="J2079" i="26"/>
  <c r="J2071" i="26"/>
  <c r="J2063" i="26"/>
  <c r="J2117" i="26"/>
  <c r="J2109" i="26"/>
  <c r="J2101" i="26"/>
  <c r="J2093" i="26"/>
  <c r="J2085" i="26"/>
  <c r="J2077" i="26"/>
  <c r="J2069" i="26"/>
  <c r="J2115" i="26"/>
  <c r="J2107" i="26"/>
  <c r="J2099" i="26"/>
  <c r="J2091" i="26"/>
  <c r="J2083" i="26"/>
  <c r="J2075" i="26"/>
  <c r="J2067" i="26"/>
  <c r="J2113" i="26"/>
  <c r="J2105" i="26"/>
  <c r="J2097" i="26"/>
  <c r="J2089" i="26"/>
  <c r="J2081" i="26"/>
  <c r="J2073" i="26"/>
  <c r="J2065" i="26"/>
  <c r="K1881" i="26"/>
  <c r="K1877" i="26"/>
  <c r="K1873" i="26"/>
  <c r="K1869" i="26"/>
  <c r="K1865" i="26"/>
  <c r="K1861" i="26"/>
  <c r="K1857" i="26"/>
  <c r="K1853" i="26"/>
  <c r="K1849" i="26"/>
  <c r="K1845" i="26"/>
  <c r="K1841" i="26"/>
  <c r="K1837" i="26"/>
  <c r="K1833" i="26"/>
  <c r="K1829" i="26"/>
  <c r="K1825" i="26"/>
  <c r="K1821" i="26"/>
  <c r="K1817" i="26"/>
  <c r="K1813" i="26"/>
  <c r="K1809" i="26"/>
  <c r="K1805" i="26"/>
  <c r="K1801" i="26"/>
  <c r="K1797" i="26"/>
  <c r="K1793" i="26"/>
  <c r="K1880" i="26"/>
  <c r="K1876" i="26"/>
  <c r="K1872" i="26"/>
  <c r="K1868" i="26"/>
  <c r="K1864" i="26"/>
  <c r="K1860" i="26"/>
  <c r="K1856" i="26"/>
  <c r="K1852" i="26"/>
  <c r="K1848" i="26"/>
  <c r="K1844" i="26"/>
  <c r="K1840" i="26"/>
  <c r="K1836" i="26"/>
  <c r="K1832" i="26"/>
  <c r="K1828" i="26"/>
  <c r="K1824" i="26"/>
  <c r="K1820" i="26"/>
  <c r="K1816" i="26"/>
  <c r="K1812" i="26"/>
  <c r="K1808" i="26"/>
  <c r="K1804" i="26"/>
  <c r="K1800" i="26"/>
  <c r="K1796" i="26"/>
  <c r="K1792" i="26"/>
  <c r="K1879" i="26"/>
  <c r="K1875" i="26"/>
  <c r="K1871" i="26"/>
  <c r="K1867" i="26"/>
  <c r="K1863" i="26"/>
  <c r="K1859" i="26"/>
  <c r="K1855" i="26"/>
  <c r="K1851" i="26"/>
  <c r="K1847" i="26"/>
  <c r="K1843" i="26"/>
  <c r="K1839" i="26"/>
  <c r="K1835" i="26"/>
  <c r="K1831" i="26"/>
  <c r="K1827" i="26"/>
  <c r="K1823" i="26"/>
  <c r="K1819" i="26"/>
  <c r="K1815" i="26"/>
  <c r="K1811" i="26"/>
  <c r="K1807" i="26"/>
  <c r="K1803" i="26"/>
  <c r="K1799" i="26"/>
  <c r="K1795" i="26"/>
  <c r="K1878" i="26"/>
  <c r="K1874" i="26"/>
  <c r="K1870" i="26"/>
  <c r="K1866" i="26"/>
  <c r="K1862" i="26"/>
  <c r="K1858" i="26"/>
  <c r="K1854" i="26"/>
  <c r="K1850" i="26"/>
  <c r="K1846" i="26"/>
  <c r="K1842" i="26"/>
  <c r="K1838" i="26"/>
  <c r="K1834" i="26"/>
  <c r="K1830" i="26"/>
  <c r="K1826" i="26"/>
  <c r="K1822" i="26"/>
  <c r="K1818" i="26"/>
  <c r="K1814" i="26"/>
  <c r="K1810" i="26"/>
  <c r="K1806" i="26"/>
  <c r="K1802" i="26"/>
  <c r="K1798" i="26"/>
  <c r="K1794" i="26"/>
  <c r="I1880" i="26"/>
  <c r="I1878" i="26"/>
  <c r="I1876" i="26"/>
  <c r="I1874" i="26"/>
  <c r="I1872" i="26"/>
  <c r="I1870" i="26"/>
  <c r="I1868" i="26"/>
  <c r="J1881" i="26"/>
  <c r="J1879" i="26"/>
  <c r="J1877" i="26"/>
  <c r="J1875" i="26"/>
  <c r="J1873" i="26"/>
  <c r="J1871" i="26"/>
  <c r="J1869" i="26"/>
  <c r="J1867" i="26"/>
  <c r="J1865" i="26"/>
  <c r="J1863" i="26"/>
  <c r="J1861" i="26"/>
  <c r="J1859" i="26"/>
  <c r="J1857" i="26"/>
  <c r="J1855" i="26"/>
  <c r="J1853" i="26"/>
  <c r="J1851" i="26"/>
  <c r="J1849" i="26"/>
  <c r="J1847" i="26"/>
  <c r="J1845" i="26"/>
  <c r="J1843" i="26"/>
  <c r="J1841" i="26"/>
  <c r="J1839" i="26"/>
  <c r="J1837" i="26"/>
  <c r="J1835" i="26"/>
  <c r="J1833" i="26"/>
  <c r="J1831" i="26"/>
  <c r="J1829" i="26"/>
  <c r="J1827" i="26"/>
  <c r="J1825" i="26"/>
  <c r="J1823" i="26"/>
  <c r="J1821" i="26"/>
  <c r="J1819" i="26"/>
  <c r="J1817" i="26"/>
  <c r="J1815" i="26"/>
  <c r="J1813" i="26"/>
  <c r="J1811" i="26"/>
  <c r="J1809" i="26"/>
  <c r="J1807" i="26"/>
  <c r="J1805" i="26"/>
  <c r="J1803" i="26"/>
  <c r="J1801" i="26"/>
  <c r="J1799" i="26"/>
  <c r="J1797" i="26"/>
  <c r="J1795" i="26"/>
  <c r="J1793" i="26"/>
  <c r="I1881" i="26"/>
  <c r="I1879" i="26"/>
  <c r="I1877" i="26"/>
  <c r="I1875" i="26"/>
  <c r="I1873" i="26"/>
  <c r="I1871" i="26"/>
  <c r="I1869" i="26"/>
  <c r="I1867" i="26"/>
  <c r="I1865" i="26"/>
  <c r="I1863" i="26"/>
  <c r="I1861" i="26"/>
  <c r="I1859" i="26"/>
  <c r="I1857" i="26"/>
  <c r="I1855" i="26"/>
  <c r="I1853" i="26"/>
  <c r="I1851" i="26"/>
  <c r="I1849" i="26"/>
  <c r="I1847" i="26"/>
  <c r="I1845" i="26"/>
  <c r="I1843" i="26"/>
  <c r="I1841" i="26"/>
  <c r="I1839" i="26"/>
  <c r="I1837" i="26"/>
  <c r="I1835" i="26"/>
  <c r="I1833" i="26"/>
  <c r="I1831" i="26"/>
  <c r="I1829" i="26"/>
  <c r="I1827" i="26"/>
  <c r="I1825" i="26"/>
  <c r="I1823" i="26"/>
  <c r="I1821" i="26"/>
  <c r="I1819" i="26"/>
  <c r="I1817" i="26"/>
  <c r="I1815" i="26"/>
  <c r="I1813" i="26"/>
  <c r="I1811" i="26"/>
  <c r="I1809" i="26"/>
  <c r="I1807" i="26"/>
  <c r="I1805" i="26"/>
  <c r="I1803" i="26"/>
  <c r="I1801" i="26"/>
  <c r="I1799" i="26"/>
  <c r="I1797" i="26"/>
  <c r="I1795" i="26"/>
  <c r="I1793" i="26"/>
  <c r="J1880" i="26"/>
  <c r="J1878" i="26"/>
  <c r="J1876" i="26"/>
  <c r="J1874" i="26"/>
  <c r="J1872" i="26"/>
  <c r="J1870" i="26"/>
  <c r="J1868" i="26"/>
  <c r="J1866" i="26"/>
  <c r="J1864" i="26"/>
  <c r="J1862" i="26"/>
  <c r="J1860" i="26"/>
  <c r="J1858" i="26"/>
  <c r="J1856" i="26"/>
  <c r="J1854" i="26"/>
  <c r="J1852" i="26"/>
  <c r="J1850" i="26"/>
  <c r="J1848" i="26"/>
  <c r="J1846" i="26"/>
  <c r="J1844" i="26"/>
  <c r="J1842" i="26"/>
  <c r="J1840" i="26"/>
  <c r="J1838" i="26"/>
  <c r="J1836" i="26"/>
  <c r="J1834" i="26"/>
  <c r="J1832" i="26"/>
  <c r="J1830" i="26"/>
  <c r="J1828" i="26"/>
  <c r="J1826" i="26"/>
  <c r="J1824" i="26"/>
  <c r="J1822" i="26"/>
  <c r="J1820" i="26"/>
  <c r="J1818" i="26"/>
  <c r="J1816" i="26"/>
  <c r="J1814" i="26"/>
  <c r="J1812" i="26"/>
  <c r="J1810" i="26"/>
  <c r="J1808" i="26"/>
  <c r="J1806" i="26"/>
  <c r="J1804" i="26"/>
  <c r="J1802" i="26"/>
  <c r="J1800" i="26"/>
  <c r="J1798" i="26"/>
  <c r="J1796" i="26"/>
  <c r="J1794" i="26"/>
  <c r="J1792" i="26"/>
  <c r="I1866" i="26"/>
  <c r="I1858" i="26"/>
  <c r="I1850" i="26"/>
  <c r="I1842" i="26"/>
  <c r="I1834" i="26"/>
  <c r="I1826" i="26"/>
  <c r="I1818" i="26"/>
  <c r="I1810" i="26"/>
  <c r="I1802" i="26"/>
  <c r="I1794" i="26"/>
  <c r="I1864" i="26"/>
  <c r="I1856" i="26"/>
  <c r="I1848" i="26"/>
  <c r="I1840" i="26"/>
  <c r="I1832" i="26"/>
  <c r="I1824" i="26"/>
  <c r="I1816" i="26"/>
  <c r="I1808" i="26"/>
  <c r="I1800" i="26"/>
  <c r="I1792" i="26"/>
  <c r="I1862" i="26"/>
  <c r="I1854" i="26"/>
  <c r="I1846" i="26"/>
  <c r="I1838" i="26"/>
  <c r="I1830" i="26"/>
  <c r="I1822" i="26"/>
  <c r="I1814" i="26"/>
  <c r="I1806" i="26"/>
  <c r="I1798" i="26"/>
  <c r="I1860" i="26"/>
  <c r="I1852" i="26"/>
  <c r="I1844" i="26"/>
  <c r="I1836" i="26"/>
  <c r="I1828" i="26"/>
  <c r="I1820" i="26"/>
  <c r="I1812" i="26"/>
  <c r="I1804" i="26"/>
  <c r="I1796" i="26"/>
  <c r="K1375" i="26"/>
  <c r="K1371" i="26"/>
  <c r="K1367" i="26"/>
  <c r="K1363" i="26"/>
  <c r="K1359" i="26"/>
  <c r="K1355" i="26"/>
  <c r="K1351" i="26"/>
  <c r="K1347" i="26"/>
  <c r="K1343" i="26"/>
  <c r="K1339" i="26"/>
  <c r="K1335" i="26"/>
  <c r="K1331" i="26"/>
  <c r="K1327" i="26"/>
  <c r="K1374" i="26"/>
  <c r="K1370" i="26"/>
  <c r="K1366" i="26"/>
  <c r="K1362" i="26"/>
  <c r="K1358" i="26"/>
  <c r="K1354" i="26"/>
  <c r="K1350" i="26"/>
  <c r="K1346" i="26"/>
  <c r="K1342" i="26"/>
  <c r="K1338" i="26"/>
  <c r="K1334" i="26"/>
  <c r="K1330" i="26"/>
  <c r="K1326" i="26"/>
  <c r="K1377" i="26"/>
  <c r="K1373" i="26"/>
  <c r="K1369" i="26"/>
  <c r="K1365" i="26"/>
  <c r="K1361" i="26"/>
  <c r="K1357" i="26"/>
  <c r="K1353" i="26"/>
  <c r="K1349" i="26"/>
  <c r="K1345" i="26"/>
  <c r="K1341" i="26"/>
  <c r="K1337" i="26"/>
  <c r="K1333" i="26"/>
  <c r="K1329" i="26"/>
  <c r="K1325" i="26"/>
  <c r="K1376" i="26"/>
  <c r="K1372" i="26"/>
  <c r="K1368" i="26"/>
  <c r="K1364" i="26"/>
  <c r="K1360" i="26"/>
  <c r="K1356" i="26"/>
  <c r="K1352" i="26"/>
  <c r="K1348" i="26"/>
  <c r="K1344" i="26"/>
  <c r="K1340" i="26"/>
  <c r="K1336" i="26"/>
  <c r="K1332" i="26"/>
  <c r="K1328" i="26"/>
  <c r="K1324" i="26"/>
  <c r="J1377" i="26"/>
  <c r="J1375" i="26"/>
  <c r="J1373" i="26"/>
  <c r="J1371" i="26"/>
  <c r="J1369" i="26"/>
  <c r="J1367" i="26"/>
  <c r="J1365" i="26"/>
  <c r="J1363" i="26"/>
  <c r="J1361" i="26"/>
  <c r="J1359" i="26"/>
  <c r="I1377" i="26"/>
  <c r="I1375" i="26"/>
  <c r="I1373" i="26"/>
  <c r="I1371" i="26"/>
  <c r="I1369" i="26"/>
  <c r="I1367" i="26"/>
  <c r="I1365" i="26"/>
  <c r="I1363" i="26"/>
  <c r="I1361" i="26"/>
  <c r="I1359" i="26"/>
  <c r="I1357" i="26"/>
  <c r="I1355" i="26"/>
  <c r="I1353" i="26"/>
  <c r="I1351" i="26"/>
  <c r="I1349" i="26"/>
  <c r="I1347" i="26"/>
  <c r="I1345" i="26"/>
  <c r="I1343" i="26"/>
  <c r="I1341" i="26"/>
  <c r="I1339" i="26"/>
  <c r="I1337" i="26"/>
  <c r="I1335" i="26"/>
  <c r="I1333" i="26"/>
  <c r="I1331" i="26"/>
  <c r="I1329" i="26"/>
  <c r="I1327" i="26"/>
  <c r="I1325" i="26"/>
  <c r="J1376" i="26"/>
  <c r="J1374" i="26"/>
  <c r="J1372" i="26"/>
  <c r="J1370" i="26"/>
  <c r="J1368" i="26"/>
  <c r="J1366" i="26"/>
  <c r="J1364" i="26"/>
  <c r="J1362" i="26"/>
  <c r="J1360" i="26"/>
  <c r="J1358" i="26"/>
  <c r="J1356" i="26"/>
  <c r="J1354" i="26"/>
  <c r="J1352" i="26"/>
  <c r="J1350" i="26"/>
  <c r="J1348" i="26"/>
  <c r="J1346" i="26"/>
  <c r="J1344" i="26"/>
  <c r="J1342" i="26"/>
  <c r="J1340" i="26"/>
  <c r="J1338" i="26"/>
  <c r="J1336" i="26"/>
  <c r="J1334" i="26"/>
  <c r="J1332" i="26"/>
  <c r="J1330" i="26"/>
  <c r="J1328" i="26"/>
  <c r="J1326" i="26"/>
  <c r="J1324" i="26"/>
  <c r="K1700" i="26"/>
  <c r="K1696" i="26"/>
  <c r="K1692" i="26"/>
  <c r="K1688" i="26"/>
  <c r="K1684" i="26"/>
  <c r="K1680" i="26"/>
  <c r="K1676" i="26"/>
  <c r="K1672" i="26"/>
  <c r="K1668" i="26"/>
  <c r="K1664" i="26"/>
  <c r="K1660" i="26"/>
  <c r="K1656" i="26"/>
  <c r="K1652" i="26"/>
  <c r="K1648" i="26"/>
  <c r="K1644" i="26"/>
  <c r="K1640" i="26"/>
  <c r="K1636" i="26"/>
  <c r="K1632" i="26"/>
  <c r="K1699" i="26"/>
  <c r="K1695" i="26"/>
  <c r="K1691" i="26"/>
  <c r="K1687" i="26"/>
  <c r="K1683" i="26"/>
  <c r="K1679" i="26"/>
  <c r="K1675" i="26"/>
  <c r="K1671" i="26"/>
  <c r="K1667" i="26"/>
  <c r="K1663" i="26"/>
  <c r="K1659" i="26"/>
  <c r="K1655" i="26"/>
  <c r="K1651" i="26"/>
  <c r="K1647" i="26"/>
  <c r="K1643" i="26"/>
  <c r="K1639" i="26"/>
  <c r="K1635" i="26"/>
  <c r="K1631" i="26"/>
  <c r="K1627" i="26"/>
  <c r="K1623" i="26"/>
  <c r="K1619" i="26"/>
  <c r="K1615" i="26"/>
  <c r="K1698" i="26"/>
  <c r="K1694" i="26"/>
  <c r="K1690" i="26"/>
  <c r="K1686" i="26"/>
  <c r="K1682" i="26"/>
  <c r="K1678" i="26"/>
  <c r="K1674" i="26"/>
  <c r="K1670" i="26"/>
  <c r="K1666" i="26"/>
  <c r="K1662" i="26"/>
  <c r="K1658" i="26"/>
  <c r="K1654" i="26"/>
  <c r="K1650" i="26"/>
  <c r="K1646" i="26"/>
  <c r="K1642" i="26"/>
  <c r="K1638" i="26"/>
  <c r="K1634" i="26"/>
  <c r="K1630" i="26"/>
  <c r="K1626" i="26"/>
  <c r="K1622" i="26"/>
  <c r="K1618" i="26"/>
  <c r="K1614" i="26"/>
  <c r="K1701" i="26"/>
  <c r="K1697" i="26"/>
  <c r="K1693" i="26"/>
  <c r="K1689" i="26"/>
  <c r="K1685" i="26"/>
  <c r="K1681" i="26"/>
  <c r="K1677" i="26"/>
  <c r="K1673" i="26"/>
  <c r="K1669" i="26"/>
  <c r="K1665" i="26"/>
  <c r="K1661" i="26"/>
  <c r="K1657" i="26"/>
  <c r="K1653" i="26"/>
  <c r="K1649" i="26"/>
  <c r="K1645" i="26"/>
  <c r="K1641" i="26"/>
  <c r="K1637" i="26"/>
  <c r="K1633" i="26"/>
  <c r="K1629" i="26"/>
  <c r="K1625" i="26"/>
  <c r="K1621" i="26"/>
  <c r="K1617" i="26"/>
  <c r="K1613" i="26"/>
  <c r="K1628" i="26"/>
  <c r="K1612" i="26"/>
  <c r="K1624" i="26"/>
  <c r="K1620" i="26"/>
  <c r="K1616" i="26"/>
  <c r="J1701" i="26"/>
  <c r="J1699" i="26"/>
  <c r="J1697" i="26"/>
  <c r="J1695" i="26"/>
  <c r="J1693" i="26"/>
  <c r="J1691" i="26"/>
  <c r="J1689" i="26"/>
  <c r="J1687" i="26"/>
  <c r="J1685" i="26"/>
  <c r="J1683" i="26"/>
  <c r="J1681" i="26"/>
  <c r="J1679" i="26"/>
  <c r="J1677" i="26"/>
  <c r="J1675" i="26"/>
  <c r="J1673" i="26"/>
  <c r="J1671" i="26"/>
  <c r="J1669" i="26"/>
  <c r="J1667" i="26"/>
  <c r="J1665" i="26"/>
  <c r="J1663" i="26"/>
  <c r="J1661" i="26"/>
  <c r="J1659" i="26"/>
  <c r="J1657" i="26"/>
  <c r="J1655" i="26"/>
  <c r="J1653" i="26"/>
  <c r="I1701" i="26"/>
  <c r="I1699" i="26"/>
  <c r="I1697" i="26"/>
  <c r="I1695" i="26"/>
  <c r="I1693" i="26"/>
  <c r="I1691" i="26"/>
  <c r="I1689" i="26"/>
  <c r="I1687" i="26"/>
  <c r="I1685" i="26"/>
  <c r="I1683" i="26"/>
  <c r="I1681" i="26"/>
  <c r="I1679" i="26"/>
  <c r="I1677" i="26"/>
  <c r="I1675" i="26"/>
  <c r="I1673" i="26"/>
  <c r="I1671" i="26"/>
  <c r="I1669" i="26"/>
  <c r="I1667" i="26"/>
  <c r="I1665" i="26"/>
  <c r="I1663" i="26"/>
  <c r="I1661" i="26"/>
  <c r="I1659" i="26"/>
  <c r="I1657" i="26"/>
  <c r="I1655" i="26"/>
  <c r="I1653" i="26"/>
  <c r="J1700" i="26"/>
  <c r="J1698" i="26"/>
  <c r="J1696" i="26"/>
  <c r="J1694" i="26"/>
  <c r="J1692" i="26"/>
  <c r="J1690" i="26"/>
  <c r="J1688" i="26"/>
  <c r="J1686" i="26"/>
  <c r="J1684" i="26"/>
  <c r="J1682" i="26"/>
  <c r="J1680" i="26"/>
  <c r="J1678" i="26"/>
  <c r="J1676" i="26"/>
  <c r="J1674" i="26"/>
  <c r="J1672" i="26"/>
  <c r="J1670" i="26"/>
  <c r="J1668" i="26"/>
  <c r="J1666" i="26"/>
  <c r="J1664" i="26"/>
  <c r="J1662" i="26"/>
  <c r="J1660" i="26"/>
  <c r="J1658" i="26"/>
  <c r="J1656" i="26"/>
  <c r="J1654" i="26"/>
  <c r="J1652" i="26"/>
  <c r="J1650" i="26"/>
  <c r="J1648" i="26"/>
  <c r="J1646" i="26"/>
  <c r="J1644" i="26"/>
  <c r="J1642" i="26"/>
  <c r="J1640" i="26"/>
  <c r="J1638" i="26"/>
  <c r="J1636" i="26"/>
  <c r="J1634" i="26"/>
  <c r="J1632" i="26"/>
  <c r="J1630" i="26"/>
  <c r="J1628" i="26"/>
  <c r="J1626" i="26"/>
  <c r="J1624" i="26"/>
  <c r="J1622" i="26"/>
  <c r="I1698" i="26"/>
  <c r="I1690" i="26"/>
  <c r="I1682" i="26"/>
  <c r="I1674" i="26"/>
  <c r="I1666" i="26"/>
  <c r="I1658" i="26"/>
  <c r="J1651" i="26"/>
  <c r="I1649" i="26"/>
  <c r="I1646" i="26"/>
  <c r="J1643" i="26"/>
  <c r="I1641" i="26"/>
  <c r="I1638" i="26"/>
  <c r="J1635" i="26"/>
  <c r="I1633" i="26"/>
  <c r="I1630" i="26"/>
  <c r="J1627" i="26"/>
  <c r="I1625" i="26"/>
  <c r="I1622" i="26"/>
  <c r="I1620" i="26"/>
  <c r="I1618" i="26"/>
  <c r="I1616" i="26"/>
  <c r="I1614" i="26"/>
  <c r="I1612" i="26"/>
  <c r="I1696" i="26"/>
  <c r="I1688" i="26"/>
  <c r="I1680" i="26"/>
  <c r="I1672" i="26"/>
  <c r="I1664" i="26"/>
  <c r="I1656" i="26"/>
  <c r="I1651" i="26"/>
  <c r="I1648" i="26"/>
  <c r="J1645" i="26"/>
  <c r="I1643" i="26"/>
  <c r="I1640" i="26"/>
  <c r="J1637" i="26"/>
  <c r="I1635" i="26"/>
  <c r="I1632" i="26"/>
  <c r="J1629" i="26"/>
  <c r="I1627" i="26"/>
  <c r="I1624" i="26"/>
  <c r="J1621" i="26"/>
  <c r="J1619" i="26"/>
  <c r="J1617" i="26"/>
  <c r="J1615" i="26"/>
  <c r="J1613" i="26"/>
  <c r="I1694" i="26"/>
  <c r="I1686" i="26"/>
  <c r="I1678" i="26"/>
  <c r="I1670" i="26"/>
  <c r="I1662" i="26"/>
  <c r="I1654" i="26"/>
  <c r="I1650" i="26"/>
  <c r="J1647" i="26"/>
  <c r="I1645" i="26"/>
  <c r="I1642" i="26"/>
  <c r="J1639" i="26"/>
  <c r="I1637" i="26"/>
  <c r="I1634" i="26"/>
  <c r="J1631" i="26"/>
  <c r="I1629" i="26"/>
  <c r="I1626" i="26"/>
  <c r="J1623" i="26"/>
  <c r="I1621" i="26"/>
  <c r="I1619" i="26"/>
  <c r="I1617" i="26"/>
  <c r="I1615" i="26"/>
  <c r="I1613" i="26"/>
  <c r="I1700" i="26"/>
  <c r="I1692" i="26"/>
  <c r="I1684" i="26"/>
  <c r="I1676" i="26"/>
  <c r="I1668" i="26"/>
  <c r="I1660" i="26"/>
  <c r="I1652" i="26"/>
  <c r="J1649" i="26"/>
  <c r="I1647" i="26"/>
  <c r="I1644" i="26"/>
  <c r="J1641" i="26"/>
  <c r="I1639" i="26"/>
  <c r="I1636" i="26"/>
  <c r="J1633" i="26"/>
  <c r="I1631" i="26"/>
  <c r="I1628" i="26"/>
  <c r="J1625" i="26"/>
  <c r="I1623" i="26"/>
  <c r="J1620" i="26"/>
  <c r="J1618" i="26"/>
  <c r="J1616" i="26"/>
  <c r="J1614" i="26"/>
  <c r="J1612" i="26"/>
  <c r="I1324" i="26"/>
  <c r="I1328" i="26"/>
  <c r="I1332" i="26"/>
  <c r="I1336" i="26"/>
  <c r="I1340" i="26"/>
  <c r="I1344" i="26"/>
  <c r="I1348" i="26"/>
  <c r="I1352" i="26"/>
  <c r="I1356" i="26"/>
  <c r="I1362" i="26"/>
  <c r="I1370" i="26"/>
  <c r="I1378" i="26"/>
  <c r="I1386" i="26"/>
  <c r="I1394" i="26"/>
  <c r="I1402" i="26"/>
  <c r="I1410" i="26"/>
  <c r="I1418" i="26"/>
  <c r="I1426" i="26"/>
  <c r="I1434" i="26"/>
  <c r="I1444" i="26"/>
  <c r="K1323" i="26"/>
  <c r="K1319" i="26"/>
  <c r="K1315" i="26"/>
  <c r="K1311" i="26"/>
  <c r="K1307" i="26"/>
  <c r="K1303" i="26"/>
  <c r="K1299" i="26"/>
  <c r="K1295" i="26"/>
  <c r="K1291" i="26"/>
  <c r="K1287" i="26"/>
  <c r="K1283" i="26"/>
  <c r="K1279" i="26"/>
  <c r="K1275" i="26"/>
  <c r="K1271" i="26"/>
  <c r="K1322" i="26"/>
  <c r="K1318" i="26"/>
  <c r="K1314" i="26"/>
  <c r="K1310" i="26"/>
  <c r="K1306" i="26"/>
  <c r="K1302" i="26"/>
  <c r="K1298" i="26"/>
  <c r="K1294" i="26"/>
  <c r="K1290" i="26"/>
  <c r="K1286" i="26"/>
  <c r="K1282" i="26"/>
  <c r="K1278" i="26"/>
  <c r="K1274" i="26"/>
  <c r="K1270" i="26"/>
  <c r="K1321" i="26"/>
  <c r="K1317" i="26"/>
  <c r="K1313" i="26"/>
  <c r="K1309" i="26"/>
  <c r="K1305" i="26"/>
  <c r="K1301" i="26"/>
  <c r="K1297" i="26"/>
  <c r="K1293" i="26"/>
  <c r="K1289" i="26"/>
  <c r="K1285" i="26"/>
  <c r="K1281" i="26"/>
  <c r="K1277" i="26"/>
  <c r="K1273" i="26"/>
  <c r="K1320" i="26"/>
  <c r="K1316" i="26"/>
  <c r="K1312" i="26"/>
  <c r="K1308" i="26"/>
  <c r="K1304" i="26"/>
  <c r="K1300" i="26"/>
  <c r="K1296" i="26"/>
  <c r="K1292" i="26"/>
  <c r="K1288" i="26"/>
  <c r="K1284" i="26"/>
  <c r="K1280" i="26"/>
  <c r="K1276" i="26"/>
  <c r="K1272" i="26"/>
  <c r="K1611" i="26"/>
  <c r="K1607" i="26"/>
  <c r="K1603" i="26"/>
  <c r="K1599" i="26"/>
  <c r="K1595" i="26"/>
  <c r="K1591" i="26"/>
  <c r="K1587" i="26"/>
  <c r="K1583" i="26"/>
  <c r="K1579" i="26"/>
  <c r="K1575" i="26"/>
  <c r="K1571" i="26"/>
  <c r="K1567" i="26"/>
  <c r="K1563" i="26"/>
  <c r="K1559" i="26"/>
  <c r="K1555" i="26"/>
  <c r="K1551" i="26"/>
  <c r="K1547" i="26"/>
  <c r="K1543" i="26"/>
  <c r="K1539" i="26"/>
  <c r="K1535" i="26"/>
  <c r="K1531" i="26"/>
  <c r="K1527" i="26"/>
  <c r="K1523" i="26"/>
  <c r="K1610" i="26"/>
  <c r="K1606" i="26"/>
  <c r="K1602" i="26"/>
  <c r="K1598" i="26"/>
  <c r="K1594" i="26"/>
  <c r="K1590" i="26"/>
  <c r="K1586" i="26"/>
  <c r="K1582" i="26"/>
  <c r="K1578" i="26"/>
  <c r="K1574" i="26"/>
  <c r="K1570" i="26"/>
  <c r="K1566" i="26"/>
  <c r="K1562" i="26"/>
  <c r="K1558" i="26"/>
  <c r="K1554" i="26"/>
  <c r="K1550" i="26"/>
  <c r="K1546" i="26"/>
  <c r="K1542" i="26"/>
  <c r="K1538" i="26"/>
  <c r="K1534" i="26"/>
  <c r="K1530" i="26"/>
  <c r="K1526" i="26"/>
  <c r="K1522" i="26"/>
  <c r="K1609" i="26"/>
  <c r="K1605" i="26"/>
  <c r="K1601" i="26"/>
  <c r="K1597" i="26"/>
  <c r="K1593" i="26"/>
  <c r="K1589" i="26"/>
  <c r="K1585" i="26"/>
  <c r="K1581" i="26"/>
  <c r="K1577" i="26"/>
  <c r="K1573" i="26"/>
  <c r="K1569" i="26"/>
  <c r="K1565" i="26"/>
  <c r="K1561" i="26"/>
  <c r="K1557" i="26"/>
  <c r="K1553" i="26"/>
  <c r="K1549" i="26"/>
  <c r="K1545" i="26"/>
  <c r="K1541" i="26"/>
  <c r="K1537" i="26"/>
  <c r="K1533" i="26"/>
  <c r="K1529" i="26"/>
  <c r="K1525" i="26"/>
  <c r="K1596" i="26"/>
  <c r="K1580" i="26"/>
  <c r="K1564" i="26"/>
  <c r="K1548" i="26"/>
  <c r="K1532" i="26"/>
  <c r="K1608" i="26"/>
  <c r="K1592" i="26"/>
  <c r="K1576" i="26"/>
  <c r="K1560" i="26"/>
  <c r="K1544" i="26"/>
  <c r="K1528" i="26"/>
  <c r="K1604" i="26"/>
  <c r="K1588" i="26"/>
  <c r="K1572" i="26"/>
  <c r="K1556" i="26"/>
  <c r="K1540" i="26"/>
  <c r="K1524" i="26"/>
  <c r="K1600" i="26"/>
  <c r="K1584" i="26"/>
  <c r="K1568" i="26"/>
  <c r="K1552" i="26"/>
  <c r="K1536" i="26"/>
  <c r="K1969" i="26"/>
  <c r="K1965" i="26"/>
  <c r="K1961" i="26"/>
  <c r="K1957" i="26"/>
  <c r="K1953" i="26"/>
  <c r="K1949" i="26"/>
  <c r="K1945" i="26"/>
  <c r="K1941" i="26"/>
  <c r="K1937" i="26"/>
  <c r="K1933" i="26"/>
  <c r="K1929" i="26"/>
  <c r="K1925" i="26"/>
  <c r="K1921" i="26"/>
  <c r="K1917" i="26"/>
  <c r="K1913" i="26"/>
  <c r="K1909" i="26"/>
  <c r="K1905" i="26"/>
  <c r="K1901" i="26"/>
  <c r="K1897" i="26"/>
  <c r="K1893" i="26"/>
  <c r="K1889" i="26"/>
  <c r="K1885" i="26"/>
  <c r="K1968" i="26"/>
  <c r="K1964" i="26"/>
  <c r="K1960" i="26"/>
  <c r="K1956" i="26"/>
  <c r="K1952" i="26"/>
  <c r="K1948" i="26"/>
  <c r="K1944" i="26"/>
  <c r="K1940" i="26"/>
  <c r="K1936" i="26"/>
  <c r="K1932" i="26"/>
  <c r="K1928" i="26"/>
  <c r="K1924" i="26"/>
  <c r="K1920" i="26"/>
  <c r="K1916" i="26"/>
  <c r="K1912" i="26"/>
  <c r="K1908" i="26"/>
  <c r="K1904" i="26"/>
  <c r="K1900" i="26"/>
  <c r="K1896" i="26"/>
  <c r="K1892" i="26"/>
  <c r="K1888" i="26"/>
  <c r="K1884" i="26"/>
  <c r="K1971" i="26"/>
  <c r="K1967" i="26"/>
  <c r="K1963" i="26"/>
  <c r="K1959" i="26"/>
  <c r="K1955" i="26"/>
  <c r="K1951" i="26"/>
  <c r="K1947" i="26"/>
  <c r="K1943" i="26"/>
  <c r="K1939" i="26"/>
  <c r="K1935" i="26"/>
  <c r="K1931" i="26"/>
  <c r="K1927" i="26"/>
  <c r="K1923" i="26"/>
  <c r="K1919" i="26"/>
  <c r="K1915" i="26"/>
  <c r="K1911" i="26"/>
  <c r="K1907" i="26"/>
  <c r="K1903" i="26"/>
  <c r="K1899" i="26"/>
  <c r="K1895" i="26"/>
  <c r="K1891" i="26"/>
  <c r="K1887" i="26"/>
  <c r="K1883" i="26"/>
  <c r="K1970" i="26"/>
  <c r="K1966" i="26"/>
  <c r="K1962" i="26"/>
  <c r="K1958" i="26"/>
  <c r="K1954" i="26"/>
  <c r="K1950" i="26"/>
  <c r="K1946" i="26"/>
  <c r="K1942" i="26"/>
  <c r="K1938" i="26"/>
  <c r="K1934" i="26"/>
  <c r="K1930" i="26"/>
  <c r="K1926" i="26"/>
  <c r="K1922" i="26"/>
  <c r="K1918" i="26"/>
  <c r="K1914" i="26"/>
  <c r="K1910" i="26"/>
  <c r="K1906" i="26"/>
  <c r="K1902" i="26"/>
  <c r="K1898" i="26"/>
  <c r="K1894" i="26"/>
  <c r="K1890" i="26"/>
  <c r="K1886" i="26"/>
  <c r="K1882" i="26"/>
  <c r="I1971" i="26"/>
  <c r="I1969" i="26"/>
  <c r="I1967" i="26"/>
  <c r="I1965" i="26"/>
  <c r="I1963" i="26"/>
  <c r="I1961" i="26"/>
  <c r="I1959" i="26"/>
  <c r="I1957" i="26"/>
  <c r="I1955" i="26"/>
  <c r="I1953" i="26"/>
  <c r="I1951" i="26"/>
  <c r="I1949" i="26"/>
  <c r="I1947" i="26"/>
  <c r="I1945" i="26"/>
  <c r="I1943" i="26"/>
  <c r="I1941" i="26"/>
  <c r="I1939" i="26"/>
  <c r="I1937" i="26"/>
  <c r="I1935" i="26"/>
  <c r="I1933" i="26"/>
  <c r="I1931" i="26"/>
  <c r="I1929" i="26"/>
  <c r="I1927" i="26"/>
  <c r="I1925" i="26"/>
  <c r="I1923" i="26"/>
  <c r="I1921" i="26"/>
  <c r="I1919" i="26"/>
  <c r="I1917" i="26"/>
  <c r="I1915" i="26"/>
  <c r="I1913" i="26"/>
  <c r="I1911" i="26"/>
  <c r="J1970" i="26"/>
  <c r="J1968" i="26"/>
  <c r="J1966" i="26"/>
  <c r="J1964" i="26"/>
  <c r="J1962" i="26"/>
  <c r="J1960" i="26"/>
  <c r="J1958" i="26"/>
  <c r="J1956" i="26"/>
  <c r="J1954" i="26"/>
  <c r="J1952" i="26"/>
  <c r="J1950" i="26"/>
  <c r="J1948" i="26"/>
  <c r="J1946" i="26"/>
  <c r="J1944" i="26"/>
  <c r="J1942" i="26"/>
  <c r="J1940" i="26"/>
  <c r="J1938" i="26"/>
  <c r="J1936" i="26"/>
  <c r="J1934" i="26"/>
  <c r="J1932" i="26"/>
  <c r="J1930" i="26"/>
  <c r="J1928" i="26"/>
  <c r="J1926" i="26"/>
  <c r="J1924" i="26"/>
  <c r="J1922" i="26"/>
  <c r="J1920" i="26"/>
  <c r="J1918" i="26"/>
  <c r="J1916" i="26"/>
  <c r="J1914" i="26"/>
  <c r="J1912" i="26"/>
  <c r="J1910" i="26"/>
  <c r="I1970" i="26"/>
  <c r="I1968" i="26"/>
  <c r="I1966" i="26"/>
  <c r="I1964" i="26"/>
  <c r="I1962" i="26"/>
  <c r="I1960" i="26"/>
  <c r="I1958" i="26"/>
  <c r="I1956" i="26"/>
  <c r="I1954" i="26"/>
  <c r="I1952" i="26"/>
  <c r="I1950" i="26"/>
  <c r="I1948" i="26"/>
  <c r="I1946" i="26"/>
  <c r="I1944" i="26"/>
  <c r="I1942" i="26"/>
  <c r="I1940" i="26"/>
  <c r="I1938" i="26"/>
  <c r="I1936" i="26"/>
  <c r="I1934" i="26"/>
  <c r="I1932" i="26"/>
  <c r="I1930" i="26"/>
  <c r="I1928" i="26"/>
  <c r="I1926" i="26"/>
  <c r="I1924" i="26"/>
  <c r="I1922" i="26"/>
  <c r="I1920" i="26"/>
  <c r="I1918" i="26"/>
  <c r="I1916" i="26"/>
  <c r="I1914" i="26"/>
  <c r="I1912" i="26"/>
  <c r="I1910" i="26"/>
  <c r="J1967" i="26"/>
  <c r="J1959" i="26"/>
  <c r="J1951" i="26"/>
  <c r="J1943" i="26"/>
  <c r="J1935" i="26"/>
  <c r="J1927" i="26"/>
  <c r="J1919" i="26"/>
  <c r="J1911" i="26"/>
  <c r="I1908" i="26"/>
  <c r="I1906" i="26"/>
  <c r="I1904" i="26"/>
  <c r="I1902" i="26"/>
  <c r="I1900" i="26"/>
  <c r="I1898" i="26"/>
  <c r="I1896" i="26"/>
  <c r="I1894" i="26"/>
  <c r="I1892" i="26"/>
  <c r="I1890" i="26"/>
  <c r="I1888" i="26"/>
  <c r="I1886" i="26"/>
  <c r="I1884" i="26"/>
  <c r="I1882" i="26"/>
  <c r="J1965" i="26"/>
  <c r="J1957" i="26"/>
  <c r="J1949" i="26"/>
  <c r="J1941" i="26"/>
  <c r="J1933" i="26"/>
  <c r="J1925" i="26"/>
  <c r="J1917" i="26"/>
  <c r="J1909" i="26"/>
  <c r="J1907" i="26"/>
  <c r="J1905" i="26"/>
  <c r="J1903" i="26"/>
  <c r="J1901" i="26"/>
  <c r="J1899" i="26"/>
  <c r="J1897" i="26"/>
  <c r="J1895" i="26"/>
  <c r="J1893" i="26"/>
  <c r="J1891" i="26"/>
  <c r="J1889" i="26"/>
  <c r="J1887" i="26"/>
  <c r="J1885" i="26"/>
  <c r="J1883" i="26"/>
  <c r="J1971" i="26"/>
  <c r="J1963" i="26"/>
  <c r="J1955" i="26"/>
  <c r="J1947" i="26"/>
  <c r="J1939" i="26"/>
  <c r="J1931" i="26"/>
  <c r="J1923" i="26"/>
  <c r="J1915" i="26"/>
  <c r="I1909" i="26"/>
  <c r="I1907" i="26"/>
  <c r="I1905" i="26"/>
  <c r="I1903" i="26"/>
  <c r="I1901" i="26"/>
  <c r="I1899" i="26"/>
  <c r="I1897" i="26"/>
  <c r="I1895" i="26"/>
  <c r="I1893" i="26"/>
  <c r="I1891" i="26"/>
  <c r="I1889" i="26"/>
  <c r="I1887" i="26"/>
  <c r="I1885" i="26"/>
  <c r="I1883" i="26"/>
  <c r="J1969" i="26"/>
  <c r="J1961" i="26"/>
  <c r="J1953" i="26"/>
  <c r="J1945" i="26"/>
  <c r="J1937" i="26"/>
  <c r="J1929" i="26"/>
  <c r="J1921" i="26"/>
  <c r="J1913" i="26"/>
  <c r="J1908" i="26"/>
  <c r="J1906" i="26"/>
  <c r="J1904" i="26"/>
  <c r="J1902" i="26"/>
  <c r="J1900" i="26"/>
  <c r="J1898" i="26"/>
  <c r="J1896" i="26"/>
  <c r="J1894" i="26"/>
  <c r="J1892" i="26"/>
  <c r="J1890" i="26"/>
  <c r="J1888" i="26"/>
  <c r="J1886" i="26"/>
  <c r="J1884" i="26"/>
  <c r="J1882" i="26"/>
  <c r="K2329" i="26"/>
  <c r="K2325" i="26"/>
  <c r="K2321" i="26"/>
  <c r="K2317" i="26"/>
  <c r="K2313" i="26"/>
  <c r="K2309" i="26"/>
  <c r="K2305" i="26"/>
  <c r="K2301" i="26"/>
  <c r="K2297" i="26"/>
  <c r="K2293" i="26"/>
  <c r="K2289" i="26"/>
  <c r="K2285" i="26"/>
  <c r="K2281" i="26"/>
  <c r="K2277" i="26"/>
  <c r="K2273" i="26"/>
  <c r="K2269" i="26"/>
  <c r="K2265" i="26"/>
  <c r="K2261" i="26"/>
  <c r="K2257" i="26"/>
  <c r="K2253" i="26"/>
  <c r="K2249" i="26"/>
  <c r="K2245" i="26"/>
  <c r="K2328" i="26"/>
  <c r="K2324" i="26"/>
  <c r="K2320" i="26"/>
  <c r="K2316" i="26"/>
  <c r="K2312" i="26"/>
  <c r="K2308" i="26"/>
  <c r="K2304" i="26"/>
  <c r="K2300" i="26"/>
  <c r="K2296" i="26"/>
  <c r="K2292" i="26"/>
  <c r="K2288" i="26"/>
  <c r="K2284" i="26"/>
  <c r="K2280" i="26"/>
  <c r="K2276" i="26"/>
  <c r="K2272" i="26"/>
  <c r="K2268" i="26"/>
  <c r="K2264" i="26"/>
  <c r="K2260" i="26"/>
  <c r="K2256" i="26"/>
  <c r="K2252" i="26"/>
  <c r="K2248" i="26"/>
  <c r="K2244" i="26"/>
  <c r="K2331" i="26"/>
  <c r="K2327" i="26"/>
  <c r="K2323" i="26"/>
  <c r="K2319" i="26"/>
  <c r="K2315" i="26"/>
  <c r="K2311" i="26"/>
  <c r="K2307" i="26"/>
  <c r="K2303" i="26"/>
  <c r="K2299" i="26"/>
  <c r="K2295" i="26"/>
  <c r="K2291" i="26"/>
  <c r="K2287" i="26"/>
  <c r="K2283" i="26"/>
  <c r="K2279" i="26"/>
  <c r="K2275" i="26"/>
  <c r="K2271" i="26"/>
  <c r="K2267" i="26"/>
  <c r="K2263" i="26"/>
  <c r="K2259" i="26"/>
  <c r="K2255" i="26"/>
  <c r="K2251" i="26"/>
  <c r="K2247" i="26"/>
  <c r="K2243" i="26"/>
  <c r="K2330" i="26"/>
  <c r="K2326" i="26"/>
  <c r="K2322" i="26"/>
  <c r="K2318" i="26"/>
  <c r="K2314" i="26"/>
  <c r="K2310" i="26"/>
  <c r="K2306" i="26"/>
  <c r="K2302" i="26"/>
  <c r="K2298" i="26"/>
  <c r="K2294" i="26"/>
  <c r="K2290" i="26"/>
  <c r="K2286" i="26"/>
  <c r="K2282" i="26"/>
  <c r="K2278" i="26"/>
  <c r="K2274" i="26"/>
  <c r="K2270" i="26"/>
  <c r="K2266" i="26"/>
  <c r="K2262" i="26"/>
  <c r="K2258" i="26"/>
  <c r="K2254" i="26"/>
  <c r="K2250" i="26"/>
  <c r="K2246" i="26"/>
  <c r="K2242" i="26"/>
  <c r="J2331" i="26"/>
  <c r="J2329" i="26"/>
  <c r="J2327" i="26"/>
  <c r="J2325" i="26"/>
  <c r="J2323" i="26"/>
  <c r="J2321" i="26"/>
  <c r="J2319" i="26"/>
  <c r="J2317" i="26"/>
  <c r="J2315" i="26"/>
  <c r="J2313" i="26"/>
  <c r="J2311" i="26"/>
  <c r="J2309" i="26"/>
  <c r="J2307" i="26"/>
  <c r="J2305" i="26"/>
  <c r="J2303" i="26"/>
  <c r="J2301" i="26"/>
  <c r="J2299" i="26"/>
  <c r="J2297" i="26"/>
  <c r="J2295" i="26"/>
  <c r="J2293" i="26"/>
  <c r="J2291" i="26"/>
  <c r="J2289" i="26"/>
  <c r="J2287" i="26"/>
  <c r="J2285" i="26"/>
  <c r="J2283" i="26"/>
  <c r="J2281" i="26"/>
  <c r="J2279" i="26"/>
  <c r="J2277" i="26"/>
  <c r="J2275" i="26"/>
  <c r="J2273" i="26"/>
  <c r="J2271" i="26"/>
  <c r="J2269" i="26"/>
  <c r="J2267" i="26"/>
  <c r="J2265" i="26"/>
  <c r="J2263" i="26"/>
  <c r="J2261" i="26"/>
  <c r="J2259" i="26"/>
  <c r="J2257" i="26"/>
  <c r="J2255" i="26"/>
  <c r="J2253" i="26"/>
  <c r="J2251" i="26"/>
  <c r="J2249" i="26"/>
  <c r="I2331" i="26"/>
  <c r="I2329" i="26"/>
  <c r="I2327" i="26"/>
  <c r="I2325" i="26"/>
  <c r="I2323" i="26"/>
  <c r="I2321" i="26"/>
  <c r="I2319" i="26"/>
  <c r="I2317" i="26"/>
  <c r="I2315" i="26"/>
  <c r="I2313" i="26"/>
  <c r="I2311" i="26"/>
  <c r="I2309" i="26"/>
  <c r="I2307" i="26"/>
  <c r="I2305" i="26"/>
  <c r="I2303" i="26"/>
  <c r="I2301" i="26"/>
  <c r="I2299" i="26"/>
  <c r="I2297" i="26"/>
  <c r="I2295" i="26"/>
  <c r="I2293" i="26"/>
  <c r="I2291" i="26"/>
  <c r="I2289" i="26"/>
  <c r="I2287" i="26"/>
  <c r="I2285" i="26"/>
  <c r="I2283" i="26"/>
  <c r="I2281" i="26"/>
  <c r="I2279" i="26"/>
  <c r="I2277" i="26"/>
  <c r="I2275" i="26"/>
  <c r="I2273" i="26"/>
  <c r="I2271" i="26"/>
  <c r="I2269" i="26"/>
  <c r="I2267" i="26"/>
  <c r="I2265" i="26"/>
  <c r="I2263" i="26"/>
  <c r="I2261" i="26"/>
  <c r="I2259" i="26"/>
  <c r="I2257" i="26"/>
  <c r="I2255" i="26"/>
  <c r="I2253" i="26"/>
  <c r="I2251" i="26"/>
  <c r="J2330" i="26"/>
  <c r="J2328" i="26"/>
  <c r="J2326" i="26"/>
  <c r="J2324" i="26"/>
  <c r="J2322" i="26"/>
  <c r="J2320" i="26"/>
  <c r="J2318" i="26"/>
  <c r="J2316" i="26"/>
  <c r="J2314" i="26"/>
  <c r="J2312" i="26"/>
  <c r="J2310" i="26"/>
  <c r="J2308" i="26"/>
  <c r="J2306" i="26"/>
  <c r="J2304" i="26"/>
  <c r="J2302" i="26"/>
  <c r="J2300" i="26"/>
  <c r="J2298" i="26"/>
  <c r="J2296" i="26"/>
  <c r="J2294" i="26"/>
  <c r="J2292" i="26"/>
  <c r="J2290" i="26"/>
  <c r="J2288" i="26"/>
  <c r="J2286" i="26"/>
  <c r="J2284" i="26"/>
  <c r="J2282" i="26"/>
  <c r="J2280" i="26"/>
  <c r="J2278" i="26"/>
  <c r="J2276" i="26"/>
  <c r="J2274" i="26"/>
  <c r="J2272" i="26"/>
  <c r="J2270" i="26"/>
  <c r="J2268" i="26"/>
  <c r="J2266" i="26"/>
  <c r="J2264" i="26"/>
  <c r="J2262" i="26"/>
  <c r="J2260" i="26"/>
  <c r="J2258" i="26"/>
  <c r="J2256" i="26"/>
  <c r="J2254" i="26"/>
  <c r="J2252" i="26"/>
  <c r="J2250" i="26"/>
  <c r="I2330" i="26"/>
  <c r="I2328" i="26"/>
  <c r="I2326" i="26"/>
  <c r="I2324" i="26"/>
  <c r="I2322" i="26"/>
  <c r="I2320" i="26"/>
  <c r="I2318" i="26"/>
  <c r="I2316" i="26"/>
  <c r="I2314" i="26"/>
  <c r="I2312" i="26"/>
  <c r="I2310" i="26"/>
  <c r="I2308" i="26"/>
  <c r="I2306" i="26"/>
  <c r="I2304" i="26"/>
  <c r="I2302" i="26"/>
  <c r="I2300" i="26"/>
  <c r="I2298" i="26"/>
  <c r="I2296" i="26"/>
  <c r="I2294" i="26"/>
  <c r="I2292" i="26"/>
  <c r="I2290" i="26"/>
  <c r="I2288" i="26"/>
  <c r="I2286" i="26"/>
  <c r="I2284" i="26"/>
  <c r="I2282" i="26"/>
  <c r="I2280" i="26"/>
  <c r="I2278" i="26"/>
  <c r="I2276" i="26"/>
  <c r="I2274" i="26"/>
  <c r="I2272" i="26"/>
  <c r="I2270" i="26"/>
  <c r="I2268" i="26"/>
  <c r="I2266" i="26"/>
  <c r="I2264" i="26"/>
  <c r="I2262" i="26"/>
  <c r="I2260" i="26"/>
  <c r="I2258" i="26"/>
  <c r="I2256" i="26"/>
  <c r="I2254" i="26"/>
  <c r="I2252" i="26"/>
  <c r="I2250" i="26"/>
  <c r="J2247" i="26"/>
  <c r="J2245" i="26"/>
  <c r="J2243" i="26"/>
  <c r="I2249" i="26"/>
  <c r="I2247" i="26"/>
  <c r="I2245" i="26"/>
  <c r="I2243" i="26"/>
  <c r="J2248" i="26"/>
  <c r="J2246" i="26"/>
  <c r="J2244" i="26"/>
  <c r="J2242" i="26"/>
  <c r="I2248" i="26"/>
  <c r="I2246" i="26"/>
  <c r="I2244" i="26"/>
  <c r="I2242" i="26"/>
  <c r="J1270" i="26"/>
  <c r="J1272" i="26"/>
  <c r="J1274" i="26"/>
  <c r="J1276" i="26"/>
  <c r="J1278" i="26"/>
  <c r="J1280" i="26"/>
  <c r="J1282" i="26"/>
  <c r="J1284" i="26"/>
  <c r="J1286" i="26"/>
  <c r="J1288" i="26"/>
  <c r="J1290" i="26"/>
  <c r="J1292" i="26"/>
  <c r="J1294" i="26"/>
  <c r="J1296" i="26"/>
  <c r="J1298" i="26"/>
  <c r="J1300" i="26"/>
  <c r="J1302" i="26"/>
  <c r="J1304" i="26"/>
  <c r="J1306" i="26"/>
  <c r="J1308" i="26"/>
  <c r="J1310" i="26"/>
  <c r="J1312" i="26"/>
  <c r="J1314" i="26"/>
  <c r="J1316" i="26"/>
  <c r="J1318" i="26"/>
  <c r="J1320" i="26"/>
  <c r="J1322" i="26"/>
  <c r="J1522" i="26"/>
  <c r="J1524" i="26"/>
  <c r="J1526" i="26"/>
  <c r="J1528" i="26"/>
  <c r="J1530" i="26"/>
  <c r="J1532" i="26"/>
  <c r="J1534" i="26"/>
  <c r="J1536" i="26"/>
  <c r="J1538" i="26"/>
  <c r="J1540" i="26"/>
  <c r="J1542" i="26"/>
  <c r="J1544" i="26"/>
  <c r="J1546" i="26"/>
  <c r="J1548" i="26"/>
  <c r="J1550" i="26"/>
  <c r="J1552" i="26"/>
  <c r="J1554" i="26"/>
  <c r="J1556" i="26"/>
  <c r="J1558" i="26"/>
  <c r="J1560" i="26"/>
  <c r="J1562" i="26"/>
  <c r="J1564" i="26"/>
  <c r="J1566" i="26"/>
  <c r="J1568" i="26"/>
  <c r="J1570" i="26"/>
  <c r="J1572" i="26"/>
  <c r="J1574" i="26"/>
  <c r="J1576" i="26"/>
  <c r="J1578" i="26"/>
  <c r="J1580" i="26"/>
  <c r="J1582" i="26"/>
  <c r="J1584" i="26"/>
  <c r="J1586" i="26"/>
  <c r="J1588" i="26"/>
  <c r="J1590" i="26"/>
  <c r="J1592" i="26"/>
  <c r="J1594" i="26"/>
  <c r="J1596" i="26"/>
  <c r="J1598" i="26"/>
  <c r="J1600" i="26"/>
  <c r="J1602" i="26"/>
  <c r="J1604" i="26"/>
  <c r="J1606" i="26"/>
  <c r="J1608" i="26"/>
  <c r="J1610" i="26"/>
  <c r="K2061" i="26"/>
  <c r="K2057" i="26"/>
  <c r="K2053" i="26"/>
  <c r="K2049" i="26"/>
  <c r="K2045" i="26"/>
  <c r="K2041" i="26"/>
  <c r="K2037" i="26"/>
  <c r="K2033" i="26"/>
  <c r="K2029" i="26"/>
  <c r="K2025" i="26"/>
  <c r="K2021" i="26"/>
  <c r="K2017" i="26"/>
  <c r="K2013" i="26"/>
  <c r="K2009" i="26"/>
  <c r="K2005" i="26"/>
  <c r="K2001" i="26"/>
  <c r="K1997" i="26"/>
  <c r="K1993" i="26"/>
  <c r="K1989" i="26"/>
  <c r="K1985" i="26"/>
  <c r="K1981" i="26"/>
  <c r="K1977" i="26"/>
  <c r="K1973" i="26"/>
  <c r="K2060" i="26"/>
  <c r="K2056" i="26"/>
  <c r="K2052" i="26"/>
  <c r="K2048" i="26"/>
  <c r="K2044" i="26"/>
  <c r="K2040" i="26"/>
  <c r="K2036" i="26"/>
  <c r="K2032" i="26"/>
  <c r="K2028" i="26"/>
  <c r="K2024" i="26"/>
  <c r="K2020" i="26"/>
  <c r="K2016" i="26"/>
  <c r="K2012" i="26"/>
  <c r="K2008" i="26"/>
  <c r="K2004" i="26"/>
  <c r="K2000" i="26"/>
  <c r="K1996" i="26"/>
  <c r="K1992" i="26"/>
  <c r="K1988" i="26"/>
  <c r="K1984" i="26"/>
  <c r="K1980" i="26"/>
  <c r="K1976" i="26"/>
  <c r="K1972" i="26"/>
  <c r="K2059" i="26"/>
  <c r="K2055" i="26"/>
  <c r="K2051" i="26"/>
  <c r="K2047" i="26"/>
  <c r="K2043" i="26"/>
  <c r="K2039" i="26"/>
  <c r="K2035" i="26"/>
  <c r="K2031" i="26"/>
  <c r="K2027" i="26"/>
  <c r="K2023" i="26"/>
  <c r="K2019" i="26"/>
  <c r="K2015" i="26"/>
  <c r="K2011" i="26"/>
  <c r="K2007" i="26"/>
  <c r="K2003" i="26"/>
  <c r="K1999" i="26"/>
  <c r="K1995" i="26"/>
  <c r="K1991" i="26"/>
  <c r="K1987" i="26"/>
  <c r="K1983" i="26"/>
  <c r="K1979" i="26"/>
  <c r="K1975" i="26"/>
  <c r="K2058" i="26"/>
  <c r="K2054" i="26"/>
  <c r="K2050" i="26"/>
  <c r="K2046" i="26"/>
  <c r="K2042" i="26"/>
  <c r="K2038" i="26"/>
  <c r="K2034" i="26"/>
  <c r="K2030" i="26"/>
  <c r="K2026" i="26"/>
  <c r="K2022" i="26"/>
  <c r="K2018" i="26"/>
  <c r="K2014" i="26"/>
  <c r="K2010" i="26"/>
  <c r="K2006" i="26"/>
  <c r="K2002" i="26"/>
  <c r="K1998" i="26"/>
  <c r="K1994" i="26"/>
  <c r="K1990" i="26"/>
  <c r="K1986" i="26"/>
  <c r="K1982" i="26"/>
  <c r="K1978" i="26"/>
  <c r="K1974" i="26"/>
  <c r="I2061" i="26"/>
  <c r="I2059" i="26"/>
  <c r="I2057" i="26"/>
  <c r="I2055" i="26"/>
  <c r="I2053" i="26"/>
  <c r="I2051" i="26"/>
  <c r="I2049" i="26"/>
  <c r="I2047" i="26"/>
  <c r="I2045" i="26"/>
  <c r="I2043" i="26"/>
  <c r="I2041" i="26"/>
  <c r="I2039" i="26"/>
  <c r="I2037" i="26"/>
  <c r="I2035" i="26"/>
  <c r="I2033" i="26"/>
  <c r="I2031" i="26"/>
  <c r="I2029" i="26"/>
  <c r="I2027" i="26"/>
  <c r="I2025" i="26"/>
  <c r="I2023" i="26"/>
  <c r="I2021" i="26"/>
  <c r="I2019" i="26"/>
  <c r="I2017" i="26"/>
  <c r="I2015" i="26"/>
  <c r="I2013" i="26"/>
  <c r="I2011" i="26"/>
  <c r="I2009" i="26"/>
  <c r="I2007" i="26"/>
  <c r="I2005" i="26"/>
  <c r="I2003" i="26"/>
  <c r="I2001" i="26"/>
  <c r="I1999" i="26"/>
  <c r="I1997" i="26"/>
  <c r="I1995" i="26"/>
  <c r="I1993" i="26"/>
  <c r="I1991" i="26"/>
  <c r="I1989" i="26"/>
  <c r="I1987" i="26"/>
  <c r="I1985" i="26"/>
  <c r="I1983" i="26"/>
  <c r="I1981" i="26"/>
  <c r="I1979" i="26"/>
  <c r="I1977" i="26"/>
  <c r="I1975" i="26"/>
  <c r="I1973" i="26"/>
  <c r="J2060" i="26"/>
  <c r="J2058" i="26"/>
  <c r="J2056" i="26"/>
  <c r="J2054" i="26"/>
  <c r="J2052" i="26"/>
  <c r="J2050" i="26"/>
  <c r="J2048" i="26"/>
  <c r="J2046" i="26"/>
  <c r="J2044" i="26"/>
  <c r="J2042" i="26"/>
  <c r="J2040" i="26"/>
  <c r="J2038" i="26"/>
  <c r="J2036" i="26"/>
  <c r="J2034" i="26"/>
  <c r="J2032" i="26"/>
  <c r="J2030" i="26"/>
  <c r="J2028" i="26"/>
  <c r="J2026" i="26"/>
  <c r="J2024" i="26"/>
  <c r="J2022" i="26"/>
  <c r="J2020" i="26"/>
  <c r="J2018" i="26"/>
  <c r="J2016" i="26"/>
  <c r="J2014" i="26"/>
  <c r="J2012" i="26"/>
  <c r="J2010" i="26"/>
  <c r="J2008" i="26"/>
  <c r="J2006" i="26"/>
  <c r="J2004" i="26"/>
  <c r="J2002" i="26"/>
  <c r="J2000" i="26"/>
  <c r="J1998" i="26"/>
  <c r="J1996" i="26"/>
  <c r="J1994" i="26"/>
  <c r="J1992" i="26"/>
  <c r="J1990" i="26"/>
  <c r="J1988" i="26"/>
  <c r="J1986" i="26"/>
  <c r="J1984" i="26"/>
  <c r="J1982" i="26"/>
  <c r="J1980" i="26"/>
  <c r="J1978" i="26"/>
  <c r="J1976" i="26"/>
  <c r="J1974" i="26"/>
  <c r="J1972" i="26"/>
  <c r="I2060" i="26"/>
  <c r="I2058" i="26"/>
  <c r="I2056" i="26"/>
  <c r="I2054" i="26"/>
  <c r="I2052" i="26"/>
  <c r="I2050" i="26"/>
  <c r="I2048" i="26"/>
  <c r="I2046" i="26"/>
  <c r="I2044" i="26"/>
  <c r="I2042" i="26"/>
  <c r="I2040" i="26"/>
  <c r="I2038" i="26"/>
  <c r="I2036" i="26"/>
  <c r="I2034" i="26"/>
  <c r="I2032" i="26"/>
  <c r="I2030" i="26"/>
  <c r="I2028" i="26"/>
  <c r="I2026" i="26"/>
  <c r="I2024" i="26"/>
  <c r="I2022" i="26"/>
  <c r="I2020" i="26"/>
  <c r="I2018" i="26"/>
  <c r="I2016" i="26"/>
  <c r="I2014" i="26"/>
  <c r="I2012" i="26"/>
  <c r="I2010" i="26"/>
  <c r="I2008" i="26"/>
  <c r="I2006" i="26"/>
  <c r="I2004" i="26"/>
  <c r="I2002" i="26"/>
  <c r="I2000" i="26"/>
  <c r="I1998" i="26"/>
  <c r="I1996" i="26"/>
  <c r="I1994" i="26"/>
  <c r="I1992" i="26"/>
  <c r="I1990" i="26"/>
  <c r="I1988" i="26"/>
  <c r="I1986" i="26"/>
  <c r="I1984" i="26"/>
  <c r="I1982" i="26"/>
  <c r="I1980" i="26"/>
  <c r="I1978" i="26"/>
  <c r="I1976" i="26"/>
  <c r="I1974" i="26"/>
  <c r="I1972" i="26"/>
  <c r="J2055" i="26"/>
  <c r="J2047" i="26"/>
  <c r="J2039" i="26"/>
  <c r="J2031" i="26"/>
  <c r="J2023" i="26"/>
  <c r="J2015" i="26"/>
  <c r="J2007" i="26"/>
  <c r="J1999" i="26"/>
  <c r="J1991" i="26"/>
  <c r="J1983" i="26"/>
  <c r="J1975" i="26"/>
  <c r="J2061" i="26"/>
  <c r="J2053" i="26"/>
  <c r="J2045" i="26"/>
  <c r="J2037" i="26"/>
  <c r="J2029" i="26"/>
  <c r="J2021" i="26"/>
  <c r="J2013" i="26"/>
  <c r="J2005" i="26"/>
  <c r="J1997" i="26"/>
  <c r="J1989" i="26"/>
  <c r="J1981" i="26"/>
  <c r="J1973" i="26"/>
  <c r="J2059" i="26"/>
  <c r="J2051" i="26"/>
  <c r="J2043" i="26"/>
  <c r="J2035" i="26"/>
  <c r="J2027" i="26"/>
  <c r="J2019" i="26"/>
  <c r="J2011" i="26"/>
  <c r="J2003" i="26"/>
  <c r="J1995" i="26"/>
  <c r="J1987" i="26"/>
  <c r="J1979" i="26"/>
  <c r="J2057" i="26"/>
  <c r="J2049" i="26"/>
  <c r="J2041" i="26"/>
  <c r="J2033" i="26"/>
  <c r="J2025" i="26"/>
  <c r="J2017" i="26"/>
  <c r="J2009" i="26"/>
  <c r="J2001" i="26"/>
  <c r="J1993" i="26"/>
  <c r="J1985" i="26"/>
  <c r="J1977" i="26"/>
  <c r="K2421" i="26"/>
  <c r="K2417" i="26"/>
  <c r="K2413" i="26"/>
  <c r="K2409" i="26"/>
  <c r="K2405" i="26"/>
  <c r="K2401" i="26"/>
  <c r="K2397" i="26"/>
  <c r="K2393" i="26"/>
  <c r="K2389" i="26"/>
  <c r="K2385" i="26"/>
  <c r="K2381" i="26"/>
  <c r="K2377" i="26"/>
  <c r="K2373" i="26"/>
  <c r="K2369" i="26"/>
  <c r="K2365" i="26"/>
  <c r="K2361" i="26"/>
  <c r="K2357" i="26"/>
  <c r="K2353" i="26"/>
  <c r="K2349" i="26"/>
  <c r="K2345" i="26"/>
  <c r="K2341" i="26"/>
  <c r="K2337" i="26"/>
  <c r="K2333" i="26"/>
  <c r="K2420" i="26"/>
  <c r="K2416" i="26"/>
  <c r="K2412" i="26"/>
  <c r="K2408" i="26"/>
  <c r="K2404" i="26"/>
  <c r="K2400" i="26"/>
  <c r="K2396" i="26"/>
  <c r="K2392" i="26"/>
  <c r="K2388" i="26"/>
  <c r="K2384" i="26"/>
  <c r="K2380" i="26"/>
  <c r="K2376" i="26"/>
  <c r="K2372" i="26"/>
  <c r="K2368" i="26"/>
  <c r="K2364" i="26"/>
  <c r="K2360" i="26"/>
  <c r="K2356" i="26"/>
  <c r="K2352" i="26"/>
  <c r="K2348" i="26"/>
  <c r="K2344" i="26"/>
  <c r="K2340" i="26"/>
  <c r="K2336" i="26"/>
  <c r="K2332" i="26"/>
  <c r="K2419" i="26"/>
  <c r="K2415" i="26"/>
  <c r="K2411" i="26"/>
  <c r="K2407" i="26"/>
  <c r="K2403" i="26"/>
  <c r="K2399" i="26"/>
  <c r="K2395" i="26"/>
  <c r="K2391" i="26"/>
  <c r="K2387" i="26"/>
  <c r="K2383" i="26"/>
  <c r="K2379" i="26"/>
  <c r="K2375" i="26"/>
  <c r="K2371" i="26"/>
  <c r="K2367" i="26"/>
  <c r="K2363" i="26"/>
  <c r="K2359" i="26"/>
  <c r="K2355" i="26"/>
  <c r="K2351" i="26"/>
  <c r="K2347" i="26"/>
  <c r="K2343" i="26"/>
  <c r="K2339" i="26"/>
  <c r="K2335" i="26"/>
  <c r="K2418" i="26"/>
  <c r="K2414" i="26"/>
  <c r="K2410" i="26"/>
  <c r="K2406" i="26"/>
  <c r="K2402" i="26"/>
  <c r="K2398" i="26"/>
  <c r="K2394" i="26"/>
  <c r="K2390" i="26"/>
  <c r="K2386" i="26"/>
  <c r="K2382" i="26"/>
  <c r="K2378" i="26"/>
  <c r="K2374" i="26"/>
  <c r="K2370" i="26"/>
  <c r="K2366" i="26"/>
  <c r="K2362" i="26"/>
  <c r="K2358" i="26"/>
  <c r="K2354" i="26"/>
  <c r="K2350" i="26"/>
  <c r="K2346" i="26"/>
  <c r="K2342" i="26"/>
  <c r="K2338" i="26"/>
  <c r="K2334" i="26"/>
  <c r="J2421" i="26"/>
  <c r="J2419" i="26"/>
  <c r="J2417" i="26"/>
  <c r="J2415" i="26"/>
  <c r="J2413" i="26"/>
  <c r="J2411" i="26"/>
  <c r="J2409" i="26"/>
  <c r="J2407" i="26"/>
  <c r="J2405" i="26"/>
  <c r="J2403" i="26"/>
  <c r="J2401" i="26"/>
  <c r="J2399" i="26"/>
  <c r="J2397" i="26"/>
  <c r="J2395" i="26"/>
  <c r="J2393" i="26"/>
  <c r="J2391" i="26"/>
  <c r="J2389" i="26"/>
  <c r="J2387" i="26"/>
  <c r="J2385" i="26"/>
  <c r="J2383" i="26"/>
  <c r="J2381" i="26"/>
  <c r="J2379" i="26"/>
  <c r="J2377" i="26"/>
  <c r="J2375" i="26"/>
  <c r="J2373" i="26"/>
  <c r="J2371" i="26"/>
  <c r="J2369" i="26"/>
  <c r="J2367" i="26"/>
  <c r="J2365" i="26"/>
  <c r="J2363" i="26"/>
  <c r="J2361" i="26"/>
  <c r="J2359" i="26"/>
  <c r="J2357" i="26"/>
  <c r="J2355" i="26"/>
  <c r="J2353" i="26"/>
  <c r="J2351" i="26"/>
  <c r="J2349" i="26"/>
  <c r="J2347" i="26"/>
  <c r="J2345" i="26"/>
  <c r="J2343" i="26"/>
  <c r="J2341" i="26"/>
  <c r="J2339" i="26"/>
  <c r="J2337" i="26"/>
  <c r="J2335" i="26"/>
  <c r="J2333" i="26"/>
  <c r="I2421" i="26"/>
  <c r="I2419" i="26"/>
  <c r="I2417" i="26"/>
  <c r="I2415" i="26"/>
  <c r="I2413" i="26"/>
  <c r="I2411" i="26"/>
  <c r="I2409" i="26"/>
  <c r="I2407" i="26"/>
  <c r="I2405" i="26"/>
  <c r="I2403" i="26"/>
  <c r="I2401" i="26"/>
  <c r="I2399" i="26"/>
  <c r="I2397" i="26"/>
  <c r="I2395" i="26"/>
  <c r="I2393" i="26"/>
  <c r="I2391" i="26"/>
  <c r="I2389" i="26"/>
  <c r="I2387" i="26"/>
  <c r="I2385" i="26"/>
  <c r="I2383" i="26"/>
  <c r="I2381" i="26"/>
  <c r="I2379" i="26"/>
  <c r="I2377" i="26"/>
  <c r="I2375" i="26"/>
  <c r="I2373" i="26"/>
  <c r="I2371" i="26"/>
  <c r="I2369" i="26"/>
  <c r="I2367" i="26"/>
  <c r="I2365" i="26"/>
  <c r="I2363" i="26"/>
  <c r="I2361" i="26"/>
  <c r="I2359" i="26"/>
  <c r="I2357" i="26"/>
  <c r="I2355" i="26"/>
  <c r="I2353" i="26"/>
  <c r="I2351" i="26"/>
  <c r="I2349" i="26"/>
  <c r="I2347" i="26"/>
  <c r="I2345" i="26"/>
  <c r="I2343" i="26"/>
  <c r="I2341" i="26"/>
  <c r="I2339" i="26"/>
  <c r="I2337" i="26"/>
  <c r="I2335" i="26"/>
  <c r="I2333" i="26"/>
  <c r="J2420" i="26"/>
  <c r="J2418" i="26"/>
  <c r="J2416" i="26"/>
  <c r="J2414" i="26"/>
  <c r="J2412" i="26"/>
  <c r="J2410" i="26"/>
  <c r="J2408" i="26"/>
  <c r="J2406" i="26"/>
  <c r="J2404" i="26"/>
  <c r="J2402" i="26"/>
  <c r="J2400" i="26"/>
  <c r="J2398" i="26"/>
  <c r="J2396" i="26"/>
  <c r="J2394" i="26"/>
  <c r="J2392" i="26"/>
  <c r="J2390" i="26"/>
  <c r="J2388" i="26"/>
  <c r="J2386" i="26"/>
  <c r="J2384" i="26"/>
  <c r="J2382" i="26"/>
  <c r="J2380" i="26"/>
  <c r="J2378" i="26"/>
  <c r="J2376" i="26"/>
  <c r="J2374" i="26"/>
  <c r="J2372" i="26"/>
  <c r="J2370" i="26"/>
  <c r="J2368" i="26"/>
  <c r="J2366" i="26"/>
  <c r="J2364" i="26"/>
  <c r="J2362" i="26"/>
  <c r="J2360" i="26"/>
  <c r="J2358" i="26"/>
  <c r="J2356" i="26"/>
  <c r="J2354" i="26"/>
  <c r="J2352" i="26"/>
  <c r="J2350" i="26"/>
  <c r="J2348" i="26"/>
  <c r="J2346" i="26"/>
  <c r="J2344" i="26"/>
  <c r="J2342" i="26"/>
  <c r="J2340" i="26"/>
  <c r="J2338" i="26"/>
  <c r="J2336" i="26"/>
  <c r="J2334" i="26"/>
  <c r="J2332" i="26"/>
  <c r="I2420" i="26"/>
  <c r="I2418" i="26"/>
  <c r="I2416" i="26"/>
  <c r="I2414" i="26"/>
  <c r="I2412" i="26"/>
  <c r="I2410" i="26"/>
  <c r="I2408" i="26"/>
  <c r="I2406" i="26"/>
  <c r="I2404" i="26"/>
  <c r="I2402" i="26"/>
  <c r="I2400" i="26"/>
  <c r="I2398" i="26"/>
  <c r="I2396" i="26"/>
  <c r="I2394" i="26"/>
  <c r="I2392" i="26"/>
  <c r="I2390" i="26"/>
  <c r="I2388" i="26"/>
  <c r="I2386" i="26"/>
  <c r="I2384" i="26"/>
  <c r="I2382" i="26"/>
  <c r="I2380" i="26"/>
  <c r="I2378" i="26"/>
  <c r="I2376" i="26"/>
  <c r="I2374" i="26"/>
  <c r="I2372" i="26"/>
  <c r="I2370" i="26"/>
  <c r="I2368" i="26"/>
  <c r="I2366" i="26"/>
  <c r="I2364" i="26"/>
  <c r="I2362" i="26"/>
  <c r="I2360" i="26"/>
  <c r="I2358" i="26"/>
  <c r="I2356" i="26"/>
  <c r="I2354" i="26"/>
  <c r="I2352" i="26"/>
  <c r="I2350" i="26"/>
  <c r="I2348" i="26"/>
  <c r="I2346" i="26"/>
  <c r="I2344" i="26"/>
  <c r="I2342" i="26"/>
  <c r="I2340" i="26"/>
  <c r="I2338" i="26"/>
  <c r="I2336" i="26"/>
  <c r="I2334" i="26"/>
  <c r="I2332" i="26"/>
  <c r="I1271" i="26"/>
  <c r="I1273" i="26"/>
  <c r="I1275" i="26"/>
  <c r="I1277" i="26"/>
  <c r="I1279" i="26"/>
  <c r="I1281" i="26"/>
  <c r="I1283" i="26"/>
  <c r="I1285" i="26"/>
  <c r="I1287" i="26"/>
  <c r="I1289" i="26"/>
  <c r="I1291" i="26"/>
  <c r="I1293" i="26"/>
  <c r="I1295" i="26"/>
  <c r="I1297" i="26"/>
  <c r="I1299" i="26"/>
  <c r="I1301" i="26"/>
  <c r="I1303" i="26"/>
  <c r="I1305" i="26"/>
  <c r="I1307" i="26"/>
  <c r="I1309" i="26"/>
  <c r="I1311" i="26"/>
  <c r="I1313" i="26"/>
  <c r="I1315" i="26"/>
  <c r="I1317" i="26"/>
  <c r="I1319" i="26"/>
  <c r="I1321" i="26"/>
  <c r="I1323" i="26"/>
  <c r="I1523" i="26"/>
  <c r="I1525" i="26"/>
  <c r="I1527" i="26"/>
  <c r="I1529" i="26"/>
  <c r="I1531" i="26"/>
  <c r="I1533" i="26"/>
  <c r="I1535" i="26"/>
  <c r="I1537" i="26"/>
  <c r="I1539" i="26"/>
  <c r="I1541" i="26"/>
  <c r="I1543" i="26"/>
  <c r="I1545" i="26"/>
  <c r="I1547" i="26"/>
  <c r="I1549" i="26"/>
  <c r="I1551" i="26"/>
  <c r="I1553" i="26"/>
  <c r="I1555" i="26"/>
  <c r="I1557" i="26"/>
  <c r="I1559" i="26"/>
  <c r="I1561" i="26"/>
  <c r="I1563" i="26"/>
  <c r="I1565" i="26"/>
  <c r="I1567" i="26"/>
  <c r="I1569" i="26"/>
  <c r="I1571" i="26"/>
  <c r="I1573" i="26"/>
  <c r="I1575" i="26"/>
  <c r="I1577" i="26"/>
  <c r="I1579" i="26"/>
  <c r="I1581" i="26"/>
  <c r="I1583" i="26"/>
  <c r="I1585" i="26"/>
  <c r="I1587" i="26"/>
  <c r="I1589" i="26"/>
  <c r="I1591" i="26"/>
  <c r="I1593" i="26"/>
  <c r="I1595" i="26"/>
  <c r="I1597" i="26"/>
  <c r="I1599" i="26"/>
  <c r="I1601" i="26"/>
  <c r="I1603" i="26"/>
  <c r="I1605" i="26"/>
  <c r="I1607" i="26"/>
  <c r="I1609" i="26"/>
  <c r="I1611" i="26"/>
  <c r="J1523" i="26"/>
  <c r="J1525" i="26"/>
  <c r="J1527" i="26"/>
  <c r="J1529" i="26"/>
  <c r="J1531" i="26"/>
  <c r="J1533" i="26"/>
  <c r="J1535" i="26"/>
  <c r="J1537" i="26"/>
  <c r="J1539" i="26"/>
  <c r="J1541" i="26"/>
  <c r="J1543" i="26"/>
  <c r="J1545" i="26"/>
  <c r="J1547" i="26"/>
  <c r="J1549" i="26"/>
  <c r="J1551" i="26"/>
  <c r="J1553" i="26"/>
  <c r="J1555" i="26"/>
  <c r="J1557" i="26"/>
  <c r="J1559" i="26"/>
  <c r="J1561" i="26"/>
  <c r="J1563" i="26"/>
  <c r="J1565" i="26"/>
  <c r="J1567" i="26"/>
  <c r="J1569" i="26"/>
  <c r="J1571" i="26"/>
  <c r="J1573" i="26"/>
  <c r="J1575" i="26"/>
  <c r="J1577" i="26"/>
  <c r="J1579" i="26"/>
  <c r="J1581" i="26"/>
  <c r="J1583" i="26"/>
  <c r="J1585" i="26"/>
  <c r="J1587" i="26"/>
  <c r="J1589" i="26"/>
  <c r="J1591" i="26"/>
  <c r="J1593" i="26"/>
  <c r="J1595" i="26"/>
  <c r="J1597" i="26"/>
  <c r="J1599" i="26"/>
  <c r="J1601" i="26"/>
  <c r="J1603" i="26"/>
  <c r="J1605" i="26"/>
  <c r="J1607" i="26"/>
  <c r="J1609" i="26"/>
  <c r="J1611" i="26"/>
  <c r="I1522" i="26"/>
  <c r="I1524" i="26"/>
  <c r="I1526" i="26"/>
  <c r="I1528" i="26"/>
  <c r="I1530" i="26"/>
  <c r="I1532" i="26"/>
  <c r="I1534" i="26"/>
  <c r="I1536" i="26"/>
  <c r="I1538" i="26"/>
  <c r="I1540" i="26"/>
  <c r="I1542" i="26"/>
  <c r="I1544" i="26"/>
  <c r="I1546" i="26"/>
  <c r="I1548" i="26"/>
  <c r="I1550" i="26"/>
  <c r="I1552" i="26"/>
  <c r="I1554" i="26"/>
  <c r="I1556" i="26"/>
  <c r="I1558" i="26"/>
  <c r="I1560" i="26"/>
  <c r="I1562" i="26"/>
  <c r="I1564" i="26"/>
  <c r="I1566" i="26"/>
  <c r="I1568" i="26"/>
  <c r="I1570" i="26"/>
  <c r="I1572" i="26"/>
  <c r="I1574" i="26"/>
  <c r="I1576" i="26"/>
  <c r="I1578" i="26"/>
  <c r="I1580" i="26"/>
  <c r="I1582" i="26"/>
  <c r="I1584" i="26"/>
  <c r="I1586" i="26"/>
  <c r="I1588" i="26"/>
  <c r="I1590" i="26"/>
  <c r="I1592" i="26"/>
  <c r="I1594" i="26"/>
  <c r="I1596" i="26"/>
  <c r="I1598" i="26"/>
  <c r="I1600" i="26"/>
  <c r="I1602" i="26"/>
  <c r="I1604" i="26"/>
  <c r="I1606" i="26"/>
  <c r="I1608" i="26"/>
  <c r="I1610" i="26"/>
  <c r="AJ6" i="26" l="1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5" i="26"/>
  <c r="M1215" i="26"/>
  <c r="M1214" i="26"/>
  <c r="M1213" i="26"/>
  <c r="M1212" i="26"/>
  <c r="M1211" i="26"/>
  <c r="M1210" i="26"/>
  <c r="M1209" i="26"/>
  <c r="M1208" i="26"/>
  <c r="M1207" i="26"/>
  <c r="M1206" i="26"/>
  <c r="M1205" i="26"/>
  <c r="M1204" i="26"/>
  <c r="M1203" i="26"/>
  <c r="M1202" i="26"/>
  <c r="M1201" i="26"/>
  <c r="M1200" i="26"/>
  <c r="M1199" i="26"/>
  <c r="M1198" i="26"/>
  <c r="M1197" i="26"/>
  <c r="M1196" i="26"/>
  <c r="M1195" i="26"/>
  <c r="M1194" i="26"/>
  <c r="M1193" i="26"/>
  <c r="M1192" i="26"/>
  <c r="M1191" i="26"/>
  <c r="M1190" i="26"/>
  <c r="M1189" i="26"/>
  <c r="M1188" i="26"/>
  <c r="M1187" i="26"/>
  <c r="M1186" i="26"/>
  <c r="M1185" i="26"/>
  <c r="M1184" i="26"/>
  <c r="M1183" i="26"/>
  <c r="M1182" i="26"/>
  <c r="M1181" i="26"/>
  <c r="M1180" i="26"/>
  <c r="M1179" i="26"/>
  <c r="M1178" i="26"/>
  <c r="M1177" i="26"/>
  <c r="M1176" i="26"/>
  <c r="M1175" i="26"/>
  <c r="M1174" i="26"/>
  <c r="M1173" i="26"/>
  <c r="M1172" i="26"/>
  <c r="M1171" i="26"/>
  <c r="M1170" i="26"/>
  <c r="M1169" i="26"/>
  <c r="M1168" i="26"/>
  <c r="M1167" i="26"/>
  <c r="M1166" i="26"/>
  <c r="M1165" i="26"/>
  <c r="M1164" i="26"/>
  <c r="M1163" i="26"/>
  <c r="M1162" i="26"/>
  <c r="M1161" i="26"/>
  <c r="M1160" i="26"/>
  <c r="M1159" i="26"/>
  <c r="M1158" i="26"/>
  <c r="M1157" i="26"/>
  <c r="M1156" i="26"/>
  <c r="M1155" i="26"/>
  <c r="M1154" i="26"/>
  <c r="M1153" i="26"/>
  <c r="M1152" i="26"/>
  <c r="M1151" i="26"/>
  <c r="M1150" i="26"/>
  <c r="M1149" i="26"/>
  <c r="M1148" i="26"/>
  <c r="M1147" i="26"/>
  <c r="M1146" i="26"/>
  <c r="M1145" i="26"/>
  <c r="M1144" i="26"/>
  <c r="M1143" i="26"/>
  <c r="M1142" i="26"/>
  <c r="M1141" i="26"/>
  <c r="M1140" i="26"/>
  <c r="M1139" i="26"/>
  <c r="M1138" i="26"/>
  <c r="M1137" i="26"/>
  <c r="M1136" i="26"/>
  <c r="M1135" i="26"/>
  <c r="M1134" i="26"/>
  <c r="M1133" i="26"/>
  <c r="M1132" i="26"/>
  <c r="M1131" i="26"/>
  <c r="M1130" i="26"/>
  <c r="M1129" i="26"/>
  <c r="M1128" i="26"/>
  <c r="M1127" i="26"/>
  <c r="M1126" i="26"/>
  <c r="M1125" i="26"/>
  <c r="M1124" i="26"/>
  <c r="M1123" i="26"/>
  <c r="M1122" i="26"/>
  <c r="M1121" i="26"/>
  <c r="M1120" i="26"/>
  <c r="M1119" i="26"/>
  <c r="M1118" i="26"/>
  <c r="M1117" i="26"/>
  <c r="M1116" i="26"/>
  <c r="M1115" i="26"/>
  <c r="M1114" i="26"/>
  <c r="M1113" i="26"/>
  <c r="M1112" i="26"/>
  <c r="M1111" i="26"/>
  <c r="M1110" i="26"/>
  <c r="M1109" i="26"/>
  <c r="M1108" i="26"/>
  <c r="M1107" i="26"/>
  <c r="M1106" i="26"/>
  <c r="M1105" i="26"/>
  <c r="M1104" i="26"/>
  <c r="M1103" i="26"/>
  <c r="M1102" i="26"/>
  <c r="M1101" i="26"/>
  <c r="M1100" i="26"/>
  <c r="M1099" i="26"/>
  <c r="M1098" i="26"/>
  <c r="M1097" i="26"/>
  <c r="M1096" i="26"/>
  <c r="M1095" i="26"/>
  <c r="M1094" i="26"/>
  <c r="M1093" i="26"/>
  <c r="M1092" i="26"/>
  <c r="M1091" i="26"/>
  <c r="M1090" i="26"/>
  <c r="M1089" i="26"/>
  <c r="M1088" i="26"/>
  <c r="M1087" i="26"/>
  <c r="M1086" i="26"/>
  <c r="M1085" i="26"/>
  <c r="M1084" i="26"/>
  <c r="M1083" i="26"/>
  <c r="M1082" i="26"/>
  <c r="M1081" i="26"/>
  <c r="M1080" i="26"/>
  <c r="M1079" i="26"/>
  <c r="M1078" i="26"/>
  <c r="M1077" i="26"/>
  <c r="M1076" i="26"/>
  <c r="M1075" i="26"/>
  <c r="M1074" i="26"/>
  <c r="M1073" i="26"/>
  <c r="M1072" i="26"/>
  <c r="M1071" i="26"/>
  <c r="M1070" i="26"/>
  <c r="M1069" i="26"/>
  <c r="M1068" i="26"/>
  <c r="M1067" i="26"/>
  <c r="M1066" i="26"/>
  <c r="M1065" i="26"/>
  <c r="M1064" i="26"/>
  <c r="M1063" i="26"/>
  <c r="M1062" i="26"/>
  <c r="M1061" i="26"/>
  <c r="M1060" i="26"/>
  <c r="M1059" i="26"/>
  <c r="M1058" i="26"/>
  <c r="M1057" i="26"/>
  <c r="M1056" i="26"/>
  <c r="M1055" i="26"/>
  <c r="M1054" i="26"/>
  <c r="M1053" i="26"/>
  <c r="M1052" i="26"/>
  <c r="M1051" i="26"/>
  <c r="M1050" i="26"/>
  <c r="M1049" i="26"/>
  <c r="M1048" i="26"/>
  <c r="M1047" i="26"/>
  <c r="M1046" i="26"/>
  <c r="M1045" i="26"/>
  <c r="M1044" i="26"/>
  <c r="M1043" i="26"/>
  <c r="M1042" i="26"/>
  <c r="M1041" i="26"/>
  <c r="M1040" i="26"/>
  <c r="M1039" i="26"/>
  <c r="M1038" i="26"/>
  <c r="M1037" i="26"/>
  <c r="M1036" i="26"/>
  <c r="M1035" i="26"/>
  <c r="M1034" i="26"/>
  <c r="M1033" i="26"/>
  <c r="M1032" i="26"/>
  <c r="M1031" i="26"/>
  <c r="M1030" i="26"/>
  <c r="M1029" i="26"/>
  <c r="M1028" i="26"/>
  <c r="M1027" i="26"/>
  <c r="M1026" i="26"/>
  <c r="M1025" i="26"/>
  <c r="M1024" i="26"/>
  <c r="M1023" i="26"/>
  <c r="M1022" i="26"/>
  <c r="M1021" i="26"/>
  <c r="M1020" i="26"/>
  <c r="M1019" i="26"/>
  <c r="M1018" i="26"/>
  <c r="M1017" i="26"/>
  <c r="M1016" i="26"/>
  <c r="M1015" i="26"/>
  <c r="M1014" i="26"/>
  <c r="M1013" i="26"/>
  <c r="M1012" i="26"/>
  <c r="M1011" i="26"/>
  <c r="M1010" i="26"/>
  <c r="M1009" i="26"/>
  <c r="M1008" i="26"/>
  <c r="M1007" i="26"/>
  <c r="M1006" i="26"/>
  <c r="M1005" i="26"/>
  <c r="M1004" i="26"/>
  <c r="M1003" i="26"/>
  <c r="M1002" i="26"/>
  <c r="M1001" i="26"/>
  <c r="M1000" i="26"/>
  <c r="M999" i="26"/>
  <c r="M998" i="26"/>
  <c r="M997" i="26"/>
  <c r="M996" i="26"/>
  <c r="M995" i="26"/>
  <c r="M994" i="26"/>
  <c r="M993" i="26"/>
  <c r="M992" i="26"/>
  <c r="M991" i="26"/>
  <c r="M990" i="26"/>
  <c r="M989" i="26"/>
  <c r="M988" i="26"/>
  <c r="M987" i="26"/>
  <c r="M986" i="26"/>
  <c r="M985" i="26"/>
  <c r="M984" i="26"/>
  <c r="M983" i="26"/>
  <c r="M982" i="26"/>
  <c r="M981" i="26"/>
  <c r="M980" i="26"/>
  <c r="M979" i="26"/>
  <c r="M978" i="26"/>
  <c r="M977" i="26"/>
  <c r="M976" i="26"/>
  <c r="M975" i="26"/>
  <c r="M974" i="26"/>
  <c r="M973" i="26"/>
  <c r="M972" i="26"/>
  <c r="M971" i="26"/>
  <c r="M970" i="26"/>
  <c r="M969" i="26"/>
  <c r="M968" i="26"/>
  <c r="M967" i="26"/>
  <c r="M966" i="26"/>
  <c r="M965" i="26"/>
  <c r="M964" i="26"/>
  <c r="M963" i="26"/>
  <c r="M962" i="26"/>
  <c r="M961" i="26"/>
  <c r="M960" i="26"/>
  <c r="M959" i="26"/>
  <c r="M958" i="26"/>
  <c r="M957" i="26"/>
  <c r="M956" i="26"/>
  <c r="M955" i="26"/>
  <c r="M954" i="26"/>
  <c r="M953" i="26"/>
  <c r="M952" i="26"/>
  <c r="M951" i="26"/>
  <c r="M950" i="26"/>
  <c r="M949" i="26"/>
  <c r="M948" i="26"/>
  <c r="M947" i="26"/>
  <c r="M946" i="26"/>
  <c r="M945" i="26"/>
  <c r="M944" i="26"/>
  <c r="M943" i="26"/>
  <c r="M942" i="26"/>
  <c r="M941" i="26"/>
  <c r="M940" i="26"/>
  <c r="M939" i="26"/>
  <c r="M938" i="26"/>
  <c r="M937" i="26"/>
  <c r="M936" i="26"/>
  <c r="M935" i="26"/>
  <c r="M934" i="26"/>
  <c r="M933" i="26"/>
  <c r="M932" i="26"/>
  <c r="M931" i="26"/>
  <c r="M930" i="26"/>
  <c r="M929" i="26"/>
  <c r="M928" i="26"/>
  <c r="M927" i="26"/>
  <c r="M926" i="26"/>
  <c r="M925" i="26"/>
  <c r="M924" i="26"/>
  <c r="M923" i="26"/>
  <c r="M922" i="26"/>
  <c r="M921" i="26"/>
  <c r="M920" i="26"/>
  <c r="M919" i="26"/>
  <c r="M918" i="26"/>
  <c r="M917" i="26"/>
  <c r="M916" i="26"/>
  <c r="M915" i="26"/>
  <c r="M914" i="26"/>
  <c r="M913" i="26"/>
  <c r="M912" i="26"/>
  <c r="M911" i="26"/>
  <c r="M910" i="26"/>
  <c r="M909" i="26"/>
  <c r="M908" i="26"/>
  <c r="M907" i="26"/>
  <c r="M906" i="26"/>
  <c r="M905" i="26"/>
  <c r="M904" i="26"/>
  <c r="M903" i="26"/>
  <c r="M902" i="26"/>
  <c r="M901" i="26"/>
  <c r="M900" i="26"/>
  <c r="M899" i="26"/>
  <c r="M898" i="26"/>
  <c r="M897" i="26"/>
  <c r="M896" i="26"/>
  <c r="M895" i="26"/>
  <c r="M894" i="26"/>
  <c r="M893" i="26"/>
  <c r="M892" i="26"/>
  <c r="M891" i="26"/>
  <c r="M890" i="26"/>
  <c r="M889" i="26"/>
  <c r="M888" i="26"/>
  <c r="M887" i="26"/>
  <c r="M886" i="26"/>
  <c r="M885" i="26"/>
  <c r="M884" i="26"/>
  <c r="M883" i="26"/>
  <c r="M882" i="26"/>
  <c r="M881" i="26"/>
  <c r="M880" i="26"/>
  <c r="M879" i="26"/>
  <c r="M878" i="26"/>
  <c r="M877" i="26"/>
  <c r="M876" i="26"/>
  <c r="M875" i="26"/>
  <c r="M874" i="26"/>
  <c r="M873" i="26"/>
  <c r="M872" i="26"/>
  <c r="M871" i="26"/>
  <c r="M870" i="26"/>
  <c r="M869" i="26"/>
  <c r="M868" i="26"/>
  <c r="M867" i="26"/>
  <c r="M866" i="26"/>
  <c r="M865" i="26"/>
  <c r="M864" i="26"/>
  <c r="M863" i="26"/>
  <c r="M862" i="26"/>
  <c r="M861" i="26"/>
  <c r="M860" i="26"/>
  <c r="M859" i="26"/>
  <c r="M858" i="26"/>
  <c r="M857" i="26"/>
  <c r="M856" i="26"/>
  <c r="M855" i="26"/>
  <c r="M854" i="26"/>
  <c r="M853" i="26"/>
  <c r="M852" i="26"/>
  <c r="M851" i="26"/>
  <c r="M850" i="26"/>
  <c r="M849" i="26"/>
  <c r="M848" i="26"/>
  <c r="M847" i="26"/>
  <c r="M846" i="26"/>
  <c r="M845" i="26"/>
  <c r="M844" i="26"/>
  <c r="M843" i="26"/>
  <c r="M842" i="26"/>
  <c r="M841" i="26"/>
  <c r="M840" i="26"/>
  <c r="M839" i="26"/>
  <c r="M838" i="26"/>
  <c r="M837" i="26"/>
  <c r="M836" i="26"/>
  <c r="M835" i="26"/>
  <c r="M834" i="26"/>
  <c r="M833" i="26"/>
  <c r="M832" i="26"/>
  <c r="M831" i="26"/>
  <c r="M830" i="26"/>
  <c r="M829" i="26"/>
  <c r="M828" i="26"/>
  <c r="M827" i="26"/>
  <c r="M826" i="26"/>
  <c r="M825" i="26"/>
  <c r="M824" i="26"/>
  <c r="M823" i="26"/>
  <c r="M822" i="26"/>
  <c r="M821" i="26"/>
  <c r="M820" i="26"/>
  <c r="M819" i="26"/>
  <c r="M818" i="26"/>
  <c r="M817" i="26"/>
  <c r="M816" i="26"/>
  <c r="M815" i="26"/>
  <c r="M814" i="26"/>
  <c r="M813" i="26"/>
  <c r="M812" i="26"/>
  <c r="M811" i="26"/>
  <c r="M810" i="26"/>
  <c r="M809" i="26"/>
  <c r="M808" i="26"/>
  <c r="M807" i="26"/>
  <c r="M806" i="26"/>
  <c r="M805" i="26"/>
  <c r="M804" i="26"/>
  <c r="M803" i="26"/>
  <c r="M802" i="26"/>
  <c r="M801" i="26"/>
  <c r="M800" i="26"/>
  <c r="M799" i="26"/>
  <c r="M798" i="26"/>
  <c r="M797" i="26"/>
  <c r="M796" i="26"/>
  <c r="M795" i="26"/>
  <c r="M794" i="26"/>
  <c r="M793" i="26"/>
  <c r="M792" i="26"/>
  <c r="M791" i="26"/>
  <c r="M790" i="26"/>
  <c r="M789" i="26"/>
  <c r="M788" i="26"/>
  <c r="M787" i="26"/>
  <c r="M786" i="26"/>
  <c r="M785" i="26"/>
  <c r="M784" i="26"/>
  <c r="M783" i="26"/>
  <c r="M782" i="26"/>
  <c r="M781" i="26"/>
  <c r="M780" i="26"/>
  <c r="M779" i="26"/>
  <c r="M778" i="26"/>
  <c r="M777" i="26"/>
  <c r="M776" i="26"/>
  <c r="M775" i="26"/>
  <c r="M774" i="26"/>
  <c r="M773" i="26"/>
  <c r="M772" i="26"/>
  <c r="M771" i="26"/>
  <c r="M770" i="26"/>
  <c r="M769" i="26"/>
  <c r="M768" i="26"/>
  <c r="M767" i="26"/>
  <c r="M766" i="26"/>
  <c r="M765" i="26"/>
  <c r="M764" i="26"/>
  <c r="M763" i="26"/>
  <c r="M762" i="26"/>
  <c r="M761" i="26"/>
  <c r="M760" i="26"/>
  <c r="M759" i="26"/>
  <c r="M758" i="26"/>
  <c r="M757" i="26"/>
  <c r="M756" i="26"/>
  <c r="M755" i="26"/>
  <c r="M754" i="26"/>
  <c r="M753" i="26"/>
  <c r="M752" i="26"/>
  <c r="M751" i="26"/>
  <c r="M750" i="26"/>
  <c r="M749" i="26"/>
  <c r="M748" i="26"/>
  <c r="M747" i="26"/>
  <c r="M746" i="26"/>
  <c r="M745" i="26"/>
  <c r="M744" i="26"/>
  <c r="M743" i="26"/>
  <c r="M742" i="26"/>
  <c r="M741" i="26"/>
  <c r="M740" i="26"/>
  <c r="M739" i="26"/>
  <c r="M738" i="26"/>
  <c r="M737" i="26"/>
  <c r="M736" i="26"/>
  <c r="M735" i="26"/>
  <c r="M734" i="26"/>
  <c r="M733" i="26"/>
  <c r="M732" i="26"/>
  <c r="M731" i="26"/>
  <c r="M730" i="26"/>
  <c r="M729" i="26"/>
  <c r="M728" i="26"/>
  <c r="M727" i="26"/>
  <c r="M726" i="26"/>
  <c r="M725" i="26"/>
  <c r="M724" i="26"/>
  <c r="M723" i="26"/>
  <c r="M722" i="26"/>
  <c r="M721" i="26"/>
  <c r="M720" i="26"/>
  <c r="M719" i="26"/>
  <c r="M718" i="26"/>
  <c r="M717" i="26"/>
  <c r="M716" i="26"/>
  <c r="M715" i="26"/>
  <c r="M714" i="26"/>
  <c r="M713" i="26"/>
  <c r="M712" i="26"/>
  <c r="M711" i="26"/>
  <c r="M710" i="26"/>
  <c r="M709" i="26"/>
  <c r="M708" i="26"/>
  <c r="M707" i="26"/>
  <c r="M706" i="26"/>
  <c r="M705" i="26"/>
  <c r="M704" i="26"/>
  <c r="M703" i="26"/>
  <c r="M702" i="26"/>
  <c r="M701" i="26"/>
  <c r="M700" i="26"/>
  <c r="M699" i="26"/>
  <c r="M698" i="26"/>
  <c r="M697" i="26"/>
  <c r="M696" i="26"/>
  <c r="M695" i="26"/>
  <c r="M694" i="26"/>
  <c r="M693" i="26"/>
  <c r="M692" i="26"/>
  <c r="M691" i="26"/>
  <c r="M690" i="26"/>
  <c r="M689" i="26"/>
  <c r="M688" i="26"/>
  <c r="M687" i="26"/>
  <c r="M686" i="26"/>
  <c r="M685" i="26"/>
  <c r="M684" i="26"/>
  <c r="M683" i="26"/>
  <c r="M682" i="26"/>
  <c r="M681" i="26"/>
  <c r="M680" i="26"/>
  <c r="M679" i="26"/>
  <c r="M678" i="26"/>
  <c r="M677" i="26"/>
  <c r="M676" i="26"/>
  <c r="M675" i="26"/>
  <c r="M674" i="26"/>
  <c r="M673" i="26"/>
  <c r="M672" i="26"/>
  <c r="M671" i="26"/>
  <c r="M670" i="26"/>
  <c r="M669" i="26"/>
  <c r="M668" i="26"/>
  <c r="M667" i="26"/>
  <c r="M666" i="26"/>
  <c r="M665" i="26"/>
  <c r="M664" i="26"/>
  <c r="M663" i="26"/>
  <c r="M662" i="26"/>
  <c r="M661" i="26"/>
  <c r="M660" i="26"/>
  <c r="M659" i="26"/>
  <c r="M658" i="26"/>
  <c r="M657" i="26"/>
  <c r="M656" i="26"/>
  <c r="M655" i="26"/>
  <c r="M654" i="26"/>
  <c r="M653" i="26"/>
  <c r="M652" i="26"/>
  <c r="M651" i="26"/>
  <c r="M650" i="26"/>
  <c r="M649" i="26"/>
  <c r="M648" i="26"/>
  <c r="M647" i="26"/>
  <c r="M646" i="26"/>
  <c r="M645" i="26"/>
  <c r="M644" i="26"/>
  <c r="M643" i="26"/>
  <c r="M642" i="26"/>
  <c r="M641" i="26"/>
  <c r="M640" i="26"/>
  <c r="M639" i="26"/>
  <c r="M638" i="26"/>
  <c r="M637" i="26"/>
  <c r="M636" i="26"/>
  <c r="M635" i="26"/>
  <c r="M634" i="26"/>
  <c r="M633" i="26"/>
  <c r="M632" i="26"/>
  <c r="M631" i="26"/>
  <c r="M630" i="26"/>
  <c r="M629" i="26"/>
  <c r="M628" i="26"/>
  <c r="M627" i="26"/>
  <c r="M626" i="26"/>
  <c r="M625" i="26"/>
  <c r="M624" i="26"/>
  <c r="M623" i="26"/>
  <c r="M622" i="26"/>
  <c r="M621" i="26"/>
  <c r="M620" i="26"/>
  <c r="M619" i="26"/>
  <c r="M618" i="26"/>
  <c r="M617" i="26"/>
  <c r="M616" i="26"/>
  <c r="M615" i="26"/>
  <c r="M614" i="26"/>
  <c r="M613" i="26"/>
  <c r="M612" i="26"/>
  <c r="M611" i="26"/>
  <c r="M610" i="26"/>
  <c r="M609" i="26"/>
  <c r="M608" i="26"/>
  <c r="M607" i="26"/>
  <c r="M606" i="26"/>
  <c r="M605" i="26"/>
  <c r="M604" i="26"/>
  <c r="M603" i="26"/>
  <c r="M602" i="26"/>
  <c r="M601" i="26"/>
  <c r="M600" i="26"/>
  <c r="M599" i="26"/>
  <c r="M598" i="26"/>
  <c r="M597" i="26"/>
  <c r="M596" i="26"/>
  <c r="M595" i="26"/>
  <c r="M594" i="26"/>
  <c r="M593" i="26"/>
  <c r="M592" i="26"/>
  <c r="M591" i="26"/>
  <c r="M590" i="26"/>
  <c r="M589" i="26"/>
  <c r="M588" i="26"/>
  <c r="M587" i="26"/>
  <c r="M586" i="26"/>
  <c r="M585" i="26"/>
  <c r="M584" i="26"/>
  <c r="M583" i="26"/>
  <c r="M582" i="26"/>
  <c r="M581" i="26"/>
  <c r="M580" i="26"/>
  <c r="M579" i="26"/>
  <c r="M578" i="26"/>
  <c r="M577" i="26"/>
  <c r="M576" i="26"/>
  <c r="M575" i="26"/>
  <c r="M574" i="26"/>
  <c r="M573" i="26"/>
  <c r="M572" i="26"/>
  <c r="M571" i="26"/>
  <c r="M570" i="26"/>
  <c r="M569" i="26"/>
  <c r="M568" i="26"/>
  <c r="M567" i="26"/>
  <c r="M566" i="26"/>
  <c r="M565" i="26"/>
  <c r="M564" i="26"/>
  <c r="M563" i="26"/>
  <c r="M562" i="26"/>
  <c r="M561" i="26"/>
  <c r="M560" i="26"/>
  <c r="M559" i="26"/>
  <c r="M558" i="26"/>
  <c r="M557" i="26"/>
  <c r="M556" i="26"/>
  <c r="M555" i="26"/>
  <c r="M554" i="26"/>
  <c r="M553" i="26"/>
  <c r="M552" i="26"/>
  <c r="M551" i="26"/>
  <c r="M550" i="26"/>
  <c r="M549" i="26"/>
  <c r="M548" i="26"/>
  <c r="M547" i="26"/>
  <c r="M546" i="26"/>
  <c r="M545" i="26"/>
  <c r="M544" i="26"/>
  <c r="M543" i="26"/>
  <c r="M542" i="26"/>
  <c r="M541" i="26"/>
  <c r="M540" i="26"/>
  <c r="M539" i="26"/>
  <c r="M538" i="26"/>
  <c r="M537" i="26"/>
  <c r="M536" i="26"/>
  <c r="M535" i="26"/>
  <c r="M534" i="26"/>
  <c r="M533" i="26"/>
  <c r="M532" i="26"/>
  <c r="M531" i="26"/>
  <c r="M530" i="26"/>
  <c r="M529" i="26"/>
  <c r="M528" i="26"/>
  <c r="M527" i="26"/>
  <c r="M526" i="26"/>
  <c r="M525" i="26"/>
  <c r="M524" i="26"/>
  <c r="M523" i="26"/>
  <c r="M522" i="26"/>
  <c r="M521" i="26"/>
  <c r="M520" i="26"/>
  <c r="M519" i="26"/>
  <c r="M518" i="26"/>
  <c r="M517" i="26"/>
  <c r="M516" i="26"/>
  <c r="M515" i="26"/>
  <c r="M514" i="26"/>
  <c r="M513" i="26"/>
  <c r="M512" i="26"/>
  <c r="M511" i="26"/>
  <c r="M510" i="26"/>
  <c r="M509" i="26"/>
  <c r="M508" i="26"/>
  <c r="M507" i="26"/>
  <c r="M506" i="26"/>
  <c r="M505" i="26"/>
  <c r="M504" i="26"/>
  <c r="M503" i="26"/>
  <c r="M502" i="26"/>
  <c r="M501" i="26"/>
  <c r="M500" i="26"/>
  <c r="M499" i="26"/>
  <c r="M498" i="26"/>
  <c r="M497" i="26"/>
  <c r="M496" i="26"/>
  <c r="M495" i="26"/>
  <c r="M494" i="26"/>
  <c r="M493" i="26"/>
  <c r="M492" i="26"/>
  <c r="M491" i="26"/>
  <c r="M490" i="26"/>
  <c r="M489" i="26"/>
  <c r="M488" i="26"/>
  <c r="M487" i="26"/>
  <c r="M486" i="26"/>
  <c r="M485" i="26"/>
  <c r="M484" i="26"/>
  <c r="M483" i="26"/>
  <c r="M482" i="26"/>
  <c r="M481" i="26"/>
  <c r="M480" i="26"/>
  <c r="M479" i="26"/>
  <c r="M478" i="26"/>
  <c r="M477" i="26"/>
  <c r="M476" i="26"/>
  <c r="M475" i="26"/>
  <c r="M474" i="26"/>
  <c r="M473" i="26"/>
  <c r="M472" i="26"/>
  <c r="M471" i="26"/>
  <c r="M470" i="26"/>
  <c r="M469" i="26"/>
  <c r="M468" i="26"/>
  <c r="M467" i="26"/>
  <c r="M466" i="26"/>
  <c r="M465" i="26"/>
  <c r="M464" i="26"/>
  <c r="M463" i="26"/>
  <c r="M462" i="26"/>
  <c r="M461" i="26"/>
  <c r="M460" i="26"/>
  <c r="M459" i="26"/>
  <c r="M458" i="26"/>
  <c r="M457" i="26"/>
  <c r="M456" i="26"/>
  <c r="M455" i="26"/>
  <c r="M454" i="26"/>
  <c r="M453" i="26"/>
  <c r="M452" i="26"/>
  <c r="M451" i="26"/>
  <c r="M450" i="26"/>
  <c r="M449" i="26"/>
  <c r="M448" i="26"/>
  <c r="M447" i="26"/>
  <c r="M446" i="26"/>
  <c r="M445" i="26"/>
  <c r="M444" i="26"/>
  <c r="M443" i="26"/>
  <c r="M442" i="26"/>
  <c r="M441" i="26"/>
  <c r="M440" i="26"/>
  <c r="M439" i="26"/>
  <c r="M438" i="26"/>
  <c r="M437" i="26"/>
  <c r="M436" i="26"/>
  <c r="M435" i="26"/>
  <c r="M434" i="26"/>
  <c r="M433" i="26"/>
  <c r="M432" i="26"/>
  <c r="M431" i="26"/>
  <c r="M430" i="26"/>
  <c r="M429" i="26"/>
  <c r="M428" i="26"/>
  <c r="M427" i="26"/>
  <c r="M426" i="26"/>
  <c r="M425" i="26"/>
  <c r="M424" i="26"/>
  <c r="M423" i="26"/>
  <c r="M422" i="26"/>
  <c r="M421" i="26"/>
  <c r="M420" i="26"/>
  <c r="M419" i="26"/>
  <c r="M418" i="26"/>
  <c r="M417" i="26"/>
  <c r="M416" i="26"/>
  <c r="M415" i="26"/>
  <c r="M414" i="26"/>
  <c r="M413" i="26"/>
  <c r="M412" i="26"/>
  <c r="M411" i="26"/>
  <c r="M410" i="26"/>
  <c r="M409" i="26"/>
  <c r="M408" i="26"/>
  <c r="M407" i="26"/>
  <c r="M406" i="26"/>
  <c r="M405" i="26"/>
  <c r="M404" i="26"/>
  <c r="M403" i="26"/>
  <c r="M402" i="26"/>
  <c r="M401" i="26"/>
  <c r="M400" i="26"/>
  <c r="M399" i="26"/>
  <c r="M398" i="26"/>
  <c r="M397" i="26"/>
  <c r="M396" i="26"/>
  <c r="M395" i="26"/>
  <c r="M394" i="26"/>
  <c r="M393" i="26"/>
  <c r="M392" i="26"/>
  <c r="M391" i="26"/>
  <c r="M390" i="26"/>
  <c r="M389" i="26"/>
  <c r="M388" i="26"/>
  <c r="M387" i="26"/>
  <c r="M386" i="26"/>
  <c r="M385" i="26"/>
  <c r="M384" i="26"/>
  <c r="M383" i="26"/>
  <c r="M382" i="26"/>
  <c r="M381" i="26"/>
  <c r="M380" i="26"/>
  <c r="M379" i="26"/>
  <c r="M378" i="26"/>
  <c r="M377" i="26"/>
  <c r="M376" i="26"/>
  <c r="M375" i="26"/>
  <c r="M374" i="26"/>
  <c r="M373" i="26"/>
  <c r="M372" i="26"/>
  <c r="M371" i="26"/>
  <c r="M370" i="26"/>
  <c r="M369" i="26"/>
  <c r="M368" i="26"/>
  <c r="M367" i="26"/>
  <c r="M366" i="26"/>
  <c r="M365" i="26"/>
  <c r="M364" i="26"/>
  <c r="M363" i="26"/>
  <c r="M362" i="26"/>
  <c r="M361" i="26"/>
  <c r="M360" i="26"/>
  <c r="M359" i="26"/>
  <c r="M358" i="26"/>
  <c r="M357" i="26"/>
  <c r="M356" i="26"/>
  <c r="M355" i="26"/>
  <c r="M354" i="26"/>
  <c r="M353" i="26"/>
  <c r="M352" i="26"/>
  <c r="M351" i="26"/>
  <c r="M350" i="26"/>
  <c r="M349" i="26"/>
  <c r="M348" i="26"/>
  <c r="M347" i="26"/>
  <c r="M346" i="26"/>
  <c r="M345" i="26"/>
  <c r="M344" i="26"/>
  <c r="M343" i="26"/>
  <c r="M342" i="26"/>
  <c r="M341" i="26"/>
  <c r="M340" i="26"/>
  <c r="M339" i="26"/>
  <c r="M338" i="26"/>
  <c r="M337" i="26"/>
  <c r="M336" i="26"/>
  <c r="M335" i="26"/>
  <c r="M334" i="26"/>
  <c r="M333" i="26"/>
  <c r="M332" i="26"/>
  <c r="M331" i="26"/>
  <c r="M330" i="26"/>
  <c r="M329" i="26"/>
  <c r="M328" i="26"/>
  <c r="M327" i="26"/>
  <c r="M326" i="26"/>
  <c r="M325" i="26"/>
  <c r="M324" i="26"/>
  <c r="M323" i="26"/>
  <c r="M322" i="26"/>
  <c r="M321" i="26"/>
  <c r="M320" i="26"/>
  <c r="M319" i="26"/>
  <c r="M318" i="26"/>
  <c r="M317" i="26"/>
  <c r="M316" i="26"/>
  <c r="M315" i="26"/>
  <c r="M314" i="26"/>
  <c r="M313" i="26"/>
  <c r="M312" i="26"/>
  <c r="M311" i="26"/>
  <c r="M310" i="26"/>
  <c r="M309" i="26"/>
  <c r="M308" i="26"/>
  <c r="M307" i="26"/>
  <c r="M306" i="26"/>
  <c r="M305" i="26"/>
  <c r="M304" i="26"/>
  <c r="M303" i="26"/>
  <c r="M302" i="26"/>
  <c r="M301" i="26"/>
  <c r="M300" i="26"/>
  <c r="M299" i="26"/>
  <c r="M298" i="26"/>
  <c r="M297" i="26"/>
  <c r="M296" i="26"/>
  <c r="M295" i="26"/>
  <c r="M294" i="26"/>
  <c r="M293" i="26"/>
  <c r="M292" i="26"/>
  <c r="M291" i="26"/>
  <c r="M290" i="26"/>
  <c r="M289" i="26"/>
  <c r="M288" i="26"/>
  <c r="M287" i="26"/>
  <c r="M286" i="26"/>
  <c r="M285" i="26"/>
  <c r="M284" i="26"/>
  <c r="M283" i="26"/>
  <c r="M282" i="26"/>
  <c r="M281" i="26"/>
  <c r="M280" i="26"/>
  <c r="M279" i="26"/>
  <c r="M278" i="26"/>
  <c r="M277" i="26"/>
  <c r="M276" i="26"/>
  <c r="M275" i="26"/>
  <c r="M274" i="26"/>
  <c r="M273" i="26"/>
  <c r="M272" i="26"/>
  <c r="M271" i="26"/>
  <c r="M270" i="26"/>
  <c r="M269" i="26"/>
  <c r="M268" i="26"/>
  <c r="M267" i="26"/>
  <c r="M266" i="26"/>
  <c r="M265" i="26"/>
  <c r="M264" i="26"/>
  <c r="M263" i="26"/>
  <c r="M262" i="26"/>
  <c r="M261" i="26"/>
  <c r="M260" i="26"/>
  <c r="M259" i="26"/>
  <c r="M258" i="26"/>
  <c r="M257" i="26"/>
  <c r="M256" i="26"/>
  <c r="M255" i="26"/>
  <c r="M254" i="26"/>
  <c r="M253" i="26"/>
  <c r="M252" i="26"/>
  <c r="M251" i="26"/>
  <c r="M250" i="26"/>
  <c r="M249" i="26"/>
  <c r="M248" i="26"/>
  <c r="M247" i="26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A2421" i="26"/>
  <c r="M2421" i="26" s="1"/>
  <c r="A2420" i="26"/>
  <c r="M2420" i="26" s="1"/>
  <c r="A2419" i="26"/>
  <c r="M2419" i="26" s="1"/>
  <c r="A2418" i="26"/>
  <c r="M2418" i="26" s="1"/>
  <c r="A2417" i="26"/>
  <c r="M2417" i="26" s="1"/>
  <c r="A2416" i="26"/>
  <c r="M2416" i="26" s="1"/>
  <c r="A2415" i="26"/>
  <c r="M2415" i="26" s="1"/>
  <c r="A2414" i="26"/>
  <c r="M2414" i="26" s="1"/>
  <c r="A2413" i="26"/>
  <c r="M2413" i="26" s="1"/>
  <c r="A2412" i="26"/>
  <c r="M2412" i="26" s="1"/>
  <c r="A2411" i="26"/>
  <c r="M2411" i="26" s="1"/>
  <c r="A2410" i="26"/>
  <c r="M2410" i="26" s="1"/>
  <c r="A2409" i="26"/>
  <c r="M2409" i="26" s="1"/>
  <c r="A2408" i="26"/>
  <c r="M2408" i="26" s="1"/>
  <c r="A2407" i="26"/>
  <c r="M2407" i="26" s="1"/>
  <c r="A2406" i="26"/>
  <c r="M2406" i="26" s="1"/>
  <c r="A2405" i="26"/>
  <c r="M2405" i="26" s="1"/>
  <c r="A2404" i="26"/>
  <c r="M2404" i="26" s="1"/>
  <c r="A2403" i="26"/>
  <c r="M2403" i="26" s="1"/>
  <c r="A2402" i="26"/>
  <c r="M2402" i="26" s="1"/>
  <c r="A2401" i="26"/>
  <c r="M2401" i="26" s="1"/>
  <c r="A2400" i="26"/>
  <c r="M2400" i="26" s="1"/>
  <c r="A2399" i="26"/>
  <c r="M2399" i="26" s="1"/>
  <c r="A2398" i="26"/>
  <c r="M2398" i="26" s="1"/>
  <c r="A2397" i="26"/>
  <c r="M2397" i="26" s="1"/>
  <c r="A2396" i="26"/>
  <c r="M2396" i="26" s="1"/>
  <c r="A2395" i="26"/>
  <c r="M2395" i="26" s="1"/>
  <c r="A2394" i="26"/>
  <c r="M2394" i="26" s="1"/>
  <c r="A2393" i="26"/>
  <c r="M2393" i="26" s="1"/>
  <c r="A2392" i="26"/>
  <c r="M2392" i="26" s="1"/>
  <c r="A2391" i="26"/>
  <c r="M2391" i="26" s="1"/>
  <c r="A2390" i="26"/>
  <c r="M2390" i="26" s="1"/>
  <c r="A2389" i="26"/>
  <c r="M2389" i="26" s="1"/>
  <c r="A2388" i="26"/>
  <c r="M2388" i="26" s="1"/>
  <c r="A2387" i="26"/>
  <c r="M2387" i="26" s="1"/>
  <c r="A2386" i="26"/>
  <c r="M2386" i="26" s="1"/>
  <c r="A2385" i="26"/>
  <c r="M2385" i="26" s="1"/>
  <c r="A2384" i="26"/>
  <c r="M2384" i="26" s="1"/>
  <c r="A2383" i="26"/>
  <c r="M2383" i="26" s="1"/>
  <c r="A2382" i="26"/>
  <c r="M2382" i="26" s="1"/>
  <c r="A2381" i="26"/>
  <c r="M2381" i="26" s="1"/>
  <c r="A2380" i="26"/>
  <c r="M2380" i="26" s="1"/>
  <c r="A2379" i="26"/>
  <c r="M2379" i="26" s="1"/>
  <c r="A2378" i="26"/>
  <c r="M2378" i="26" s="1"/>
  <c r="A2377" i="26"/>
  <c r="M2377" i="26" s="1"/>
  <c r="A2376" i="26"/>
  <c r="M2376" i="26" s="1"/>
  <c r="A2375" i="26"/>
  <c r="M2375" i="26" s="1"/>
  <c r="A2374" i="26"/>
  <c r="M2374" i="26" s="1"/>
  <c r="A2373" i="26"/>
  <c r="M2373" i="26" s="1"/>
  <c r="A2372" i="26"/>
  <c r="M2372" i="26" s="1"/>
  <c r="A2371" i="26"/>
  <c r="M2371" i="26" s="1"/>
  <c r="A2370" i="26"/>
  <c r="M2370" i="26" s="1"/>
  <c r="A2369" i="26"/>
  <c r="M2369" i="26" s="1"/>
  <c r="A2368" i="26"/>
  <c r="M2368" i="26" s="1"/>
  <c r="A2367" i="26"/>
  <c r="M2367" i="26" s="1"/>
  <c r="A2366" i="26"/>
  <c r="M2366" i="26" s="1"/>
  <c r="A2365" i="26"/>
  <c r="M2365" i="26" s="1"/>
  <c r="A2364" i="26"/>
  <c r="M2364" i="26" s="1"/>
  <c r="A2363" i="26"/>
  <c r="M2363" i="26" s="1"/>
  <c r="A2362" i="26"/>
  <c r="M2362" i="26" s="1"/>
  <c r="A2361" i="26"/>
  <c r="M2361" i="26" s="1"/>
  <c r="A2360" i="26"/>
  <c r="M2360" i="26" s="1"/>
  <c r="A2359" i="26"/>
  <c r="M2359" i="26" s="1"/>
  <c r="A2358" i="26"/>
  <c r="M2358" i="26" s="1"/>
  <c r="A2357" i="26"/>
  <c r="M2357" i="26" s="1"/>
  <c r="A2356" i="26"/>
  <c r="M2356" i="26" s="1"/>
  <c r="A2355" i="26"/>
  <c r="M2355" i="26" s="1"/>
  <c r="A2354" i="26"/>
  <c r="M2354" i="26" s="1"/>
  <c r="A2353" i="26"/>
  <c r="M2353" i="26" s="1"/>
  <c r="A2352" i="26"/>
  <c r="M2352" i="26" s="1"/>
  <c r="A2351" i="26"/>
  <c r="M2351" i="26" s="1"/>
  <c r="A2350" i="26"/>
  <c r="M2350" i="26" s="1"/>
  <c r="A2349" i="26"/>
  <c r="M2349" i="26" s="1"/>
  <c r="A2348" i="26"/>
  <c r="M2348" i="26" s="1"/>
  <c r="A2347" i="26"/>
  <c r="M2347" i="26" s="1"/>
  <c r="A2346" i="26"/>
  <c r="M2346" i="26" s="1"/>
  <c r="A2345" i="26"/>
  <c r="M2345" i="26" s="1"/>
  <c r="A2344" i="26"/>
  <c r="M2344" i="26" s="1"/>
  <c r="A2343" i="26"/>
  <c r="M2343" i="26" s="1"/>
  <c r="A2342" i="26"/>
  <c r="M2342" i="26" s="1"/>
  <c r="A2341" i="26"/>
  <c r="M2341" i="26" s="1"/>
  <c r="A2340" i="26"/>
  <c r="M2340" i="26" s="1"/>
  <c r="A2339" i="26"/>
  <c r="M2339" i="26" s="1"/>
  <c r="A2338" i="26"/>
  <c r="M2338" i="26" s="1"/>
  <c r="A2337" i="26"/>
  <c r="M2337" i="26" s="1"/>
  <c r="A2336" i="26"/>
  <c r="M2336" i="26" s="1"/>
  <c r="A2335" i="26"/>
  <c r="M2335" i="26" s="1"/>
  <c r="A2334" i="26"/>
  <c r="M2334" i="26" s="1"/>
  <c r="A2333" i="26"/>
  <c r="M2333" i="26" s="1"/>
  <c r="A2332" i="26"/>
  <c r="M2332" i="26" s="1"/>
  <c r="A2331" i="26"/>
  <c r="M2331" i="26" s="1"/>
  <c r="A2330" i="26"/>
  <c r="M2330" i="26" s="1"/>
  <c r="A2329" i="26"/>
  <c r="M2329" i="26" s="1"/>
  <c r="A2328" i="26"/>
  <c r="M2328" i="26" s="1"/>
  <c r="A2327" i="26"/>
  <c r="M2327" i="26" s="1"/>
  <c r="A2326" i="26"/>
  <c r="M2326" i="26" s="1"/>
  <c r="A2325" i="26"/>
  <c r="M2325" i="26" s="1"/>
  <c r="A2324" i="26"/>
  <c r="M2324" i="26" s="1"/>
  <c r="A2323" i="26"/>
  <c r="M2323" i="26" s="1"/>
  <c r="A2322" i="26"/>
  <c r="M2322" i="26" s="1"/>
  <c r="A2321" i="26"/>
  <c r="M2321" i="26" s="1"/>
  <c r="A2320" i="26"/>
  <c r="M2320" i="26" s="1"/>
  <c r="A2319" i="26"/>
  <c r="M2319" i="26" s="1"/>
  <c r="A2318" i="26"/>
  <c r="M2318" i="26" s="1"/>
  <c r="A2317" i="26"/>
  <c r="M2317" i="26" s="1"/>
  <c r="A2316" i="26"/>
  <c r="M2316" i="26" s="1"/>
  <c r="A2315" i="26"/>
  <c r="M2315" i="26" s="1"/>
  <c r="A2314" i="26"/>
  <c r="M2314" i="26" s="1"/>
  <c r="A2313" i="26"/>
  <c r="M2313" i="26" s="1"/>
  <c r="A2312" i="26"/>
  <c r="M2312" i="26" s="1"/>
  <c r="A2311" i="26"/>
  <c r="M2311" i="26" s="1"/>
  <c r="A2310" i="26"/>
  <c r="M2310" i="26" s="1"/>
  <c r="A2309" i="26"/>
  <c r="M2309" i="26" s="1"/>
  <c r="A2308" i="26"/>
  <c r="M2308" i="26" s="1"/>
  <c r="A2307" i="26"/>
  <c r="M2307" i="26" s="1"/>
  <c r="A2306" i="26"/>
  <c r="M2306" i="26" s="1"/>
  <c r="A2305" i="26"/>
  <c r="M2305" i="26" s="1"/>
  <c r="A2304" i="26"/>
  <c r="M2304" i="26" s="1"/>
  <c r="A2303" i="26"/>
  <c r="M2303" i="26" s="1"/>
  <c r="A2302" i="26"/>
  <c r="M2302" i="26" s="1"/>
  <c r="A2301" i="26"/>
  <c r="M2301" i="26" s="1"/>
  <c r="A2300" i="26"/>
  <c r="M2300" i="26" s="1"/>
  <c r="A2299" i="26"/>
  <c r="M2299" i="26" s="1"/>
  <c r="A2298" i="26"/>
  <c r="M2298" i="26" s="1"/>
  <c r="A2297" i="26"/>
  <c r="M2297" i="26" s="1"/>
  <c r="A2296" i="26"/>
  <c r="M2296" i="26" s="1"/>
  <c r="A2295" i="26"/>
  <c r="M2295" i="26" s="1"/>
  <c r="A2294" i="26"/>
  <c r="M2294" i="26" s="1"/>
  <c r="A2293" i="26"/>
  <c r="M2293" i="26" s="1"/>
  <c r="A2292" i="26"/>
  <c r="M2292" i="26" s="1"/>
  <c r="A2291" i="26"/>
  <c r="M2291" i="26" s="1"/>
  <c r="A2290" i="26"/>
  <c r="M2290" i="26" s="1"/>
  <c r="A2289" i="26"/>
  <c r="M2289" i="26" s="1"/>
  <c r="A2288" i="26"/>
  <c r="M2288" i="26" s="1"/>
  <c r="A2287" i="26"/>
  <c r="M2287" i="26" s="1"/>
  <c r="A2286" i="26"/>
  <c r="M2286" i="26" s="1"/>
  <c r="A2285" i="26"/>
  <c r="M2285" i="26" s="1"/>
  <c r="A2284" i="26"/>
  <c r="M2284" i="26" s="1"/>
  <c r="A2283" i="26"/>
  <c r="M2283" i="26" s="1"/>
  <c r="A2282" i="26"/>
  <c r="M2282" i="26" s="1"/>
  <c r="A2281" i="26"/>
  <c r="M2281" i="26" s="1"/>
  <c r="A2280" i="26"/>
  <c r="M2280" i="26" s="1"/>
  <c r="A2279" i="26"/>
  <c r="M2279" i="26" s="1"/>
  <c r="A2278" i="26"/>
  <c r="M2278" i="26" s="1"/>
  <c r="A2277" i="26"/>
  <c r="M2277" i="26" s="1"/>
  <c r="A2276" i="26"/>
  <c r="M2276" i="26" s="1"/>
  <c r="A2275" i="26"/>
  <c r="M2275" i="26" s="1"/>
  <c r="A2274" i="26"/>
  <c r="M2274" i="26" s="1"/>
  <c r="A2273" i="26"/>
  <c r="M2273" i="26" s="1"/>
  <c r="A2272" i="26"/>
  <c r="M2272" i="26" s="1"/>
  <c r="A2271" i="26"/>
  <c r="M2271" i="26" s="1"/>
  <c r="A2270" i="26"/>
  <c r="M2270" i="26" s="1"/>
  <c r="A2269" i="26"/>
  <c r="M2269" i="26" s="1"/>
  <c r="A2268" i="26"/>
  <c r="M2268" i="26" s="1"/>
  <c r="A2267" i="26"/>
  <c r="M2267" i="26" s="1"/>
  <c r="A2266" i="26"/>
  <c r="M2266" i="26" s="1"/>
  <c r="A2265" i="26"/>
  <c r="M2265" i="26" s="1"/>
  <c r="A2264" i="26"/>
  <c r="M2264" i="26" s="1"/>
  <c r="A2263" i="26"/>
  <c r="M2263" i="26" s="1"/>
  <c r="A2262" i="26"/>
  <c r="M2262" i="26" s="1"/>
  <c r="A2261" i="26"/>
  <c r="M2261" i="26" s="1"/>
  <c r="A2260" i="26"/>
  <c r="M2260" i="26" s="1"/>
  <c r="A2259" i="26"/>
  <c r="M2259" i="26" s="1"/>
  <c r="A2258" i="26"/>
  <c r="M2258" i="26" s="1"/>
  <c r="A2257" i="26"/>
  <c r="M2257" i="26" s="1"/>
  <c r="A2256" i="26"/>
  <c r="M2256" i="26" s="1"/>
  <c r="A2255" i="26"/>
  <c r="M2255" i="26" s="1"/>
  <c r="A2254" i="26"/>
  <c r="M2254" i="26" s="1"/>
  <c r="A2253" i="26"/>
  <c r="M2253" i="26" s="1"/>
  <c r="A2252" i="26"/>
  <c r="M2252" i="26" s="1"/>
  <c r="A2251" i="26"/>
  <c r="M2251" i="26" s="1"/>
  <c r="A2250" i="26"/>
  <c r="M2250" i="26" s="1"/>
  <c r="A2249" i="26"/>
  <c r="M2249" i="26" s="1"/>
  <c r="A2248" i="26"/>
  <c r="M2248" i="26" s="1"/>
  <c r="A2247" i="26"/>
  <c r="M2247" i="26" s="1"/>
  <c r="A2246" i="26"/>
  <c r="M2246" i="26" s="1"/>
  <c r="A2245" i="26"/>
  <c r="M2245" i="26" s="1"/>
  <c r="A2244" i="26"/>
  <c r="M2244" i="26" s="1"/>
  <c r="A2243" i="26"/>
  <c r="M2243" i="26" s="1"/>
  <c r="A2242" i="26"/>
  <c r="M2242" i="26" s="1"/>
  <c r="A2241" i="26"/>
  <c r="M2241" i="26" s="1"/>
  <c r="A2240" i="26"/>
  <c r="M2240" i="26" s="1"/>
  <c r="A2239" i="26"/>
  <c r="M2239" i="26" s="1"/>
  <c r="A2238" i="26"/>
  <c r="M2238" i="26" s="1"/>
  <c r="A2237" i="26"/>
  <c r="M2237" i="26" s="1"/>
  <c r="A2236" i="26"/>
  <c r="M2236" i="26" s="1"/>
  <c r="A2235" i="26"/>
  <c r="M2235" i="26" s="1"/>
  <c r="A2234" i="26"/>
  <c r="M2234" i="26" s="1"/>
  <c r="A2233" i="26"/>
  <c r="M2233" i="26" s="1"/>
  <c r="A2232" i="26"/>
  <c r="M2232" i="26" s="1"/>
  <c r="A2231" i="26"/>
  <c r="M2231" i="26" s="1"/>
  <c r="A2230" i="26"/>
  <c r="M2230" i="26" s="1"/>
  <c r="A2229" i="26"/>
  <c r="M2229" i="26" s="1"/>
  <c r="A2228" i="26"/>
  <c r="M2228" i="26" s="1"/>
  <c r="A2227" i="26"/>
  <c r="M2227" i="26" s="1"/>
  <c r="A2226" i="26"/>
  <c r="M2226" i="26" s="1"/>
  <c r="A2225" i="26"/>
  <c r="M2225" i="26" s="1"/>
  <c r="A2224" i="26"/>
  <c r="M2224" i="26" s="1"/>
  <c r="A2223" i="26"/>
  <c r="M2223" i="26" s="1"/>
  <c r="A2222" i="26"/>
  <c r="M2222" i="26" s="1"/>
  <c r="A2221" i="26"/>
  <c r="M2221" i="26" s="1"/>
  <c r="A2220" i="26"/>
  <c r="M2220" i="26" s="1"/>
  <c r="A2219" i="26"/>
  <c r="M2219" i="26" s="1"/>
  <c r="A2218" i="26"/>
  <c r="M2218" i="26" s="1"/>
  <c r="A2217" i="26"/>
  <c r="M2217" i="26" s="1"/>
  <c r="A2216" i="26"/>
  <c r="M2216" i="26" s="1"/>
  <c r="A2215" i="26"/>
  <c r="M2215" i="26" s="1"/>
  <c r="A2214" i="26"/>
  <c r="M2214" i="26" s="1"/>
  <c r="A2213" i="26"/>
  <c r="M2213" i="26" s="1"/>
  <c r="A2212" i="26"/>
  <c r="M2212" i="26" s="1"/>
  <c r="A2211" i="26"/>
  <c r="M2211" i="26" s="1"/>
  <c r="A2210" i="26"/>
  <c r="M2210" i="26" s="1"/>
  <c r="A2209" i="26"/>
  <c r="M2209" i="26" s="1"/>
  <c r="A2208" i="26"/>
  <c r="M2208" i="26" s="1"/>
  <c r="A2207" i="26"/>
  <c r="M2207" i="26" s="1"/>
  <c r="A2206" i="26"/>
  <c r="M2206" i="26" s="1"/>
  <c r="A2205" i="26"/>
  <c r="M2205" i="26" s="1"/>
  <c r="A2204" i="26"/>
  <c r="M2204" i="26" s="1"/>
  <c r="A2203" i="26"/>
  <c r="M2203" i="26" s="1"/>
  <c r="A2202" i="26"/>
  <c r="M2202" i="26" s="1"/>
  <c r="A2201" i="26"/>
  <c r="M2201" i="26" s="1"/>
  <c r="A2200" i="26"/>
  <c r="M2200" i="26" s="1"/>
  <c r="A2199" i="26"/>
  <c r="M2199" i="26" s="1"/>
  <c r="A2198" i="26"/>
  <c r="M2198" i="26" s="1"/>
  <c r="A2197" i="26"/>
  <c r="M2197" i="26" s="1"/>
  <c r="A2196" i="26"/>
  <c r="M2196" i="26" s="1"/>
  <c r="A2195" i="26"/>
  <c r="M2195" i="26" s="1"/>
  <c r="A2194" i="26"/>
  <c r="M2194" i="26" s="1"/>
  <c r="A2193" i="26"/>
  <c r="M2193" i="26" s="1"/>
  <c r="A2192" i="26"/>
  <c r="M2192" i="26" s="1"/>
  <c r="A2191" i="26"/>
  <c r="M2191" i="26" s="1"/>
  <c r="A2190" i="26"/>
  <c r="M2190" i="26" s="1"/>
  <c r="A2189" i="26"/>
  <c r="M2189" i="26" s="1"/>
  <c r="A2188" i="26"/>
  <c r="M2188" i="26" s="1"/>
  <c r="A2187" i="26"/>
  <c r="M2187" i="26" s="1"/>
  <c r="A2186" i="26"/>
  <c r="M2186" i="26" s="1"/>
  <c r="A2185" i="26"/>
  <c r="M2185" i="26" s="1"/>
  <c r="A2184" i="26"/>
  <c r="M2184" i="26" s="1"/>
  <c r="A2183" i="26"/>
  <c r="M2183" i="26" s="1"/>
  <c r="A2182" i="26"/>
  <c r="M2182" i="26" s="1"/>
  <c r="A2181" i="26"/>
  <c r="M2181" i="26" s="1"/>
  <c r="A2180" i="26"/>
  <c r="M2180" i="26" s="1"/>
  <c r="A2179" i="26"/>
  <c r="M2179" i="26" s="1"/>
  <c r="A2178" i="26"/>
  <c r="M2178" i="26" s="1"/>
  <c r="A2177" i="26"/>
  <c r="M2177" i="26" s="1"/>
  <c r="A2176" i="26"/>
  <c r="M2176" i="26" s="1"/>
  <c r="A2175" i="26"/>
  <c r="M2175" i="26" s="1"/>
  <c r="A2174" i="26"/>
  <c r="M2174" i="26" s="1"/>
  <c r="A2173" i="26"/>
  <c r="M2173" i="26" s="1"/>
  <c r="A2172" i="26"/>
  <c r="M2172" i="26" s="1"/>
  <c r="A2171" i="26"/>
  <c r="M2171" i="26" s="1"/>
  <c r="A2170" i="26"/>
  <c r="M2170" i="26" s="1"/>
  <c r="A2169" i="26"/>
  <c r="M2169" i="26" s="1"/>
  <c r="A2168" i="26"/>
  <c r="M2168" i="26" s="1"/>
  <c r="A2167" i="26"/>
  <c r="M2167" i="26" s="1"/>
  <c r="A2166" i="26"/>
  <c r="M2166" i="26" s="1"/>
  <c r="A2165" i="26"/>
  <c r="M2165" i="26" s="1"/>
  <c r="A2164" i="26"/>
  <c r="M2164" i="26" s="1"/>
  <c r="A2163" i="26"/>
  <c r="M2163" i="26" s="1"/>
  <c r="A2162" i="26"/>
  <c r="M2162" i="26" s="1"/>
  <c r="A2161" i="26"/>
  <c r="M2161" i="26" s="1"/>
  <c r="A2160" i="26"/>
  <c r="M2160" i="26" s="1"/>
  <c r="A2159" i="26"/>
  <c r="M2159" i="26" s="1"/>
  <c r="A2158" i="26"/>
  <c r="M2158" i="26" s="1"/>
  <c r="A2157" i="26"/>
  <c r="M2157" i="26" s="1"/>
  <c r="A2156" i="26"/>
  <c r="M2156" i="26" s="1"/>
  <c r="A2155" i="26"/>
  <c r="M2155" i="26" s="1"/>
  <c r="A2154" i="26"/>
  <c r="M2154" i="26" s="1"/>
  <c r="A2153" i="26"/>
  <c r="M2153" i="26" s="1"/>
  <c r="A2152" i="26"/>
  <c r="M2152" i="26" s="1"/>
  <c r="A2151" i="26"/>
  <c r="M2151" i="26" s="1"/>
  <c r="A2150" i="26"/>
  <c r="M2150" i="26" s="1"/>
  <c r="A2149" i="26"/>
  <c r="M2149" i="26" s="1"/>
  <c r="A2148" i="26"/>
  <c r="M2148" i="26" s="1"/>
  <c r="A2147" i="26"/>
  <c r="M2147" i="26" s="1"/>
  <c r="A2146" i="26"/>
  <c r="M2146" i="26" s="1"/>
  <c r="A2145" i="26"/>
  <c r="M2145" i="26" s="1"/>
  <c r="A2144" i="26"/>
  <c r="M2144" i="26" s="1"/>
  <c r="A2143" i="26"/>
  <c r="M2143" i="26" s="1"/>
  <c r="A2142" i="26"/>
  <c r="M2142" i="26" s="1"/>
  <c r="A2141" i="26"/>
  <c r="M2141" i="26" s="1"/>
  <c r="A2140" i="26"/>
  <c r="M2140" i="26" s="1"/>
  <c r="A2139" i="26"/>
  <c r="M2139" i="26" s="1"/>
  <c r="A2138" i="26"/>
  <c r="M2138" i="26" s="1"/>
  <c r="A2137" i="26"/>
  <c r="M2137" i="26" s="1"/>
  <c r="A2136" i="26"/>
  <c r="M2136" i="26" s="1"/>
  <c r="A2135" i="26"/>
  <c r="M2135" i="26" s="1"/>
  <c r="A2134" i="26"/>
  <c r="M2134" i="26" s="1"/>
  <c r="A2133" i="26"/>
  <c r="M2133" i="26" s="1"/>
  <c r="A2132" i="26"/>
  <c r="M2132" i="26" s="1"/>
  <c r="A2131" i="26"/>
  <c r="M2131" i="26" s="1"/>
  <c r="A2130" i="26"/>
  <c r="M2130" i="26" s="1"/>
  <c r="A2129" i="26"/>
  <c r="M2129" i="26" s="1"/>
  <c r="A2128" i="26"/>
  <c r="M2128" i="26" s="1"/>
  <c r="A2127" i="26"/>
  <c r="M2127" i="26" s="1"/>
  <c r="A2126" i="26"/>
  <c r="M2126" i="26" s="1"/>
  <c r="A2125" i="26"/>
  <c r="M2125" i="26" s="1"/>
  <c r="A2124" i="26"/>
  <c r="M2124" i="26" s="1"/>
  <c r="A2123" i="26"/>
  <c r="M2123" i="26" s="1"/>
  <c r="A2122" i="26"/>
  <c r="M2122" i="26" s="1"/>
  <c r="A2121" i="26"/>
  <c r="M2121" i="26" s="1"/>
  <c r="A2120" i="26"/>
  <c r="M2120" i="26" s="1"/>
  <c r="A2119" i="26"/>
  <c r="M2119" i="26" s="1"/>
  <c r="A2118" i="26"/>
  <c r="M2118" i="26" s="1"/>
  <c r="A2117" i="26"/>
  <c r="M2117" i="26" s="1"/>
  <c r="A2116" i="26"/>
  <c r="M2116" i="26" s="1"/>
  <c r="A2115" i="26"/>
  <c r="M2115" i="26" s="1"/>
  <c r="A2114" i="26"/>
  <c r="M2114" i="26" s="1"/>
  <c r="A2113" i="26"/>
  <c r="M2113" i="26" s="1"/>
  <c r="A2112" i="26"/>
  <c r="M2112" i="26" s="1"/>
  <c r="A2111" i="26"/>
  <c r="M2111" i="26" s="1"/>
  <c r="A2110" i="26"/>
  <c r="M2110" i="26" s="1"/>
  <c r="A2109" i="26"/>
  <c r="M2109" i="26" s="1"/>
  <c r="A2108" i="26"/>
  <c r="M2108" i="26" s="1"/>
  <c r="A2107" i="26"/>
  <c r="M2107" i="26" s="1"/>
  <c r="A2106" i="26"/>
  <c r="M2106" i="26" s="1"/>
  <c r="A2105" i="26"/>
  <c r="M2105" i="26" s="1"/>
  <c r="A2104" i="26"/>
  <c r="M2104" i="26" s="1"/>
  <c r="A2103" i="26"/>
  <c r="M2103" i="26" s="1"/>
  <c r="A2102" i="26"/>
  <c r="M2102" i="26" s="1"/>
  <c r="A2101" i="26"/>
  <c r="M2101" i="26" s="1"/>
  <c r="A2100" i="26"/>
  <c r="M2100" i="26" s="1"/>
  <c r="A2099" i="26"/>
  <c r="M2099" i="26" s="1"/>
  <c r="A2098" i="26"/>
  <c r="M2098" i="26" s="1"/>
  <c r="A2097" i="26"/>
  <c r="M2097" i="26" s="1"/>
  <c r="A2096" i="26"/>
  <c r="M2096" i="26" s="1"/>
  <c r="A2095" i="26"/>
  <c r="M2095" i="26" s="1"/>
  <c r="A2094" i="26"/>
  <c r="M2094" i="26" s="1"/>
  <c r="A2093" i="26"/>
  <c r="M2093" i="26" s="1"/>
  <c r="A2092" i="26"/>
  <c r="M2092" i="26" s="1"/>
  <c r="A2091" i="26"/>
  <c r="M2091" i="26" s="1"/>
  <c r="A2090" i="26"/>
  <c r="M2090" i="26" s="1"/>
  <c r="A2089" i="26"/>
  <c r="M2089" i="26" s="1"/>
  <c r="A2088" i="26"/>
  <c r="M2088" i="26" s="1"/>
  <c r="A2087" i="26"/>
  <c r="M2087" i="26" s="1"/>
  <c r="A2086" i="26"/>
  <c r="M2086" i="26" s="1"/>
  <c r="A2085" i="26"/>
  <c r="M2085" i="26" s="1"/>
  <c r="A2084" i="26"/>
  <c r="M2084" i="26" s="1"/>
  <c r="A2083" i="26"/>
  <c r="M2083" i="26" s="1"/>
  <c r="A2082" i="26"/>
  <c r="M2082" i="26" s="1"/>
  <c r="A2081" i="26"/>
  <c r="M2081" i="26" s="1"/>
  <c r="A2080" i="26"/>
  <c r="M2080" i="26" s="1"/>
  <c r="A2079" i="26"/>
  <c r="M2079" i="26" s="1"/>
  <c r="A2078" i="26"/>
  <c r="M2078" i="26" s="1"/>
  <c r="A2077" i="26"/>
  <c r="M2077" i="26" s="1"/>
  <c r="A2076" i="26"/>
  <c r="M2076" i="26" s="1"/>
  <c r="A2075" i="26"/>
  <c r="M2075" i="26" s="1"/>
  <c r="A2074" i="26"/>
  <c r="M2074" i="26" s="1"/>
  <c r="A2073" i="26"/>
  <c r="M2073" i="26" s="1"/>
  <c r="A2072" i="26"/>
  <c r="M2072" i="26" s="1"/>
  <c r="A2071" i="26"/>
  <c r="M2071" i="26" s="1"/>
  <c r="A2070" i="26"/>
  <c r="M2070" i="26" s="1"/>
  <c r="A2069" i="26"/>
  <c r="M2069" i="26" s="1"/>
  <c r="A2068" i="26"/>
  <c r="M2068" i="26" s="1"/>
  <c r="A2067" i="26"/>
  <c r="M2067" i="26" s="1"/>
  <c r="A2066" i="26"/>
  <c r="M2066" i="26" s="1"/>
  <c r="A2065" i="26"/>
  <c r="M2065" i="26" s="1"/>
  <c r="A2064" i="26"/>
  <c r="M2064" i="26" s="1"/>
  <c r="A2063" i="26"/>
  <c r="M2063" i="26" s="1"/>
  <c r="A2062" i="26"/>
  <c r="M2062" i="26" s="1"/>
  <c r="A2061" i="26"/>
  <c r="M2061" i="26" s="1"/>
  <c r="A2060" i="26"/>
  <c r="M2060" i="26" s="1"/>
  <c r="A2059" i="26"/>
  <c r="M2059" i="26" s="1"/>
  <c r="A2058" i="26"/>
  <c r="M2058" i="26" s="1"/>
  <c r="A2057" i="26"/>
  <c r="M2057" i="26" s="1"/>
  <c r="A2056" i="26"/>
  <c r="M2056" i="26" s="1"/>
  <c r="A2055" i="26"/>
  <c r="M2055" i="26" s="1"/>
  <c r="A2054" i="26"/>
  <c r="M2054" i="26" s="1"/>
  <c r="A2053" i="26"/>
  <c r="M2053" i="26" s="1"/>
  <c r="A2052" i="26"/>
  <c r="M2052" i="26" s="1"/>
  <c r="A2051" i="26"/>
  <c r="M2051" i="26" s="1"/>
  <c r="A2050" i="26"/>
  <c r="M2050" i="26" s="1"/>
  <c r="A2049" i="26"/>
  <c r="M2049" i="26" s="1"/>
  <c r="A2048" i="26"/>
  <c r="M2048" i="26" s="1"/>
  <c r="A2047" i="26"/>
  <c r="M2047" i="26" s="1"/>
  <c r="A2046" i="26"/>
  <c r="M2046" i="26" s="1"/>
  <c r="A2045" i="26"/>
  <c r="M2045" i="26" s="1"/>
  <c r="A2044" i="26"/>
  <c r="M2044" i="26" s="1"/>
  <c r="A2043" i="26"/>
  <c r="M2043" i="26" s="1"/>
  <c r="A2042" i="26"/>
  <c r="M2042" i="26" s="1"/>
  <c r="A2041" i="26"/>
  <c r="M2041" i="26" s="1"/>
  <c r="A2040" i="26"/>
  <c r="M2040" i="26" s="1"/>
  <c r="A2039" i="26"/>
  <c r="M2039" i="26" s="1"/>
  <c r="A2038" i="26"/>
  <c r="M2038" i="26" s="1"/>
  <c r="A2037" i="26"/>
  <c r="M2037" i="26" s="1"/>
  <c r="A2036" i="26"/>
  <c r="M2036" i="26" s="1"/>
  <c r="A2035" i="26"/>
  <c r="M2035" i="26" s="1"/>
  <c r="A2034" i="26"/>
  <c r="M2034" i="26" s="1"/>
  <c r="A2033" i="26"/>
  <c r="M2033" i="26" s="1"/>
  <c r="A2032" i="26"/>
  <c r="M2032" i="26" s="1"/>
  <c r="A2031" i="26"/>
  <c r="M2031" i="26" s="1"/>
  <c r="A2030" i="26"/>
  <c r="M2030" i="26" s="1"/>
  <c r="A2029" i="26"/>
  <c r="M2029" i="26" s="1"/>
  <c r="A2028" i="26"/>
  <c r="M2028" i="26" s="1"/>
  <c r="A2027" i="26"/>
  <c r="M2027" i="26" s="1"/>
  <c r="A2026" i="26"/>
  <c r="M2026" i="26" s="1"/>
  <c r="A2025" i="26"/>
  <c r="M2025" i="26" s="1"/>
  <c r="A2024" i="26"/>
  <c r="M2024" i="26" s="1"/>
  <c r="A2023" i="26"/>
  <c r="M2023" i="26" s="1"/>
  <c r="A2022" i="26"/>
  <c r="M2022" i="26" s="1"/>
  <c r="A2021" i="26"/>
  <c r="M2021" i="26" s="1"/>
  <c r="A2020" i="26"/>
  <c r="M2020" i="26" s="1"/>
  <c r="A2019" i="26"/>
  <c r="M2019" i="26" s="1"/>
  <c r="A2018" i="26"/>
  <c r="M2018" i="26" s="1"/>
  <c r="A2017" i="26"/>
  <c r="M2017" i="26" s="1"/>
  <c r="A2016" i="26"/>
  <c r="M2016" i="26" s="1"/>
  <c r="A2015" i="26"/>
  <c r="M2015" i="26" s="1"/>
  <c r="A2014" i="26"/>
  <c r="M2014" i="26" s="1"/>
  <c r="A2013" i="26"/>
  <c r="M2013" i="26" s="1"/>
  <c r="A2012" i="26"/>
  <c r="M2012" i="26" s="1"/>
  <c r="A2011" i="26"/>
  <c r="M2011" i="26" s="1"/>
  <c r="A2010" i="26"/>
  <c r="M2010" i="26" s="1"/>
  <c r="A2009" i="26"/>
  <c r="M2009" i="26" s="1"/>
  <c r="A2008" i="26"/>
  <c r="M2008" i="26" s="1"/>
  <c r="A2007" i="26"/>
  <c r="M2007" i="26" s="1"/>
  <c r="A2006" i="26"/>
  <c r="M2006" i="26" s="1"/>
  <c r="A2005" i="26"/>
  <c r="M2005" i="26" s="1"/>
  <c r="A2004" i="26"/>
  <c r="M2004" i="26" s="1"/>
  <c r="A2003" i="26"/>
  <c r="M2003" i="26" s="1"/>
  <c r="A2002" i="26"/>
  <c r="M2002" i="26" s="1"/>
  <c r="A2001" i="26"/>
  <c r="M2001" i="26" s="1"/>
  <c r="A2000" i="26"/>
  <c r="M2000" i="26" s="1"/>
  <c r="A1999" i="26"/>
  <c r="M1999" i="26" s="1"/>
  <c r="A1998" i="26"/>
  <c r="M1998" i="26" s="1"/>
  <c r="A1997" i="26"/>
  <c r="M1997" i="26" s="1"/>
  <c r="A1996" i="26"/>
  <c r="M1996" i="26" s="1"/>
  <c r="A1995" i="26"/>
  <c r="M1995" i="26" s="1"/>
  <c r="A1994" i="26"/>
  <c r="M1994" i="26" s="1"/>
  <c r="A1993" i="26"/>
  <c r="M1993" i="26" s="1"/>
  <c r="A1992" i="26"/>
  <c r="M1992" i="26" s="1"/>
  <c r="A1991" i="26"/>
  <c r="M1991" i="26" s="1"/>
  <c r="A1990" i="26"/>
  <c r="M1990" i="26" s="1"/>
  <c r="A1989" i="26"/>
  <c r="M1989" i="26" s="1"/>
  <c r="A1988" i="26"/>
  <c r="M1988" i="26" s="1"/>
  <c r="A1987" i="26"/>
  <c r="M1987" i="26" s="1"/>
  <c r="A1986" i="26"/>
  <c r="M1986" i="26" s="1"/>
  <c r="A1985" i="26"/>
  <c r="M1985" i="26" s="1"/>
  <c r="A1984" i="26"/>
  <c r="M1984" i="26" s="1"/>
  <c r="A1983" i="26"/>
  <c r="M1983" i="26" s="1"/>
  <c r="A1982" i="26"/>
  <c r="M1982" i="26" s="1"/>
  <c r="A1981" i="26"/>
  <c r="M1981" i="26" s="1"/>
  <c r="A1980" i="26"/>
  <c r="M1980" i="26" s="1"/>
  <c r="A1979" i="26"/>
  <c r="M1979" i="26" s="1"/>
  <c r="A1978" i="26"/>
  <c r="M1978" i="26" s="1"/>
  <c r="A1977" i="26"/>
  <c r="M1977" i="26" s="1"/>
  <c r="A1976" i="26"/>
  <c r="M1976" i="26" s="1"/>
  <c r="A1975" i="26"/>
  <c r="M1975" i="26" s="1"/>
  <c r="A1974" i="26"/>
  <c r="M1974" i="26" s="1"/>
  <c r="A1973" i="26"/>
  <c r="M1973" i="26" s="1"/>
  <c r="A1972" i="26"/>
  <c r="M1972" i="26" s="1"/>
  <c r="A1971" i="26"/>
  <c r="M1971" i="26" s="1"/>
  <c r="A1970" i="26"/>
  <c r="M1970" i="26" s="1"/>
  <c r="A1969" i="26"/>
  <c r="M1969" i="26" s="1"/>
  <c r="A1968" i="26"/>
  <c r="M1968" i="26" s="1"/>
  <c r="A1967" i="26"/>
  <c r="M1967" i="26" s="1"/>
  <c r="A1966" i="26"/>
  <c r="M1966" i="26" s="1"/>
  <c r="A1965" i="26"/>
  <c r="M1965" i="26" s="1"/>
  <c r="A1964" i="26"/>
  <c r="M1964" i="26" s="1"/>
  <c r="A1963" i="26"/>
  <c r="M1963" i="26" s="1"/>
  <c r="A1962" i="26"/>
  <c r="M1962" i="26" s="1"/>
  <c r="A1961" i="26"/>
  <c r="M1961" i="26" s="1"/>
  <c r="A1960" i="26"/>
  <c r="M1960" i="26" s="1"/>
  <c r="A1959" i="26"/>
  <c r="M1959" i="26" s="1"/>
  <c r="A1958" i="26"/>
  <c r="M1958" i="26" s="1"/>
  <c r="A1957" i="26"/>
  <c r="M1957" i="26" s="1"/>
  <c r="A1956" i="26"/>
  <c r="M1956" i="26" s="1"/>
  <c r="A1955" i="26"/>
  <c r="M1955" i="26" s="1"/>
  <c r="A1954" i="26"/>
  <c r="M1954" i="26" s="1"/>
  <c r="A1953" i="26"/>
  <c r="M1953" i="26" s="1"/>
  <c r="A1952" i="26"/>
  <c r="M1952" i="26" s="1"/>
  <c r="A1951" i="26"/>
  <c r="M1951" i="26" s="1"/>
  <c r="A1950" i="26"/>
  <c r="M1950" i="26" s="1"/>
  <c r="A1949" i="26"/>
  <c r="M1949" i="26" s="1"/>
  <c r="A1948" i="26"/>
  <c r="M1948" i="26" s="1"/>
  <c r="A1947" i="26"/>
  <c r="M1947" i="26" s="1"/>
  <c r="A1946" i="26"/>
  <c r="M1946" i="26" s="1"/>
  <c r="A1945" i="26"/>
  <c r="M1945" i="26" s="1"/>
  <c r="A1944" i="26"/>
  <c r="M1944" i="26" s="1"/>
  <c r="A1943" i="26"/>
  <c r="M1943" i="26" s="1"/>
  <c r="A1942" i="26"/>
  <c r="M1942" i="26" s="1"/>
  <c r="A1941" i="26"/>
  <c r="M1941" i="26" s="1"/>
  <c r="A1940" i="26"/>
  <c r="M1940" i="26" s="1"/>
  <c r="A1939" i="26"/>
  <c r="M1939" i="26" s="1"/>
  <c r="A1938" i="26"/>
  <c r="M1938" i="26" s="1"/>
  <c r="A1937" i="26"/>
  <c r="M1937" i="26" s="1"/>
  <c r="A1936" i="26"/>
  <c r="M1936" i="26" s="1"/>
  <c r="A1935" i="26"/>
  <c r="M1935" i="26" s="1"/>
  <c r="A1934" i="26"/>
  <c r="M1934" i="26" s="1"/>
  <c r="A1933" i="26"/>
  <c r="M1933" i="26" s="1"/>
  <c r="A1932" i="26"/>
  <c r="M1932" i="26" s="1"/>
  <c r="A1931" i="26"/>
  <c r="M1931" i="26" s="1"/>
  <c r="A1930" i="26"/>
  <c r="M1930" i="26" s="1"/>
  <c r="A1929" i="26"/>
  <c r="M1929" i="26" s="1"/>
  <c r="A1928" i="26"/>
  <c r="M1928" i="26" s="1"/>
  <c r="A1927" i="26"/>
  <c r="M1927" i="26" s="1"/>
  <c r="A1926" i="26"/>
  <c r="M1926" i="26" s="1"/>
  <c r="A1925" i="26"/>
  <c r="M1925" i="26" s="1"/>
  <c r="A1924" i="26"/>
  <c r="M1924" i="26" s="1"/>
  <c r="A1923" i="26"/>
  <c r="M1923" i="26" s="1"/>
  <c r="A1922" i="26"/>
  <c r="M1922" i="26" s="1"/>
  <c r="A1921" i="26"/>
  <c r="M1921" i="26" s="1"/>
  <c r="A1920" i="26"/>
  <c r="M1920" i="26" s="1"/>
  <c r="A1919" i="26"/>
  <c r="M1919" i="26" s="1"/>
  <c r="A1918" i="26"/>
  <c r="M1918" i="26" s="1"/>
  <c r="A1917" i="26"/>
  <c r="M1917" i="26" s="1"/>
  <c r="A1916" i="26"/>
  <c r="M1916" i="26" s="1"/>
  <c r="A1915" i="26"/>
  <c r="M1915" i="26" s="1"/>
  <c r="A1914" i="26"/>
  <c r="M1914" i="26" s="1"/>
  <c r="A1913" i="26"/>
  <c r="M1913" i="26" s="1"/>
  <c r="A1912" i="26"/>
  <c r="M1912" i="26" s="1"/>
  <c r="A1911" i="26"/>
  <c r="M1911" i="26" s="1"/>
  <c r="A1910" i="26"/>
  <c r="M1910" i="26" s="1"/>
  <c r="A1909" i="26"/>
  <c r="M1909" i="26" s="1"/>
  <c r="A1908" i="26"/>
  <c r="M1908" i="26" s="1"/>
  <c r="A1907" i="26"/>
  <c r="M1907" i="26" s="1"/>
  <c r="A1906" i="26"/>
  <c r="M1906" i="26" s="1"/>
  <c r="A1905" i="26"/>
  <c r="M1905" i="26" s="1"/>
  <c r="A1904" i="26"/>
  <c r="M1904" i="26" s="1"/>
  <c r="A1903" i="26"/>
  <c r="M1903" i="26" s="1"/>
  <c r="A1902" i="26"/>
  <c r="M1902" i="26" s="1"/>
  <c r="A1901" i="26"/>
  <c r="M1901" i="26" s="1"/>
  <c r="A1900" i="26"/>
  <c r="M1900" i="26" s="1"/>
  <c r="A1899" i="26"/>
  <c r="M1899" i="26" s="1"/>
  <c r="A1898" i="26"/>
  <c r="M1898" i="26" s="1"/>
  <c r="A1897" i="26"/>
  <c r="M1897" i="26" s="1"/>
  <c r="A1896" i="26"/>
  <c r="M1896" i="26" s="1"/>
  <c r="A1895" i="26"/>
  <c r="M1895" i="26" s="1"/>
  <c r="A1894" i="26"/>
  <c r="M1894" i="26" s="1"/>
  <c r="A1893" i="26"/>
  <c r="M1893" i="26" s="1"/>
  <c r="A1892" i="26"/>
  <c r="M1892" i="26" s="1"/>
  <c r="A1891" i="26"/>
  <c r="M1891" i="26" s="1"/>
  <c r="A1890" i="26"/>
  <c r="M1890" i="26" s="1"/>
  <c r="A1889" i="26"/>
  <c r="M1889" i="26" s="1"/>
  <c r="A1888" i="26"/>
  <c r="M1888" i="26" s="1"/>
  <c r="A1887" i="26"/>
  <c r="M1887" i="26" s="1"/>
  <c r="A1886" i="26"/>
  <c r="M1886" i="26" s="1"/>
  <c r="A1885" i="26"/>
  <c r="M1885" i="26" s="1"/>
  <c r="A1884" i="26"/>
  <c r="M1884" i="26" s="1"/>
  <c r="A1883" i="26"/>
  <c r="M1883" i="26" s="1"/>
  <c r="A1882" i="26"/>
  <c r="M1882" i="26" s="1"/>
  <c r="A1881" i="26"/>
  <c r="M1881" i="26" s="1"/>
  <c r="A1880" i="26"/>
  <c r="M1880" i="26" s="1"/>
  <c r="A1879" i="26"/>
  <c r="M1879" i="26" s="1"/>
  <c r="A1878" i="26"/>
  <c r="M1878" i="26" s="1"/>
  <c r="A1877" i="26"/>
  <c r="M1877" i="26" s="1"/>
  <c r="A1876" i="26"/>
  <c r="M1876" i="26" s="1"/>
  <c r="A1875" i="26"/>
  <c r="M1875" i="26" s="1"/>
  <c r="A1874" i="26"/>
  <c r="M1874" i="26" s="1"/>
  <c r="A1873" i="26"/>
  <c r="M1873" i="26" s="1"/>
  <c r="A1872" i="26"/>
  <c r="M1872" i="26" s="1"/>
  <c r="A1871" i="26"/>
  <c r="M1871" i="26" s="1"/>
  <c r="A1870" i="26"/>
  <c r="M1870" i="26" s="1"/>
  <c r="A1869" i="26"/>
  <c r="M1869" i="26" s="1"/>
  <c r="A1868" i="26"/>
  <c r="M1868" i="26" s="1"/>
  <c r="A1867" i="26"/>
  <c r="M1867" i="26" s="1"/>
  <c r="A1866" i="26"/>
  <c r="M1866" i="26" s="1"/>
  <c r="A1865" i="26"/>
  <c r="M1865" i="26" s="1"/>
  <c r="A1864" i="26"/>
  <c r="M1864" i="26" s="1"/>
  <c r="A1863" i="26"/>
  <c r="M1863" i="26" s="1"/>
  <c r="A1862" i="26"/>
  <c r="M1862" i="26" s="1"/>
  <c r="A1861" i="26"/>
  <c r="M1861" i="26" s="1"/>
  <c r="A1860" i="26"/>
  <c r="M1860" i="26" s="1"/>
  <c r="A1859" i="26"/>
  <c r="M1859" i="26" s="1"/>
  <c r="A1858" i="26"/>
  <c r="M1858" i="26" s="1"/>
  <c r="A1857" i="26"/>
  <c r="M1857" i="26" s="1"/>
  <c r="A1856" i="26"/>
  <c r="M1856" i="26" s="1"/>
  <c r="A1855" i="26"/>
  <c r="M1855" i="26" s="1"/>
  <c r="A1854" i="26"/>
  <c r="M1854" i="26" s="1"/>
  <c r="A1853" i="26"/>
  <c r="M1853" i="26" s="1"/>
  <c r="A1852" i="26"/>
  <c r="M1852" i="26" s="1"/>
  <c r="A1851" i="26"/>
  <c r="M1851" i="26" s="1"/>
  <c r="A1850" i="26"/>
  <c r="M1850" i="26" s="1"/>
  <c r="A1849" i="26"/>
  <c r="M1849" i="26" s="1"/>
  <c r="A1848" i="26"/>
  <c r="M1848" i="26" s="1"/>
  <c r="A1847" i="26"/>
  <c r="M1847" i="26" s="1"/>
  <c r="A1846" i="26"/>
  <c r="M1846" i="26" s="1"/>
  <c r="A1845" i="26"/>
  <c r="M1845" i="26" s="1"/>
  <c r="A1844" i="26"/>
  <c r="M1844" i="26" s="1"/>
  <c r="A1843" i="26"/>
  <c r="M1843" i="26" s="1"/>
  <c r="A1842" i="26"/>
  <c r="M1842" i="26" s="1"/>
  <c r="A1841" i="26"/>
  <c r="M1841" i="26" s="1"/>
  <c r="A1840" i="26"/>
  <c r="M1840" i="26" s="1"/>
  <c r="A1839" i="26"/>
  <c r="M1839" i="26" s="1"/>
  <c r="A1838" i="26"/>
  <c r="M1838" i="26" s="1"/>
  <c r="A1837" i="26"/>
  <c r="M1837" i="26" s="1"/>
  <c r="A1836" i="26"/>
  <c r="M1836" i="26" s="1"/>
  <c r="A1835" i="26"/>
  <c r="M1835" i="26" s="1"/>
  <c r="A1834" i="26"/>
  <c r="M1834" i="26" s="1"/>
  <c r="A1833" i="26"/>
  <c r="M1833" i="26" s="1"/>
  <c r="A1832" i="26"/>
  <c r="M1832" i="26" s="1"/>
  <c r="A1831" i="26"/>
  <c r="M1831" i="26" s="1"/>
  <c r="A1830" i="26"/>
  <c r="M1830" i="26" s="1"/>
  <c r="A1829" i="26"/>
  <c r="M1829" i="26" s="1"/>
  <c r="A1828" i="26"/>
  <c r="M1828" i="26" s="1"/>
  <c r="A1827" i="26"/>
  <c r="M1827" i="26" s="1"/>
  <c r="A1826" i="26"/>
  <c r="M1826" i="26" s="1"/>
  <c r="A1825" i="26"/>
  <c r="M1825" i="26" s="1"/>
  <c r="A1824" i="26"/>
  <c r="M1824" i="26" s="1"/>
  <c r="A1823" i="26"/>
  <c r="M1823" i="26" s="1"/>
  <c r="A1822" i="26"/>
  <c r="M1822" i="26" s="1"/>
  <c r="A1821" i="26"/>
  <c r="M1821" i="26" s="1"/>
  <c r="A1820" i="26"/>
  <c r="M1820" i="26" s="1"/>
  <c r="A1819" i="26"/>
  <c r="M1819" i="26" s="1"/>
  <c r="A1818" i="26"/>
  <c r="M1818" i="26" s="1"/>
  <c r="A1817" i="26"/>
  <c r="M1817" i="26" s="1"/>
  <c r="A1816" i="26"/>
  <c r="M1816" i="26" s="1"/>
  <c r="A1815" i="26"/>
  <c r="M1815" i="26" s="1"/>
  <c r="A1814" i="26"/>
  <c r="M1814" i="26" s="1"/>
  <c r="A1813" i="26"/>
  <c r="M1813" i="26" s="1"/>
  <c r="A1812" i="26"/>
  <c r="M1812" i="26" s="1"/>
  <c r="A1811" i="26"/>
  <c r="M1811" i="26" s="1"/>
  <c r="A1810" i="26"/>
  <c r="M1810" i="26" s="1"/>
  <c r="A1809" i="26"/>
  <c r="M1809" i="26" s="1"/>
  <c r="A1808" i="26"/>
  <c r="M1808" i="26" s="1"/>
  <c r="A1807" i="26"/>
  <c r="M1807" i="26" s="1"/>
  <c r="A1806" i="26"/>
  <c r="M1806" i="26" s="1"/>
  <c r="A1805" i="26"/>
  <c r="M1805" i="26" s="1"/>
  <c r="A1804" i="26"/>
  <c r="M1804" i="26" s="1"/>
  <c r="A1803" i="26"/>
  <c r="M1803" i="26" s="1"/>
  <c r="A1802" i="26"/>
  <c r="M1802" i="26" s="1"/>
  <c r="A1801" i="26"/>
  <c r="M1801" i="26" s="1"/>
  <c r="A1800" i="26"/>
  <c r="M1800" i="26" s="1"/>
  <c r="A1799" i="26"/>
  <c r="M1799" i="26" s="1"/>
  <c r="A1798" i="26"/>
  <c r="M1798" i="26" s="1"/>
  <c r="A1797" i="26"/>
  <c r="M1797" i="26" s="1"/>
  <c r="A1796" i="26"/>
  <c r="M1796" i="26" s="1"/>
  <c r="A1795" i="26"/>
  <c r="M1795" i="26" s="1"/>
  <c r="A1794" i="26"/>
  <c r="M1794" i="26" s="1"/>
  <c r="A1793" i="26"/>
  <c r="M1793" i="26" s="1"/>
  <c r="A1792" i="26"/>
  <c r="M1792" i="26" s="1"/>
  <c r="A1791" i="26"/>
  <c r="M1791" i="26" s="1"/>
  <c r="A1790" i="26"/>
  <c r="M1790" i="26" s="1"/>
  <c r="A1789" i="26"/>
  <c r="M1789" i="26" s="1"/>
  <c r="A1788" i="26"/>
  <c r="M1788" i="26" s="1"/>
  <c r="A1787" i="26"/>
  <c r="M1787" i="26" s="1"/>
  <c r="A1786" i="26"/>
  <c r="M1786" i="26" s="1"/>
  <c r="A1785" i="26"/>
  <c r="M1785" i="26" s="1"/>
  <c r="A1784" i="26"/>
  <c r="M1784" i="26" s="1"/>
  <c r="A1783" i="26"/>
  <c r="M1783" i="26" s="1"/>
  <c r="A1782" i="26"/>
  <c r="M1782" i="26" s="1"/>
  <c r="A1781" i="26"/>
  <c r="M1781" i="26" s="1"/>
  <c r="A1780" i="26"/>
  <c r="M1780" i="26" s="1"/>
  <c r="A1779" i="26"/>
  <c r="M1779" i="26" s="1"/>
  <c r="A1778" i="26"/>
  <c r="M1778" i="26" s="1"/>
  <c r="A1777" i="26"/>
  <c r="M1777" i="26" s="1"/>
  <c r="A1776" i="26"/>
  <c r="M1776" i="26" s="1"/>
  <c r="A1775" i="26"/>
  <c r="M1775" i="26" s="1"/>
  <c r="A1774" i="26"/>
  <c r="M1774" i="26" s="1"/>
  <c r="A1773" i="26"/>
  <c r="M1773" i="26" s="1"/>
  <c r="A1772" i="26"/>
  <c r="M1772" i="26" s="1"/>
  <c r="A1771" i="26"/>
  <c r="M1771" i="26" s="1"/>
  <c r="A1770" i="26"/>
  <c r="M1770" i="26" s="1"/>
  <c r="A1769" i="26"/>
  <c r="M1769" i="26" s="1"/>
  <c r="A1768" i="26"/>
  <c r="M1768" i="26" s="1"/>
  <c r="A1767" i="26"/>
  <c r="M1767" i="26" s="1"/>
  <c r="A1766" i="26"/>
  <c r="M1766" i="26" s="1"/>
  <c r="A1765" i="26"/>
  <c r="M1765" i="26" s="1"/>
  <c r="A1764" i="26"/>
  <c r="M1764" i="26" s="1"/>
  <c r="A1763" i="26"/>
  <c r="M1763" i="26" s="1"/>
  <c r="A1762" i="26"/>
  <c r="M1762" i="26" s="1"/>
  <c r="A1761" i="26"/>
  <c r="M1761" i="26" s="1"/>
  <c r="A1760" i="26"/>
  <c r="M1760" i="26" s="1"/>
  <c r="A1759" i="26"/>
  <c r="M1759" i="26" s="1"/>
  <c r="A1758" i="26"/>
  <c r="M1758" i="26" s="1"/>
  <c r="A1757" i="26"/>
  <c r="M1757" i="26" s="1"/>
  <c r="A1756" i="26"/>
  <c r="M1756" i="26" s="1"/>
  <c r="A1755" i="26"/>
  <c r="M1755" i="26" s="1"/>
  <c r="A1754" i="26"/>
  <c r="M1754" i="26" s="1"/>
  <c r="A1753" i="26"/>
  <c r="M1753" i="26" s="1"/>
  <c r="A1752" i="26"/>
  <c r="M1752" i="26" s="1"/>
  <c r="A1751" i="26"/>
  <c r="M1751" i="26" s="1"/>
  <c r="A1750" i="26"/>
  <c r="M1750" i="26" s="1"/>
  <c r="A1749" i="26"/>
  <c r="M1749" i="26" s="1"/>
  <c r="A1748" i="26"/>
  <c r="M1748" i="26" s="1"/>
  <c r="A1747" i="26"/>
  <c r="M1747" i="26" s="1"/>
  <c r="A1746" i="26"/>
  <c r="M1746" i="26" s="1"/>
  <c r="A1745" i="26"/>
  <c r="M1745" i="26" s="1"/>
  <c r="A1744" i="26"/>
  <c r="M1744" i="26" s="1"/>
  <c r="A1743" i="26"/>
  <c r="M1743" i="26" s="1"/>
  <c r="A1742" i="26"/>
  <c r="M1742" i="26" s="1"/>
  <c r="A1741" i="26"/>
  <c r="M1741" i="26" s="1"/>
  <c r="A1740" i="26"/>
  <c r="M1740" i="26" s="1"/>
  <c r="A1739" i="26"/>
  <c r="M1739" i="26" s="1"/>
  <c r="A1738" i="26"/>
  <c r="M1738" i="26" s="1"/>
  <c r="A1737" i="26"/>
  <c r="M1737" i="26" s="1"/>
  <c r="A1736" i="26"/>
  <c r="M1736" i="26" s="1"/>
  <c r="A1735" i="26"/>
  <c r="M1735" i="26" s="1"/>
  <c r="A1734" i="26"/>
  <c r="M1734" i="26" s="1"/>
  <c r="A1733" i="26"/>
  <c r="M1733" i="26" s="1"/>
  <c r="A1732" i="26"/>
  <c r="M1732" i="26" s="1"/>
  <c r="A1731" i="26"/>
  <c r="M1731" i="26" s="1"/>
  <c r="A1730" i="26"/>
  <c r="M1730" i="26" s="1"/>
  <c r="A1729" i="26"/>
  <c r="M1729" i="26" s="1"/>
  <c r="A1728" i="26"/>
  <c r="M1728" i="26" s="1"/>
  <c r="A1727" i="26"/>
  <c r="M1727" i="26" s="1"/>
  <c r="A1726" i="26"/>
  <c r="M1726" i="26" s="1"/>
  <c r="A1725" i="26"/>
  <c r="M1725" i="26" s="1"/>
  <c r="A1724" i="26"/>
  <c r="M1724" i="26" s="1"/>
  <c r="A1723" i="26"/>
  <c r="M1723" i="26" s="1"/>
  <c r="A1722" i="26"/>
  <c r="M1722" i="26" s="1"/>
  <c r="A1721" i="26"/>
  <c r="M1721" i="26" s="1"/>
  <c r="A1720" i="26"/>
  <c r="M1720" i="26" s="1"/>
  <c r="A1719" i="26"/>
  <c r="M1719" i="26" s="1"/>
  <c r="A1718" i="26"/>
  <c r="M1718" i="26" s="1"/>
  <c r="A1717" i="26"/>
  <c r="M1717" i="26" s="1"/>
  <c r="A1716" i="26"/>
  <c r="M1716" i="26" s="1"/>
  <c r="A1715" i="26"/>
  <c r="M1715" i="26" s="1"/>
  <c r="A1714" i="26"/>
  <c r="M1714" i="26" s="1"/>
  <c r="A1713" i="26"/>
  <c r="M1713" i="26" s="1"/>
  <c r="A1712" i="26"/>
  <c r="M1712" i="26" s="1"/>
  <c r="A1711" i="26"/>
  <c r="M1711" i="26" s="1"/>
  <c r="A1710" i="26"/>
  <c r="M1710" i="26" s="1"/>
  <c r="A1709" i="26"/>
  <c r="M1709" i="26" s="1"/>
  <c r="A1708" i="26"/>
  <c r="M1708" i="26" s="1"/>
  <c r="A1707" i="26"/>
  <c r="M1707" i="26" s="1"/>
  <c r="A1706" i="26"/>
  <c r="M1706" i="26" s="1"/>
  <c r="A1705" i="26"/>
  <c r="M1705" i="26" s="1"/>
  <c r="A1704" i="26"/>
  <c r="M1704" i="26" s="1"/>
  <c r="A1703" i="26"/>
  <c r="M1703" i="26" s="1"/>
  <c r="A1702" i="26"/>
  <c r="M1702" i="26" s="1"/>
  <c r="A1701" i="26"/>
  <c r="M1701" i="26" s="1"/>
  <c r="A1700" i="26"/>
  <c r="M1700" i="26" s="1"/>
  <c r="A1699" i="26"/>
  <c r="M1699" i="26" s="1"/>
  <c r="A1698" i="26"/>
  <c r="M1698" i="26" s="1"/>
  <c r="A1697" i="26"/>
  <c r="M1697" i="26" s="1"/>
  <c r="A1696" i="26"/>
  <c r="M1696" i="26" s="1"/>
  <c r="A1695" i="26"/>
  <c r="M1695" i="26" s="1"/>
  <c r="A1694" i="26"/>
  <c r="M1694" i="26" s="1"/>
  <c r="A1693" i="26"/>
  <c r="M1693" i="26" s="1"/>
  <c r="A1692" i="26"/>
  <c r="M1692" i="26" s="1"/>
  <c r="A1691" i="26"/>
  <c r="M1691" i="26" s="1"/>
  <c r="A1690" i="26"/>
  <c r="M1690" i="26" s="1"/>
  <c r="A1689" i="26"/>
  <c r="M1689" i="26" s="1"/>
  <c r="A1688" i="26"/>
  <c r="M1688" i="26" s="1"/>
  <c r="A1687" i="26"/>
  <c r="M1687" i="26" s="1"/>
  <c r="A1686" i="26"/>
  <c r="M1686" i="26" s="1"/>
  <c r="A1685" i="26"/>
  <c r="M1685" i="26" s="1"/>
  <c r="A1684" i="26"/>
  <c r="M1684" i="26" s="1"/>
  <c r="A1683" i="26"/>
  <c r="M1683" i="26" s="1"/>
  <c r="A1682" i="26"/>
  <c r="M1682" i="26" s="1"/>
  <c r="A1681" i="26"/>
  <c r="M1681" i="26" s="1"/>
  <c r="A1680" i="26"/>
  <c r="M1680" i="26" s="1"/>
  <c r="A1679" i="26"/>
  <c r="M1679" i="26" s="1"/>
  <c r="A1678" i="26"/>
  <c r="M1678" i="26" s="1"/>
  <c r="A1677" i="26"/>
  <c r="M1677" i="26" s="1"/>
  <c r="A1676" i="26"/>
  <c r="M1676" i="26" s="1"/>
  <c r="A1675" i="26"/>
  <c r="M1675" i="26" s="1"/>
  <c r="A1674" i="26"/>
  <c r="M1674" i="26" s="1"/>
  <c r="A1673" i="26"/>
  <c r="M1673" i="26" s="1"/>
  <c r="A1672" i="26"/>
  <c r="M1672" i="26" s="1"/>
  <c r="A1671" i="26"/>
  <c r="M1671" i="26" s="1"/>
  <c r="A1670" i="26"/>
  <c r="M1670" i="26" s="1"/>
  <c r="A1669" i="26"/>
  <c r="M1669" i="26" s="1"/>
  <c r="A1668" i="26"/>
  <c r="M1668" i="26" s="1"/>
  <c r="A1667" i="26"/>
  <c r="M1667" i="26" s="1"/>
  <c r="A1666" i="26"/>
  <c r="M1666" i="26" s="1"/>
  <c r="A1665" i="26"/>
  <c r="M1665" i="26" s="1"/>
  <c r="A1664" i="26"/>
  <c r="M1664" i="26" s="1"/>
  <c r="A1663" i="26"/>
  <c r="M1663" i="26" s="1"/>
  <c r="A1662" i="26"/>
  <c r="M1662" i="26" s="1"/>
  <c r="A1661" i="26"/>
  <c r="M1661" i="26" s="1"/>
  <c r="A1660" i="26"/>
  <c r="M1660" i="26" s="1"/>
  <c r="A1659" i="26"/>
  <c r="M1659" i="26" s="1"/>
  <c r="A1658" i="26"/>
  <c r="M1658" i="26" s="1"/>
  <c r="A1657" i="26"/>
  <c r="M1657" i="26" s="1"/>
  <c r="A1656" i="26"/>
  <c r="M1656" i="26" s="1"/>
  <c r="A1655" i="26"/>
  <c r="M1655" i="26" s="1"/>
  <c r="A1654" i="26"/>
  <c r="M1654" i="26" s="1"/>
  <c r="A1653" i="26"/>
  <c r="M1653" i="26" s="1"/>
  <c r="A1652" i="26"/>
  <c r="M1652" i="26" s="1"/>
  <c r="A1651" i="26"/>
  <c r="M1651" i="26" s="1"/>
  <c r="A1650" i="26"/>
  <c r="M1650" i="26" s="1"/>
  <c r="A1649" i="26"/>
  <c r="M1649" i="26" s="1"/>
  <c r="A1648" i="26"/>
  <c r="M1648" i="26" s="1"/>
  <c r="A1647" i="26"/>
  <c r="M1647" i="26" s="1"/>
  <c r="A1646" i="26"/>
  <c r="M1646" i="26" s="1"/>
  <c r="A1645" i="26"/>
  <c r="M1645" i="26" s="1"/>
  <c r="A1644" i="26"/>
  <c r="M1644" i="26" s="1"/>
  <c r="A1643" i="26"/>
  <c r="M1643" i="26" s="1"/>
  <c r="A1642" i="26"/>
  <c r="M1642" i="26" s="1"/>
  <c r="A1641" i="26"/>
  <c r="M1641" i="26" s="1"/>
  <c r="A1640" i="26"/>
  <c r="M1640" i="26" s="1"/>
  <c r="A1639" i="26"/>
  <c r="M1639" i="26" s="1"/>
  <c r="A1638" i="26"/>
  <c r="M1638" i="26" s="1"/>
  <c r="A1637" i="26"/>
  <c r="M1637" i="26" s="1"/>
  <c r="A1636" i="26"/>
  <c r="M1636" i="26" s="1"/>
  <c r="A1635" i="26"/>
  <c r="M1635" i="26" s="1"/>
  <c r="A1634" i="26"/>
  <c r="M1634" i="26" s="1"/>
  <c r="A1633" i="26"/>
  <c r="M1633" i="26" s="1"/>
  <c r="A1632" i="26"/>
  <c r="M1632" i="26" s="1"/>
  <c r="A1631" i="26"/>
  <c r="M1631" i="26" s="1"/>
  <c r="A1630" i="26"/>
  <c r="M1630" i="26" s="1"/>
  <c r="A1629" i="26"/>
  <c r="M1629" i="26" s="1"/>
  <c r="A1628" i="26"/>
  <c r="M1628" i="26" s="1"/>
  <c r="A1627" i="26"/>
  <c r="M1627" i="26" s="1"/>
  <c r="A1626" i="26"/>
  <c r="M1626" i="26" s="1"/>
  <c r="A1625" i="26"/>
  <c r="M1625" i="26" s="1"/>
  <c r="A1624" i="26"/>
  <c r="M1624" i="26" s="1"/>
  <c r="A1623" i="26"/>
  <c r="M1623" i="26" s="1"/>
  <c r="A1622" i="26"/>
  <c r="M1622" i="26" s="1"/>
  <c r="A1621" i="26"/>
  <c r="M1621" i="26" s="1"/>
  <c r="A1620" i="26"/>
  <c r="M1620" i="26" s="1"/>
  <c r="A1619" i="26"/>
  <c r="M1619" i="26" s="1"/>
  <c r="A1618" i="26"/>
  <c r="M1618" i="26" s="1"/>
  <c r="A1617" i="26"/>
  <c r="M1617" i="26" s="1"/>
  <c r="A1616" i="26"/>
  <c r="M1616" i="26" s="1"/>
  <c r="A1615" i="26"/>
  <c r="M1615" i="26" s="1"/>
  <c r="A1614" i="26"/>
  <c r="M1614" i="26" s="1"/>
  <c r="A1613" i="26"/>
  <c r="M1613" i="26" s="1"/>
  <c r="A1612" i="26"/>
  <c r="M1612" i="26" s="1"/>
  <c r="A1611" i="26"/>
  <c r="M1611" i="26" s="1"/>
  <c r="A1610" i="26"/>
  <c r="M1610" i="26" s="1"/>
  <c r="A1609" i="26"/>
  <c r="M1609" i="26" s="1"/>
  <c r="A1608" i="26"/>
  <c r="M1608" i="26" s="1"/>
  <c r="A1607" i="26"/>
  <c r="M1607" i="26" s="1"/>
  <c r="A1606" i="26"/>
  <c r="M1606" i="26" s="1"/>
  <c r="A1605" i="26"/>
  <c r="M1605" i="26" s="1"/>
  <c r="A1604" i="26"/>
  <c r="M1604" i="26" s="1"/>
  <c r="A1603" i="26"/>
  <c r="M1603" i="26" s="1"/>
  <c r="A1602" i="26"/>
  <c r="M1602" i="26" s="1"/>
  <c r="A1601" i="26"/>
  <c r="M1601" i="26" s="1"/>
  <c r="A1600" i="26"/>
  <c r="M1600" i="26" s="1"/>
  <c r="A1599" i="26"/>
  <c r="M1599" i="26" s="1"/>
  <c r="A1598" i="26"/>
  <c r="M1598" i="26" s="1"/>
  <c r="A1597" i="26"/>
  <c r="M1597" i="26" s="1"/>
  <c r="A1596" i="26"/>
  <c r="M1596" i="26" s="1"/>
  <c r="A1595" i="26"/>
  <c r="M1595" i="26" s="1"/>
  <c r="A1594" i="26"/>
  <c r="M1594" i="26" s="1"/>
  <c r="A1593" i="26"/>
  <c r="M1593" i="26" s="1"/>
  <c r="A1592" i="26"/>
  <c r="M1592" i="26" s="1"/>
  <c r="A1591" i="26"/>
  <c r="M1591" i="26" s="1"/>
  <c r="A1590" i="26"/>
  <c r="M1590" i="26" s="1"/>
  <c r="A1589" i="26"/>
  <c r="M1589" i="26" s="1"/>
  <c r="A1588" i="26"/>
  <c r="M1588" i="26" s="1"/>
  <c r="A1587" i="26"/>
  <c r="M1587" i="26" s="1"/>
  <c r="A1586" i="26"/>
  <c r="M1586" i="26" s="1"/>
  <c r="A1585" i="26"/>
  <c r="M1585" i="26" s="1"/>
  <c r="A1584" i="26"/>
  <c r="M1584" i="26" s="1"/>
  <c r="A1583" i="26"/>
  <c r="M1583" i="26" s="1"/>
  <c r="A1582" i="26"/>
  <c r="M1582" i="26" s="1"/>
  <c r="A1581" i="26"/>
  <c r="M1581" i="26" s="1"/>
  <c r="A1580" i="26"/>
  <c r="M1580" i="26" s="1"/>
  <c r="A1579" i="26"/>
  <c r="M1579" i="26" s="1"/>
  <c r="A1578" i="26"/>
  <c r="M1578" i="26" s="1"/>
  <c r="A1577" i="26"/>
  <c r="M1577" i="26" s="1"/>
  <c r="A1576" i="26"/>
  <c r="M1576" i="26" s="1"/>
  <c r="A1575" i="26"/>
  <c r="M1575" i="26" s="1"/>
  <c r="A1574" i="26"/>
  <c r="M1574" i="26" s="1"/>
  <c r="A1573" i="26"/>
  <c r="M1573" i="26" s="1"/>
  <c r="A1572" i="26"/>
  <c r="M1572" i="26" s="1"/>
  <c r="A1571" i="26"/>
  <c r="M1571" i="26" s="1"/>
  <c r="A1570" i="26"/>
  <c r="M1570" i="26" s="1"/>
  <c r="A1569" i="26"/>
  <c r="M1569" i="26" s="1"/>
  <c r="A1568" i="26"/>
  <c r="M1568" i="26" s="1"/>
  <c r="A1567" i="26"/>
  <c r="M1567" i="26" s="1"/>
  <c r="A1566" i="26"/>
  <c r="M1566" i="26" s="1"/>
  <c r="A1565" i="26"/>
  <c r="M1565" i="26" s="1"/>
  <c r="A1564" i="26"/>
  <c r="M1564" i="26" s="1"/>
  <c r="A1563" i="26"/>
  <c r="M1563" i="26" s="1"/>
  <c r="A1562" i="26"/>
  <c r="M1562" i="26" s="1"/>
  <c r="A1561" i="26"/>
  <c r="M1561" i="26" s="1"/>
  <c r="A1560" i="26"/>
  <c r="M1560" i="26" s="1"/>
  <c r="A1559" i="26"/>
  <c r="M1559" i="26" s="1"/>
  <c r="A1558" i="26"/>
  <c r="M1558" i="26" s="1"/>
  <c r="A1557" i="26"/>
  <c r="M1557" i="26" s="1"/>
  <c r="A1556" i="26"/>
  <c r="M1556" i="26" s="1"/>
  <c r="A1555" i="26"/>
  <c r="M1555" i="26" s="1"/>
  <c r="A1554" i="26"/>
  <c r="M1554" i="26" s="1"/>
  <c r="A1553" i="26"/>
  <c r="M1553" i="26" s="1"/>
  <c r="A1552" i="26"/>
  <c r="M1552" i="26" s="1"/>
  <c r="A1551" i="26"/>
  <c r="M1551" i="26" s="1"/>
  <c r="A1550" i="26"/>
  <c r="M1550" i="26" s="1"/>
  <c r="A1549" i="26"/>
  <c r="M1549" i="26" s="1"/>
  <c r="A1548" i="26"/>
  <c r="M1548" i="26" s="1"/>
  <c r="A1547" i="26"/>
  <c r="M1547" i="26" s="1"/>
  <c r="A1546" i="26"/>
  <c r="M1546" i="26" s="1"/>
  <c r="A1545" i="26"/>
  <c r="M1545" i="26" s="1"/>
  <c r="A1544" i="26"/>
  <c r="M1544" i="26" s="1"/>
  <c r="A1543" i="26"/>
  <c r="M1543" i="26" s="1"/>
  <c r="A1542" i="26"/>
  <c r="M1542" i="26" s="1"/>
  <c r="A1541" i="26"/>
  <c r="M1541" i="26" s="1"/>
  <c r="A1540" i="26"/>
  <c r="M1540" i="26" s="1"/>
  <c r="A1539" i="26"/>
  <c r="M1539" i="26" s="1"/>
  <c r="A1538" i="26"/>
  <c r="M1538" i="26" s="1"/>
  <c r="A1537" i="26"/>
  <c r="M1537" i="26" s="1"/>
  <c r="A1536" i="26"/>
  <c r="M1536" i="26" s="1"/>
  <c r="A1535" i="26"/>
  <c r="M1535" i="26" s="1"/>
  <c r="A1534" i="26"/>
  <c r="M1534" i="26" s="1"/>
  <c r="A1533" i="26"/>
  <c r="M1533" i="26" s="1"/>
  <c r="A1532" i="26"/>
  <c r="M1532" i="26" s="1"/>
  <c r="A1531" i="26"/>
  <c r="M1531" i="26" s="1"/>
  <c r="A1530" i="26"/>
  <c r="M1530" i="26" s="1"/>
  <c r="A1529" i="26"/>
  <c r="M1529" i="26" s="1"/>
  <c r="A1528" i="26"/>
  <c r="M1528" i="26" s="1"/>
  <c r="A1527" i="26"/>
  <c r="M1527" i="26" s="1"/>
  <c r="A1526" i="26"/>
  <c r="M1526" i="26" s="1"/>
  <c r="A1525" i="26"/>
  <c r="M1525" i="26" s="1"/>
  <c r="A1524" i="26"/>
  <c r="M1524" i="26" s="1"/>
  <c r="A1523" i="26"/>
  <c r="M1523" i="26" s="1"/>
  <c r="A1522" i="26"/>
  <c r="M1522" i="26" s="1"/>
  <c r="A1521" i="26"/>
  <c r="M1521" i="26" s="1"/>
  <c r="A1520" i="26"/>
  <c r="M1520" i="26" s="1"/>
  <c r="A1519" i="26"/>
  <c r="M1519" i="26" s="1"/>
  <c r="A1518" i="26"/>
  <c r="M1518" i="26" s="1"/>
  <c r="A1517" i="26"/>
  <c r="M1517" i="26" s="1"/>
  <c r="A1516" i="26"/>
  <c r="M1516" i="26" s="1"/>
  <c r="A1515" i="26"/>
  <c r="M1515" i="26" s="1"/>
  <c r="A1514" i="26"/>
  <c r="M1514" i="26" s="1"/>
  <c r="A1513" i="26"/>
  <c r="M1513" i="26" s="1"/>
  <c r="A1512" i="26"/>
  <c r="M1512" i="26" s="1"/>
  <c r="A1511" i="26"/>
  <c r="M1511" i="26" s="1"/>
  <c r="A1510" i="26"/>
  <c r="M1510" i="26" s="1"/>
  <c r="A1509" i="26"/>
  <c r="M1509" i="26" s="1"/>
  <c r="A1508" i="26"/>
  <c r="M1508" i="26" s="1"/>
  <c r="A1507" i="26"/>
  <c r="M1507" i="26" s="1"/>
  <c r="A1506" i="26"/>
  <c r="M1506" i="26" s="1"/>
  <c r="A1505" i="26"/>
  <c r="M1505" i="26" s="1"/>
  <c r="A1504" i="26"/>
  <c r="M1504" i="26" s="1"/>
  <c r="A1503" i="26"/>
  <c r="M1503" i="26" s="1"/>
  <c r="A1502" i="26"/>
  <c r="M1502" i="26" s="1"/>
  <c r="A1501" i="26"/>
  <c r="M1501" i="26" s="1"/>
  <c r="A1500" i="26"/>
  <c r="M1500" i="26" s="1"/>
  <c r="A1499" i="26"/>
  <c r="M1499" i="26" s="1"/>
  <c r="A1498" i="26"/>
  <c r="M1498" i="26" s="1"/>
  <c r="A1497" i="26"/>
  <c r="M1497" i="26" s="1"/>
  <c r="A1496" i="26"/>
  <c r="M1496" i="26" s="1"/>
  <c r="A1495" i="26"/>
  <c r="M1495" i="26" s="1"/>
  <c r="A1494" i="26"/>
  <c r="M1494" i="26" s="1"/>
  <c r="A1493" i="26"/>
  <c r="M1493" i="26" s="1"/>
  <c r="A1492" i="26"/>
  <c r="M1492" i="26" s="1"/>
  <c r="A1491" i="26"/>
  <c r="M1491" i="26" s="1"/>
  <c r="A1490" i="26"/>
  <c r="M1490" i="26" s="1"/>
  <c r="A1489" i="26"/>
  <c r="M1489" i="26" s="1"/>
  <c r="A1488" i="26"/>
  <c r="M1488" i="26" s="1"/>
  <c r="A1487" i="26"/>
  <c r="M1487" i="26" s="1"/>
  <c r="A1486" i="26"/>
  <c r="M1486" i="26" s="1"/>
  <c r="A1485" i="26"/>
  <c r="M1485" i="26" s="1"/>
  <c r="A1484" i="26"/>
  <c r="M1484" i="26" s="1"/>
  <c r="A1483" i="26"/>
  <c r="M1483" i="26" s="1"/>
  <c r="A1482" i="26"/>
  <c r="M1482" i="26" s="1"/>
  <c r="A1481" i="26"/>
  <c r="M1481" i="26" s="1"/>
  <c r="A1480" i="26"/>
  <c r="M1480" i="26" s="1"/>
  <c r="A1479" i="26"/>
  <c r="M1479" i="26" s="1"/>
  <c r="A1478" i="26"/>
  <c r="M1478" i="26" s="1"/>
  <c r="A1477" i="26"/>
  <c r="M1477" i="26" s="1"/>
  <c r="A1476" i="26"/>
  <c r="M1476" i="26" s="1"/>
  <c r="A1475" i="26"/>
  <c r="M1475" i="26" s="1"/>
  <c r="A1474" i="26"/>
  <c r="M1474" i="26" s="1"/>
  <c r="A1473" i="26"/>
  <c r="M1473" i="26" s="1"/>
  <c r="A1472" i="26"/>
  <c r="M1472" i="26" s="1"/>
  <c r="A1471" i="26"/>
  <c r="M1471" i="26" s="1"/>
  <c r="A1470" i="26"/>
  <c r="M1470" i="26" s="1"/>
  <c r="A1469" i="26"/>
  <c r="M1469" i="26" s="1"/>
  <c r="A1468" i="26"/>
  <c r="M1468" i="26" s="1"/>
  <c r="A1467" i="26"/>
  <c r="M1467" i="26" s="1"/>
  <c r="A1466" i="26"/>
  <c r="M1466" i="26" s="1"/>
  <c r="A1465" i="26"/>
  <c r="M1465" i="26" s="1"/>
  <c r="A1464" i="26"/>
  <c r="M1464" i="26" s="1"/>
  <c r="A1463" i="26"/>
  <c r="M1463" i="26" s="1"/>
  <c r="A1462" i="26"/>
  <c r="M1462" i="26" s="1"/>
  <c r="A1461" i="26"/>
  <c r="M1461" i="26" s="1"/>
  <c r="A1460" i="26"/>
  <c r="M1460" i="26" s="1"/>
  <c r="A1459" i="26"/>
  <c r="M1459" i="26" s="1"/>
  <c r="A1458" i="26"/>
  <c r="M1458" i="26" s="1"/>
  <c r="A1457" i="26"/>
  <c r="M1457" i="26" s="1"/>
  <c r="A1456" i="26"/>
  <c r="M1456" i="26" s="1"/>
  <c r="A1455" i="26"/>
  <c r="M1455" i="26" s="1"/>
  <c r="A1454" i="26"/>
  <c r="M1454" i="26" s="1"/>
  <c r="A1453" i="26"/>
  <c r="M1453" i="26" s="1"/>
  <c r="A1452" i="26"/>
  <c r="M1452" i="26" s="1"/>
  <c r="A1451" i="26"/>
  <c r="M1451" i="26" s="1"/>
  <c r="A1450" i="26"/>
  <c r="M1450" i="26" s="1"/>
  <c r="A1449" i="26"/>
  <c r="M1449" i="26" s="1"/>
  <c r="A1448" i="26"/>
  <c r="M1448" i="26" s="1"/>
  <c r="A1447" i="26"/>
  <c r="M1447" i="26" s="1"/>
  <c r="A1446" i="26"/>
  <c r="M1446" i="26" s="1"/>
  <c r="A1445" i="26"/>
  <c r="M1445" i="26" s="1"/>
  <c r="A1444" i="26"/>
  <c r="M1444" i="26" s="1"/>
  <c r="A1443" i="26"/>
  <c r="M1443" i="26" s="1"/>
  <c r="A1442" i="26"/>
  <c r="M1442" i="26" s="1"/>
  <c r="A1441" i="26"/>
  <c r="M1441" i="26" s="1"/>
  <c r="A1440" i="26"/>
  <c r="M1440" i="26" s="1"/>
  <c r="A1439" i="26"/>
  <c r="M1439" i="26" s="1"/>
  <c r="A1438" i="26"/>
  <c r="M1438" i="26" s="1"/>
  <c r="A1437" i="26"/>
  <c r="M1437" i="26" s="1"/>
  <c r="A1436" i="26"/>
  <c r="M1436" i="26" s="1"/>
  <c r="A1435" i="26"/>
  <c r="M1435" i="26" s="1"/>
  <c r="A1434" i="26"/>
  <c r="M1434" i="26" s="1"/>
  <c r="A1433" i="26"/>
  <c r="M1433" i="26" s="1"/>
  <c r="A1432" i="26"/>
  <c r="M1432" i="26" s="1"/>
  <c r="A1431" i="26"/>
  <c r="M1431" i="26" s="1"/>
  <c r="A1430" i="26"/>
  <c r="M1430" i="26" s="1"/>
  <c r="A1429" i="26"/>
  <c r="M1429" i="26" s="1"/>
  <c r="A1428" i="26"/>
  <c r="M1428" i="26" s="1"/>
  <c r="A1427" i="26"/>
  <c r="M1427" i="26" s="1"/>
  <c r="A1426" i="26"/>
  <c r="M1426" i="26" s="1"/>
  <c r="A1425" i="26"/>
  <c r="M1425" i="26" s="1"/>
  <c r="A1424" i="26"/>
  <c r="M1424" i="26" s="1"/>
  <c r="A1423" i="26"/>
  <c r="M1423" i="26" s="1"/>
  <c r="A1422" i="26"/>
  <c r="M1422" i="26" s="1"/>
  <c r="A1421" i="26"/>
  <c r="M1421" i="26" s="1"/>
  <c r="A1420" i="26"/>
  <c r="M1420" i="26" s="1"/>
  <c r="A1419" i="26"/>
  <c r="M1419" i="26" s="1"/>
  <c r="A1418" i="26"/>
  <c r="M1418" i="26" s="1"/>
  <c r="A1417" i="26"/>
  <c r="M1417" i="26" s="1"/>
  <c r="A1416" i="26"/>
  <c r="M1416" i="26" s="1"/>
  <c r="A1415" i="26"/>
  <c r="M1415" i="26" s="1"/>
  <c r="A1414" i="26"/>
  <c r="M1414" i="26" s="1"/>
  <c r="A1413" i="26"/>
  <c r="M1413" i="26" s="1"/>
  <c r="A1412" i="26"/>
  <c r="M1412" i="26" s="1"/>
  <c r="A1411" i="26"/>
  <c r="M1411" i="26" s="1"/>
  <c r="A1410" i="26"/>
  <c r="M1410" i="26" s="1"/>
  <c r="A1409" i="26"/>
  <c r="M1409" i="26" s="1"/>
  <c r="A1408" i="26"/>
  <c r="M1408" i="26" s="1"/>
  <c r="A1407" i="26"/>
  <c r="M1407" i="26" s="1"/>
  <c r="A1406" i="26"/>
  <c r="M1406" i="26" s="1"/>
  <c r="A1405" i="26"/>
  <c r="M1405" i="26" s="1"/>
  <c r="A1404" i="26"/>
  <c r="M1404" i="26" s="1"/>
  <c r="A1403" i="26"/>
  <c r="M1403" i="26" s="1"/>
  <c r="A1402" i="26"/>
  <c r="M1402" i="26" s="1"/>
  <c r="A1401" i="26"/>
  <c r="M1401" i="26" s="1"/>
  <c r="A1400" i="26"/>
  <c r="M1400" i="26" s="1"/>
  <c r="A1399" i="26"/>
  <c r="M1399" i="26" s="1"/>
  <c r="A1398" i="26"/>
  <c r="M1398" i="26" s="1"/>
  <c r="A1397" i="26"/>
  <c r="M1397" i="26" s="1"/>
  <c r="A1396" i="26"/>
  <c r="M1396" i="26" s="1"/>
  <c r="A1395" i="26"/>
  <c r="M1395" i="26" s="1"/>
  <c r="A1394" i="26"/>
  <c r="M1394" i="26" s="1"/>
  <c r="A1393" i="26"/>
  <c r="M1393" i="26" s="1"/>
  <c r="A1392" i="26"/>
  <c r="M1392" i="26" s="1"/>
  <c r="A1391" i="26"/>
  <c r="M1391" i="26" s="1"/>
  <c r="A1390" i="26"/>
  <c r="M1390" i="26" s="1"/>
  <c r="A1389" i="26"/>
  <c r="M1389" i="26" s="1"/>
  <c r="A1388" i="26"/>
  <c r="M1388" i="26" s="1"/>
  <c r="A1387" i="26"/>
  <c r="M1387" i="26" s="1"/>
  <c r="A1386" i="26"/>
  <c r="M1386" i="26" s="1"/>
  <c r="A1385" i="26"/>
  <c r="M1385" i="26" s="1"/>
  <c r="A1384" i="26"/>
  <c r="M1384" i="26" s="1"/>
  <c r="A1383" i="26"/>
  <c r="M1383" i="26" s="1"/>
  <c r="A1382" i="26"/>
  <c r="M1382" i="26" s="1"/>
  <c r="A1381" i="26"/>
  <c r="M1381" i="26" s="1"/>
  <c r="A1380" i="26"/>
  <c r="M1380" i="26" s="1"/>
  <c r="A1379" i="26"/>
  <c r="M1379" i="26" s="1"/>
  <c r="A1378" i="26"/>
  <c r="M1378" i="26" s="1"/>
  <c r="A1377" i="26"/>
  <c r="M1377" i="26" s="1"/>
  <c r="A1376" i="26"/>
  <c r="M1376" i="26" s="1"/>
  <c r="A1375" i="26"/>
  <c r="M1375" i="26" s="1"/>
  <c r="A1374" i="26"/>
  <c r="M1374" i="26" s="1"/>
  <c r="A1373" i="26"/>
  <c r="M1373" i="26" s="1"/>
  <c r="A1372" i="26"/>
  <c r="M1372" i="26" s="1"/>
  <c r="A1371" i="26"/>
  <c r="M1371" i="26" s="1"/>
  <c r="A1370" i="26"/>
  <c r="M1370" i="26" s="1"/>
  <c r="A1369" i="26"/>
  <c r="M1369" i="26" s="1"/>
  <c r="A1368" i="26"/>
  <c r="M1368" i="26" s="1"/>
  <c r="A1367" i="26"/>
  <c r="M1367" i="26" s="1"/>
  <c r="A1366" i="26"/>
  <c r="M1366" i="26" s="1"/>
  <c r="A1365" i="26"/>
  <c r="M1365" i="26" s="1"/>
  <c r="A1364" i="26"/>
  <c r="M1364" i="26" s="1"/>
  <c r="A1363" i="26"/>
  <c r="M1363" i="26" s="1"/>
  <c r="A1362" i="26"/>
  <c r="M1362" i="26" s="1"/>
  <c r="A1361" i="26"/>
  <c r="M1361" i="26" s="1"/>
  <c r="A1360" i="26"/>
  <c r="M1360" i="26" s="1"/>
  <c r="A1359" i="26"/>
  <c r="M1359" i="26" s="1"/>
  <c r="A1358" i="26"/>
  <c r="M1358" i="26" s="1"/>
  <c r="A1357" i="26"/>
  <c r="M1357" i="26" s="1"/>
  <c r="A1356" i="26"/>
  <c r="M1356" i="26" s="1"/>
  <c r="A1355" i="26"/>
  <c r="M1355" i="26" s="1"/>
  <c r="A1354" i="26"/>
  <c r="M1354" i="26" s="1"/>
  <c r="A1353" i="26"/>
  <c r="M1353" i="26" s="1"/>
  <c r="A1352" i="26"/>
  <c r="M1352" i="26" s="1"/>
  <c r="A1351" i="26"/>
  <c r="M1351" i="26" s="1"/>
  <c r="A1350" i="26"/>
  <c r="M1350" i="26" s="1"/>
  <c r="A1349" i="26"/>
  <c r="M1349" i="26" s="1"/>
  <c r="A1348" i="26"/>
  <c r="M1348" i="26" s="1"/>
  <c r="A1347" i="26"/>
  <c r="M1347" i="26" s="1"/>
  <c r="A1346" i="26"/>
  <c r="M1346" i="26" s="1"/>
  <c r="A1345" i="26"/>
  <c r="M1345" i="26" s="1"/>
  <c r="A1344" i="26"/>
  <c r="M1344" i="26" s="1"/>
  <c r="A1343" i="26"/>
  <c r="M1343" i="26" s="1"/>
  <c r="A1342" i="26"/>
  <c r="M1342" i="26" s="1"/>
  <c r="A1341" i="26"/>
  <c r="M1341" i="26" s="1"/>
  <c r="A1340" i="26"/>
  <c r="M1340" i="26" s="1"/>
  <c r="A1339" i="26"/>
  <c r="M1339" i="26" s="1"/>
  <c r="A1338" i="26"/>
  <c r="M1338" i="26" s="1"/>
  <c r="A1337" i="26"/>
  <c r="M1337" i="26" s="1"/>
  <c r="A1336" i="26"/>
  <c r="M1336" i="26" s="1"/>
  <c r="A1335" i="26"/>
  <c r="M1335" i="26" s="1"/>
  <c r="A1334" i="26"/>
  <c r="M1334" i="26" s="1"/>
  <c r="A1333" i="26"/>
  <c r="M1333" i="26" s="1"/>
  <c r="A1332" i="26"/>
  <c r="M1332" i="26" s="1"/>
  <c r="A1331" i="26"/>
  <c r="M1331" i="26" s="1"/>
  <c r="A1330" i="26"/>
  <c r="M1330" i="26" s="1"/>
  <c r="A1329" i="26"/>
  <c r="M1329" i="26" s="1"/>
  <c r="A1328" i="26"/>
  <c r="M1328" i="26" s="1"/>
  <c r="A1327" i="26"/>
  <c r="M1327" i="26" s="1"/>
  <c r="A1326" i="26"/>
  <c r="M1326" i="26" s="1"/>
  <c r="A1325" i="26"/>
  <c r="M1325" i="26" s="1"/>
  <c r="A1324" i="26"/>
  <c r="M1324" i="26" s="1"/>
  <c r="A1323" i="26"/>
  <c r="M1323" i="26" s="1"/>
  <c r="A1322" i="26"/>
  <c r="M1322" i="26" s="1"/>
  <c r="A1321" i="26"/>
  <c r="M1321" i="26" s="1"/>
  <c r="A1320" i="26"/>
  <c r="M1320" i="26" s="1"/>
  <c r="A1319" i="26"/>
  <c r="M1319" i="26" s="1"/>
  <c r="A1318" i="26"/>
  <c r="M1318" i="26" s="1"/>
  <c r="A1317" i="26"/>
  <c r="M1317" i="26" s="1"/>
  <c r="A1316" i="26"/>
  <c r="M1316" i="26" s="1"/>
  <c r="A1315" i="26"/>
  <c r="M1315" i="26" s="1"/>
  <c r="A1314" i="26"/>
  <c r="M1314" i="26" s="1"/>
  <c r="A1313" i="26"/>
  <c r="M1313" i="26" s="1"/>
  <c r="A1312" i="26"/>
  <c r="M1312" i="26" s="1"/>
  <c r="A1311" i="26"/>
  <c r="M1311" i="26" s="1"/>
  <c r="A1310" i="26"/>
  <c r="M1310" i="26" s="1"/>
  <c r="A1309" i="26"/>
  <c r="M1309" i="26" s="1"/>
  <c r="A1308" i="26"/>
  <c r="M1308" i="26" s="1"/>
  <c r="A1307" i="26"/>
  <c r="M1307" i="26" s="1"/>
  <c r="A1306" i="26"/>
  <c r="M1306" i="26" s="1"/>
  <c r="A1305" i="26"/>
  <c r="M1305" i="26" s="1"/>
  <c r="A1304" i="26"/>
  <c r="M1304" i="26" s="1"/>
  <c r="A1303" i="26"/>
  <c r="M1303" i="26" s="1"/>
  <c r="A1302" i="26"/>
  <c r="M1302" i="26" s="1"/>
  <c r="A1301" i="26"/>
  <c r="M1301" i="26" s="1"/>
  <c r="A1300" i="26"/>
  <c r="M1300" i="26" s="1"/>
  <c r="A1299" i="26"/>
  <c r="M1299" i="26" s="1"/>
  <c r="A1298" i="26"/>
  <c r="M1298" i="26" s="1"/>
  <c r="A1297" i="26"/>
  <c r="M1297" i="26" s="1"/>
  <c r="A1296" i="26"/>
  <c r="M1296" i="26" s="1"/>
  <c r="A1295" i="26"/>
  <c r="M1295" i="26" s="1"/>
  <c r="A1294" i="26"/>
  <c r="M1294" i="26" s="1"/>
  <c r="A1293" i="26"/>
  <c r="M1293" i="26" s="1"/>
  <c r="A1292" i="26"/>
  <c r="M1292" i="26" s="1"/>
  <c r="A1291" i="26"/>
  <c r="M1291" i="26" s="1"/>
  <c r="A1290" i="26"/>
  <c r="M1290" i="26" s="1"/>
  <c r="A1289" i="26"/>
  <c r="M1289" i="26" s="1"/>
  <c r="A1288" i="26"/>
  <c r="M1288" i="26" s="1"/>
  <c r="A1287" i="26"/>
  <c r="M1287" i="26" s="1"/>
  <c r="A1286" i="26"/>
  <c r="M1286" i="26" s="1"/>
  <c r="A1285" i="26"/>
  <c r="M1285" i="26" s="1"/>
  <c r="A1284" i="26"/>
  <c r="M1284" i="26" s="1"/>
  <c r="A1283" i="26"/>
  <c r="M1283" i="26" s="1"/>
  <c r="A1282" i="26"/>
  <c r="M1282" i="26" s="1"/>
  <c r="A1281" i="26"/>
  <c r="M1281" i="26" s="1"/>
  <c r="A1280" i="26"/>
  <c r="M1280" i="26" s="1"/>
  <c r="A1279" i="26"/>
  <c r="M1279" i="26" s="1"/>
  <c r="A1278" i="26"/>
  <c r="M1278" i="26" s="1"/>
  <c r="A1277" i="26"/>
  <c r="M1277" i="26" s="1"/>
  <c r="A1276" i="26"/>
  <c r="M1276" i="26" s="1"/>
  <c r="A1275" i="26"/>
  <c r="M1275" i="26" s="1"/>
  <c r="A1274" i="26"/>
  <c r="M1274" i="26" s="1"/>
  <c r="A1273" i="26"/>
  <c r="M1273" i="26" s="1"/>
  <c r="A1272" i="26"/>
  <c r="M1272" i="26" s="1"/>
  <c r="A1271" i="26"/>
  <c r="M1271" i="26" s="1"/>
  <c r="A1270" i="26"/>
  <c r="M1270" i="26" s="1"/>
  <c r="A1269" i="26"/>
  <c r="M1269" i="26" s="1"/>
  <c r="A1268" i="26"/>
  <c r="M1268" i="26" s="1"/>
  <c r="A1267" i="26"/>
  <c r="M1267" i="26" s="1"/>
  <c r="A1266" i="26"/>
  <c r="M1266" i="26" s="1"/>
  <c r="A1265" i="26"/>
  <c r="M1265" i="26" s="1"/>
  <c r="A1264" i="26"/>
  <c r="M1264" i="26" s="1"/>
  <c r="A1263" i="26"/>
  <c r="M1263" i="26" s="1"/>
  <c r="A1262" i="26"/>
  <c r="M1262" i="26" s="1"/>
  <c r="A1261" i="26"/>
  <c r="M1261" i="26" s="1"/>
  <c r="A1260" i="26"/>
  <c r="M1260" i="26" s="1"/>
  <c r="A1259" i="26"/>
  <c r="M1259" i="26" s="1"/>
  <c r="A1258" i="26"/>
  <c r="M1258" i="26" s="1"/>
  <c r="A1257" i="26"/>
  <c r="M1257" i="26" s="1"/>
  <c r="A1256" i="26"/>
  <c r="M1256" i="26" s="1"/>
  <c r="A1255" i="26"/>
  <c r="M1255" i="26" s="1"/>
  <c r="A1254" i="26"/>
  <c r="M1254" i="26" s="1"/>
  <c r="A1253" i="26"/>
  <c r="M1253" i="26" s="1"/>
  <c r="A1252" i="26"/>
  <c r="M1252" i="26" s="1"/>
  <c r="A1251" i="26"/>
  <c r="M1251" i="26" s="1"/>
  <c r="A1250" i="26"/>
  <c r="M1250" i="26" s="1"/>
  <c r="A1249" i="26"/>
  <c r="M1249" i="26" s="1"/>
  <c r="A1248" i="26"/>
  <c r="M1248" i="26" s="1"/>
  <c r="A1247" i="26"/>
  <c r="M1247" i="26" s="1"/>
  <c r="A1246" i="26"/>
  <c r="M1246" i="26" s="1"/>
  <c r="A1245" i="26"/>
  <c r="M1245" i="26" s="1"/>
  <c r="A1244" i="26"/>
  <c r="M1244" i="26" s="1"/>
  <c r="A1243" i="26"/>
  <c r="M1243" i="26" s="1"/>
  <c r="A1242" i="26"/>
  <c r="M1242" i="26" s="1"/>
  <c r="A1241" i="26"/>
  <c r="M1241" i="26" s="1"/>
  <c r="A1240" i="26"/>
  <c r="M1240" i="26" s="1"/>
  <c r="A1239" i="26"/>
  <c r="M1239" i="26" s="1"/>
  <c r="A1238" i="26"/>
  <c r="M1238" i="26" s="1"/>
  <c r="A1237" i="26"/>
  <c r="M1237" i="26" s="1"/>
  <c r="A1236" i="26"/>
  <c r="M1236" i="26" s="1"/>
  <c r="A1235" i="26"/>
  <c r="M1235" i="26" s="1"/>
  <c r="A1234" i="26"/>
  <c r="M1234" i="26" s="1"/>
  <c r="A1233" i="26"/>
  <c r="M1233" i="26" s="1"/>
  <c r="A1232" i="26"/>
  <c r="M1232" i="26" s="1"/>
  <c r="A1231" i="26"/>
  <c r="M1231" i="26" s="1"/>
  <c r="A1230" i="26"/>
  <c r="M1230" i="26" s="1"/>
  <c r="A1229" i="26"/>
  <c r="M1229" i="26" s="1"/>
  <c r="A1228" i="26"/>
  <c r="M1228" i="26" s="1"/>
  <c r="A1227" i="26"/>
  <c r="M1227" i="26" s="1"/>
  <c r="A1226" i="26"/>
  <c r="M1226" i="26" s="1"/>
  <c r="A1225" i="26"/>
  <c r="M1225" i="26" s="1"/>
  <c r="A1224" i="26"/>
  <c r="M1224" i="26" s="1"/>
  <c r="A1223" i="26"/>
  <c r="M1223" i="26" s="1"/>
  <c r="A1222" i="26"/>
  <c r="M1222" i="26" s="1"/>
  <c r="A1221" i="26"/>
  <c r="M1221" i="26" s="1"/>
  <c r="A1220" i="26"/>
  <c r="M1220" i="26" s="1"/>
  <c r="A1219" i="26"/>
  <c r="M1219" i="26" s="1"/>
  <c r="A1218" i="26"/>
  <c r="M1218" i="26" s="1"/>
  <c r="A1217" i="26"/>
  <c r="M1217" i="26" s="1"/>
  <c r="A1216" i="26"/>
  <c r="M1216" i="26" s="1"/>
  <c r="D2421" i="26"/>
  <c r="B2421" i="26" s="1"/>
  <c r="D2420" i="26"/>
  <c r="B2420" i="26" s="1"/>
  <c r="D2419" i="26"/>
  <c r="B2419" i="26" s="1"/>
  <c r="D2418" i="26"/>
  <c r="B2418" i="26" s="1"/>
  <c r="D2417" i="26"/>
  <c r="B2417" i="26" s="1"/>
  <c r="D2416" i="26"/>
  <c r="B2416" i="26" s="1"/>
  <c r="D2415" i="26"/>
  <c r="B2415" i="26" s="1"/>
  <c r="D2414" i="26"/>
  <c r="B2414" i="26" s="1"/>
  <c r="D2413" i="26"/>
  <c r="B2413" i="26" s="1"/>
  <c r="D2412" i="26"/>
  <c r="B2412" i="26" s="1"/>
  <c r="D2411" i="26"/>
  <c r="B2411" i="26" s="1"/>
  <c r="D2410" i="26"/>
  <c r="B2410" i="26" s="1"/>
  <c r="D2409" i="26"/>
  <c r="B2409" i="26" s="1"/>
  <c r="D2408" i="26"/>
  <c r="B2408" i="26" s="1"/>
  <c r="D2407" i="26"/>
  <c r="B2407" i="26" s="1"/>
  <c r="D2406" i="26"/>
  <c r="B2406" i="26" s="1"/>
  <c r="D2405" i="26"/>
  <c r="B2405" i="26" s="1"/>
  <c r="D2404" i="26"/>
  <c r="B2404" i="26" s="1"/>
  <c r="D2403" i="26"/>
  <c r="B2403" i="26" s="1"/>
  <c r="D2402" i="26"/>
  <c r="B2402" i="26" s="1"/>
  <c r="D2401" i="26"/>
  <c r="B2401" i="26" s="1"/>
  <c r="D2400" i="26"/>
  <c r="B2400" i="26" s="1"/>
  <c r="D2399" i="26"/>
  <c r="B2399" i="26" s="1"/>
  <c r="D2398" i="26"/>
  <c r="B2398" i="26" s="1"/>
  <c r="D2397" i="26"/>
  <c r="B2397" i="26" s="1"/>
  <c r="D2396" i="26"/>
  <c r="B2396" i="26" s="1"/>
  <c r="D2395" i="26"/>
  <c r="B2395" i="26" s="1"/>
  <c r="D2394" i="26"/>
  <c r="B2394" i="26" s="1"/>
  <c r="D2393" i="26"/>
  <c r="B2393" i="26" s="1"/>
  <c r="D2392" i="26"/>
  <c r="B2392" i="26" s="1"/>
  <c r="D2391" i="26"/>
  <c r="B2391" i="26" s="1"/>
  <c r="D2390" i="26"/>
  <c r="B2390" i="26" s="1"/>
  <c r="D2389" i="26"/>
  <c r="B2389" i="26" s="1"/>
  <c r="D2388" i="26"/>
  <c r="B2388" i="26" s="1"/>
  <c r="D2387" i="26"/>
  <c r="B2387" i="26" s="1"/>
  <c r="D2386" i="26"/>
  <c r="B2386" i="26" s="1"/>
  <c r="D2385" i="26"/>
  <c r="B2385" i="26" s="1"/>
  <c r="D2384" i="26"/>
  <c r="B2384" i="26" s="1"/>
  <c r="D2383" i="26"/>
  <c r="B2383" i="26" s="1"/>
  <c r="D2382" i="26"/>
  <c r="B2382" i="26" s="1"/>
  <c r="D2381" i="26"/>
  <c r="B2381" i="26" s="1"/>
  <c r="D2380" i="26"/>
  <c r="B2380" i="26" s="1"/>
  <c r="D2379" i="26"/>
  <c r="B2379" i="26" s="1"/>
  <c r="D2378" i="26"/>
  <c r="B2378" i="26" s="1"/>
  <c r="D2377" i="26"/>
  <c r="B2377" i="26" s="1"/>
  <c r="D2376" i="26"/>
  <c r="B2376" i="26" s="1"/>
  <c r="D2375" i="26"/>
  <c r="B2375" i="26" s="1"/>
  <c r="D2374" i="26"/>
  <c r="B2374" i="26" s="1"/>
  <c r="D2373" i="26"/>
  <c r="B2373" i="26" s="1"/>
  <c r="D2372" i="26"/>
  <c r="B2372" i="26" s="1"/>
  <c r="D2371" i="26"/>
  <c r="B2371" i="26" s="1"/>
  <c r="D2370" i="26"/>
  <c r="B2370" i="26" s="1"/>
  <c r="D2369" i="26"/>
  <c r="B2369" i="26" s="1"/>
  <c r="D2368" i="26"/>
  <c r="B2368" i="26" s="1"/>
  <c r="D2367" i="26"/>
  <c r="B2367" i="26" s="1"/>
  <c r="D2366" i="26"/>
  <c r="B2366" i="26" s="1"/>
  <c r="D2365" i="26"/>
  <c r="B2365" i="26" s="1"/>
  <c r="D2364" i="26"/>
  <c r="B2364" i="26" s="1"/>
  <c r="D2363" i="26"/>
  <c r="B2363" i="26" s="1"/>
  <c r="D2362" i="26"/>
  <c r="B2362" i="26" s="1"/>
  <c r="D2361" i="26"/>
  <c r="B2361" i="26" s="1"/>
  <c r="D2360" i="26"/>
  <c r="B2360" i="26" s="1"/>
  <c r="D2359" i="26"/>
  <c r="B2359" i="26" s="1"/>
  <c r="D2358" i="26"/>
  <c r="B2358" i="26" s="1"/>
  <c r="D2357" i="26"/>
  <c r="B2357" i="26" s="1"/>
  <c r="D2356" i="26"/>
  <c r="B2356" i="26" s="1"/>
  <c r="D2355" i="26"/>
  <c r="B2355" i="26" s="1"/>
  <c r="D2354" i="26"/>
  <c r="B2354" i="26" s="1"/>
  <c r="D2353" i="26"/>
  <c r="B2353" i="26" s="1"/>
  <c r="D2352" i="26"/>
  <c r="B2352" i="26" s="1"/>
  <c r="D2351" i="26"/>
  <c r="B2351" i="26" s="1"/>
  <c r="D2350" i="26"/>
  <c r="B2350" i="26" s="1"/>
  <c r="D2349" i="26"/>
  <c r="B2349" i="26" s="1"/>
  <c r="D2348" i="26"/>
  <c r="B2348" i="26" s="1"/>
  <c r="D2347" i="26"/>
  <c r="B2347" i="26" s="1"/>
  <c r="D2346" i="26"/>
  <c r="B2346" i="26" s="1"/>
  <c r="D2345" i="26"/>
  <c r="B2345" i="26" s="1"/>
  <c r="D2344" i="26"/>
  <c r="B2344" i="26" s="1"/>
  <c r="D2343" i="26"/>
  <c r="B2343" i="26" s="1"/>
  <c r="D2342" i="26"/>
  <c r="B2342" i="26" s="1"/>
  <c r="D2341" i="26"/>
  <c r="B2341" i="26" s="1"/>
  <c r="D2340" i="26"/>
  <c r="B2340" i="26" s="1"/>
  <c r="D2339" i="26"/>
  <c r="B2339" i="26" s="1"/>
  <c r="D2338" i="26"/>
  <c r="B2338" i="26" s="1"/>
  <c r="D2337" i="26"/>
  <c r="B2337" i="26" s="1"/>
  <c r="D2336" i="26"/>
  <c r="B2336" i="26" s="1"/>
  <c r="D2335" i="26"/>
  <c r="B2335" i="26" s="1"/>
  <c r="D2334" i="26"/>
  <c r="B2334" i="26" s="1"/>
  <c r="D2333" i="26"/>
  <c r="B2333" i="26" s="1"/>
  <c r="D2332" i="26"/>
  <c r="B2332" i="26" s="1"/>
  <c r="D2331" i="26"/>
  <c r="B2331" i="26" s="1"/>
  <c r="D2330" i="26"/>
  <c r="B2330" i="26" s="1"/>
  <c r="D2329" i="26"/>
  <c r="B2329" i="26" s="1"/>
  <c r="D2328" i="26"/>
  <c r="B2328" i="26" s="1"/>
  <c r="D2327" i="26"/>
  <c r="B2327" i="26" s="1"/>
  <c r="D2326" i="26"/>
  <c r="B2326" i="26" s="1"/>
  <c r="D2325" i="26"/>
  <c r="B2325" i="26" s="1"/>
  <c r="D2324" i="26"/>
  <c r="B2324" i="26" s="1"/>
  <c r="D2323" i="26"/>
  <c r="B2323" i="26" s="1"/>
  <c r="D2322" i="26"/>
  <c r="B2322" i="26" s="1"/>
  <c r="D2321" i="26"/>
  <c r="B2321" i="26" s="1"/>
  <c r="D2320" i="26"/>
  <c r="B2320" i="26" s="1"/>
  <c r="D2319" i="26"/>
  <c r="B2319" i="26" s="1"/>
  <c r="D2318" i="26"/>
  <c r="B2318" i="26" s="1"/>
  <c r="D2317" i="26"/>
  <c r="B2317" i="26" s="1"/>
  <c r="D2316" i="26"/>
  <c r="B2316" i="26" s="1"/>
  <c r="D2315" i="26"/>
  <c r="B2315" i="26" s="1"/>
  <c r="D2314" i="26"/>
  <c r="B2314" i="26" s="1"/>
  <c r="D2313" i="26"/>
  <c r="B2313" i="26" s="1"/>
  <c r="D2312" i="26"/>
  <c r="B2312" i="26" s="1"/>
  <c r="D2311" i="26"/>
  <c r="B2311" i="26" s="1"/>
  <c r="D2310" i="26"/>
  <c r="B2310" i="26" s="1"/>
  <c r="D2309" i="26"/>
  <c r="B2309" i="26" s="1"/>
  <c r="D2308" i="26"/>
  <c r="B2308" i="26" s="1"/>
  <c r="D2307" i="26"/>
  <c r="B2307" i="26" s="1"/>
  <c r="D2306" i="26"/>
  <c r="B2306" i="26" s="1"/>
  <c r="D2305" i="26"/>
  <c r="B2305" i="26" s="1"/>
  <c r="D2304" i="26"/>
  <c r="B2304" i="26" s="1"/>
  <c r="D2303" i="26"/>
  <c r="B2303" i="26" s="1"/>
  <c r="D2302" i="26"/>
  <c r="B2302" i="26" s="1"/>
  <c r="D2301" i="26"/>
  <c r="B2301" i="26" s="1"/>
  <c r="D2300" i="26"/>
  <c r="B2300" i="26" s="1"/>
  <c r="D2299" i="26"/>
  <c r="B2299" i="26" s="1"/>
  <c r="D2298" i="26"/>
  <c r="B2298" i="26" s="1"/>
  <c r="D2297" i="26"/>
  <c r="B2297" i="26" s="1"/>
  <c r="D2296" i="26"/>
  <c r="B2296" i="26" s="1"/>
  <c r="D2295" i="26"/>
  <c r="B2295" i="26" s="1"/>
  <c r="D2294" i="26"/>
  <c r="B2294" i="26" s="1"/>
  <c r="D2293" i="26"/>
  <c r="B2293" i="26" s="1"/>
  <c r="D2292" i="26"/>
  <c r="B2292" i="26" s="1"/>
  <c r="D2291" i="26"/>
  <c r="B2291" i="26" s="1"/>
  <c r="D2290" i="26"/>
  <c r="B2290" i="26" s="1"/>
  <c r="D2289" i="26"/>
  <c r="B2289" i="26" s="1"/>
  <c r="D2288" i="26"/>
  <c r="B2288" i="26" s="1"/>
  <c r="D2287" i="26"/>
  <c r="B2287" i="26" s="1"/>
  <c r="D2286" i="26"/>
  <c r="B2286" i="26" s="1"/>
  <c r="D2285" i="26"/>
  <c r="B2285" i="26" s="1"/>
  <c r="D2284" i="26"/>
  <c r="B2284" i="26" s="1"/>
  <c r="D2283" i="26"/>
  <c r="B2283" i="26" s="1"/>
  <c r="D2282" i="26"/>
  <c r="B2282" i="26" s="1"/>
  <c r="D2281" i="26"/>
  <c r="B2281" i="26" s="1"/>
  <c r="D2280" i="26"/>
  <c r="B2280" i="26" s="1"/>
  <c r="D2279" i="26"/>
  <c r="B2279" i="26" s="1"/>
  <c r="D2278" i="26"/>
  <c r="B2278" i="26" s="1"/>
  <c r="D2277" i="26"/>
  <c r="B2277" i="26" s="1"/>
  <c r="D2276" i="26"/>
  <c r="B2276" i="26" s="1"/>
  <c r="D2275" i="26"/>
  <c r="B2275" i="26" s="1"/>
  <c r="D2274" i="26"/>
  <c r="B2274" i="26" s="1"/>
  <c r="D2273" i="26"/>
  <c r="B2273" i="26" s="1"/>
  <c r="D2272" i="26"/>
  <c r="B2272" i="26" s="1"/>
  <c r="D2271" i="26"/>
  <c r="B2271" i="26" s="1"/>
  <c r="D2270" i="26"/>
  <c r="B2270" i="26" s="1"/>
  <c r="D2269" i="26"/>
  <c r="B2269" i="26" s="1"/>
  <c r="D2268" i="26"/>
  <c r="B2268" i="26" s="1"/>
  <c r="D2267" i="26"/>
  <c r="B2267" i="26" s="1"/>
  <c r="D2266" i="26"/>
  <c r="B2266" i="26" s="1"/>
  <c r="D2265" i="26"/>
  <c r="B2265" i="26" s="1"/>
  <c r="D2264" i="26"/>
  <c r="B2264" i="26" s="1"/>
  <c r="D2263" i="26"/>
  <c r="B2263" i="26" s="1"/>
  <c r="D2262" i="26"/>
  <c r="B2262" i="26" s="1"/>
  <c r="D2261" i="26"/>
  <c r="B2261" i="26" s="1"/>
  <c r="D2260" i="26"/>
  <c r="B2260" i="26" s="1"/>
  <c r="D2259" i="26"/>
  <c r="B2259" i="26" s="1"/>
  <c r="D2258" i="26"/>
  <c r="B2258" i="26" s="1"/>
  <c r="D2257" i="26"/>
  <c r="B2257" i="26" s="1"/>
  <c r="D2256" i="26"/>
  <c r="B2256" i="26" s="1"/>
  <c r="D2255" i="26"/>
  <c r="B2255" i="26" s="1"/>
  <c r="D2254" i="26"/>
  <c r="B2254" i="26" s="1"/>
  <c r="D2253" i="26"/>
  <c r="B2253" i="26" s="1"/>
  <c r="D2252" i="26"/>
  <c r="B2252" i="26" s="1"/>
  <c r="D2251" i="26"/>
  <c r="B2251" i="26" s="1"/>
  <c r="D2250" i="26"/>
  <c r="B2250" i="26" s="1"/>
  <c r="D2249" i="26"/>
  <c r="B2249" i="26" s="1"/>
  <c r="D2248" i="26"/>
  <c r="B2248" i="26" s="1"/>
  <c r="D2247" i="26"/>
  <c r="B2247" i="26" s="1"/>
  <c r="D2246" i="26"/>
  <c r="B2246" i="26" s="1"/>
  <c r="D2245" i="26"/>
  <c r="B2245" i="26" s="1"/>
  <c r="D2244" i="26"/>
  <c r="B2244" i="26" s="1"/>
  <c r="D2243" i="26"/>
  <c r="B2243" i="26" s="1"/>
  <c r="D2242" i="26"/>
  <c r="B2242" i="26" s="1"/>
  <c r="D2241" i="26"/>
  <c r="B2241" i="26" s="1"/>
  <c r="D2240" i="26"/>
  <c r="B2240" i="26" s="1"/>
  <c r="D2239" i="26"/>
  <c r="B2239" i="26" s="1"/>
  <c r="D2238" i="26"/>
  <c r="B2238" i="26" s="1"/>
  <c r="D2237" i="26"/>
  <c r="B2237" i="26" s="1"/>
  <c r="D2236" i="26"/>
  <c r="B2236" i="26" s="1"/>
  <c r="D2235" i="26"/>
  <c r="B2235" i="26" s="1"/>
  <c r="D2234" i="26"/>
  <c r="B2234" i="26" s="1"/>
  <c r="D2233" i="26"/>
  <c r="B2233" i="26" s="1"/>
  <c r="D2232" i="26"/>
  <c r="B2232" i="26" s="1"/>
  <c r="D2231" i="26"/>
  <c r="B2231" i="26" s="1"/>
  <c r="D2230" i="26"/>
  <c r="B2230" i="26" s="1"/>
  <c r="D2229" i="26"/>
  <c r="B2229" i="26" s="1"/>
  <c r="D2228" i="26"/>
  <c r="B2228" i="26" s="1"/>
  <c r="D2227" i="26"/>
  <c r="B2227" i="26" s="1"/>
  <c r="D2226" i="26"/>
  <c r="B2226" i="26" s="1"/>
  <c r="D2225" i="26"/>
  <c r="B2225" i="26" s="1"/>
  <c r="D2224" i="26"/>
  <c r="B2224" i="26" s="1"/>
  <c r="D2223" i="26"/>
  <c r="B2223" i="26" s="1"/>
  <c r="D2222" i="26"/>
  <c r="B2222" i="26" s="1"/>
  <c r="D2221" i="26"/>
  <c r="B2221" i="26" s="1"/>
  <c r="D2220" i="26"/>
  <c r="B2220" i="26" s="1"/>
  <c r="D2219" i="26"/>
  <c r="B2219" i="26" s="1"/>
  <c r="D2218" i="26"/>
  <c r="B2218" i="26" s="1"/>
  <c r="D2217" i="26"/>
  <c r="B2217" i="26" s="1"/>
  <c r="D2216" i="26"/>
  <c r="B2216" i="26" s="1"/>
  <c r="D2215" i="26"/>
  <c r="B2215" i="26" s="1"/>
  <c r="D2214" i="26"/>
  <c r="B2214" i="26" s="1"/>
  <c r="D2213" i="26"/>
  <c r="B2213" i="26" s="1"/>
  <c r="D2212" i="26"/>
  <c r="B2212" i="26" s="1"/>
  <c r="D2211" i="26"/>
  <c r="B2211" i="26" s="1"/>
  <c r="D2210" i="26"/>
  <c r="B2210" i="26" s="1"/>
  <c r="D2209" i="26"/>
  <c r="B2209" i="26" s="1"/>
  <c r="D2208" i="26"/>
  <c r="B2208" i="26" s="1"/>
  <c r="D2207" i="26"/>
  <c r="B2207" i="26" s="1"/>
  <c r="D2206" i="26"/>
  <c r="B2206" i="26" s="1"/>
  <c r="D2205" i="26"/>
  <c r="B2205" i="26" s="1"/>
  <c r="D2204" i="26"/>
  <c r="B2204" i="26" s="1"/>
  <c r="D2203" i="26"/>
  <c r="B2203" i="26" s="1"/>
  <c r="D2202" i="26"/>
  <c r="B2202" i="26" s="1"/>
  <c r="D2201" i="26"/>
  <c r="B2201" i="26" s="1"/>
  <c r="D2200" i="26"/>
  <c r="B2200" i="26" s="1"/>
  <c r="D2199" i="26"/>
  <c r="B2199" i="26" s="1"/>
  <c r="D2198" i="26"/>
  <c r="B2198" i="26" s="1"/>
  <c r="D2197" i="26"/>
  <c r="B2197" i="26" s="1"/>
  <c r="D2196" i="26"/>
  <c r="B2196" i="26" s="1"/>
  <c r="D2195" i="26"/>
  <c r="B2195" i="26" s="1"/>
  <c r="D2194" i="26"/>
  <c r="B2194" i="26" s="1"/>
  <c r="D2193" i="26"/>
  <c r="B2193" i="26" s="1"/>
  <c r="D2192" i="26"/>
  <c r="B2192" i="26" s="1"/>
  <c r="D2191" i="26"/>
  <c r="B2191" i="26" s="1"/>
  <c r="D2190" i="26"/>
  <c r="B2190" i="26" s="1"/>
  <c r="D2189" i="26"/>
  <c r="B2189" i="26" s="1"/>
  <c r="D2188" i="26"/>
  <c r="B2188" i="26" s="1"/>
  <c r="D2187" i="26"/>
  <c r="B2187" i="26" s="1"/>
  <c r="D2186" i="26"/>
  <c r="B2186" i="26" s="1"/>
  <c r="D2185" i="26"/>
  <c r="B2185" i="26" s="1"/>
  <c r="D2184" i="26"/>
  <c r="B2184" i="26" s="1"/>
  <c r="D2183" i="26"/>
  <c r="B2183" i="26" s="1"/>
  <c r="D2182" i="26"/>
  <c r="B2182" i="26" s="1"/>
  <c r="D2181" i="26"/>
  <c r="B2181" i="26" s="1"/>
  <c r="D2180" i="26"/>
  <c r="B2180" i="26" s="1"/>
  <c r="D2179" i="26"/>
  <c r="B2179" i="26" s="1"/>
  <c r="D2178" i="26"/>
  <c r="B2178" i="26" s="1"/>
  <c r="D2177" i="26"/>
  <c r="B2177" i="26" s="1"/>
  <c r="D2176" i="26"/>
  <c r="B2176" i="26" s="1"/>
  <c r="D2175" i="26"/>
  <c r="B2175" i="26" s="1"/>
  <c r="D2174" i="26"/>
  <c r="B2174" i="26" s="1"/>
  <c r="D2173" i="26"/>
  <c r="B2173" i="26" s="1"/>
  <c r="D2172" i="26"/>
  <c r="B2172" i="26" s="1"/>
  <c r="D2171" i="26"/>
  <c r="B2171" i="26" s="1"/>
  <c r="D2170" i="26"/>
  <c r="B2170" i="26" s="1"/>
  <c r="D2169" i="26"/>
  <c r="B2169" i="26" s="1"/>
  <c r="D2168" i="26"/>
  <c r="B2168" i="26" s="1"/>
  <c r="D2167" i="26"/>
  <c r="B2167" i="26" s="1"/>
  <c r="D2166" i="26"/>
  <c r="B2166" i="26" s="1"/>
  <c r="D2165" i="26"/>
  <c r="B2165" i="26" s="1"/>
  <c r="D2164" i="26"/>
  <c r="B2164" i="26" s="1"/>
  <c r="D2163" i="26"/>
  <c r="B2163" i="26" s="1"/>
  <c r="D2162" i="26"/>
  <c r="B2162" i="26" s="1"/>
  <c r="D2161" i="26"/>
  <c r="B2161" i="26" s="1"/>
  <c r="D2160" i="26"/>
  <c r="B2160" i="26" s="1"/>
  <c r="D2159" i="26"/>
  <c r="B2159" i="26" s="1"/>
  <c r="D2158" i="26"/>
  <c r="B2158" i="26" s="1"/>
  <c r="D2157" i="26"/>
  <c r="B2157" i="26" s="1"/>
  <c r="D2156" i="26"/>
  <c r="B2156" i="26" s="1"/>
  <c r="D2155" i="26"/>
  <c r="B2155" i="26" s="1"/>
  <c r="D2154" i="26"/>
  <c r="B2154" i="26" s="1"/>
  <c r="D2153" i="26"/>
  <c r="B2153" i="26" s="1"/>
  <c r="D2152" i="26"/>
  <c r="B2152" i="26" s="1"/>
  <c r="D2151" i="26"/>
  <c r="B2151" i="26" s="1"/>
  <c r="D2150" i="26"/>
  <c r="B2150" i="26" s="1"/>
  <c r="D2149" i="26"/>
  <c r="B2149" i="26" s="1"/>
  <c r="D2148" i="26"/>
  <c r="B2148" i="26" s="1"/>
  <c r="D2147" i="26"/>
  <c r="B2147" i="26" s="1"/>
  <c r="D2146" i="26"/>
  <c r="B2146" i="26" s="1"/>
  <c r="D2145" i="26"/>
  <c r="B2145" i="26" s="1"/>
  <c r="D2144" i="26"/>
  <c r="B2144" i="26" s="1"/>
  <c r="D2143" i="26"/>
  <c r="B2143" i="26" s="1"/>
  <c r="D2142" i="26"/>
  <c r="B2142" i="26" s="1"/>
  <c r="D2141" i="26"/>
  <c r="B2141" i="26" s="1"/>
  <c r="D2140" i="26"/>
  <c r="B2140" i="26" s="1"/>
  <c r="D2139" i="26"/>
  <c r="B2139" i="26" s="1"/>
  <c r="D2138" i="26"/>
  <c r="B2138" i="26" s="1"/>
  <c r="D2137" i="26"/>
  <c r="B2137" i="26" s="1"/>
  <c r="D2136" i="26"/>
  <c r="B2136" i="26" s="1"/>
  <c r="D2135" i="26"/>
  <c r="B2135" i="26" s="1"/>
  <c r="D2134" i="26"/>
  <c r="B2134" i="26" s="1"/>
  <c r="D2133" i="26"/>
  <c r="B2133" i="26" s="1"/>
  <c r="D2132" i="26"/>
  <c r="B2132" i="26" s="1"/>
  <c r="D2131" i="26"/>
  <c r="B2131" i="26" s="1"/>
  <c r="D2130" i="26"/>
  <c r="B2130" i="26" s="1"/>
  <c r="D2129" i="26"/>
  <c r="B2129" i="26" s="1"/>
  <c r="D2128" i="26"/>
  <c r="B2128" i="26" s="1"/>
  <c r="D2127" i="26"/>
  <c r="B2127" i="26" s="1"/>
  <c r="D2126" i="26"/>
  <c r="B2126" i="26" s="1"/>
  <c r="D2125" i="26"/>
  <c r="B2125" i="26" s="1"/>
  <c r="D2124" i="26"/>
  <c r="B2124" i="26" s="1"/>
  <c r="D2123" i="26"/>
  <c r="B2123" i="26" s="1"/>
  <c r="D2122" i="26"/>
  <c r="B2122" i="26" s="1"/>
  <c r="D2121" i="26"/>
  <c r="B2121" i="26" s="1"/>
  <c r="D2120" i="26"/>
  <c r="B2120" i="26" s="1"/>
  <c r="D2119" i="26"/>
  <c r="B2119" i="26" s="1"/>
  <c r="D2118" i="26"/>
  <c r="B2118" i="26" s="1"/>
  <c r="D2117" i="26"/>
  <c r="B2117" i="26" s="1"/>
  <c r="D2116" i="26"/>
  <c r="B2116" i="26" s="1"/>
  <c r="D2115" i="26"/>
  <c r="B2115" i="26" s="1"/>
  <c r="D2114" i="26"/>
  <c r="B2114" i="26" s="1"/>
  <c r="D2113" i="26"/>
  <c r="B2113" i="26" s="1"/>
  <c r="D2112" i="26"/>
  <c r="B2112" i="26" s="1"/>
  <c r="D2111" i="26"/>
  <c r="B2111" i="26" s="1"/>
  <c r="D2110" i="26"/>
  <c r="B2110" i="26" s="1"/>
  <c r="D2109" i="26"/>
  <c r="B2109" i="26" s="1"/>
  <c r="D2108" i="26"/>
  <c r="B2108" i="26" s="1"/>
  <c r="D2107" i="26"/>
  <c r="B2107" i="26" s="1"/>
  <c r="D2106" i="26"/>
  <c r="B2106" i="26" s="1"/>
  <c r="D2105" i="26"/>
  <c r="B2105" i="26" s="1"/>
  <c r="D2104" i="26"/>
  <c r="B2104" i="26" s="1"/>
  <c r="D2103" i="26"/>
  <c r="B2103" i="26" s="1"/>
  <c r="D2102" i="26"/>
  <c r="B2102" i="26" s="1"/>
  <c r="D2101" i="26"/>
  <c r="B2101" i="26" s="1"/>
  <c r="D2100" i="26"/>
  <c r="B2100" i="26" s="1"/>
  <c r="D2099" i="26"/>
  <c r="B2099" i="26" s="1"/>
  <c r="D2098" i="26"/>
  <c r="B2098" i="26" s="1"/>
  <c r="D2097" i="26"/>
  <c r="B2097" i="26" s="1"/>
  <c r="D2096" i="26"/>
  <c r="B2096" i="26" s="1"/>
  <c r="D2095" i="26"/>
  <c r="B2095" i="26" s="1"/>
  <c r="D2094" i="26"/>
  <c r="B2094" i="26" s="1"/>
  <c r="D2093" i="26"/>
  <c r="B2093" i="26" s="1"/>
  <c r="D2092" i="26"/>
  <c r="B2092" i="26" s="1"/>
  <c r="D2091" i="26"/>
  <c r="B2091" i="26" s="1"/>
  <c r="D2090" i="26"/>
  <c r="B2090" i="26" s="1"/>
  <c r="D2089" i="26"/>
  <c r="B2089" i="26" s="1"/>
  <c r="D2088" i="26"/>
  <c r="B2088" i="26" s="1"/>
  <c r="D2087" i="26"/>
  <c r="B2087" i="26" s="1"/>
  <c r="D2086" i="26"/>
  <c r="B2086" i="26" s="1"/>
  <c r="D2085" i="26"/>
  <c r="B2085" i="26" s="1"/>
  <c r="D2084" i="26"/>
  <c r="B2084" i="26" s="1"/>
  <c r="D2083" i="26"/>
  <c r="B2083" i="26" s="1"/>
  <c r="D2082" i="26"/>
  <c r="B2082" i="26" s="1"/>
  <c r="D2081" i="26"/>
  <c r="B2081" i="26" s="1"/>
  <c r="D2080" i="26"/>
  <c r="B2080" i="26" s="1"/>
  <c r="D2079" i="26"/>
  <c r="B2079" i="26" s="1"/>
  <c r="D2078" i="26"/>
  <c r="B2078" i="26" s="1"/>
  <c r="D2077" i="26"/>
  <c r="B2077" i="26" s="1"/>
  <c r="D2076" i="26"/>
  <c r="B2076" i="26" s="1"/>
  <c r="D2075" i="26"/>
  <c r="B2075" i="26" s="1"/>
  <c r="D2074" i="26"/>
  <c r="B2074" i="26" s="1"/>
  <c r="D2073" i="26"/>
  <c r="B2073" i="26" s="1"/>
  <c r="D2072" i="26"/>
  <c r="B2072" i="26" s="1"/>
  <c r="D2071" i="26"/>
  <c r="B2071" i="26" s="1"/>
  <c r="D2070" i="26"/>
  <c r="B2070" i="26" s="1"/>
  <c r="D2069" i="26"/>
  <c r="B2069" i="26" s="1"/>
  <c r="D2068" i="26"/>
  <c r="B2068" i="26" s="1"/>
  <c r="D2067" i="26"/>
  <c r="B2067" i="26" s="1"/>
  <c r="D2066" i="26"/>
  <c r="B2066" i="26" s="1"/>
  <c r="D2065" i="26"/>
  <c r="B2065" i="26" s="1"/>
  <c r="D2064" i="26"/>
  <c r="B2064" i="26" s="1"/>
  <c r="D2063" i="26"/>
  <c r="B2063" i="26" s="1"/>
  <c r="D2062" i="26"/>
  <c r="B2062" i="26" s="1"/>
  <c r="D2061" i="26"/>
  <c r="B2061" i="26" s="1"/>
  <c r="D2060" i="26"/>
  <c r="B2060" i="26" s="1"/>
  <c r="D2059" i="26"/>
  <c r="B2059" i="26" s="1"/>
  <c r="D2058" i="26"/>
  <c r="B2058" i="26" s="1"/>
  <c r="D2057" i="26"/>
  <c r="B2057" i="26" s="1"/>
  <c r="D2056" i="26"/>
  <c r="B2056" i="26" s="1"/>
  <c r="D2055" i="26"/>
  <c r="B2055" i="26" s="1"/>
  <c r="D2054" i="26"/>
  <c r="B2054" i="26" s="1"/>
  <c r="D2053" i="26"/>
  <c r="B2053" i="26" s="1"/>
  <c r="D2052" i="26"/>
  <c r="B2052" i="26" s="1"/>
  <c r="D2051" i="26"/>
  <c r="B2051" i="26" s="1"/>
  <c r="D2050" i="26"/>
  <c r="B2050" i="26" s="1"/>
  <c r="D2049" i="26"/>
  <c r="B2049" i="26" s="1"/>
  <c r="D2048" i="26"/>
  <c r="B2048" i="26" s="1"/>
  <c r="D2047" i="26"/>
  <c r="B2047" i="26" s="1"/>
  <c r="D2046" i="26"/>
  <c r="B2046" i="26" s="1"/>
  <c r="D2045" i="26"/>
  <c r="B2045" i="26" s="1"/>
  <c r="D2044" i="26"/>
  <c r="B2044" i="26" s="1"/>
  <c r="D2043" i="26"/>
  <c r="B2043" i="26" s="1"/>
  <c r="D2042" i="26"/>
  <c r="B2042" i="26" s="1"/>
  <c r="D2041" i="26"/>
  <c r="B2041" i="26" s="1"/>
  <c r="D2040" i="26"/>
  <c r="B2040" i="26" s="1"/>
  <c r="D2039" i="26"/>
  <c r="B2039" i="26" s="1"/>
  <c r="D2038" i="26"/>
  <c r="B2038" i="26" s="1"/>
  <c r="D2037" i="26"/>
  <c r="B2037" i="26" s="1"/>
  <c r="D2036" i="26"/>
  <c r="B2036" i="26" s="1"/>
  <c r="D2035" i="26"/>
  <c r="B2035" i="26" s="1"/>
  <c r="D2034" i="26"/>
  <c r="B2034" i="26" s="1"/>
  <c r="D2033" i="26"/>
  <c r="B2033" i="26" s="1"/>
  <c r="D2032" i="26"/>
  <c r="B2032" i="26" s="1"/>
  <c r="D2031" i="26"/>
  <c r="B2031" i="26" s="1"/>
  <c r="D2030" i="26"/>
  <c r="B2030" i="26" s="1"/>
  <c r="D2029" i="26"/>
  <c r="B2029" i="26" s="1"/>
  <c r="D2028" i="26"/>
  <c r="B2028" i="26" s="1"/>
  <c r="D2027" i="26"/>
  <c r="B2027" i="26" s="1"/>
  <c r="D2026" i="26"/>
  <c r="B2026" i="26" s="1"/>
  <c r="D2025" i="26"/>
  <c r="B2025" i="26" s="1"/>
  <c r="D2024" i="26"/>
  <c r="B2024" i="26" s="1"/>
  <c r="D2023" i="26"/>
  <c r="B2023" i="26" s="1"/>
  <c r="D2022" i="26"/>
  <c r="B2022" i="26" s="1"/>
  <c r="D2021" i="26"/>
  <c r="B2021" i="26" s="1"/>
  <c r="D2020" i="26"/>
  <c r="B2020" i="26" s="1"/>
  <c r="D2019" i="26"/>
  <c r="B2019" i="26" s="1"/>
  <c r="D2018" i="26"/>
  <c r="B2018" i="26" s="1"/>
  <c r="D2017" i="26"/>
  <c r="B2017" i="26" s="1"/>
  <c r="D2016" i="26"/>
  <c r="B2016" i="26" s="1"/>
  <c r="D2015" i="26"/>
  <c r="B2015" i="26" s="1"/>
  <c r="D2014" i="26"/>
  <c r="B2014" i="26" s="1"/>
  <c r="D2013" i="26"/>
  <c r="B2013" i="26" s="1"/>
  <c r="D2012" i="26"/>
  <c r="B2012" i="26" s="1"/>
  <c r="D2011" i="26"/>
  <c r="B2011" i="26" s="1"/>
  <c r="D2010" i="26"/>
  <c r="B2010" i="26" s="1"/>
  <c r="D2009" i="26"/>
  <c r="B2009" i="26" s="1"/>
  <c r="D2008" i="26"/>
  <c r="B2008" i="26" s="1"/>
  <c r="D2007" i="26"/>
  <c r="B2007" i="26" s="1"/>
  <c r="D2006" i="26"/>
  <c r="B2006" i="26" s="1"/>
  <c r="D2005" i="26"/>
  <c r="B2005" i="26" s="1"/>
  <c r="D2004" i="26"/>
  <c r="B2004" i="26" s="1"/>
  <c r="D2003" i="26"/>
  <c r="B2003" i="26" s="1"/>
  <c r="D2002" i="26"/>
  <c r="B2002" i="26" s="1"/>
  <c r="D2001" i="26"/>
  <c r="B2001" i="26" s="1"/>
  <c r="D2000" i="26"/>
  <c r="B2000" i="26" s="1"/>
  <c r="D1999" i="26"/>
  <c r="B1999" i="26" s="1"/>
  <c r="D1998" i="26"/>
  <c r="B1998" i="26" s="1"/>
  <c r="D1997" i="26"/>
  <c r="B1997" i="26" s="1"/>
  <c r="D1996" i="26"/>
  <c r="B1996" i="26" s="1"/>
  <c r="D1995" i="26"/>
  <c r="B1995" i="26" s="1"/>
  <c r="D1994" i="26"/>
  <c r="B1994" i="26" s="1"/>
  <c r="D1993" i="26"/>
  <c r="B1993" i="26" s="1"/>
  <c r="D1992" i="26"/>
  <c r="B1992" i="26" s="1"/>
  <c r="D1991" i="26"/>
  <c r="B1991" i="26" s="1"/>
  <c r="D1990" i="26"/>
  <c r="B1990" i="26" s="1"/>
  <c r="D1989" i="26"/>
  <c r="B1989" i="26" s="1"/>
  <c r="D1988" i="26"/>
  <c r="B1988" i="26" s="1"/>
  <c r="D1987" i="26"/>
  <c r="B1987" i="26" s="1"/>
  <c r="D1986" i="26"/>
  <c r="B1986" i="26" s="1"/>
  <c r="D1985" i="26"/>
  <c r="B1985" i="26" s="1"/>
  <c r="D1984" i="26"/>
  <c r="B1984" i="26" s="1"/>
  <c r="D1983" i="26"/>
  <c r="B1983" i="26" s="1"/>
  <c r="D1982" i="26"/>
  <c r="B1982" i="26" s="1"/>
  <c r="D1981" i="26"/>
  <c r="B1981" i="26" s="1"/>
  <c r="D1980" i="26"/>
  <c r="B1980" i="26" s="1"/>
  <c r="D1979" i="26"/>
  <c r="B1979" i="26" s="1"/>
  <c r="D1978" i="26"/>
  <c r="B1978" i="26" s="1"/>
  <c r="D1977" i="26"/>
  <c r="B1977" i="26" s="1"/>
  <c r="D1976" i="26"/>
  <c r="B1976" i="26" s="1"/>
  <c r="D1975" i="26"/>
  <c r="B1975" i="26" s="1"/>
  <c r="D1974" i="26"/>
  <c r="B1974" i="26" s="1"/>
  <c r="D1973" i="26"/>
  <c r="B1973" i="26" s="1"/>
  <c r="D1972" i="26"/>
  <c r="B1972" i="26" s="1"/>
  <c r="D1971" i="26"/>
  <c r="B1971" i="26" s="1"/>
  <c r="D1970" i="26"/>
  <c r="B1970" i="26" s="1"/>
  <c r="D1969" i="26"/>
  <c r="B1969" i="26" s="1"/>
  <c r="D1968" i="26"/>
  <c r="B1968" i="26" s="1"/>
  <c r="D1967" i="26"/>
  <c r="B1967" i="26" s="1"/>
  <c r="D1966" i="26"/>
  <c r="B1966" i="26" s="1"/>
  <c r="D1965" i="26"/>
  <c r="B1965" i="26" s="1"/>
  <c r="D1964" i="26"/>
  <c r="B1964" i="26" s="1"/>
  <c r="D1963" i="26"/>
  <c r="B1963" i="26" s="1"/>
  <c r="D1962" i="26"/>
  <c r="B1962" i="26" s="1"/>
  <c r="D1961" i="26"/>
  <c r="B1961" i="26" s="1"/>
  <c r="D1960" i="26"/>
  <c r="B1960" i="26" s="1"/>
  <c r="D1959" i="26"/>
  <c r="B1959" i="26" s="1"/>
  <c r="D1958" i="26"/>
  <c r="B1958" i="26" s="1"/>
  <c r="D1957" i="26"/>
  <c r="B1957" i="26" s="1"/>
  <c r="D1956" i="26"/>
  <c r="B1956" i="26" s="1"/>
  <c r="D1955" i="26"/>
  <c r="B1955" i="26" s="1"/>
  <c r="D1954" i="26"/>
  <c r="B1954" i="26" s="1"/>
  <c r="D1953" i="26"/>
  <c r="B1953" i="26" s="1"/>
  <c r="D1952" i="26"/>
  <c r="B1952" i="26" s="1"/>
  <c r="D1951" i="26"/>
  <c r="B1951" i="26" s="1"/>
  <c r="D1950" i="26"/>
  <c r="B1950" i="26" s="1"/>
  <c r="D1949" i="26"/>
  <c r="B1949" i="26" s="1"/>
  <c r="D1948" i="26"/>
  <c r="B1948" i="26" s="1"/>
  <c r="D1947" i="26"/>
  <c r="B1947" i="26" s="1"/>
  <c r="D1946" i="26"/>
  <c r="B1946" i="26" s="1"/>
  <c r="D1945" i="26"/>
  <c r="B1945" i="26" s="1"/>
  <c r="D1944" i="26"/>
  <c r="B1944" i="26" s="1"/>
  <c r="D1943" i="26"/>
  <c r="B1943" i="26" s="1"/>
  <c r="D1942" i="26"/>
  <c r="B1942" i="26" s="1"/>
  <c r="D1941" i="26"/>
  <c r="B1941" i="26" s="1"/>
  <c r="D1940" i="26"/>
  <c r="B1940" i="26" s="1"/>
  <c r="D1939" i="26"/>
  <c r="B1939" i="26" s="1"/>
  <c r="D1938" i="26"/>
  <c r="B1938" i="26" s="1"/>
  <c r="D1937" i="26"/>
  <c r="B1937" i="26" s="1"/>
  <c r="D1936" i="26"/>
  <c r="B1936" i="26" s="1"/>
  <c r="D1935" i="26"/>
  <c r="B1935" i="26" s="1"/>
  <c r="D1934" i="26"/>
  <c r="B1934" i="26" s="1"/>
  <c r="D1933" i="26"/>
  <c r="B1933" i="26" s="1"/>
  <c r="D1932" i="26"/>
  <c r="B1932" i="26" s="1"/>
  <c r="D1931" i="26"/>
  <c r="B1931" i="26" s="1"/>
  <c r="D1930" i="26"/>
  <c r="B1930" i="26" s="1"/>
  <c r="D1929" i="26"/>
  <c r="B1929" i="26" s="1"/>
  <c r="D1928" i="26"/>
  <c r="B1928" i="26" s="1"/>
  <c r="D1927" i="26"/>
  <c r="B1927" i="26" s="1"/>
  <c r="D1926" i="26"/>
  <c r="B1926" i="26" s="1"/>
  <c r="D1925" i="26"/>
  <c r="B1925" i="26" s="1"/>
  <c r="D1924" i="26"/>
  <c r="B1924" i="26" s="1"/>
  <c r="D1923" i="26"/>
  <c r="B1923" i="26" s="1"/>
  <c r="D1922" i="26"/>
  <c r="B1922" i="26" s="1"/>
  <c r="D1921" i="26"/>
  <c r="B1921" i="26" s="1"/>
  <c r="D1920" i="26"/>
  <c r="B1920" i="26" s="1"/>
  <c r="D1919" i="26"/>
  <c r="B1919" i="26" s="1"/>
  <c r="D1918" i="26"/>
  <c r="B1918" i="26" s="1"/>
  <c r="D1917" i="26"/>
  <c r="B1917" i="26" s="1"/>
  <c r="D1916" i="26"/>
  <c r="B1916" i="26" s="1"/>
  <c r="D1915" i="26"/>
  <c r="B1915" i="26" s="1"/>
  <c r="D1914" i="26"/>
  <c r="B1914" i="26" s="1"/>
  <c r="D1913" i="26"/>
  <c r="B1913" i="26" s="1"/>
  <c r="D1912" i="26"/>
  <c r="B1912" i="26" s="1"/>
  <c r="D1911" i="26"/>
  <c r="B1911" i="26" s="1"/>
  <c r="D1910" i="26"/>
  <c r="B1910" i="26" s="1"/>
  <c r="D1909" i="26"/>
  <c r="B1909" i="26" s="1"/>
  <c r="D1908" i="26"/>
  <c r="B1908" i="26" s="1"/>
  <c r="D1907" i="26"/>
  <c r="B1907" i="26" s="1"/>
  <c r="D1906" i="26"/>
  <c r="B1906" i="26" s="1"/>
  <c r="D1905" i="26"/>
  <c r="B1905" i="26" s="1"/>
  <c r="D1904" i="26"/>
  <c r="B1904" i="26" s="1"/>
  <c r="D1903" i="26"/>
  <c r="B1903" i="26" s="1"/>
  <c r="D1902" i="26"/>
  <c r="B1902" i="26" s="1"/>
  <c r="D1901" i="26"/>
  <c r="B1901" i="26" s="1"/>
  <c r="D1900" i="26"/>
  <c r="B1900" i="26" s="1"/>
  <c r="D1899" i="26"/>
  <c r="B1899" i="26" s="1"/>
  <c r="D1898" i="26"/>
  <c r="B1898" i="26" s="1"/>
  <c r="D1897" i="26"/>
  <c r="B1897" i="26" s="1"/>
  <c r="D1896" i="26"/>
  <c r="B1896" i="26" s="1"/>
  <c r="D1895" i="26"/>
  <c r="B1895" i="26" s="1"/>
  <c r="D1894" i="26"/>
  <c r="B1894" i="26" s="1"/>
  <c r="D1893" i="26"/>
  <c r="B1893" i="26" s="1"/>
  <c r="D1892" i="26"/>
  <c r="B1892" i="26" s="1"/>
  <c r="D1891" i="26"/>
  <c r="B1891" i="26" s="1"/>
  <c r="D1890" i="26"/>
  <c r="B1890" i="26" s="1"/>
  <c r="D1889" i="26"/>
  <c r="B1889" i="26" s="1"/>
  <c r="D1888" i="26"/>
  <c r="B1888" i="26" s="1"/>
  <c r="D1887" i="26"/>
  <c r="B1887" i="26" s="1"/>
  <c r="D1886" i="26"/>
  <c r="B1886" i="26" s="1"/>
  <c r="D1885" i="26"/>
  <c r="B1885" i="26" s="1"/>
  <c r="D1884" i="26"/>
  <c r="B1884" i="26" s="1"/>
  <c r="D1883" i="26"/>
  <c r="B1883" i="26" s="1"/>
  <c r="D1882" i="26"/>
  <c r="B1882" i="26" s="1"/>
  <c r="D1881" i="26"/>
  <c r="B1881" i="26" s="1"/>
  <c r="D1880" i="26"/>
  <c r="B1880" i="26" s="1"/>
  <c r="D1879" i="26"/>
  <c r="B1879" i="26" s="1"/>
  <c r="D1878" i="26"/>
  <c r="B1878" i="26" s="1"/>
  <c r="D1877" i="26"/>
  <c r="B1877" i="26" s="1"/>
  <c r="D1876" i="26"/>
  <c r="B1876" i="26" s="1"/>
  <c r="D1875" i="26"/>
  <c r="B1875" i="26" s="1"/>
  <c r="D1874" i="26"/>
  <c r="B1874" i="26" s="1"/>
  <c r="D1873" i="26"/>
  <c r="B1873" i="26" s="1"/>
  <c r="D1872" i="26"/>
  <c r="B1872" i="26" s="1"/>
  <c r="D1871" i="26"/>
  <c r="B1871" i="26" s="1"/>
  <c r="D1870" i="26"/>
  <c r="B1870" i="26" s="1"/>
  <c r="D1869" i="26"/>
  <c r="B1869" i="26" s="1"/>
  <c r="D1868" i="26"/>
  <c r="B1868" i="26" s="1"/>
  <c r="D1867" i="26"/>
  <c r="B1867" i="26" s="1"/>
  <c r="D1866" i="26"/>
  <c r="B1866" i="26" s="1"/>
  <c r="D1865" i="26"/>
  <c r="B1865" i="26" s="1"/>
  <c r="D1864" i="26"/>
  <c r="B1864" i="26" s="1"/>
  <c r="D1863" i="26"/>
  <c r="B1863" i="26" s="1"/>
  <c r="D1862" i="26"/>
  <c r="B1862" i="26" s="1"/>
  <c r="D1861" i="26"/>
  <c r="B1861" i="26" s="1"/>
  <c r="D1860" i="26"/>
  <c r="B1860" i="26" s="1"/>
  <c r="D1859" i="26"/>
  <c r="B1859" i="26" s="1"/>
  <c r="D1858" i="26"/>
  <c r="B1858" i="26" s="1"/>
  <c r="D1857" i="26"/>
  <c r="B1857" i="26" s="1"/>
  <c r="D1856" i="26"/>
  <c r="B1856" i="26" s="1"/>
  <c r="D1855" i="26"/>
  <c r="B1855" i="26" s="1"/>
  <c r="D1854" i="26"/>
  <c r="B1854" i="26" s="1"/>
  <c r="D1853" i="26"/>
  <c r="B1853" i="26" s="1"/>
  <c r="D1852" i="26"/>
  <c r="B1852" i="26" s="1"/>
  <c r="D1851" i="26"/>
  <c r="B1851" i="26" s="1"/>
  <c r="D1850" i="26"/>
  <c r="B1850" i="26" s="1"/>
  <c r="D1849" i="26"/>
  <c r="B1849" i="26" s="1"/>
  <c r="D1848" i="26"/>
  <c r="B1848" i="26" s="1"/>
  <c r="D1847" i="26"/>
  <c r="B1847" i="26" s="1"/>
  <c r="D1846" i="26"/>
  <c r="B1846" i="26" s="1"/>
  <c r="D1845" i="26"/>
  <c r="B1845" i="26" s="1"/>
  <c r="D1844" i="26"/>
  <c r="B1844" i="26" s="1"/>
  <c r="D1843" i="26"/>
  <c r="B1843" i="26" s="1"/>
  <c r="D1842" i="26"/>
  <c r="B1842" i="26" s="1"/>
  <c r="D1841" i="26"/>
  <c r="B1841" i="26" s="1"/>
  <c r="D1840" i="26"/>
  <c r="B1840" i="26" s="1"/>
  <c r="D1839" i="26"/>
  <c r="B1839" i="26" s="1"/>
  <c r="D1838" i="26"/>
  <c r="B1838" i="26" s="1"/>
  <c r="D1837" i="26"/>
  <c r="B1837" i="26" s="1"/>
  <c r="D1836" i="26"/>
  <c r="B1836" i="26" s="1"/>
  <c r="D1835" i="26"/>
  <c r="B1835" i="26" s="1"/>
  <c r="D1834" i="26"/>
  <c r="B1834" i="26" s="1"/>
  <c r="D1833" i="26"/>
  <c r="B1833" i="26" s="1"/>
  <c r="D1832" i="26"/>
  <c r="B1832" i="26" s="1"/>
  <c r="D1831" i="26"/>
  <c r="B1831" i="26" s="1"/>
  <c r="D1830" i="26"/>
  <c r="B1830" i="26" s="1"/>
  <c r="D1829" i="26"/>
  <c r="B1829" i="26" s="1"/>
  <c r="D1828" i="26"/>
  <c r="B1828" i="26" s="1"/>
  <c r="D1827" i="26"/>
  <c r="B1827" i="26" s="1"/>
  <c r="D1826" i="26"/>
  <c r="B1826" i="26" s="1"/>
  <c r="D1825" i="26"/>
  <c r="B1825" i="26" s="1"/>
  <c r="D1824" i="26"/>
  <c r="B1824" i="26" s="1"/>
  <c r="D1823" i="26"/>
  <c r="B1823" i="26" s="1"/>
  <c r="D1822" i="26"/>
  <c r="B1822" i="26" s="1"/>
  <c r="D1821" i="26"/>
  <c r="B1821" i="26" s="1"/>
  <c r="D1820" i="26"/>
  <c r="B1820" i="26" s="1"/>
  <c r="D1819" i="26"/>
  <c r="B1819" i="26" s="1"/>
  <c r="D1818" i="26"/>
  <c r="B1818" i="26" s="1"/>
  <c r="D1817" i="26"/>
  <c r="B1817" i="26" s="1"/>
  <c r="D1816" i="26"/>
  <c r="B1816" i="26" s="1"/>
  <c r="D1815" i="26"/>
  <c r="B1815" i="26" s="1"/>
  <c r="D1814" i="26"/>
  <c r="B1814" i="26" s="1"/>
  <c r="D1813" i="26"/>
  <c r="B1813" i="26" s="1"/>
  <c r="D1812" i="26"/>
  <c r="B1812" i="26" s="1"/>
  <c r="D1811" i="26"/>
  <c r="B1811" i="26" s="1"/>
  <c r="D1810" i="26"/>
  <c r="B1810" i="26" s="1"/>
  <c r="D1809" i="26"/>
  <c r="B1809" i="26" s="1"/>
  <c r="D1808" i="26"/>
  <c r="B1808" i="26" s="1"/>
  <c r="D1807" i="26"/>
  <c r="B1807" i="26" s="1"/>
  <c r="D1806" i="26"/>
  <c r="B1806" i="26" s="1"/>
  <c r="D1805" i="26"/>
  <c r="B1805" i="26" s="1"/>
  <c r="D1804" i="26"/>
  <c r="B1804" i="26" s="1"/>
  <c r="D1803" i="26"/>
  <c r="B1803" i="26" s="1"/>
  <c r="D1802" i="26"/>
  <c r="B1802" i="26" s="1"/>
  <c r="D1801" i="26"/>
  <c r="B1801" i="26" s="1"/>
  <c r="D1800" i="26"/>
  <c r="B1800" i="26" s="1"/>
  <c r="D1799" i="26"/>
  <c r="B1799" i="26" s="1"/>
  <c r="D1798" i="26"/>
  <c r="B1798" i="26" s="1"/>
  <c r="D1797" i="26"/>
  <c r="B1797" i="26" s="1"/>
  <c r="D1796" i="26"/>
  <c r="B1796" i="26" s="1"/>
  <c r="D1795" i="26"/>
  <c r="B1795" i="26" s="1"/>
  <c r="D1794" i="26"/>
  <c r="B1794" i="26" s="1"/>
  <c r="D1793" i="26"/>
  <c r="B1793" i="26" s="1"/>
  <c r="D1792" i="26"/>
  <c r="B1792" i="26" s="1"/>
  <c r="D1791" i="26"/>
  <c r="B1791" i="26" s="1"/>
  <c r="D1790" i="26"/>
  <c r="B1790" i="26" s="1"/>
  <c r="D1789" i="26"/>
  <c r="B1789" i="26" s="1"/>
  <c r="D1788" i="26"/>
  <c r="B1788" i="26" s="1"/>
  <c r="D1787" i="26"/>
  <c r="B1787" i="26" s="1"/>
  <c r="D1786" i="26"/>
  <c r="B1786" i="26" s="1"/>
  <c r="D1785" i="26"/>
  <c r="B1785" i="26" s="1"/>
  <c r="D1784" i="26"/>
  <c r="B1784" i="26" s="1"/>
  <c r="D1783" i="26"/>
  <c r="B1783" i="26" s="1"/>
  <c r="D1782" i="26"/>
  <c r="B1782" i="26" s="1"/>
  <c r="D1781" i="26"/>
  <c r="B1781" i="26" s="1"/>
  <c r="D1780" i="26"/>
  <c r="B1780" i="26" s="1"/>
  <c r="D1779" i="26"/>
  <c r="B1779" i="26" s="1"/>
  <c r="D1778" i="26"/>
  <c r="B1778" i="26" s="1"/>
  <c r="D1777" i="26"/>
  <c r="B1777" i="26" s="1"/>
  <c r="D1776" i="26"/>
  <c r="B1776" i="26" s="1"/>
  <c r="D1775" i="26"/>
  <c r="B1775" i="26" s="1"/>
  <c r="D1774" i="26"/>
  <c r="B1774" i="26" s="1"/>
  <c r="D1773" i="26"/>
  <c r="B1773" i="26" s="1"/>
  <c r="D1772" i="26"/>
  <c r="B1772" i="26" s="1"/>
  <c r="D1771" i="26"/>
  <c r="B1771" i="26" s="1"/>
  <c r="D1770" i="26"/>
  <c r="B1770" i="26" s="1"/>
  <c r="D1769" i="26"/>
  <c r="B1769" i="26" s="1"/>
  <c r="D1768" i="26"/>
  <c r="B1768" i="26" s="1"/>
  <c r="D1767" i="26"/>
  <c r="B1767" i="26" s="1"/>
  <c r="D1766" i="26"/>
  <c r="B1766" i="26" s="1"/>
  <c r="D1765" i="26"/>
  <c r="B1765" i="26" s="1"/>
  <c r="D1764" i="26"/>
  <c r="B1764" i="26" s="1"/>
  <c r="D1763" i="26"/>
  <c r="B1763" i="26" s="1"/>
  <c r="D1762" i="26"/>
  <c r="B1762" i="26" s="1"/>
  <c r="D1761" i="26"/>
  <c r="B1761" i="26" s="1"/>
  <c r="D1760" i="26"/>
  <c r="B1760" i="26" s="1"/>
  <c r="D1759" i="26"/>
  <c r="B1759" i="26" s="1"/>
  <c r="D1758" i="26"/>
  <c r="B1758" i="26" s="1"/>
  <c r="D1757" i="26"/>
  <c r="B1757" i="26" s="1"/>
  <c r="D1756" i="26"/>
  <c r="B1756" i="26" s="1"/>
  <c r="D1755" i="26"/>
  <c r="B1755" i="26" s="1"/>
  <c r="D1754" i="26"/>
  <c r="B1754" i="26" s="1"/>
  <c r="D1753" i="26"/>
  <c r="B1753" i="26" s="1"/>
  <c r="D1752" i="26"/>
  <c r="B1752" i="26" s="1"/>
  <c r="D1751" i="26"/>
  <c r="B1751" i="26" s="1"/>
  <c r="D1750" i="26"/>
  <c r="B1750" i="26" s="1"/>
  <c r="D1749" i="26"/>
  <c r="B1749" i="26" s="1"/>
  <c r="D1748" i="26"/>
  <c r="B1748" i="26" s="1"/>
  <c r="D1747" i="26"/>
  <c r="B1747" i="26" s="1"/>
  <c r="D1746" i="26"/>
  <c r="B1746" i="26" s="1"/>
  <c r="D1745" i="26"/>
  <c r="B1745" i="26" s="1"/>
  <c r="D1744" i="26"/>
  <c r="B1744" i="26" s="1"/>
  <c r="D1743" i="26"/>
  <c r="B1743" i="26" s="1"/>
  <c r="D1742" i="26"/>
  <c r="B1742" i="26" s="1"/>
  <c r="D1741" i="26"/>
  <c r="B1741" i="26" s="1"/>
  <c r="D1740" i="26"/>
  <c r="B1740" i="26" s="1"/>
  <c r="D1739" i="26"/>
  <c r="B1739" i="26" s="1"/>
  <c r="D1738" i="26"/>
  <c r="B1738" i="26" s="1"/>
  <c r="D1737" i="26"/>
  <c r="B1737" i="26" s="1"/>
  <c r="D1736" i="26"/>
  <c r="B1736" i="26" s="1"/>
  <c r="D1735" i="26"/>
  <c r="B1735" i="26" s="1"/>
  <c r="D1734" i="26"/>
  <c r="B1734" i="26" s="1"/>
  <c r="D1733" i="26"/>
  <c r="B1733" i="26" s="1"/>
  <c r="D1732" i="26"/>
  <c r="B1732" i="26" s="1"/>
  <c r="D1731" i="26"/>
  <c r="B1731" i="26" s="1"/>
  <c r="D1730" i="26"/>
  <c r="B1730" i="26" s="1"/>
  <c r="D1729" i="26"/>
  <c r="B1729" i="26" s="1"/>
  <c r="D1728" i="26"/>
  <c r="B1728" i="26" s="1"/>
  <c r="D1727" i="26"/>
  <c r="B1727" i="26" s="1"/>
  <c r="D1726" i="26"/>
  <c r="B1726" i="26" s="1"/>
  <c r="D1725" i="26"/>
  <c r="B1725" i="26" s="1"/>
  <c r="D1724" i="26"/>
  <c r="B1724" i="26" s="1"/>
  <c r="D1723" i="26"/>
  <c r="B1723" i="26" s="1"/>
  <c r="D1722" i="26"/>
  <c r="B1722" i="26" s="1"/>
  <c r="D1721" i="26"/>
  <c r="B1721" i="26" s="1"/>
  <c r="D1720" i="26"/>
  <c r="B1720" i="26" s="1"/>
  <c r="D1719" i="26"/>
  <c r="B1719" i="26" s="1"/>
  <c r="D1718" i="26"/>
  <c r="B1718" i="26" s="1"/>
  <c r="D1717" i="26"/>
  <c r="B1717" i="26" s="1"/>
  <c r="D1716" i="26"/>
  <c r="B1716" i="26" s="1"/>
  <c r="D1715" i="26"/>
  <c r="B1715" i="26" s="1"/>
  <c r="D1714" i="26"/>
  <c r="B1714" i="26" s="1"/>
  <c r="D1713" i="26"/>
  <c r="B1713" i="26" s="1"/>
  <c r="D1712" i="26"/>
  <c r="B1712" i="26" s="1"/>
  <c r="D1711" i="26"/>
  <c r="B1711" i="26" s="1"/>
  <c r="D1710" i="26"/>
  <c r="B1710" i="26" s="1"/>
  <c r="D1709" i="26"/>
  <c r="B1709" i="26" s="1"/>
  <c r="D1708" i="26"/>
  <c r="B1708" i="26" s="1"/>
  <c r="D1707" i="26"/>
  <c r="B1707" i="26" s="1"/>
  <c r="D1706" i="26"/>
  <c r="B1706" i="26" s="1"/>
  <c r="D1705" i="26"/>
  <c r="B1705" i="26" s="1"/>
  <c r="D1704" i="26"/>
  <c r="B1704" i="26" s="1"/>
  <c r="D1703" i="26"/>
  <c r="B1703" i="26" s="1"/>
  <c r="D1702" i="26"/>
  <c r="B1702" i="26" s="1"/>
  <c r="D1701" i="26"/>
  <c r="B1701" i="26" s="1"/>
  <c r="D1700" i="26"/>
  <c r="B1700" i="26" s="1"/>
  <c r="D1699" i="26"/>
  <c r="B1699" i="26" s="1"/>
  <c r="D1698" i="26"/>
  <c r="B1698" i="26" s="1"/>
  <c r="D1697" i="26"/>
  <c r="B1697" i="26" s="1"/>
  <c r="D1696" i="26"/>
  <c r="B1696" i="26" s="1"/>
  <c r="D1695" i="26"/>
  <c r="B1695" i="26" s="1"/>
  <c r="D1694" i="26"/>
  <c r="B1694" i="26" s="1"/>
  <c r="D1693" i="26"/>
  <c r="B1693" i="26" s="1"/>
  <c r="D1692" i="26"/>
  <c r="B1692" i="26" s="1"/>
  <c r="D1691" i="26"/>
  <c r="B1691" i="26" s="1"/>
  <c r="D1690" i="26"/>
  <c r="B1690" i="26" s="1"/>
  <c r="D1689" i="26"/>
  <c r="B1689" i="26" s="1"/>
  <c r="D1688" i="26"/>
  <c r="B1688" i="26" s="1"/>
  <c r="D1687" i="26"/>
  <c r="B1687" i="26" s="1"/>
  <c r="D1686" i="26"/>
  <c r="B1686" i="26" s="1"/>
  <c r="D1685" i="26"/>
  <c r="B1685" i="26" s="1"/>
  <c r="D1684" i="26"/>
  <c r="B1684" i="26" s="1"/>
  <c r="D1683" i="26"/>
  <c r="B1683" i="26" s="1"/>
  <c r="D1682" i="26"/>
  <c r="B1682" i="26" s="1"/>
  <c r="D1681" i="26"/>
  <c r="B1681" i="26" s="1"/>
  <c r="D1680" i="26"/>
  <c r="B1680" i="26" s="1"/>
  <c r="D1679" i="26"/>
  <c r="B1679" i="26" s="1"/>
  <c r="D1678" i="26"/>
  <c r="B1678" i="26" s="1"/>
  <c r="D1677" i="26"/>
  <c r="B1677" i="26" s="1"/>
  <c r="D1676" i="26"/>
  <c r="B1676" i="26" s="1"/>
  <c r="D1675" i="26"/>
  <c r="B1675" i="26" s="1"/>
  <c r="D1674" i="26"/>
  <c r="B1674" i="26" s="1"/>
  <c r="D1673" i="26"/>
  <c r="B1673" i="26" s="1"/>
  <c r="D1672" i="26"/>
  <c r="B1672" i="26" s="1"/>
  <c r="D1671" i="26"/>
  <c r="B1671" i="26" s="1"/>
  <c r="D1670" i="26"/>
  <c r="B1670" i="26" s="1"/>
  <c r="D1669" i="26"/>
  <c r="B1669" i="26" s="1"/>
  <c r="D1668" i="26"/>
  <c r="B1668" i="26" s="1"/>
  <c r="D1667" i="26"/>
  <c r="B1667" i="26" s="1"/>
  <c r="D1666" i="26"/>
  <c r="B1666" i="26" s="1"/>
  <c r="D1665" i="26"/>
  <c r="B1665" i="26" s="1"/>
  <c r="D1664" i="26"/>
  <c r="B1664" i="26" s="1"/>
  <c r="D1663" i="26"/>
  <c r="B1663" i="26" s="1"/>
  <c r="D1662" i="26"/>
  <c r="B1662" i="26" s="1"/>
  <c r="D1661" i="26"/>
  <c r="B1661" i="26" s="1"/>
  <c r="D1660" i="26"/>
  <c r="B1660" i="26" s="1"/>
  <c r="D1659" i="26"/>
  <c r="B1659" i="26" s="1"/>
  <c r="D1658" i="26"/>
  <c r="B1658" i="26" s="1"/>
  <c r="D1657" i="26"/>
  <c r="B1657" i="26" s="1"/>
  <c r="D1656" i="26"/>
  <c r="B1656" i="26" s="1"/>
  <c r="D1655" i="26"/>
  <c r="B1655" i="26" s="1"/>
  <c r="D1654" i="26"/>
  <c r="B1654" i="26" s="1"/>
  <c r="D1653" i="26"/>
  <c r="B1653" i="26" s="1"/>
  <c r="D1652" i="26"/>
  <c r="B1652" i="26" s="1"/>
  <c r="D1651" i="26"/>
  <c r="B1651" i="26" s="1"/>
  <c r="D1650" i="26"/>
  <c r="B1650" i="26" s="1"/>
  <c r="D1649" i="26"/>
  <c r="B1649" i="26" s="1"/>
  <c r="D1648" i="26"/>
  <c r="B1648" i="26" s="1"/>
  <c r="D1647" i="26"/>
  <c r="B1647" i="26" s="1"/>
  <c r="D1646" i="26"/>
  <c r="B1646" i="26" s="1"/>
  <c r="D1645" i="26"/>
  <c r="B1645" i="26" s="1"/>
  <c r="D1644" i="26"/>
  <c r="B1644" i="26" s="1"/>
  <c r="D1643" i="26"/>
  <c r="B1643" i="26" s="1"/>
  <c r="D1642" i="26"/>
  <c r="B1642" i="26" s="1"/>
  <c r="D1641" i="26"/>
  <c r="B1641" i="26" s="1"/>
  <c r="D1640" i="26"/>
  <c r="B1640" i="26" s="1"/>
  <c r="D1639" i="26"/>
  <c r="B1639" i="26" s="1"/>
  <c r="D1638" i="26"/>
  <c r="B1638" i="26" s="1"/>
  <c r="D1637" i="26"/>
  <c r="B1637" i="26" s="1"/>
  <c r="D1636" i="26"/>
  <c r="B1636" i="26" s="1"/>
  <c r="D1635" i="26"/>
  <c r="B1635" i="26" s="1"/>
  <c r="D1634" i="26"/>
  <c r="B1634" i="26" s="1"/>
  <c r="D1633" i="26"/>
  <c r="B1633" i="26" s="1"/>
  <c r="D1632" i="26"/>
  <c r="B1632" i="26" s="1"/>
  <c r="D1631" i="26"/>
  <c r="B1631" i="26" s="1"/>
  <c r="D1630" i="26"/>
  <c r="B1630" i="26" s="1"/>
  <c r="D1629" i="26"/>
  <c r="B1629" i="26" s="1"/>
  <c r="D1628" i="26"/>
  <c r="B1628" i="26" s="1"/>
  <c r="D1627" i="26"/>
  <c r="B1627" i="26" s="1"/>
  <c r="D1626" i="26"/>
  <c r="B1626" i="26" s="1"/>
  <c r="D1625" i="26"/>
  <c r="B1625" i="26" s="1"/>
  <c r="D1624" i="26"/>
  <c r="B1624" i="26" s="1"/>
  <c r="D1623" i="26"/>
  <c r="B1623" i="26" s="1"/>
  <c r="D1622" i="26"/>
  <c r="B1622" i="26" s="1"/>
  <c r="D1621" i="26"/>
  <c r="B1621" i="26" s="1"/>
  <c r="D1620" i="26"/>
  <c r="B1620" i="26" s="1"/>
  <c r="D1619" i="26"/>
  <c r="B1619" i="26" s="1"/>
  <c r="D1618" i="26"/>
  <c r="B1618" i="26" s="1"/>
  <c r="D1617" i="26"/>
  <c r="B1617" i="26" s="1"/>
  <c r="D1616" i="26"/>
  <c r="B1616" i="26" s="1"/>
  <c r="D1615" i="26"/>
  <c r="B1615" i="26" s="1"/>
  <c r="D1614" i="26"/>
  <c r="B1614" i="26" s="1"/>
  <c r="D1613" i="26"/>
  <c r="B1613" i="26" s="1"/>
  <c r="D1612" i="26"/>
  <c r="B1612" i="26" s="1"/>
  <c r="D1611" i="26"/>
  <c r="B1611" i="26" s="1"/>
  <c r="D1610" i="26"/>
  <c r="B1610" i="26" s="1"/>
  <c r="D1609" i="26"/>
  <c r="B1609" i="26" s="1"/>
  <c r="D1608" i="26"/>
  <c r="B1608" i="26" s="1"/>
  <c r="D1607" i="26"/>
  <c r="B1607" i="26" s="1"/>
  <c r="D1606" i="26"/>
  <c r="B1606" i="26" s="1"/>
  <c r="D1605" i="26"/>
  <c r="B1605" i="26" s="1"/>
  <c r="D1604" i="26"/>
  <c r="B1604" i="26" s="1"/>
  <c r="D1603" i="26"/>
  <c r="B1603" i="26" s="1"/>
  <c r="D1602" i="26"/>
  <c r="B1602" i="26" s="1"/>
  <c r="D1601" i="26"/>
  <c r="B1601" i="26" s="1"/>
  <c r="D1600" i="26"/>
  <c r="B1600" i="26" s="1"/>
  <c r="D1599" i="26"/>
  <c r="B1599" i="26" s="1"/>
  <c r="D1598" i="26"/>
  <c r="B1598" i="26" s="1"/>
  <c r="D1597" i="26"/>
  <c r="B1597" i="26" s="1"/>
  <c r="D1596" i="26"/>
  <c r="B1596" i="26" s="1"/>
  <c r="D1595" i="26"/>
  <c r="B1595" i="26" s="1"/>
  <c r="D1594" i="26"/>
  <c r="B1594" i="26" s="1"/>
  <c r="D1593" i="26"/>
  <c r="B1593" i="26" s="1"/>
  <c r="D1592" i="26"/>
  <c r="B1592" i="26" s="1"/>
  <c r="D1591" i="26"/>
  <c r="B1591" i="26" s="1"/>
  <c r="D1590" i="26"/>
  <c r="B1590" i="26" s="1"/>
  <c r="D1589" i="26"/>
  <c r="B1589" i="26" s="1"/>
  <c r="D1588" i="26"/>
  <c r="B1588" i="26" s="1"/>
  <c r="D1587" i="26"/>
  <c r="B1587" i="26" s="1"/>
  <c r="D1586" i="26"/>
  <c r="B1586" i="26" s="1"/>
  <c r="D1585" i="26"/>
  <c r="B1585" i="26" s="1"/>
  <c r="D1584" i="26"/>
  <c r="B1584" i="26" s="1"/>
  <c r="D1583" i="26"/>
  <c r="B1583" i="26" s="1"/>
  <c r="D1582" i="26"/>
  <c r="B1582" i="26" s="1"/>
  <c r="D1581" i="26"/>
  <c r="B1581" i="26" s="1"/>
  <c r="D1580" i="26"/>
  <c r="B1580" i="26" s="1"/>
  <c r="D1579" i="26"/>
  <c r="B1579" i="26" s="1"/>
  <c r="D1578" i="26"/>
  <c r="B1578" i="26" s="1"/>
  <c r="D1577" i="26"/>
  <c r="B1577" i="26" s="1"/>
  <c r="D1576" i="26"/>
  <c r="B1576" i="26" s="1"/>
  <c r="D1575" i="26"/>
  <c r="B1575" i="26" s="1"/>
  <c r="D1574" i="26"/>
  <c r="B1574" i="26" s="1"/>
  <c r="D1573" i="26"/>
  <c r="B1573" i="26" s="1"/>
  <c r="D1572" i="26"/>
  <c r="B1572" i="26" s="1"/>
  <c r="D1571" i="26"/>
  <c r="B1571" i="26" s="1"/>
  <c r="D1570" i="26"/>
  <c r="B1570" i="26" s="1"/>
  <c r="D1569" i="26"/>
  <c r="B1569" i="26" s="1"/>
  <c r="D1568" i="26"/>
  <c r="B1568" i="26" s="1"/>
  <c r="D1567" i="26"/>
  <c r="B1567" i="26" s="1"/>
  <c r="D1566" i="26"/>
  <c r="B1566" i="26" s="1"/>
  <c r="D1565" i="26"/>
  <c r="B1565" i="26" s="1"/>
  <c r="D1564" i="26"/>
  <c r="B1564" i="26" s="1"/>
  <c r="D1563" i="26"/>
  <c r="B1563" i="26" s="1"/>
  <c r="D1562" i="26"/>
  <c r="B1562" i="26" s="1"/>
  <c r="D1561" i="26"/>
  <c r="B1561" i="26" s="1"/>
  <c r="D1560" i="26"/>
  <c r="B1560" i="26" s="1"/>
  <c r="D1559" i="26"/>
  <c r="B1559" i="26" s="1"/>
  <c r="D1558" i="26"/>
  <c r="B1558" i="26" s="1"/>
  <c r="D1557" i="26"/>
  <c r="B1557" i="26" s="1"/>
  <c r="D1556" i="26"/>
  <c r="B1556" i="26" s="1"/>
  <c r="D1555" i="26"/>
  <c r="B1555" i="26" s="1"/>
  <c r="D1554" i="26"/>
  <c r="B1554" i="26" s="1"/>
  <c r="D1553" i="26"/>
  <c r="B1553" i="26" s="1"/>
  <c r="D1552" i="26"/>
  <c r="B1552" i="26" s="1"/>
  <c r="D1551" i="26"/>
  <c r="B1551" i="26" s="1"/>
  <c r="D1550" i="26"/>
  <c r="B1550" i="26" s="1"/>
  <c r="D1549" i="26"/>
  <c r="B1549" i="26" s="1"/>
  <c r="D1548" i="26"/>
  <c r="B1548" i="26" s="1"/>
  <c r="D1547" i="26"/>
  <c r="B1547" i="26" s="1"/>
  <c r="D1546" i="26"/>
  <c r="B1546" i="26" s="1"/>
  <c r="D1545" i="26"/>
  <c r="B1545" i="26" s="1"/>
  <c r="D1544" i="26"/>
  <c r="B1544" i="26" s="1"/>
  <c r="D1543" i="26"/>
  <c r="B1543" i="26" s="1"/>
  <c r="D1542" i="26"/>
  <c r="B1542" i="26" s="1"/>
  <c r="D1541" i="26"/>
  <c r="B1541" i="26" s="1"/>
  <c r="D1540" i="26"/>
  <c r="B1540" i="26" s="1"/>
  <c r="D1539" i="26"/>
  <c r="B1539" i="26" s="1"/>
  <c r="D1538" i="26"/>
  <c r="B1538" i="26" s="1"/>
  <c r="D1537" i="26"/>
  <c r="B1537" i="26" s="1"/>
  <c r="D1536" i="26"/>
  <c r="B1536" i="26" s="1"/>
  <c r="D1535" i="26"/>
  <c r="B1535" i="26" s="1"/>
  <c r="D1534" i="26"/>
  <c r="B1534" i="26" s="1"/>
  <c r="D1533" i="26"/>
  <c r="B1533" i="26" s="1"/>
  <c r="D1532" i="26"/>
  <c r="B1532" i="26" s="1"/>
  <c r="D1531" i="26"/>
  <c r="B1531" i="26" s="1"/>
  <c r="D1530" i="26"/>
  <c r="B1530" i="26" s="1"/>
  <c r="D1529" i="26"/>
  <c r="B1529" i="26" s="1"/>
  <c r="D1528" i="26"/>
  <c r="B1528" i="26" s="1"/>
  <c r="D1527" i="26"/>
  <c r="B1527" i="26" s="1"/>
  <c r="D1526" i="26"/>
  <c r="B1526" i="26" s="1"/>
  <c r="D1525" i="26"/>
  <c r="B1525" i="26" s="1"/>
  <c r="D1524" i="26"/>
  <c r="B1524" i="26" s="1"/>
  <c r="D1523" i="26"/>
  <c r="B1523" i="26" s="1"/>
  <c r="D1522" i="26"/>
  <c r="B1522" i="26" s="1"/>
  <c r="D1521" i="26"/>
  <c r="B1521" i="26" s="1"/>
  <c r="D1520" i="26"/>
  <c r="B1520" i="26" s="1"/>
  <c r="D1519" i="26"/>
  <c r="B1519" i="26" s="1"/>
  <c r="D1518" i="26"/>
  <c r="B1518" i="26" s="1"/>
  <c r="D1517" i="26"/>
  <c r="B1517" i="26" s="1"/>
  <c r="D1516" i="26"/>
  <c r="B1516" i="26" s="1"/>
  <c r="D1515" i="26"/>
  <c r="B1515" i="26" s="1"/>
  <c r="D1514" i="26"/>
  <c r="B1514" i="26" s="1"/>
  <c r="D1513" i="26"/>
  <c r="B1513" i="26" s="1"/>
  <c r="D1512" i="26"/>
  <c r="B1512" i="26" s="1"/>
  <c r="D1511" i="26"/>
  <c r="B1511" i="26" s="1"/>
  <c r="D1510" i="26"/>
  <c r="B1510" i="26" s="1"/>
  <c r="D1509" i="26"/>
  <c r="B1509" i="26" s="1"/>
  <c r="D1508" i="26"/>
  <c r="B1508" i="26" s="1"/>
  <c r="D1507" i="26"/>
  <c r="B1507" i="26" s="1"/>
  <c r="D1506" i="26"/>
  <c r="B1506" i="26" s="1"/>
  <c r="D1505" i="26"/>
  <c r="B1505" i="26" s="1"/>
  <c r="D1504" i="26"/>
  <c r="B1504" i="26" s="1"/>
  <c r="D1503" i="26"/>
  <c r="B1503" i="26" s="1"/>
  <c r="D1502" i="26"/>
  <c r="B1502" i="26" s="1"/>
  <c r="D1501" i="26"/>
  <c r="B1501" i="26" s="1"/>
  <c r="D1500" i="26"/>
  <c r="B1500" i="26" s="1"/>
  <c r="D1499" i="26"/>
  <c r="B1499" i="26" s="1"/>
  <c r="D1498" i="26"/>
  <c r="B1498" i="26" s="1"/>
  <c r="D1497" i="26"/>
  <c r="B1497" i="26" s="1"/>
  <c r="D1496" i="26"/>
  <c r="B1496" i="26" s="1"/>
  <c r="D1495" i="26"/>
  <c r="B1495" i="26" s="1"/>
  <c r="D1494" i="26"/>
  <c r="B1494" i="26" s="1"/>
  <c r="D1493" i="26"/>
  <c r="B1493" i="26" s="1"/>
  <c r="D1492" i="26"/>
  <c r="B1492" i="26" s="1"/>
  <c r="D1491" i="26"/>
  <c r="B1491" i="26" s="1"/>
  <c r="D1490" i="26"/>
  <c r="B1490" i="26" s="1"/>
  <c r="D1489" i="26"/>
  <c r="B1489" i="26" s="1"/>
  <c r="D1488" i="26"/>
  <c r="B1488" i="26" s="1"/>
  <c r="D1487" i="26"/>
  <c r="B1487" i="26" s="1"/>
  <c r="D1486" i="26"/>
  <c r="B1486" i="26" s="1"/>
  <c r="D1485" i="26"/>
  <c r="B1485" i="26" s="1"/>
  <c r="D1484" i="26"/>
  <c r="B1484" i="26" s="1"/>
  <c r="D1483" i="26"/>
  <c r="B1483" i="26" s="1"/>
  <c r="D1482" i="26"/>
  <c r="B1482" i="26" s="1"/>
  <c r="D1481" i="26"/>
  <c r="B1481" i="26" s="1"/>
  <c r="D1480" i="26"/>
  <c r="B1480" i="26" s="1"/>
  <c r="D1479" i="26"/>
  <c r="B1479" i="26" s="1"/>
  <c r="D1478" i="26"/>
  <c r="B1478" i="26" s="1"/>
  <c r="D1477" i="26"/>
  <c r="B1477" i="26" s="1"/>
  <c r="D1476" i="26"/>
  <c r="B1476" i="26" s="1"/>
  <c r="D1475" i="26"/>
  <c r="B1475" i="26" s="1"/>
  <c r="D1474" i="26"/>
  <c r="B1474" i="26" s="1"/>
  <c r="D1473" i="26"/>
  <c r="B1473" i="26" s="1"/>
  <c r="D1472" i="26"/>
  <c r="B1472" i="26" s="1"/>
  <c r="D1471" i="26"/>
  <c r="B1471" i="26" s="1"/>
  <c r="D1470" i="26"/>
  <c r="B1470" i="26" s="1"/>
  <c r="D1469" i="26"/>
  <c r="B1469" i="26" s="1"/>
  <c r="D1468" i="26"/>
  <c r="B1468" i="26" s="1"/>
  <c r="D1467" i="26"/>
  <c r="B1467" i="26" s="1"/>
  <c r="D1466" i="26"/>
  <c r="B1466" i="26" s="1"/>
  <c r="D1465" i="26"/>
  <c r="B1465" i="26" s="1"/>
  <c r="D1464" i="26"/>
  <c r="B1464" i="26" s="1"/>
  <c r="D1463" i="26"/>
  <c r="B1463" i="26" s="1"/>
  <c r="D1462" i="26"/>
  <c r="B1462" i="26" s="1"/>
  <c r="D1461" i="26"/>
  <c r="B1461" i="26" s="1"/>
  <c r="D1460" i="26"/>
  <c r="B1460" i="26" s="1"/>
  <c r="D1459" i="26"/>
  <c r="B1459" i="26" s="1"/>
  <c r="D1458" i="26"/>
  <c r="B1458" i="26" s="1"/>
  <c r="D1457" i="26"/>
  <c r="B1457" i="26" s="1"/>
  <c r="D1456" i="26"/>
  <c r="B1456" i="26" s="1"/>
  <c r="D1455" i="26"/>
  <c r="B1455" i="26" s="1"/>
  <c r="D1454" i="26"/>
  <c r="B1454" i="26" s="1"/>
  <c r="D1453" i="26"/>
  <c r="B1453" i="26" s="1"/>
  <c r="D1452" i="26"/>
  <c r="B1452" i="26" s="1"/>
  <c r="D1451" i="26"/>
  <c r="B1451" i="26" s="1"/>
  <c r="D1450" i="26"/>
  <c r="B1450" i="26" s="1"/>
  <c r="D1449" i="26"/>
  <c r="B1449" i="26" s="1"/>
  <c r="D1448" i="26"/>
  <c r="B1448" i="26" s="1"/>
  <c r="D1447" i="26"/>
  <c r="B1447" i="26" s="1"/>
  <c r="D1446" i="26"/>
  <c r="B1446" i="26" s="1"/>
  <c r="D1445" i="26"/>
  <c r="B1445" i="26" s="1"/>
  <c r="D1444" i="26"/>
  <c r="B1444" i="26" s="1"/>
  <c r="D1443" i="26"/>
  <c r="B1443" i="26" s="1"/>
  <c r="D1442" i="26"/>
  <c r="B1442" i="26" s="1"/>
  <c r="D1441" i="26"/>
  <c r="B1441" i="26" s="1"/>
  <c r="D1440" i="26"/>
  <c r="B1440" i="26" s="1"/>
  <c r="D1439" i="26"/>
  <c r="B1439" i="26" s="1"/>
  <c r="D1438" i="26"/>
  <c r="B1438" i="26" s="1"/>
  <c r="D1437" i="26"/>
  <c r="B1437" i="26" s="1"/>
  <c r="D1436" i="26"/>
  <c r="B1436" i="26" s="1"/>
  <c r="D1435" i="26"/>
  <c r="B1435" i="26" s="1"/>
  <c r="D1434" i="26"/>
  <c r="B1434" i="26" s="1"/>
  <c r="D1433" i="26"/>
  <c r="B1433" i="26" s="1"/>
  <c r="D1432" i="26"/>
  <c r="B1432" i="26" s="1"/>
  <c r="D1431" i="26"/>
  <c r="B1431" i="26" s="1"/>
  <c r="D1430" i="26"/>
  <c r="B1430" i="26" s="1"/>
  <c r="D1429" i="26"/>
  <c r="B1429" i="26" s="1"/>
  <c r="D1428" i="26"/>
  <c r="B1428" i="26" s="1"/>
  <c r="D1427" i="26"/>
  <c r="B1427" i="26" s="1"/>
  <c r="D1426" i="26"/>
  <c r="B1426" i="26" s="1"/>
  <c r="D1425" i="26"/>
  <c r="B1425" i="26" s="1"/>
  <c r="D1424" i="26"/>
  <c r="B1424" i="26" s="1"/>
  <c r="D1423" i="26"/>
  <c r="B1423" i="26" s="1"/>
  <c r="D1422" i="26"/>
  <c r="B1422" i="26" s="1"/>
  <c r="D1421" i="26"/>
  <c r="B1421" i="26" s="1"/>
  <c r="D1420" i="26"/>
  <c r="B1420" i="26" s="1"/>
  <c r="D1419" i="26"/>
  <c r="B1419" i="26" s="1"/>
  <c r="D1418" i="26"/>
  <c r="B1418" i="26" s="1"/>
  <c r="D1417" i="26"/>
  <c r="B1417" i="26" s="1"/>
  <c r="D1416" i="26"/>
  <c r="B1416" i="26" s="1"/>
  <c r="D1415" i="26"/>
  <c r="B1415" i="26" s="1"/>
  <c r="D1414" i="26"/>
  <c r="B1414" i="26" s="1"/>
  <c r="D1413" i="26"/>
  <c r="B1413" i="26" s="1"/>
  <c r="D1412" i="26"/>
  <c r="B1412" i="26" s="1"/>
  <c r="D1411" i="26"/>
  <c r="B1411" i="26" s="1"/>
  <c r="D1410" i="26"/>
  <c r="B1410" i="26" s="1"/>
  <c r="D1409" i="26"/>
  <c r="B1409" i="26" s="1"/>
  <c r="D1408" i="26"/>
  <c r="B1408" i="26" s="1"/>
  <c r="D1407" i="26"/>
  <c r="B1407" i="26" s="1"/>
  <c r="D1406" i="26"/>
  <c r="B1406" i="26" s="1"/>
  <c r="D1405" i="26"/>
  <c r="B1405" i="26" s="1"/>
  <c r="D1404" i="26"/>
  <c r="B1404" i="26" s="1"/>
  <c r="D1403" i="26"/>
  <c r="B1403" i="26" s="1"/>
  <c r="D1402" i="26"/>
  <c r="B1402" i="26" s="1"/>
  <c r="D1401" i="26"/>
  <c r="B1401" i="26" s="1"/>
  <c r="D1400" i="26"/>
  <c r="B1400" i="26" s="1"/>
  <c r="D1399" i="26"/>
  <c r="B1399" i="26" s="1"/>
  <c r="D1398" i="26"/>
  <c r="B1398" i="26" s="1"/>
  <c r="D1397" i="26"/>
  <c r="B1397" i="26" s="1"/>
  <c r="D1396" i="26"/>
  <c r="B1396" i="26" s="1"/>
  <c r="D1395" i="26"/>
  <c r="B1395" i="26" s="1"/>
  <c r="D1394" i="26"/>
  <c r="B1394" i="26" s="1"/>
  <c r="D1393" i="26"/>
  <c r="B1393" i="26" s="1"/>
  <c r="D1392" i="26"/>
  <c r="B1392" i="26" s="1"/>
  <c r="D1391" i="26"/>
  <c r="B1391" i="26" s="1"/>
  <c r="D1390" i="26"/>
  <c r="B1390" i="26" s="1"/>
  <c r="D1389" i="26"/>
  <c r="B1389" i="26" s="1"/>
  <c r="D1388" i="26"/>
  <c r="B1388" i="26" s="1"/>
  <c r="D1387" i="26"/>
  <c r="B1387" i="26" s="1"/>
  <c r="D1386" i="26"/>
  <c r="B1386" i="26" s="1"/>
  <c r="D1385" i="26"/>
  <c r="B1385" i="26" s="1"/>
  <c r="D1384" i="26"/>
  <c r="B1384" i="26" s="1"/>
  <c r="D1383" i="26"/>
  <c r="B1383" i="26" s="1"/>
  <c r="D1382" i="26"/>
  <c r="B1382" i="26" s="1"/>
  <c r="D1381" i="26"/>
  <c r="B1381" i="26" s="1"/>
  <c r="D1380" i="26"/>
  <c r="B1380" i="26" s="1"/>
  <c r="D1379" i="26"/>
  <c r="B1379" i="26" s="1"/>
  <c r="D1378" i="26"/>
  <c r="B1378" i="26" s="1"/>
  <c r="D1377" i="26"/>
  <c r="B1377" i="26" s="1"/>
  <c r="D1376" i="26"/>
  <c r="B1376" i="26" s="1"/>
  <c r="D1375" i="26"/>
  <c r="B1375" i="26" s="1"/>
  <c r="D1374" i="26"/>
  <c r="B1374" i="26" s="1"/>
  <c r="D1373" i="26"/>
  <c r="B1373" i="26" s="1"/>
  <c r="D1372" i="26"/>
  <c r="B1372" i="26" s="1"/>
  <c r="D1371" i="26"/>
  <c r="B1371" i="26" s="1"/>
  <c r="D1370" i="26"/>
  <c r="B1370" i="26" s="1"/>
  <c r="D1369" i="26"/>
  <c r="B1369" i="26" s="1"/>
  <c r="D1368" i="26"/>
  <c r="B1368" i="26" s="1"/>
  <c r="D1367" i="26"/>
  <c r="B1367" i="26" s="1"/>
  <c r="D1366" i="26"/>
  <c r="B1366" i="26" s="1"/>
  <c r="D1365" i="26"/>
  <c r="B1365" i="26" s="1"/>
  <c r="D1364" i="26"/>
  <c r="B1364" i="26" s="1"/>
  <c r="D1363" i="26"/>
  <c r="B1363" i="26" s="1"/>
  <c r="D1362" i="26"/>
  <c r="B1362" i="26" s="1"/>
  <c r="D1361" i="26"/>
  <c r="B1361" i="26" s="1"/>
  <c r="D1360" i="26"/>
  <c r="B1360" i="26" s="1"/>
  <c r="D1359" i="26"/>
  <c r="B1359" i="26" s="1"/>
  <c r="D1358" i="26"/>
  <c r="B1358" i="26" s="1"/>
  <c r="D1357" i="26"/>
  <c r="B1357" i="26" s="1"/>
  <c r="D1356" i="26"/>
  <c r="B1356" i="26" s="1"/>
  <c r="D1355" i="26"/>
  <c r="B1355" i="26" s="1"/>
  <c r="D1354" i="26"/>
  <c r="B1354" i="26" s="1"/>
  <c r="D1353" i="26"/>
  <c r="B1353" i="26" s="1"/>
  <c r="D1352" i="26"/>
  <c r="B1352" i="26" s="1"/>
  <c r="D1351" i="26"/>
  <c r="B1351" i="26" s="1"/>
  <c r="D1350" i="26"/>
  <c r="B1350" i="26" s="1"/>
  <c r="D1349" i="26"/>
  <c r="B1349" i="26" s="1"/>
  <c r="D1348" i="26"/>
  <c r="B1348" i="26" s="1"/>
  <c r="D1347" i="26"/>
  <c r="B1347" i="26" s="1"/>
  <c r="D1346" i="26"/>
  <c r="B1346" i="26" s="1"/>
  <c r="D1345" i="26"/>
  <c r="B1345" i="26" s="1"/>
  <c r="D1344" i="26"/>
  <c r="B1344" i="26" s="1"/>
  <c r="D1343" i="26"/>
  <c r="B1343" i="26" s="1"/>
  <c r="D1342" i="26"/>
  <c r="B1342" i="26" s="1"/>
  <c r="D1341" i="26"/>
  <c r="B1341" i="26" s="1"/>
  <c r="D1340" i="26"/>
  <c r="B1340" i="26" s="1"/>
  <c r="D1339" i="26"/>
  <c r="B1339" i="26" s="1"/>
  <c r="D1338" i="26"/>
  <c r="B1338" i="26" s="1"/>
  <c r="D1337" i="26"/>
  <c r="B1337" i="26" s="1"/>
  <c r="D1336" i="26"/>
  <c r="B1336" i="26" s="1"/>
  <c r="D1335" i="26"/>
  <c r="B1335" i="26" s="1"/>
  <c r="D1334" i="26"/>
  <c r="B1334" i="26" s="1"/>
  <c r="D1333" i="26"/>
  <c r="B1333" i="26" s="1"/>
  <c r="D1332" i="26"/>
  <c r="B1332" i="26" s="1"/>
  <c r="D1331" i="26"/>
  <c r="B1331" i="26" s="1"/>
  <c r="D1330" i="26"/>
  <c r="B1330" i="26" s="1"/>
  <c r="D1329" i="26"/>
  <c r="B1329" i="26" s="1"/>
  <c r="D1328" i="26"/>
  <c r="B1328" i="26" s="1"/>
  <c r="D1327" i="26"/>
  <c r="B1327" i="26" s="1"/>
  <c r="D1326" i="26"/>
  <c r="B1326" i="26" s="1"/>
  <c r="D1325" i="26"/>
  <c r="B1325" i="26" s="1"/>
  <c r="D1324" i="26"/>
  <c r="B1324" i="26" s="1"/>
  <c r="D1323" i="26"/>
  <c r="B1323" i="26" s="1"/>
  <c r="D1322" i="26"/>
  <c r="B1322" i="26" s="1"/>
  <c r="D1321" i="26"/>
  <c r="B1321" i="26" s="1"/>
  <c r="D1320" i="26"/>
  <c r="B1320" i="26" s="1"/>
  <c r="D1319" i="26"/>
  <c r="B1319" i="26" s="1"/>
  <c r="D1318" i="26"/>
  <c r="B1318" i="26" s="1"/>
  <c r="D1317" i="26"/>
  <c r="B1317" i="26" s="1"/>
  <c r="D1316" i="26"/>
  <c r="B1316" i="26" s="1"/>
  <c r="D1315" i="26"/>
  <c r="B1315" i="26" s="1"/>
  <c r="D1314" i="26"/>
  <c r="B1314" i="26" s="1"/>
  <c r="D1313" i="26"/>
  <c r="B1313" i="26" s="1"/>
  <c r="D1312" i="26"/>
  <c r="B1312" i="26" s="1"/>
  <c r="D1311" i="26"/>
  <c r="B1311" i="26" s="1"/>
  <c r="D1310" i="26"/>
  <c r="B1310" i="26" s="1"/>
  <c r="D1309" i="26"/>
  <c r="B1309" i="26" s="1"/>
  <c r="D1308" i="26"/>
  <c r="B1308" i="26" s="1"/>
  <c r="D1307" i="26"/>
  <c r="B1307" i="26" s="1"/>
  <c r="D1306" i="26"/>
  <c r="B1306" i="26" s="1"/>
  <c r="D1305" i="26"/>
  <c r="B1305" i="26" s="1"/>
  <c r="D1304" i="26"/>
  <c r="B1304" i="26" s="1"/>
  <c r="D1303" i="26"/>
  <c r="B1303" i="26" s="1"/>
  <c r="D1302" i="26"/>
  <c r="B1302" i="26" s="1"/>
  <c r="D1301" i="26"/>
  <c r="B1301" i="26" s="1"/>
  <c r="D1300" i="26"/>
  <c r="B1300" i="26" s="1"/>
  <c r="D1299" i="26"/>
  <c r="B1299" i="26" s="1"/>
  <c r="D1298" i="26"/>
  <c r="B1298" i="26" s="1"/>
  <c r="D1297" i="26"/>
  <c r="B1297" i="26" s="1"/>
  <c r="D1296" i="26"/>
  <c r="B1296" i="26" s="1"/>
  <c r="D1295" i="26"/>
  <c r="B1295" i="26" s="1"/>
  <c r="D1294" i="26"/>
  <c r="B1294" i="26" s="1"/>
  <c r="D1293" i="26"/>
  <c r="B1293" i="26" s="1"/>
  <c r="D1292" i="26"/>
  <c r="B1292" i="26" s="1"/>
  <c r="D1291" i="26"/>
  <c r="B1291" i="26" s="1"/>
  <c r="D1290" i="26"/>
  <c r="B1290" i="26" s="1"/>
  <c r="D1289" i="26"/>
  <c r="B1289" i="26" s="1"/>
  <c r="D1288" i="26"/>
  <c r="B1288" i="26" s="1"/>
  <c r="D1287" i="26"/>
  <c r="B1287" i="26" s="1"/>
  <c r="D1286" i="26"/>
  <c r="B1286" i="26" s="1"/>
  <c r="D1285" i="26"/>
  <c r="B1285" i="26" s="1"/>
  <c r="D1284" i="26"/>
  <c r="B1284" i="26" s="1"/>
  <c r="D1283" i="26"/>
  <c r="B1283" i="26" s="1"/>
  <c r="D1282" i="26"/>
  <c r="B1282" i="26" s="1"/>
  <c r="D1281" i="26"/>
  <c r="B1281" i="26" s="1"/>
  <c r="D1280" i="26"/>
  <c r="B1280" i="26" s="1"/>
  <c r="D1279" i="26"/>
  <c r="B1279" i="26" s="1"/>
  <c r="D1278" i="26"/>
  <c r="B1278" i="26" s="1"/>
  <c r="D1277" i="26"/>
  <c r="B1277" i="26" s="1"/>
  <c r="D1276" i="26"/>
  <c r="B1276" i="26" s="1"/>
  <c r="D1275" i="26"/>
  <c r="B1275" i="26" s="1"/>
  <c r="D1274" i="26"/>
  <c r="B1274" i="26" s="1"/>
  <c r="D1273" i="26"/>
  <c r="B1273" i="26" s="1"/>
  <c r="D1272" i="26"/>
  <c r="B1272" i="26" s="1"/>
  <c r="D1271" i="26"/>
  <c r="B1271" i="26" s="1"/>
  <c r="D1270" i="26"/>
  <c r="B1270" i="26" s="1"/>
  <c r="D1269" i="26"/>
  <c r="B1269" i="26" s="1"/>
  <c r="D1268" i="26"/>
  <c r="B1268" i="26" s="1"/>
  <c r="D1267" i="26"/>
  <c r="B1267" i="26" s="1"/>
  <c r="D1266" i="26"/>
  <c r="B1266" i="26" s="1"/>
  <c r="D1265" i="26"/>
  <c r="B1265" i="26" s="1"/>
  <c r="D1264" i="26"/>
  <c r="B1264" i="26" s="1"/>
  <c r="D1263" i="26"/>
  <c r="B1263" i="26" s="1"/>
  <c r="D1262" i="26"/>
  <c r="B1262" i="26" s="1"/>
  <c r="D1261" i="26"/>
  <c r="B1261" i="26" s="1"/>
  <c r="D1260" i="26"/>
  <c r="B1260" i="26" s="1"/>
  <c r="D1259" i="26"/>
  <c r="B1259" i="26" s="1"/>
  <c r="D1258" i="26"/>
  <c r="B1258" i="26" s="1"/>
  <c r="D1257" i="26"/>
  <c r="B1257" i="26" s="1"/>
  <c r="D1256" i="26"/>
  <c r="B1256" i="26" s="1"/>
  <c r="D1255" i="26"/>
  <c r="B1255" i="26" s="1"/>
  <c r="D1254" i="26"/>
  <c r="B1254" i="26" s="1"/>
  <c r="D1253" i="26"/>
  <c r="B1253" i="26" s="1"/>
  <c r="D1252" i="26"/>
  <c r="B1252" i="26" s="1"/>
  <c r="D1251" i="26"/>
  <c r="B1251" i="26" s="1"/>
  <c r="D1250" i="26"/>
  <c r="B1250" i="26" s="1"/>
  <c r="D1249" i="26"/>
  <c r="B1249" i="26" s="1"/>
  <c r="D1248" i="26"/>
  <c r="B1248" i="26" s="1"/>
  <c r="D1247" i="26"/>
  <c r="B1247" i="26" s="1"/>
  <c r="D1246" i="26"/>
  <c r="B1246" i="26" s="1"/>
  <c r="D1245" i="26"/>
  <c r="B1245" i="26" s="1"/>
  <c r="D1244" i="26"/>
  <c r="B1244" i="26" s="1"/>
  <c r="D1243" i="26"/>
  <c r="B1243" i="26" s="1"/>
  <c r="D1242" i="26"/>
  <c r="B1242" i="26" s="1"/>
  <c r="D1241" i="26"/>
  <c r="B1241" i="26" s="1"/>
  <c r="D1240" i="26"/>
  <c r="B1240" i="26" s="1"/>
  <c r="D1239" i="26"/>
  <c r="B1239" i="26" s="1"/>
  <c r="D1238" i="26"/>
  <c r="B1238" i="26" s="1"/>
  <c r="D1237" i="26"/>
  <c r="B1237" i="26" s="1"/>
  <c r="D1236" i="26"/>
  <c r="B1236" i="26" s="1"/>
  <c r="D1235" i="26"/>
  <c r="B1235" i="26" s="1"/>
  <c r="D1234" i="26"/>
  <c r="B1234" i="26" s="1"/>
  <c r="D1233" i="26"/>
  <c r="B1233" i="26" s="1"/>
  <c r="D1232" i="26"/>
  <c r="B1232" i="26" s="1"/>
  <c r="D1231" i="26"/>
  <c r="B1231" i="26" s="1"/>
  <c r="D1230" i="26"/>
  <c r="B1230" i="26" s="1"/>
  <c r="D1229" i="26"/>
  <c r="B1229" i="26" s="1"/>
  <c r="D1228" i="26"/>
  <c r="B1228" i="26" s="1"/>
  <c r="D1227" i="26"/>
  <c r="B1227" i="26" s="1"/>
  <c r="D1226" i="26"/>
  <c r="B1226" i="26" s="1"/>
  <c r="D1225" i="26"/>
  <c r="B1225" i="26" s="1"/>
  <c r="D1224" i="26"/>
  <c r="B1224" i="26" s="1"/>
  <c r="D1223" i="26"/>
  <c r="B1223" i="26" s="1"/>
  <c r="D1222" i="26"/>
  <c r="B1222" i="26" s="1"/>
  <c r="D1221" i="26"/>
  <c r="B1221" i="26" s="1"/>
  <c r="D1220" i="26"/>
  <c r="B1220" i="26" s="1"/>
  <c r="D1219" i="26"/>
  <c r="B1219" i="26" s="1"/>
  <c r="D1218" i="26"/>
  <c r="B1218" i="26" s="1"/>
  <c r="D1217" i="26"/>
  <c r="B1217" i="26" s="1"/>
  <c r="D1216" i="26"/>
  <c r="B1216" i="26" s="1"/>
  <c r="D1215" i="26"/>
  <c r="B1215" i="26" s="1"/>
  <c r="D1214" i="26"/>
  <c r="B1214" i="26" s="1"/>
  <c r="D1213" i="26"/>
  <c r="B1213" i="26" s="1"/>
  <c r="D1212" i="26"/>
  <c r="B1212" i="26" s="1"/>
  <c r="D1211" i="26"/>
  <c r="B1211" i="26" s="1"/>
  <c r="D1210" i="26"/>
  <c r="B1210" i="26" s="1"/>
  <c r="D1209" i="26"/>
  <c r="B1209" i="26" s="1"/>
  <c r="D1208" i="26"/>
  <c r="B1208" i="26" s="1"/>
  <c r="D1207" i="26"/>
  <c r="B1207" i="26" s="1"/>
  <c r="D1206" i="26"/>
  <c r="B1206" i="26" s="1"/>
  <c r="D1205" i="26"/>
  <c r="B1205" i="26" s="1"/>
  <c r="D1204" i="26"/>
  <c r="B1204" i="26" s="1"/>
  <c r="D1203" i="26"/>
  <c r="B1203" i="26" s="1"/>
  <c r="D1202" i="26"/>
  <c r="B1202" i="26" s="1"/>
  <c r="D1201" i="26"/>
  <c r="B1201" i="26" s="1"/>
  <c r="D1200" i="26"/>
  <c r="B1200" i="26" s="1"/>
  <c r="D1199" i="26"/>
  <c r="B1199" i="26" s="1"/>
  <c r="D1198" i="26"/>
  <c r="B1198" i="26" s="1"/>
  <c r="D1197" i="26"/>
  <c r="B1197" i="26" s="1"/>
  <c r="D1196" i="26"/>
  <c r="B1196" i="26" s="1"/>
  <c r="D1195" i="26"/>
  <c r="B1195" i="26" s="1"/>
  <c r="D1194" i="26"/>
  <c r="B1194" i="26" s="1"/>
  <c r="D1193" i="26"/>
  <c r="B1193" i="26" s="1"/>
  <c r="D1192" i="26"/>
  <c r="B1192" i="26" s="1"/>
  <c r="D1191" i="26"/>
  <c r="B1191" i="26" s="1"/>
  <c r="D1190" i="26"/>
  <c r="B1190" i="26" s="1"/>
  <c r="D1189" i="26"/>
  <c r="B1189" i="26" s="1"/>
  <c r="D1188" i="26"/>
  <c r="B1188" i="26" s="1"/>
  <c r="D1187" i="26"/>
  <c r="B1187" i="26" s="1"/>
  <c r="D1186" i="26"/>
  <c r="B1186" i="26" s="1"/>
  <c r="D1185" i="26"/>
  <c r="B1185" i="26" s="1"/>
  <c r="D1184" i="26"/>
  <c r="B1184" i="26" s="1"/>
  <c r="D1183" i="26"/>
  <c r="B1183" i="26" s="1"/>
  <c r="D1182" i="26"/>
  <c r="B1182" i="26" s="1"/>
  <c r="D1181" i="26"/>
  <c r="B1181" i="26" s="1"/>
  <c r="D1180" i="26"/>
  <c r="B1180" i="26" s="1"/>
  <c r="D1179" i="26"/>
  <c r="B1179" i="26" s="1"/>
  <c r="D1178" i="26"/>
  <c r="B1178" i="26" s="1"/>
  <c r="D1177" i="26"/>
  <c r="B1177" i="26" s="1"/>
  <c r="D1176" i="26"/>
  <c r="B1176" i="26" s="1"/>
  <c r="D1175" i="26"/>
  <c r="B1175" i="26" s="1"/>
  <c r="D1174" i="26"/>
  <c r="B1174" i="26" s="1"/>
  <c r="D1173" i="26"/>
  <c r="B1173" i="26" s="1"/>
  <c r="D1172" i="26"/>
  <c r="B1172" i="26" s="1"/>
  <c r="D1171" i="26"/>
  <c r="B1171" i="26" s="1"/>
  <c r="D1170" i="26"/>
  <c r="B1170" i="26" s="1"/>
  <c r="D1169" i="26"/>
  <c r="B1169" i="26" s="1"/>
  <c r="D1168" i="26"/>
  <c r="B1168" i="26" s="1"/>
  <c r="D1167" i="26"/>
  <c r="B1167" i="26" s="1"/>
  <c r="D1166" i="26"/>
  <c r="B1166" i="26" s="1"/>
  <c r="D1165" i="26"/>
  <c r="B1165" i="26" s="1"/>
  <c r="D1164" i="26"/>
  <c r="B1164" i="26" s="1"/>
  <c r="D1163" i="26"/>
  <c r="B1163" i="26" s="1"/>
  <c r="D1162" i="26"/>
  <c r="B1162" i="26" s="1"/>
  <c r="D1161" i="26"/>
  <c r="B1161" i="26" s="1"/>
  <c r="D1160" i="26"/>
  <c r="B1160" i="26" s="1"/>
  <c r="D1159" i="26"/>
  <c r="B1159" i="26" s="1"/>
  <c r="D1158" i="26"/>
  <c r="B1158" i="26" s="1"/>
  <c r="D1157" i="26"/>
  <c r="B1157" i="26" s="1"/>
  <c r="D1156" i="26"/>
  <c r="B1156" i="26" s="1"/>
  <c r="D1155" i="26"/>
  <c r="B1155" i="26" s="1"/>
  <c r="D1154" i="26"/>
  <c r="B1154" i="26" s="1"/>
  <c r="D1153" i="26"/>
  <c r="B1153" i="26" s="1"/>
  <c r="D1152" i="26"/>
  <c r="B1152" i="26" s="1"/>
  <c r="D1151" i="26"/>
  <c r="B1151" i="26" s="1"/>
  <c r="D1150" i="26"/>
  <c r="B1150" i="26" s="1"/>
  <c r="D1149" i="26"/>
  <c r="B1149" i="26" s="1"/>
  <c r="D1148" i="26"/>
  <c r="B1148" i="26" s="1"/>
  <c r="D1147" i="26"/>
  <c r="B1147" i="26" s="1"/>
  <c r="D1146" i="26"/>
  <c r="B1146" i="26" s="1"/>
  <c r="D1145" i="26"/>
  <c r="B1145" i="26" s="1"/>
  <c r="D1144" i="26"/>
  <c r="B1144" i="26" s="1"/>
  <c r="D1143" i="26"/>
  <c r="B1143" i="26" s="1"/>
  <c r="D1142" i="26"/>
  <c r="B1142" i="26" s="1"/>
  <c r="D1141" i="26"/>
  <c r="B1141" i="26" s="1"/>
  <c r="D1140" i="26"/>
  <c r="B1140" i="26" s="1"/>
  <c r="D1139" i="26"/>
  <c r="B1139" i="26" s="1"/>
  <c r="D1138" i="26"/>
  <c r="B1138" i="26" s="1"/>
  <c r="D1137" i="26"/>
  <c r="B1137" i="26" s="1"/>
  <c r="D1136" i="26"/>
  <c r="B1136" i="26" s="1"/>
  <c r="D1135" i="26"/>
  <c r="B1135" i="26" s="1"/>
  <c r="D1134" i="26"/>
  <c r="B1134" i="26" s="1"/>
  <c r="D1133" i="26"/>
  <c r="B1133" i="26" s="1"/>
  <c r="D1132" i="26"/>
  <c r="B1132" i="26" s="1"/>
  <c r="D1131" i="26"/>
  <c r="B1131" i="26" s="1"/>
  <c r="D1130" i="26"/>
  <c r="B1130" i="26" s="1"/>
  <c r="D1129" i="26"/>
  <c r="B1129" i="26" s="1"/>
  <c r="D1128" i="26"/>
  <c r="B1128" i="26" s="1"/>
  <c r="D1127" i="26"/>
  <c r="B1127" i="26" s="1"/>
  <c r="D1126" i="26"/>
  <c r="B1126" i="26" s="1"/>
  <c r="D1125" i="26"/>
  <c r="B1125" i="26" s="1"/>
  <c r="D1124" i="26"/>
  <c r="B1124" i="26" s="1"/>
  <c r="D1123" i="26"/>
  <c r="B1123" i="26" s="1"/>
  <c r="D1122" i="26"/>
  <c r="B1122" i="26" s="1"/>
  <c r="D1121" i="26"/>
  <c r="B1121" i="26" s="1"/>
  <c r="D1120" i="26"/>
  <c r="B1120" i="26" s="1"/>
  <c r="D1119" i="26"/>
  <c r="B1119" i="26" s="1"/>
  <c r="D1118" i="26"/>
  <c r="B1118" i="26" s="1"/>
  <c r="D1117" i="26"/>
  <c r="B1117" i="26" s="1"/>
  <c r="D1116" i="26"/>
  <c r="B1116" i="26" s="1"/>
  <c r="D1115" i="26"/>
  <c r="B1115" i="26" s="1"/>
  <c r="D1114" i="26"/>
  <c r="B1114" i="26" s="1"/>
  <c r="D1113" i="26"/>
  <c r="B1113" i="26" s="1"/>
  <c r="D1112" i="26"/>
  <c r="B1112" i="26" s="1"/>
  <c r="D1111" i="26"/>
  <c r="B1111" i="26" s="1"/>
  <c r="D1110" i="26"/>
  <c r="B1110" i="26" s="1"/>
  <c r="D1109" i="26"/>
  <c r="B1109" i="26" s="1"/>
  <c r="D1108" i="26"/>
  <c r="B1108" i="26" s="1"/>
  <c r="D1107" i="26"/>
  <c r="B1107" i="26" s="1"/>
  <c r="D1106" i="26"/>
  <c r="B1106" i="26" s="1"/>
  <c r="D1105" i="26"/>
  <c r="B1105" i="26" s="1"/>
  <c r="D1104" i="26"/>
  <c r="B1104" i="26" s="1"/>
  <c r="D1103" i="26"/>
  <c r="B1103" i="26" s="1"/>
  <c r="D1102" i="26"/>
  <c r="B1102" i="26" s="1"/>
  <c r="D1101" i="26"/>
  <c r="B1101" i="26" s="1"/>
  <c r="D1100" i="26"/>
  <c r="B1100" i="26" s="1"/>
  <c r="D1099" i="26"/>
  <c r="B1099" i="26" s="1"/>
  <c r="D1098" i="26"/>
  <c r="B1098" i="26" s="1"/>
  <c r="D1097" i="26"/>
  <c r="B1097" i="26" s="1"/>
  <c r="D1096" i="26"/>
  <c r="B1096" i="26" s="1"/>
  <c r="D1095" i="26"/>
  <c r="B1095" i="26" s="1"/>
  <c r="D1094" i="26"/>
  <c r="B1094" i="26" s="1"/>
  <c r="D1093" i="26"/>
  <c r="B1093" i="26" s="1"/>
  <c r="D1092" i="26"/>
  <c r="B1092" i="26" s="1"/>
  <c r="D1091" i="26"/>
  <c r="B1091" i="26" s="1"/>
  <c r="D1090" i="26"/>
  <c r="B1090" i="26" s="1"/>
  <c r="D1089" i="26"/>
  <c r="B1089" i="26" s="1"/>
  <c r="D1088" i="26"/>
  <c r="B1088" i="26" s="1"/>
  <c r="D1087" i="26"/>
  <c r="B1087" i="26" s="1"/>
  <c r="D1086" i="26"/>
  <c r="B1086" i="26" s="1"/>
  <c r="D1085" i="26"/>
  <c r="B1085" i="26" s="1"/>
  <c r="D1084" i="26"/>
  <c r="B1084" i="26" s="1"/>
  <c r="D1083" i="26"/>
  <c r="B1083" i="26" s="1"/>
  <c r="D1082" i="26"/>
  <c r="B1082" i="26" s="1"/>
  <c r="D1081" i="26"/>
  <c r="B1081" i="26" s="1"/>
  <c r="D1080" i="26"/>
  <c r="B1080" i="26" s="1"/>
  <c r="D1079" i="26"/>
  <c r="B1079" i="26" s="1"/>
  <c r="D1078" i="26"/>
  <c r="B1078" i="26" s="1"/>
  <c r="D1077" i="26"/>
  <c r="B1077" i="26" s="1"/>
  <c r="D1076" i="26"/>
  <c r="B1076" i="26" s="1"/>
  <c r="D1075" i="26"/>
  <c r="B1075" i="26" s="1"/>
  <c r="D1074" i="26"/>
  <c r="B1074" i="26" s="1"/>
  <c r="D1073" i="26"/>
  <c r="B1073" i="26" s="1"/>
  <c r="D1072" i="26"/>
  <c r="B1072" i="26" s="1"/>
  <c r="D1071" i="26"/>
  <c r="B1071" i="26" s="1"/>
  <c r="D1070" i="26"/>
  <c r="B1070" i="26" s="1"/>
  <c r="D1069" i="26"/>
  <c r="B1069" i="26" s="1"/>
  <c r="D1068" i="26"/>
  <c r="B1068" i="26" s="1"/>
  <c r="D1067" i="26"/>
  <c r="B1067" i="26" s="1"/>
  <c r="D1066" i="26"/>
  <c r="B1066" i="26" s="1"/>
  <c r="D1065" i="26"/>
  <c r="B1065" i="26" s="1"/>
  <c r="D1064" i="26"/>
  <c r="B1064" i="26" s="1"/>
  <c r="D1063" i="26"/>
  <c r="B1063" i="26" s="1"/>
  <c r="D1062" i="26"/>
  <c r="B1062" i="26" s="1"/>
  <c r="D1061" i="26"/>
  <c r="B1061" i="26" s="1"/>
  <c r="D1060" i="26"/>
  <c r="B1060" i="26" s="1"/>
  <c r="D1059" i="26"/>
  <c r="B1059" i="26" s="1"/>
  <c r="D1058" i="26"/>
  <c r="B1058" i="26" s="1"/>
  <c r="D1057" i="26"/>
  <c r="B1057" i="26" s="1"/>
  <c r="D1056" i="26"/>
  <c r="B1056" i="26" s="1"/>
  <c r="D1055" i="26"/>
  <c r="B1055" i="26" s="1"/>
  <c r="D1054" i="26"/>
  <c r="B1054" i="26" s="1"/>
  <c r="D1053" i="26"/>
  <c r="B1053" i="26" s="1"/>
  <c r="D1052" i="26"/>
  <c r="B1052" i="26" s="1"/>
  <c r="D1051" i="26"/>
  <c r="B1051" i="26" s="1"/>
  <c r="D1050" i="26"/>
  <c r="B1050" i="26" s="1"/>
  <c r="D1049" i="26"/>
  <c r="B1049" i="26" s="1"/>
  <c r="D1048" i="26"/>
  <c r="B1048" i="26" s="1"/>
  <c r="D1047" i="26"/>
  <c r="B1047" i="26" s="1"/>
  <c r="D1046" i="26"/>
  <c r="B1046" i="26" s="1"/>
  <c r="D1045" i="26"/>
  <c r="B1045" i="26" s="1"/>
  <c r="D1044" i="26"/>
  <c r="B1044" i="26" s="1"/>
  <c r="D1043" i="26"/>
  <c r="B1043" i="26" s="1"/>
  <c r="D1042" i="26"/>
  <c r="B1042" i="26" s="1"/>
  <c r="D1041" i="26"/>
  <c r="B1041" i="26" s="1"/>
  <c r="D1040" i="26"/>
  <c r="B1040" i="26" s="1"/>
  <c r="D1039" i="26"/>
  <c r="B1039" i="26" s="1"/>
  <c r="D1038" i="26"/>
  <c r="B1038" i="26" s="1"/>
  <c r="D1037" i="26"/>
  <c r="B1037" i="26" s="1"/>
  <c r="D1036" i="26"/>
  <c r="B1036" i="26" s="1"/>
  <c r="D1035" i="26"/>
  <c r="B1035" i="26" s="1"/>
  <c r="D1034" i="26"/>
  <c r="B1034" i="26" s="1"/>
  <c r="D1033" i="26"/>
  <c r="B1033" i="26" s="1"/>
  <c r="D1032" i="26"/>
  <c r="B1032" i="26" s="1"/>
  <c r="D1031" i="26"/>
  <c r="B1031" i="26" s="1"/>
  <c r="D1030" i="26"/>
  <c r="B1030" i="26" s="1"/>
  <c r="D1029" i="26"/>
  <c r="B1029" i="26" s="1"/>
  <c r="D1028" i="26"/>
  <c r="B1028" i="26" s="1"/>
  <c r="D1027" i="26"/>
  <c r="B1027" i="26" s="1"/>
  <c r="D1026" i="26"/>
  <c r="B1026" i="26" s="1"/>
  <c r="D1025" i="26"/>
  <c r="B1025" i="26" s="1"/>
  <c r="D1024" i="26"/>
  <c r="B1024" i="26" s="1"/>
  <c r="D1023" i="26"/>
  <c r="B1023" i="26" s="1"/>
  <c r="D1022" i="26"/>
  <c r="B1022" i="26" s="1"/>
  <c r="D1021" i="26"/>
  <c r="B1021" i="26" s="1"/>
  <c r="D1020" i="26"/>
  <c r="B1020" i="26" s="1"/>
  <c r="D1019" i="26"/>
  <c r="B1019" i="26" s="1"/>
  <c r="D1018" i="26"/>
  <c r="B1018" i="26" s="1"/>
  <c r="D1017" i="26"/>
  <c r="B1017" i="26" s="1"/>
  <c r="D1016" i="26"/>
  <c r="B1016" i="26" s="1"/>
  <c r="D1015" i="26"/>
  <c r="B1015" i="26" s="1"/>
  <c r="D1014" i="26"/>
  <c r="B1014" i="26" s="1"/>
  <c r="D1013" i="26"/>
  <c r="B1013" i="26" s="1"/>
  <c r="D1012" i="26"/>
  <c r="B1012" i="26" s="1"/>
  <c r="D1011" i="26"/>
  <c r="B1011" i="26" s="1"/>
  <c r="D1010" i="26"/>
  <c r="B1010" i="26" s="1"/>
  <c r="D1009" i="26"/>
  <c r="B1009" i="26" s="1"/>
  <c r="D1008" i="26"/>
  <c r="B1008" i="26" s="1"/>
  <c r="D1007" i="26"/>
  <c r="B1007" i="26" s="1"/>
  <c r="D1006" i="26"/>
  <c r="B1006" i="26" s="1"/>
  <c r="D1005" i="26"/>
  <c r="B1005" i="26" s="1"/>
  <c r="D1004" i="26"/>
  <c r="B1004" i="26" s="1"/>
  <c r="D1003" i="26"/>
  <c r="B1003" i="26" s="1"/>
  <c r="D1002" i="26"/>
  <c r="B1002" i="26" s="1"/>
  <c r="D1001" i="26"/>
  <c r="B1001" i="26" s="1"/>
  <c r="D1000" i="26"/>
  <c r="B1000" i="26" s="1"/>
  <c r="D999" i="26"/>
  <c r="B999" i="26" s="1"/>
  <c r="D998" i="26"/>
  <c r="B998" i="26" s="1"/>
  <c r="D997" i="26"/>
  <c r="B997" i="26" s="1"/>
  <c r="D996" i="26"/>
  <c r="B996" i="26" s="1"/>
  <c r="D995" i="26"/>
  <c r="B995" i="26" s="1"/>
  <c r="D994" i="26"/>
  <c r="B994" i="26" s="1"/>
  <c r="D993" i="26"/>
  <c r="B993" i="26" s="1"/>
  <c r="D992" i="26"/>
  <c r="B992" i="26" s="1"/>
  <c r="D991" i="26"/>
  <c r="B991" i="26" s="1"/>
  <c r="D990" i="26"/>
  <c r="B990" i="26" s="1"/>
  <c r="D989" i="26"/>
  <c r="B989" i="26" s="1"/>
  <c r="D988" i="26"/>
  <c r="B988" i="26" s="1"/>
  <c r="D987" i="26"/>
  <c r="B987" i="26" s="1"/>
  <c r="D986" i="26"/>
  <c r="B986" i="26" s="1"/>
  <c r="D985" i="26"/>
  <c r="B985" i="26" s="1"/>
  <c r="D984" i="26"/>
  <c r="B984" i="26" s="1"/>
  <c r="D983" i="26"/>
  <c r="B983" i="26" s="1"/>
  <c r="D982" i="26"/>
  <c r="B982" i="26" s="1"/>
  <c r="D981" i="26"/>
  <c r="B981" i="26" s="1"/>
  <c r="D980" i="26"/>
  <c r="B980" i="26" s="1"/>
  <c r="D979" i="26"/>
  <c r="B979" i="26" s="1"/>
  <c r="D978" i="26"/>
  <c r="B978" i="26" s="1"/>
  <c r="D977" i="26"/>
  <c r="B977" i="26" s="1"/>
  <c r="D976" i="26"/>
  <c r="B976" i="26" s="1"/>
  <c r="D975" i="26"/>
  <c r="B975" i="26" s="1"/>
  <c r="D974" i="26"/>
  <c r="B974" i="26" s="1"/>
  <c r="D973" i="26"/>
  <c r="B973" i="26" s="1"/>
  <c r="D972" i="26"/>
  <c r="B972" i="26" s="1"/>
  <c r="D971" i="26"/>
  <c r="B971" i="26" s="1"/>
  <c r="D970" i="26"/>
  <c r="B970" i="26" s="1"/>
  <c r="D969" i="26"/>
  <c r="B969" i="26" s="1"/>
  <c r="D968" i="26"/>
  <c r="B968" i="26" s="1"/>
  <c r="D967" i="26"/>
  <c r="B967" i="26" s="1"/>
  <c r="D966" i="26"/>
  <c r="B966" i="26" s="1"/>
  <c r="D965" i="26"/>
  <c r="B965" i="26" s="1"/>
  <c r="D964" i="26"/>
  <c r="B964" i="26" s="1"/>
  <c r="D963" i="26"/>
  <c r="B963" i="26" s="1"/>
  <c r="D962" i="26"/>
  <c r="B962" i="26" s="1"/>
  <c r="D961" i="26"/>
  <c r="B961" i="26" s="1"/>
  <c r="D960" i="26"/>
  <c r="B960" i="26" s="1"/>
  <c r="D959" i="26"/>
  <c r="B959" i="26" s="1"/>
  <c r="D958" i="26"/>
  <c r="B958" i="26" s="1"/>
  <c r="D957" i="26"/>
  <c r="B957" i="26" s="1"/>
  <c r="D956" i="26"/>
  <c r="B956" i="26" s="1"/>
  <c r="D955" i="26"/>
  <c r="B955" i="26" s="1"/>
  <c r="D954" i="26"/>
  <c r="B954" i="26" s="1"/>
  <c r="D953" i="26"/>
  <c r="B953" i="26" s="1"/>
  <c r="D952" i="26"/>
  <c r="B952" i="26" s="1"/>
  <c r="D951" i="26"/>
  <c r="B951" i="26" s="1"/>
  <c r="D950" i="26"/>
  <c r="B950" i="26" s="1"/>
  <c r="D949" i="26"/>
  <c r="B949" i="26" s="1"/>
  <c r="D948" i="26"/>
  <c r="B948" i="26" s="1"/>
  <c r="D947" i="26"/>
  <c r="B947" i="26" s="1"/>
  <c r="D946" i="26"/>
  <c r="B946" i="26" s="1"/>
  <c r="D945" i="26"/>
  <c r="B945" i="26" s="1"/>
  <c r="D944" i="26"/>
  <c r="B944" i="26" s="1"/>
  <c r="D943" i="26"/>
  <c r="B943" i="26" s="1"/>
  <c r="D942" i="26"/>
  <c r="B942" i="26" s="1"/>
  <c r="D941" i="26"/>
  <c r="B941" i="26" s="1"/>
  <c r="D940" i="26"/>
  <c r="B940" i="26" s="1"/>
  <c r="D939" i="26"/>
  <c r="B939" i="26" s="1"/>
  <c r="D938" i="26"/>
  <c r="B938" i="26" s="1"/>
  <c r="D937" i="26"/>
  <c r="B937" i="26" s="1"/>
  <c r="D936" i="26"/>
  <c r="B936" i="26" s="1"/>
  <c r="D935" i="26"/>
  <c r="B935" i="26" s="1"/>
  <c r="D934" i="26"/>
  <c r="B934" i="26" s="1"/>
  <c r="D933" i="26"/>
  <c r="B933" i="26" s="1"/>
  <c r="D932" i="26"/>
  <c r="B932" i="26" s="1"/>
  <c r="D931" i="26"/>
  <c r="B931" i="26" s="1"/>
  <c r="D930" i="26"/>
  <c r="B930" i="26" s="1"/>
  <c r="D929" i="26"/>
  <c r="B929" i="26" s="1"/>
  <c r="D928" i="26"/>
  <c r="B928" i="26" s="1"/>
  <c r="D927" i="26"/>
  <c r="B927" i="26" s="1"/>
  <c r="D926" i="26"/>
  <c r="B926" i="26" s="1"/>
  <c r="D925" i="26"/>
  <c r="B925" i="26" s="1"/>
  <c r="D924" i="26"/>
  <c r="B924" i="26" s="1"/>
  <c r="D923" i="26"/>
  <c r="B923" i="26" s="1"/>
  <c r="D922" i="26"/>
  <c r="B922" i="26" s="1"/>
  <c r="D921" i="26"/>
  <c r="B921" i="26" s="1"/>
  <c r="D920" i="26"/>
  <c r="B920" i="26" s="1"/>
  <c r="D919" i="26"/>
  <c r="B919" i="26" s="1"/>
  <c r="D918" i="26"/>
  <c r="B918" i="26" s="1"/>
  <c r="D917" i="26"/>
  <c r="B917" i="26" s="1"/>
  <c r="D916" i="26"/>
  <c r="B916" i="26" s="1"/>
  <c r="D915" i="26"/>
  <c r="B915" i="26" s="1"/>
  <c r="D914" i="26"/>
  <c r="B914" i="26" s="1"/>
  <c r="D913" i="26"/>
  <c r="B913" i="26" s="1"/>
  <c r="D912" i="26"/>
  <c r="B912" i="26" s="1"/>
  <c r="D911" i="26"/>
  <c r="B911" i="26" s="1"/>
  <c r="D910" i="26"/>
  <c r="B910" i="26" s="1"/>
  <c r="D909" i="26"/>
  <c r="B909" i="26" s="1"/>
  <c r="D908" i="26"/>
  <c r="B908" i="26" s="1"/>
  <c r="D907" i="26"/>
  <c r="B907" i="26" s="1"/>
  <c r="D906" i="26"/>
  <c r="B906" i="26" s="1"/>
  <c r="D905" i="26"/>
  <c r="B905" i="26" s="1"/>
  <c r="D904" i="26"/>
  <c r="B904" i="26" s="1"/>
  <c r="D903" i="26"/>
  <c r="B903" i="26" s="1"/>
  <c r="D902" i="26"/>
  <c r="B902" i="26" s="1"/>
  <c r="D901" i="26"/>
  <c r="B901" i="26" s="1"/>
  <c r="D900" i="26"/>
  <c r="B900" i="26" s="1"/>
  <c r="D899" i="26"/>
  <c r="B899" i="26" s="1"/>
  <c r="D898" i="26"/>
  <c r="B898" i="26" s="1"/>
  <c r="D897" i="26"/>
  <c r="B897" i="26" s="1"/>
  <c r="D896" i="26"/>
  <c r="B896" i="26" s="1"/>
  <c r="D895" i="26"/>
  <c r="B895" i="26" s="1"/>
  <c r="D894" i="26"/>
  <c r="B894" i="26" s="1"/>
  <c r="D893" i="26"/>
  <c r="B893" i="26" s="1"/>
  <c r="D892" i="26"/>
  <c r="B892" i="26" s="1"/>
  <c r="D891" i="26"/>
  <c r="B891" i="26" s="1"/>
  <c r="D890" i="26"/>
  <c r="B890" i="26" s="1"/>
  <c r="D889" i="26"/>
  <c r="B889" i="26" s="1"/>
  <c r="D888" i="26"/>
  <c r="B888" i="26" s="1"/>
  <c r="D887" i="26"/>
  <c r="B887" i="26" s="1"/>
  <c r="D886" i="26"/>
  <c r="B886" i="26" s="1"/>
  <c r="D885" i="26"/>
  <c r="B885" i="26" s="1"/>
  <c r="D884" i="26"/>
  <c r="B884" i="26" s="1"/>
  <c r="D883" i="26"/>
  <c r="B883" i="26" s="1"/>
  <c r="D882" i="26"/>
  <c r="B882" i="26" s="1"/>
  <c r="D881" i="26"/>
  <c r="B881" i="26" s="1"/>
  <c r="D880" i="26"/>
  <c r="B880" i="26" s="1"/>
  <c r="D879" i="26"/>
  <c r="B879" i="26" s="1"/>
  <c r="D878" i="26"/>
  <c r="B878" i="26" s="1"/>
  <c r="D877" i="26"/>
  <c r="B877" i="26" s="1"/>
  <c r="D876" i="26"/>
  <c r="B876" i="26" s="1"/>
  <c r="D875" i="26"/>
  <c r="B875" i="26" s="1"/>
  <c r="D874" i="26"/>
  <c r="B874" i="26" s="1"/>
  <c r="D873" i="26"/>
  <c r="B873" i="26" s="1"/>
  <c r="D872" i="26"/>
  <c r="B872" i="26" s="1"/>
  <c r="D871" i="26"/>
  <c r="B871" i="26" s="1"/>
  <c r="D870" i="26"/>
  <c r="B870" i="26" s="1"/>
  <c r="D869" i="26"/>
  <c r="B869" i="26" s="1"/>
  <c r="D868" i="26"/>
  <c r="B868" i="26" s="1"/>
  <c r="D867" i="26"/>
  <c r="B867" i="26" s="1"/>
  <c r="D866" i="26"/>
  <c r="B866" i="26" s="1"/>
  <c r="D865" i="26"/>
  <c r="B865" i="26" s="1"/>
  <c r="D864" i="26"/>
  <c r="B864" i="26" s="1"/>
  <c r="D863" i="26"/>
  <c r="B863" i="26" s="1"/>
  <c r="D862" i="26"/>
  <c r="B862" i="26" s="1"/>
  <c r="D861" i="26"/>
  <c r="B861" i="26" s="1"/>
  <c r="D860" i="26"/>
  <c r="B860" i="26" s="1"/>
  <c r="D859" i="26"/>
  <c r="B859" i="26" s="1"/>
  <c r="D858" i="26"/>
  <c r="B858" i="26" s="1"/>
  <c r="D857" i="26"/>
  <c r="B857" i="26" s="1"/>
  <c r="D856" i="26"/>
  <c r="B856" i="26" s="1"/>
  <c r="D855" i="26"/>
  <c r="B855" i="26" s="1"/>
  <c r="D854" i="26"/>
  <c r="B854" i="26" s="1"/>
  <c r="D853" i="26"/>
  <c r="B853" i="26" s="1"/>
  <c r="D852" i="26"/>
  <c r="B852" i="26" s="1"/>
  <c r="D851" i="26"/>
  <c r="B851" i="26" s="1"/>
  <c r="D850" i="26"/>
  <c r="B850" i="26" s="1"/>
  <c r="D849" i="26"/>
  <c r="B849" i="26" s="1"/>
  <c r="D848" i="26"/>
  <c r="B848" i="26" s="1"/>
  <c r="D847" i="26"/>
  <c r="B847" i="26" s="1"/>
  <c r="D846" i="26"/>
  <c r="B846" i="26" s="1"/>
  <c r="D845" i="26"/>
  <c r="B845" i="26" s="1"/>
  <c r="D844" i="26"/>
  <c r="B844" i="26" s="1"/>
  <c r="D843" i="26"/>
  <c r="B843" i="26" s="1"/>
  <c r="D842" i="26"/>
  <c r="B842" i="26" s="1"/>
  <c r="D841" i="26"/>
  <c r="B841" i="26" s="1"/>
  <c r="D840" i="26"/>
  <c r="B840" i="26" s="1"/>
  <c r="D839" i="26"/>
  <c r="B839" i="26" s="1"/>
  <c r="D838" i="26"/>
  <c r="B838" i="26" s="1"/>
  <c r="D837" i="26"/>
  <c r="B837" i="26" s="1"/>
  <c r="D836" i="26"/>
  <c r="B836" i="26" s="1"/>
  <c r="D835" i="26"/>
  <c r="B835" i="26" s="1"/>
  <c r="D834" i="26"/>
  <c r="B834" i="26" s="1"/>
  <c r="D833" i="26"/>
  <c r="B833" i="26" s="1"/>
  <c r="D832" i="26"/>
  <c r="B832" i="26" s="1"/>
  <c r="D831" i="26"/>
  <c r="B831" i="26" s="1"/>
  <c r="D830" i="26"/>
  <c r="B830" i="26" s="1"/>
  <c r="D829" i="26"/>
  <c r="B829" i="26" s="1"/>
  <c r="D828" i="26"/>
  <c r="B828" i="26" s="1"/>
  <c r="D827" i="26"/>
  <c r="B827" i="26" s="1"/>
  <c r="D826" i="26"/>
  <c r="B826" i="26" s="1"/>
  <c r="D825" i="26"/>
  <c r="B825" i="26" s="1"/>
  <c r="D824" i="26"/>
  <c r="B824" i="26" s="1"/>
  <c r="D823" i="26"/>
  <c r="B823" i="26" s="1"/>
  <c r="D822" i="26"/>
  <c r="B822" i="26" s="1"/>
  <c r="D821" i="26"/>
  <c r="B821" i="26" s="1"/>
  <c r="D820" i="26"/>
  <c r="B820" i="26" s="1"/>
  <c r="D819" i="26"/>
  <c r="B819" i="26" s="1"/>
  <c r="D818" i="26"/>
  <c r="B818" i="26" s="1"/>
  <c r="D817" i="26"/>
  <c r="B817" i="26" s="1"/>
  <c r="D816" i="26"/>
  <c r="B816" i="26" s="1"/>
  <c r="D815" i="26"/>
  <c r="B815" i="26" s="1"/>
  <c r="D814" i="26"/>
  <c r="B814" i="26" s="1"/>
  <c r="D813" i="26"/>
  <c r="B813" i="26" s="1"/>
  <c r="D812" i="26"/>
  <c r="B812" i="26" s="1"/>
  <c r="D811" i="26"/>
  <c r="B811" i="26" s="1"/>
  <c r="D810" i="26"/>
  <c r="B810" i="26" s="1"/>
  <c r="D809" i="26"/>
  <c r="B809" i="26" s="1"/>
  <c r="D808" i="26"/>
  <c r="B808" i="26" s="1"/>
  <c r="D807" i="26"/>
  <c r="B807" i="26" s="1"/>
  <c r="D806" i="26"/>
  <c r="B806" i="26" s="1"/>
  <c r="D805" i="26"/>
  <c r="B805" i="26" s="1"/>
  <c r="D804" i="26"/>
  <c r="B804" i="26" s="1"/>
  <c r="D803" i="26"/>
  <c r="B803" i="26" s="1"/>
  <c r="D802" i="26"/>
  <c r="B802" i="26" s="1"/>
  <c r="D801" i="26"/>
  <c r="B801" i="26" s="1"/>
  <c r="D800" i="26"/>
  <c r="B800" i="26" s="1"/>
  <c r="D799" i="26"/>
  <c r="B799" i="26" s="1"/>
  <c r="D798" i="26"/>
  <c r="B798" i="26" s="1"/>
  <c r="D797" i="26"/>
  <c r="B797" i="26" s="1"/>
  <c r="D796" i="26"/>
  <c r="B796" i="26" s="1"/>
  <c r="D795" i="26"/>
  <c r="B795" i="26" s="1"/>
  <c r="D794" i="26"/>
  <c r="B794" i="26" s="1"/>
  <c r="D793" i="26"/>
  <c r="B793" i="26" s="1"/>
  <c r="D792" i="26"/>
  <c r="B792" i="26" s="1"/>
  <c r="D791" i="26"/>
  <c r="B791" i="26" s="1"/>
  <c r="D790" i="26"/>
  <c r="B790" i="26" s="1"/>
  <c r="D789" i="26"/>
  <c r="B789" i="26" s="1"/>
  <c r="D788" i="26"/>
  <c r="B788" i="26" s="1"/>
  <c r="D787" i="26"/>
  <c r="B787" i="26" s="1"/>
  <c r="D786" i="26"/>
  <c r="B786" i="26" s="1"/>
  <c r="D785" i="26"/>
  <c r="B785" i="26" s="1"/>
  <c r="D784" i="26"/>
  <c r="B784" i="26" s="1"/>
  <c r="D783" i="26"/>
  <c r="B783" i="26" s="1"/>
  <c r="D782" i="26"/>
  <c r="B782" i="26" s="1"/>
  <c r="D781" i="26"/>
  <c r="B781" i="26" s="1"/>
  <c r="D780" i="26"/>
  <c r="B780" i="26" s="1"/>
  <c r="D779" i="26"/>
  <c r="B779" i="26" s="1"/>
  <c r="D778" i="26"/>
  <c r="B778" i="26" s="1"/>
  <c r="D777" i="26"/>
  <c r="B777" i="26" s="1"/>
  <c r="D776" i="26"/>
  <c r="B776" i="26" s="1"/>
  <c r="D775" i="26"/>
  <c r="B775" i="26" s="1"/>
  <c r="D774" i="26"/>
  <c r="B774" i="26" s="1"/>
  <c r="D773" i="26"/>
  <c r="B773" i="26" s="1"/>
  <c r="D772" i="26"/>
  <c r="B772" i="26" s="1"/>
  <c r="D771" i="26"/>
  <c r="B771" i="26" s="1"/>
  <c r="D770" i="26"/>
  <c r="B770" i="26" s="1"/>
  <c r="D769" i="26"/>
  <c r="B769" i="26" s="1"/>
  <c r="D768" i="26"/>
  <c r="B768" i="26" s="1"/>
  <c r="D767" i="26"/>
  <c r="B767" i="26" s="1"/>
  <c r="D766" i="26"/>
  <c r="B766" i="26" s="1"/>
  <c r="D765" i="26"/>
  <c r="B765" i="26" s="1"/>
  <c r="D764" i="26"/>
  <c r="B764" i="26" s="1"/>
  <c r="D763" i="26"/>
  <c r="B763" i="26" s="1"/>
  <c r="D762" i="26"/>
  <c r="B762" i="26" s="1"/>
  <c r="D761" i="26"/>
  <c r="B761" i="26" s="1"/>
  <c r="D760" i="26"/>
  <c r="B760" i="26" s="1"/>
  <c r="D759" i="26"/>
  <c r="B759" i="26" s="1"/>
  <c r="D758" i="26"/>
  <c r="B758" i="26" s="1"/>
  <c r="D757" i="26"/>
  <c r="B757" i="26" s="1"/>
  <c r="D756" i="26"/>
  <c r="B756" i="26" s="1"/>
  <c r="D755" i="26"/>
  <c r="B755" i="26" s="1"/>
  <c r="D754" i="26"/>
  <c r="B754" i="26" s="1"/>
  <c r="D753" i="26"/>
  <c r="B753" i="26" s="1"/>
  <c r="D752" i="26"/>
  <c r="B752" i="26" s="1"/>
  <c r="D751" i="26"/>
  <c r="B751" i="26" s="1"/>
  <c r="D750" i="26"/>
  <c r="B750" i="26" s="1"/>
  <c r="D749" i="26"/>
  <c r="B749" i="26" s="1"/>
  <c r="D748" i="26"/>
  <c r="B748" i="26" s="1"/>
  <c r="D747" i="26"/>
  <c r="B747" i="26" s="1"/>
  <c r="D746" i="26"/>
  <c r="B746" i="26" s="1"/>
  <c r="D745" i="26"/>
  <c r="B745" i="26" s="1"/>
  <c r="D744" i="26"/>
  <c r="B744" i="26" s="1"/>
  <c r="D743" i="26"/>
  <c r="B743" i="26" s="1"/>
  <c r="D742" i="26"/>
  <c r="B742" i="26" s="1"/>
  <c r="D741" i="26"/>
  <c r="B741" i="26" s="1"/>
  <c r="D740" i="26"/>
  <c r="B740" i="26" s="1"/>
  <c r="D739" i="26"/>
  <c r="B739" i="26" s="1"/>
  <c r="D738" i="26"/>
  <c r="B738" i="26" s="1"/>
  <c r="D737" i="26"/>
  <c r="B737" i="26" s="1"/>
  <c r="D736" i="26"/>
  <c r="B736" i="26" s="1"/>
  <c r="D735" i="26"/>
  <c r="B735" i="26" s="1"/>
  <c r="D734" i="26"/>
  <c r="B734" i="26" s="1"/>
  <c r="D733" i="26"/>
  <c r="B733" i="26" s="1"/>
  <c r="D732" i="26"/>
  <c r="B732" i="26" s="1"/>
  <c r="D731" i="26"/>
  <c r="B731" i="26" s="1"/>
  <c r="D730" i="26"/>
  <c r="B730" i="26" s="1"/>
  <c r="D729" i="26"/>
  <c r="B729" i="26" s="1"/>
  <c r="D728" i="26"/>
  <c r="B728" i="26" s="1"/>
  <c r="D727" i="26"/>
  <c r="B727" i="26" s="1"/>
  <c r="D726" i="26"/>
  <c r="B726" i="26" s="1"/>
  <c r="D725" i="26"/>
  <c r="B725" i="26" s="1"/>
  <c r="D724" i="26"/>
  <c r="B724" i="26" s="1"/>
  <c r="D723" i="26"/>
  <c r="B723" i="26" s="1"/>
  <c r="D722" i="26"/>
  <c r="B722" i="26" s="1"/>
  <c r="D721" i="26"/>
  <c r="B721" i="26" s="1"/>
  <c r="D720" i="26"/>
  <c r="B720" i="26" s="1"/>
  <c r="D719" i="26"/>
  <c r="B719" i="26" s="1"/>
  <c r="D718" i="26"/>
  <c r="B718" i="26" s="1"/>
  <c r="D717" i="26"/>
  <c r="B717" i="26" s="1"/>
  <c r="D716" i="26"/>
  <c r="B716" i="26" s="1"/>
  <c r="D715" i="26"/>
  <c r="B715" i="26" s="1"/>
  <c r="D714" i="26"/>
  <c r="B714" i="26" s="1"/>
  <c r="D713" i="26"/>
  <c r="B713" i="26" s="1"/>
  <c r="D712" i="26"/>
  <c r="B712" i="26" s="1"/>
  <c r="D711" i="26"/>
  <c r="B711" i="26" s="1"/>
  <c r="D710" i="26"/>
  <c r="B710" i="26" s="1"/>
  <c r="D709" i="26"/>
  <c r="B709" i="26" s="1"/>
  <c r="D708" i="26"/>
  <c r="B708" i="26" s="1"/>
  <c r="D707" i="26"/>
  <c r="B707" i="26" s="1"/>
  <c r="D706" i="26"/>
  <c r="B706" i="26" s="1"/>
  <c r="D705" i="26"/>
  <c r="B705" i="26" s="1"/>
  <c r="D704" i="26"/>
  <c r="B704" i="26" s="1"/>
  <c r="D703" i="26"/>
  <c r="B703" i="26" s="1"/>
  <c r="D702" i="26"/>
  <c r="B702" i="26" s="1"/>
  <c r="D701" i="26"/>
  <c r="B701" i="26" s="1"/>
  <c r="D700" i="26"/>
  <c r="B700" i="26" s="1"/>
  <c r="D699" i="26"/>
  <c r="B699" i="26" s="1"/>
  <c r="D698" i="26"/>
  <c r="B698" i="26" s="1"/>
  <c r="D697" i="26"/>
  <c r="B697" i="26" s="1"/>
  <c r="D696" i="26"/>
  <c r="B696" i="26" s="1"/>
  <c r="D695" i="26"/>
  <c r="B695" i="26" s="1"/>
  <c r="D694" i="26"/>
  <c r="B694" i="26" s="1"/>
  <c r="D693" i="26"/>
  <c r="B693" i="26" s="1"/>
  <c r="D692" i="26"/>
  <c r="B692" i="26" s="1"/>
  <c r="D691" i="26"/>
  <c r="B691" i="26" s="1"/>
  <c r="D690" i="26"/>
  <c r="B690" i="26" s="1"/>
  <c r="D689" i="26"/>
  <c r="B689" i="26" s="1"/>
  <c r="D688" i="26"/>
  <c r="B688" i="26" s="1"/>
  <c r="D687" i="26"/>
  <c r="B687" i="26" s="1"/>
  <c r="D686" i="26"/>
  <c r="B686" i="26" s="1"/>
  <c r="D685" i="26"/>
  <c r="B685" i="26" s="1"/>
  <c r="D684" i="26"/>
  <c r="B684" i="26" s="1"/>
  <c r="D683" i="26"/>
  <c r="B683" i="26" s="1"/>
  <c r="D682" i="26"/>
  <c r="B682" i="26" s="1"/>
  <c r="D681" i="26"/>
  <c r="B681" i="26" s="1"/>
  <c r="D680" i="26"/>
  <c r="B680" i="26" s="1"/>
  <c r="D679" i="26"/>
  <c r="B679" i="26" s="1"/>
  <c r="D678" i="26"/>
  <c r="B678" i="26" s="1"/>
  <c r="D677" i="26"/>
  <c r="B677" i="26" s="1"/>
  <c r="D676" i="26"/>
  <c r="B676" i="26" s="1"/>
  <c r="D675" i="26"/>
  <c r="B675" i="26" s="1"/>
  <c r="D674" i="26"/>
  <c r="B674" i="26" s="1"/>
  <c r="D673" i="26"/>
  <c r="B673" i="26" s="1"/>
  <c r="D672" i="26"/>
  <c r="B672" i="26" s="1"/>
  <c r="D671" i="26"/>
  <c r="B671" i="26" s="1"/>
  <c r="D670" i="26"/>
  <c r="B670" i="26" s="1"/>
  <c r="D669" i="26"/>
  <c r="B669" i="26" s="1"/>
  <c r="D668" i="26"/>
  <c r="B668" i="26" s="1"/>
  <c r="D667" i="26"/>
  <c r="B667" i="26" s="1"/>
  <c r="D666" i="26"/>
  <c r="B666" i="26" s="1"/>
  <c r="D665" i="26"/>
  <c r="B665" i="26" s="1"/>
  <c r="D664" i="26"/>
  <c r="B664" i="26" s="1"/>
  <c r="D663" i="26"/>
  <c r="B663" i="26" s="1"/>
  <c r="D662" i="26"/>
  <c r="B662" i="26" s="1"/>
  <c r="D661" i="26"/>
  <c r="B661" i="26" s="1"/>
  <c r="D660" i="26"/>
  <c r="B660" i="26" s="1"/>
  <c r="D659" i="26"/>
  <c r="B659" i="26" s="1"/>
  <c r="D658" i="26"/>
  <c r="B658" i="26" s="1"/>
  <c r="D657" i="26"/>
  <c r="B657" i="26" s="1"/>
  <c r="D656" i="26"/>
  <c r="B656" i="26" s="1"/>
  <c r="D655" i="26"/>
  <c r="B655" i="26" s="1"/>
  <c r="D654" i="26"/>
  <c r="B654" i="26" s="1"/>
  <c r="D653" i="26"/>
  <c r="B653" i="26" s="1"/>
  <c r="D652" i="26"/>
  <c r="B652" i="26" s="1"/>
  <c r="D651" i="26"/>
  <c r="B651" i="26" s="1"/>
  <c r="D650" i="26"/>
  <c r="B650" i="26" s="1"/>
  <c r="D649" i="26"/>
  <c r="B649" i="26" s="1"/>
  <c r="D648" i="26"/>
  <c r="B648" i="26" s="1"/>
  <c r="D647" i="26"/>
  <c r="B647" i="26" s="1"/>
  <c r="D646" i="26"/>
  <c r="B646" i="26" s="1"/>
  <c r="D645" i="26"/>
  <c r="B645" i="26" s="1"/>
  <c r="D644" i="26"/>
  <c r="B644" i="26" s="1"/>
  <c r="D643" i="26"/>
  <c r="B643" i="26" s="1"/>
  <c r="D642" i="26"/>
  <c r="B642" i="26" s="1"/>
  <c r="D641" i="26"/>
  <c r="B641" i="26" s="1"/>
  <c r="D640" i="26"/>
  <c r="B640" i="26" s="1"/>
  <c r="D639" i="26"/>
  <c r="B639" i="26" s="1"/>
  <c r="D638" i="26"/>
  <c r="B638" i="26" s="1"/>
  <c r="D637" i="26"/>
  <c r="B637" i="26" s="1"/>
  <c r="D636" i="26"/>
  <c r="B636" i="26" s="1"/>
  <c r="D635" i="26"/>
  <c r="B635" i="26" s="1"/>
  <c r="D634" i="26"/>
  <c r="B634" i="26" s="1"/>
  <c r="D633" i="26"/>
  <c r="B633" i="26" s="1"/>
  <c r="D632" i="26"/>
  <c r="B632" i="26" s="1"/>
  <c r="D631" i="26"/>
  <c r="B631" i="26" s="1"/>
  <c r="D630" i="26"/>
  <c r="B630" i="26" s="1"/>
  <c r="D629" i="26"/>
  <c r="B629" i="26" s="1"/>
  <c r="D628" i="26"/>
  <c r="B628" i="26" s="1"/>
  <c r="D627" i="26"/>
  <c r="B627" i="26" s="1"/>
  <c r="D626" i="26"/>
  <c r="B626" i="26" s="1"/>
  <c r="D625" i="26"/>
  <c r="B625" i="26" s="1"/>
  <c r="D624" i="26"/>
  <c r="B624" i="26" s="1"/>
  <c r="D623" i="26"/>
  <c r="B623" i="26" s="1"/>
  <c r="D622" i="26"/>
  <c r="B622" i="26" s="1"/>
  <c r="D621" i="26"/>
  <c r="B621" i="26" s="1"/>
  <c r="D620" i="26"/>
  <c r="B620" i="26" s="1"/>
  <c r="D619" i="26"/>
  <c r="B619" i="26" s="1"/>
  <c r="D618" i="26"/>
  <c r="B618" i="26" s="1"/>
  <c r="D617" i="26"/>
  <c r="B617" i="26" s="1"/>
  <c r="D616" i="26"/>
  <c r="B616" i="26" s="1"/>
  <c r="D615" i="26"/>
  <c r="B615" i="26" s="1"/>
  <c r="D614" i="26"/>
  <c r="B614" i="26" s="1"/>
  <c r="D613" i="26"/>
  <c r="B613" i="26" s="1"/>
  <c r="D612" i="26"/>
  <c r="B612" i="26" s="1"/>
  <c r="D611" i="26"/>
  <c r="B611" i="26" s="1"/>
  <c r="D610" i="26"/>
  <c r="B610" i="26" s="1"/>
  <c r="D609" i="26"/>
  <c r="B609" i="26" s="1"/>
  <c r="D608" i="26"/>
  <c r="B608" i="26" s="1"/>
  <c r="D607" i="26"/>
  <c r="B607" i="26" s="1"/>
  <c r="D606" i="26"/>
  <c r="B606" i="26" s="1"/>
  <c r="D605" i="26"/>
  <c r="B605" i="26" s="1"/>
  <c r="D604" i="26"/>
  <c r="B604" i="26" s="1"/>
  <c r="D603" i="26"/>
  <c r="B603" i="26" s="1"/>
  <c r="D602" i="26"/>
  <c r="B602" i="26" s="1"/>
  <c r="D601" i="26"/>
  <c r="B601" i="26" s="1"/>
  <c r="D600" i="26"/>
  <c r="B600" i="26" s="1"/>
  <c r="D599" i="26"/>
  <c r="B599" i="26" s="1"/>
  <c r="D598" i="26"/>
  <c r="B598" i="26" s="1"/>
  <c r="D597" i="26"/>
  <c r="B597" i="26" s="1"/>
  <c r="D596" i="26"/>
  <c r="B596" i="26" s="1"/>
  <c r="D595" i="26"/>
  <c r="B595" i="26" s="1"/>
  <c r="D594" i="26"/>
  <c r="B594" i="26" s="1"/>
  <c r="D593" i="26"/>
  <c r="B593" i="26" s="1"/>
  <c r="D592" i="26"/>
  <c r="B592" i="26" s="1"/>
  <c r="D591" i="26"/>
  <c r="B591" i="26" s="1"/>
  <c r="D590" i="26"/>
  <c r="B590" i="26" s="1"/>
  <c r="D589" i="26"/>
  <c r="B589" i="26" s="1"/>
  <c r="D588" i="26"/>
  <c r="B588" i="26" s="1"/>
  <c r="D587" i="26"/>
  <c r="B587" i="26" s="1"/>
  <c r="D586" i="26"/>
  <c r="B586" i="26" s="1"/>
  <c r="D585" i="26"/>
  <c r="B585" i="26" s="1"/>
  <c r="D584" i="26"/>
  <c r="B584" i="26" s="1"/>
  <c r="D583" i="26"/>
  <c r="B583" i="26" s="1"/>
  <c r="D582" i="26"/>
  <c r="B582" i="26" s="1"/>
  <c r="D581" i="26"/>
  <c r="B581" i="26" s="1"/>
  <c r="D580" i="26"/>
  <c r="B580" i="26" s="1"/>
  <c r="D579" i="26"/>
  <c r="B579" i="26" s="1"/>
  <c r="D578" i="26"/>
  <c r="B578" i="26" s="1"/>
  <c r="D577" i="26"/>
  <c r="B577" i="26" s="1"/>
  <c r="D576" i="26"/>
  <c r="B576" i="26" s="1"/>
  <c r="D575" i="26"/>
  <c r="B575" i="26" s="1"/>
  <c r="D574" i="26"/>
  <c r="B574" i="26" s="1"/>
  <c r="D573" i="26"/>
  <c r="B573" i="26" s="1"/>
  <c r="D572" i="26"/>
  <c r="B572" i="26" s="1"/>
  <c r="D571" i="26"/>
  <c r="B571" i="26" s="1"/>
  <c r="D570" i="26"/>
  <c r="B570" i="26" s="1"/>
  <c r="D569" i="26"/>
  <c r="B569" i="26" s="1"/>
  <c r="D568" i="26"/>
  <c r="B568" i="26" s="1"/>
  <c r="D567" i="26"/>
  <c r="B567" i="26" s="1"/>
  <c r="D566" i="26"/>
  <c r="B566" i="26" s="1"/>
  <c r="D565" i="26"/>
  <c r="B565" i="26" s="1"/>
  <c r="D564" i="26"/>
  <c r="B564" i="26" s="1"/>
  <c r="D563" i="26"/>
  <c r="B563" i="26" s="1"/>
  <c r="D562" i="26"/>
  <c r="B562" i="26" s="1"/>
  <c r="D561" i="26"/>
  <c r="B561" i="26" s="1"/>
  <c r="D560" i="26"/>
  <c r="B560" i="26" s="1"/>
  <c r="D559" i="26"/>
  <c r="B559" i="26" s="1"/>
  <c r="D558" i="26"/>
  <c r="B558" i="26" s="1"/>
  <c r="D557" i="26"/>
  <c r="B557" i="26" s="1"/>
  <c r="D556" i="26"/>
  <c r="B556" i="26" s="1"/>
  <c r="D555" i="26"/>
  <c r="B555" i="26" s="1"/>
  <c r="D554" i="26"/>
  <c r="B554" i="26" s="1"/>
  <c r="D553" i="26"/>
  <c r="B553" i="26" s="1"/>
  <c r="D552" i="26"/>
  <c r="B552" i="26" s="1"/>
  <c r="D551" i="26"/>
  <c r="B551" i="26" s="1"/>
  <c r="D550" i="26"/>
  <c r="B550" i="26" s="1"/>
  <c r="D549" i="26"/>
  <c r="B549" i="26" s="1"/>
  <c r="D548" i="26"/>
  <c r="B548" i="26" s="1"/>
  <c r="D547" i="26"/>
  <c r="B547" i="26" s="1"/>
  <c r="D546" i="26"/>
  <c r="B546" i="26" s="1"/>
  <c r="D545" i="26"/>
  <c r="B545" i="26" s="1"/>
  <c r="D544" i="26"/>
  <c r="B544" i="26" s="1"/>
  <c r="D543" i="26"/>
  <c r="B543" i="26" s="1"/>
  <c r="D542" i="26"/>
  <c r="B542" i="26" s="1"/>
  <c r="D541" i="26"/>
  <c r="B541" i="26" s="1"/>
  <c r="D540" i="26"/>
  <c r="B540" i="26" s="1"/>
  <c r="D539" i="26"/>
  <c r="B539" i="26" s="1"/>
  <c r="D538" i="26"/>
  <c r="B538" i="26" s="1"/>
  <c r="D537" i="26"/>
  <c r="B537" i="26" s="1"/>
  <c r="D536" i="26"/>
  <c r="B536" i="26" s="1"/>
  <c r="D535" i="26"/>
  <c r="B535" i="26" s="1"/>
  <c r="D534" i="26"/>
  <c r="B534" i="26" s="1"/>
  <c r="D533" i="26"/>
  <c r="B533" i="26" s="1"/>
  <c r="D532" i="26"/>
  <c r="B532" i="26" s="1"/>
  <c r="D531" i="26"/>
  <c r="B531" i="26" s="1"/>
  <c r="D530" i="26"/>
  <c r="B530" i="26" s="1"/>
  <c r="D529" i="26"/>
  <c r="B529" i="26" s="1"/>
  <c r="D528" i="26"/>
  <c r="B528" i="26" s="1"/>
  <c r="D527" i="26"/>
  <c r="B527" i="26" s="1"/>
  <c r="D526" i="26"/>
  <c r="B526" i="26" s="1"/>
  <c r="D525" i="26"/>
  <c r="B525" i="26" s="1"/>
  <c r="D524" i="26"/>
  <c r="B524" i="26" s="1"/>
  <c r="D523" i="26"/>
  <c r="B523" i="26" s="1"/>
  <c r="D522" i="26"/>
  <c r="B522" i="26" s="1"/>
  <c r="D521" i="26"/>
  <c r="B521" i="26" s="1"/>
  <c r="D520" i="26"/>
  <c r="B520" i="26" s="1"/>
  <c r="D519" i="26"/>
  <c r="B519" i="26" s="1"/>
  <c r="D518" i="26"/>
  <c r="B518" i="26" s="1"/>
  <c r="D517" i="26"/>
  <c r="B517" i="26" s="1"/>
  <c r="D516" i="26"/>
  <c r="B516" i="26" s="1"/>
  <c r="D515" i="26"/>
  <c r="B515" i="26" s="1"/>
  <c r="D514" i="26"/>
  <c r="B514" i="26" s="1"/>
  <c r="D513" i="26"/>
  <c r="B513" i="26" s="1"/>
  <c r="D512" i="26"/>
  <c r="B512" i="26" s="1"/>
  <c r="D511" i="26"/>
  <c r="B511" i="26" s="1"/>
  <c r="D510" i="26"/>
  <c r="B510" i="26" s="1"/>
  <c r="D509" i="26"/>
  <c r="B509" i="26" s="1"/>
  <c r="D508" i="26"/>
  <c r="B508" i="26" s="1"/>
  <c r="D507" i="26"/>
  <c r="B507" i="26" s="1"/>
  <c r="D506" i="26"/>
  <c r="B506" i="26" s="1"/>
  <c r="D505" i="26"/>
  <c r="B505" i="26" s="1"/>
  <c r="D504" i="26"/>
  <c r="B504" i="26" s="1"/>
  <c r="D503" i="26"/>
  <c r="B503" i="26" s="1"/>
  <c r="D502" i="26"/>
  <c r="B502" i="26" s="1"/>
  <c r="D501" i="26"/>
  <c r="B501" i="26" s="1"/>
  <c r="D500" i="26"/>
  <c r="B500" i="26" s="1"/>
  <c r="D499" i="26"/>
  <c r="B499" i="26" s="1"/>
  <c r="D498" i="26"/>
  <c r="B498" i="26" s="1"/>
  <c r="D497" i="26"/>
  <c r="B497" i="26" s="1"/>
  <c r="D496" i="26"/>
  <c r="B496" i="26" s="1"/>
  <c r="D495" i="26"/>
  <c r="B495" i="26" s="1"/>
  <c r="D494" i="26"/>
  <c r="B494" i="26" s="1"/>
  <c r="D493" i="26"/>
  <c r="B493" i="26" s="1"/>
  <c r="D492" i="26"/>
  <c r="B492" i="26" s="1"/>
  <c r="D491" i="26"/>
  <c r="B491" i="26" s="1"/>
  <c r="D490" i="26"/>
  <c r="B490" i="26" s="1"/>
  <c r="D489" i="26"/>
  <c r="B489" i="26" s="1"/>
  <c r="D488" i="26"/>
  <c r="B488" i="26" s="1"/>
  <c r="D487" i="26"/>
  <c r="B487" i="26" s="1"/>
  <c r="D486" i="26"/>
  <c r="B486" i="26" s="1"/>
  <c r="D485" i="26"/>
  <c r="B485" i="26" s="1"/>
  <c r="D484" i="26"/>
  <c r="B484" i="26" s="1"/>
  <c r="D483" i="26"/>
  <c r="B483" i="26" s="1"/>
  <c r="D482" i="26"/>
  <c r="B482" i="26" s="1"/>
  <c r="D481" i="26"/>
  <c r="B481" i="26" s="1"/>
  <c r="D480" i="26"/>
  <c r="B480" i="26" s="1"/>
  <c r="D479" i="26"/>
  <c r="B479" i="26" s="1"/>
  <c r="D478" i="26"/>
  <c r="B478" i="26" s="1"/>
  <c r="D477" i="26"/>
  <c r="B477" i="26" s="1"/>
  <c r="D476" i="26"/>
  <c r="B476" i="26" s="1"/>
  <c r="D475" i="26"/>
  <c r="B475" i="26" s="1"/>
  <c r="D474" i="26"/>
  <c r="B474" i="26" s="1"/>
  <c r="D473" i="26"/>
  <c r="B473" i="26" s="1"/>
  <c r="D472" i="26"/>
  <c r="B472" i="26" s="1"/>
  <c r="D471" i="26"/>
  <c r="B471" i="26" s="1"/>
  <c r="D470" i="26"/>
  <c r="B470" i="26" s="1"/>
  <c r="D469" i="26"/>
  <c r="B469" i="26" s="1"/>
  <c r="D468" i="26"/>
  <c r="B468" i="26" s="1"/>
  <c r="D467" i="26"/>
  <c r="B467" i="26" s="1"/>
  <c r="D466" i="26"/>
  <c r="B466" i="26" s="1"/>
  <c r="D465" i="26"/>
  <c r="B465" i="26" s="1"/>
  <c r="D464" i="26"/>
  <c r="B464" i="26" s="1"/>
  <c r="D463" i="26"/>
  <c r="B463" i="26" s="1"/>
  <c r="D462" i="26"/>
  <c r="B462" i="26" s="1"/>
  <c r="D461" i="26"/>
  <c r="B461" i="26" s="1"/>
  <c r="D460" i="26"/>
  <c r="B460" i="26" s="1"/>
  <c r="D459" i="26"/>
  <c r="B459" i="26" s="1"/>
  <c r="D458" i="26"/>
  <c r="B458" i="26" s="1"/>
  <c r="D457" i="26"/>
  <c r="B457" i="26" s="1"/>
  <c r="D456" i="26"/>
  <c r="B456" i="26" s="1"/>
  <c r="D455" i="26"/>
  <c r="B455" i="26" s="1"/>
  <c r="D454" i="26"/>
  <c r="B454" i="26" s="1"/>
  <c r="D453" i="26"/>
  <c r="B453" i="26" s="1"/>
  <c r="D452" i="26"/>
  <c r="B452" i="26" s="1"/>
  <c r="D451" i="26"/>
  <c r="B451" i="26" s="1"/>
  <c r="D450" i="26"/>
  <c r="B450" i="26" s="1"/>
  <c r="D449" i="26"/>
  <c r="B449" i="26" s="1"/>
  <c r="D448" i="26"/>
  <c r="B448" i="26" s="1"/>
  <c r="D447" i="26"/>
  <c r="B447" i="26" s="1"/>
  <c r="D446" i="26"/>
  <c r="B446" i="26" s="1"/>
  <c r="D445" i="26"/>
  <c r="B445" i="26" s="1"/>
  <c r="D444" i="26"/>
  <c r="B444" i="26" s="1"/>
  <c r="D443" i="26"/>
  <c r="B443" i="26" s="1"/>
  <c r="D442" i="26"/>
  <c r="B442" i="26" s="1"/>
  <c r="D441" i="26"/>
  <c r="B441" i="26" s="1"/>
  <c r="D440" i="26"/>
  <c r="B440" i="26" s="1"/>
  <c r="D439" i="26"/>
  <c r="B439" i="26" s="1"/>
  <c r="D438" i="26"/>
  <c r="B438" i="26" s="1"/>
  <c r="D437" i="26"/>
  <c r="B437" i="26" s="1"/>
  <c r="D436" i="26"/>
  <c r="B436" i="26" s="1"/>
  <c r="D435" i="26"/>
  <c r="B435" i="26" s="1"/>
  <c r="D434" i="26"/>
  <c r="B434" i="26" s="1"/>
  <c r="D433" i="26"/>
  <c r="B433" i="26" s="1"/>
  <c r="D432" i="26"/>
  <c r="B432" i="26" s="1"/>
  <c r="D431" i="26"/>
  <c r="B431" i="26" s="1"/>
  <c r="D430" i="26"/>
  <c r="B430" i="26" s="1"/>
  <c r="D429" i="26"/>
  <c r="B429" i="26" s="1"/>
  <c r="D428" i="26"/>
  <c r="B428" i="26" s="1"/>
  <c r="D427" i="26"/>
  <c r="B427" i="26" s="1"/>
  <c r="D426" i="26"/>
  <c r="B426" i="26" s="1"/>
  <c r="D425" i="26"/>
  <c r="B425" i="26" s="1"/>
  <c r="D424" i="26"/>
  <c r="B424" i="26" s="1"/>
  <c r="D423" i="26"/>
  <c r="B423" i="26" s="1"/>
  <c r="D422" i="26"/>
  <c r="B422" i="26" s="1"/>
  <c r="D421" i="26"/>
  <c r="B421" i="26" s="1"/>
  <c r="D420" i="26"/>
  <c r="B420" i="26" s="1"/>
  <c r="D419" i="26"/>
  <c r="B419" i="26" s="1"/>
  <c r="D418" i="26"/>
  <c r="B418" i="26" s="1"/>
  <c r="D417" i="26"/>
  <c r="B417" i="26" s="1"/>
  <c r="D416" i="26"/>
  <c r="B416" i="26" s="1"/>
  <c r="D415" i="26"/>
  <c r="B415" i="26" s="1"/>
  <c r="D414" i="26"/>
  <c r="B414" i="26" s="1"/>
  <c r="D413" i="26"/>
  <c r="B413" i="26" s="1"/>
  <c r="D412" i="26"/>
  <c r="B412" i="26" s="1"/>
  <c r="D411" i="26"/>
  <c r="B411" i="26" s="1"/>
  <c r="D410" i="26"/>
  <c r="B410" i="26" s="1"/>
  <c r="D409" i="26"/>
  <c r="B409" i="26" s="1"/>
  <c r="D408" i="26"/>
  <c r="B408" i="26" s="1"/>
  <c r="D407" i="26"/>
  <c r="B407" i="26" s="1"/>
  <c r="D406" i="26"/>
  <c r="B406" i="26" s="1"/>
  <c r="S112" i="26" l="1"/>
  <c r="S116" i="26"/>
  <c r="S115" i="26"/>
  <c r="S113" i="26"/>
  <c r="S117" i="26"/>
  <c r="S114" i="26"/>
  <c r="S109" i="26"/>
  <c r="S92" i="26"/>
  <c r="S96" i="26"/>
  <c r="S100" i="26"/>
  <c r="S104" i="26"/>
  <c r="S108" i="26"/>
  <c r="S110" i="26"/>
  <c r="S93" i="26"/>
  <c r="S97" i="26"/>
  <c r="S101" i="26"/>
  <c r="S105" i="26"/>
  <c r="S111" i="26"/>
  <c r="S94" i="26"/>
  <c r="S99" i="26"/>
  <c r="S107" i="26"/>
  <c r="S91" i="26"/>
  <c r="S102" i="26"/>
  <c r="S95" i="26"/>
  <c r="S103" i="26"/>
  <c r="S98" i="26"/>
  <c r="S106" i="26"/>
  <c r="S31" i="26"/>
  <c r="S35" i="26"/>
  <c r="S39" i="26"/>
  <c r="S43" i="26"/>
  <c r="S47" i="26"/>
  <c r="S51" i="26"/>
  <c r="S55" i="26"/>
  <c r="S59" i="26"/>
  <c r="S63" i="26"/>
  <c r="S67" i="26"/>
  <c r="S71" i="26"/>
  <c r="S75" i="26"/>
  <c r="S79" i="26"/>
  <c r="S83" i="26"/>
  <c r="S87" i="26"/>
  <c r="S5" i="26"/>
  <c r="S9" i="26"/>
  <c r="S13" i="26"/>
  <c r="S17" i="26"/>
  <c r="S21" i="26"/>
  <c r="S25" i="26"/>
  <c r="S29" i="26"/>
  <c r="S37" i="26"/>
  <c r="S45" i="26"/>
  <c r="S53" i="26"/>
  <c r="S61" i="26"/>
  <c r="S69" i="26"/>
  <c r="S77" i="26"/>
  <c r="S85" i="26"/>
  <c r="S7" i="26"/>
  <c r="S15" i="26"/>
  <c r="S23" i="26"/>
  <c r="S34" i="26"/>
  <c r="S42" i="26"/>
  <c r="S50" i="26"/>
  <c r="S58" i="26"/>
  <c r="S66" i="26"/>
  <c r="S74" i="26"/>
  <c r="S82" i="26"/>
  <c r="S90" i="26"/>
  <c r="S12" i="26"/>
  <c r="S20" i="26"/>
  <c r="S24" i="26"/>
  <c r="S32" i="26"/>
  <c r="S36" i="26"/>
  <c r="S40" i="26"/>
  <c r="S44" i="26"/>
  <c r="S48" i="26"/>
  <c r="S52" i="26"/>
  <c r="S56" i="26"/>
  <c r="S60" i="26"/>
  <c r="S64" i="26"/>
  <c r="S68" i="26"/>
  <c r="S72" i="26"/>
  <c r="S76" i="26"/>
  <c r="S80" i="26"/>
  <c r="S84" i="26"/>
  <c r="S88" i="26"/>
  <c r="S6" i="26"/>
  <c r="S10" i="26"/>
  <c r="S14" i="26"/>
  <c r="S18" i="26"/>
  <c r="S22" i="26"/>
  <c r="S26" i="26"/>
  <c r="S4" i="26"/>
  <c r="S33" i="26"/>
  <c r="S41" i="26"/>
  <c r="S49" i="26"/>
  <c r="S57" i="26"/>
  <c r="S65" i="26"/>
  <c r="S73" i="26"/>
  <c r="S81" i="26"/>
  <c r="S89" i="26"/>
  <c r="S11" i="26"/>
  <c r="S19" i="26"/>
  <c r="S27" i="26"/>
  <c r="S30" i="26"/>
  <c r="S38" i="26"/>
  <c r="S46" i="26"/>
  <c r="S54" i="26"/>
  <c r="S62" i="26"/>
  <c r="S70" i="26"/>
  <c r="S78" i="26"/>
  <c r="S86" i="26"/>
  <c r="S8" i="26"/>
  <c r="S16" i="26"/>
  <c r="S28" i="26"/>
  <c r="N762" i="26"/>
  <c r="N758" i="26"/>
  <c r="N754" i="26"/>
  <c r="N750" i="26"/>
  <c r="N746" i="26"/>
  <c r="N742" i="26"/>
  <c r="N738" i="26"/>
  <c r="N734" i="26"/>
  <c r="N730" i="26"/>
  <c r="N726" i="26"/>
  <c r="N722" i="26"/>
  <c r="N718" i="26"/>
  <c r="N714" i="26"/>
  <c r="N710" i="26"/>
  <c r="N706" i="26"/>
  <c r="N702" i="26"/>
  <c r="N698" i="26"/>
  <c r="N694" i="26"/>
  <c r="N690" i="26"/>
  <c r="N686" i="26"/>
  <c r="N682" i="26"/>
  <c r="N678" i="26"/>
  <c r="N765" i="26"/>
  <c r="N761" i="26"/>
  <c r="N757" i="26"/>
  <c r="N753" i="26"/>
  <c r="N749" i="26"/>
  <c r="N745" i="26"/>
  <c r="N741" i="26"/>
  <c r="N737" i="26"/>
  <c r="N733" i="26"/>
  <c r="N729" i="26"/>
  <c r="N725" i="26"/>
  <c r="N721" i="26"/>
  <c r="N717" i="26"/>
  <c r="N713" i="26"/>
  <c r="N709" i="26"/>
  <c r="N705" i="26"/>
  <c r="N701" i="26"/>
  <c r="N697" i="26"/>
  <c r="N693" i="26"/>
  <c r="N689" i="26"/>
  <c r="N685" i="26"/>
  <c r="N681" i="26"/>
  <c r="N677" i="26"/>
  <c r="N760" i="26"/>
  <c r="N752" i="26"/>
  <c r="N744" i="26"/>
  <c r="N736" i="26"/>
  <c r="N728" i="26"/>
  <c r="N720" i="26"/>
  <c r="N712" i="26"/>
  <c r="N704" i="26"/>
  <c r="N696" i="26"/>
  <c r="N688" i="26"/>
  <c r="N680" i="26"/>
  <c r="N755" i="26"/>
  <c r="N739" i="26"/>
  <c r="N715" i="26"/>
  <c r="N683" i="26"/>
  <c r="N759" i="26"/>
  <c r="N751" i="26"/>
  <c r="N743" i="26"/>
  <c r="N735" i="26"/>
  <c r="N727" i="26"/>
  <c r="N719" i="26"/>
  <c r="N711" i="26"/>
  <c r="N703" i="26"/>
  <c r="N695" i="26"/>
  <c r="N687" i="26"/>
  <c r="N679" i="26"/>
  <c r="N747" i="26"/>
  <c r="N723" i="26"/>
  <c r="N707" i="26"/>
  <c r="N691" i="26"/>
  <c r="N764" i="26"/>
  <c r="N756" i="26"/>
  <c r="N748" i="26"/>
  <c r="N740" i="26"/>
  <c r="N732" i="26"/>
  <c r="N724" i="26"/>
  <c r="N716" i="26"/>
  <c r="N708" i="26"/>
  <c r="N700" i="26"/>
  <c r="N692" i="26"/>
  <c r="N684" i="26"/>
  <c r="N676" i="26"/>
  <c r="N763" i="26"/>
  <c r="N731" i="26"/>
  <c r="N699" i="26"/>
  <c r="N1034" i="26"/>
  <c r="N1030" i="26"/>
  <c r="N1026" i="26"/>
  <c r="N1022" i="26"/>
  <c r="N1018" i="26"/>
  <c r="N1014" i="26"/>
  <c r="N1010" i="26"/>
  <c r="N1006" i="26"/>
  <c r="N1002" i="26"/>
  <c r="N998" i="26"/>
  <c r="N994" i="26"/>
  <c r="N990" i="26"/>
  <c r="N986" i="26"/>
  <c r="N1033" i="26"/>
  <c r="N1029" i="26"/>
  <c r="N1025" i="26"/>
  <c r="N1021" i="26"/>
  <c r="N1017" i="26"/>
  <c r="N1013" i="26"/>
  <c r="N1009" i="26"/>
  <c r="N1005" i="26"/>
  <c r="N1001" i="26"/>
  <c r="N997" i="26"/>
  <c r="N993" i="26"/>
  <c r="N989" i="26"/>
  <c r="N985" i="26"/>
  <c r="N1028" i="26"/>
  <c r="N1020" i="26"/>
  <c r="N1012" i="26"/>
  <c r="N1004" i="26"/>
  <c r="N996" i="26"/>
  <c r="N988" i="26"/>
  <c r="N982" i="26"/>
  <c r="N978" i="26"/>
  <c r="N974" i="26"/>
  <c r="N970" i="26"/>
  <c r="N966" i="26"/>
  <c r="N962" i="26"/>
  <c r="N958" i="26"/>
  <c r="N954" i="26"/>
  <c r="N950" i="26"/>
  <c r="N946" i="26"/>
  <c r="N1035" i="26"/>
  <c r="N1027" i="26"/>
  <c r="N1019" i="26"/>
  <c r="N1011" i="26"/>
  <c r="N1003" i="26"/>
  <c r="N995" i="26"/>
  <c r="N987" i="26"/>
  <c r="N981" i="26"/>
  <c r="N977" i="26"/>
  <c r="N973" i="26"/>
  <c r="N969" i="26"/>
  <c r="N965" i="26"/>
  <c r="N961" i="26"/>
  <c r="N957" i="26"/>
  <c r="N953" i="26"/>
  <c r="N949" i="26"/>
  <c r="N1032" i="26"/>
  <c r="N1024" i="26"/>
  <c r="N1016" i="26"/>
  <c r="N1008" i="26"/>
  <c r="N1000" i="26"/>
  <c r="N992" i="26"/>
  <c r="N984" i="26"/>
  <c r="N980" i="26"/>
  <c r="N976" i="26"/>
  <c r="N1007" i="26"/>
  <c r="N979" i="26"/>
  <c r="N968" i="26"/>
  <c r="N960" i="26"/>
  <c r="N952" i="26"/>
  <c r="N963" i="26"/>
  <c r="N1031" i="26"/>
  <c r="N999" i="26"/>
  <c r="N975" i="26"/>
  <c r="N967" i="26"/>
  <c r="N959" i="26"/>
  <c r="N951" i="26"/>
  <c r="N983" i="26"/>
  <c r="N955" i="26"/>
  <c r="N1023" i="26"/>
  <c r="N991" i="26"/>
  <c r="N972" i="26"/>
  <c r="N964" i="26"/>
  <c r="N956" i="26"/>
  <c r="N948" i="26"/>
  <c r="N1015" i="26"/>
  <c r="N971" i="26"/>
  <c r="N947" i="26"/>
  <c r="N674" i="26"/>
  <c r="N670" i="26"/>
  <c r="N666" i="26"/>
  <c r="N662" i="26"/>
  <c r="N658" i="26"/>
  <c r="N654" i="26"/>
  <c r="N650" i="26"/>
  <c r="N646" i="26"/>
  <c r="N642" i="26"/>
  <c r="N638" i="26"/>
  <c r="N634" i="26"/>
  <c r="N630" i="26"/>
  <c r="N626" i="26"/>
  <c r="N622" i="26"/>
  <c r="N618" i="26"/>
  <c r="N614" i="26"/>
  <c r="N610" i="26"/>
  <c r="N606" i="26"/>
  <c r="N602" i="26"/>
  <c r="N598" i="26"/>
  <c r="N594" i="26"/>
  <c r="N590" i="26"/>
  <c r="N586" i="26"/>
  <c r="N673" i="26"/>
  <c r="N669" i="26"/>
  <c r="N665" i="26"/>
  <c r="N661" i="26"/>
  <c r="N657" i="26"/>
  <c r="N653" i="26"/>
  <c r="N649" i="26"/>
  <c r="N645" i="26"/>
  <c r="N641" i="26"/>
  <c r="N637" i="26"/>
  <c r="N633" i="26"/>
  <c r="N629" i="26"/>
  <c r="N625" i="26"/>
  <c r="N621" i="26"/>
  <c r="N617" i="26"/>
  <c r="N613" i="26"/>
  <c r="N609" i="26"/>
  <c r="N605" i="26"/>
  <c r="N601" i="26"/>
  <c r="N597" i="26"/>
  <c r="N593" i="26"/>
  <c r="N589" i="26"/>
  <c r="N672" i="26"/>
  <c r="N664" i="26"/>
  <c r="N656" i="26"/>
  <c r="N648" i="26"/>
  <c r="N640" i="26"/>
  <c r="N632" i="26"/>
  <c r="N624" i="26"/>
  <c r="N616" i="26"/>
  <c r="N608" i="26"/>
  <c r="N600" i="26"/>
  <c r="N592" i="26"/>
  <c r="N659" i="26"/>
  <c r="N635" i="26"/>
  <c r="N619" i="26"/>
  <c r="N595" i="26"/>
  <c r="N671" i="26"/>
  <c r="N663" i="26"/>
  <c r="N655" i="26"/>
  <c r="N647" i="26"/>
  <c r="N639" i="26"/>
  <c r="N631" i="26"/>
  <c r="N623" i="26"/>
  <c r="N615" i="26"/>
  <c r="N607" i="26"/>
  <c r="N599" i="26"/>
  <c r="N591" i="26"/>
  <c r="N644" i="26"/>
  <c r="N667" i="26"/>
  <c r="N643" i="26"/>
  <c r="N611" i="26"/>
  <c r="N668" i="26"/>
  <c r="N660" i="26"/>
  <c r="N652" i="26"/>
  <c r="N636" i="26"/>
  <c r="N628" i="26"/>
  <c r="N620" i="26"/>
  <c r="N612" i="26"/>
  <c r="N604" i="26"/>
  <c r="N596" i="26"/>
  <c r="N588" i="26"/>
  <c r="N675" i="26"/>
  <c r="N651" i="26"/>
  <c r="N627" i="26"/>
  <c r="N603" i="26"/>
  <c r="N587" i="26"/>
  <c r="N314" i="26"/>
  <c r="N310" i="26"/>
  <c r="N306" i="26"/>
  <c r="N302" i="26"/>
  <c r="N298" i="26"/>
  <c r="N294" i="26"/>
  <c r="N290" i="26"/>
  <c r="N286" i="26"/>
  <c r="N282" i="26"/>
  <c r="N278" i="26"/>
  <c r="N274" i="26"/>
  <c r="N270" i="26"/>
  <c r="N266" i="26"/>
  <c r="N262" i="26"/>
  <c r="N258" i="26"/>
  <c r="N254" i="26"/>
  <c r="N250" i="26"/>
  <c r="N246" i="26"/>
  <c r="N242" i="26"/>
  <c r="N238" i="26"/>
  <c r="N234" i="26"/>
  <c r="N230" i="26"/>
  <c r="N226" i="26"/>
  <c r="N313" i="26"/>
  <c r="N309" i="26"/>
  <c r="N305" i="26"/>
  <c r="N301" i="26"/>
  <c r="N297" i="26"/>
  <c r="N293" i="26"/>
  <c r="N289" i="26"/>
  <c r="N285" i="26"/>
  <c r="N281" i="26"/>
  <c r="N277" i="26"/>
  <c r="N273" i="26"/>
  <c r="N269" i="26"/>
  <c r="N265" i="26"/>
  <c r="N261" i="26"/>
  <c r="N257" i="26"/>
  <c r="N253" i="26"/>
  <c r="N249" i="26"/>
  <c r="N245" i="26"/>
  <c r="N241" i="26"/>
  <c r="N237" i="26"/>
  <c r="N233" i="26"/>
  <c r="N229" i="26"/>
  <c r="N312" i="26"/>
  <c r="N304" i="26"/>
  <c r="N296" i="26"/>
  <c r="N288" i="26"/>
  <c r="N280" i="26"/>
  <c r="N272" i="26"/>
  <c r="N264" i="26"/>
  <c r="N256" i="26"/>
  <c r="N248" i="26"/>
  <c r="N240" i="26"/>
  <c r="N232" i="26"/>
  <c r="N308" i="26"/>
  <c r="N292" i="26"/>
  <c r="N268" i="26"/>
  <c r="N252" i="26"/>
  <c r="N228" i="26"/>
  <c r="N315" i="26"/>
  <c r="N291" i="26"/>
  <c r="N267" i="26"/>
  <c r="N243" i="26"/>
  <c r="N311" i="26"/>
  <c r="N303" i="26"/>
  <c r="N295" i="26"/>
  <c r="N287" i="26"/>
  <c r="N279" i="26"/>
  <c r="N271" i="26"/>
  <c r="N263" i="26"/>
  <c r="N255" i="26"/>
  <c r="N247" i="26"/>
  <c r="N239" i="26"/>
  <c r="N231" i="26"/>
  <c r="N300" i="26"/>
  <c r="N276" i="26"/>
  <c r="N260" i="26"/>
  <c r="N236" i="26"/>
  <c r="N299" i="26"/>
  <c r="N275" i="26"/>
  <c r="N251" i="26"/>
  <c r="N227" i="26"/>
  <c r="N284" i="26"/>
  <c r="N244" i="26"/>
  <c r="N307" i="26"/>
  <c r="N283" i="26"/>
  <c r="N259" i="26"/>
  <c r="N235" i="26"/>
  <c r="N402" i="26"/>
  <c r="N398" i="26"/>
  <c r="N394" i="26"/>
  <c r="N390" i="26"/>
  <c r="N386" i="26"/>
  <c r="N382" i="26"/>
  <c r="N378" i="26"/>
  <c r="N374" i="26"/>
  <c r="N370" i="26"/>
  <c r="N366" i="26"/>
  <c r="N362" i="26"/>
  <c r="N358" i="26"/>
  <c r="N354" i="26"/>
  <c r="N350" i="26"/>
  <c r="N346" i="26"/>
  <c r="N342" i="26"/>
  <c r="N338" i="26"/>
  <c r="N334" i="26"/>
  <c r="N330" i="26"/>
  <c r="N326" i="26"/>
  <c r="N322" i="26"/>
  <c r="N318" i="26"/>
  <c r="N405" i="26"/>
  <c r="N401" i="26"/>
  <c r="N397" i="26"/>
  <c r="N393" i="26"/>
  <c r="N389" i="26"/>
  <c r="N385" i="26"/>
  <c r="N381" i="26"/>
  <c r="N377" i="26"/>
  <c r="N373" i="26"/>
  <c r="N369" i="26"/>
  <c r="N365" i="26"/>
  <c r="N361" i="26"/>
  <c r="N357" i="26"/>
  <c r="N353" i="26"/>
  <c r="N349" i="26"/>
  <c r="N345" i="26"/>
  <c r="N341" i="26"/>
  <c r="N337" i="26"/>
  <c r="N333" i="26"/>
  <c r="N329" i="26"/>
  <c r="N325" i="26"/>
  <c r="N321" i="26"/>
  <c r="N317" i="26"/>
  <c r="N400" i="26"/>
  <c r="N392" i="26"/>
  <c r="N384" i="26"/>
  <c r="N376" i="26"/>
  <c r="N368" i="26"/>
  <c r="N360" i="26"/>
  <c r="N352" i="26"/>
  <c r="N344" i="26"/>
  <c r="N336" i="26"/>
  <c r="N328" i="26"/>
  <c r="N320" i="26"/>
  <c r="N396" i="26"/>
  <c r="N372" i="26"/>
  <c r="N348" i="26"/>
  <c r="N332" i="26"/>
  <c r="N387" i="26"/>
  <c r="N363" i="26"/>
  <c r="N339" i="26"/>
  <c r="N399" i="26"/>
  <c r="N391" i="26"/>
  <c r="N383" i="26"/>
  <c r="N375" i="26"/>
  <c r="N367" i="26"/>
  <c r="N359" i="26"/>
  <c r="N351" i="26"/>
  <c r="N343" i="26"/>
  <c r="N335" i="26"/>
  <c r="N327" i="26"/>
  <c r="N319" i="26"/>
  <c r="N404" i="26"/>
  <c r="N380" i="26"/>
  <c r="N356" i="26"/>
  <c r="N340" i="26"/>
  <c r="N316" i="26"/>
  <c r="N403" i="26"/>
  <c r="N379" i="26"/>
  <c r="N355" i="26"/>
  <c r="N323" i="26"/>
  <c r="N388" i="26"/>
  <c r="N364" i="26"/>
  <c r="N324" i="26"/>
  <c r="N395" i="26"/>
  <c r="N371" i="26"/>
  <c r="N347" i="26"/>
  <c r="N331" i="26"/>
  <c r="N942" i="26"/>
  <c r="N938" i="26"/>
  <c r="N934" i="26"/>
  <c r="N930" i="26"/>
  <c r="N926" i="26"/>
  <c r="N922" i="26"/>
  <c r="N918" i="26"/>
  <c r="N914" i="26"/>
  <c r="N910" i="26"/>
  <c r="N906" i="26"/>
  <c r="N902" i="26"/>
  <c r="N898" i="26"/>
  <c r="N894" i="26"/>
  <c r="N890" i="26"/>
  <c r="N886" i="26"/>
  <c r="N882" i="26"/>
  <c r="N878" i="26"/>
  <c r="N874" i="26"/>
  <c r="N870" i="26"/>
  <c r="N866" i="26"/>
  <c r="N862" i="26"/>
  <c r="N858" i="26"/>
  <c r="N945" i="26"/>
  <c r="N941" i="26"/>
  <c r="N937" i="26"/>
  <c r="N933" i="26"/>
  <c r="N929" i="26"/>
  <c r="N925" i="26"/>
  <c r="N921" i="26"/>
  <c r="N917" i="26"/>
  <c r="N913" i="26"/>
  <c r="N909" i="26"/>
  <c r="N905" i="26"/>
  <c r="N901" i="26"/>
  <c r="N897" i="26"/>
  <c r="N893" i="26"/>
  <c r="N889" i="26"/>
  <c r="N885" i="26"/>
  <c r="N881" i="26"/>
  <c r="N877" i="26"/>
  <c r="N873" i="26"/>
  <c r="N869" i="26"/>
  <c r="N865" i="26"/>
  <c r="N861" i="26"/>
  <c r="N857" i="26"/>
  <c r="N944" i="26"/>
  <c r="N936" i="26"/>
  <c r="N928" i="26"/>
  <c r="N920" i="26"/>
  <c r="N912" i="26"/>
  <c r="N904" i="26"/>
  <c r="N896" i="26"/>
  <c r="N888" i="26"/>
  <c r="N880" i="26"/>
  <c r="N872" i="26"/>
  <c r="N864" i="26"/>
  <c r="N856" i="26"/>
  <c r="N939" i="26"/>
  <c r="N915" i="26"/>
  <c r="N891" i="26"/>
  <c r="N867" i="26"/>
  <c r="N943" i="26"/>
  <c r="N935" i="26"/>
  <c r="N927" i="26"/>
  <c r="N919" i="26"/>
  <c r="N911" i="26"/>
  <c r="N903" i="26"/>
  <c r="N895" i="26"/>
  <c r="N887" i="26"/>
  <c r="N879" i="26"/>
  <c r="N871" i="26"/>
  <c r="N863" i="26"/>
  <c r="N931" i="26"/>
  <c r="N907" i="26"/>
  <c r="N883" i="26"/>
  <c r="N859" i="26"/>
  <c r="N940" i="26"/>
  <c r="N932" i="26"/>
  <c r="N924" i="26"/>
  <c r="N916" i="26"/>
  <c r="N908" i="26"/>
  <c r="N900" i="26"/>
  <c r="N892" i="26"/>
  <c r="N884" i="26"/>
  <c r="N876" i="26"/>
  <c r="N868" i="26"/>
  <c r="N860" i="26"/>
  <c r="N923" i="26"/>
  <c r="N899" i="26"/>
  <c r="N875" i="26"/>
  <c r="Y20" i="26"/>
  <c r="N582" i="26"/>
  <c r="N578" i="26"/>
  <c r="N574" i="26"/>
  <c r="N570" i="26"/>
  <c r="N566" i="26"/>
  <c r="N562" i="26"/>
  <c r="N558" i="26"/>
  <c r="N554" i="26"/>
  <c r="N550" i="26"/>
  <c r="N546" i="26"/>
  <c r="N542" i="26"/>
  <c r="N538" i="26"/>
  <c r="N534" i="26"/>
  <c r="N530" i="26"/>
  <c r="N526" i="26"/>
  <c r="N522" i="26"/>
  <c r="N518" i="26"/>
  <c r="N514" i="26"/>
  <c r="N510" i="26"/>
  <c r="N506" i="26"/>
  <c r="N502" i="26"/>
  <c r="N498" i="26"/>
  <c r="N585" i="26"/>
  <c r="N581" i="26"/>
  <c r="N577" i="26"/>
  <c r="N573" i="26"/>
  <c r="N569" i="26"/>
  <c r="N565" i="26"/>
  <c r="N561" i="26"/>
  <c r="N557" i="26"/>
  <c r="N553" i="26"/>
  <c r="N549" i="26"/>
  <c r="N545" i="26"/>
  <c r="N541" i="26"/>
  <c r="N537" i="26"/>
  <c r="N533" i="26"/>
  <c r="N529" i="26"/>
  <c r="N525" i="26"/>
  <c r="N521" i="26"/>
  <c r="N517" i="26"/>
  <c r="N513" i="26"/>
  <c r="N509" i="26"/>
  <c r="N505" i="26"/>
  <c r="N501" i="26"/>
  <c r="N497" i="26"/>
  <c r="N584" i="26"/>
  <c r="N576" i="26"/>
  <c r="N568" i="26"/>
  <c r="N560" i="26"/>
  <c r="N552" i="26"/>
  <c r="N544" i="26"/>
  <c r="N536" i="26"/>
  <c r="N528" i="26"/>
  <c r="N520" i="26"/>
  <c r="N512" i="26"/>
  <c r="N504" i="26"/>
  <c r="N496" i="26"/>
  <c r="N572" i="26"/>
  <c r="N532" i="26"/>
  <c r="N508" i="26"/>
  <c r="N571" i="26"/>
  <c r="N547" i="26"/>
  <c r="N523" i="26"/>
  <c r="N499" i="26"/>
  <c r="N583" i="26"/>
  <c r="N575" i="26"/>
  <c r="N567" i="26"/>
  <c r="N559" i="26"/>
  <c r="N551" i="26"/>
  <c r="N543" i="26"/>
  <c r="N535" i="26"/>
  <c r="N527" i="26"/>
  <c r="N519" i="26"/>
  <c r="N511" i="26"/>
  <c r="N503" i="26"/>
  <c r="N524" i="26"/>
  <c r="N500" i="26"/>
  <c r="N579" i="26"/>
  <c r="N555" i="26"/>
  <c r="N531" i="26"/>
  <c r="N507" i="26"/>
  <c r="N580" i="26"/>
  <c r="N564" i="26"/>
  <c r="N556" i="26"/>
  <c r="N548" i="26"/>
  <c r="N540" i="26"/>
  <c r="N516" i="26"/>
  <c r="N563" i="26"/>
  <c r="N539" i="26"/>
  <c r="N515" i="26"/>
  <c r="N222" i="26"/>
  <c r="N218" i="26"/>
  <c r="N214" i="26"/>
  <c r="N210" i="26"/>
  <c r="N206" i="26"/>
  <c r="N202" i="26"/>
  <c r="N198" i="26"/>
  <c r="N194" i="26"/>
  <c r="N190" i="26"/>
  <c r="N186" i="26"/>
  <c r="N182" i="26"/>
  <c r="N178" i="26"/>
  <c r="N174" i="26"/>
  <c r="N225" i="26"/>
  <c r="N221" i="26"/>
  <c r="N217" i="26"/>
  <c r="N213" i="26"/>
  <c r="N209" i="26"/>
  <c r="N205" i="26"/>
  <c r="N201" i="26"/>
  <c r="N197" i="26"/>
  <c r="N193" i="26"/>
  <c r="N189" i="26"/>
  <c r="N185" i="26"/>
  <c r="N181" i="26"/>
  <c r="N177" i="26"/>
  <c r="N173" i="26"/>
  <c r="N224" i="26"/>
  <c r="N216" i="26"/>
  <c r="N208" i="26"/>
  <c r="N200" i="26"/>
  <c r="N192" i="26"/>
  <c r="N184" i="26"/>
  <c r="N176" i="26"/>
  <c r="N212" i="26"/>
  <c r="N188" i="26"/>
  <c r="N172" i="26"/>
  <c r="N219" i="26"/>
  <c r="N195" i="26"/>
  <c r="N223" i="26"/>
  <c r="N215" i="26"/>
  <c r="N207" i="26"/>
  <c r="N199" i="26"/>
  <c r="N191" i="26"/>
  <c r="N183" i="26"/>
  <c r="N175" i="26"/>
  <c r="N220" i="26"/>
  <c r="N196" i="26"/>
  <c r="N180" i="26"/>
  <c r="N203" i="26"/>
  <c r="N179" i="26"/>
  <c r="N204" i="26"/>
  <c r="N211" i="26"/>
  <c r="N187" i="26"/>
  <c r="N1122" i="26"/>
  <c r="N1118" i="26"/>
  <c r="N1114" i="26"/>
  <c r="N1110" i="26"/>
  <c r="N1106" i="26"/>
  <c r="N1102" i="26"/>
  <c r="N1098" i="26"/>
  <c r="N1094" i="26"/>
  <c r="N1090" i="26"/>
  <c r="N1086" i="26"/>
  <c r="N1082" i="26"/>
  <c r="N1078" i="26"/>
  <c r="N1074" i="26"/>
  <c r="N1070" i="26"/>
  <c r="N1066" i="26"/>
  <c r="N1062" i="26"/>
  <c r="N1058" i="26"/>
  <c r="N1054" i="26"/>
  <c r="N1050" i="26"/>
  <c r="N1046" i="26"/>
  <c r="N1042" i="26"/>
  <c r="N1038" i="26"/>
  <c r="N1125" i="26"/>
  <c r="N1121" i="26"/>
  <c r="N1117" i="26"/>
  <c r="N1113" i="26"/>
  <c r="N1109" i="26"/>
  <c r="N1105" i="26"/>
  <c r="N1101" i="26"/>
  <c r="N1097" i="26"/>
  <c r="N1093" i="26"/>
  <c r="N1089" i="26"/>
  <c r="N1085" i="26"/>
  <c r="N1081" i="26"/>
  <c r="N1077" i="26"/>
  <c r="N1073" i="26"/>
  <c r="N1069" i="26"/>
  <c r="N1065" i="26"/>
  <c r="N1061" i="26"/>
  <c r="N1057" i="26"/>
  <c r="N1053" i="26"/>
  <c r="N1049" i="26"/>
  <c r="N1045" i="26"/>
  <c r="N1041" i="26"/>
  <c r="N1037" i="26"/>
  <c r="N1124" i="26"/>
  <c r="N1116" i="26"/>
  <c r="N1108" i="26"/>
  <c r="N1100" i="26"/>
  <c r="N1092" i="26"/>
  <c r="N1084" i="26"/>
  <c r="N1076" i="26"/>
  <c r="N1068" i="26"/>
  <c r="N1060" i="26"/>
  <c r="N1052" i="26"/>
  <c r="N1044" i="26"/>
  <c r="N1036" i="26"/>
  <c r="N1123" i="26"/>
  <c r="N1115" i="26"/>
  <c r="N1107" i="26"/>
  <c r="N1099" i="26"/>
  <c r="N1091" i="26"/>
  <c r="N1083" i="26"/>
  <c r="N1075" i="26"/>
  <c r="N1067" i="26"/>
  <c r="N1059" i="26"/>
  <c r="N1051" i="26"/>
  <c r="N1043" i="26"/>
  <c r="N1120" i="26"/>
  <c r="N1112" i="26"/>
  <c r="N1104" i="26"/>
  <c r="N1096" i="26"/>
  <c r="N1088" i="26"/>
  <c r="N1080" i="26"/>
  <c r="N1072" i="26"/>
  <c r="N1064" i="26"/>
  <c r="N1056" i="26"/>
  <c r="N1048" i="26"/>
  <c r="N1040" i="26"/>
  <c r="N1103" i="26"/>
  <c r="N1071" i="26"/>
  <c r="N1039" i="26"/>
  <c r="N1047" i="26"/>
  <c r="N1095" i="26"/>
  <c r="N1063" i="26"/>
  <c r="N1079" i="26"/>
  <c r="N1119" i="26"/>
  <c r="N1087" i="26"/>
  <c r="N1055" i="26"/>
  <c r="N1111" i="26"/>
  <c r="N1206" i="26"/>
  <c r="N1202" i="26"/>
  <c r="N1198" i="26"/>
  <c r="N1194" i="26"/>
  <c r="N1190" i="26"/>
  <c r="N1186" i="26"/>
  <c r="N1182" i="26"/>
  <c r="N1178" i="26"/>
  <c r="N1174" i="26"/>
  <c r="N1170" i="26"/>
  <c r="N1166" i="26"/>
  <c r="N1162" i="26"/>
  <c r="N1158" i="26"/>
  <c r="N1154" i="26"/>
  <c r="N1150" i="26"/>
  <c r="N1146" i="26"/>
  <c r="N1142" i="26"/>
  <c r="N1138" i="26"/>
  <c r="N1134" i="26"/>
  <c r="N1130" i="26"/>
  <c r="N1126" i="26"/>
  <c r="N1205" i="26"/>
  <c r="N1201" i="26"/>
  <c r="N1197" i="26"/>
  <c r="N1193" i="26"/>
  <c r="N1189" i="26"/>
  <c r="N1185" i="26"/>
  <c r="N1181" i="26"/>
  <c r="N1177" i="26"/>
  <c r="N1173" i="26"/>
  <c r="N1169" i="26"/>
  <c r="N1165" i="26"/>
  <c r="N1161" i="26"/>
  <c r="N1157" i="26"/>
  <c r="N1153" i="26"/>
  <c r="N1149" i="26"/>
  <c r="N1145" i="26"/>
  <c r="N1141" i="26"/>
  <c r="N1137" i="26"/>
  <c r="N1133" i="26"/>
  <c r="N1129" i="26"/>
  <c r="N1204" i="26"/>
  <c r="N1196" i="26"/>
  <c r="N1188" i="26"/>
  <c r="N1180" i="26"/>
  <c r="N1172" i="26"/>
  <c r="N1164" i="26"/>
  <c r="N1156" i="26"/>
  <c r="N1148" i="26"/>
  <c r="N1140" i="26"/>
  <c r="N1132" i="26"/>
  <c r="N1203" i="26"/>
  <c r="N1195" i="26"/>
  <c r="N1187" i="26"/>
  <c r="N1179" i="26"/>
  <c r="N1171" i="26"/>
  <c r="N1163" i="26"/>
  <c r="N1155" i="26"/>
  <c r="N1147" i="26"/>
  <c r="N1139" i="26"/>
  <c r="N1131" i="26"/>
  <c r="N1208" i="26"/>
  <c r="N1200" i="26"/>
  <c r="N1192" i="26"/>
  <c r="N1184" i="26"/>
  <c r="N1176" i="26"/>
  <c r="N1168" i="26"/>
  <c r="N1160" i="26"/>
  <c r="N1152" i="26"/>
  <c r="N1144" i="26"/>
  <c r="N1136" i="26"/>
  <c r="N1128" i="26"/>
  <c r="N1199" i="26"/>
  <c r="N1167" i="26"/>
  <c r="N1135" i="26"/>
  <c r="N1143" i="26"/>
  <c r="N1191" i="26"/>
  <c r="N1159" i="26"/>
  <c r="N1127" i="26"/>
  <c r="N1175" i="26"/>
  <c r="N1183" i="26"/>
  <c r="N1151" i="26"/>
  <c r="N1207" i="26"/>
  <c r="N854" i="26"/>
  <c r="N850" i="26"/>
  <c r="N846" i="26"/>
  <c r="N842" i="26"/>
  <c r="N838" i="26"/>
  <c r="N834" i="26"/>
  <c r="N830" i="26"/>
  <c r="N826" i="26"/>
  <c r="N822" i="26"/>
  <c r="N818" i="26"/>
  <c r="N814" i="26"/>
  <c r="N810" i="26"/>
  <c r="N806" i="26"/>
  <c r="N802" i="26"/>
  <c r="N798" i="26"/>
  <c r="N794" i="26"/>
  <c r="N790" i="26"/>
  <c r="N786" i="26"/>
  <c r="N782" i="26"/>
  <c r="N778" i="26"/>
  <c r="N774" i="26"/>
  <c r="N770" i="26"/>
  <c r="N766" i="26"/>
  <c r="N853" i="26"/>
  <c r="N849" i="26"/>
  <c r="N845" i="26"/>
  <c r="N841" i="26"/>
  <c r="N837" i="26"/>
  <c r="N833" i="26"/>
  <c r="N829" i="26"/>
  <c r="N825" i="26"/>
  <c r="N821" i="26"/>
  <c r="N817" i="26"/>
  <c r="N813" i="26"/>
  <c r="N809" i="26"/>
  <c r="N805" i="26"/>
  <c r="N801" i="26"/>
  <c r="N797" i="26"/>
  <c r="N793" i="26"/>
  <c r="N789" i="26"/>
  <c r="N785" i="26"/>
  <c r="N781" i="26"/>
  <c r="N777" i="26"/>
  <c r="N773" i="26"/>
  <c r="N769" i="26"/>
  <c r="N848" i="26"/>
  <c r="N840" i="26"/>
  <c r="N832" i="26"/>
  <c r="N824" i="26"/>
  <c r="N816" i="26"/>
  <c r="N808" i="26"/>
  <c r="N800" i="26"/>
  <c r="N792" i="26"/>
  <c r="N784" i="26"/>
  <c r="N776" i="26"/>
  <c r="N768" i="26"/>
  <c r="N843" i="26"/>
  <c r="N819" i="26"/>
  <c r="N803" i="26"/>
  <c r="N779" i="26"/>
  <c r="N855" i="26"/>
  <c r="N847" i="26"/>
  <c r="N839" i="26"/>
  <c r="N831" i="26"/>
  <c r="N823" i="26"/>
  <c r="N815" i="26"/>
  <c r="N807" i="26"/>
  <c r="N799" i="26"/>
  <c r="N791" i="26"/>
  <c r="N783" i="26"/>
  <c r="N775" i="26"/>
  <c r="N767" i="26"/>
  <c r="N835" i="26"/>
  <c r="N795" i="26"/>
  <c r="N771" i="26"/>
  <c r="N852" i="26"/>
  <c r="N844" i="26"/>
  <c r="N836" i="26"/>
  <c r="N828" i="26"/>
  <c r="N820" i="26"/>
  <c r="N812" i="26"/>
  <c r="N804" i="26"/>
  <c r="N796" i="26"/>
  <c r="N788" i="26"/>
  <c r="N780" i="26"/>
  <c r="N772" i="26"/>
  <c r="N851" i="26"/>
  <c r="N827" i="26"/>
  <c r="N811" i="26"/>
  <c r="N787" i="26"/>
  <c r="N494" i="26"/>
  <c r="N490" i="26"/>
  <c r="N486" i="26"/>
  <c r="N482" i="26"/>
  <c r="N478" i="26"/>
  <c r="N474" i="26"/>
  <c r="N470" i="26"/>
  <c r="N466" i="26"/>
  <c r="N462" i="26"/>
  <c r="N458" i="26"/>
  <c r="N454" i="26"/>
  <c r="N450" i="26"/>
  <c r="N446" i="26"/>
  <c r="N442" i="26"/>
  <c r="N438" i="26"/>
  <c r="N434" i="26"/>
  <c r="N430" i="26"/>
  <c r="N426" i="26"/>
  <c r="N422" i="26"/>
  <c r="N418" i="26"/>
  <c r="N414" i="26"/>
  <c r="N410" i="26"/>
  <c r="N406" i="26"/>
  <c r="N493" i="26"/>
  <c r="N489" i="26"/>
  <c r="N485" i="26"/>
  <c r="N481" i="26"/>
  <c r="N477" i="26"/>
  <c r="N473" i="26"/>
  <c r="N469" i="26"/>
  <c r="N465" i="26"/>
  <c r="N461" i="26"/>
  <c r="N457" i="26"/>
  <c r="N453" i="26"/>
  <c r="N449" i="26"/>
  <c r="N445" i="26"/>
  <c r="N441" i="26"/>
  <c r="N437" i="26"/>
  <c r="N433" i="26"/>
  <c r="N429" i="26"/>
  <c r="N425" i="26"/>
  <c r="N421" i="26"/>
  <c r="N417" i="26"/>
  <c r="N413" i="26"/>
  <c r="N409" i="26"/>
  <c r="N488" i="26"/>
  <c r="N480" i="26"/>
  <c r="N472" i="26"/>
  <c r="N464" i="26"/>
  <c r="N456" i="26"/>
  <c r="N448" i="26"/>
  <c r="N440" i="26"/>
  <c r="N432" i="26"/>
  <c r="N424" i="26"/>
  <c r="N416" i="26"/>
  <c r="N408" i="26"/>
  <c r="N484" i="26"/>
  <c r="N468" i="26"/>
  <c r="N444" i="26"/>
  <c r="N412" i="26"/>
  <c r="N467" i="26"/>
  <c r="N435" i="26"/>
  <c r="N411" i="26"/>
  <c r="N495" i="26"/>
  <c r="N487" i="26"/>
  <c r="N479" i="26"/>
  <c r="N471" i="26"/>
  <c r="N463" i="26"/>
  <c r="N455" i="26"/>
  <c r="N447" i="26"/>
  <c r="N439" i="26"/>
  <c r="N431" i="26"/>
  <c r="N423" i="26"/>
  <c r="N415" i="26"/>
  <c r="N407" i="26"/>
  <c r="N476" i="26"/>
  <c r="N452" i="26"/>
  <c r="N436" i="26"/>
  <c r="N420" i="26"/>
  <c r="N483" i="26"/>
  <c r="N475" i="26"/>
  <c r="N451" i="26"/>
  <c r="N427" i="26"/>
  <c r="N492" i="26"/>
  <c r="N460" i="26"/>
  <c r="N428" i="26"/>
  <c r="N491" i="26"/>
  <c r="N459" i="26"/>
  <c r="N443" i="26"/>
  <c r="N419" i="26"/>
  <c r="N170" i="26"/>
  <c r="N166" i="26"/>
  <c r="N169" i="26"/>
  <c r="N165" i="26"/>
  <c r="N168" i="26"/>
  <c r="N162" i="26"/>
  <c r="N158" i="26"/>
  <c r="N154" i="26"/>
  <c r="N150" i="26"/>
  <c r="N146" i="26"/>
  <c r="N142" i="26"/>
  <c r="N138" i="26"/>
  <c r="N134" i="26"/>
  <c r="N130" i="26"/>
  <c r="N126" i="26"/>
  <c r="N122" i="26"/>
  <c r="N118" i="26"/>
  <c r="N156" i="26"/>
  <c r="N148" i="26"/>
  <c r="N140" i="26"/>
  <c r="N128" i="26"/>
  <c r="N171" i="26"/>
  <c r="N155" i="26"/>
  <c r="N147" i="26"/>
  <c r="N135" i="26"/>
  <c r="N127" i="26"/>
  <c r="N167" i="26"/>
  <c r="N161" i="26"/>
  <c r="N157" i="26"/>
  <c r="N153" i="26"/>
  <c r="N149" i="26"/>
  <c r="N145" i="26"/>
  <c r="N141" i="26"/>
  <c r="N137" i="26"/>
  <c r="N133" i="26"/>
  <c r="N129" i="26"/>
  <c r="N125" i="26"/>
  <c r="N121" i="26"/>
  <c r="N160" i="26"/>
  <c r="N144" i="26"/>
  <c r="N132" i="26"/>
  <c r="N124" i="26"/>
  <c r="N163" i="26"/>
  <c r="N151" i="26"/>
  <c r="N139" i="26"/>
  <c r="N123" i="26"/>
  <c r="N164" i="26"/>
  <c r="N152" i="26"/>
  <c r="N136" i="26"/>
  <c r="N120" i="26"/>
  <c r="N159" i="26"/>
  <c r="N143" i="26"/>
  <c r="N131" i="26"/>
  <c r="N119" i="26"/>
  <c r="Y11" i="26"/>
  <c r="Y7" i="26"/>
  <c r="Y4" i="26"/>
  <c r="Z4" i="26" s="1"/>
  <c r="Y25" i="26"/>
  <c r="Z25" i="26" s="1"/>
  <c r="Y15" i="26"/>
  <c r="Y21" i="26"/>
  <c r="Z20" i="26"/>
  <c r="AA20" i="26" s="1"/>
  <c r="K1034" i="26"/>
  <c r="K1030" i="26"/>
  <c r="K1026" i="26"/>
  <c r="K1022" i="26"/>
  <c r="K1018" i="26"/>
  <c r="K1014" i="26"/>
  <c r="K1010" i="26"/>
  <c r="K1006" i="26"/>
  <c r="K1002" i="26"/>
  <c r="K998" i="26"/>
  <c r="K994" i="26"/>
  <c r="K990" i="26"/>
  <c r="K986" i="26"/>
  <c r="K982" i="26"/>
  <c r="K978" i="26"/>
  <c r="K974" i="26"/>
  <c r="K970" i="26"/>
  <c r="K966" i="26"/>
  <c r="K962" i="26"/>
  <c r="K958" i="26"/>
  <c r="K954" i="26"/>
  <c r="K950" i="26"/>
  <c r="K946" i="26"/>
  <c r="K1033" i="26"/>
  <c r="K1029" i="26"/>
  <c r="K1025" i="26"/>
  <c r="K1021" i="26"/>
  <c r="K1017" i="26"/>
  <c r="K1013" i="26"/>
  <c r="K1009" i="26"/>
  <c r="K1005" i="26"/>
  <c r="K1001" i="26"/>
  <c r="K997" i="26"/>
  <c r="K993" i="26"/>
  <c r="K989" i="26"/>
  <c r="K985" i="26"/>
  <c r="K981" i="26"/>
  <c r="K977" i="26"/>
  <c r="K973" i="26"/>
  <c r="K969" i="26"/>
  <c r="K965" i="26"/>
  <c r="K961" i="26"/>
  <c r="K957" i="26"/>
  <c r="K953" i="26"/>
  <c r="K949" i="26"/>
  <c r="K1032" i="26"/>
  <c r="K1028" i="26"/>
  <c r="K1024" i="26"/>
  <c r="K1020" i="26"/>
  <c r="K1016" i="26"/>
  <c r="K1012" i="26"/>
  <c r="K1008" i="26"/>
  <c r="K1004" i="26"/>
  <c r="K1000" i="26"/>
  <c r="K996" i="26"/>
  <c r="K992" i="26"/>
  <c r="K988" i="26"/>
  <c r="K984" i="26"/>
  <c r="K980" i="26"/>
  <c r="K976" i="26"/>
  <c r="K972" i="26"/>
  <c r="K968" i="26"/>
  <c r="K964" i="26"/>
  <c r="K960" i="26"/>
  <c r="K956" i="26"/>
  <c r="K952" i="26"/>
  <c r="K948" i="26"/>
  <c r="K1035" i="26"/>
  <c r="K1031" i="26"/>
  <c r="K1027" i="26"/>
  <c r="K1023" i="26"/>
  <c r="K1019" i="26"/>
  <c r="K1015" i="26"/>
  <c r="K1011" i="26"/>
  <c r="K1007" i="26"/>
  <c r="K1003" i="26"/>
  <c r="K999" i="26"/>
  <c r="K995" i="26"/>
  <c r="K991" i="26"/>
  <c r="K987" i="26"/>
  <c r="K983" i="26"/>
  <c r="K979" i="26"/>
  <c r="K975" i="26"/>
  <c r="K971" i="26"/>
  <c r="K967" i="26"/>
  <c r="K963" i="26"/>
  <c r="K959" i="26"/>
  <c r="K955" i="26"/>
  <c r="K951" i="26"/>
  <c r="K947" i="26"/>
  <c r="J1033" i="26"/>
  <c r="J1029" i="26"/>
  <c r="J1025" i="26"/>
  <c r="J1021" i="26"/>
  <c r="J1017" i="26"/>
  <c r="J1013" i="26"/>
  <c r="J1009" i="26"/>
  <c r="J1005" i="26"/>
  <c r="J1001" i="26"/>
  <c r="J997" i="26"/>
  <c r="J993" i="26"/>
  <c r="J989" i="26"/>
  <c r="J985" i="26"/>
  <c r="J981" i="26"/>
  <c r="J977" i="26"/>
  <c r="J973" i="26"/>
  <c r="J969" i="26"/>
  <c r="J965" i="26"/>
  <c r="J961" i="26"/>
  <c r="J957" i="26"/>
  <c r="J953" i="26"/>
  <c r="J949" i="26"/>
  <c r="J1032" i="26"/>
  <c r="J1028" i="26"/>
  <c r="J1024" i="26"/>
  <c r="J1020" i="26"/>
  <c r="J1016" i="26"/>
  <c r="J1012" i="26"/>
  <c r="J1008" i="26"/>
  <c r="J1004" i="26"/>
  <c r="J1000" i="26"/>
  <c r="J996" i="26"/>
  <c r="J992" i="26"/>
  <c r="J988" i="26"/>
  <c r="J984" i="26"/>
  <c r="J980" i="26"/>
  <c r="J976" i="26"/>
  <c r="J972" i="26"/>
  <c r="J968" i="26"/>
  <c r="J964" i="26"/>
  <c r="J960" i="26"/>
  <c r="J956" i="26"/>
  <c r="J952" i="26"/>
  <c r="J948" i="26"/>
  <c r="J1035" i="26"/>
  <c r="J1031" i="26"/>
  <c r="J1027" i="26"/>
  <c r="J1023" i="26"/>
  <c r="J1019" i="26"/>
  <c r="J1015" i="26"/>
  <c r="J1011" i="26"/>
  <c r="J1007" i="26"/>
  <c r="J1003" i="26"/>
  <c r="J999" i="26"/>
  <c r="J995" i="26"/>
  <c r="J991" i="26"/>
  <c r="J987" i="26"/>
  <c r="J983" i="26"/>
  <c r="J979" i="26"/>
  <c r="J975" i="26"/>
  <c r="J971" i="26"/>
  <c r="J967" i="26"/>
  <c r="J963" i="26"/>
  <c r="J959" i="26"/>
  <c r="J955" i="26"/>
  <c r="J951" i="26"/>
  <c r="J947" i="26"/>
  <c r="J1034" i="26"/>
  <c r="J1030" i="26"/>
  <c r="J1026" i="26"/>
  <c r="J1022" i="26"/>
  <c r="J1018" i="26"/>
  <c r="J1014" i="26"/>
  <c r="J1010" i="26"/>
  <c r="J1006" i="26"/>
  <c r="J1002" i="26"/>
  <c r="J998" i="26"/>
  <c r="J994" i="26"/>
  <c r="J990" i="26"/>
  <c r="J986" i="26"/>
  <c r="J982" i="26"/>
  <c r="J978" i="26"/>
  <c r="J974" i="26"/>
  <c r="J970" i="26"/>
  <c r="J966" i="26"/>
  <c r="J962" i="26"/>
  <c r="J958" i="26"/>
  <c r="J954" i="26"/>
  <c r="J950" i="26"/>
  <c r="J946" i="26"/>
  <c r="I1033" i="26"/>
  <c r="I1029" i="26"/>
  <c r="I1025" i="26"/>
  <c r="I1021" i="26"/>
  <c r="I1017" i="26"/>
  <c r="I1013" i="26"/>
  <c r="I1009" i="26"/>
  <c r="I1005" i="26"/>
  <c r="I1001" i="26"/>
  <c r="I997" i="26"/>
  <c r="I993" i="26"/>
  <c r="I989" i="26"/>
  <c r="I985" i="26"/>
  <c r="I981" i="26"/>
  <c r="I977" i="26"/>
  <c r="I973" i="26"/>
  <c r="I969" i="26"/>
  <c r="I965" i="26"/>
  <c r="I961" i="26"/>
  <c r="I957" i="26"/>
  <c r="I953" i="26"/>
  <c r="I949" i="26"/>
  <c r="I1032" i="26"/>
  <c r="I1028" i="26"/>
  <c r="I1024" i="26"/>
  <c r="I1020" i="26"/>
  <c r="I1016" i="26"/>
  <c r="I1012" i="26"/>
  <c r="I1008" i="26"/>
  <c r="I1004" i="26"/>
  <c r="I1000" i="26"/>
  <c r="I996" i="26"/>
  <c r="I992" i="26"/>
  <c r="I988" i="26"/>
  <c r="I984" i="26"/>
  <c r="I980" i="26"/>
  <c r="I976" i="26"/>
  <c r="I972" i="26"/>
  <c r="I968" i="26"/>
  <c r="I964" i="26"/>
  <c r="I960" i="26"/>
  <c r="I956" i="26"/>
  <c r="I952" i="26"/>
  <c r="I948" i="26"/>
  <c r="I1035" i="26"/>
  <c r="I1031" i="26"/>
  <c r="I1027" i="26"/>
  <c r="I1023" i="26"/>
  <c r="I1019" i="26"/>
  <c r="I1015" i="26"/>
  <c r="I1011" i="26"/>
  <c r="I1007" i="26"/>
  <c r="I1003" i="26"/>
  <c r="I999" i="26"/>
  <c r="I995" i="26"/>
  <c r="I991" i="26"/>
  <c r="I987" i="26"/>
  <c r="I983" i="26"/>
  <c r="I979" i="26"/>
  <c r="I975" i="26"/>
  <c r="I971" i="26"/>
  <c r="I967" i="26"/>
  <c r="I963" i="26"/>
  <c r="I959" i="26"/>
  <c r="I955" i="26"/>
  <c r="I951" i="26"/>
  <c r="I947" i="26"/>
  <c r="I1034" i="26"/>
  <c r="I1030" i="26"/>
  <c r="I1026" i="26"/>
  <c r="I1022" i="26"/>
  <c r="I1018" i="26"/>
  <c r="I1014" i="26"/>
  <c r="I1010" i="26"/>
  <c r="I1006" i="26"/>
  <c r="I1002" i="26"/>
  <c r="I998" i="26"/>
  <c r="I994" i="26"/>
  <c r="I990" i="26"/>
  <c r="I986" i="26"/>
  <c r="I982" i="26"/>
  <c r="I978" i="26"/>
  <c r="I974" i="26"/>
  <c r="I970" i="26"/>
  <c r="I966" i="26"/>
  <c r="I962" i="26"/>
  <c r="I958" i="26"/>
  <c r="I954" i="26"/>
  <c r="I950" i="26"/>
  <c r="I946" i="26"/>
  <c r="K674" i="26"/>
  <c r="K670" i="26"/>
  <c r="K666" i="26"/>
  <c r="K662" i="26"/>
  <c r="K658" i="26"/>
  <c r="K654" i="26"/>
  <c r="K650" i="26"/>
  <c r="K646" i="26"/>
  <c r="K642" i="26"/>
  <c r="K638" i="26"/>
  <c r="K634" i="26"/>
  <c r="K630" i="26"/>
  <c r="K626" i="26"/>
  <c r="K622" i="26"/>
  <c r="K618" i="26"/>
  <c r="K614" i="26"/>
  <c r="K610" i="26"/>
  <c r="K606" i="26"/>
  <c r="K602" i="26"/>
  <c r="K598" i="26"/>
  <c r="K594" i="26"/>
  <c r="K590" i="26"/>
  <c r="K586" i="26"/>
  <c r="K673" i="26"/>
  <c r="K669" i="26"/>
  <c r="K665" i="26"/>
  <c r="K661" i="26"/>
  <c r="K657" i="26"/>
  <c r="K653" i="26"/>
  <c r="K649" i="26"/>
  <c r="K645" i="26"/>
  <c r="K641" i="26"/>
  <c r="K637" i="26"/>
  <c r="K633" i="26"/>
  <c r="K629" i="26"/>
  <c r="K625" i="26"/>
  <c r="K621" i="26"/>
  <c r="K617" i="26"/>
  <c r="K613" i="26"/>
  <c r="K609" i="26"/>
  <c r="K605" i="26"/>
  <c r="K601" i="26"/>
  <c r="K597" i="26"/>
  <c r="K593" i="26"/>
  <c r="K589" i="26"/>
  <c r="K672" i="26"/>
  <c r="K668" i="26"/>
  <c r="K664" i="26"/>
  <c r="K660" i="26"/>
  <c r="K656" i="26"/>
  <c r="K652" i="26"/>
  <c r="K648" i="26"/>
  <c r="K644" i="26"/>
  <c r="K640" i="26"/>
  <c r="K636" i="26"/>
  <c r="K632" i="26"/>
  <c r="K628" i="26"/>
  <c r="K624" i="26"/>
  <c r="K620" i="26"/>
  <c r="K616" i="26"/>
  <c r="K612" i="26"/>
  <c r="K608" i="26"/>
  <c r="K604" i="26"/>
  <c r="K600" i="26"/>
  <c r="K596" i="26"/>
  <c r="K592" i="26"/>
  <c r="K588" i="26"/>
  <c r="K675" i="26"/>
  <c r="K671" i="26"/>
  <c r="K667" i="26"/>
  <c r="K663" i="26"/>
  <c r="K659" i="26"/>
  <c r="K655" i="26"/>
  <c r="K651" i="26"/>
  <c r="K647" i="26"/>
  <c r="K643" i="26"/>
  <c r="K639" i="26"/>
  <c r="K635" i="26"/>
  <c r="K631" i="26"/>
  <c r="K627" i="26"/>
  <c r="K623" i="26"/>
  <c r="K619" i="26"/>
  <c r="K615" i="26"/>
  <c r="K611" i="26"/>
  <c r="K607" i="26"/>
  <c r="K603" i="26"/>
  <c r="K599" i="26"/>
  <c r="K595" i="26"/>
  <c r="K591" i="26"/>
  <c r="K587" i="26"/>
  <c r="J673" i="26"/>
  <c r="J669" i="26"/>
  <c r="J665" i="26"/>
  <c r="J661" i="26"/>
  <c r="J657" i="26"/>
  <c r="J653" i="26"/>
  <c r="J649" i="26"/>
  <c r="J645" i="26"/>
  <c r="J641" i="26"/>
  <c r="J637" i="26"/>
  <c r="J633" i="26"/>
  <c r="J629" i="26"/>
  <c r="J625" i="26"/>
  <c r="J621" i="26"/>
  <c r="J617" i="26"/>
  <c r="J613" i="26"/>
  <c r="J609" i="26"/>
  <c r="J605" i="26"/>
  <c r="J601" i="26"/>
  <c r="J597" i="26"/>
  <c r="J593" i="26"/>
  <c r="J589" i="26"/>
  <c r="J672" i="26"/>
  <c r="J668" i="26"/>
  <c r="J664" i="26"/>
  <c r="J660" i="26"/>
  <c r="J656" i="26"/>
  <c r="J652" i="26"/>
  <c r="J648" i="26"/>
  <c r="J644" i="26"/>
  <c r="J640" i="26"/>
  <c r="J636" i="26"/>
  <c r="J632" i="26"/>
  <c r="J628" i="26"/>
  <c r="J624" i="26"/>
  <c r="J620" i="26"/>
  <c r="J616" i="26"/>
  <c r="J612" i="26"/>
  <c r="J608" i="26"/>
  <c r="J604" i="26"/>
  <c r="J600" i="26"/>
  <c r="J596" i="26"/>
  <c r="J592" i="26"/>
  <c r="J588" i="26"/>
  <c r="J675" i="26"/>
  <c r="J671" i="26"/>
  <c r="J667" i="26"/>
  <c r="J663" i="26"/>
  <c r="J659" i="26"/>
  <c r="J655" i="26"/>
  <c r="J651" i="26"/>
  <c r="J647" i="26"/>
  <c r="J643" i="26"/>
  <c r="J639" i="26"/>
  <c r="J635" i="26"/>
  <c r="J631" i="26"/>
  <c r="J627" i="26"/>
  <c r="J623" i="26"/>
  <c r="J619" i="26"/>
  <c r="J615" i="26"/>
  <c r="J611" i="26"/>
  <c r="J607" i="26"/>
  <c r="J603" i="26"/>
  <c r="J599" i="26"/>
  <c r="J595" i="26"/>
  <c r="J591" i="26"/>
  <c r="J587" i="26"/>
  <c r="J674" i="26"/>
  <c r="J670" i="26"/>
  <c r="J666" i="26"/>
  <c r="J662" i="26"/>
  <c r="J658" i="26"/>
  <c r="J654" i="26"/>
  <c r="J650" i="26"/>
  <c r="J646" i="26"/>
  <c r="J642" i="26"/>
  <c r="J638" i="26"/>
  <c r="J634" i="26"/>
  <c r="J630" i="26"/>
  <c r="J626" i="26"/>
  <c r="J622" i="26"/>
  <c r="J618" i="26"/>
  <c r="J614" i="26"/>
  <c r="J610" i="26"/>
  <c r="J606" i="26"/>
  <c r="J602" i="26"/>
  <c r="J598" i="26"/>
  <c r="J594" i="26"/>
  <c r="J590" i="26"/>
  <c r="J586" i="26"/>
  <c r="I673" i="26"/>
  <c r="I669" i="26"/>
  <c r="I665" i="26"/>
  <c r="I661" i="26"/>
  <c r="I657" i="26"/>
  <c r="I653" i="26"/>
  <c r="I649" i="26"/>
  <c r="I645" i="26"/>
  <c r="I641" i="26"/>
  <c r="I637" i="26"/>
  <c r="I633" i="26"/>
  <c r="I629" i="26"/>
  <c r="I625" i="26"/>
  <c r="I621" i="26"/>
  <c r="I617" i="26"/>
  <c r="I613" i="26"/>
  <c r="I609" i="26"/>
  <c r="I605" i="26"/>
  <c r="I601" i="26"/>
  <c r="I597" i="26"/>
  <c r="I593" i="26"/>
  <c r="I589" i="26"/>
  <c r="I672" i="26"/>
  <c r="I668" i="26"/>
  <c r="I664" i="26"/>
  <c r="I660" i="26"/>
  <c r="I656" i="26"/>
  <c r="I652" i="26"/>
  <c r="I648" i="26"/>
  <c r="I644" i="26"/>
  <c r="I640" i="26"/>
  <c r="I636" i="26"/>
  <c r="I632" i="26"/>
  <c r="I628" i="26"/>
  <c r="I624" i="26"/>
  <c r="I620" i="26"/>
  <c r="I616" i="26"/>
  <c r="I612" i="26"/>
  <c r="I608" i="26"/>
  <c r="I604" i="26"/>
  <c r="I600" i="26"/>
  <c r="I596" i="26"/>
  <c r="I592" i="26"/>
  <c r="I588" i="26"/>
  <c r="I675" i="26"/>
  <c r="I671" i="26"/>
  <c r="I667" i="26"/>
  <c r="I663" i="26"/>
  <c r="I659" i="26"/>
  <c r="I655" i="26"/>
  <c r="I651" i="26"/>
  <c r="I647" i="26"/>
  <c r="I643" i="26"/>
  <c r="I639" i="26"/>
  <c r="I635" i="26"/>
  <c r="I631" i="26"/>
  <c r="I627" i="26"/>
  <c r="I623" i="26"/>
  <c r="I619" i="26"/>
  <c r="I615" i="26"/>
  <c r="I611" i="26"/>
  <c r="I607" i="26"/>
  <c r="I603" i="26"/>
  <c r="I599" i="26"/>
  <c r="I595" i="26"/>
  <c r="I591" i="26"/>
  <c r="I587" i="26"/>
  <c r="I674" i="26"/>
  <c r="I670" i="26"/>
  <c r="I666" i="26"/>
  <c r="I662" i="26"/>
  <c r="I658" i="26"/>
  <c r="I654" i="26"/>
  <c r="I650" i="26"/>
  <c r="I646" i="26"/>
  <c r="I642" i="26"/>
  <c r="I638" i="26"/>
  <c r="I634" i="26"/>
  <c r="I630" i="26"/>
  <c r="I626" i="26"/>
  <c r="I622" i="26"/>
  <c r="I618" i="26"/>
  <c r="I614" i="26"/>
  <c r="I610" i="26"/>
  <c r="I606" i="26"/>
  <c r="I602" i="26"/>
  <c r="I598" i="26"/>
  <c r="I594" i="26"/>
  <c r="I590" i="26"/>
  <c r="I586" i="26"/>
  <c r="K313" i="26"/>
  <c r="K309" i="26"/>
  <c r="K305" i="26"/>
  <c r="K301" i="26"/>
  <c r="K297" i="26"/>
  <c r="K293" i="26"/>
  <c r="K289" i="26"/>
  <c r="K285" i="26"/>
  <c r="K281" i="26"/>
  <c r="K277" i="26"/>
  <c r="K273" i="26"/>
  <c r="K269" i="26"/>
  <c r="K265" i="26"/>
  <c r="K261" i="26"/>
  <c r="K257" i="26"/>
  <c r="K253" i="26"/>
  <c r="K249" i="26"/>
  <c r="K245" i="26"/>
  <c r="K241" i="26"/>
  <c r="K237" i="26"/>
  <c r="K233" i="26"/>
  <c r="K229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315" i="26"/>
  <c r="K311" i="26"/>
  <c r="K307" i="26"/>
  <c r="K303" i="26"/>
  <c r="K299" i="26"/>
  <c r="K295" i="26"/>
  <c r="K291" i="26"/>
  <c r="K287" i="26"/>
  <c r="K283" i="26"/>
  <c r="K279" i="26"/>
  <c r="K275" i="26"/>
  <c r="K271" i="26"/>
  <c r="K267" i="26"/>
  <c r="K263" i="26"/>
  <c r="K259" i="26"/>
  <c r="K255" i="26"/>
  <c r="K251" i="26"/>
  <c r="K247" i="26"/>
  <c r="K243" i="26"/>
  <c r="K239" i="26"/>
  <c r="K235" i="26"/>
  <c r="K231" i="26"/>
  <c r="K227" i="26"/>
  <c r="K314" i="26"/>
  <c r="K310" i="26"/>
  <c r="K306" i="26"/>
  <c r="K302" i="26"/>
  <c r="K298" i="26"/>
  <c r="K294" i="26"/>
  <c r="K290" i="26"/>
  <c r="K286" i="26"/>
  <c r="K282" i="26"/>
  <c r="K278" i="26"/>
  <c r="K274" i="26"/>
  <c r="K270" i="26"/>
  <c r="K266" i="26"/>
  <c r="K262" i="26"/>
  <c r="K258" i="26"/>
  <c r="K254" i="26"/>
  <c r="K250" i="26"/>
  <c r="K246" i="26"/>
  <c r="K242" i="26"/>
  <c r="K238" i="26"/>
  <c r="K234" i="26"/>
  <c r="K230" i="26"/>
  <c r="K226" i="26"/>
  <c r="J313" i="26"/>
  <c r="J309" i="26"/>
  <c r="J305" i="26"/>
  <c r="J301" i="26"/>
  <c r="J297" i="26"/>
  <c r="J293" i="26"/>
  <c r="J289" i="26"/>
  <c r="J285" i="26"/>
  <c r="J281" i="26"/>
  <c r="J277" i="26"/>
  <c r="J273" i="26"/>
  <c r="J269" i="26"/>
  <c r="J265" i="26"/>
  <c r="J261" i="26"/>
  <c r="J257" i="26"/>
  <c r="J253" i="26"/>
  <c r="J249" i="26"/>
  <c r="J245" i="26"/>
  <c r="J241" i="26"/>
  <c r="J237" i="26"/>
  <c r="J233" i="26"/>
  <c r="J229" i="26"/>
  <c r="I313" i="26"/>
  <c r="I309" i="26"/>
  <c r="I305" i="26"/>
  <c r="I301" i="26"/>
  <c r="I297" i="26"/>
  <c r="I293" i="26"/>
  <c r="I289" i="26"/>
  <c r="I285" i="26"/>
  <c r="I281" i="26"/>
  <c r="I277" i="26"/>
  <c r="I273" i="26"/>
  <c r="I269" i="26"/>
  <c r="I265" i="26"/>
  <c r="I261" i="26"/>
  <c r="I257" i="26"/>
  <c r="I253" i="26"/>
  <c r="I249" i="26"/>
  <c r="I245" i="26"/>
  <c r="I241" i="26"/>
  <c r="I237" i="26"/>
  <c r="I233" i="26"/>
  <c r="I229" i="26"/>
  <c r="J312" i="26"/>
  <c r="J308" i="26"/>
  <c r="J304" i="26"/>
  <c r="J300" i="26"/>
  <c r="J296" i="26"/>
  <c r="J292" i="26"/>
  <c r="J288" i="26"/>
  <c r="J284" i="26"/>
  <c r="J280" i="26"/>
  <c r="J276" i="26"/>
  <c r="J272" i="26"/>
  <c r="J268" i="26"/>
  <c r="J264" i="26"/>
  <c r="J260" i="26"/>
  <c r="J256" i="26"/>
  <c r="J252" i="26"/>
  <c r="J248" i="26"/>
  <c r="J244" i="26"/>
  <c r="J240" i="26"/>
  <c r="J236" i="26"/>
  <c r="J232" i="26"/>
  <c r="J228" i="26"/>
  <c r="J315" i="26"/>
  <c r="J311" i="26"/>
  <c r="J307" i="26"/>
  <c r="J303" i="26"/>
  <c r="J299" i="26"/>
  <c r="J295" i="26"/>
  <c r="J291" i="26"/>
  <c r="J287" i="26"/>
  <c r="J283" i="26"/>
  <c r="J279" i="26"/>
  <c r="J275" i="26"/>
  <c r="J271" i="26"/>
  <c r="J267" i="26"/>
  <c r="J263" i="26"/>
  <c r="J259" i="26"/>
  <c r="J255" i="26"/>
  <c r="J251" i="26"/>
  <c r="J247" i="26"/>
  <c r="J243" i="26"/>
  <c r="J239" i="26"/>
  <c r="J235" i="26"/>
  <c r="J231" i="26"/>
  <c r="J227" i="26"/>
  <c r="I315" i="26"/>
  <c r="I311" i="26"/>
  <c r="I307" i="26"/>
  <c r="I303" i="26"/>
  <c r="I299" i="26"/>
  <c r="I295" i="26"/>
  <c r="I291" i="26"/>
  <c r="I287" i="26"/>
  <c r="I283" i="26"/>
  <c r="I279" i="26"/>
  <c r="I275" i="26"/>
  <c r="I271" i="26"/>
  <c r="I267" i="26"/>
  <c r="I263" i="26"/>
  <c r="I259" i="26"/>
  <c r="I255" i="26"/>
  <c r="I251" i="26"/>
  <c r="I247" i="26"/>
  <c r="I243" i="26"/>
  <c r="I239" i="26"/>
  <c r="I235" i="26"/>
  <c r="I231" i="26"/>
  <c r="I227" i="26"/>
  <c r="J314" i="26"/>
  <c r="J310" i="26"/>
  <c r="J306" i="26"/>
  <c r="J302" i="26"/>
  <c r="J298" i="26"/>
  <c r="J294" i="26"/>
  <c r="J290" i="26"/>
  <c r="J286" i="26"/>
  <c r="J282" i="26"/>
  <c r="J278" i="26"/>
  <c r="J274" i="26"/>
  <c r="J270" i="26"/>
  <c r="J266" i="26"/>
  <c r="J262" i="26"/>
  <c r="J258" i="26"/>
  <c r="J254" i="26"/>
  <c r="J250" i="26"/>
  <c r="J246" i="26"/>
  <c r="J242" i="26"/>
  <c r="J238" i="26"/>
  <c r="J234" i="26"/>
  <c r="J230" i="26"/>
  <c r="J226" i="26"/>
  <c r="I314" i="26"/>
  <c r="I310" i="26"/>
  <c r="I306" i="26"/>
  <c r="I302" i="26"/>
  <c r="I298" i="26"/>
  <c r="I294" i="26"/>
  <c r="I290" i="26"/>
  <c r="I286" i="26"/>
  <c r="I282" i="26"/>
  <c r="I278" i="26"/>
  <c r="I274" i="26"/>
  <c r="I270" i="26"/>
  <c r="I266" i="26"/>
  <c r="I262" i="26"/>
  <c r="I258" i="26"/>
  <c r="I254" i="26"/>
  <c r="I250" i="26"/>
  <c r="I246" i="26"/>
  <c r="I242" i="26"/>
  <c r="I238" i="26"/>
  <c r="I234" i="26"/>
  <c r="I230" i="26"/>
  <c r="I226" i="26"/>
  <c r="I284" i="26"/>
  <c r="I296" i="26"/>
  <c r="I248" i="26"/>
  <c r="I280" i="26"/>
  <c r="I308" i="26"/>
  <c r="I292" i="26"/>
  <c r="I276" i="26"/>
  <c r="I260" i="26"/>
  <c r="I244" i="26"/>
  <c r="I228" i="26"/>
  <c r="I252" i="26"/>
  <c r="I312" i="26"/>
  <c r="I264" i="26"/>
  <c r="I232" i="26"/>
  <c r="I304" i="26"/>
  <c r="I288" i="26"/>
  <c r="I272" i="26"/>
  <c r="I256" i="26"/>
  <c r="I240" i="26"/>
  <c r="I300" i="26"/>
  <c r="I268" i="26"/>
  <c r="I236" i="26"/>
  <c r="Y18" i="26"/>
  <c r="Y14" i="26"/>
  <c r="Y10" i="26"/>
  <c r="Y6" i="26"/>
  <c r="Y24" i="26"/>
  <c r="K942" i="26"/>
  <c r="K938" i="26"/>
  <c r="K934" i="26"/>
  <c r="K930" i="26"/>
  <c r="K926" i="26"/>
  <c r="K922" i="26"/>
  <c r="K918" i="26"/>
  <c r="K914" i="26"/>
  <c r="K910" i="26"/>
  <c r="K906" i="26"/>
  <c r="K902" i="26"/>
  <c r="K898" i="26"/>
  <c r="K894" i="26"/>
  <c r="K890" i="26"/>
  <c r="K886" i="26"/>
  <c r="K882" i="26"/>
  <c r="K878" i="26"/>
  <c r="K874" i="26"/>
  <c r="K870" i="26"/>
  <c r="K866" i="26"/>
  <c r="K862" i="26"/>
  <c r="K858" i="26"/>
  <c r="K945" i="26"/>
  <c r="K941" i="26"/>
  <c r="K937" i="26"/>
  <c r="K933" i="26"/>
  <c r="K929" i="26"/>
  <c r="K925" i="26"/>
  <c r="K921" i="26"/>
  <c r="K917" i="26"/>
  <c r="K913" i="26"/>
  <c r="K909" i="26"/>
  <c r="K905" i="26"/>
  <c r="K901" i="26"/>
  <c r="K897" i="26"/>
  <c r="K893" i="26"/>
  <c r="K889" i="26"/>
  <c r="K885" i="26"/>
  <c r="K881" i="26"/>
  <c r="K877" i="26"/>
  <c r="K873" i="26"/>
  <c r="K869" i="26"/>
  <c r="K865" i="26"/>
  <c r="K861" i="26"/>
  <c r="K857" i="26"/>
  <c r="K944" i="26"/>
  <c r="K940" i="26"/>
  <c r="K936" i="26"/>
  <c r="K932" i="26"/>
  <c r="K928" i="26"/>
  <c r="K924" i="26"/>
  <c r="K920" i="26"/>
  <c r="K916" i="26"/>
  <c r="K912" i="26"/>
  <c r="K908" i="26"/>
  <c r="K904" i="26"/>
  <c r="K900" i="26"/>
  <c r="K896" i="26"/>
  <c r="K892" i="26"/>
  <c r="K888" i="26"/>
  <c r="K884" i="26"/>
  <c r="K880" i="26"/>
  <c r="K876" i="26"/>
  <c r="K872" i="26"/>
  <c r="K868" i="26"/>
  <c r="K864" i="26"/>
  <c r="K860" i="26"/>
  <c r="K856" i="26"/>
  <c r="K943" i="26"/>
  <c r="K939" i="26"/>
  <c r="K935" i="26"/>
  <c r="K931" i="26"/>
  <c r="K927" i="26"/>
  <c r="K923" i="26"/>
  <c r="K919" i="26"/>
  <c r="K915" i="26"/>
  <c r="K911" i="26"/>
  <c r="K907" i="26"/>
  <c r="K903" i="26"/>
  <c r="K899" i="26"/>
  <c r="K895" i="26"/>
  <c r="K891" i="26"/>
  <c r="K887" i="26"/>
  <c r="K883" i="26"/>
  <c r="K879" i="26"/>
  <c r="K875" i="26"/>
  <c r="K871" i="26"/>
  <c r="K867" i="26"/>
  <c r="K863" i="26"/>
  <c r="K859" i="26"/>
  <c r="J945" i="26"/>
  <c r="J941" i="26"/>
  <c r="J937" i="26"/>
  <c r="J933" i="26"/>
  <c r="J929" i="26"/>
  <c r="J925" i="26"/>
  <c r="J921" i="26"/>
  <c r="J917" i="26"/>
  <c r="J913" i="26"/>
  <c r="J909" i="26"/>
  <c r="J905" i="26"/>
  <c r="J901" i="26"/>
  <c r="J897" i="26"/>
  <c r="J893" i="26"/>
  <c r="J889" i="26"/>
  <c r="J885" i="26"/>
  <c r="J881" i="26"/>
  <c r="J877" i="26"/>
  <c r="J873" i="26"/>
  <c r="J869" i="26"/>
  <c r="J865" i="26"/>
  <c r="J861" i="26"/>
  <c r="J857" i="26"/>
  <c r="J944" i="26"/>
  <c r="J940" i="26"/>
  <c r="J936" i="26"/>
  <c r="J932" i="26"/>
  <c r="J928" i="26"/>
  <c r="J924" i="26"/>
  <c r="J920" i="26"/>
  <c r="J916" i="26"/>
  <c r="J912" i="26"/>
  <c r="J908" i="26"/>
  <c r="J904" i="26"/>
  <c r="J900" i="26"/>
  <c r="J896" i="26"/>
  <c r="J892" i="26"/>
  <c r="J888" i="26"/>
  <c r="J884" i="26"/>
  <c r="J880" i="26"/>
  <c r="J876" i="26"/>
  <c r="J872" i="26"/>
  <c r="J868" i="26"/>
  <c r="J864" i="26"/>
  <c r="J860" i="26"/>
  <c r="J856" i="26"/>
  <c r="J943" i="26"/>
  <c r="J939" i="26"/>
  <c r="J935" i="26"/>
  <c r="J931" i="26"/>
  <c r="J927" i="26"/>
  <c r="J923" i="26"/>
  <c r="J919" i="26"/>
  <c r="J915" i="26"/>
  <c r="J911" i="26"/>
  <c r="J907" i="26"/>
  <c r="J903" i="26"/>
  <c r="J899" i="26"/>
  <c r="J895" i="26"/>
  <c r="J891" i="26"/>
  <c r="J887" i="26"/>
  <c r="J883" i="26"/>
  <c r="J879" i="26"/>
  <c r="J875" i="26"/>
  <c r="J871" i="26"/>
  <c r="J867" i="26"/>
  <c r="J863" i="26"/>
  <c r="J859" i="26"/>
  <c r="J942" i="26"/>
  <c r="J938" i="26"/>
  <c r="J934" i="26"/>
  <c r="J930" i="26"/>
  <c r="J926" i="26"/>
  <c r="J922" i="26"/>
  <c r="J918" i="26"/>
  <c r="J914" i="26"/>
  <c r="J910" i="26"/>
  <c r="J906" i="26"/>
  <c r="J902" i="26"/>
  <c r="J898" i="26"/>
  <c r="J894" i="26"/>
  <c r="J890" i="26"/>
  <c r="J886" i="26"/>
  <c r="J882" i="26"/>
  <c r="J878" i="26"/>
  <c r="J874" i="26"/>
  <c r="J870" i="26"/>
  <c r="J866" i="26"/>
  <c r="J862" i="26"/>
  <c r="J858" i="26"/>
  <c r="I945" i="26"/>
  <c r="I941" i="26"/>
  <c r="I937" i="26"/>
  <c r="I933" i="26"/>
  <c r="I929" i="26"/>
  <c r="I925" i="26"/>
  <c r="I921" i="26"/>
  <c r="I917" i="26"/>
  <c r="I913" i="26"/>
  <c r="I909" i="26"/>
  <c r="I905" i="26"/>
  <c r="I901" i="26"/>
  <c r="I897" i="26"/>
  <c r="I893" i="26"/>
  <c r="I889" i="26"/>
  <c r="I885" i="26"/>
  <c r="I881" i="26"/>
  <c r="I877" i="26"/>
  <c r="I873" i="26"/>
  <c r="I869" i="26"/>
  <c r="I865" i="26"/>
  <c r="I861" i="26"/>
  <c r="I857" i="26"/>
  <c r="I944" i="26"/>
  <c r="I940" i="26"/>
  <c r="I936" i="26"/>
  <c r="I932" i="26"/>
  <c r="I928" i="26"/>
  <c r="I924" i="26"/>
  <c r="I920" i="26"/>
  <c r="I916" i="26"/>
  <c r="I912" i="26"/>
  <c r="I908" i="26"/>
  <c r="I904" i="26"/>
  <c r="I900" i="26"/>
  <c r="I896" i="26"/>
  <c r="I892" i="26"/>
  <c r="I888" i="26"/>
  <c r="I884" i="26"/>
  <c r="I880" i="26"/>
  <c r="I876" i="26"/>
  <c r="I872" i="26"/>
  <c r="I868" i="26"/>
  <c r="I864" i="26"/>
  <c r="I860" i="26"/>
  <c r="I856" i="26"/>
  <c r="I943" i="26"/>
  <c r="I939" i="26"/>
  <c r="I935" i="26"/>
  <c r="I931" i="26"/>
  <c r="I927" i="26"/>
  <c r="I923" i="26"/>
  <c r="I919" i="26"/>
  <c r="I915" i="26"/>
  <c r="I911" i="26"/>
  <c r="I907" i="26"/>
  <c r="I903" i="26"/>
  <c r="I899" i="26"/>
  <c r="I895" i="26"/>
  <c r="I891" i="26"/>
  <c r="I887" i="26"/>
  <c r="I883" i="26"/>
  <c r="I879" i="26"/>
  <c r="I875" i="26"/>
  <c r="I871" i="26"/>
  <c r="I867" i="26"/>
  <c r="I863" i="26"/>
  <c r="I859" i="26"/>
  <c r="I942" i="26"/>
  <c r="I938" i="26"/>
  <c r="I934" i="26"/>
  <c r="I930" i="26"/>
  <c r="I926" i="26"/>
  <c r="I922" i="26"/>
  <c r="I918" i="26"/>
  <c r="I914" i="26"/>
  <c r="I910" i="26"/>
  <c r="I906" i="26"/>
  <c r="I902" i="26"/>
  <c r="I898" i="26"/>
  <c r="I894" i="26"/>
  <c r="I890" i="26"/>
  <c r="I886" i="26"/>
  <c r="I882" i="26"/>
  <c r="I878" i="26"/>
  <c r="I874" i="26"/>
  <c r="I870" i="26"/>
  <c r="I866" i="26"/>
  <c r="I862" i="26"/>
  <c r="I858" i="26"/>
  <c r="K582" i="26"/>
  <c r="K578" i="26"/>
  <c r="K574" i="26"/>
  <c r="K570" i="26"/>
  <c r="K566" i="26"/>
  <c r="K562" i="26"/>
  <c r="K558" i="26"/>
  <c r="K554" i="26"/>
  <c r="K550" i="26"/>
  <c r="K546" i="26"/>
  <c r="K542" i="26"/>
  <c r="K538" i="26"/>
  <c r="K585" i="26"/>
  <c r="K581" i="26"/>
  <c r="K577" i="26"/>
  <c r="K573" i="26"/>
  <c r="K569" i="26"/>
  <c r="K565" i="26"/>
  <c r="K561" i="26"/>
  <c r="K557" i="26"/>
  <c r="K553" i="26"/>
  <c r="K549" i="26"/>
  <c r="K545" i="26"/>
  <c r="K541" i="26"/>
  <c r="K537" i="26"/>
  <c r="K584" i="26"/>
  <c r="K580" i="26"/>
  <c r="K576" i="26"/>
  <c r="K572" i="26"/>
  <c r="K568" i="26"/>
  <c r="K564" i="26"/>
  <c r="K560" i="26"/>
  <c r="K556" i="26"/>
  <c r="K552" i="26"/>
  <c r="K548" i="26"/>
  <c r="K544" i="26"/>
  <c r="K540" i="26"/>
  <c r="K536" i="26"/>
  <c r="K583" i="26"/>
  <c r="K579" i="26"/>
  <c r="K575" i="26"/>
  <c r="K571" i="26"/>
  <c r="K567" i="26"/>
  <c r="K563" i="26"/>
  <c r="K559" i="26"/>
  <c r="K555" i="26"/>
  <c r="K551" i="26"/>
  <c r="K547" i="26"/>
  <c r="K543" i="26"/>
  <c r="K539" i="26"/>
  <c r="K535" i="26"/>
  <c r="K533" i="26"/>
  <c r="K529" i="26"/>
  <c r="K525" i="26"/>
  <c r="K521" i="26"/>
  <c r="K517" i="26"/>
  <c r="K513" i="26"/>
  <c r="K509" i="26"/>
  <c r="K505" i="26"/>
  <c r="K501" i="26"/>
  <c r="K497" i="26"/>
  <c r="J585" i="26"/>
  <c r="J581" i="26"/>
  <c r="J577" i="26"/>
  <c r="J573" i="26"/>
  <c r="J569" i="26"/>
  <c r="J565" i="26"/>
  <c r="J561" i="26"/>
  <c r="J557" i="26"/>
  <c r="J553" i="26"/>
  <c r="J549" i="26"/>
  <c r="J545" i="26"/>
  <c r="J541" i="26"/>
  <c r="J537" i="26"/>
  <c r="J533" i="26"/>
  <c r="J529" i="26"/>
  <c r="J525" i="26"/>
  <c r="J521" i="26"/>
  <c r="J517" i="26"/>
  <c r="J513" i="26"/>
  <c r="J509" i="26"/>
  <c r="J505" i="26"/>
  <c r="J501" i="26"/>
  <c r="J497" i="26"/>
  <c r="K532" i="26"/>
  <c r="K528" i="26"/>
  <c r="K524" i="26"/>
  <c r="K520" i="26"/>
  <c r="K516" i="26"/>
  <c r="K512" i="26"/>
  <c r="K508" i="26"/>
  <c r="K504" i="26"/>
  <c r="K500" i="26"/>
  <c r="K496" i="26"/>
  <c r="J584" i="26"/>
  <c r="J580" i="26"/>
  <c r="J576" i="26"/>
  <c r="J572" i="26"/>
  <c r="J568" i="26"/>
  <c r="J564" i="26"/>
  <c r="J560" i="26"/>
  <c r="J556" i="26"/>
  <c r="J552" i="26"/>
  <c r="J548" i="26"/>
  <c r="J544" i="26"/>
  <c r="K531" i="26"/>
  <c r="K527" i="26"/>
  <c r="K523" i="26"/>
  <c r="K519" i="26"/>
  <c r="K515" i="26"/>
  <c r="K511" i="26"/>
  <c r="K507" i="26"/>
  <c r="K503" i="26"/>
  <c r="K499" i="26"/>
  <c r="J583" i="26"/>
  <c r="J579" i="26"/>
  <c r="J575" i="26"/>
  <c r="J571" i="26"/>
  <c r="J567" i="26"/>
  <c r="J563" i="26"/>
  <c r="J559" i="26"/>
  <c r="J555" i="26"/>
  <c r="J551" i="26"/>
  <c r="J547" i="26"/>
  <c r="J543" i="26"/>
  <c r="J539" i="26"/>
  <c r="J535" i="26"/>
  <c r="J531" i="26"/>
  <c r="J527" i="26"/>
  <c r="J523" i="26"/>
  <c r="J519" i="26"/>
  <c r="J515" i="26"/>
  <c r="J511" i="26"/>
  <c r="J507" i="26"/>
  <c r="J503" i="26"/>
  <c r="J499" i="26"/>
  <c r="K534" i="26"/>
  <c r="K530" i="26"/>
  <c r="K526" i="26"/>
  <c r="K522" i="26"/>
  <c r="K518" i="26"/>
  <c r="K514" i="26"/>
  <c r="K510" i="26"/>
  <c r="K506" i="26"/>
  <c r="K502" i="26"/>
  <c r="K498" i="26"/>
  <c r="J582" i="26"/>
  <c r="J578" i="26"/>
  <c r="J574" i="26"/>
  <c r="J570" i="26"/>
  <c r="J566" i="26"/>
  <c r="J562" i="26"/>
  <c r="J558" i="26"/>
  <c r="J554" i="26"/>
  <c r="J550" i="26"/>
  <c r="J546" i="26"/>
  <c r="J542" i="26"/>
  <c r="J538" i="26"/>
  <c r="J534" i="26"/>
  <c r="J530" i="26"/>
  <c r="J526" i="26"/>
  <c r="J522" i="26"/>
  <c r="J518" i="26"/>
  <c r="J514" i="26"/>
  <c r="J510" i="26"/>
  <c r="J506" i="26"/>
  <c r="J502" i="26"/>
  <c r="J498" i="26"/>
  <c r="J536" i="26"/>
  <c r="J520" i="26"/>
  <c r="J504" i="26"/>
  <c r="I585" i="26"/>
  <c r="I581" i="26"/>
  <c r="I577" i="26"/>
  <c r="I573" i="26"/>
  <c r="I569" i="26"/>
  <c r="I565" i="26"/>
  <c r="I561" i="26"/>
  <c r="I557" i="26"/>
  <c r="I553" i="26"/>
  <c r="I549" i="26"/>
  <c r="I545" i="26"/>
  <c r="I541" i="26"/>
  <c r="I537" i="26"/>
  <c r="I533" i="26"/>
  <c r="I529" i="26"/>
  <c r="I525" i="26"/>
  <c r="I521" i="26"/>
  <c r="I517" i="26"/>
  <c r="I513" i="26"/>
  <c r="I509" i="26"/>
  <c r="I505" i="26"/>
  <c r="I501" i="26"/>
  <c r="I497" i="26"/>
  <c r="J532" i="26"/>
  <c r="J516" i="26"/>
  <c r="J500" i="26"/>
  <c r="I584" i="26"/>
  <c r="I580" i="26"/>
  <c r="I576" i="26"/>
  <c r="I572" i="26"/>
  <c r="I568" i="26"/>
  <c r="I564" i="26"/>
  <c r="I560" i="26"/>
  <c r="I556" i="26"/>
  <c r="I552" i="26"/>
  <c r="I548" i="26"/>
  <c r="I544" i="26"/>
  <c r="I540" i="26"/>
  <c r="I536" i="26"/>
  <c r="I532" i="26"/>
  <c r="I528" i="26"/>
  <c r="I524" i="26"/>
  <c r="I520" i="26"/>
  <c r="I516" i="26"/>
  <c r="I512" i="26"/>
  <c r="I508" i="26"/>
  <c r="I504" i="26"/>
  <c r="I500" i="26"/>
  <c r="J528" i="26"/>
  <c r="J512" i="26"/>
  <c r="J496" i="26"/>
  <c r="I583" i="26"/>
  <c r="I579" i="26"/>
  <c r="I575" i="26"/>
  <c r="I571" i="26"/>
  <c r="I567" i="26"/>
  <c r="I563" i="26"/>
  <c r="I559" i="26"/>
  <c r="I555" i="26"/>
  <c r="I551" i="26"/>
  <c r="I547" i="26"/>
  <c r="I543" i="26"/>
  <c r="I539" i="26"/>
  <c r="I535" i="26"/>
  <c r="I531" i="26"/>
  <c r="I527" i="26"/>
  <c r="I523" i="26"/>
  <c r="I519" i="26"/>
  <c r="I515" i="26"/>
  <c r="I511" i="26"/>
  <c r="I507" i="26"/>
  <c r="I503" i="26"/>
  <c r="I499" i="26"/>
  <c r="J540" i="26"/>
  <c r="J524" i="26"/>
  <c r="J508" i="26"/>
  <c r="I582" i="26"/>
  <c r="I578" i="26"/>
  <c r="I574" i="26"/>
  <c r="I570" i="26"/>
  <c r="I566" i="26"/>
  <c r="I562" i="26"/>
  <c r="I558" i="26"/>
  <c r="I554" i="26"/>
  <c r="I550" i="26"/>
  <c r="I546" i="26"/>
  <c r="I542" i="26"/>
  <c r="I538" i="26"/>
  <c r="I534" i="26"/>
  <c r="I530" i="26"/>
  <c r="I526" i="26"/>
  <c r="I522" i="26"/>
  <c r="I518" i="26"/>
  <c r="I514" i="26"/>
  <c r="I510" i="26"/>
  <c r="I506" i="26"/>
  <c r="I502" i="26"/>
  <c r="I498" i="26"/>
  <c r="I496" i="26"/>
  <c r="Y195" i="26"/>
  <c r="Y199" i="26"/>
  <c r="Y203" i="26"/>
  <c r="Y179" i="26"/>
  <c r="Y183" i="26"/>
  <c r="Y187" i="26"/>
  <c r="Y191" i="26"/>
  <c r="Y168" i="26"/>
  <c r="Y172" i="26"/>
  <c r="Y176" i="26"/>
  <c r="Y30" i="26"/>
  <c r="Y34" i="26"/>
  <c r="Y38" i="26"/>
  <c r="Y42" i="26"/>
  <c r="Y46" i="26"/>
  <c r="Y50" i="26"/>
  <c r="Y54" i="26"/>
  <c r="Y58" i="26"/>
  <c r="Y62" i="26"/>
  <c r="Y66" i="26"/>
  <c r="Y70" i="26"/>
  <c r="Y74" i="26"/>
  <c r="Y78" i="26"/>
  <c r="Y82" i="26"/>
  <c r="Y86" i="26"/>
  <c r="Y90" i="26"/>
  <c r="Y94" i="26"/>
  <c r="Y98" i="26"/>
  <c r="Y102" i="26"/>
  <c r="Y106" i="26"/>
  <c r="Y110" i="26"/>
  <c r="Y114" i="26"/>
  <c r="Y118" i="26"/>
  <c r="Y122" i="26"/>
  <c r="Y126" i="26"/>
  <c r="Y130" i="26"/>
  <c r="Y134" i="26"/>
  <c r="Y138" i="26"/>
  <c r="Y142" i="26"/>
  <c r="Y146" i="26"/>
  <c r="Y150" i="26"/>
  <c r="Y154" i="26"/>
  <c r="Y158" i="26"/>
  <c r="Y162" i="26"/>
  <c r="Y198" i="26"/>
  <c r="Y182" i="26"/>
  <c r="Y167" i="26"/>
  <c r="Y29" i="26"/>
  <c r="Y41" i="26"/>
  <c r="Y49" i="26"/>
  <c r="Y61" i="26"/>
  <c r="Y85" i="26"/>
  <c r="Y97" i="26"/>
  <c r="Y109" i="26"/>
  <c r="Y121" i="26"/>
  <c r="Y133" i="26"/>
  <c r="Y145" i="26"/>
  <c r="Y157" i="26"/>
  <c r="Y192" i="26"/>
  <c r="Y196" i="26"/>
  <c r="Y200" i="26"/>
  <c r="Y204" i="26"/>
  <c r="Y180" i="26"/>
  <c r="Y184" i="26"/>
  <c r="Y188" i="26"/>
  <c r="Y165" i="26"/>
  <c r="Y169" i="26"/>
  <c r="Y173" i="26"/>
  <c r="Y27" i="26"/>
  <c r="Y31" i="26"/>
  <c r="Y35" i="26"/>
  <c r="Y39" i="26"/>
  <c r="Y43" i="26"/>
  <c r="Y47" i="26"/>
  <c r="Y51" i="26"/>
  <c r="Y55" i="26"/>
  <c r="Y59" i="26"/>
  <c r="Y63" i="26"/>
  <c r="Y67" i="26"/>
  <c r="Y71" i="26"/>
  <c r="Y75" i="26"/>
  <c r="Y79" i="26"/>
  <c r="Y83" i="26"/>
  <c r="Y87" i="26"/>
  <c r="Y91" i="26"/>
  <c r="Y95" i="26"/>
  <c r="Y99" i="26"/>
  <c r="Y103" i="26"/>
  <c r="Y107" i="26"/>
  <c r="Y111" i="26"/>
  <c r="Y115" i="26"/>
  <c r="Y119" i="26"/>
  <c r="Y123" i="26"/>
  <c r="Y127" i="26"/>
  <c r="Y131" i="26"/>
  <c r="Y135" i="26"/>
  <c r="Y139" i="26"/>
  <c r="Y143" i="26"/>
  <c r="Y147" i="26"/>
  <c r="Y151" i="26"/>
  <c r="Y155" i="26"/>
  <c r="Y159" i="26"/>
  <c r="Y163" i="26"/>
  <c r="Y202" i="26"/>
  <c r="Y186" i="26"/>
  <c r="Y171" i="26"/>
  <c r="Y33" i="26"/>
  <c r="Y45" i="26"/>
  <c r="Y57" i="26"/>
  <c r="Y69" i="26"/>
  <c r="Y77" i="26"/>
  <c r="Y89" i="26"/>
  <c r="Y101" i="26"/>
  <c r="Y113" i="26"/>
  <c r="Y129" i="26"/>
  <c r="Y141" i="26"/>
  <c r="Y153" i="26"/>
  <c r="Y193" i="26"/>
  <c r="Y197" i="26"/>
  <c r="Y201" i="26"/>
  <c r="Y177" i="26"/>
  <c r="Y181" i="26"/>
  <c r="Y185" i="26"/>
  <c r="Y189" i="26"/>
  <c r="Y166" i="26"/>
  <c r="Y170" i="26"/>
  <c r="Y174" i="26"/>
  <c r="Y28" i="26"/>
  <c r="Y32" i="26"/>
  <c r="Y36" i="26"/>
  <c r="Y40" i="26"/>
  <c r="Y44" i="26"/>
  <c r="Y48" i="26"/>
  <c r="Y52" i="26"/>
  <c r="Y56" i="26"/>
  <c r="Y60" i="26"/>
  <c r="Y64" i="26"/>
  <c r="Y68" i="26"/>
  <c r="Y72" i="26"/>
  <c r="Y76" i="26"/>
  <c r="Y80" i="26"/>
  <c r="Y84" i="26"/>
  <c r="Y88" i="26"/>
  <c r="Y92" i="26"/>
  <c r="Y96" i="26"/>
  <c r="Y100" i="26"/>
  <c r="Y104" i="26"/>
  <c r="Y108" i="26"/>
  <c r="Y112" i="26"/>
  <c r="Y116" i="26"/>
  <c r="Y120" i="26"/>
  <c r="Y124" i="26"/>
  <c r="Y128" i="26"/>
  <c r="Y132" i="26"/>
  <c r="Y136" i="26"/>
  <c r="Y140" i="26"/>
  <c r="Y144" i="26"/>
  <c r="Y148" i="26"/>
  <c r="Y152" i="26"/>
  <c r="Y156" i="26"/>
  <c r="Y160" i="26"/>
  <c r="Y164" i="26"/>
  <c r="Y194" i="26"/>
  <c r="Y178" i="26"/>
  <c r="Y190" i="26"/>
  <c r="Y175" i="26"/>
  <c r="Y37" i="26"/>
  <c r="Y53" i="26"/>
  <c r="Y65" i="26"/>
  <c r="Y73" i="26"/>
  <c r="Y81" i="26"/>
  <c r="Y93" i="26"/>
  <c r="Y105" i="26"/>
  <c r="Y117" i="26"/>
  <c r="Y125" i="26"/>
  <c r="Y137" i="26"/>
  <c r="Y149" i="26"/>
  <c r="Y161" i="26"/>
  <c r="K225" i="26"/>
  <c r="K221" i="26"/>
  <c r="K217" i="26"/>
  <c r="K213" i="26"/>
  <c r="K209" i="26"/>
  <c r="K205" i="26"/>
  <c r="K201" i="26"/>
  <c r="K197" i="26"/>
  <c r="K193" i="26"/>
  <c r="K189" i="26"/>
  <c r="K185" i="26"/>
  <c r="K181" i="26"/>
  <c r="K177" i="26"/>
  <c r="K173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223" i="26"/>
  <c r="K219" i="26"/>
  <c r="K215" i="26"/>
  <c r="K211" i="26"/>
  <c r="K207" i="26"/>
  <c r="K203" i="26"/>
  <c r="K199" i="26"/>
  <c r="K195" i="26"/>
  <c r="K191" i="26"/>
  <c r="K187" i="26"/>
  <c r="K183" i="26"/>
  <c r="K179" i="26"/>
  <c r="K175" i="26"/>
  <c r="K222" i="26"/>
  <c r="K218" i="26"/>
  <c r="K214" i="26"/>
  <c r="K210" i="26"/>
  <c r="K206" i="26"/>
  <c r="K202" i="26"/>
  <c r="K198" i="26"/>
  <c r="K194" i="26"/>
  <c r="K190" i="26"/>
  <c r="K186" i="26"/>
  <c r="K182" i="26"/>
  <c r="K178" i="26"/>
  <c r="K174" i="26"/>
  <c r="J225" i="26"/>
  <c r="J221" i="26"/>
  <c r="J217" i="26"/>
  <c r="J213" i="26"/>
  <c r="J209" i="26"/>
  <c r="J205" i="26"/>
  <c r="J201" i="26"/>
  <c r="J197" i="26"/>
  <c r="J193" i="26"/>
  <c r="J189" i="26"/>
  <c r="J185" i="26"/>
  <c r="J181" i="26"/>
  <c r="J177" i="26"/>
  <c r="J173" i="26"/>
  <c r="I225" i="26"/>
  <c r="I221" i="26"/>
  <c r="I217" i="26"/>
  <c r="I213" i="26"/>
  <c r="I209" i="26"/>
  <c r="I205" i="26"/>
  <c r="I201" i="26"/>
  <c r="I197" i="26"/>
  <c r="I193" i="26"/>
  <c r="I189" i="26"/>
  <c r="I185" i="26"/>
  <c r="I181" i="26"/>
  <c r="J224" i="26"/>
  <c r="J220" i="26"/>
  <c r="J216" i="26"/>
  <c r="J212" i="26"/>
  <c r="J208" i="26"/>
  <c r="J204" i="26"/>
  <c r="J200" i="26"/>
  <c r="J196" i="26"/>
  <c r="J192" i="26"/>
  <c r="J188" i="26"/>
  <c r="J184" i="26"/>
  <c r="J180" i="26"/>
  <c r="J176" i="26"/>
  <c r="J172" i="26"/>
  <c r="J223" i="26"/>
  <c r="J219" i="26"/>
  <c r="J215" i="26"/>
  <c r="J211" i="26"/>
  <c r="J207" i="26"/>
  <c r="J203" i="26"/>
  <c r="J199" i="26"/>
  <c r="J195" i="26"/>
  <c r="J191" i="26"/>
  <c r="J187" i="26"/>
  <c r="J183" i="26"/>
  <c r="J179" i="26"/>
  <c r="J175" i="26"/>
  <c r="I223" i="26"/>
  <c r="I219" i="26"/>
  <c r="I215" i="26"/>
  <c r="I211" i="26"/>
  <c r="I207" i="26"/>
  <c r="I203" i="26"/>
  <c r="I199" i="26"/>
  <c r="I195" i="26"/>
  <c r="I191" i="26"/>
  <c r="I187" i="26"/>
  <c r="I183" i="26"/>
  <c r="I179" i="26"/>
  <c r="J222" i="26"/>
  <c r="J218" i="26"/>
  <c r="J214" i="26"/>
  <c r="J210" i="26"/>
  <c r="J206" i="26"/>
  <c r="J202" i="26"/>
  <c r="J198" i="26"/>
  <c r="J194" i="26"/>
  <c r="J190" i="26"/>
  <c r="J186" i="26"/>
  <c r="J182" i="26"/>
  <c r="J178" i="26"/>
  <c r="J174" i="26"/>
  <c r="I222" i="26"/>
  <c r="I218" i="26"/>
  <c r="I214" i="26"/>
  <c r="I210" i="26"/>
  <c r="I206" i="26"/>
  <c r="I202" i="26"/>
  <c r="I198" i="26"/>
  <c r="I194" i="26"/>
  <c r="I190" i="26"/>
  <c r="I186" i="26"/>
  <c r="I182" i="26"/>
  <c r="I178" i="26"/>
  <c r="I174" i="26"/>
  <c r="I220" i="26"/>
  <c r="I176" i="26"/>
  <c r="I216" i="26"/>
  <c r="I200" i="26"/>
  <c r="I212" i="26"/>
  <c r="I196" i="26"/>
  <c r="I180" i="26"/>
  <c r="I173" i="26"/>
  <c r="I188" i="26"/>
  <c r="I175" i="26"/>
  <c r="I224" i="26"/>
  <c r="I208" i="26"/>
  <c r="I192" i="26"/>
  <c r="I177" i="26"/>
  <c r="I172" i="26"/>
  <c r="I204" i="26"/>
  <c r="I184" i="26"/>
  <c r="Y17" i="26"/>
  <c r="Y13" i="26"/>
  <c r="Y9" i="26"/>
  <c r="Y5" i="26"/>
  <c r="Y23" i="26"/>
  <c r="Y19" i="26"/>
  <c r="K1206" i="26"/>
  <c r="K1202" i="26"/>
  <c r="K1198" i="26"/>
  <c r="K1194" i="26"/>
  <c r="K1190" i="26"/>
  <c r="K1186" i="26"/>
  <c r="K1182" i="26"/>
  <c r="K1178" i="26"/>
  <c r="K1174" i="26"/>
  <c r="K1170" i="26"/>
  <c r="K1166" i="26"/>
  <c r="K1162" i="26"/>
  <c r="K1158" i="26"/>
  <c r="K1154" i="26"/>
  <c r="K1150" i="26"/>
  <c r="K1146" i="26"/>
  <c r="K1142" i="26"/>
  <c r="K1138" i="26"/>
  <c r="K1134" i="26"/>
  <c r="K1130" i="26"/>
  <c r="K1126" i="26"/>
  <c r="K1209" i="26"/>
  <c r="K1205" i="26"/>
  <c r="K1201" i="26"/>
  <c r="K1197" i="26"/>
  <c r="K1193" i="26"/>
  <c r="K1189" i="26"/>
  <c r="K1185" i="26"/>
  <c r="K1181" i="26"/>
  <c r="K1177" i="26"/>
  <c r="K1173" i="26"/>
  <c r="K1169" i="26"/>
  <c r="K1165" i="26"/>
  <c r="K1161" i="26"/>
  <c r="K1157" i="26"/>
  <c r="K1153" i="26"/>
  <c r="K1149" i="26"/>
  <c r="K1145" i="26"/>
  <c r="K1141" i="26"/>
  <c r="K1137" i="26"/>
  <c r="K1133" i="26"/>
  <c r="K1129" i="26"/>
  <c r="K1208" i="26"/>
  <c r="K1204" i="26"/>
  <c r="K1200" i="26"/>
  <c r="K1196" i="26"/>
  <c r="K1192" i="26"/>
  <c r="K1188" i="26"/>
  <c r="K1184" i="26"/>
  <c r="K1180" i="26"/>
  <c r="K1176" i="26"/>
  <c r="K1172" i="26"/>
  <c r="K1168" i="26"/>
  <c r="K1164" i="26"/>
  <c r="K1160" i="26"/>
  <c r="K1156" i="26"/>
  <c r="K1152" i="26"/>
  <c r="K1148" i="26"/>
  <c r="K1144" i="26"/>
  <c r="K1140" i="26"/>
  <c r="K1136" i="26"/>
  <c r="K1132" i="26"/>
  <c r="K1128" i="26"/>
  <c r="K1207" i="26"/>
  <c r="K1203" i="26"/>
  <c r="K1199" i="26"/>
  <c r="K1195" i="26"/>
  <c r="K1191" i="26"/>
  <c r="K1187" i="26"/>
  <c r="K1183" i="26"/>
  <c r="K1179" i="26"/>
  <c r="K1175" i="26"/>
  <c r="K1171" i="26"/>
  <c r="K1167" i="26"/>
  <c r="K1163" i="26"/>
  <c r="K1159" i="26"/>
  <c r="K1155" i="26"/>
  <c r="K1151" i="26"/>
  <c r="K1147" i="26"/>
  <c r="K1143" i="26"/>
  <c r="K1139" i="26"/>
  <c r="K1135" i="26"/>
  <c r="K1131" i="26"/>
  <c r="K1127" i="26"/>
  <c r="J1209" i="26"/>
  <c r="J1205" i="26"/>
  <c r="J1201" i="26"/>
  <c r="J1197" i="26"/>
  <c r="J1193" i="26"/>
  <c r="J1189" i="26"/>
  <c r="J1185" i="26"/>
  <c r="J1181" i="26"/>
  <c r="J1177" i="26"/>
  <c r="J1173" i="26"/>
  <c r="J1169" i="26"/>
  <c r="J1165" i="26"/>
  <c r="J1161" i="26"/>
  <c r="J1157" i="26"/>
  <c r="J1153" i="26"/>
  <c r="J1149" i="26"/>
  <c r="J1145" i="26"/>
  <c r="J1141" i="26"/>
  <c r="J1137" i="26"/>
  <c r="J1133" i="26"/>
  <c r="J1129" i="26"/>
  <c r="J1208" i="26"/>
  <c r="J1204" i="26"/>
  <c r="J1200" i="26"/>
  <c r="J1196" i="26"/>
  <c r="J1192" i="26"/>
  <c r="J1188" i="26"/>
  <c r="J1184" i="26"/>
  <c r="J1180" i="26"/>
  <c r="J1176" i="26"/>
  <c r="J1172" i="26"/>
  <c r="J1168" i="26"/>
  <c r="J1164" i="26"/>
  <c r="J1160" i="26"/>
  <c r="J1156" i="26"/>
  <c r="J1152" i="26"/>
  <c r="J1148" i="26"/>
  <c r="J1144" i="26"/>
  <c r="J1140" i="26"/>
  <c r="J1136" i="26"/>
  <c r="J1132" i="26"/>
  <c r="J1128" i="26"/>
  <c r="J1207" i="26"/>
  <c r="J1203" i="26"/>
  <c r="J1199" i="26"/>
  <c r="J1195" i="26"/>
  <c r="J1191" i="26"/>
  <c r="J1187" i="26"/>
  <c r="J1183" i="26"/>
  <c r="J1179" i="26"/>
  <c r="J1175" i="26"/>
  <c r="J1171" i="26"/>
  <c r="J1167" i="26"/>
  <c r="J1163" i="26"/>
  <c r="J1159" i="26"/>
  <c r="J1155" i="26"/>
  <c r="J1151" i="26"/>
  <c r="J1147" i="26"/>
  <c r="J1143" i="26"/>
  <c r="J1139" i="26"/>
  <c r="J1135" i="26"/>
  <c r="J1131" i="26"/>
  <c r="J1127" i="26"/>
  <c r="J1206" i="26"/>
  <c r="J1202" i="26"/>
  <c r="J1198" i="26"/>
  <c r="J1194" i="26"/>
  <c r="J1190" i="26"/>
  <c r="J1186" i="26"/>
  <c r="J1182" i="26"/>
  <c r="J1178" i="26"/>
  <c r="J1174" i="26"/>
  <c r="J1170" i="26"/>
  <c r="J1166" i="26"/>
  <c r="J1162" i="26"/>
  <c r="J1158" i="26"/>
  <c r="J1154" i="26"/>
  <c r="J1150" i="26"/>
  <c r="J1146" i="26"/>
  <c r="J1142" i="26"/>
  <c r="J1138" i="26"/>
  <c r="J1134" i="26"/>
  <c r="J1130" i="26"/>
  <c r="J1126" i="26"/>
  <c r="I1209" i="26"/>
  <c r="I1205" i="26"/>
  <c r="I1201" i="26"/>
  <c r="I1197" i="26"/>
  <c r="I1193" i="26"/>
  <c r="I1189" i="26"/>
  <c r="I1185" i="26"/>
  <c r="I1181" i="26"/>
  <c r="I1177" i="26"/>
  <c r="I1173" i="26"/>
  <c r="I1169" i="26"/>
  <c r="I1165" i="26"/>
  <c r="I1161" i="26"/>
  <c r="I1157" i="26"/>
  <c r="I1153" i="26"/>
  <c r="I1149" i="26"/>
  <c r="I1145" i="26"/>
  <c r="I1141" i="26"/>
  <c r="I1137" i="26"/>
  <c r="I1133" i="26"/>
  <c r="I1129" i="26"/>
  <c r="I1208" i="26"/>
  <c r="I1204" i="26"/>
  <c r="I1200" i="26"/>
  <c r="I1196" i="26"/>
  <c r="I1192" i="26"/>
  <c r="I1188" i="26"/>
  <c r="I1184" i="26"/>
  <c r="I1180" i="26"/>
  <c r="I1176" i="26"/>
  <c r="I1172" i="26"/>
  <c r="I1168" i="26"/>
  <c r="I1164" i="26"/>
  <c r="I1160" i="26"/>
  <c r="I1156" i="26"/>
  <c r="I1152" i="26"/>
  <c r="I1148" i="26"/>
  <c r="I1144" i="26"/>
  <c r="I1140" i="26"/>
  <c r="I1136" i="26"/>
  <c r="I1132" i="26"/>
  <c r="I1128" i="26"/>
  <c r="I1207" i="26"/>
  <c r="I1203" i="26"/>
  <c r="I1199" i="26"/>
  <c r="I1195" i="26"/>
  <c r="I1191" i="26"/>
  <c r="I1187" i="26"/>
  <c r="I1183" i="26"/>
  <c r="I1179" i="26"/>
  <c r="I1175" i="26"/>
  <c r="I1171" i="26"/>
  <c r="I1167" i="26"/>
  <c r="I1163" i="26"/>
  <c r="I1159" i="26"/>
  <c r="I1155" i="26"/>
  <c r="I1151" i="26"/>
  <c r="I1147" i="26"/>
  <c r="I1143" i="26"/>
  <c r="I1139" i="26"/>
  <c r="I1135" i="26"/>
  <c r="I1131" i="26"/>
  <c r="I1127" i="26"/>
  <c r="I1206" i="26"/>
  <c r="I1202" i="26"/>
  <c r="I1198" i="26"/>
  <c r="I1194" i="26"/>
  <c r="I1190" i="26"/>
  <c r="I1186" i="26"/>
  <c r="I1182" i="26"/>
  <c r="I1178" i="26"/>
  <c r="I1174" i="26"/>
  <c r="I1170" i="26"/>
  <c r="I1166" i="26"/>
  <c r="I1162" i="26"/>
  <c r="I1158" i="26"/>
  <c r="I1154" i="26"/>
  <c r="I1150" i="26"/>
  <c r="I1146" i="26"/>
  <c r="I1142" i="26"/>
  <c r="I1138" i="26"/>
  <c r="I1134" i="26"/>
  <c r="I1130" i="26"/>
  <c r="I1126" i="26"/>
  <c r="K854" i="26"/>
  <c r="K850" i="26"/>
  <c r="K846" i="26"/>
  <c r="K842" i="26"/>
  <c r="K838" i="26"/>
  <c r="K834" i="26"/>
  <c r="K830" i="26"/>
  <c r="K826" i="26"/>
  <c r="K822" i="26"/>
  <c r="K818" i="26"/>
  <c r="K814" i="26"/>
  <c r="K810" i="26"/>
  <c r="K806" i="26"/>
  <c r="K802" i="26"/>
  <c r="K798" i="26"/>
  <c r="K794" i="26"/>
  <c r="K790" i="26"/>
  <c r="K786" i="26"/>
  <c r="K782" i="26"/>
  <c r="K778" i="26"/>
  <c r="K774" i="26"/>
  <c r="K770" i="26"/>
  <c r="K766" i="26"/>
  <c r="K853" i="26"/>
  <c r="K849" i="26"/>
  <c r="K845" i="26"/>
  <c r="K841" i="26"/>
  <c r="K837" i="26"/>
  <c r="K833" i="26"/>
  <c r="K829" i="26"/>
  <c r="K825" i="26"/>
  <c r="K821" i="26"/>
  <c r="K817" i="26"/>
  <c r="K813" i="26"/>
  <c r="K809" i="26"/>
  <c r="K805" i="26"/>
  <c r="K801" i="26"/>
  <c r="K797" i="26"/>
  <c r="K793" i="26"/>
  <c r="K789" i="26"/>
  <c r="K785" i="26"/>
  <c r="K781" i="26"/>
  <c r="K777" i="26"/>
  <c r="K773" i="26"/>
  <c r="K769" i="26"/>
  <c r="K852" i="26"/>
  <c r="K848" i="26"/>
  <c r="K844" i="26"/>
  <c r="K840" i="26"/>
  <c r="K836" i="26"/>
  <c r="K832" i="26"/>
  <c r="K828" i="26"/>
  <c r="K824" i="26"/>
  <c r="K820" i="26"/>
  <c r="K816" i="26"/>
  <c r="K812" i="26"/>
  <c r="K808" i="26"/>
  <c r="K804" i="26"/>
  <c r="K800" i="26"/>
  <c r="K796" i="26"/>
  <c r="K792" i="26"/>
  <c r="K788" i="26"/>
  <c r="K784" i="26"/>
  <c r="K780" i="26"/>
  <c r="K776" i="26"/>
  <c r="K772" i="26"/>
  <c r="K768" i="26"/>
  <c r="K855" i="26"/>
  <c r="K851" i="26"/>
  <c r="K847" i="26"/>
  <c r="K843" i="26"/>
  <c r="K839" i="26"/>
  <c r="K835" i="26"/>
  <c r="K831" i="26"/>
  <c r="K827" i="26"/>
  <c r="K823" i="26"/>
  <c r="K819" i="26"/>
  <c r="K815" i="26"/>
  <c r="K811" i="26"/>
  <c r="K807" i="26"/>
  <c r="K803" i="26"/>
  <c r="K799" i="26"/>
  <c r="K795" i="26"/>
  <c r="K791" i="26"/>
  <c r="K787" i="26"/>
  <c r="K783" i="26"/>
  <c r="K779" i="26"/>
  <c r="K775" i="26"/>
  <c r="K771" i="26"/>
  <c r="K767" i="26"/>
  <c r="J853" i="26"/>
  <c r="J849" i="26"/>
  <c r="J845" i="26"/>
  <c r="J841" i="26"/>
  <c r="J837" i="26"/>
  <c r="J833" i="26"/>
  <c r="J829" i="26"/>
  <c r="J825" i="26"/>
  <c r="J821" i="26"/>
  <c r="J817" i="26"/>
  <c r="J813" i="26"/>
  <c r="J809" i="26"/>
  <c r="J805" i="26"/>
  <c r="J801" i="26"/>
  <c r="J797" i="26"/>
  <c r="J793" i="26"/>
  <c r="J789" i="26"/>
  <c r="J785" i="26"/>
  <c r="J781" i="26"/>
  <c r="J777" i="26"/>
  <c r="J773" i="26"/>
  <c r="J769" i="26"/>
  <c r="J852" i="26"/>
  <c r="J848" i="26"/>
  <c r="J844" i="26"/>
  <c r="J840" i="26"/>
  <c r="J836" i="26"/>
  <c r="J832" i="26"/>
  <c r="J828" i="26"/>
  <c r="J824" i="26"/>
  <c r="J820" i="26"/>
  <c r="J816" i="26"/>
  <c r="J812" i="26"/>
  <c r="J808" i="26"/>
  <c r="J804" i="26"/>
  <c r="J800" i="26"/>
  <c r="J796" i="26"/>
  <c r="J792" i="26"/>
  <c r="J788" i="26"/>
  <c r="J784" i="26"/>
  <c r="J780" i="26"/>
  <c r="J776" i="26"/>
  <c r="J772" i="26"/>
  <c r="J768" i="26"/>
  <c r="J855" i="26"/>
  <c r="J851" i="26"/>
  <c r="J847" i="26"/>
  <c r="J843" i="26"/>
  <c r="J839" i="26"/>
  <c r="J835" i="26"/>
  <c r="J831" i="26"/>
  <c r="J827" i="26"/>
  <c r="J823" i="26"/>
  <c r="J819" i="26"/>
  <c r="J815" i="26"/>
  <c r="J811" i="26"/>
  <c r="J807" i="26"/>
  <c r="J803" i="26"/>
  <c r="J799" i="26"/>
  <c r="J795" i="26"/>
  <c r="J791" i="26"/>
  <c r="J787" i="26"/>
  <c r="J783" i="26"/>
  <c r="J779" i="26"/>
  <c r="J775" i="26"/>
  <c r="J771" i="26"/>
  <c r="J767" i="26"/>
  <c r="J854" i="26"/>
  <c r="J850" i="26"/>
  <c r="J846" i="26"/>
  <c r="J842" i="26"/>
  <c r="J838" i="26"/>
  <c r="J834" i="26"/>
  <c r="J830" i="26"/>
  <c r="J826" i="26"/>
  <c r="J822" i="26"/>
  <c r="J818" i="26"/>
  <c r="J814" i="26"/>
  <c r="J810" i="26"/>
  <c r="J806" i="26"/>
  <c r="J802" i="26"/>
  <c r="J798" i="26"/>
  <c r="J794" i="26"/>
  <c r="J790" i="26"/>
  <c r="J786" i="26"/>
  <c r="J782" i="26"/>
  <c r="J778" i="26"/>
  <c r="J774" i="26"/>
  <c r="J770" i="26"/>
  <c r="J766" i="26"/>
  <c r="I853" i="26"/>
  <c r="I849" i="26"/>
  <c r="I845" i="26"/>
  <c r="I841" i="26"/>
  <c r="I837" i="26"/>
  <c r="I833" i="26"/>
  <c r="I829" i="26"/>
  <c r="I825" i="26"/>
  <c r="I821" i="26"/>
  <c r="I817" i="26"/>
  <c r="I813" i="26"/>
  <c r="I809" i="26"/>
  <c r="I805" i="26"/>
  <c r="I801" i="26"/>
  <c r="I797" i="26"/>
  <c r="I793" i="26"/>
  <c r="I789" i="26"/>
  <c r="I785" i="26"/>
  <c r="I781" i="26"/>
  <c r="I777" i="26"/>
  <c r="I773" i="26"/>
  <c r="I769" i="26"/>
  <c r="I852" i="26"/>
  <c r="I848" i="26"/>
  <c r="I844" i="26"/>
  <c r="I840" i="26"/>
  <c r="I836" i="26"/>
  <c r="I832" i="26"/>
  <c r="I828" i="26"/>
  <c r="I824" i="26"/>
  <c r="I820" i="26"/>
  <c r="I816" i="26"/>
  <c r="I812" i="26"/>
  <c r="I808" i="26"/>
  <c r="I804" i="26"/>
  <c r="I800" i="26"/>
  <c r="I796" i="26"/>
  <c r="I792" i="26"/>
  <c r="I788" i="26"/>
  <c r="I784" i="26"/>
  <c r="I780" i="26"/>
  <c r="I776" i="26"/>
  <c r="I772" i="26"/>
  <c r="I768" i="26"/>
  <c r="I855" i="26"/>
  <c r="I851" i="26"/>
  <c r="I847" i="26"/>
  <c r="I843" i="26"/>
  <c r="I839" i="26"/>
  <c r="I835" i="26"/>
  <c r="I831" i="26"/>
  <c r="I827" i="26"/>
  <c r="I823" i="26"/>
  <c r="I819" i="26"/>
  <c r="I815" i="26"/>
  <c r="I811" i="26"/>
  <c r="I807" i="26"/>
  <c r="I803" i="26"/>
  <c r="I799" i="26"/>
  <c r="I795" i="26"/>
  <c r="I791" i="26"/>
  <c r="I787" i="26"/>
  <c r="I783" i="26"/>
  <c r="I779" i="26"/>
  <c r="I775" i="26"/>
  <c r="I771" i="26"/>
  <c r="I767" i="26"/>
  <c r="I854" i="26"/>
  <c r="I850" i="26"/>
  <c r="I846" i="26"/>
  <c r="I842" i="26"/>
  <c r="I838" i="26"/>
  <c r="I834" i="26"/>
  <c r="I830" i="26"/>
  <c r="I826" i="26"/>
  <c r="I822" i="26"/>
  <c r="I818" i="26"/>
  <c r="I814" i="26"/>
  <c r="I810" i="26"/>
  <c r="I806" i="26"/>
  <c r="I802" i="26"/>
  <c r="I798" i="26"/>
  <c r="I794" i="26"/>
  <c r="I790" i="26"/>
  <c r="I786" i="26"/>
  <c r="I782" i="26"/>
  <c r="I778" i="26"/>
  <c r="I774" i="26"/>
  <c r="I770" i="26"/>
  <c r="I766" i="26"/>
  <c r="K493" i="26"/>
  <c r="K489" i="26"/>
  <c r="K485" i="26"/>
  <c r="K481" i="26"/>
  <c r="K477" i="26"/>
  <c r="K473" i="26"/>
  <c r="K469" i="26"/>
  <c r="K465" i="26"/>
  <c r="K461" i="26"/>
  <c r="K457" i="26"/>
  <c r="K453" i="26"/>
  <c r="K449" i="26"/>
  <c r="K445" i="26"/>
  <c r="K441" i="26"/>
  <c r="K437" i="26"/>
  <c r="K433" i="26"/>
  <c r="K429" i="26"/>
  <c r="K425" i="26"/>
  <c r="K421" i="26"/>
  <c r="K417" i="26"/>
  <c r="K413" i="26"/>
  <c r="K409" i="26"/>
  <c r="J493" i="26"/>
  <c r="J489" i="26"/>
  <c r="J485" i="26"/>
  <c r="J481" i="26"/>
  <c r="J477" i="26"/>
  <c r="J473" i="26"/>
  <c r="J469" i="26"/>
  <c r="J465" i="26"/>
  <c r="J461" i="26"/>
  <c r="J457" i="26"/>
  <c r="J453" i="26"/>
  <c r="J449" i="26"/>
  <c r="J445" i="26"/>
  <c r="J441" i="26"/>
  <c r="J437" i="26"/>
  <c r="J433" i="26"/>
  <c r="J429" i="26"/>
  <c r="J425" i="26"/>
  <c r="J421" i="26"/>
  <c r="J417" i="26"/>
  <c r="J413" i="26"/>
  <c r="J409" i="26"/>
  <c r="K492" i="26"/>
  <c r="K488" i="26"/>
  <c r="K484" i="26"/>
  <c r="K480" i="26"/>
  <c r="K476" i="26"/>
  <c r="K472" i="26"/>
  <c r="K468" i="26"/>
  <c r="K464" i="26"/>
  <c r="K460" i="26"/>
  <c r="K456" i="26"/>
  <c r="K452" i="26"/>
  <c r="K448" i="26"/>
  <c r="K444" i="26"/>
  <c r="K440" i="26"/>
  <c r="K436" i="26"/>
  <c r="K432" i="26"/>
  <c r="K428" i="26"/>
  <c r="K424" i="26"/>
  <c r="K420" i="26"/>
  <c r="K416" i="26"/>
  <c r="K412" i="26"/>
  <c r="K408" i="26"/>
  <c r="K495" i="26"/>
  <c r="K491" i="26"/>
  <c r="K487" i="26"/>
  <c r="K483" i="26"/>
  <c r="K479" i="26"/>
  <c r="K475" i="26"/>
  <c r="K471" i="26"/>
  <c r="K467" i="26"/>
  <c r="K463" i="26"/>
  <c r="K459" i="26"/>
  <c r="K455" i="26"/>
  <c r="K451" i="26"/>
  <c r="K447" i="26"/>
  <c r="K443" i="26"/>
  <c r="K439" i="26"/>
  <c r="K435" i="26"/>
  <c r="K431" i="26"/>
  <c r="K427" i="26"/>
  <c r="K423" i="26"/>
  <c r="K419" i="26"/>
  <c r="K415" i="26"/>
  <c r="K411" i="26"/>
  <c r="K407" i="26"/>
  <c r="J495" i="26"/>
  <c r="J491" i="26"/>
  <c r="J487" i="26"/>
  <c r="J483" i="26"/>
  <c r="J479" i="26"/>
  <c r="J475" i="26"/>
  <c r="J471" i="26"/>
  <c r="J467" i="26"/>
  <c r="J463" i="26"/>
  <c r="J459" i="26"/>
  <c r="J455" i="26"/>
  <c r="J451" i="26"/>
  <c r="J447" i="26"/>
  <c r="J443" i="26"/>
  <c r="J439" i="26"/>
  <c r="J435" i="26"/>
  <c r="J431" i="26"/>
  <c r="J427" i="26"/>
  <c r="J423" i="26"/>
  <c r="J419" i="26"/>
  <c r="J415" i="26"/>
  <c r="J411" i="26"/>
  <c r="J407" i="26"/>
  <c r="K494" i="26"/>
  <c r="K490" i="26"/>
  <c r="K486" i="26"/>
  <c r="K482" i="26"/>
  <c r="K478" i="26"/>
  <c r="K474" i="26"/>
  <c r="K470" i="26"/>
  <c r="K466" i="26"/>
  <c r="K462" i="26"/>
  <c r="K458" i="26"/>
  <c r="K454" i="26"/>
  <c r="K450" i="26"/>
  <c r="K446" i="26"/>
  <c r="K442" i="26"/>
  <c r="K438" i="26"/>
  <c r="K434" i="26"/>
  <c r="K430" i="26"/>
  <c r="K426" i="26"/>
  <c r="K422" i="26"/>
  <c r="K418" i="26"/>
  <c r="K414" i="26"/>
  <c r="K410" i="26"/>
  <c r="K406" i="26"/>
  <c r="J494" i="26"/>
  <c r="J490" i="26"/>
  <c r="J486" i="26"/>
  <c r="J482" i="26"/>
  <c r="J478" i="26"/>
  <c r="J474" i="26"/>
  <c r="J470" i="26"/>
  <c r="J466" i="26"/>
  <c r="J462" i="26"/>
  <c r="J458" i="26"/>
  <c r="J454" i="26"/>
  <c r="J450" i="26"/>
  <c r="J446" i="26"/>
  <c r="J442" i="26"/>
  <c r="J438" i="26"/>
  <c r="J434" i="26"/>
  <c r="J430" i="26"/>
  <c r="J426" i="26"/>
  <c r="J422" i="26"/>
  <c r="J418" i="26"/>
  <c r="J414" i="26"/>
  <c r="J410" i="26"/>
  <c r="J406" i="26"/>
  <c r="J488" i="26"/>
  <c r="J472" i="26"/>
  <c r="J456" i="26"/>
  <c r="J440" i="26"/>
  <c r="J424" i="26"/>
  <c r="J408" i="26"/>
  <c r="I493" i="26"/>
  <c r="I489" i="26"/>
  <c r="I485" i="26"/>
  <c r="I481" i="26"/>
  <c r="I477" i="26"/>
  <c r="I473" i="26"/>
  <c r="I469" i="26"/>
  <c r="I465" i="26"/>
  <c r="I461" i="26"/>
  <c r="I457" i="26"/>
  <c r="I453" i="26"/>
  <c r="I449" i="26"/>
  <c r="I445" i="26"/>
  <c r="I441" i="26"/>
  <c r="I437" i="26"/>
  <c r="I433" i="26"/>
  <c r="I429" i="26"/>
  <c r="I425" i="26"/>
  <c r="I421" i="26"/>
  <c r="I417" i="26"/>
  <c r="I413" i="26"/>
  <c r="I409" i="26"/>
  <c r="J484" i="26"/>
  <c r="J468" i="26"/>
  <c r="J452" i="26"/>
  <c r="J436" i="26"/>
  <c r="J420" i="26"/>
  <c r="J480" i="26"/>
  <c r="J464" i="26"/>
  <c r="J448" i="26"/>
  <c r="J432" i="26"/>
  <c r="J416" i="26"/>
  <c r="I495" i="26"/>
  <c r="I491" i="26"/>
  <c r="I487" i="26"/>
  <c r="I483" i="26"/>
  <c r="I479" i="26"/>
  <c r="I475" i="26"/>
  <c r="I471" i="26"/>
  <c r="I467" i="26"/>
  <c r="I463" i="26"/>
  <c r="I459" i="26"/>
  <c r="I455" i="26"/>
  <c r="I451" i="26"/>
  <c r="I447" i="26"/>
  <c r="I443" i="26"/>
  <c r="I439" i="26"/>
  <c r="I435" i="26"/>
  <c r="I431" i="26"/>
  <c r="I427" i="26"/>
  <c r="I423" i="26"/>
  <c r="I419" i="26"/>
  <c r="I415" i="26"/>
  <c r="I411" i="26"/>
  <c r="I407" i="26"/>
  <c r="J492" i="26"/>
  <c r="J476" i="26"/>
  <c r="J460" i="26"/>
  <c r="J444" i="26"/>
  <c r="J428" i="26"/>
  <c r="J412" i="26"/>
  <c r="I494" i="26"/>
  <c r="I490" i="26"/>
  <c r="I486" i="26"/>
  <c r="I482" i="26"/>
  <c r="I478" i="26"/>
  <c r="I474" i="26"/>
  <c r="I470" i="26"/>
  <c r="I466" i="26"/>
  <c r="I462" i="26"/>
  <c r="I458" i="26"/>
  <c r="I454" i="26"/>
  <c r="I450" i="26"/>
  <c r="I446" i="26"/>
  <c r="I442" i="26"/>
  <c r="I438" i="26"/>
  <c r="I434" i="26"/>
  <c r="I430" i="26"/>
  <c r="I426" i="26"/>
  <c r="I422" i="26"/>
  <c r="I418" i="26"/>
  <c r="I414" i="26"/>
  <c r="I410" i="26"/>
  <c r="I406" i="26"/>
  <c r="I492" i="26"/>
  <c r="I460" i="26"/>
  <c r="I444" i="26"/>
  <c r="I428" i="26"/>
  <c r="I412" i="26"/>
  <c r="I472" i="26"/>
  <c r="I408" i="26"/>
  <c r="I488" i="26"/>
  <c r="I424" i="26"/>
  <c r="I484" i="26"/>
  <c r="I468" i="26"/>
  <c r="I452" i="26"/>
  <c r="I436" i="26"/>
  <c r="I420" i="26"/>
  <c r="I440" i="26"/>
  <c r="I480" i="26"/>
  <c r="I464" i="26"/>
  <c r="I448" i="26"/>
  <c r="I432" i="26"/>
  <c r="I416" i="26"/>
  <c r="I476" i="26"/>
  <c r="I456" i="26"/>
  <c r="K169" i="26"/>
  <c r="K165" i="26"/>
  <c r="K161" i="26"/>
  <c r="K157" i="26"/>
  <c r="K153" i="26"/>
  <c r="K149" i="26"/>
  <c r="K145" i="26"/>
  <c r="K141" i="26"/>
  <c r="K137" i="26"/>
  <c r="K133" i="26"/>
  <c r="K129" i="26"/>
  <c r="K125" i="26"/>
  <c r="K121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71" i="26"/>
  <c r="K167" i="26"/>
  <c r="K163" i="26"/>
  <c r="K159" i="26"/>
  <c r="K155" i="26"/>
  <c r="K151" i="26"/>
  <c r="K147" i="26"/>
  <c r="K143" i="26"/>
  <c r="K139" i="26"/>
  <c r="K135" i="26"/>
  <c r="K131" i="26"/>
  <c r="K127" i="26"/>
  <c r="K123" i="26"/>
  <c r="K119" i="26"/>
  <c r="K170" i="26"/>
  <c r="K166" i="26"/>
  <c r="K162" i="26"/>
  <c r="K158" i="26"/>
  <c r="K154" i="26"/>
  <c r="K150" i="26"/>
  <c r="K146" i="26"/>
  <c r="K142" i="26"/>
  <c r="K138" i="26"/>
  <c r="K134" i="26"/>
  <c r="K130" i="26"/>
  <c r="K126" i="26"/>
  <c r="K122" i="26"/>
  <c r="K118" i="26"/>
  <c r="J169" i="26"/>
  <c r="J165" i="26"/>
  <c r="J161" i="26"/>
  <c r="J157" i="26"/>
  <c r="J153" i="26"/>
  <c r="J149" i="26"/>
  <c r="J145" i="26"/>
  <c r="J141" i="26"/>
  <c r="J137" i="26"/>
  <c r="J133" i="26"/>
  <c r="J129" i="26"/>
  <c r="J125" i="26"/>
  <c r="J121" i="26"/>
  <c r="J168" i="26"/>
  <c r="J164" i="26"/>
  <c r="J160" i="26"/>
  <c r="J156" i="26"/>
  <c r="J152" i="26"/>
  <c r="J148" i="26"/>
  <c r="J144" i="26"/>
  <c r="J140" i="26"/>
  <c r="J136" i="26"/>
  <c r="J132" i="26"/>
  <c r="J128" i="26"/>
  <c r="J124" i="26"/>
  <c r="J120" i="26"/>
  <c r="J171" i="26"/>
  <c r="J167" i="26"/>
  <c r="J163" i="26"/>
  <c r="J159" i="26"/>
  <c r="J155" i="26"/>
  <c r="J151" i="26"/>
  <c r="J147" i="26"/>
  <c r="J143" i="26"/>
  <c r="J139" i="26"/>
  <c r="J135" i="26"/>
  <c r="J131" i="26"/>
  <c r="J127" i="26"/>
  <c r="J123" i="26"/>
  <c r="J119" i="26"/>
  <c r="J170" i="26"/>
  <c r="J166" i="26"/>
  <c r="J162" i="26"/>
  <c r="J158" i="26"/>
  <c r="J154" i="26"/>
  <c r="J150" i="26"/>
  <c r="J146" i="26"/>
  <c r="J142" i="26"/>
  <c r="J138" i="26"/>
  <c r="J134" i="26"/>
  <c r="J130" i="26"/>
  <c r="J126" i="26"/>
  <c r="J122" i="26"/>
  <c r="J118" i="26"/>
  <c r="I170" i="26"/>
  <c r="I166" i="26"/>
  <c r="I162" i="26"/>
  <c r="I158" i="26"/>
  <c r="I154" i="26"/>
  <c r="I150" i="26"/>
  <c r="I146" i="26"/>
  <c r="I142" i="26"/>
  <c r="I138" i="26"/>
  <c r="I134" i="26"/>
  <c r="I130" i="26"/>
  <c r="I126" i="26"/>
  <c r="I122" i="26"/>
  <c r="I118" i="26"/>
  <c r="I155" i="26"/>
  <c r="I139" i="26"/>
  <c r="I169" i="26"/>
  <c r="I153" i="26"/>
  <c r="I137" i="26"/>
  <c r="I121" i="26"/>
  <c r="I159" i="26"/>
  <c r="I168" i="26"/>
  <c r="I163" i="26"/>
  <c r="I157" i="26"/>
  <c r="I152" i="26"/>
  <c r="I147" i="26"/>
  <c r="I141" i="26"/>
  <c r="I136" i="26"/>
  <c r="I131" i="26"/>
  <c r="I125" i="26"/>
  <c r="I120" i="26"/>
  <c r="I165" i="26"/>
  <c r="I149" i="26"/>
  <c r="I133" i="26"/>
  <c r="I164" i="26"/>
  <c r="I143" i="26"/>
  <c r="I127" i="26"/>
  <c r="I167" i="26"/>
  <c r="I161" i="26"/>
  <c r="I156" i="26"/>
  <c r="I151" i="26"/>
  <c r="I145" i="26"/>
  <c r="I140" i="26"/>
  <c r="I135" i="26"/>
  <c r="I129" i="26"/>
  <c r="I124" i="26"/>
  <c r="I119" i="26"/>
  <c r="I171" i="26"/>
  <c r="I160" i="26"/>
  <c r="I144" i="26"/>
  <c r="I128" i="26"/>
  <c r="I123" i="26"/>
  <c r="I148" i="26"/>
  <c r="I132" i="26"/>
  <c r="Y16" i="26"/>
  <c r="Y12" i="26"/>
  <c r="Y8" i="26"/>
  <c r="Y26" i="26"/>
  <c r="Y22" i="26"/>
  <c r="K1122" i="26"/>
  <c r="K1118" i="26"/>
  <c r="K1114" i="26"/>
  <c r="K1110" i="26"/>
  <c r="K1106" i="26"/>
  <c r="K1102" i="26"/>
  <c r="K1098" i="26"/>
  <c r="K1094" i="26"/>
  <c r="K1090" i="26"/>
  <c r="K1086" i="26"/>
  <c r="K1082" i="26"/>
  <c r="K1078" i="26"/>
  <c r="K1074" i="26"/>
  <c r="K1070" i="26"/>
  <c r="K1066" i="26"/>
  <c r="K1062" i="26"/>
  <c r="K1058" i="26"/>
  <c r="K1054" i="26"/>
  <c r="K1050" i="26"/>
  <c r="K1046" i="26"/>
  <c r="K1042" i="26"/>
  <c r="K1038" i="26"/>
  <c r="K1125" i="26"/>
  <c r="K1121" i="26"/>
  <c r="K1117" i="26"/>
  <c r="K1113" i="26"/>
  <c r="K1109" i="26"/>
  <c r="K1105" i="26"/>
  <c r="K1101" i="26"/>
  <c r="K1097" i="26"/>
  <c r="K1093" i="26"/>
  <c r="K1089" i="26"/>
  <c r="K1085" i="26"/>
  <c r="K1081" i="26"/>
  <c r="K1077" i="26"/>
  <c r="K1073" i="26"/>
  <c r="K1069" i="26"/>
  <c r="K1065" i="26"/>
  <c r="K1061" i="26"/>
  <c r="K1057" i="26"/>
  <c r="K1053" i="26"/>
  <c r="K1049" i="26"/>
  <c r="K1045" i="26"/>
  <c r="K1041" i="26"/>
  <c r="K1037" i="26"/>
  <c r="K1124" i="26"/>
  <c r="K1120" i="26"/>
  <c r="K1116" i="26"/>
  <c r="K1112" i="26"/>
  <c r="K1108" i="26"/>
  <c r="K1104" i="26"/>
  <c r="K1100" i="26"/>
  <c r="K1096" i="26"/>
  <c r="K1092" i="26"/>
  <c r="K1088" i="26"/>
  <c r="K1084" i="26"/>
  <c r="K1080" i="26"/>
  <c r="K1076" i="26"/>
  <c r="K1072" i="26"/>
  <c r="K1068" i="26"/>
  <c r="K1064" i="26"/>
  <c r="K1060" i="26"/>
  <c r="K1056" i="26"/>
  <c r="K1052" i="26"/>
  <c r="K1048" i="26"/>
  <c r="K1044" i="26"/>
  <c r="K1040" i="26"/>
  <c r="K1036" i="26"/>
  <c r="K1123" i="26"/>
  <c r="K1119" i="26"/>
  <c r="K1115" i="26"/>
  <c r="K1111" i="26"/>
  <c r="K1107" i="26"/>
  <c r="K1103" i="26"/>
  <c r="K1099" i="26"/>
  <c r="K1095" i="26"/>
  <c r="K1091" i="26"/>
  <c r="K1087" i="26"/>
  <c r="K1083" i="26"/>
  <c r="K1079" i="26"/>
  <c r="K1075" i="26"/>
  <c r="K1071" i="26"/>
  <c r="K1067" i="26"/>
  <c r="K1063" i="26"/>
  <c r="K1059" i="26"/>
  <c r="K1055" i="26"/>
  <c r="K1051" i="26"/>
  <c r="K1047" i="26"/>
  <c r="K1043" i="26"/>
  <c r="K1039" i="26"/>
  <c r="J1125" i="26"/>
  <c r="J1121" i="26"/>
  <c r="J1117" i="26"/>
  <c r="J1113" i="26"/>
  <c r="J1109" i="26"/>
  <c r="J1105" i="26"/>
  <c r="J1101" i="26"/>
  <c r="J1097" i="26"/>
  <c r="J1093" i="26"/>
  <c r="J1089" i="26"/>
  <c r="J1085" i="26"/>
  <c r="J1081" i="26"/>
  <c r="J1077" i="26"/>
  <c r="J1073" i="26"/>
  <c r="J1069" i="26"/>
  <c r="J1065" i="26"/>
  <c r="J1061" i="26"/>
  <c r="J1057" i="26"/>
  <c r="J1053" i="26"/>
  <c r="J1049" i="26"/>
  <c r="J1045" i="26"/>
  <c r="J1041" i="26"/>
  <c r="J1037" i="26"/>
  <c r="J1124" i="26"/>
  <c r="J1120" i="26"/>
  <c r="J1116" i="26"/>
  <c r="J1112" i="26"/>
  <c r="J1108" i="26"/>
  <c r="J1104" i="26"/>
  <c r="J1100" i="26"/>
  <c r="J1096" i="26"/>
  <c r="J1092" i="26"/>
  <c r="J1088" i="26"/>
  <c r="J1084" i="26"/>
  <c r="J1080" i="26"/>
  <c r="J1076" i="26"/>
  <c r="J1072" i="26"/>
  <c r="J1068" i="26"/>
  <c r="J1064" i="26"/>
  <c r="J1060" i="26"/>
  <c r="J1056" i="26"/>
  <c r="J1052" i="26"/>
  <c r="J1048" i="26"/>
  <c r="J1044" i="26"/>
  <c r="J1040" i="26"/>
  <c r="J1036" i="26"/>
  <c r="J1123" i="26"/>
  <c r="J1119" i="26"/>
  <c r="J1115" i="26"/>
  <c r="J1111" i="26"/>
  <c r="J1107" i="26"/>
  <c r="J1103" i="26"/>
  <c r="J1099" i="26"/>
  <c r="J1095" i="26"/>
  <c r="J1091" i="26"/>
  <c r="J1087" i="26"/>
  <c r="J1083" i="26"/>
  <c r="J1079" i="26"/>
  <c r="J1075" i="26"/>
  <c r="J1071" i="26"/>
  <c r="J1067" i="26"/>
  <c r="J1063" i="26"/>
  <c r="J1059" i="26"/>
  <c r="J1055" i="26"/>
  <c r="J1051" i="26"/>
  <c r="J1047" i="26"/>
  <c r="J1043" i="26"/>
  <c r="J1039" i="26"/>
  <c r="J1122" i="26"/>
  <c r="J1118" i="26"/>
  <c r="J1114" i="26"/>
  <c r="J1110" i="26"/>
  <c r="J1106" i="26"/>
  <c r="J1102" i="26"/>
  <c r="J1098" i="26"/>
  <c r="J1094" i="26"/>
  <c r="J1090" i="26"/>
  <c r="J1086" i="26"/>
  <c r="J1082" i="26"/>
  <c r="J1078" i="26"/>
  <c r="J1074" i="26"/>
  <c r="J1070" i="26"/>
  <c r="J1066" i="26"/>
  <c r="J1062" i="26"/>
  <c r="J1058" i="26"/>
  <c r="J1054" i="26"/>
  <c r="J1050" i="26"/>
  <c r="J1046" i="26"/>
  <c r="J1042" i="26"/>
  <c r="J1038" i="26"/>
  <c r="I1125" i="26"/>
  <c r="I1121" i="26"/>
  <c r="I1117" i="26"/>
  <c r="I1113" i="26"/>
  <c r="I1109" i="26"/>
  <c r="I1105" i="26"/>
  <c r="I1101" i="26"/>
  <c r="I1097" i="26"/>
  <c r="I1093" i="26"/>
  <c r="I1089" i="26"/>
  <c r="I1085" i="26"/>
  <c r="I1081" i="26"/>
  <c r="I1077" i="26"/>
  <c r="I1073" i="26"/>
  <c r="I1069" i="26"/>
  <c r="I1065" i="26"/>
  <c r="I1061" i="26"/>
  <c r="I1057" i="26"/>
  <c r="I1053" i="26"/>
  <c r="I1049" i="26"/>
  <c r="I1045" i="26"/>
  <c r="I1041" i="26"/>
  <c r="I1037" i="26"/>
  <c r="I1124" i="26"/>
  <c r="I1120" i="26"/>
  <c r="I1116" i="26"/>
  <c r="I1112" i="26"/>
  <c r="I1108" i="26"/>
  <c r="I1104" i="26"/>
  <c r="I1100" i="26"/>
  <c r="I1096" i="26"/>
  <c r="I1092" i="26"/>
  <c r="I1088" i="26"/>
  <c r="I1084" i="26"/>
  <c r="I1080" i="26"/>
  <c r="I1076" i="26"/>
  <c r="I1072" i="26"/>
  <c r="I1068" i="26"/>
  <c r="I1064" i="26"/>
  <c r="I1060" i="26"/>
  <c r="I1056" i="26"/>
  <c r="I1052" i="26"/>
  <c r="I1048" i="26"/>
  <c r="I1044" i="26"/>
  <c r="I1040" i="26"/>
  <c r="I1036" i="26"/>
  <c r="I1123" i="26"/>
  <c r="I1119" i="26"/>
  <c r="I1115" i="26"/>
  <c r="I1111" i="26"/>
  <c r="I1107" i="26"/>
  <c r="I1103" i="26"/>
  <c r="I1099" i="26"/>
  <c r="I1095" i="26"/>
  <c r="I1091" i="26"/>
  <c r="I1087" i="26"/>
  <c r="I1083" i="26"/>
  <c r="I1079" i="26"/>
  <c r="I1075" i="26"/>
  <c r="I1071" i="26"/>
  <c r="I1067" i="26"/>
  <c r="I1063" i="26"/>
  <c r="I1059" i="26"/>
  <c r="I1055" i="26"/>
  <c r="I1051" i="26"/>
  <c r="I1047" i="26"/>
  <c r="I1043" i="26"/>
  <c r="I1039" i="26"/>
  <c r="I1122" i="26"/>
  <c r="I1118" i="26"/>
  <c r="I1114" i="26"/>
  <c r="I1110" i="26"/>
  <c r="I1106" i="26"/>
  <c r="I1102" i="26"/>
  <c r="I1098" i="26"/>
  <c r="I1094" i="26"/>
  <c r="I1090" i="26"/>
  <c r="I1086" i="26"/>
  <c r="I1082" i="26"/>
  <c r="I1078" i="26"/>
  <c r="I1074" i="26"/>
  <c r="I1070" i="26"/>
  <c r="I1066" i="26"/>
  <c r="I1062" i="26"/>
  <c r="I1058" i="26"/>
  <c r="I1054" i="26"/>
  <c r="I1050" i="26"/>
  <c r="I1046" i="26"/>
  <c r="I1042" i="26"/>
  <c r="I1038" i="26"/>
  <c r="K762" i="26"/>
  <c r="K758" i="26"/>
  <c r="K754" i="26"/>
  <c r="K750" i="26"/>
  <c r="K746" i="26"/>
  <c r="K742" i="26"/>
  <c r="K738" i="26"/>
  <c r="K734" i="26"/>
  <c r="K730" i="26"/>
  <c r="K726" i="26"/>
  <c r="K722" i="26"/>
  <c r="K718" i="26"/>
  <c r="K714" i="26"/>
  <c r="K710" i="26"/>
  <c r="K706" i="26"/>
  <c r="K702" i="26"/>
  <c r="K698" i="26"/>
  <c r="K694" i="26"/>
  <c r="K690" i="26"/>
  <c r="K686" i="26"/>
  <c r="K682" i="26"/>
  <c r="K678" i="26"/>
  <c r="K765" i="26"/>
  <c r="K761" i="26"/>
  <c r="K757" i="26"/>
  <c r="K753" i="26"/>
  <c r="K749" i="26"/>
  <c r="K745" i="26"/>
  <c r="K741" i="26"/>
  <c r="K737" i="26"/>
  <c r="K733" i="26"/>
  <c r="K729" i="26"/>
  <c r="K725" i="26"/>
  <c r="K721" i="26"/>
  <c r="K717" i="26"/>
  <c r="K713" i="26"/>
  <c r="K709" i="26"/>
  <c r="K705" i="26"/>
  <c r="K701" i="26"/>
  <c r="K697" i="26"/>
  <c r="K693" i="26"/>
  <c r="K689" i="26"/>
  <c r="K685" i="26"/>
  <c r="K681" i="26"/>
  <c r="K677" i="26"/>
  <c r="K764" i="26"/>
  <c r="K760" i="26"/>
  <c r="K756" i="26"/>
  <c r="K752" i="26"/>
  <c r="K748" i="26"/>
  <c r="K744" i="26"/>
  <c r="K740" i="26"/>
  <c r="K736" i="26"/>
  <c r="K732" i="26"/>
  <c r="K728" i="26"/>
  <c r="K724" i="26"/>
  <c r="K720" i="26"/>
  <c r="K716" i="26"/>
  <c r="K712" i="26"/>
  <c r="K708" i="26"/>
  <c r="K704" i="26"/>
  <c r="K700" i="26"/>
  <c r="K696" i="26"/>
  <c r="K692" i="26"/>
  <c r="K688" i="26"/>
  <c r="K684" i="26"/>
  <c r="K680" i="26"/>
  <c r="K676" i="26"/>
  <c r="K763" i="26"/>
  <c r="K759" i="26"/>
  <c r="K755" i="26"/>
  <c r="K751" i="26"/>
  <c r="K747" i="26"/>
  <c r="K743" i="26"/>
  <c r="K739" i="26"/>
  <c r="K735" i="26"/>
  <c r="K731" i="26"/>
  <c r="K727" i="26"/>
  <c r="K723" i="26"/>
  <c r="K719" i="26"/>
  <c r="K715" i="26"/>
  <c r="K711" i="26"/>
  <c r="K707" i="26"/>
  <c r="K703" i="26"/>
  <c r="K699" i="26"/>
  <c r="K695" i="26"/>
  <c r="K691" i="26"/>
  <c r="K687" i="26"/>
  <c r="K683" i="26"/>
  <c r="K679" i="26"/>
  <c r="J765" i="26"/>
  <c r="J761" i="26"/>
  <c r="J757" i="26"/>
  <c r="J753" i="26"/>
  <c r="J749" i="26"/>
  <c r="J745" i="26"/>
  <c r="J741" i="26"/>
  <c r="J737" i="26"/>
  <c r="J733" i="26"/>
  <c r="J729" i="26"/>
  <c r="J725" i="26"/>
  <c r="J721" i="26"/>
  <c r="J717" i="26"/>
  <c r="J713" i="26"/>
  <c r="J709" i="26"/>
  <c r="J705" i="26"/>
  <c r="J701" i="26"/>
  <c r="J697" i="26"/>
  <c r="J693" i="26"/>
  <c r="J689" i="26"/>
  <c r="J685" i="26"/>
  <c r="J681" i="26"/>
  <c r="J677" i="26"/>
  <c r="J764" i="26"/>
  <c r="J760" i="26"/>
  <c r="J756" i="26"/>
  <c r="J752" i="26"/>
  <c r="J748" i="26"/>
  <c r="J744" i="26"/>
  <c r="J740" i="26"/>
  <c r="J736" i="26"/>
  <c r="J732" i="26"/>
  <c r="J728" i="26"/>
  <c r="J724" i="26"/>
  <c r="J720" i="26"/>
  <c r="J716" i="26"/>
  <c r="J712" i="26"/>
  <c r="J708" i="26"/>
  <c r="J704" i="26"/>
  <c r="J700" i="26"/>
  <c r="J696" i="26"/>
  <c r="J692" i="26"/>
  <c r="J688" i="26"/>
  <c r="J684" i="26"/>
  <c r="J680" i="26"/>
  <c r="J676" i="26"/>
  <c r="J763" i="26"/>
  <c r="J759" i="26"/>
  <c r="J755" i="26"/>
  <c r="J751" i="26"/>
  <c r="J747" i="26"/>
  <c r="J743" i="26"/>
  <c r="J739" i="26"/>
  <c r="J735" i="26"/>
  <c r="J731" i="26"/>
  <c r="J727" i="26"/>
  <c r="J723" i="26"/>
  <c r="J719" i="26"/>
  <c r="J715" i="26"/>
  <c r="J711" i="26"/>
  <c r="J707" i="26"/>
  <c r="J703" i="26"/>
  <c r="J699" i="26"/>
  <c r="J695" i="26"/>
  <c r="J691" i="26"/>
  <c r="J687" i="26"/>
  <c r="J683" i="26"/>
  <c r="J679" i="26"/>
  <c r="J762" i="26"/>
  <c r="J758" i="26"/>
  <c r="J754" i="26"/>
  <c r="J750" i="26"/>
  <c r="J746" i="26"/>
  <c r="J742" i="26"/>
  <c r="J738" i="26"/>
  <c r="J734" i="26"/>
  <c r="J730" i="26"/>
  <c r="J726" i="26"/>
  <c r="J722" i="26"/>
  <c r="J718" i="26"/>
  <c r="J714" i="26"/>
  <c r="J710" i="26"/>
  <c r="J706" i="26"/>
  <c r="J702" i="26"/>
  <c r="J698" i="26"/>
  <c r="J694" i="26"/>
  <c r="J690" i="26"/>
  <c r="J686" i="26"/>
  <c r="J682" i="26"/>
  <c r="J678" i="26"/>
  <c r="I765" i="26"/>
  <c r="I761" i="26"/>
  <c r="I757" i="26"/>
  <c r="I753" i="26"/>
  <c r="I749" i="26"/>
  <c r="I745" i="26"/>
  <c r="I741" i="26"/>
  <c r="I737" i="26"/>
  <c r="I733" i="26"/>
  <c r="I729" i="26"/>
  <c r="I725" i="26"/>
  <c r="I721" i="26"/>
  <c r="I717" i="26"/>
  <c r="I713" i="26"/>
  <c r="I709" i="26"/>
  <c r="I705" i="26"/>
  <c r="I701" i="26"/>
  <c r="I697" i="26"/>
  <c r="I693" i="26"/>
  <c r="I689" i="26"/>
  <c r="I685" i="26"/>
  <c r="I681" i="26"/>
  <c r="I677" i="26"/>
  <c r="I764" i="26"/>
  <c r="I760" i="26"/>
  <c r="I756" i="26"/>
  <c r="I752" i="26"/>
  <c r="I748" i="26"/>
  <c r="I744" i="26"/>
  <c r="I740" i="26"/>
  <c r="I736" i="26"/>
  <c r="I732" i="26"/>
  <c r="I728" i="26"/>
  <c r="I724" i="26"/>
  <c r="I720" i="26"/>
  <c r="I716" i="26"/>
  <c r="I712" i="26"/>
  <c r="I708" i="26"/>
  <c r="I704" i="26"/>
  <c r="I700" i="26"/>
  <c r="I696" i="26"/>
  <c r="I692" i="26"/>
  <c r="I688" i="26"/>
  <c r="I684" i="26"/>
  <c r="I680" i="26"/>
  <c r="I676" i="26"/>
  <c r="I763" i="26"/>
  <c r="I759" i="26"/>
  <c r="I755" i="26"/>
  <c r="I751" i="26"/>
  <c r="I747" i="26"/>
  <c r="I743" i="26"/>
  <c r="I739" i="26"/>
  <c r="I735" i="26"/>
  <c r="I731" i="26"/>
  <c r="I727" i="26"/>
  <c r="I723" i="26"/>
  <c r="I719" i="26"/>
  <c r="I715" i="26"/>
  <c r="I711" i="26"/>
  <c r="I707" i="26"/>
  <c r="I703" i="26"/>
  <c r="I699" i="26"/>
  <c r="I695" i="26"/>
  <c r="I691" i="26"/>
  <c r="I687" i="26"/>
  <c r="I683" i="26"/>
  <c r="I679" i="26"/>
  <c r="I762" i="26"/>
  <c r="I758" i="26"/>
  <c r="I754" i="26"/>
  <c r="I750" i="26"/>
  <c r="I746" i="26"/>
  <c r="I742" i="26"/>
  <c r="I738" i="26"/>
  <c r="I734" i="26"/>
  <c r="I730" i="26"/>
  <c r="I726" i="26"/>
  <c r="I722" i="26"/>
  <c r="I718" i="26"/>
  <c r="I714" i="26"/>
  <c r="I710" i="26"/>
  <c r="I706" i="26"/>
  <c r="I702" i="26"/>
  <c r="I698" i="26"/>
  <c r="I694" i="26"/>
  <c r="I690" i="26"/>
  <c r="I686" i="26"/>
  <c r="I682" i="26"/>
  <c r="I678" i="26"/>
  <c r="K405" i="26"/>
  <c r="K401" i="26"/>
  <c r="K397" i="26"/>
  <c r="K393" i="26"/>
  <c r="K389" i="26"/>
  <c r="K385" i="26"/>
  <c r="K381" i="26"/>
  <c r="K377" i="26"/>
  <c r="K373" i="26"/>
  <c r="K369" i="26"/>
  <c r="K365" i="26"/>
  <c r="K361" i="26"/>
  <c r="K357" i="26"/>
  <c r="K353" i="26"/>
  <c r="K349" i="26"/>
  <c r="K345" i="26"/>
  <c r="K341" i="26"/>
  <c r="K337" i="26"/>
  <c r="K333" i="26"/>
  <c r="K329" i="26"/>
  <c r="K325" i="26"/>
  <c r="K321" i="26"/>
  <c r="K317" i="26"/>
  <c r="J405" i="26"/>
  <c r="J401" i="26"/>
  <c r="J397" i="26"/>
  <c r="J393" i="26"/>
  <c r="J389" i="26"/>
  <c r="J385" i="26"/>
  <c r="J381" i="26"/>
  <c r="J377" i="26"/>
  <c r="J373" i="26"/>
  <c r="J369" i="26"/>
  <c r="J365" i="26"/>
  <c r="J361" i="26"/>
  <c r="J357" i="26"/>
  <c r="J353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403" i="26"/>
  <c r="K399" i="26"/>
  <c r="K395" i="26"/>
  <c r="K391" i="26"/>
  <c r="K387" i="26"/>
  <c r="K383" i="26"/>
  <c r="K379" i="26"/>
  <c r="K375" i="26"/>
  <c r="K371" i="26"/>
  <c r="K367" i="26"/>
  <c r="K363" i="26"/>
  <c r="K359" i="26"/>
  <c r="K355" i="26"/>
  <c r="K351" i="26"/>
  <c r="K347" i="26"/>
  <c r="K343" i="26"/>
  <c r="K339" i="26"/>
  <c r="K335" i="26"/>
  <c r="K331" i="26"/>
  <c r="K327" i="26"/>
  <c r="K323" i="26"/>
  <c r="K319" i="26"/>
  <c r="J403" i="26"/>
  <c r="J399" i="26"/>
  <c r="J395" i="26"/>
  <c r="J391" i="26"/>
  <c r="J387" i="26"/>
  <c r="J383" i="26"/>
  <c r="J379" i="26"/>
  <c r="J375" i="26"/>
  <c r="J371" i="26"/>
  <c r="J367" i="26"/>
  <c r="J363" i="26"/>
  <c r="J359" i="26"/>
  <c r="J355" i="26"/>
  <c r="J351" i="26"/>
  <c r="J347" i="26"/>
  <c r="K402" i="26"/>
  <c r="K398" i="26"/>
  <c r="K394" i="26"/>
  <c r="K390" i="26"/>
  <c r="K386" i="26"/>
  <c r="K382" i="26"/>
  <c r="K378" i="26"/>
  <c r="K374" i="26"/>
  <c r="K370" i="26"/>
  <c r="K366" i="26"/>
  <c r="K362" i="26"/>
  <c r="K358" i="26"/>
  <c r="K354" i="26"/>
  <c r="K350" i="26"/>
  <c r="K346" i="26"/>
  <c r="K342" i="26"/>
  <c r="K338" i="26"/>
  <c r="K334" i="26"/>
  <c r="K330" i="26"/>
  <c r="K326" i="26"/>
  <c r="K322" i="26"/>
  <c r="K318" i="26"/>
  <c r="J402" i="26"/>
  <c r="J398" i="26"/>
  <c r="J394" i="26"/>
  <c r="J390" i="26"/>
  <c r="J386" i="26"/>
  <c r="J382" i="26"/>
  <c r="J378" i="26"/>
  <c r="J374" i="26"/>
  <c r="J370" i="26"/>
  <c r="J366" i="26"/>
  <c r="J362" i="26"/>
  <c r="J358" i="26"/>
  <c r="J354" i="26"/>
  <c r="J350" i="26"/>
  <c r="J346" i="26"/>
  <c r="J342" i="26"/>
  <c r="J338" i="26"/>
  <c r="J334" i="26"/>
  <c r="J330" i="26"/>
  <c r="J326" i="26"/>
  <c r="J392" i="26"/>
  <c r="J376" i="26"/>
  <c r="J360" i="26"/>
  <c r="J348" i="26"/>
  <c r="J341" i="26"/>
  <c r="J336" i="26"/>
  <c r="J331" i="26"/>
  <c r="J325" i="26"/>
  <c r="J321" i="26"/>
  <c r="J317" i="26"/>
  <c r="I405" i="26"/>
  <c r="I401" i="26"/>
  <c r="I397" i="26"/>
  <c r="I393" i="26"/>
  <c r="I389" i="26"/>
  <c r="I385" i="26"/>
  <c r="I381" i="26"/>
  <c r="I377" i="26"/>
  <c r="I373" i="26"/>
  <c r="I369" i="26"/>
  <c r="I365" i="26"/>
  <c r="I361" i="26"/>
  <c r="I357" i="26"/>
  <c r="I353" i="26"/>
  <c r="I349" i="26"/>
  <c r="I345" i="26"/>
  <c r="I341" i="26"/>
  <c r="I337" i="26"/>
  <c r="I333" i="26"/>
  <c r="I329" i="26"/>
  <c r="I325" i="26"/>
  <c r="I321" i="26"/>
  <c r="I317" i="26"/>
  <c r="J404" i="26"/>
  <c r="J388" i="26"/>
  <c r="J372" i="26"/>
  <c r="J356" i="26"/>
  <c r="J345" i="26"/>
  <c r="J340" i="26"/>
  <c r="J335" i="26"/>
  <c r="J329" i="26"/>
  <c r="J324" i="26"/>
  <c r="J320" i="26"/>
  <c r="J316" i="26"/>
  <c r="J400" i="26"/>
  <c r="J384" i="26"/>
  <c r="J368" i="26"/>
  <c r="J352" i="26"/>
  <c r="J344" i="26"/>
  <c r="J339" i="26"/>
  <c r="J333" i="26"/>
  <c r="J328" i="26"/>
  <c r="J323" i="26"/>
  <c r="J319" i="26"/>
  <c r="I403" i="26"/>
  <c r="I399" i="26"/>
  <c r="I395" i="26"/>
  <c r="I391" i="26"/>
  <c r="I387" i="26"/>
  <c r="I383" i="26"/>
  <c r="I379" i="26"/>
  <c r="I375" i="26"/>
  <c r="I371" i="26"/>
  <c r="I367" i="26"/>
  <c r="I363" i="26"/>
  <c r="I359" i="26"/>
  <c r="I355" i="26"/>
  <c r="I351" i="26"/>
  <c r="I347" i="26"/>
  <c r="I343" i="26"/>
  <c r="I339" i="26"/>
  <c r="I335" i="26"/>
  <c r="I331" i="26"/>
  <c r="I327" i="26"/>
  <c r="I323" i="26"/>
  <c r="I319" i="26"/>
  <c r="J396" i="26"/>
  <c r="J380" i="26"/>
  <c r="J364" i="26"/>
  <c r="J349" i="26"/>
  <c r="J343" i="26"/>
  <c r="J337" i="26"/>
  <c r="J332" i="26"/>
  <c r="J327" i="26"/>
  <c r="J322" i="26"/>
  <c r="J318" i="26"/>
  <c r="I402" i="26"/>
  <c r="I398" i="26"/>
  <c r="I394" i="26"/>
  <c r="I390" i="26"/>
  <c r="I386" i="26"/>
  <c r="I382" i="26"/>
  <c r="I378" i="26"/>
  <c r="I374" i="26"/>
  <c r="I370" i="26"/>
  <c r="I366" i="26"/>
  <c r="I362" i="26"/>
  <c r="I358" i="26"/>
  <c r="I354" i="26"/>
  <c r="I350" i="26"/>
  <c r="I346" i="26"/>
  <c r="I342" i="26"/>
  <c r="I338" i="26"/>
  <c r="I334" i="26"/>
  <c r="I330" i="26"/>
  <c r="I326" i="26"/>
  <c r="I322" i="26"/>
  <c r="I318" i="26"/>
  <c r="I380" i="26"/>
  <c r="I348" i="26"/>
  <c r="I316" i="26"/>
  <c r="I328" i="26"/>
  <c r="I360" i="26"/>
  <c r="I404" i="26"/>
  <c r="I388" i="26"/>
  <c r="I372" i="26"/>
  <c r="I356" i="26"/>
  <c r="I340" i="26"/>
  <c r="I324" i="26"/>
  <c r="I396" i="26"/>
  <c r="I376" i="26"/>
  <c r="I400" i="26"/>
  <c r="I384" i="26"/>
  <c r="I368" i="26"/>
  <c r="I352" i="26"/>
  <c r="I336" i="26"/>
  <c r="I320" i="26"/>
  <c r="I364" i="26"/>
  <c r="I332" i="26"/>
  <c r="I392" i="26"/>
  <c r="I344" i="26"/>
  <c r="Z15" i="26"/>
  <c r="AB15" i="26" s="1"/>
  <c r="Z11" i="26"/>
  <c r="AB11" i="26" s="1"/>
  <c r="Z7" i="26"/>
  <c r="AA7" i="26" s="1"/>
  <c r="Z21" i="26"/>
  <c r="AB21" i="26" s="1"/>
  <c r="L99" i="46"/>
  <c r="L98" i="46"/>
  <c r="L97" i="46"/>
  <c r="L96" i="46"/>
  <c r="L95" i="46"/>
  <c r="L94" i="46"/>
  <c r="L93" i="46"/>
  <c r="L92" i="46"/>
  <c r="L91" i="46"/>
  <c r="L90" i="46"/>
  <c r="L89" i="46"/>
  <c r="L88" i="46"/>
  <c r="L87" i="46"/>
  <c r="L86" i="46"/>
  <c r="L85" i="46"/>
  <c r="L84" i="46"/>
  <c r="L83" i="46"/>
  <c r="L82" i="46"/>
  <c r="L81" i="46"/>
  <c r="L80" i="46"/>
  <c r="L79" i="46"/>
  <c r="L78" i="46"/>
  <c r="L77" i="46"/>
  <c r="L76" i="46"/>
  <c r="L75" i="46"/>
  <c r="L74" i="46"/>
  <c r="L73" i="46"/>
  <c r="L72" i="46"/>
  <c r="L71" i="46"/>
  <c r="L70" i="46"/>
  <c r="L69" i="46"/>
  <c r="L68" i="46"/>
  <c r="L67" i="46"/>
  <c r="L66" i="46"/>
  <c r="L65" i="46"/>
  <c r="L64" i="46"/>
  <c r="L63" i="46"/>
  <c r="L62" i="46"/>
  <c r="L61" i="46"/>
  <c r="L60" i="46"/>
  <c r="L59" i="46"/>
  <c r="L58" i="46"/>
  <c r="L57" i="46"/>
  <c r="L56" i="46"/>
  <c r="L55" i="46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5" i="46"/>
  <c r="L4" i="46"/>
  <c r="C113" i="26" l="1"/>
  <c r="B113" i="26" s="1"/>
  <c r="A113" i="26"/>
  <c r="A115" i="26"/>
  <c r="C115" i="26"/>
  <c r="B115" i="26" s="1"/>
  <c r="C114" i="26"/>
  <c r="B114" i="26" s="1"/>
  <c r="A114" i="26"/>
  <c r="C116" i="26"/>
  <c r="B116" i="26" s="1"/>
  <c r="A116" i="26"/>
  <c r="A117" i="26"/>
  <c r="C117" i="26"/>
  <c r="B117" i="26" s="1"/>
  <c r="C112" i="26"/>
  <c r="B112" i="26" s="1"/>
  <c r="A112" i="26"/>
  <c r="C28" i="26"/>
  <c r="A28" i="26"/>
  <c r="C78" i="26"/>
  <c r="A78" i="26"/>
  <c r="C46" i="26"/>
  <c r="A46" i="26"/>
  <c r="C19" i="26"/>
  <c r="A19" i="26"/>
  <c r="C73" i="26"/>
  <c r="A73" i="26"/>
  <c r="C41" i="26"/>
  <c r="A41" i="26"/>
  <c r="C22" i="26"/>
  <c r="A22" i="26"/>
  <c r="C6" i="26"/>
  <c r="A6" i="26"/>
  <c r="C76" i="26"/>
  <c r="A76" i="26"/>
  <c r="C60" i="26"/>
  <c r="A60" i="26"/>
  <c r="C44" i="26"/>
  <c r="A44" i="26"/>
  <c r="C24" i="26"/>
  <c r="D24" i="26" s="1"/>
  <c r="B24" i="26" s="1"/>
  <c r="A24" i="26"/>
  <c r="C82" i="26"/>
  <c r="A82" i="26"/>
  <c r="C50" i="26"/>
  <c r="A50" i="26"/>
  <c r="C15" i="26"/>
  <c r="D15" i="26" s="1"/>
  <c r="B15" i="26" s="1"/>
  <c r="A15" i="26"/>
  <c r="C69" i="26"/>
  <c r="A69" i="26"/>
  <c r="C37" i="26"/>
  <c r="A37" i="26"/>
  <c r="C17" i="26"/>
  <c r="D17" i="26" s="1"/>
  <c r="B17" i="26" s="1"/>
  <c r="A17" i="26"/>
  <c r="C87" i="26"/>
  <c r="A87" i="26"/>
  <c r="C71" i="26"/>
  <c r="A71" i="26"/>
  <c r="C55" i="26"/>
  <c r="D55" i="26" s="1"/>
  <c r="B55" i="26" s="1"/>
  <c r="A55" i="26"/>
  <c r="C39" i="26"/>
  <c r="A39" i="26"/>
  <c r="A98" i="26"/>
  <c r="C98" i="26"/>
  <c r="B98" i="26" s="1"/>
  <c r="A91" i="26"/>
  <c r="C91" i="26"/>
  <c r="B91" i="26" s="1"/>
  <c r="A111" i="26"/>
  <c r="C111" i="26"/>
  <c r="B111" i="26" s="1"/>
  <c r="A93" i="26"/>
  <c r="C93" i="26"/>
  <c r="B93" i="26" s="1"/>
  <c r="C100" i="26"/>
  <c r="B100" i="26" s="1"/>
  <c r="A100" i="26"/>
  <c r="C16" i="26"/>
  <c r="D16" i="26" s="1"/>
  <c r="B16" i="26" s="1"/>
  <c r="A16" i="26"/>
  <c r="C70" i="26"/>
  <c r="A70" i="26"/>
  <c r="C38" i="26"/>
  <c r="A38" i="26"/>
  <c r="C11" i="26"/>
  <c r="D11" i="26" s="1"/>
  <c r="B11" i="26" s="1"/>
  <c r="A11" i="26"/>
  <c r="C65" i="26"/>
  <c r="A65" i="26"/>
  <c r="C33" i="26"/>
  <c r="A33" i="26"/>
  <c r="C18" i="26"/>
  <c r="D18" i="26" s="1"/>
  <c r="B18" i="26" s="1"/>
  <c r="A18" i="26"/>
  <c r="C88" i="26"/>
  <c r="A88" i="26"/>
  <c r="C72" i="26"/>
  <c r="A72" i="26"/>
  <c r="C56" i="26"/>
  <c r="A56" i="26"/>
  <c r="C40" i="26"/>
  <c r="A40" i="26"/>
  <c r="C20" i="26"/>
  <c r="A20" i="26"/>
  <c r="C74" i="26"/>
  <c r="A74" i="26"/>
  <c r="C42" i="26"/>
  <c r="A42" i="26"/>
  <c r="C7" i="26"/>
  <c r="A7" i="26"/>
  <c r="C61" i="26"/>
  <c r="A61" i="26"/>
  <c r="C29" i="26"/>
  <c r="A29" i="26"/>
  <c r="C13" i="26"/>
  <c r="A13" i="26"/>
  <c r="C83" i="26"/>
  <c r="A83" i="26"/>
  <c r="C67" i="26"/>
  <c r="A67" i="26"/>
  <c r="C51" i="26"/>
  <c r="A51" i="26"/>
  <c r="C35" i="26"/>
  <c r="D35" i="26" s="1"/>
  <c r="B35" i="26" s="1"/>
  <c r="A35" i="26"/>
  <c r="A103" i="26"/>
  <c r="C103" i="26"/>
  <c r="B103" i="26" s="1"/>
  <c r="A107" i="26"/>
  <c r="C107" i="26"/>
  <c r="B107" i="26" s="1"/>
  <c r="A105" i="26"/>
  <c r="C105" i="26"/>
  <c r="B105" i="26" s="1"/>
  <c r="C110" i="26"/>
  <c r="B110" i="26" s="1"/>
  <c r="A110" i="26"/>
  <c r="A96" i="26"/>
  <c r="C96" i="26"/>
  <c r="B96" i="26" s="1"/>
  <c r="C8" i="26"/>
  <c r="D8" i="26" s="1"/>
  <c r="B8" i="26" s="1"/>
  <c r="A8" i="26"/>
  <c r="C62" i="26"/>
  <c r="A62" i="26"/>
  <c r="C30" i="26"/>
  <c r="A30" i="26"/>
  <c r="C89" i="26"/>
  <c r="A89" i="26"/>
  <c r="C57" i="26"/>
  <c r="D57" i="26" s="1"/>
  <c r="B57" i="26" s="1"/>
  <c r="A57" i="26"/>
  <c r="C4" i="26"/>
  <c r="A4" i="26"/>
  <c r="C14" i="26"/>
  <c r="A14" i="26"/>
  <c r="C84" i="26"/>
  <c r="A84" i="26"/>
  <c r="C68" i="26"/>
  <c r="B68" i="26" s="1"/>
  <c r="A68" i="26"/>
  <c r="C52" i="26"/>
  <c r="A52" i="26"/>
  <c r="C36" i="26"/>
  <c r="D36" i="26" s="1"/>
  <c r="B36" i="26" s="1"/>
  <c r="A36" i="26"/>
  <c r="C12" i="26"/>
  <c r="A12" i="26"/>
  <c r="C66" i="26"/>
  <c r="B66" i="26" s="1"/>
  <c r="A66" i="26"/>
  <c r="C34" i="26"/>
  <c r="A34" i="26"/>
  <c r="C85" i="26"/>
  <c r="B85" i="26" s="1"/>
  <c r="A85" i="26"/>
  <c r="C53" i="26"/>
  <c r="A53" i="26"/>
  <c r="C25" i="26"/>
  <c r="D25" i="26" s="1"/>
  <c r="B25" i="26" s="1"/>
  <c r="A25" i="26"/>
  <c r="C9" i="26"/>
  <c r="D9" i="26" s="1"/>
  <c r="B9" i="26" s="1"/>
  <c r="A9" i="26"/>
  <c r="C79" i="26"/>
  <c r="B79" i="26" s="1"/>
  <c r="A79" i="26"/>
  <c r="C63" i="26"/>
  <c r="A63" i="26"/>
  <c r="C47" i="26"/>
  <c r="D47" i="26" s="1"/>
  <c r="B47" i="26" s="1"/>
  <c r="A47" i="26"/>
  <c r="C31" i="26"/>
  <c r="A31" i="26"/>
  <c r="A95" i="26"/>
  <c r="C95" i="26"/>
  <c r="B95" i="26" s="1"/>
  <c r="C99" i="26"/>
  <c r="B99" i="26" s="1"/>
  <c r="A99" i="26"/>
  <c r="C101" i="26"/>
  <c r="B101" i="26" s="1"/>
  <c r="A101" i="26"/>
  <c r="A108" i="26"/>
  <c r="C108" i="26"/>
  <c r="B108" i="26" s="1"/>
  <c r="A92" i="26"/>
  <c r="C92" i="26"/>
  <c r="B92" i="26" s="1"/>
  <c r="C86" i="26"/>
  <c r="A86" i="26"/>
  <c r="C54" i="26"/>
  <c r="D54" i="26" s="1"/>
  <c r="B54" i="26" s="1"/>
  <c r="A54" i="26"/>
  <c r="C27" i="26"/>
  <c r="A27" i="26"/>
  <c r="C81" i="26"/>
  <c r="B81" i="26" s="1"/>
  <c r="A81" i="26"/>
  <c r="C49" i="26"/>
  <c r="D49" i="26" s="1"/>
  <c r="B49" i="26" s="1"/>
  <c r="A49" i="26"/>
  <c r="C26" i="26"/>
  <c r="D26" i="26" s="1"/>
  <c r="B26" i="26" s="1"/>
  <c r="A26" i="26"/>
  <c r="C10" i="26"/>
  <c r="D10" i="26" s="1"/>
  <c r="B10" i="26" s="1"/>
  <c r="A10" i="26"/>
  <c r="C80" i="26"/>
  <c r="B80" i="26" s="1"/>
  <c r="A80" i="26"/>
  <c r="C64" i="26"/>
  <c r="A64" i="26"/>
  <c r="C48" i="26"/>
  <c r="D48" i="26" s="1"/>
  <c r="B48" i="26" s="1"/>
  <c r="A48" i="26"/>
  <c r="C32" i="26"/>
  <c r="D32" i="26" s="1"/>
  <c r="B32" i="26" s="1"/>
  <c r="A32" i="26"/>
  <c r="C90" i="26"/>
  <c r="B90" i="26" s="1"/>
  <c r="A90" i="26"/>
  <c r="C58" i="26"/>
  <c r="D58" i="26" s="1"/>
  <c r="B58" i="26" s="1"/>
  <c r="A58" i="26"/>
  <c r="C23" i="26"/>
  <c r="D23" i="26" s="1"/>
  <c r="B23" i="26" s="1"/>
  <c r="A23" i="26"/>
  <c r="C77" i="26"/>
  <c r="A77" i="26"/>
  <c r="C45" i="26"/>
  <c r="D45" i="26" s="1"/>
  <c r="B45" i="26" s="1"/>
  <c r="A45" i="26"/>
  <c r="C21" i="26"/>
  <c r="D21" i="26" s="1"/>
  <c r="B21" i="26" s="1"/>
  <c r="A21" i="26"/>
  <c r="C5" i="26"/>
  <c r="D5" i="26" s="1"/>
  <c r="B5" i="26" s="1"/>
  <c r="A5" i="26"/>
  <c r="C75" i="26"/>
  <c r="B75" i="26" s="1"/>
  <c r="A75" i="26"/>
  <c r="C59" i="26"/>
  <c r="D59" i="26" s="1"/>
  <c r="B59" i="26" s="1"/>
  <c r="A59" i="26"/>
  <c r="C43" i="26"/>
  <c r="D43" i="26" s="1"/>
  <c r="B43" i="26" s="1"/>
  <c r="A43" i="26"/>
  <c r="A106" i="26"/>
  <c r="C106" i="26"/>
  <c r="B106" i="26" s="1"/>
  <c r="A102" i="26"/>
  <c r="C102" i="26"/>
  <c r="B102" i="26" s="1"/>
  <c r="A94" i="26"/>
  <c r="C94" i="26"/>
  <c r="B94" i="26" s="1"/>
  <c r="A97" i="26"/>
  <c r="C97" i="26"/>
  <c r="B97" i="26" s="1"/>
  <c r="A104" i="26"/>
  <c r="C104" i="26"/>
  <c r="B104" i="26" s="1"/>
  <c r="C109" i="26"/>
  <c r="B109" i="26" s="1"/>
  <c r="A109" i="26"/>
  <c r="B86" i="26"/>
  <c r="D27" i="26"/>
  <c r="B27" i="26" s="1"/>
  <c r="B64" i="26"/>
  <c r="B77" i="26"/>
  <c r="D28" i="26"/>
  <c r="B28" i="26" s="1"/>
  <c r="B78" i="26"/>
  <c r="D46" i="26"/>
  <c r="B46" i="26" s="1"/>
  <c r="D19" i="26"/>
  <c r="B19" i="26" s="1"/>
  <c r="B73" i="26"/>
  <c r="D41" i="26"/>
  <c r="B41" i="26" s="1"/>
  <c r="D22" i="26"/>
  <c r="B22" i="26" s="1"/>
  <c r="D6" i="26"/>
  <c r="B6" i="26" s="1"/>
  <c r="B76" i="26"/>
  <c r="D60" i="26"/>
  <c r="B60" i="26" s="1"/>
  <c r="D44" i="26"/>
  <c r="B44" i="26" s="1"/>
  <c r="B82" i="26"/>
  <c r="D50" i="26"/>
  <c r="B50" i="26" s="1"/>
  <c r="B69" i="26"/>
  <c r="D37" i="26"/>
  <c r="B37" i="26" s="1"/>
  <c r="B87" i="26"/>
  <c r="B71" i="26"/>
  <c r="D39" i="26"/>
  <c r="B39" i="26" s="1"/>
  <c r="B70" i="26"/>
  <c r="D38" i="26"/>
  <c r="B38" i="26" s="1"/>
  <c r="B65" i="26"/>
  <c r="D33" i="26"/>
  <c r="B33" i="26" s="1"/>
  <c r="B88" i="26"/>
  <c r="B72" i="26"/>
  <c r="D56" i="26"/>
  <c r="B56" i="26" s="1"/>
  <c r="D40" i="26"/>
  <c r="B40" i="26" s="1"/>
  <c r="D20" i="26"/>
  <c r="B20" i="26" s="1"/>
  <c r="B74" i="26"/>
  <c r="D42" i="26"/>
  <c r="B42" i="26" s="1"/>
  <c r="D7" i="26"/>
  <c r="B7" i="26" s="1"/>
  <c r="D61" i="26"/>
  <c r="B61" i="26" s="1"/>
  <c r="D29" i="26"/>
  <c r="B29" i="26" s="1"/>
  <c r="D13" i="26"/>
  <c r="B13" i="26" s="1"/>
  <c r="B83" i="26"/>
  <c r="B67" i="26"/>
  <c r="D51" i="26"/>
  <c r="B51" i="26" s="1"/>
  <c r="D62" i="26"/>
  <c r="B62" i="26" s="1"/>
  <c r="D30" i="26"/>
  <c r="B30" i="26" s="1"/>
  <c r="B89" i="26"/>
  <c r="D4" i="26"/>
  <c r="B4" i="26" s="1"/>
  <c r="D14" i="26"/>
  <c r="B14" i="26" s="1"/>
  <c r="B84" i="26"/>
  <c r="D52" i="26"/>
  <c r="B52" i="26" s="1"/>
  <c r="D12" i="26"/>
  <c r="B12" i="26" s="1"/>
  <c r="D34" i="26"/>
  <c r="B34" i="26" s="1"/>
  <c r="D53" i="26"/>
  <c r="B53" i="26" s="1"/>
  <c r="D63" i="26"/>
  <c r="B63" i="26" s="1"/>
  <c r="D31" i="26"/>
  <c r="B31" i="26" s="1"/>
  <c r="AA4" i="26"/>
  <c r="AB4" i="26"/>
  <c r="AB25" i="26"/>
  <c r="AA25" i="26"/>
  <c r="AB20" i="26"/>
  <c r="AB7" i="26"/>
  <c r="AA21" i="26"/>
  <c r="AA15" i="26"/>
  <c r="Z12" i="26"/>
  <c r="AB12" i="26" s="1"/>
  <c r="Z5" i="26"/>
  <c r="AB5" i="26" s="1"/>
  <c r="Z137" i="26"/>
  <c r="AB137" i="26" s="1"/>
  <c r="Z93" i="26"/>
  <c r="AA93" i="26" s="1"/>
  <c r="Z53" i="26"/>
  <c r="AA53" i="26" s="1"/>
  <c r="Z178" i="26"/>
  <c r="AB178" i="26" s="1"/>
  <c r="Z156" i="26"/>
  <c r="AB156" i="26" s="1"/>
  <c r="Z140" i="26"/>
  <c r="AA140" i="26" s="1"/>
  <c r="Z124" i="26"/>
  <c r="AB124" i="26" s="1"/>
  <c r="Z108" i="26"/>
  <c r="AB108" i="26" s="1"/>
  <c r="Z92" i="26"/>
  <c r="AB92" i="26" s="1"/>
  <c r="Z76" i="26"/>
  <c r="AA76" i="26" s="1"/>
  <c r="Z60" i="26"/>
  <c r="AA60" i="26" s="1"/>
  <c r="Z44" i="26"/>
  <c r="AB44" i="26" s="1"/>
  <c r="Z28" i="26"/>
  <c r="AB28" i="26" s="1"/>
  <c r="Z189" i="26"/>
  <c r="AA189" i="26" s="1"/>
  <c r="Z201" i="26"/>
  <c r="AB201" i="26" s="1"/>
  <c r="Z141" i="26"/>
  <c r="AB141" i="26" s="1"/>
  <c r="Z89" i="26"/>
  <c r="AB89" i="26" s="1"/>
  <c r="Z45" i="26"/>
  <c r="AA45" i="26" s="1"/>
  <c r="Z202" i="26"/>
  <c r="AA202" i="26" s="1"/>
  <c r="Z151" i="26"/>
  <c r="AB151" i="26" s="1"/>
  <c r="Z135" i="26"/>
  <c r="AB135" i="26" s="1"/>
  <c r="Z119" i="26"/>
  <c r="AA119" i="26" s="1"/>
  <c r="Z103" i="26"/>
  <c r="AB103" i="26" s="1"/>
  <c r="Z87" i="26"/>
  <c r="AB87" i="26" s="1"/>
  <c r="Z71" i="26"/>
  <c r="AB71" i="26" s="1"/>
  <c r="Z55" i="26"/>
  <c r="AA55" i="26" s="1"/>
  <c r="Z39" i="26"/>
  <c r="AA39" i="26" s="1"/>
  <c r="Z173" i="26"/>
  <c r="AB173" i="26" s="1"/>
  <c r="Z184" i="26"/>
  <c r="AB184" i="26" s="1"/>
  <c r="Z196" i="26"/>
  <c r="AA196" i="26" s="1"/>
  <c r="Z133" i="26"/>
  <c r="AB133" i="26" s="1"/>
  <c r="Z85" i="26"/>
  <c r="AB85" i="26" s="1"/>
  <c r="Z29" i="26"/>
  <c r="AB29" i="26" s="1"/>
  <c r="Z162" i="26"/>
  <c r="AA162" i="26" s="1"/>
  <c r="Z146" i="26"/>
  <c r="AA146" i="26" s="1"/>
  <c r="Z130" i="26"/>
  <c r="AB130" i="26" s="1"/>
  <c r="Z114" i="26"/>
  <c r="AB114" i="26" s="1"/>
  <c r="Z98" i="26"/>
  <c r="AA98" i="26" s="1"/>
  <c r="Z82" i="26"/>
  <c r="AB82" i="26" s="1"/>
  <c r="Z66" i="26"/>
  <c r="AB66" i="26" s="1"/>
  <c r="Z50" i="26"/>
  <c r="AB50" i="26" s="1"/>
  <c r="Z34" i="26"/>
  <c r="AA34" i="26" s="1"/>
  <c r="Z168" i="26"/>
  <c r="AA168" i="26" s="1"/>
  <c r="Z179" i="26"/>
  <c r="AB179" i="26" s="1"/>
  <c r="Z24" i="26"/>
  <c r="AB24" i="26" s="1"/>
  <c r="Z18" i="26"/>
  <c r="AA18" i="26" s="1"/>
  <c r="AA11" i="26"/>
  <c r="Z22" i="26"/>
  <c r="AA22" i="26" s="1"/>
  <c r="Z16" i="26"/>
  <c r="AB16" i="26" s="1"/>
  <c r="Z9" i="26"/>
  <c r="AB9" i="26" s="1"/>
  <c r="Z125" i="26"/>
  <c r="AB125" i="26" s="1"/>
  <c r="Z81" i="26"/>
  <c r="AA81" i="26" s="1"/>
  <c r="Z37" i="26"/>
  <c r="AB37" i="26" s="1"/>
  <c r="Z194" i="26"/>
  <c r="AB194" i="26" s="1"/>
  <c r="Z152" i="26"/>
  <c r="AB152" i="26" s="1"/>
  <c r="Z136" i="26"/>
  <c r="AA136" i="26" s="1"/>
  <c r="Z120" i="26"/>
  <c r="AB120" i="26" s="1"/>
  <c r="Z104" i="26"/>
  <c r="AB104" i="26" s="1"/>
  <c r="Z88" i="26"/>
  <c r="AB88" i="26" s="1"/>
  <c r="Z72" i="26"/>
  <c r="AA72" i="26" s="1"/>
  <c r="Z56" i="26"/>
  <c r="AB56" i="26" s="1"/>
  <c r="Z40" i="26"/>
  <c r="AB40" i="26" s="1"/>
  <c r="Z174" i="26"/>
  <c r="AB174" i="26" s="1"/>
  <c r="Z185" i="26"/>
  <c r="AA185" i="26" s="1"/>
  <c r="Z197" i="26"/>
  <c r="AB197" i="26" s="1"/>
  <c r="Z129" i="26"/>
  <c r="AB129" i="26" s="1"/>
  <c r="Z77" i="26"/>
  <c r="AB77" i="26" s="1"/>
  <c r="Z33" i="26"/>
  <c r="AA33" i="26" s="1"/>
  <c r="Z163" i="26"/>
  <c r="AB163" i="26" s="1"/>
  <c r="Z147" i="26"/>
  <c r="AB147" i="26" s="1"/>
  <c r="Z131" i="26"/>
  <c r="AB131" i="26" s="1"/>
  <c r="Z115" i="26"/>
  <c r="AA115" i="26" s="1"/>
  <c r="Z99" i="26"/>
  <c r="AB99" i="26" s="1"/>
  <c r="Z83" i="26"/>
  <c r="AB83" i="26" s="1"/>
  <c r="Z67" i="26"/>
  <c r="AB67" i="26" s="1"/>
  <c r="Z51" i="26"/>
  <c r="AA51" i="26" s="1"/>
  <c r="Z35" i="26"/>
  <c r="AB35" i="26" s="1"/>
  <c r="Z169" i="26"/>
  <c r="AB169" i="26" s="1"/>
  <c r="Z180" i="26"/>
  <c r="AB180" i="26" s="1"/>
  <c r="Z192" i="26"/>
  <c r="AA192" i="26" s="1"/>
  <c r="Z121" i="26"/>
  <c r="AB121" i="26" s="1"/>
  <c r="Z61" i="26"/>
  <c r="AB61" i="26" s="1"/>
  <c r="Z167" i="26"/>
  <c r="AB167" i="26" s="1"/>
  <c r="Z158" i="26"/>
  <c r="AA158" i="26" s="1"/>
  <c r="Z142" i="26"/>
  <c r="AB142" i="26" s="1"/>
  <c r="Z126" i="26"/>
  <c r="AB126" i="26" s="1"/>
  <c r="Z110" i="26"/>
  <c r="AB110" i="26" s="1"/>
  <c r="Z94" i="26"/>
  <c r="AA94" i="26" s="1"/>
  <c r="Z78" i="26"/>
  <c r="AB78" i="26" s="1"/>
  <c r="Z62" i="26"/>
  <c r="AB62" i="26" s="1"/>
  <c r="Z46" i="26"/>
  <c r="AB46" i="26" s="1"/>
  <c r="Z30" i="26"/>
  <c r="AA30" i="26" s="1"/>
  <c r="Z191" i="26"/>
  <c r="AB191" i="26" s="1"/>
  <c r="Z203" i="26"/>
  <c r="AB203" i="26" s="1"/>
  <c r="Z6" i="26"/>
  <c r="AB6" i="26" s="1"/>
  <c r="Z26" i="26"/>
  <c r="AA26" i="26" s="1"/>
  <c r="Z19" i="26"/>
  <c r="AB19" i="26" s="1"/>
  <c r="Z13" i="26"/>
  <c r="AB13" i="26" s="1"/>
  <c r="Z161" i="26"/>
  <c r="AB161" i="26" s="1"/>
  <c r="Z117" i="26"/>
  <c r="AA117" i="26" s="1"/>
  <c r="Z73" i="26"/>
  <c r="AB73" i="26" s="1"/>
  <c r="Z175" i="26"/>
  <c r="AB175" i="26" s="1"/>
  <c r="Z164" i="26"/>
  <c r="AB164" i="26" s="1"/>
  <c r="Z148" i="26"/>
  <c r="AA148" i="26" s="1"/>
  <c r="Z132" i="26"/>
  <c r="AB132" i="26" s="1"/>
  <c r="Z116" i="26"/>
  <c r="AB116" i="26" s="1"/>
  <c r="Z100" i="26"/>
  <c r="AB100" i="26" s="1"/>
  <c r="Z84" i="26"/>
  <c r="AA84" i="26" s="1"/>
  <c r="Z68" i="26"/>
  <c r="AB68" i="26" s="1"/>
  <c r="Z52" i="26"/>
  <c r="AB52" i="26" s="1"/>
  <c r="Z36" i="26"/>
  <c r="AB36" i="26" s="1"/>
  <c r="Z170" i="26"/>
  <c r="AA170" i="26" s="1"/>
  <c r="Z181" i="26"/>
  <c r="AB181" i="26" s="1"/>
  <c r="Z193" i="26"/>
  <c r="AB193" i="26" s="1"/>
  <c r="Z113" i="26"/>
  <c r="AB113" i="26" s="1"/>
  <c r="Z69" i="26"/>
  <c r="AA69" i="26" s="1"/>
  <c r="Z171" i="26"/>
  <c r="AB171" i="26" s="1"/>
  <c r="Z159" i="26"/>
  <c r="AB159" i="26" s="1"/>
  <c r="Z143" i="26"/>
  <c r="AB143" i="26" s="1"/>
  <c r="Z127" i="26"/>
  <c r="AA127" i="26" s="1"/>
  <c r="Z111" i="26"/>
  <c r="AB111" i="26" s="1"/>
  <c r="Z95" i="26"/>
  <c r="AB95" i="26" s="1"/>
  <c r="Z79" i="26"/>
  <c r="AB79" i="26" s="1"/>
  <c r="Z63" i="26"/>
  <c r="AA63" i="26" s="1"/>
  <c r="Z47" i="26"/>
  <c r="AB47" i="26" s="1"/>
  <c r="Z31" i="26"/>
  <c r="AB31" i="26" s="1"/>
  <c r="Z165" i="26"/>
  <c r="AB165" i="26" s="1"/>
  <c r="Z204" i="26"/>
  <c r="AA204" i="26" s="1"/>
  <c r="Z157" i="26"/>
  <c r="AA157" i="26" s="1"/>
  <c r="Z109" i="26"/>
  <c r="AB109" i="26" s="1"/>
  <c r="Z49" i="26"/>
  <c r="AB49" i="26" s="1"/>
  <c r="Z182" i="26"/>
  <c r="AA182" i="26" s="1"/>
  <c r="Z154" i="26"/>
  <c r="AA154" i="26" s="1"/>
  <c r="Z138" i="26"/>
  <c r="AB138" i="26" s="1"/>
  <c r="Z122" i="26"/>
  <c r="AB122" i="26" s="1"/>
  <c r="Z106" i="26"/>
  <c r="AA106" i="26" s="1"/>
  <c r="Z90" i="26"/>
  <c r="AB90" i="26" s="1"/>
  <c r="Z74" i="26"/>
  <c r="AA74" i="26" s="1"/>
  <c r="Z58" i="26"/>
  <c r="AB58" i="26" s="1"/>
  <c r="Z42" i="26"/>
  <c r="AA42" i="26" s="1"/>
  <c r="Z176" i="26"/>
  <c r="AB176" i="26" s="1"/>
  <c r="Z187" i="26"/>
  <c r="AB187" i="26" s="1"/>
  <c r="Z199" i="26"/>
  <c r="AB199" i="26" s="1"/>
  <c r="Z10" i="26"/>
  <c r="AA10" i="26" s="1"/>
  <c r="Z8" i="26"/>
  <c r="AA8" i="26" s="1"/>
  <c r="Z23" i="26"/>
  <c r="AA23" i="26" s="1"/>
  <c r="Z17" i="26"/>
  <c r="AB17" i="26" s="1"/>
  <c r="Z149" i="26"/>
  <c r="AA149" i="26" s="1"/>
  <c r="Z105" i="26"/>
  <c r="AB105" i="26" s="1"/>
  <c r="Z65" i="26"/>
  <c r="AB65" i="26" s="1"/>
  <c r="Z190" i="26"/>
  <c r="AB190" i="26" s="1"/>
  <c r="Z160" i="26"/>
  <c r="AA160" i="26" s="1"/>
  <c r="Z144" i="26"/>
  <c r="AB144" i="26" s="1"/>
  <c r="Z128" i="26"/>
  <c r="AB128" i="26" s="1"/>
  <c r="Z112" i="26"/>
  <c r="AB112" i="26" s="1"/>
  <c r="Z96" i="26"/>
  <c r="AA96" i="26" s="1"/>
  <c r="Z80" i="26"/>
  <c r="AB80" i="26" s="1"/>
  <c r="Z64" i="26"/>
  <c r="AB64" i="26" s="1"/>
  <c r="Z48" i="26"/>
  <c r="AB48" i="26" s="1"/>
  <c r="Z32" i="26"/>
  <c r="AA32" i="26" s="1"/>
  <c r="Z166" i="26"/>
  <c r="AA166" i="26" s="1"/>
  <c r="Z177" i="26"/>
  <c r="AA177" i="26" s="1"/>
  <c r="Z153" i="26"/>
  <c r="AB153" i="26" s="1"/>
  <c r="Z101" i="26"/>
  <c r="AA101" i="26" s="1"/>
  <c r="Z57" i="26"/>
  <c r="AA57" i="26" s="1"/>
  <c r="Z186" i="26"/>
  <c r="AB186" i="26" s="1"/>
  <c r="Z155" i="26"/>
  <c r="AB155" i="26" s="1"/>
  <c r="Z139" i="26"/>
  <c r="AA139" i="26" s="1"/>
  <c r="Z123" i="26"/>
  <c r="AB123" i="26" s="1"/>
  <c r="Z107" i="26"/>
  <c r="AB107" i="26" s="1"/>
  <c r="Z91" i="26"/>
  <c r="AB91" i="26" s="1"/>
  <c r="Z75" i="26"/>
  <c r="AA75" i="26" s="1"/>
  <c r="Z59" i="26"/>
  <c r="AB59" i="26" s="1"/>
  <c r="Z43" i="26"/>
  <c r="AB43" i="26" s="1"/>
  <c r="Z27" i="26"/>
  <c r="AB27" i="26" s="1"/>
  <c r="Z188" i="26"/>
  <c r="AA188" i="26" s="1"/>
  <c r="Z200" i="26"/>
  <c r="AA200" i="26" s="1"/>
  <c r="Z145" i="26"/>
  <c r="AB145" i="26" s="1"/>
  <c r="Z97" i="26"/>
  <c r="AB97" i="26" s="1"/>
  <c r="Z41" i="26"/>
  <c r="AA41" i="26" s="1"/>
  <c r="Z198" i="26"/>
  <c r="AA198" i="26" s="1"/>
  <c r="Z150" i="26"/>
  <c r="AB150" i="26" s="1"/>
  <c r="Z134" i="26"/>
  <c r="AB134" i="26" s="1"/>
  <c r="Z118" i="26"/>
  <c r="AA118" i="26" s="1"/>
  <c r="Z102" i="26"/>
  <c r="AB102" i="26" s="1"/>
  <c r="Z86" i="26"/>
  <c r="AB86" i="26" s="1"/>
  <c r="Z70" i="26"/>
  <c r="AB70" i="26" s="1"/>
  <c r="Z54" i="26"/>
  <c r="AA54" i="26" s="1"/>
  <c r="Z38" i="26"/>
  <c r="AB38" i="26" s="1"/>
  <c r="Z172" i="26"/>
  <c r="AB172" i="26" s="1"/>
  <c r="Z183" i="26"/>
  <c r="AB183" i="26" s="1"/>
  <c r="Z195" i="26"/>
  <c r="AA195" i="26" s="1"/>
  <c r="Z14" i="26"/>
  <c r="AA14" i="26" s="1"/>
  <c r="L603" i="45"/>
  <c r="L602" i="45"/>
  <c r="L601" i="45"/>
  <c r="L600" i="45"/>
  <c r="L599" i="45"/>
  <c r="L598" i="45"/>
  <c r="AB146" i="26" l="1"/>
  <c r="AB154" i="26"/>
  <c r="AB53" i="26"/>
  <c r="AB39" i="26"/>
  <c r="AB202" i="26"/>
  <c r="AB57" i="26"/>
  <c r="AB168" i="26"/>
  <c r="AB60" i="26"/>
  <c r="AB198" i="26"/>
  <c r="AB54" i="26"/>
  <c r="AA102" i="26"/>
  <c r="AB200" i="26"/>
  <c r="AB139" i="26"/>
  <c r="AB96" i="26"/>
  <c r="AA144" i="26"/>
  <c r="AB8" i="26"/>
  <c r="AB106" i="26"/>
  <c r="AB63" i="26"/>
  <c r="AA111" i="26"/>
  <c r="AB69" i="26"/>
  <c r="AA181" i="26"/>
  <c r="AB84" i="26"/>
  <c r="AA132" i="26"/>
  <c r="AB117" i="26"/>
  <c r="AA19" i="26"/>
  <c r="AB30" i="26"/>
  <c r="AA78" i="26"/>
  <c r="AB158" i="26"/>
  <c r="AA121" i="26"/>
  <c r="AB51" i="26"/>
  <c r="AA99" i="26"/>
  <c r="AB33" i="26"/>
  <c r="AA197" i="26"/>
  <c r="AB72" i="26"/>
  <c r="AA120" i="26"/>
  <c r="AB81" i="26"/>
  <c r="AA16" i="26"/>
  <c r="AB14" i="26"/>
  <c r="AB118" i="26"/>
  <c r="AB75" i="26"/>
  <c r="AA123" i="26"/>
  <c r="AB166" i="26"/>
  <c r="AB160" i="26"/>
  <c r="AA105" i="26"/>
  <c r="AB42" i="26"/>
  <c r="AA90" i="26"/>
  <c r="AB157" i="26"/>
  <c r="AB127" i="26"/>
  <c r="AA171" i="26"/>
  <c r="AB170" i="26"/>
  <c r="AA68" i="26"/>
  <c r="AB148" i="26"/>
  <c r="AA73" i="26"/>
  <c r="AB26" i="26"/>
  <c r="AA191" i="26"/>
  <c r="AB94" i="26"/>
  <c r="AA142" i="26"/>
  <c r="AB192" i="26"/>
  <c r="AA35" i="26"/>
  <c r="AB115" i="26"/>
  <c r="AA163" i="26"/>
  <c r="AB185" i="26"/>
  <c r="AA56" i="26"/>
  <c r="AB136" i="26"/>
  <c r="AA37" i="26"/>
  <c r="AB22" i="26"/>
  <c r="AA82" i="26"/>
  <c r="AA133" i="26"/>
  <c r="AA103" i="26"/>
  <c r="AA201" i="26"/>
  <c r="AA124" i="26"/>
  <c r="AA38" i="26"/>
  <c r="AB32" i="26"/>
  <c r="AA80" i="26"/>
  <c r="AB10" i="26"/>
  <c r="AA176" i="26"/>
  <c r="AB204" i="26"/>
  <c r="AA47" i="26"/>
  <c r="AA179" i="26"/>
  <c r="AA66" i="26"/>
  <c r="AA130" i="26"/>
  <c r="AA85" i="26"/>
  <c r="AA173" i="26"/>
  <c r="AA87" i="26"/>
  <c r="AA151" i="26"/>
  <c r="AA141" i="26"/>
  <c r="AA44" i="26"/>
  <c r="AA108" i="26"/>
  <c r="AA178" i="26"/>
  <c r="AB195" i="26"/>
  <c r="AB188" i="26"/>
  <c r="AA59" i="26"/>
  <c r="AB41" i="26"/>
  <c r="AB101" i="26"/>
  <c r="AB149" i="26"/>
  <c r="AB182" i="26"/>
  <c r="AA159" i="26"/>
  <c r="AA193" i="26"/>
  <c r="AA52" i="26"/>
  <c r="AA116" i="26"/>
  <c r="AA175" i="26"/>
  <c r="AA13" i="26"/>
  <c r="AA203" i="26"/>
  <c r="AA62" i="26"/>
  <c r="AA126" i="26"/>
  <c r="AA61" i="26"/>
  <c r="AA169" i="26"/>
  <c r="AA83" i="26"/>
  <c r="AA147" i="26"/>
  <c r="AA129" i="26"/>
  <c r="AA40" i="26"/>
  <c r="AA104" i="26"/>
  <c r="AA194" i="26"/>
  <c r="AA9" i="26"/>
  <c r="AB18" i="26"/>
  <c r="AB34" i="26"/>
  <c r="AB98" i="26"/>
  <c r="AB162" i="26"/>
  <c r="AB196" i="26"/>
  <c r="AB55" i="26"/>
  <c r="AB119" i="26"/>
  <c r="AB45" i="26"/>
  <c r="AB189" i="26"/>
  <c r="AB76" i="26"/>
  <c r="AB140" i="26"/>
  <c r="AB93" i="26"/>
  <c r="AA12" i="26"/>
  <c r="AA172" i="26"/>
  <c r="AA150" i="26"/>
  <c r="AA145" i="26"/>
  <c r="AA107" i="26"/>
  <c r="AA128" i="26"/>
  <c r="AA138" i="26"/>
  <c r="AA109" i="26"/>
  <c r="AA95" i="26"/>
  <c r="AA5" i="26"/>
  <c r="AA86" i="26"/>
  <c r="AA43" i="26"/>
  <c r="AA186" i="26"/>
  <c r="AA64" i="26"/>
  <c r="AA65" i="26"/>
  <c r="AA187" i="26"/>
  <c r="AA31" i="26"/>
  <c r="AA70" i="26"/>
  <c r="AA134" i="26"/>
  <c r="AA97" i="26"/>
  <c r="AA27" i="26"/>
  <c r="AA91" i="26"/>
  <c r="AA155" i="26"/>
  <c r="AA153" i="26"/>
  <c r="AB177" i="26"/>
  <c r="AA48" i="26"/>
  <c r="AA112" i="26"/>
  <c r="AA190" i="26"/>
  <c r="AA17" i="26"/>
  <c r="AB23" i="26"/>
  <c r="AA199" i="26"/>
  <c r="AA58" i="26"/>
  <c r="AB74" i="26"/>
  <c r="AA122" i="26"/>
  <c r="AA49" i="26"/>
  <c r="AA165" i="26"/>
  <c r="AA79" i="26"/>
  <c r="AA143" i="26"/>
  <c r="AA113" i="26"/>
  <c r="AA36" i="26"/>
  <c r="AA100" i="26"/>
  <c r="AA164" i="26"/>
  <c r="AA161" i="26"/>
  <c r="AA6" i="26"/>
  <c r="AA46" i="26"/>
  <c r="AA110" i="26"/>
  <c r="AA167" i="26"/>
  <c r="AA180" i="26"/>
  <c r="AA67" i="26"/>
  <c r="AA131" i="26"/>
  <c r="AA77" i="26"/>
  <c r="AA174" i="26"/>
  <c r="AA88" i="26"/>
  <c r="AA152" i="26"/>
  <c r="AA125" i="26"/>
  <c r="AA24" i="26"/>
  <c r="AA50" i="26"/>
  <c r="AA114" i="26"/>
  <c r="AA29" i="26"/>
  <c r="AA184" i="26"/>
  <c r="AA71" i="26"/>
  <c r="AA135" i="26"/>
  <c r="AA89" i="26"/>
  <c r="AA28" i="26"/>
  <c r="AA92" i="26"/>
  <c r="AA156" i="26"/>
  <c r="AA137" i="26"/>
  <c r="AA183" i="26"/>
  <c r="C597" i="45"/>
  <c r="M597" i="45" s="1"/>
  <c r="C596" i="45"/>
  <c r="M596" i="45" s="1"/>
  <c r="C593" i="45"/>
  <c r="M593" i="45" s="1"/>
  <c r="C592" i="45"/>
  <c r="M592" i="45" s="1"/>
  <c r="C589" i="45"/>
  <c r="M589" i="45" s="1"/>
  <c r="C588" i="45"/>
  <c r="M588" i="45" s="1"/>
  <c r="C585" i="45"/>
  <c r="M585" i="45" s="1"/>
  <c r="C584" i="45"/>
  <c r="M584" i="45" s="1"/>
  <c r="C581" i="45"/>
  <c r="M581" i="45" s="1"/>
  <c r="C580" i="45"/>
  <c r="M580" i="45" s="1"/>
  <c r="C577" i="45"/>
  <c r="M577" i="45" s="1"/>
  <c r="C576" i="45"/>
  <c r="M576" i="45" s="1"/>
  <c r="C573" i="45"/>
  <c r="M573" i="45" s="1"/>
  <c r="C572" i="45"/>
  <c r="M572" i="45" s="1"/>
  <c r="C569" i="45"/>
  <c r="M569" i="45" s="1"/>
  <c r="C568" i="45"/>
  <c r="M568" i="45" s="1"/>
  <c r="C565" i="45"/>
  <c r="M565" i="45" s="1"/>
  <c r="C564" i="45"/>
  <c r="M564" i="45" s="1"/>
  <c r="C561" i="45"/>
  <c r="M561" i="45" s="1"/>
  <c r="C560" i="45"/>
  <c r="M560" i="45" s="1"/>
  <c r="C557" i="45"/>
  <c r="M557" i="45" s="1"/>
  <c r="C556" i="45"/>
  <c r="M556" i="45" s="1"/>
  <c r="C553" i="45"/>
  <c r="M553" i="45" s="1"/>
  <c r="C552" i="45"/>
  <c r="M552" i="45" s="1"/>
  <c r="C549" i="45"/>
  <c r="M549" i="45" s="1"/>
  <c r="C548" i="45"/>
  <c r="M548" i="45" s="1"/>
  <c r="C545" i="45"/>
  <c r="M545" i="45" s="1"/>
  <c r="C544" i="45"/>
  <c r="M544" i="45" s="1"/>
  <c r="C541" i="45"/>
  <c r="M541" i="45" s="1"/>
  <c r="C540" i="45"/>
  <c r="M540" i="45" s="1"/>
  <c r="C537" i="45"/>
  <c r="M537" i="45" s="1"/>
  <c r="C536" i="45"/>
  <c r="M536" i="45" s="1"/>
  <c r="C533" i="45"/>
  <c r="M533" i="45" s="1"/>
  <c r="C532" i="45"/>
  <c r="M532" i="45" s="1"/>
  <c r="C529" i="45"/>
  <c r="M529" i="45" s="1"/>
  <c r="C528" i="45"/>
  <c r="M528" i="45" s="1"/>
  <c r="C525" i="45"/>
  <c r="M525" i="45" s="1"/>
  <c r="C524" i="45"/>
  <c r="M524" i="45" s="1"/>
  <c r="C521" i="45"/>
  <c r="M521" i="45" s="1"/>
  <c r="C520" i="45"/>
  <c r="M520" i="45" s="1"/>
  <c r="C517" i="45"/>
  <c r="M517" i="45" s="1"/>
  <c r="C516" i="45"/>
  <c r="M516" i="45" s="1"/>
  <c r="C513" i="45"/>
  <c r="M513" i="45" s="1"/>
  <c r="C512" i="45"/>
  <c r="M512" i="45" s="1"/>
  <c r="C509" i="45"/>
  <c r="M509" i="45" s="1"/>
  <c r="C508" i="45"/>
  <c r="M508" i="45" s="1"/>
  <c r="C505" i="45"/>
  <c r="M505" i="45" s="1"/>
  <c r="C504" i="45"/>
  <c r="M504" i="45" s="1"/>
  <c r="C501" i="45"/>
  <c r="M501" i="45" s="1"/>
  <c r="C500" i="45"/>
  <c r="M500" i="45" s="1"/>
  <c r="C497" i="45"/>
  <c r="M497" i="45" s="1"/>
  <c r="C496" i="45"/>
  <c r="M496" i="45" s="1"/>
  <c r="C493" i="45"/>
  <c r="M493" i="45" s="1"/>
  <c r="C492" i="45"/>
  <c r="M492" i="45" s="1"/>
  <c r="C489" i="45"/>
  <c r="M489" i="45" s="1"/>
  <c r="C488" i="45"/>
  <c r="M488" i="45" s="1"/>
  <c r="C485" i="45"/>
  <c r="M485" i="45" s="1"/>
  <c r="C484" i="45"/>
  <c r="M484" i="45" s="1"/>
  <c r="C481" i="45"/>
  <c r="M481" i="45" s="1"/>
  <c r="C480" i="45"/>
  <c r="M480" i="45" s="1"/>
  <c r="C477" i="45"/>
  <c r="M477" i="45" s="1"/>
  <c r="C476" i="45"/>
  <c r="M476" i="45" s="1"/>
  <c r="C473" i="45"/>
  <c r="M473" i="45" s="1"/>
  <c r="C472" i="45"/>
  <c r="M472" i="45" s="1"/>
  <c r="C469" i="45"/>
  <c r="M469" i="45" s="1"/>
  <c r="C468" i="45"/>
  <c r="M468" i="45" s="1"/>
  <c r="C465" i="45"/>
  <c r="M465" i="45" s="1"/>
  <c r="C464" i="45"/>
  <c r="M464" i="45" s="1"/>
  <c r="C461" i="45"/>
  <c r="M461" i="45" s="1"/>
  <c r="C460" i="45"/>
  <c r="M460" i="45" s="1"/>
  <c r="C457" i="45"/>
  <c r="M457" i="45" s="1"/>
  <c r="C456" i="45"/>
  <c r="M456" i="45" s="1"/>
  <c r="C453" i="45"/>
  <c r="M453" i="45" s="1"/>
  <c r="C452" i="45"/>
  <c r="M452" i="45" s="1"/>
  <c r="C449" i="45"/>
  <c r="M449" i="45" s="1"/>
  <c r="C448" i="45"/>
  <c r="M448" i="45" s="1"/>
  <c r="C446" i="45"/>
  <c r="M446" i="45" s="1"/>
  <c r="C445" i="45"/>
  <c r="M445" i="45" s="1"/>
  <c r="C444" i="45"/>
  <c r="M444" i="45" s="1"/>
  <c r="C441" i="45"/>
  <c r="M441" i="45" s="1"/>
  <c r="C440" i="45"/>
  <c r="M440" i="45" s="1"/>
  <c r="C437" i="45"/>
  <c r="M437" i="45" s="1"/>
  <c r="C436" i="45"/>
  <c r="M436" i="45" s="1"/>
  <c r="C433" i="45"/>
  <c r="M433" i="45" s="1"/>
  <c r="C432" i="45"/>
  <c r="M432" i="45" s="1"/>
  <c r="C430" i="45"/>
  <c r="M430" i="45" s="1"/>
  <c r="C429" i="45"/>
  <c r="M429" i="45" s="1"/>
  <c r="C428" i="45"/>
  <c r="M428" i="45" s="1"/>
  <c r="C425" i="45"/>
  <c r="M425" i="45" s="1"/>
  <c r="C424" i="45"/>
  <c r="M424" i="45" s="1"/>
  <c r="C421" i="45"/>
  <c r="M421" i="45" s="1"/>
  <c r="C420" i="45"/>
  <c r="M420" i="45" s="1"/>
  <c r="C417" i="45"/>
  <c r="M417" i="45" s="1"/>
  <c r="C416" i="45"/>
  <c r="M416" i="45" s="1"/>
  <c r="C414" i="45"/>
  <c r="M414" i="45" s="1"/>
  <c r="C413" i="45"/>
  <c r="M413" i="45" s="1"/>
  <c r="C412" i="45"/>
  <c r="M412" i="45" s="1"/>
  <c r="C409" i="45"/>
  <c r="M409" i="45" s="1"/>
  <c r="C408" i="45"/>
  <c r="M408" i="45" s="1"/>
  <c r="C405" i="45"/>
  <c r="M405" i="45" s="1"/>
  <c r="C404" i="45"/>
  <c r="M404" i="45" s="1"/>
  <c r="C401" i="45"/>
  <c r="M401" i="45" s="1"/>
  <c r="C400" i="45"/>
  <c r="M400" i="45" s="1"/>
  <c r="C398" i="45"/>
  <c r="M398" i="45" s="1"/>
  <c r="C397" i="45"/>
  <c r="M397" i="45" s="1"/>
  <c r="C396" i="45"/>
  <c r="M396" i="45" s="1"/>
  <c r="C393" i="45"/>
  <c r="M393" i="45" s="1"/>
  <c r="C392" i="45"/>
  <c r="M392" i="45" s="1"/>
  <c r="C389" i="45"/>
  <c r="M389" i="45" s="1"/>
  <c r="C388" i="45"/>
  <c r="M388" i="45" s="1"/>
  <c r="C385" i="45"/>
  <c r="M385" i="45" s="1"/>
  <c r="C384" i="45"/>
  <c r="M384" i="45" s="1"/>
  <c r="C382" i="45"/>
  <c r="M382" i="45" s="1"/>
  <c r="C381" i="45"/>
  <c r="M381" i="45" s="1"/>
  <c r="C380" i="45"/>
  <c r="M380" i="45" s="1"/>
  <c r="C377" i="45"/>
  <c r="M377" i="45" s="1"/>
  <c r="C376" i="45"/>
  <c r="M376" i="45" s="1"/>
  <c r="C373" i="45"/>
  <c r="M373" i="45" s="1"/>
  <c r="C372" i="45"/>
  <c r="M372" i="45" s="1"/>
  <c r="C369" i="45"/>
  <c r="M369" i="45" s="1"/>
  <c r="C368" i="45"/>
  <c r="M368" i="45" s="1"/>
  <c r="C366" i="45"/>
  <c r="M366" i="45" s="1"/>
  <c r="C365" i="45"/>
  <c r="M365" i="45" s="1"/>
  <c r="C364" i="45"/>
  <c r="M364" i="45" s="1"/>
  <c r="C361" i="45"/>
  <c r="M361" i="45" s="1"/>
  <c r="C360" i="45"/>
  <c r="M360" i="45" s="1"/>
  <c r="C357" i="45"/>
  <c r="M357" i="45" s="1"/>
  <c r="C356" i="45"/>
  <c r="M356" i="45" s="1"/>
  <c r="C353" i="45"/>
  <c r="M353" i="45" s="1"/>
  <c r="C352" i="45"/>
  <c r="M352" i="45" s="1"/>
  <c r="C350" i="45"/>
  <c r="M350" i="45" s="1"/>
  <c r="C349" i="45"/>
  <c r="M349" i="45" s="1"/>
  <c r="C348" i="45"/>
  <c r="M348" i="45" s="1"/>
  <c r="C345" i="45"/>
  <c r="M345" i="45" s="1"/>
  <c r="C344" i="45"/>
  <c r="M344" i="45" s="1"/>
  <c r="C341" i="45"/>
  <c r="M341" i="45" s="1"/>
  <c r="C340" i="45"/>
  <c r="M340" i="45" s="1"/>
  <c r="C337" i="45"/>
  <c r="M337" i="45" s="1"/>
  <c r="C336" i="45"/>
  <c r="M336" i="45" s="1"/>
  <c r="C334" i="45"/>
  <c r="M334" i="45" s="1"/>
  <c r="C333" i="45"/>
  <c r="M333" i="45" s="1"/>
  <c r="C332" i="45"/>
  <c r="M332" i="45" s="1"/>
  <c r="C329" i="45"/>
  <c r="M329" i="45" s="1"/>
  <c r="C328" i="45"/>
  <c r="M328" i="45" s="1"/>
  <c r="C325" i="45"/>
  <c r="M325" i="45" s="1"/>
  <c r="C324" i="45"/>
  <c r="M324" i="45" s="1"/>
  <c r="C321" i="45"/>
  <c r="M321" i="45" s="1"/>
  <c r="C320" i="45"/>
  <c r="M320" i="45" s="1"/>
  <c r="C318" i="45"/>
  <c r="M318" i="45" s="1"/>
  <c r="C317" i="45"/>
  <c r="M317" i="45" s="1"/>
  <c r="C316" i="45"/>
  <c r="M316" i="45" s="1"/>
  <c r="C313" i="45"/>
  <c r="M313" i="45" s="1"/>
  <c r="C312" i="45"/>
  <c r="M312" i="45" s="1"/>
  <c r="C309" i="45"/>
  <c r="M309" i="45" s="1"/>
  <c r="C308" i="45"/>
  <c r="M308" i="45" s="1"/>
  <c r="C305" i="45"/>
  <c r="M305" i="45" s="1"/>
  <c r="C304" i="45"/>
  <c r="M304" i="45" s="1"/>
  <c r="C302" i="45"/>
  <c r="M302" i="45" s="1"/>
  <c r="C301" i="45"/>
  <c r="M301" i="45" s="1"/>
  <c r="C300" i="45"/>
  <c r="M300" i="45" s="1"/>
  <c r="C297" i="45"/>
  <c r="M297" i="45" s="1"/>
  <c r="C296" i="45"/>
  <c r="M296" i="45" s="1"/>
  <c r="C293" i="45"/>
  <c r="M293" i="45" s="1"/>
  <c r="C292" i="45"/>
  <c r="M292" i="45" s="1"/>
  <c r="C289" i="45"/>
  <c r="M289" i="45" s="1"/>
  <c r="C288" i="45"/>
  <c r="M288" i="45" s="1"/>
  <c r="C286" i="45"/>
  <c r="M286" i="45" s="1"/>
  <c r="C285" i="45"/>
  <c r="M285" i="45" s="1"/>
  <c r="C284" i="45"/>
  <c r="M284" i="45" s="1"/>
  <c r="C281" i="45"/>
  <c r="M281" i="45" s="1"/>
  <c r="C280" i="45"/>
  <c r="M280" i="45" s="1"/>
  <c r="C277" i="45"/>
  <c r="M277" i="45" s="1"/>
  <c r="C276" i="45"/>
  <c r="M276" i="45" s="1"/>
  <c r="C273" i="45"/>
  <c r="M273" i="45" s="1"/>
  <c r="C272" i="45"/>
  <c r="M272" i="45" s="1"/>
  <c r="C270" i="45"/>
  <c r="M270" i="45" s="1"/>
  <c r="C269" i="45"/>
  <c r="M269" i="45" s="1"/>
  <c r="C268" i="45"/>
  <c r="M268" i="45" s="1"/>
  <c r="C265" i="45"/>
  <c r="M265" i="45" s="1"/>
  <c r="C264" i="45"/>
  <c r="M264" i="45" s="1"/>
  <c r="C261" i="45"/>
  <c r="M261" i="45" s="1"/>
  <c r="C260" i="45"/>
  <c r="M260" i="45" s="1"/>
  <c r="C257" i="45"/>
  <c r="M257" i="45" s="1"/>
  <c r="C256" i="45"/>
  <c r="M256" i="45" s="1"/>
  <c r="C252" i="45"/>
  <c r="M252" i="45" s="1"/>
  <c r="C248" i="45"/>
  <c r="M248" i="45" s="1"/>
  <c r="C245" i="45"/>
  <c r="M245" i="45" s="1"/>
  <c r="C244" i="45"/>
  <c r="M244" i="45" s="1"/>
  <c r="C241" i="45"/>
  <c r="M241" i="45" s="1"/>
  <c r="C240" i="45"/>
  <c r="M240" i="45" s="1"/>
  <c r="C236" i="45"/>
  <c r="M236" i="45" s="1"/>
  <c r="C232" i="45"/>
  <c r="M232" i="45" s="1"/>
  <c r="C229" i="45"/>
  <c r="M229" i="45" s="1"/>
  <c r="C228" i="45"/>
  <c r="M228" i="45" s="1"/>
  <c r="C225" i="45"/>
  <c r="M225" i="45" s="1"/>
  <c r="C224" i="45"/>
  <c r="M224" i="45" s="1"/>
  <c r="C220" i="45"/>
  <c r="M220" i="45" s="1"/>
  <c r="C216" i="45"/>
  <c r="M216" i="45" s="1"/>
  <c r="C213" i="45"/>
  <c r="M213" i="45" s="1"/>
  <c r="C212" i="45"/>
  <c r="M212" i="45" s="1"/>
  <c r="C209" i="45"/>
  <c r="M209" i="45" s="1"/>
  <c r="C208" i="45"/>
  <c r="M208" i="45" s="1"/>
  <c r="C204" i="45"/>
  <c r="M204" i="45" s="1"/>
  <c r="C200" i="45"/>
  <c r="M200" i="45" s="1"/>
  <c r="C197" i="45"/>
  <c r="M197" i="45" s="1"/>
  <c r="C196" i="45"/>
  <c r="M196" i="45" s="1"/>
  <c r="C193" i="45"/>
  <c r="M193" i="45" s="1"/>
  <c r="C192" i="45"/>
  <c r="M192" i="45" s="1"/>
  <c r="C188" i="45"/>
  <c r="M188" i="45" s="1"/>
  <c r="C184" i="45"/>
  <c r="M184" i="45" s="1"/>
  <c r="C181" i="45"/>
  <c r="M181" i="45" s="1"/>
  <c r="C180" i="45"/>
  <c r="M180" i="45" s="1"/>
  <c r="C177" i="45"/>
  <c r="M177" i="45" s="1"/>
  <c r="C176" i="45"/>
  <c r="M176" i="45" s="1"/>
  <c r="C172" i="45"/>
  <c r="M172" i="45" s="1"/>
  <c r="C168" i="45"/>
  <c r="M168" i="45" s="1"/>
  <c r="C165" i="45"/>
  <c r="M165" i="45" s="1"/>
  <c r="C164" i="45"/>
  <c r="M164" i="45" s="1"/>
  <c r="C161" i="45"/>
  <c r="M161" i="45" s="1"/>
  <c r="C160" i="45"/>
  <c r="M160" i="45" s="1"/>
  <c r="C156" i="45"/>
  <c r="M156" i="45" s="1"/>
  <c r="C152" i="45"/>
  <c r="M152" i="45" s="1"/>
  <c r="C149" i="45"/>
  <c r="M149" i="45" s="1"/>
  <c r="C148" i="45"/>
  <c r="M148" i="45" s="1"/>
  <c r="C145" i="45"/>
  <c r="M145" i="45" s="1"/>
  <c r="C144" i="45"/>
  <c r="M144" i="45" s="1"/>
  <c r="C140" i="45"/>
  <c r="M140" i="45" s="1"/>
  <c r="C136" i="45"/>
  <c r="M136" i="45" s="1"/>
  <c r="C134" i="45"/>
  <c r="M134" i="45" s="1"/>
  <c r="C133" i="45"/>
  <c r="M133" i="45" s="1"/>
  <c r="C132" i="45"/>
  <c r="M132" i="45" s="1"/>
  <c r="C129" i="45"/>
  <c r="M129" i="45" s="1"/>
  <c r="C128" i="45"/>
  <c r="M128" i="45" s="1"/>
  <c r="C124" i="45"/>
  <c r="M124" i="45" s="1"/>
  <c r="C120" i="45"/>
  <c r="M120" i="45" s="1"/>
  <c r="C118" i="45"/>
  <c r="M118" i="45" s="1"/>
  <c r="C117" i="45"/>
  <c r="M117" i="45" s="1"/>
  <c r="C116" i="45"/>
  <c r="M116" i="45" s="1"/>
  <c r="C113" i="45"/>
  <c r="M113" i="45" s="1"/>
  <c r="C112" i="45"/>
  <c r="M112" i="45" s="1"/>
  <c r="C108" i="45"/>
  <c r="M108" i="45" s="1"/>
  <c r="C105" i="45"/>
  <c r="M105" i="45" s="1"/>
  <c r="C104" i="45"/>
  <c r="M104" i="45" s="1"/>
  <c r="C102" i="45"/>
  <c r="M102" i="45" s="1"/>
  <c r="C101" i="45"/>
  <c r="M101" i="45" s="1"/>
  <c r="C100" i="45"/>
  <c r="M100" i="45" s="1"/>
  <c r="C97" i="45"/>
  <c r="M97" i="45" s="1"/>
  <c r="C96" i="45"/>
  <c r="M96" i="45" s="1"/>
  <c r="C92" i="45"/>
  <c r="M92" i="45" s="1"/>
  <c r="C88" i="45"/>
  <c r="M88" i="45" s="1"/>
  <c r="C86" i="45"/>
  <c r="M86" i="45" s="1"/>
  <c r="C85" i="45"/>
  <c r="M85" i="45" s="1"/>
  <c r="C84" i="45"/>
  <c r="M84" i="45" s="1"/>
  <c r="C81" i="45"/>
  <c r="M81" i="45" s="1"/>
  <c r="C80" i="45"/>
  <c r="M80" i="45" s="1"/>
  <c r="C77" i="45"/>
  <c r="M77" i="45" s="1"/>
  <c r="C76" i="45"/>
  <c r="M76" i="45" s="1"/>
  <c r="C72" i="45"/>
  <c r="M72" i="45" s="1"/>
  <c r="C70" i="45"/>
  <c r="M70" i="45" s="1"/>
  <c r="C69" i="45"/>
  <c r="M69" i="45" s="1"/>
  <c r="C68" i="45"/>
  <c r="M68" i="45" s="1"/>
  <c r="C65" i="45"/>
  <c r="M65" i="45" s="1"/>
  <c r="C64" i="45"/>
  <c r="M64" i="45" s="1"/>
  <c r="C61" i="45"/>
  <c r="M61" i="45" s="1"/>
  <c r="C60" i="45"/>
  <c r="M60" i="45" s="1"/>
  <c r="C57" i="45"/>
  <c r="M57" i="45" s="1"/>
  <c r="C56" i="45"/>
  <c r="M56" i="45" s="1"/>
  <c r="C54" i="45"/>
  <c r="M54" i="45" s="1"/>
  <c r="C53" i="45"/>
  <c r="M53" i="45" s="1"/>
  <c r="C52" i="45"/>
  <c r="M52" i="45" s="1"/>
  <c r="C49" i="45"/>
  <c r="M49" i="45" s="1"/>
  <c r="C48" i="45"/>
  <c r="M48" i="45" s="1"/>
  <c r="C44" i="45"/>
  <c r="M44" i="45" s="1"/>
  <c r="C41" i="45"/>
  <c r="M41" i="45" s="1"/>
  <c r="C40" i="45"/>
  <c r="M40" i="45" s="1"/>
  <c r="C38" i="45"/>
  <c r="M38" i="45" s="1"/>
  <c r="C37" i="45"/>
  <c r="M37" i="45" s="1"/>
  <c r="C36" i="45"/>
  <c r="M36" i="45" s="1"/>
  <c r="C33" i="45"/>
  <c r="M33" i="45" s="1"/>
  <c r="C32" i="45"/>
  <c r="M32" i="45" s="1"/>
  <c r="C28" i="45"/>
  <c r="M28" i="45" s="1"/>
  <c r="C24" i="45"/>
  <c r="M24" i="45" s="1"/>
  <c r="C22" i="45"/>
  <c r="M22" i="45" s="1"/>
  <c r="C21" i="45"/>
  <c r="M21" i="45" s="1"/>
  <c r="C20" i="45"/>
  <c r="M20" i="45" s="1"/>
  <c r="C17" i="45"/>
  <c r="M17" i="45" s="1"/>
  <c r="C16" i="45"/>
  <c r="M16" i="45" s="1"/>
  <c r="C13" i="45"/>
  <c r="M13" i="45" s="1"/>
  <c r="C12" i="45"/>
  <c r="M12" i="45" s="1"/>
  <c r="C8" i="45"/>
  <c r="M8" i="45" s="1"/>
  <c r="C4" i="45"/>
  <c r="M4" i="45" s="1"/>
  <c r="C595" i="45"/>
  <c r="M595" i="45" s="1"/>
  <c r="C594" i="45"/>
  <c r="M594" i="45" s="1"/>
  <c r="C591" i="45"/>
  <c r="M591" i="45" s="1"/>
  <c r="C590" i="45"/>
  <c r="M590" i="45" s="1"/>
  <c r="C587" i="45"/>
  <c r="M587" i="45" s="1"/>
  <c r="C586" i="45"/>
  <c r="M586" i="45" s="1"/>
  <c r="C583" i="45"/>
  <c r="M583" i="45" s="1"/>
  <c r="C582" i="45"/>
  <c r="M582" i="45" s="1"/>
  <c r="C579" i="45"/>
  <c r="M579" i="45" s="1"/>
  <c r="C578" i="45"/>
  <c r="M578" i="45" s="1"/>
  <c r="C575" i="45"/>
  <c r="M575" i="45" s="1"/>
  <c r="C574" i="45"/>
  <c r="M574" i="45" s="1"/>
  <c r="C571" i="45"/>
  <c r="M571" i="45" s="1"/>
  <c r="C570" i="45"/>
  <c r="M570" i="45" s="1"/>
  <c r="C567" i="45"/>
  <c r="M567" i="45" s="1"/>
  <c r="C566" i="45"/>
  <c r="M566" i="45" s="1"/>
  <c r="C563" i="45"/>
  <c r="M563" i="45" s="1"/>
  <c r="C562" i="45"/>
  <c r="M562" i="45" s="1"/>
  <c r="C559" i="45"/>
  <c r="M559" i="45" s="1"/>
  <c r="C558" i="45"/>
  <c r="M558" i="45" s="1"/>
  <c r="C555" i="45"/>
  <c r="M555" i="45" s="1"/>
  <c r="C554" i="45"/>
  <c r="M554" i="45" s="1"/>
  <c r="C551" i="45"/>
  <c r="M551" i="45" s="1"/>
  <c r="C550" i="45"/>
  <c r="M550" i="45" s="1"/>
  <c r="C547" i="45"/>
  <c r="M547" i="45" s="1"/>
  <c r="C546" i="45"/>
  <c r="M546" i="45" s="1"/>
  <c r="C543" i="45"/>
  <c r="M543" i="45" s="1"/>
  <c r="C542" i="45"/>
  <c r="M542" i="45" s="1"/>
  <c r="C539" i="45"/>
  <c r="M539" i="45" s="1"/>
  <c r="C538" i="45"/>
  <c r="M538" i="45" s="1"/>
  <c r="C535" i="45"/>
  <c r="M535" i="45" s="1"/>
  <c r="C534" i="45"/>
  <c r="M534" i="45" s="1"/>
  <c r="C531" i="45"/>
  <c r="M531" i="45" s="1"/>
  <c r="C530" i="45"/>
  <c r="M530" i="45" s="1"/>
  <c r="C527" i="45"/>
  <c r="M527" i="45" s="1"/>
  <c r="C526" i="45"/>
  <c r="M526" i="45" s="1"/>
  <c r="C523" i="45"/>
  <c r="M523" i="45" s="1"/>
  <c r="C522" i="45"/>
  <c r="M522" i="45" s="1"/>
  <c r="C519" i="45"/>
  <c r="M519" i="45" s="1"/>
  <c r="C518" i="45"/>
  <c r="M518" i="45" s="1"/>
  <c r="C515" i="45"/>
  <c r="M515" i="45" s="1"/>
  <c r="C514" i="45"/>
  <c r="M514" i="45" s="1"/>
  <c r="C511" i="45"/>
  <c r="M511" i="45" s="1"/>
  <c r="C510" i="45"/>
  <c r="M510" i="45" s="1"/>
  <c r="C507" i="45"/>
  <c r="M507" i="45" s="1"/>
  <c r="C506" i="45"/>
  <c r="M506" i="45" s="1"/>
  <c r="C503" i="45"/>
  <c r="M503" i="45" s="1"/>
  <c r="C502" i="45"/>
  <c r="M502" i="45" s="1"/>
  <c r="C499" i="45"/>
  <c r="M499" i="45" s="1"/>
  <c r="C498" i="45"/>
  <c r="M498" i="45" s="1"/>
  <c r="C495" i="45"/>
  <c r="M495" i="45" s="1"/>
  <c r="C494" i="45"/>
  <c r="M494" i="45" s="1"/>
  <c r="C491" i="45"/>
  <c r="M491" i="45" s="1"/>
  <c r="C490" i="45"/>
  <c r="M490" i="45" s="1"/>
  <c r="C487" i="45"/>
  <c r="M487" i="45" s="1"/>
  <c r="C486" i="45"/>
  <c r="M486" i="45" s="1"/>
  <c r="C483" i="45"/>
  <c r="M483" i="45" s="1"/>
  <c r="C482" i="45"/>
  <c r="M482" i="45" s="1"/>
  <c r="C479" i="45"/>
  <c r="M479" i="45" s="1"/>
  <c r="C478" i="45"/>
  <c r="M478" i="45" s="1"/>
  <c r="C475" i="45"/>
  <c r="M475" i="45" s="1"/>
  <c r="C474" i="45"/>
  <c r="M474" i="45" s="1"/>
  <c r="C471" i="45"/>
  <c r="M471" i="45" s="1"/>
  <c r="C470" i="45"/>
  <c r="M470" i="45" s="1"/>
  <c r="C467" i="45"/>
  <c r="M467" i="45" s="1"/>
  <c r="C466" i="45"/>
  <c r="M466" i="45" s="1"/>
  <c r="C463" i="45"/>
  <c r="M463" i="45" s="1"/>
  <c r="C462" i="45"/>
  <c r="M462" i="45" s="1"/>
  <c r="C459" i="45"/>
  <c r="M459" i="45" s="1"/>
  <c r="C458" i="45"/>
  <c r="M458" i="45" s="1"/>
  <c r="C455" i="45"/>
  <c r="M455" i="45" s="1"/>
  <c r="C454" i="45"/>
  <c r="M454" i="45" s="1"/>
  <c r="C451" i="45"/>
  <c r="M451" i="45" s="1"/>
  <c r="C450" i="45"/>
  <c r="M450" i="45" s="1"/>
  <c r="C447" i="45"/>
  <c r="M447" i="45" s="1"/>
  <c r="C443" i="45"/>
  <c r="M443" i="45" s="1"/>
  <c r="C442" i="45"/>
  <c r="M442" i="45" s="1"/>
  <c r="C439" i="45"/>
  <c r="M439" i="45" s="1"/>
  <c r="C438" i="45"/>
  <c r="M438" i="45" s="1"/>
  <c r="C435" i="45"/>
  <c r="M435" i="45" s="1"/>
  <c r="C434" i="45"/>
  <c r="M434" i="45" s="1"/>
  <c r="C431" i="45"/>
  <c r="M431" i="45" s="1"/>
  <c r="C427" i="45"/>
  <c r="M427" i="45" s="1"/>
  <c r="C426" i="45"/>
  <c r="M426" i="45" s="1"/>
  <c r="C423" i="45"/>
  <c r="M423" i="45" s="1"/>
  <c r="C422" i="45"/>
  <c r="M422" i="45" s="1"/>
  <c r="C419" i="45"/>
  <c r="M419" i="45" s="1"/>
  <c r="C418" i="45"/>
  <c r="M418" i="45" s="1"/>
  <c r="C415" i="45"/>
  <c r="M415" i="45" s="1"/>
  <c r="C411" i="45"/>
  <c r="M411" i="45" s="1"/>
  <c r="C410" i="45"/>
  <c r="M410" i="45" s="1"/>
  <c r="C407" i="45"/>
  <c r="M407" i="45" s="1"/>
  <c r="C406" i="45"/>
  <c r="M406" i="45" s="1"/>
  <c r="C403" i="45"/>
  <c r="M403" i="45" s="1"/>
  <c r="C402" i="45"/>
  <c r="M402" i="45" s="1"/>
  <c r="C399" i="45"/>
  <c r="M399" i="45" s="1"/>
  <c r="C395" i="45"/>
  <c r="M395" i="45" s="1"/>
  <c r="C394" i="45"/>
  <c r="M394" i="45" s="1"/>
  <c r="C391" i="45"/>
  <c r="M391" i="45" s="1"/>
  <c r="C390" i="45"/>
  <c r="M390" i="45" s="1"/>
  <c r="C387" i="45"/>
  <c r="M387" i="45" s="1"/>
  <c r="C386" i="45"/>
  <c r="M386" i="45" s="1"/>
  <c r="C383" i="45"/>
  <c r="M383" i="45" s="1"/>
  <c r="C379" i="45"/>
  <c r="M379" i="45" s="1"/>
  <c r="C378" i="45"/>
  <c r="M378" i="45" s="1"/>
  <c r="C375" i="45"/>
  <c r="M375" i="45" s="1"/>
  <c r="C374" i="45"/>
  <c r="M374" i="45" s="1"/>
  <c r="C371" i="45"/>
  <c r="M371" i="45" s="1"/>
  <c r="C370" i="45"/>
  <c r="M370" i="45" s="1"/>
  <c r="C367" i="45"/>
  <c r="M367" i="45" s="1"/>
  <c r="C363" i="45"/>
  <c r="M363" i="45" s="1"/>
  <c r="C362" i="45"/>
  <c r="M362" i="45" s="1"/>
  <c r="C359" i="45"/>
  <c r="M359" i="45" s="1"/>
  <c r="C358" i="45"/>
  <c r="M358" i="45" s="1"/>
  <c r="C355" i="45"/>
  <c r="M355" i="45" s="1"/>
  <c r="C354" i="45"/>
  <c r="M354" i="45" s="1"/>
  <c r="C351" i="45"/>
  <c r="M351" i="45" s="1"/>
  <c r="C347" i="45"/>
  <c r="M347" i="45" s="1"/>
  <c r="C346" i="45"/>
  <c r="M346" i="45" s="1"/>
  <c r="C343" i="45"/>
  <c r="M343" i="45" s="1"/>
  <c r="C342" i="45"/>
  <c r="M342" i="45" s="1"/>
  <c r="C339" i="45"/>
  <c r="M339" i="45" s="1"/>
  <c r="C338" i="45"/>
  <c r="M338" i="45" s="1"/>
  <c r="C335" i="45"/>
  <c r="M335" i="45" s="1"/>
  <c r="C331" i="45"/>
  <c r="M331" i="45" s="1"/>
  <c r="C330" i="45"/>
  <c r="M330" i="45" s="1"/>
  <c r="C327" i="45"/>
  <c r="M327" i="45" s="1"/>
  <c r="C326" i="45"/>
  <c r="M326" i="45" s="1"/>
  <c r="C323" i="45"/>
  <c r="M323" i="45" s="1"/>
  <c r="C322" i="45"/>
  <c r="M322" i="45" s="1"/>
  <c r="C319" i="45"/>
  <c r="M319" i="45" s="1"/>
  <c r="C315" i="45"/>
  <c r="M315" i="45" s="1"/>
  <c r="C314" i="45"/>
  <c r="M314" i="45" s="1"/>
  <c r="C311" i="45"/>
  <c r="M311" i="45" s="1"/>
  <c r="C310" i="45"/>
  <c r="M310" i="45" s="1"/>
  <c r="C307" i="45"/>
  <c r="M307" i="45" s="1"/>
  <c r="C306" i="45"/>
  <c r="M306" i="45" s="1"/>
  <c r="C303" i="45"/>
  <c r="M303" i="45" s="1"/>
  <c r="C299" i="45"/>
  <c r="M299" i="45" s="1"/>
  <c r="C298" i="45"/>
  <c r="M298" i="45" s="1"/>
  <c r="C295" i="45"/>
  <c r="M295" i="45" s="1"/>
  <c r="C294" i="45"/>
  <c r="M294" i="45" s="1"/>
  <c r="C291" i="45"/>
  <c r="M291" i="45" s="1"/>
  <c r="C290" i="45"/>
  <c r="M290" i="45" s="1"/>
  <c r="C287" i="45"/>
  <c r="M287" i="45" s="1"/>
  <c r="C283" i="45"/>
  <c r="M283" i="45" s="1"/>
  <c r="C282" i="45"/>
  <c r="M282" i="45" s="1"/>
  <c r="C279" i="45"/>
  <c r="M279" i="45" s="1"/>
  <c r="C278" i="45"/>
  <c r="M278" i="45" s="1"/>
  <c r="C275" i="45"/>
  <c r="M275" i="45" s="1"/>
  <c r="C274" i="45"/>
  <c r="M274" i="45" s="1"/>
  <c r="C271" i="45"/>
  <c r="M271" i="45" s="1"/>
  <c r="C267" i="45"/>
  <c r="M267" i="45" s="1"/>
  <c r="C266" i="45"/>
  <c r="M266" i="45" s="1"/>
  <c r="C263" i="45"/>
  <c r="M263" i="45" s="1"/>
  <c r="C262" i="45"/>
  <c r="M262" i="45" s="1"/>
  <c r="C259" i="45"/>
  <c r="M259" i="45" s="1"/>
  <c r="C258" i="45"/>
  <c r="M258" i="45" s="1"/>
  <c r="C255" i="45"/>
  <c r="M255" i="45" s="1"/>
  <c r="C254" i="45"/>
  <c r="M254" i="45" s="1"/>
  <c r="C253" i="45"/>
  <c r="M253" i="45" s="1"/>
  <c r="C251" i="45"/>
  <c r="M251" i="45" s="1"/>
  <c r="C250" i="45"/>
  <c r="M250" i="45" s="1"/>
  <c r="C249" i="45"/>
  <c r="M249" i="45" s="1"/>
  <c r="C247" i="45"/>
  <c r="M247" i="45" s="1"/>
  <c r="C246" i="45"/>
  <c r="M246" i="45" s="1"/>
  <c r="C243" i="45"/>
  <c r="M243" i="45" s="1"/>
  <c r="C242" i="45"/>
  <c r="M242" i="45" s="1"/>
  <c r="C239" i="45"/>
  <c r="M239" i="45" s="1"/>
  <c r="C238" i="45"/>
  <c r="M238" i="45" s="1"/>
  <c r="C237" i="45"/>
  <c r="M237" i="45" s="1"/>
  <c r="C235" i="45"/>
  <c r="M235" i="45" s="1"/>
  <c r="C234" i="45"/>
  <c r="M234" i="45" s="1"/>
  <c r="C233" i="45"/>
  <c r="M233" i="45" s="1"/>
  <c r="C231" i="45"/>
  <c r="M231" i="45" s="1"/>
  <c r="C230" i="45"/>
  <c r="M230" i="45" s="1"/>
  <c r="C227" i="45"/>
  <c r="M227" i="45" s="1"/>
  <c r="C226" i="45"/>
  <c r="M226" i="45" s="1"/>
  <c r="C223" i="45"/>
  <c r="M223" i="45" s="1"/>
  <c r="C222" i="45"/>
  <c r="M222" i="45" s="1"/>
  <c r="C221" i="45"/>
  <c r="M221" i="45" s="1"/>
  <c r="C219" i="45"/>
  <c r="M219" i="45" s="1"/>
  <c r="C218" i="45"/>
  <c r="M218" i="45" s="1"/>
  <c r="C217" i="45"/>
  <c r="M217" i="45" s="1"/>
  <c r="C215" i="45"/>
  <c r="M215" i="45" s="1"/>
  <c r="C214" i="45"/>
  <c r="M214" i="45" s="1"/>
  <c r="C211" i="45"/>
  <c r="M211" i="45" s="1"/>
  <c r="C210" i="45"/>
  <c r="M210" i="45" s="1"/>
  <c r="C207" i="45"/>
  <c r="M207" i="45" s="1"/>
  <c r="C206" i="45"/>
  <c r="M206" i="45" s="1"/>
  <c r="C205" i="45"/>
  <c r="M205" i="45" s="1"/>
  <c r="C203" i="45"/>
  <c r="M203" i="45" s="1"/>
  <c r="C202" i="45"/>
  <c r="M202" i="45" s="1"/>
  <c r="C201" i="45"/>
  <c r="M201" i="45" s="1"/>
  <c r="C199" i="45"/>
  <c r="M199" i="45" s="1"/>
  <c r="C198" i="45"/>
  <c r="M198" i="45" s="1"/>
  <c r="C195" i="45"/>
  <c r="M195" i="45" s="1"/>
  <c r="C194" i="45"/>
  <c r="M194" i="45" s="1"/>
  <c r="C191" i="45"/>
  <c r="M191" i="45" s="1"/>
  <c r="C190" i="45"/>
  <c r="M190" i="45" s="1"/>
  <c r="C189" i="45"/>
  <c r="M189" i="45" s="1"/>
  <c r="C187" i="45"/>
  <c r="M187" i="45" s="1"/>
  <c r="C186" i="45"/>
  <c r="M186" i="45" s="1"/>
  <c r="C185" i="45"/>
  <c r="M185" i="45" s="1"/>
  <c r="C183" i="45"/>
  <c r="M183" i="45" s="1"/>
  <c r="C182" i="45"/>
  <c r="M182" i="45" s="1"/>
  <c r="C179" i="45"/>
  <c r="M179" i="45" s="1"/>
  <c r="C178" i="45"/>
  <c r="M178" i="45" s="1"/>
  <c r="C175" i="45"/>
  <c r="M175" i="45" s="1"/>
  <c r="C174" i="45"/>
  <c r="M174" i="45" s="1"/>
  <c r="C173" i="45"/>
  <c r="M173" i="45" s="1"/>
  <c r="C171" i="45"/>
  <c r="M171" i="45" s="1"/>
  <c r="C170" i="45"/>
  <c r="M170" i="45" s="1"/>
  <c r="C169" i="45"/>
  <c r="M169" i="45" s="1"/>
  <c r="C167" i="45"/>
  <c r="M167" i="45" s="1"/>
  <c r="C166" i="45"/>
  <c r="M166" i="45" s="1"/>
  <c r="C163" i="45"/>
  <c r="M163" i="45" s="1"/>
  <c r="C162" i="45"/>
  <c r="M162" i="45" s="1"/>
  <c r="C159" i="45"/>
  <c r="M159" i="45" s="1"/>
  <c r="C158" i="45"/>
  <c r="M158" i="45" s="1"/>
  <c r="C157" i="45"/>
  <c r="M157" i="45" s="1"/>
  <c r="C155" i="45"/>
  <c r="M155" i="45" s="1"/>
  <c r="C154" i="45"/>
  <c r="M154" i="45" s="1"/>
  <c r="C153" i="45"/>
  <c r="M153" i="45" s="1"/>
  <c r="C151" i="45"/>
  <c r="M151" i="45" s="1"/>
  <c r="C150" i="45"/>
  <c r="M150" i="45" s="1"/>
  <c r="C147" i="45"/>
  <c r="M147" i="45" s="1"/>
  <c r="C146" i="45"/>
  <c r="M146" i="45" s="1"/>
  <c r="C143" i="45"/>
  <c r="M143" i="45" s="1"/>
  <c r="C142" i="45"/>
  <c r="M142" i="45" s="1"/>
  <c r="C141" i="45"/>
  <c r="M141" i="45" s="1"/>
  <c r="C139" i="45"/>
  <c r="M139" i="45" s="1"/>
  <c r="C138" i="45"/>
  <c r="M138" i="45" s="1"/>
  <c r="C137" i="45"/>
  <c r="M137" i="45" s="1"/>
  <c r="C135" i="45"/>
  <c r="M135" i="45" s="1"/>
  <c r="C131" i="45"/>
  <c r="M131" i="45" s="1"/>
  <c r="C130" i="45"/>
  <c r="M130" i="45" s="1"/>
  <c r="C127" i="45"/>
  <c r="M127" i="45" s="1"/>
  <c r="C126" i="45"/>
  <c r="M126" i="45" s="1"/>
  <c r="C125" i="45"/>
  <c r="M125" i="45" s="1"/>
  <c r="C123" i="45"/>
  <c r="M123" i="45" s="1"/>
  <c r="C122" i="45"/>
  <c r="M122" i="45" s="1"/>
  <c r="C121" i="45"/>
  <c r="M121" i="45" s="1"/>
  <c r="C119" i="45"/>
  <c r="M119" i="45" s="1"/>
  <c r="C115" i="45"/>
  <c r="M115" i="45" s="1"/>
  <c r="C114" i="45"/>
  <c r="M114" i="45" s="1"/>
  <c r="C111" i="45"/>
  <c r="M111" i="45" s="1"/>
  <c r="C110" i="45"/>
  <c r="M110" i="45" s="1"/>
  <c r="C109" i="45"/>
  <c r="M109" i="45" s="1"/>
  <c r="C107" i="45"/>
  <c r="M107" i="45" s="1"/>
  <c r="C106" i="45"/>
  <c r="M106" i="45" s="1"/>
  <c r="C103" i="45"/>
  <c r="M103" i="45" s="1"/>
  <c r="C99" i="45"/>
  <c r="M99" i="45" s="1"/>
  <c r="C98" i="45"/>
  <c r="M98" i="45" s="1"/>
  <c r="C95" i="45"/>
  <c r="M95" i="45" s="1"/>
  <c r="C94" i="45"/>
  <c r="M94" i="45" s="1"/>
  <c r="C93" i="45"/>
  <c r="M93" i="45" s="1"/>
  <c r="C91" i="45"/>
  <c r="M91" i="45" s="1"/>
  <c r="C90" i="45"/>
  <c r="M90" i="45" s="1"/>
  <c r="C89" i="45"/>
  <c r="M89" i="45" s="1"/>
  <c r="C87" i="45"/>
  <c r="M87" i="45" s="1"/>
  <c r="C83" i="45"/>
  <c r="M83" i="45" s="1"/>
  <c r="C82" i="45"/>
  <c r="M82" i="45" s="1"/>
  <c r="C79" i="45"/>
  <c r="M79" i="45" s="1"/>
  <c r="C78" i="45"/>
  <c r="M78" i="45" s="1"/>
  <c r="C75" i="45"/>
  <c r="M75" i="45" s="1"/>
  <c r="C74" i="45"/>
  <c r="M74" i="45" s="1"/>
  <c r="C73" i="45"/>
  <c r="M73" i="45" s="1"/>
  <c r="C71" i="45"/>
  <c r="M71" i="45" s="1"/>
  <c r="C67" i="45"/>
  <c r="M67" i="45" s="1"/>
  <c r="C66" i="45"/>
  <c r="M66" i="45" s="1"/>
  <c r="C63" i="45"/>
  <c r="M63" i="45" s="1"/>
  <c r="C62" i="45"/>
  <c r="M62" i="45" s="1"/>
  <c r="C59" i="45"/>
  <c r="M59" i="45" s="1"/>
  <c r="C58" i="45"/>
  <c r="M58" i="45" s="1"/>
  <c r="C55" i="45"/>
  <c r="M55" i="45" s="1"/>
  <c r="C51" i="45"/>
  <c r="M51" i="45" s="1"/>
  <c r="C50" i="45"/>
  <c r="M50" i="45" s="1"/>
  <c r="C47" i="45"/>
  <c r="M47" i="45" s="1"/>
  <c r="C46" i="45"/>
  <c r="M46" i="45" s="1"/>
  <c r="C45" i="45"/>
  <c r="M45" i="45" s="1"/>
  <c r="C43" i="45"/>
  <c r="M43" i="45" s="1"/>
  <c r="C42" i="45"/>
  <c r="M42" i="45" s="1"/>
  <c r="C39" i="45"/>
  <c r="M39" i="45" s="1"/>
  <c r="C35" i="45"/>
  <c r="M35" i="45" s="1"/>
  <c r="C34" i="45"/>
  <c r="M34" i="45" s="1"/>
  <c r="C31" i="45"/>
  <c r="M31" i="45" s="1"/>
  <c r="C30" i="45"/>
  <c r="M30" i="45" s="1"/>
  <c r="C29" i="45"/>
  <c r="M29" i="45" s="1"/>
  <c r="C27" i="45"/>
  <c r="M27" i="45" s="1"/>
  <c r="C26" i="45"/>
  <c r="M26" i="45" s="1"/>
  <c r="C25" i="45"/>
  <c r="M25" i="45" s="1"/>
  <c r="C23" i="45"/>
  <c r="M23" i="45" s="1"/>
  <c r="C19" i="45"/>
  <c r="M19" i="45" s="1"/>
  <c r="C18" i="45"/>
  <c r="M18" i="45" s="1"/>
  <c r="C15" i="45"/>
  <c r="M15" i="45" s="1"/>
  <c r="C14" i="45"/>
  <c r="M14" i="45" s="1"/>
  <c r="C11" i="45"/>
  <c r="M11" i="45" s="1"/>
  <c r="C10" i="45"/>
  <c r="M10" i="45" s="1"/>
  <c r="C9" i="45"/>
  <c r="M9" i="45" s="1"/>
  <c r="C7" i="45"/>
  <c r="M7" i="45" s="1"/>
  <c r="C6" i="45"/>
  <c r="M6" i="45" s="1"/>
  <c r="C5" i="45"/>
  <c r="M5" i="45" s="1"/>
  <c r="I4" i="45" l="1"/>
  <c r="H4" i="45"/>
  <c r="I25" i="45"/>
  <c r="H25" i="45"/>
  <c r="H55" i="45"/>
  <c r="I55" i="45"/>
  <c r="I79" i="45"/>
  <c r="H79" i="45"/>
  <c r="H103" i="45"/>
  <c r="I103" i="45"/>
  <c r="H119" i="45"/>
  <c r="I119" i="45"/>
  <c r="I139" i="45"/>
  <c r="H139" i="45"/>
  <c r="I166" i="45"/>
  <c r="H166" i="45"/>
  <c r="I185" i="45"/>
  <c r="H185" i="45"/>
  <c r="I203" i="45"/>
  <c r="H203" i="45"/>
  <c r="I222" i="45"/>
  <c r="H222" i="45"/>
  <c r="I242" i="45"/>
  <c r="H242" i="45"/>
  <c r="I262" i="45"/>
  <c r="H262" i="45"/>
  <c r="I279" i="45"/>
  <c r="H279" i="45"/>
  <c r="I307" i="45"/>
  <c r="H307" i="45"/>
  <c r="I335" i="45"/>
  <c r="H335" i="45"/>
  <c r="I362" i="45"/>
  <c r="H362" i="45"/>
  <c r="I390" i="45"/>
  <c r="H390" i="45"/>
  <c r="I418" i="45"/>
  <c r="H418" i="45"/>
  <c r="I435" i="45"/>
  <c r="H435" i="45"/>
  <c r="I462" i="45"/>
  <c r="H462" i="45"/>
  <c r="I486" i="45"/>
  <c r="H486" i="45"/>
  <c r="I510" i="45"/>
  <c r="H510" i="45"/>
  <c r="I526" i="45"/>
  <c r="H526" i="45"/>
  <c r="I550" i="45"/>
  <c r="H550" i="45"/>
  <c r="I574" i="45"/>
  <c r="H574" i="45"/>
  <c r="I12" i="45"/>
  <c r="H12" i="45"/>
  <c r="I20" i="45"/>
  <c r="H20" i="45"/>
  <c r="I32" i="45"/>
  <c r="H32" i="45"/>
  <c r="I44" i="45"/>
  <c r="H44" i="45"/>
  <c r="I56" i="45"/>
  <c r="H56" i="45"/>
  <c r="I72" i="45"/>
  <c r="H72" i="45"/>
  <c r="I88" i="45"/>
  <c r="H88" i="45"/>
  <c r="I100" i="45"/>
  <c r="H100" i="45"/>
  <c r="I112" i="45"/>
  <c r="H112" i="45"/>
  <c r="I120" i="45"/>
  <c r="H120" i="45"/>
  <c r="I132" i="45"/>
  <c r="H132" i="45"/>
  <c r="I148" i="45"/>
  <c r="H148" i="45"/>
  <c r="I160" i="45"/>
  <c r="H160" i="45"/>
  <c r="I172" i="45"/>
  <c r="H172" i="45"/>
  <c r="I180" i="45"/>
  <c r="H180" i="45"/>
  <c r="I188" i="45"/>
  <c r="H188" i="45"/>
  <c r="I200" i="45"/>
  <c r="H200" i="45"/>
  <c r="I216" i="45"/>
  <c r="H216" i="45"/>
  <c r="I228" i="45"/>
  <c r="H228" i="45"/>
  <c r="I240" i="45"/>
  <c r="H240" i="45"/>
  <c r="I256" i="45"/>
  <c r="H256" i="45"/>
  <c r="I268" i="45"/>
  <c r="H268" i="45"/>
  <c r="I280" i="45"/>
  <c r="H280" i="45"/>
  <c r="I288" i="45"/>
  <c r="H288" i="45"/>
  <c r="I296" i="45"/>
  <c r="H296" i="45"/>
  <c r="I308" i="45"/>
  <c r="H308" i="45"/>
  <c r="I324" i="45"/>
  <c r="H324" i="45"/>
  <c r="I332" i="45"/>
  <c r="H332" i="45"/>
  <c r="I344" i="45"/>
  <c r="H344" i="45"/>
  <c r="I360" i="45"/>
  <c r="H360" i="45"/>
  <c r="I372" i="45"/>
  <c r="H372" i="45"/>
  <c r="I384" i="45"/>
  <c r="H384" i="45"/>
  <c r="I396" i="45"/>
  <c r="H396" i="45"/>
  <c r="I408" i="45"/>
  <c r="H408" i="45"/>
  <c r="I420" i="45"/>
  <c r="H420" i="45"/>
  <c r="I428" i="45"/>
  <c r="H428" i="45"/>
  <c r="I440" i="45"/>
  <c r="H440" i="45"/>
  <c r="I452" i="45"/>
  <c r="H452" i="45"/>
  <c r="I464" i="45"/>
  <c r="H464" i="45"/>
  <c r="I476" i="45"/>
  <c r="H476" i="45"/>
  <c r="I488" i="45"/>
  <c r="H488" i="45"/>
  <c r="I500" i="45"/>
  <c r="H500" i="45"/>
  <c r="I512" i="45"/>
  <c r="H512" i="45"/>
  <c r="I524" i="45"/>
  <c r="H524" i="45"/>
  <c r="I536" i="45"/>
  <c r="H536" i="45"/>
  <c r="I548" i="45"/>
  <c r="H548" i="45"/>
  <c r="I556" i="45"/>
  <c r="H556" i="45"/>
  <c r="I568" i="45"/>
  <c r="H568" i="45"/>
  <c r="I576" i="45"/>
  <c r="H576" i="45"/>
  <c r="I584" i="45"/>
  <c r="H584" i="45"/>
  <c r="I588" i="45"/>
  <c r="H588" i="45"/>
  <c r="I5" i="45"/>
  <c r="H5" i="45"/>
  <c r="I10" i="45"/>
  <c r="H10" i="45"/>
  <c r="I18" i="45"/>
  <c r="H18" i="45"/>
  <c r="I26" i="45"/>
  <c r="H26" i="45"/>
  <c r="I31" i="45"/>
  <c r="H31" i="45"/>
  <c r="I42" i="45"/>
  <c r="H42" i="45"/>
  <c r="I47" i="45"/>
  <c r="H47" i="45"/>
  <c r="I58" i="45"/>
  <c r="H58" i="45"/>
  <c r="I66" i="45"/>
  <c r="H66" i="45"/>
  <c r="I74" i="45"/>
  <c r="H74" i="45"/>
  <c r="I82" i="45"/>
  <c r="H82" i="45"/>
  <c r="I90" i="45"/>
  <c r="H90" i="45"/>
  <c r="H95" i="45"/>
  <c r="I95" i="45"/>
  <c r="I106" i="45"/>
  <c r="H106" i="45"/>
  <c r="H111" i="45"/>
  <c r="I111" i="45"/>
  <c r="I121" i="45"/>
  <c r="H121" i="45"/>
  <c r="I126" i="45"/>
  <c r="H126" i="45"/>
  <c r="H135" i="45"/>
  <c r="I135" i="45"/>
  <c r="I141" i="45"/>
  <c r="H141" i="45"/>
  <c r="I147" i="45"/>
  <c r="H147" i="45"/>
  <c r="I154" i="45"/>
  <c r="H154" i="45"/>
  <c r="H159" i="45"/>
  <c r="I159" i="45"/>
  <c r="H167" i="45"/>
  <c r="I167" i="45"/>
  <c r="I173" i="45"/>
  <c r="H173" i="45"/>
  <c r="I179" i="45"/>
  <c r="H179" i="45"/>
  <c r="I186" i="45"/>
  <c r="H186" i="45"/>
  <c r="H191" i="45"/>
  <c r="I191" i="45"/>
  <c r="H199" i="45"/>
  <c r="I199" i="45"/>
  <c r="I205" i="45"/>
  <c r="H205" i="45"/>
  <c r="I211" i="45"/>
  <c r="H211" i="45"/>
  <c r="I218" i="45"/>
  <c r="H218" i="45"/>
  <c r="H223" i="45"/>
  <c r="I223" i="45"/>
  <c r="H231" i="45"/>
  <c r="I231" i="45"/>
  <c r="I237" i="45"/>
  <c r="H237" i="45"/>
  <c r="I243" i="45"/>
  <c r="H243" i="45"/>
  <c r="I250" i="45"/>
  <c r="H250" i="45"/>
  <c r="H255" i="45"/>
  <c r="I255" i="45"/>
  <c r="I263" i="45"/>
  <c r="H263" i="45"/>
  <c r="I274" i="45"/>
  <c r="H274" i="45"/>
  <c r="I282" i="45"/>
  <c r="H282" i="45"/>
  <c r="I291" i="45"/>
  <c r="H291" i="45"/>
  <c r="I299" i="45"/>
  <c r="H299" i="45"/>
  <c r="I310" i="45"/>
  <c r="H310" i="45"/>
  <c r="I319" i="45"/>
  <c r="H319" i="45"/>
  <c r="I327" i="45"/>
  <c r="H327" i="45"/>
  <c r="I338" i="45"/>
  <c r="H338" i="45"/>
  <c r="I346" i="45"/>
  <c r="H346" i="45"/>
  <c r="I355" i="45"/>
  <c r="H355" i="45"/>
  <c r="I363" i="45"/>
  <c r="H363" i="45"/>
  <c r="I374" i="45"/>
  <c r="H374" i="45"/>
  <c r="I383" i="45"/>
  <c r="H383" i="45"/>
  <c r="I391" i="45"/>
  <c r="H391" i="45"/>
  <c r="I402" i="45"/>
  <c r="H402" i="45"/>
  <c r="I410" i="45"/>
  <c r="H410" i="45"/>
  <c r="I419" i="45"/>
  <c r="H419" i="45"/>
  <c r="I427" i="45"/>
  <c r="H427" i="45"/>
  <c r="I438" i="45"/>
  <c r="H438" i="45"/>
  <c r="I447" i="45"/>
  <c r="H447" i="45"/>
  <c r="I455" i="45"/>
  <c r="H455" i="45"/>
  <c r="I463" i="45"/>
  <c r="H463" i="45"/>
  <c r="I471" i="45"/>
  <c r="H471" i="45"/>
  <c r="I479" i="45"/>
  <c r="H479" i="45"/>
  <c r="I487" i="45"/>
  <c r="H487" i="45"/>
  <c r="I495" i="45"/>
  <c r="H495" i="45"/>
  <c r="I503" i="45"/>
  <c r="H503" i="45"/>
  <c r="I511" i="45"/>
  <c r="H511" i="45"/>
  <c r="I519" i="45"/>
  <c r="H519" i="45"/>
  <c r="I527" i="45"/>
  <c r="H527" i="45"/>
  <c r="I535" i="45"/>
  <c r="H535" i="45"/>
  <c r="I543" i="45"/>
  <c r="H543" i="45"/>
  <c r="I551" i="45"/>
  <c r="H551" i="45"/>
  <c r="I559" i="45"/>
  <c r="H559" i="45"/>
  <c r="I567" i="45"/>
  <c r="H567" i="45"/>
  <c r="I575" i="45"/>
  <c r="H575" i="45"/>
  <c r="I583" i="45"/>
  <c r="H583" i="45"/>
  <c r="I591" i="45"/>
  <c r="H591" i="45"/>
  <c r="I13" i="45"/>
  <c r="H13" i="45"/>
  <c r="I17" i="45"/>
  <c r="H17" i="45"/>
  <c r="I21" i="45"/>
  <c r="H21" i="45"/>
  <c r="I33" i="45"/>
  <c r="H33" i="45"/>
  <c r="I37" i="45"/>
  <c r="H37" i="45"/>
  <c r="I41" i="45"/>
  <c r="H41" i="45"/>
  <c r="I49" i="45"/>
  <c r="H49" i="45"/>
  <c r="I53" i="45"/>
  <c r="H53" i="45"/>
  <c r="I57" i="45"/>
  <c r="H57" i="45"/>
  <c r="I61" i="45"/>
  <c r="H61" i="45"/>
  <c r="I65" i="45"/>
  <c r="H65" i="45"/>
  <c r="I69" i="45"/>
  <c r="H69" i="45"/>
  <c r="I77" i="45"/>
  <c r="H77" i="45"/>
  <c r="I81" i="45"/>
  <c r="H81" i="45"/>
  <c r="I85" i="45"/>
  <c r="H85" i="45"/>
  <c r="I97" i="45"/>
  <c r="H97" i="45"/>
  <c r="I101" i="45"/>
  <c r="H101" i="45"/>
  <c r="I105" i="45"/>
  <c r="H105" i="45"/>
  <c r="I113" i="45"/>
  <c r="H113" i="45"/>
  <c r="I117" i="45"/>
  <c r="H117" i="45"/>
  <c r="I129" i="45"/>
  <c r="H129" i="45"/>
  <c r="I133" i="45"/>
  <c r="H133" i="45"/>
  <c r="I145" i="45"/>
  <c r="H145" i="45"/>
  <c r="I149" i="45"/>
  <c r="H149" i="45"/>
  <c r="I161" i="45"/>
  <c r="H161" i="45"/>
  <c r="I165" i="45"/>
  <c r="H165" i="45"/>
  <c r="I177" i="45"/>
  <c r="H177" i="45"/>
  <c r="I181" i="45"/>
  <c r="H181" i="45"/>
  <c r="I193" i="45"/>
  <c r="H193" i="45"/>
  <c r="I197" i="45"/>
  <c r="H197" i="45"/>
  <c r="I209" i="45"/>
  <c r="H209" i="45"/>
  <c r="I213" i="45"/>
  <c r="H213" i="45"/>
  <c r="I225" i="45"/>
  <c r="H225" i="45"/>
  <c r="I229" i="45"/>
  <c r="H229" i="45"/>
  <c r="I241" i="45"/>
  <c r="H241" i="45"/>
  <c r="I245" i="45"/>
  <c r="H245" i="45"/>
  <c r="I257" i="45"/>
  <c r="H257" i="45"/>
  <c r="I261" i="45"/>
  <c r="H261" i="45"/>
  <c r="I265" i="45"/>
  <c r="H265" i="45"/>
  <c r="I269" i="45"/>
  <c r="H269" i="45"/>
  <c r="I273" i="45"/>
  <c r="H273" i="45"/>
  <c r="I277" i="45"/>
  <c r="H277" i="45"/>
  <c r="I281" i="45"/>
  <c r="H281" i="45"/>
  <c r="I285" i="45"/>
  <c r="H285" i="45"/>
  <c r="I289" i="45"/>
  <c r="H289" i="45"/>
  <c r="I293" i="45"/>
  <c r="H293" i="45"/>
  <c r="I297" i="45"/>
  <c r="H297" i="45"/>
  <c r="I301" i="45"/>
  <c r="H301" i="45"/>
  <c r="I305" i="45"/>
  <c r="H305" i="45"/>
  <c r="I309" i="45"/>
  <c r="H309" i="45"/>
  <c r="I313" i="45"/>
  <c r="H313" i="45"/>
  <c r="I317" i="45"/>
  <c r="H317" i="45"/>
  <c r="I321" i="45"/>
  <c r="H321" i="45"/>
  <c r="I325" i="45"/>
  <c r="H325" i="45"/>
  <c r="I329" i="45"/>
  <c r="H329" i="45"/>
  <c r="I333" i="45"/>
  <c r="H333" i="45"/>
  <c r="I337" i="45"/>
  <c r="H337" i="45"/>
  <c r="H341" i="45"/>
  <c r="I341" i="45"/>
  <c r="I345" i="45"/>
  <c r="H345" i="45"/>
  <c r="I349" i="45"/>
  <c r="H349" i="45"/>
  <c r="I353" i="45"/>
  <c r="H353" i="45"/>
  <c r="I357" i="45"/>
  <c r="H357" i="45"/>
  <c r="I361" i="45"/>
  <c r="H361" i="45"/>
  <c r="I365" i="45"/>
  <c r="H365" i="45"/>
  <c r="I369" i="45"/>
  <c r="H369" i="45"/>
  <c r="H373" i="45"/>
  <c r="I373" i="45"/>
  <c r="I377" i="45"/>
  <c r="H377" i="45"/>
  <c r="I381" i="45"/>
  <c r="H381" i="45"/>
  <c r="I385" i="45"/>
  <c r="H385" i="45"/>
  <c r="I389" i="45"/>
  <c r="H389" i="45"/>
  <c r="I393" i="45"/>
  <c r="H393" i="45"/>
  <c r="I397" i="45"/>
  <c r="H397" i="45"/>
  <c r="I401" i="45"/>
  <c r="H401" i="45"/>
  <c r="I405" i="45"/>
  <c r="H405" i="45"/>
  <c r="I409" i="45"/>
  <c r="H409" i="45"/>
  <c r="I413" i="45"/>
  <c r="H413" i="45"/>
  <c r="I417" i="45"/>
  <c r="H417" i="45"/>
  <c r="I421" i="45"/>
  <c r="H421" i="45"/>
  <c r="I425" i="45"/>
  <c r="H425" i="45"/>
  <c r="I429" i="45"/>
  <c r="H429" i="45"/>
  <c r="I433" i="45"/>
  <c r="H433" i="45"/>
  <c r="I437" i="45"/>
  <c r="H437" i="45"/>
  <c r="I441" i="45"/>
  <c r="H441" i="45"/>
  <c r="I445" i="45"/>
  <c r="H445" i="45"/>
  <c r="I449" i="45"/>
  <c r="H449" i="45"/>
  <c r="I453" i="45"/>
  <c r="H453" i="45"/>
  <c r="I457" i="45"/>
  <c r="H457" i="45"/>
  <c r="I461" i="45"/>
  <c r="H461" i="45"/>
  <c r="I465" i="45"/>
  <c r="H465" i="45"/>
  <c r="H469" i="45"/>
  <c r="I469" i="45"/>
  <c r="I473" i="45"/>
  <c r="H473" i="45"/>
  <c r="I477" i="45"/>
  <c r="H477" i="45"/>
  <c r="I481" i="45"/>
  <c r="H481" i="45"/>
  <c r="I485" i="45"/>
  <c r="H485" i="45"/>
  <c r="I489" i="45"/>
  <c r="H489" i="45"/>
  <c r="I493" i="45"/>
  <c r="H493" i="45"/>
  <c r="I497" i="45"/>
  <c r="H497" i="45"/>
  <c r="H501" i="45"/>
  <c r="I501" i="45"/>
  <c r="I505" i="45"/>
  <c r="H505" i="45"/>
  <c r="I509" i="45"/>
  <c r="H509" i="45"/>
  <c r="I513" i="45"/>
  <c r="H513" i="45"/>
  <c r="I517" i="45"/>
  <c r="H517" i="45"/>
  <c r="I521" i="45"/>
  <c r="H521" i="45"/>
  <c r="I525" i="45"/>
  <c r="H525" i="45"/>
  <c r="I529" i="45"/>
  <c r="H529" i="45"/>
  <c r="I533" i="45"/>
  <c r="H533" i="45"/>
  <c r="I537" i="45"/>
  <c r="H537" i="45"/>
  <c r="I541" i="45"/>
  <c r="H541" i="45"/>
  <c r="I545" i="45"/>
  <c r="H545" i="45"/>
  <c r="I549" i="45"/>
  <c r="H549" i="45"/>
  <c r="I553" i="45"/>
  <c r="H553" i="45"/>
  <c r="I557" i="45"/>
  <c r="H557" i="45"/>
  <c r="I561" i="45"/>
  <c r="H561" i="45"/>
  <c r="I565" i="45"/>
  <c r="H565" i="45"/>
  <c r="I569" i="45"/>
  <c r="H569" i="45"/>
  <c r="I573" i="45"/>
  <c r="H573" i="45"/>
  <c r="I577" i="45"/>
  <c r="H577" i="45"/>
  <c r="I581" i="45"/>
  <c r="H581" i="45"/>
  <c r="I585" i="45"/>
  <c r="H585" i="45"/>
  <c r="I589" i="45"/>
  <c r="H589" i="45"/>
  <c r="I593" i="45"/>
  <c r="H593" i="45"/>
  <c r="H597" i="45"/>
  <c r="I597" i="45"/>
  <c r="I9" i="45"/>
  <c r="H9" i="45"/>
  <c r="I30" i="45"/>
  <c r="H30" i="45"/>
  <c r="I46" i="45"/>
  <c r="H46" i="45"/>
  <c r="I63" i="45"/>
  <c r="H63" i="45"/>
  <c r="I89" i="45"/>
  <c r="H89" i="45"/>
  <c r="I110" i="45"/>
  <c r="H110" i="45"/>
  <c r="I131" i="45"/>
  <c r="H131" i="45"/>
  <c r="I153" i="45"/>
  <c r="H153" i="45"/>
  <c r="I158" i="45"/>
  <c r="H158" i="45"/>
  <c r="I178" i="45"/>
  <c r="H178" i="45"/>
  <c r="I190" i="45"/>
  <c r="H190" i="45"/>
  <c r="I210" i="45"/>
  <c r="H210" i="45"/>
  <c r="I230" i="45"/>
  <c r="H230" i="45"/>
  <c r="I249" i="45"/>
  <c r="H249" i="45"/>
  <c r="I271" i="45"/>
  <c r="H271" i="45"/>
  <c r="I298" i="45"/>
  <c r="H298" i="45"/>
  <c r="I326" i="45"/>
  <c r="H326" i="45"/>
  <c r="I343" i="45"/>
  <c r="H343" i="45"/>
  <c r="I371" i="45"/>
  <c r="H371" i="45"/>
  <c r="I399" i="45"/>
  <c r="H399" i="45"/>
  <c r="I426" i="45"/>
  <c r="H426" i="45"/>
  <c r="I454" i="45"/>
  <c r="H454" i="45"/>
  <c r="I478" i="45"/>
  <c r="H478" i="45"/>
  <c r="I502" i="45"/>
  <c r="H502" i="45"/>
  <c r="I534" i="45"/>
  <c r="H534" i="45"/>
  <c r="I558" i="45"/>
  <c r="H558" i="45"/>
  <c r="I590" i="45"/>
  <c r="H590" i="45"/>
  <c r="I16" i="45"/>
  <c r="H16" i="45"/>
  <c r="I28" i="45"/>
  <c r="H28" i="45"/>
  <c r="I40" i="45"/>
  <c r="H40" i="45"/>
  <c r="I52" i="45"/>
  <c r="H52" i="45"/>
  <c r="I64" i="45"/>
  <c r="H64" i="45"/>
  <c r="I76" i="45"/>
  <c r="H76" i="45"/>
  <c r="I84" i="45"/>
  <c r="H84" i="45"/>
  <c r="I92" i="45"/>
  <c r="H92" i="45"/>
  <c r="I104" i="45"/>
  <c r="H104" i="45"/>
  <c r="I116" i="45"/>
  <c r="H116" i="45"/>
  <c r="I128" i="45"/>
  <c r="H128" i="45"/>
  <c r="I140" i="45"/>
  <c r="H140" i="45"/>
  <c r="I152" i="45"/>
  <c r="H152" i="45"/>
  <c r="I168" i="45"/>
  <c r="H168" i="45"/>
  <c r="I184" i="45"/>
  <c r="H184" i="45"/>
  <c r="I196" i="45"/>
  <c r="H196" i="45"/>
  <c r="I208" i="45"/>
  <c r="H208" i="45"/>
  <c r="I220" i="45"/>
  <c r="H220" i="45"/>
  <c r="I232" i="45"/>
  <c r="H232" i="45"/>
  <c r="I244" i="45"/>
  <c r="H244" i="45"/>
  <c r="I252" i="45"/>
  <c r="H252" i="45"/>
  <c r="I264" i="45"/>
  <c r="H264" i="45"/>
  <c r="I276" i="45"/>
  <c r="H276" i="45"/>
  <c r="I284" i="45"/>
  <c r="H284" i="45"/>
  <c r="I300" i="45"/>
  <c r="H300" i="45"/>
  <c r="I316" i="45"/>
  <c r="H316" i="45"/>
  <c r="I328" i="45"/>
  <c r="H328" i="45"/>
  <c r="I340" i="45"/>
  <c r="H340" i="45"/>
  <c r="I352" i="45"/>
  <c r="H352" i="45"/>
  <c r="I364" i="45"/>
  <c r="H364" i="45"/>
  <c r="I376" i="45"/>
  <c r="H376" i="45"/>
  <c r="I388" i="45"/>
  <c r="H388" i="45"/>
  <c r="I400" i="45"/>
  <c r="H400" i="45"/>
  <c r="I412" i="45"/>
  <c r="H412" i="45"/>
  <c r="I424" i="45"/>
  <c r="H424" i="45"/>
  <c r="I436" i="45"/>
  <c r="H436" i="45"/>
  <c r="I448" i="45"/>
  <c r="H448" i="45"/>
  <c r="I460" i="45"/>
  <c r="H460" i="45"/>
  <c r="I472" i="45"/>
  <c r="H472" i="45"/>
  <c r="I484" i="45"/>
  <c r="H484" i="45"/>
  <c r="I496" i="45"/>
  <c r="H496" i="45"/>
  <c r="I508" i="45"/>
  <c r="H508" i="45"/>
  <c r="I520" i="45"/>
  <c r="H520" i="45"/>
  <c r="I532" i="45"/>
  <c r="H532" i="45"/>
  <c r="I540" i="45"/>
  <c r="H540" i="45"/>
  <c r="I552" i="45"/>
  <c r="H552" i="45"/>
  <c r="I564" i="45"/>
  <c r="H564" i="45"/>
  <c r="I572" i="45"/>
  <c r="H572" i="45"/>
  <c r="I580" i="45"/>
  <c r="H580" i="45"/>
  <c r="I592" i="45"/>
  <c r="H592" i="45"/>
  <c r="I6" i="45"/>
  <c r="H6" i="45"/>
  <c r="I27" i="45"/>
  <c r="H27" i="45"/>
  <c r="I50" i="45"/>
  <c r="H50" i="45"/>
  <c r="I67" i="45"/>
  <c r="H67" i="45"/>
  <c r="I91" i="45"/>
  <c r="H91" i="45"/>
  <c r="I114" i="45"/>
  <c r="H114" i="45"/>
  <c r="I137" i="45"/>
  <c r="H137" i="45"/>
  <c r="I155" i="45"/>
  <c r="H155" i="45"/>
  <c r="I174" i="45"/>
  <c r="H174" i="45"/>
  <c r="I194" i="45"/>
  <c r="H194" i="45"/>
  <c r="I206" i="45"/>
  <c r="H206" i="45"/>
  <c r="I226" i="45"/>
  <c r="H226" i="45"/>
  <c r="I238" i="45"/>
  <c r="H238" i="45"/>
  <c r="I246" i="45"/>
  <c r="H246" i="45"/>
  <c r="I251" i="45"/>
  <c r="H251" i="45"/>
  <c r="I258" i="45"/>
  <c r="H258" i="45"/>
  <c r="I266" i="45"/>
  <c r="H266" i="45"/>
  <c r="I275" i="45"/>
  <c r="H275" i="45"/>
  <c r="I283" i="45"/>
  <c r="H283" i="45"/>
  <c r="I303" i="45"/>
  <c r="H303" i="45"/>
  <c r="I311" i="45"/>
  <c r="H311" i="45"/>
  <c r="I322" i="45"/>
  <c r="H322" i="45"/>
  <c r="I330" i="45"/>
  <c r="H330" i="45"/>
  <c r="I339" i="45"/>
  <c r="H339" i="45"/>
  <c r="I347" i="45"/>
  <c r="H347" i="45"/>
  <c r="I358" i="45"/>
  <c r="H358" i="45"/>
  <c r="I367" i="45"/>
  <c r="H367" i="45"/>
  <c r="I375" i="45"/>
  <c r="H375" i="45"/>
  <c r="I386" i="45"/>
  <c r="H386" i="45"/>
  <c r="I394" i="45"/>
  <c r="H394" i="45"/>
  <c r="I403" i="45"/>
  <c r="H403" i="45"/>
  <c r="I411" i="45"/>
  <c r="H411" i="45"/>
  <c r="I422" i="45"/>
  <c r="H422" i="45"/>
  <c r="I431" i="45"/>
  <c r="H431" i="45"/>
  <c r="I439" i="45"/>
  <c r="H439" i="45"/>
  <c r="I450" i="45"/>
  <c r="H450" i="45"/>
  <c r="I458" i="45"/>
  <c r="H458" i="45"/>
  <c r="I466" i="45"/>
  <c r="H466" i="45"/>
  <c r="I474" i="45"/>
  <c r="H474" i="45"/>
  <c r="I482" i="45"/>
  <c r="H482" i="45"/>
  <c r="I490" i="45"/>
  <c r="H490" i="45"/>
  <c r="I498" i="45"/>
  <c r="H498" i="45"/>
  <c r="I506" i="45"/>
  <c r="H506" i="45"/>
  <c r="I514" i="45"/>
  <c r="H514" i="45"/>
  <c r="I522" i="45"/>
  <c r="H522" i="45"/>
  <c r="I530" i="45"/>
  <c r="H530" i="45"/>
  <c r="I538" i="45"/>
  <c r="H538" i="45"/>
  <c r="I546" i="45"/>
  <c r="H546" i="45"/>
  <c r="I554" i="45"/>
  <c r="H554" i="45"/>
  <c r="I562" i="45"/>
  <c r="H562" i="45"/>
  <c r="I570" i="45"/>
  <c r="H570" i="45"/>
  <c r="I578" i="45"/>
  <c r="H578" i="45"/>
  <c r="I586" i="45"/>
  <c r="H586" i="45"/>
  <c r="I594" i="45"/>
  <c r="H594" i="45"/>
  <c r="I22" i="45"/>
  <c r="H22" i="45"/>
  <c r="I38" i="45"/>
  <c r="H38" i="45"/>
  <c r="I54" i="45"/>
  <c r="H54" i="45"/>
  <c r="I70" i="45"/>
  <c r="H70" i="45"/>
  <c r="I86" i="45"/>
  <c r="H86" i="45"/>
  <c r="I102" i="45"/>
  <c r="H102" i="45"/>
  <c r="I118" i="45"/>
  <c r="H118" i="45"/>
  <c r="I134" i="45"/>
  <c r="H134" i="45"/>
  <c r="I270" i="45"/>
  <c r="H270" i="45"/>
  <c r="I286" i="45"/>
  <c r="H286" i="45"/>
  <c r="I302" i="45"/>
  <c r="H302" i="45"/>
  <c r="I318" i="45"/>
  <c r="H318" i="45"/>
  <c r="I334" i="45"/>
  <c r="H334" i="45"/>
  <c r="I350" i="45"/>
  <c r="H350" i="45"/>
  <c r="I366" i="45"/>
  <c r="H366" i="45"/>
  <c r="I382" i="45"/>
  <c r="H382" i="45"/>
  <c r="I398" i="45"/>
  <c r="H398" i="45"/>
  <c r="I414" i="45"/>
  <c r="H414" i="45"/>
  <c r="I430" i="45"/>
  <c r="H430" i="45"/>
  <c r="I446" i="45"/>
  <c r="H446" i="45"/>
  <c r="I15" i="45"/>
  <c r="H15" i="45"/>
  <c r="I39" i="45"/>
  <c r="H39" i="45"/>
  <c r="I73" i="45"/>
  <c r="H73" i="45"/>
  <c r="I94" i="45"/>
  <c r="H94" i="45"/>
  <c r="I125" i="45"/>
  <c r="H125" i="45"/>
  <c r="I146" i="45"/>
  <c r="H146" i="45"/>
  <c r="I171" i="45"/>
  <c r="H171" i="45"/>
  <c r="I198" i="45"/>
  <c r="H198" i="45"/>
  <c r="I217" i="45"/>
  <c r="H217" i="45"/>
  <c r="I235" i="45"/>
  <c r="H235" i="45"/>
  <c r="I254" i="45"/>
  <c r="H254" i="45"/>
  <c r="I290" i="45"/>
  <c r="H290" i="45"/>
  <c r="I315" i="45"/>
  <c r="H315" i="45"/>
  <c r="I354" i="45"/>
  <c r="H354" i="45"/>
  <c r="I379" i="45"/>
  <c r="H379" i="45"/>
  <c r="I407" i="45"/>
  <c r="H407" i="45"/>
  <c r="I443" i="45"/>
  <c r="H443" i="45"/>
  <c r="I470" i="45"/>
  <c r="H470" i="45"/>
  <c r="I494" i="45"/>
  <c r="H494" i="45"/>
  <c r="I518" i="45"/>
  <c r="H518" i="45"/>
  <c r="I542" i="45"/>
  <c r="H542" i="45"/>
  <c r="I566" i="45"/>
  <c r="H566" i="45"/>
  <c r="I582" i="45"/>
  <c r="H582" i="45"/>
  <c r="I8" i="45"/>
  <c r="H8" i="45"/>
  <c r="I24" i="45"/>
  <c r="H24" i="45"/>
  <c r="I36" i="45"/>
  <c r="H36" i="45"/>
  <c r="I48" i="45"/>
  <c r="H48" i="45"/>
  <c r="I60" i="45"/>
  <c r="H60" i="45"/>
  <c r="I68" i="45"/>
  <c r="H68" i="45"/>
  <c r="I80" i="45"/>
  <c r="H80" i="45"/>
  <c r="I96" i="45"/>
  <c r="H96" i="45"/>
  <c r="I108" i="45"/>
  <c r="H108" i="45"/>
  <c r="I124" i="45"/>
  <c r="H124" i="45"/>
  <c r="I136" i="45"/>
  <c r="H136" i="45"/>
  <c r="I144" i="45"/>
  <c r="H144" i="45"/>
  <c r="I156" i="45"/>
  <c r="H156" i="45"/>
  <c r="I164" i="45"/>
  <c r="H164" i="45"/>
  <c r="I176" i="45"/>
  <c r="H176" i="45"/>
  <c r="I192" i="45"/>
  <c r="H192" i="45"/>
  <c r="I204" i="45"/>
  <c r="H204" i="45"/>
  <c r="I212" i="45"/>
  <c r="H212" i="45"/>
  <c r="I224" i="45"/>
  <c r="H224" i="45"/>
  <c r="I236" i="45"/>
  <c r="H236" i="45"/>
  <c r="I248" i="45"/>
  <c r="H248" i="45"/>
  <c r="H260" i="45"/>
  <c r="I260" i="45"/>
  <c r="I272" i="45"/>
  <c r="H272" i="45"/>
  <c r="I292" i="45"/>
  <c r="H292" i="45"/>
  <c r="I304" i="45"/>
  <c r="H304" i="45"/>
  <c r="I312" i="45"/>
  <c r="H312" i="45"/>
  <c r="I320" i="45"/>
  <c r="H320" i="45"/>
  <c r="I336" i="45"/>
  <c r="H336" i="45"/>
  <c r="I348" i="45"/>
  <c r="H348" i="45"/>
  <c r="I356" i="45"/>
  <c r="H356" i="45"/>
  <c r="I368" i="45"/>
  <c r="H368" i="45"/>
  <c r="I380" i="45"/>
  <c r="H380" i="45"/>
  <c r="I392" i="45"/>
  <c r="H392" i="45"/>
  <c r="I404" i="45"/>
  <c r="H404" i="45"/>
  <c r="I416" i="45"/>
  <c r="H416" i="45"/>
  <c r="I432" i="45"/>
  <c r="H432" i="45"/>
  <c r="I444" i="45"/>
  <c r="H444" i="45"/>
  <c r="I456" i="45"/>
  <c r="H456" i="45"/>
  <c r="I468" i="45"/>
  <c r="H468" i="45"/>
  <c r="I480" i="45"/>
  <c r="H480" i="45"/>
  <c r="I492" i="45"/>
  <c r="H492" i="45"/>
  <c r="I504" i="45"/>
  <c r="H504" i="45"/>
  <c r="I516" i="45"/>
  <c r="H516" i="45"/>
  <c r="I528" i="45"/>
  <c r="H528" i="45"/>
  <c r="I544" i="45"/>
  <c r="H544" i="45"/>
  <c r="I560" i="45"/>
  <c r="H560" i="45"/>
  <c r="I596" i="45"/>
  <c r="H596" i="45"/>
  <c r="I11" i="45"/>
  <c r="H11" i="45"/>
  <c r="I19" i="45"/>
  <c r="H19" i="45"/>
  <c r="I34" i="45"/>
  <c r="H34" i="45"/>
  <c r="I43" i="45"/>
  <c r="H43" i="45"/>
  <c r="I59" i="45"/>
  <c r="H59" i="45"/>
  <c r="I75" i="45"/>
  <c r="H75" i="45"/>
  <c r="I83" i="45"/>
  <c r="H83" i="45"/>
  <c r="I98" i="45"/>
  <c r="H98" i="45"/>
  <c r="I107" i="45"/>
  <c r="H107" i="45"/>
  <c r="I122" i="45"/>
  <c r="H122" i="45"/>
  <c r="H127" i="45"/>
  <c r="I127" i="45"/>
  <c r="I142" i="45"/>
  <c r="H142" i="45"/>
  <c r="I150" i="45"/>
  <c r="H150" i="45"/>
  <c r="I162" i="45"/>
  <c r="H162" i="45"/>
  <c r="I169" i="45"/>
  <c r="H169" i="45"/>
  <c r="I182" i="45"/>
  <c r="H182" i="45"/>
  <c r="I187" i="45"/>
  <c r="H187" i="45"/>
  <c r="I201" i="45"/>
  <c r="H201" i="45"/>
  <c r="I214" i="45"/>
  <c r="H214" i="45"/>
  <c r="I219" i="45"/>
  <c r="H219" i="45"/>
  <c r="I233" i="45"/>
  <c r="H233" i="45"/>
  <c r="I294" i="45"/>
  <c r="H294" i="45"/>
  <c r="I7" i="45"/>
  <c r="H7" i="45"/>
  <c r="I14" i="45"/>
  <c r="H14" i="45"/>
  <c r="H23" i="45"/>
  <c r="I23" i="45"/>
  <c r="I29" i="45"/>
  <c r="H29" i="45"/>
  <c r="I35" i="45"/>
  <c r="H35" i="45"/>
  <c r="I45" i="45"/>
  <c r="H45" i="45"/>
  <c r="I51" i="45"/>
  <c r="H51" i="45"/>
  <c r="I62" i="45"/>
  <c r="H62" i="45"/>
  <c r="I71" i="45"/>
  <c r="H71" i="45"/>
  <c r="I78" i="45"/>
  <c r="H78" i="45"/>
  <c r="H87" i="45"/>
  <c r="I87" i="45"/>
  <c r="I93" i="45"/>
  <c r="H93" i="45"/>
  <c r="I99" i="45"/>
  <c r="H99" i="45"/>
  <c r="I109" i="45"/>
  <c r="H109" i="45"/>
  <c r="I115" i="45"/>
  <c r="H115" i="45"/>
  <c r="I123" i="45"/>
  <c r="H123" i="45"/>
  <c r="I130" i="45"/>
  <c r="H130" i="45"/>
  <c r="I138" i="45"/>
  <c r="H138" i="45"/>
  <c r="H143" i="45"/>
  <c r="I143" i="45"/>
  <c r="H151" i="45"/>
  <c r="I151" i="45"/>
  <c r="I157" i="45"/>
  <c r="H157" i="45"/>
  <c r="I163" i="45"/>
  <c r="H163" i="45"/>
  <c r="I170" i="45"/>
  <c r="H170" i="45"/>
  <c r="H175" i="45"/>
  <c r="I175" i="45"/>
  <c r="H183" i="45"/>
  <c r="I183" i="45"/>
  <c r="I189" i="45"/>
  <c r="H189" i="45"/>
  <c r="I195" i="45"/>
  <c r="H195" i="45"/>
  <c r="I202" i="45"/>
  <c r="H202" i="45"/>
  <c r="H207" i="45"/>
  <c r="I207" i="45"/>
  <c r="H215" i="45"/>
  <c r="I215" i="45"/>
  <c r="I221" i="45"/>
  <c r="H221" i="45"/>
  <c r="I227" i="45"/>
  <c r="H227" i="45"/>
  <c r="I234" i="45"/>
  <c r="H234" i="45"/>
  <c r="H239" i="45"/>
  <c r="I239" i="45"/>
  <c r="H247" i="45"/>
  <c r="I247" i="45"/>
  <c r="I253" i="45"/>
  <c r="H253" i="45"/>
  <c r="I259" i="45"/>
  <c r="H259" i="45"/>
  <c r="I267" i="45"/>
  <c r="H267" i="45"/>
  <c r="I278" i="45"/>
  <c r="H278" i="45"/>
  <c r="I287" i="45"/>
  <c r="H287" i="45"/>
  <c r="I295" i="45"/>
  <c r="H295" i="45"/>
  <c r="I306" i="45"/>
  <c r="H306" i="45"/>
  <c r="I314" i="45"/>
  <c r="H314" i="45"/>
  <c r="I323" i="45"/>
  <c r="H323" i="45"/>
  <c r="I331" i="45"/>
  <c r="H331" i="45"/>
  <c r="I342" i="45"/>
  <c r="H342" i="45"/>
  <c r="I351" i="45"/>
  <c r="H351" i="45"/>
  <c r="I359" i="45"/>
  <c r="H359" i="45"/>
  <c r="I370" i="45"/>
  <c r="H370" i="45"/>
  <c r="I378" i="45"/>
  <c r="H378" i="45"/>
  <c r="I387" i="45"/>
  <c r="H387" i="45"/>
  <c r="I395" i="45"/>
  <c r="H395" i="45"/>
  <c r="I406" i="45"/>
  <c r="H406" i="45"/>
  <c r="I415" i="45"/>
  <c r="H415" i="45"/>
  <c r="I423" i="45"/>
  <c r="H423" i="45"/>
  <c r="I434" i="45"/>
  <c r="H434" i="45"/>
  <c r="I442" i="45"/>
  <c r="H442" i="45"/>
  <c r="I451" i="45"/>
  <c r="H451" i="45"/>
  <c r="I459" i="45"/>
  <c r="H459" i="45"/>
  <c r="I467" i="45"/>
  <c r="H467" i="45"/>
  <c r="I475" i="45"/>
  <c r="H475" i="45"/>
  <c r="I483" i="45"/>
  <c r="H483" i="45"/>
  <c r="I491" i="45"/>
  <c r="H491" i="45"/>
  <c r="I499" i="45"/>
  <c r="H499" i="45"/>
  <c r="I507" i="45"/>
  <c r="H507" i="45"/>
  <c r="I515" i="45"/>
  <c r="H515" i="45"/>
  <c r="I523" i="45"/>
  <c r="H523" i="45"/>
  <c r="I531" i="45"/>
  <c r="H531" i="45"/>
  <c r="I539" i="45"/>
  <c r="H539" i="45"/>
  <c r="I547" i="45"/>
  <c r="H547" i="45"/>
  <c r="I555" i="45"/>
  <c r="H555" i="45"/>
  <c r="I563" i="45"/>
  <c r="H563" i="45"/>
  <c r="I571" i="45"/>
  <c r="H571" i="45"/>
  <c r="I579" i="45"/>
  <c r="H579" i="45"/>
  <c r="I587" i="45"/>
  <c r="H587" i="45"/>
  <c r="I595" i="45"/>
  <c r="H595" i="45"/>
  <c r="L276" i="45"/>
  <c r="L292" i="45"/>
  <c r="L308" i="45"/>
  <c r="L324" i="45"/>
  <c r="L340" i="45"/>
  <c r="L356" i="45"/>
  <c r="L372" i="45"/>
  <c r="L388" i="45"/>
  <c r="L404" i="45"/>
  <c r="L420" i="45"/>
  <c r="L436" i="45"/>
  <c r="L452" i="45"/>
  <c r="L468" i="45"/>
  <c r="L500" i="45"/>
  <c r="L516" i="45"/>
  <c r="L532" i="45"/>
  <c r="L564" i="45"/>
  <c r="L580" i="45"/>
  <c r="L596" i="45"/>
  <c r="L17" i="45"/>
  <c r="L21" i="45"/>
  <c r="L33" i="45"/>
  <c r="L37" i="45"/>
  <c r="L49" i="45"/>
  <c r="L53" i="45"/>
  <c r="L65" i="45"/>
  <c r="L69" i="45"/>
  <c r="L81" i="45"/>
  <c r="L85" i="45"/>
  <c r="L97" i="45"/>
  <c r="L101" i="45"/>
  <c r="L113" i="45"/>
  <c r="L117" i="45"/>
  <c r="L129" i="45"/>
  <c r="L133" i="45"/>
  <c r="L145" i="45"/>
  <c r="L149" i="45"/>
  <c r="L161" i="45"/>
  <c r="L165" i="45"/>
  <c r="L177" i="45"/>
  <c r="L181" i="45"/>
  <c r="L193" i="45"/>
  <c r="L197" i="45"/>
  <c r="L209" i="45"/>
  <c r="L213" i="45"/>
  <c r="L225" i="45"/>
  <c r="L229" i="45"/>
  <c r="L241" i="45"/>
  <c r="L245" i="45"/>
  <c r="L257" i="45"/>
  <c r="L261" i="45"/>
  <c r="L22" i="45"/>
  <c r="L38" i="45"/>
  <c r="L54" i="45"/>
  <c r="L70" i="45"/>
  <c r="L86" i="45"/>
  <c r="L102" i="45"/>
  <c r="L118" i="45"/>
  <c r="L134" i="45"/>
  <c r="L13" i="45"/>
  <c r="L29" i="45"/>
  <c r="L45" i="45"/>
  <c r="L66" i="45"/>
  <c r="L87" i="45"/>
  <c r="L103" i="45"/>
  <c r="L119" i="45"/>
  <c r="L135" i="45"/>
  <c r="L157" i="45"/>
  <c r="L173" i="45"/>
  <c r="L194" i="45"/>
  <c r="L205" i="45"/>
  <c r="L221" i="45"/>
  <c r="L242" i="45"/>
  <c r="L258" i="45"/>
  <c r="L279" i="45"/>
  <c r="L322" i="45"/>
  <c r="L343" i="45"/>
  <c r="L370" i="45"/>
  <c r="L402" i="45"/>
  <c r="L423" i="45"/>
  <c r="L450" i="45"/>
  <c r="L470" i="45"/>
  <c r="L499" i="45"/>
  <c r="L519" i="45"/>
  <c r="L534" i="45"/>
  <c r="L555" i="45"/>
  <c r="L578" i="45"/>
  <c r="L591" i="45"/>
  <c r="L20" i="45"/>
  <c r="L32" i="45"/>
  <c r="L44" i="45"/>
  <c r="L60" i="45"/>
  <c r="L76" i="45"/>
  <c r="L88" i="45"/>
  <c r="L100" i="45"/>
  <c r="L116" i="45"/>
  <c r="L128" i="45"/>
  <c r="L144" i="45"/>
  <c r="L156" i="45"/>
  <c r="L172" i="45"/>
  <c r="L188" i="45"/>
  <c r="L200" i="45"/>
  <c r="L212" i="45"/>
  <c r="L228" i="45"/>
  <c r="L240" i="45"/>
  <c r="L252" i="45"/>
  <c r="L264" i="45"/>
  <c r="L280" i="45"/>
  <c r="L296" i="45"/>
  <c r="L320" i="45"/>
  <c r="L328" i="45"/>
  <c r="L348" i="45"/>
  <c r="L360" i="45"/>
  <c r="L384" i="45"/>
  <c r="L400" i="45"/>
  <c r="L416" i="45"/>
  <c r="L432" i="45"/>
  <c r="L444" i="45"/>
  <c r="L456" i="45"/>
  <c r="L472" i="45"/>
  <c r="L488" i="45"/>
  <c r="L512" i="45"/>
  <c r="L524" i="45"/>
  <c r="L544" i="45"/>
  <c r="L560" i="45"/>
  <c r="L572" i="45"/>
  <c r="L592" i="45"/>
  <c r="L14" i="45"/>
  <c r="L35" i="45"/>
  <c r="L51" i="45"/>
  <c r="L67" i="45"/>
  <c r="L83" i="45"/>
  <c r="L99" i="45"/>
  <c r="L115" i="45"/>
  <c r="L131" i="45"/>
  <c r="L153" i="45"/>
  <c r="L169" i="45"/>
  <c r="L185" i="45"/>
  <c r="L201" i="45"/>
  <c r="L217" i="45"/>
  <c r="L233" i="45"/>
  <c r="L249" i="45"/>
  <c r="L266" i="45"/>
  <c r="L291" i="45"/>
  <c r="L323" i="45"/>
  <c r="L355" i="45"/>
  <c r="L387" i="45"/>
  <c r="L410" i="45"/>
  <c r="L435" i="45"/>
  <c r="L458" i="45"/>
  <c r="L494" i="45"/>
  <c r="L515" i="45"/>
  <c r="L543" i="45"/>
  <c r="L594" i="45"/>
  <c r="L265" i="45"/>
  <c r="L281" i="45"/>
  <c r="L293" i="45"/>
  <c r="L305" i="45"/>
  <c r="L317" i="45"/>
  <c r="L333" i="45"/>
  <c r="L345" i="45"/>
  <c r="L365" i="45"/>
  <c r="L377" i="45"/>
  <c r="L389" i="45"/>
  <c r="L401" i="45"/>
  <c r="L413" i="45"/>
  <c r="L429" i="45"/>
  <c r="L441" i="45"/>
  <c r="L457" i="45"/>
  <c r="L473" i="45"/>
  <c r="L485" i="45"/>
  <c r="L497" i="45"/>
  <c r="L509" i="45"/>
  <c r="L521" i="45"/>
  <c r="L533" i="45"/>
  <c r="L553" i="45"/>
  <c r="L573" i="45"/>
  <c r="L593" i="45"/>
  <c r="L8" i="45"/>
  <c r="L23" i="45"/>
  <c r="L39" i="45"/>
  <c r="L55" i="45"/>
  <c r="L71" i="45"/>
  <c r="L82" i="45"/>
  <c r="L98" i="45"/>
  <c r="L109" i="45"/>
  <c r="L125" i="45"/>
  <c r="L141" i="45"/>
  <c r="L151" i="45"/>
  <c r="L167" i="45"/>
  <c r="L189" i="45"/>
  <c r="L210" i="45"/>
  <c r="L226" i="45"/>
  <c r="L237" i="45"/>
  <c r="L253" i="45"/>
  <c r="L263" i="45"/>
  <c r="L290" i="45"/>
  <c r="L306" i="45"/>
  <c r="L327" i="45"/>
  <c r="L354" i="45"/>
  <c r="L375" i="45"/>
  <c r="L391" i="45"/>
  <c r="L418" i="45"/>
  <c r="L439" i="45"/>
  <c r="L463" i="45"/>
  <c r="L484" i="45"/>
  <c r="L506" i="45"/>
  <c r="L527" i="45"/>
  <c r="L548" i="45"/>
  <c r="L570" i="45"/>
  <c r="L583" i="45"/>
  <c r="L12" i="45"/>
  <c r="L24" i="45"/>
  <c r="L36" i="45"/>
  <c r="L48" i="45"/>
  <c r="L56" i="45"/>
  <c r="L68" i="45"/>
  <c r="L80" i="45"/>
  <c r="L92" i="45"/>
  <c r="L104" i="45"/>
  <c r="L112" i="45"/>
  <c r="L120" i="45"/>
  <c r="L132" i="45"/>
  <c r="L140" i="45"/>
  <c r="L152" i="45"/>
  <c r="L164" i="45"/>
  <c r="L176" i="45"/>
  <c r="L180" i="45"/>
  <c r="L192" i="45"/>
  <c r="L204" i="45"/>
  <c r="L216" i="45"/>
  <c r="L224" i="45"/>
  <c r="L236" i="45"/>
  <c r="L248" i="45"/>
  <c r="L260" i="45"/>
  <c r="L272" i="45"/>
  <c r="L288" i="45"/>
  <c r="L300" i="45"/>
  <c r="L312" i="45"/>
  <c r="L336" i="45"/>
  <c r="L344" i="45"/>
  <c r="L364" i="45"/>
  <c r="L376" i="45"/>
  <c r="L396" i="45"/>
  <c r="L408" i="45"/>
  <c r="L428" i="45"/>
  <c r="L448" i="45"/>
  <c r="L460" i="45"/>
  <c r="L480" i="45"/>
  <c r="L496" i="45"/>
  <c r="L508" i="45"/>
  <c r="L520" i="45"/>
  <c r="L536" i="45"/>
  <c r="L556" i="45"/>
  <c r="L568" i="45"/>
  <c r="L584" i="45"/>
  <c r="L9" i="45"/>
  <c r="L25" i="45"/>
  <c r="L41" i="45"/>
  <c r="L57" i="45"/>
  <c r="L78" i="45"/>
  <c r="L94" i="45"/>
  <c r="L110" i="45"/>
  <c r="L126" i="45"/>
  <c r="L142" i="45"/>
  <c r="L163" i="45"/>
  <c r="L179" i="45"/>
  <c r="L195" i="45"/>
  <c r="L211" i="45"/>
  <c r="L227" i="45"/>
  <c r="L243" i="45"/>
  <c r="L254" i="45"/>
  <c r="L275" i="45"/>
  <c r="L298" i="45"/>
  <c r="L314" i="45"/>
  <c r="L346" i="45"/>
  <c r="L371" i="45"/>
  <c r="L394" i="45"/>
  <c r="L419" i="45"/>
  <c r="L442" i="45"/>
  <c r="L471" i="45"/>
  <c r="L486" i="45"/>
  <c r="L522" i="45"/>
  <c r="L535" i="45"/>
  <c r="L558" i="45"/>
  <c r="L579" i="45"/>
  <c r="L269" i="45"/>
  <c r="L277" i="45"/>
  <c r="L289" i="45"/>
  <c r="L297" i="45"/>
  <c r="L309" i="45"/>
  <c r="L321" i="45"/>
  <c r="L329" i="45"/>
  <c r="L337" i="45"/>
  <c r="L349" i="45"/>
  <c r="L357" i="45"/>
  <c r="L373" i="45"/>
  <c r="L385" i="45"/>
  <c r="L397" i="45"/>
  <c r="L409" i="45"/>
  <c r="L421" i="45"/>
  <c r="L433" i="45"/>
  <c r="L445" i="45"/>
  <c r="L453" i="45"/>
  <c r="L465" i="45"/>
  <c r="L477" i="45"/>
  <c r="L489" i="45"/>
  <c r="L501" i="45"/>
  <c r="L513" i="45"/>
  <c r="L525" i="45"/>
  <c r="L537" i="45"/>
  <c r="L549" i="45"/>
  <c r="L561" i="45"/>
  <c r="L569" i="45"/>
  <c r="L577" i="45"/>
  <c r="L585" i="45"/>
  <c r="L597" i="45"/>
  <c r="L6" i="45"/>
  <c r="L15" i="45"/>
  <c r="L31" i="45"/>
  <c r="L47" i="45"/>
  <c r="L58" i="45"/>
  <c r="L74" i="45"/>
  <c r="L90" i="45"/>
  <c r="L106" i="45"/>
  <c r="L122" i="45"/>
  <c r="L138" i="45"/>
  <c r="L154" i="45"/>
  <c r="L170" i="45"/>
  <c r="L186" i="45"/>
  <c r="L202" i="45"/>
  <c r="L218" i="45"/>
  <c r="L283" i="45"/>
  <c r="L331" i="45"/>
  <c r="L363" i="45"/>
  <c r="L459" i="45"/>
  <c r="L482" i="45"/>
  <c r="L502" i="45"/>
  <c r="L523" i="45"/>
  <c r="L546" i="45"/>
  <c r="L566" i="45"/>
  <c r="L595" i="45"/>
  <c r="L270" i="45"/>
  <c r="L286" i="45"/>
  <c r="L302" i="45"/>
  <c r="L318" i="45"/>
  <c r="L334" i="45"/>
  <c r="L350" i="45"/>
  <c r="L366" i="45"/>
  <c r="L382" i="45"/>
  <c r="L398" i="45"/>
  <c r="L414" i="45"/>
  <c r="L430" i="45"/>
  <c r="L446" i="45"/>
  <c r="L18" i="45"/>
  <c r="L34" i="45"/>
  <c r="L50" i="45"/>
  <c r="L61" i="45"/>
  <c r="L77" i="45"/>
  <c r="L93" i="45"/>
  <c r="L114" i="45"/>
  <c r="L130" i="45"/>
  <c r="L146" i="45"/>
  <c r="L162" i="45"/>
  <c r="L178" i="45"/>
  <c r="L183" i="45"/>
  <c r="L199" i="45"/>
  <c r="L215" i="45"/>
  <c r="L231" i="45"/>
  <c r="L247" i="45"/>
  <c r="L274" i="45"/>
  <c r="L295" i="45"/>
  <c r="L311" i="45"/>
  <c r="L338" i="45"/>
  <c r="L359" i="45"/>
  <c r="L386" i="45"/>
  <c r="L407" i="45"/>
  <c r="L434" i="45"/>
  <c r="L455" i="45"/>
  <c r="L478" i="45"/>
  <c r="L491" i="45"/>
  <c r="L514" i="45"/>
  <c r="L542" i="45"/>
  <c r="L563" i="45"/>
  <c r="L4" i="45"/>
  <c r="L16" i="45"/>
  <c r="L28" i="45"/>
  <c r="L40" i="45"/>
  <c r="L52" i="45"/>
  <c r="L64" i="45"/>
  <c r="L72" i="45"/>
  <c r="L84" i="45"/>
  <c r="L96" i="45"/>
  <c r="L108" i="45"/>
  <c r="L124" i="45"/>
  <c r="L136" i="45"/>
  <c r="L148" i="45"/>
  <c r="L160" i="45"/>
  <c r="L168" i="45"/>
  <c r="L184" i="45"/>
  <c r="L196" i="45"/>
  <c r="L208" i="45"/>
  <c r="L220" i="45"/>
  <c r="L232" i="45"/>
  <c r="L244" i="45"/>
  <c r="L256" i="45"/>
  <c r="L268" i="45"/>
  <c r="L284" i="45"/>
  <c r="L304" i="45"/>
  <c r="L316" i="45"/>
  <c r="L332" i="45"/>
  <c r="L352" i="45"/>
  <c r="L368" i="45"/>
  <c r="L380" i="45"/>
  <c r="L392" i="45"/>
  <c r="L412" i="45"/>
  <c r="L424" i="45"/>
  <c r="L440" i="45"/>
  <c r="L464" i="45"/>
  <c r="L476" i="45"/>
  <c r="L492" i="45"/>
  <c r="L504" i="45"/>
  <c r="L528" i="45"/>
  <c r="L540" i="45"/>
  <c r="L552" i="45"/>
  <c r="L576" i="45"/>
  <c r="L588" i="45"/>
  <c r="L5" i="45"/>
  <c r="L19" i="45"/>
  <c r="L30" i="45"/>
  <c r="L46" i="45"/>
  <c r="L62" i="45"/>
  <c r="L73" i="45"/>
  <c r="L89" i="45"/>
  <c r="L105" i="45"/>
  <c r="L121" i="45"/>
  <c r="L137" i="45"/>
  <c r="L147" i="45"/>
  <c r="L158" i="45"/>
  <c r="L174" i="45"/>
  <c r="L190" i="45"/>
  <c r="L206" i="45"/>
  <c r="L222" i="45"/>
  <c r="L238" i="45"/>
  <c r="L259" i="45"/>
  <c r="L282" i="45"/>
  <c r="L307" i="45"/>
  <c r="L330" i="45"/>
  <c r="L339" i="45"/>
  <c r="L362" i="45"/>
  <c r="L378" i="45"/>
  <c r="L403" i="45"/>
  <c r="L426" i="45"/>
  <c r="L451" i="45"/>
  <c r="L466" i="45"/>
  <c r="L479" i="45"/>
  <c r="L507" i="45"/>
  <c r="L530" i="45"/>
  <c r="L550" i="45"/>
  <c r="L571" i="45"/>
  <c r="L586" i="45"/>
  <c r="L273" i="45"/>
  <c r="L285" i="45"/>
  <c r="L301" i="45"/>
  <c r="L313" i="45"/>
  <c r="L325" i="45"/>
  <c r="L341" i="45"/>
  <c r="L353" i="45"/>
  <c r="L361" i="45"/>
  <c r="L369" i="45"/>
  <c r="L381" i="45"/>
  <c r="L393" i="45"/>
  <c r="L405" i="45"/>
  <c r="L417" i="45"/>
  <c r="L425" i="45"/>
  <c r="L437" i="45"/>
  <c r="L449" i="45"/>
  <c r="L461" i="45"/>
  <c r="L469" i="45"/>
  <c r="L481" i="45"/>
  <c r="L493" i="45"/>
  <c r="L505" i="45"/>
  <c r="L517" i="45"/>
  <c r="L529" i="45"/>
  <c r="L541" i="45"/>
  <c r="L545" i="45"/>
  <c r="L557" i="45"/>
  <c r="L565" i="45"/>
  <c r="L581" i="45"/>
  <c r="L589" i="45"/>
  <c r="L10" i="45"/>
  <c r="L26" i="45"/>
  <c r="L42" i="45"/>
  <c r="L63" i="45"/>
  <c r="L79" i="45"/>
  <c r="L95" i="45"/>
  <c r="L111" i="45"/>
  <c r="L127" i="45"/>
  <c r="L143" i="45"/>
  <c r="L159" i="45"/>
  <c r="L175" i="45"/>
  <c r="L191" i="45"/>
  <c r="L207" i="45"/>
  <c r="L223" i="45"/>
  <c r="L234" i="45"/>
  <c r="L239" i="45"/>
  <c r="L250" i="45"/>
  <c r="L255" i="45"/>
  <c r="L267" i="45"/>
  <c r="L299" i="45"/>
  <c r="L315" i="45"/>
  <c r="L347" i="45"/>
  <c r="L379" i="45"/>
  <c r="L395" i="45"/>
  <c r="L411" i="45"/>
  <c r="L427" i="45"/>
  <c r="L443" i="45"/>
  <c r="L467" i="45"/>
  <c r="L474" i="45"/>
  <c r="L487" i="45"/>
  <c r="L495" i="45"/>
  <c r="L510" i="45"/>
  <c r="L531" i="45"/>
  <c r="L538" i="45"/>
  <c r="L551" i="45"/>
  <c r="L559" i="45"/>
  <c r="L574" i="45"/>
  <c r="L587" i="45"/>
  <c r="L7" i="45"/>
  <c r="L11" i="45"/>
  <c r="L27" i="45"/>
  <c r="L43" i="45"/>
  <c r="L59" i="45"/>
  <c r="L75" i="45"/>
  <c r="L91" i="45"/>
  <c r="L107" i="45"/>
  <c r="L123" i="45"/>
  <c r="L139" i="45"/>
  <c r="L150" i="45"/>
  <c r="L155" i="45"/>
  <c r="L166" i="45"/>
  <c r="L171" i="45"/>
  <c r="L182" i="45"/>
  <c r="L187" i="45"/>
  <c r="L198" i="45"/>
  <c r="L203" i="45"/>
  <c r="L214" i="45"/>
  <c r="L219" i="45"/>
  <c r="L230" i="45"/>
  <c r="L235" i="45"/>
  <c r="L246" i="45"/>
  <c r="L251" i="45"/>
  <c r="L262" i="45"/>
  <c r="L271" i="45"/>
  <c r="L278" i="45"/>
  <c r="L287" i="45"/>
  <c r="L294" i="45"/>
  <c r="L303" i="45"/>
  <c r="L310" i="45"/>
  <c r="L319" i="45"/>
  <c r="L326" i="45"/>
  <c r="L335" i="45"/>
  <c r="L342" i="45"/>
  <c r="L351" i="45"/>
  <c r="L358" i="45"/>
  <c r="L367" i="45"/>
  <c r="L374" i="45"/>
  <c r="L383" i="45"/>
  <c r="L390" i="45"/>
  <c r="L399" i="45"/>
  <c r="L406" i="45"/>
  <c r="L415" i="45"/>
  <c r="L422" i="45"/>
  <c r="L431" i="45"/>
  <c r="L438" i="45"/>
  <c r="L447" i="45"/>
  <c r="L454" i="45"/>
  <c r="L462" i="45"/>
  <c r="L475" i="45"/>
  <c r="L483" i="45"/>
  <c r="L490" i="45"/>
  <c r="L498" i="45"/>
  <c r="L503" i="45"/>
  <c r="L511" i="45"/>
  <c r="L518" i="45"/>
  <c r="L526" i="45"/>
  <c r="L539" i="45"/>
  <c r="L547" i="45"/>
  <c r="L554" i="45"/>
  <c r="L562" i="45"/>
  <c r="L567" i="45"/>
  <c r="L575" i="45"/>
  <c r="L582" i="45"/>
  <c r="L590" i="45"/>
</calcChain>
</file>

<file path=xl/sharedStrings.xml><?xml version="1.0" encoding="utf-8"?>
<sst xmlns="http://schemas.openxmlformats.org/spreadsheetml/2006/main" count="26743" uniqueCount="3611">
  <si>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</si>
  <si>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</si>
  <si>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</si>
  <si>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</si>
  <si>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</si>
  <si>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</si>
  <si>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</si>
  <si>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</si>
  <si>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</si>
  <si>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</si>
  <si>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</si>
  <si>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</si>
  <si>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</si>
  <si>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</si>
  <si>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</si>
  <si>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</si>
  <si>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</si>
  <si>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</si>
  <si>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</si>
  <si>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</si>
  <si>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</si>
  <si>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</si>
  <si>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</si>
  <si>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</si>
  <si>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</si>
  <si>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</si>
  <si>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</si>
  <si>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</si>
  <si>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</si>
  <si>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</si>
  <si>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</si>
  <si>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</si>
  <si>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</si>
  <si>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</si>
  <si>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</si>
  <si>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</si>
  <si>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</si>
  <si>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</si>
  <si>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</si>
  <si>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</si>
  <si>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</si>
  <si>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</si>
  <si>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</si>
  <si>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</si>
  <si>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</si>
  <si>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</si>
  <si>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</si>
  <si>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</si>
  <si>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</si>
  <si>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</si>
  <si>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</si>
  <si>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</si>
  <si>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</si>
  <si>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</si>
  <si>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</si>
  <si>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</si>
  <si>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</si>
  <si>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</si>
  <si>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</si>
  <si>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</si>
  <si>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</si>
  <si>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</si>
  <si>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</si>
  <si>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</si>
  <si>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</si>
  <si>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</si>
  <si>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</si>
  <si>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</si>
  <si>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</si>
  <si>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</si>
  <si>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</si>
  <si>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</si>
  <si>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</si>
  <si>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</si>
  <si>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</si>
  <si>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</si>
  <si>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</si>
  <si>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</si>
  <si>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</si>
  <si>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</si>
  <si>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</si>
  <si>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</si>
  <si>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</si>
  <si>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</si>
  <si>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</si>
  <si>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</si>
  <si>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</si>
  <si>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</si>
  <si>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</si>
  <si>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</si>
  <si>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</si>
  <si>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</si>
  <si>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</si>
  <si>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</si>
  <si>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</si>
  <si>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</si>
  <si>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</si>
  <si>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</si>
  <si>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</si>
  <si>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</si>
  <si>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</si>
  <si>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</si>
  <si>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</si>
  <si>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</si>
  <si>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</si>
  <si>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</si>
  <si>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</si>
  <si>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</si>
  <si>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</si>
  <si>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</si>
  <si>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</si>
  <si>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</si>
  <si>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</si>
  <si>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</si>
  <si>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</si>
  <si>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</si>
  <si>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</si>
  <si>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</si>
  <si>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</si>
  <si>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</si>
  <si>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</si>
  <si>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</si>
  <si>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</si>
  <si>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</si>
  <si>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</si>
  <si>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</si>
  <si>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</si>
  <si>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</si>
  <si>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</si>
  <si>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</si>
  <si>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</si>
  <si>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</si>
  <si>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</si>
  <si>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</si>
  <si>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</si>
  <si>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</si>
  <si>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</si>
  <si>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</si>
  <si>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</si>
  <si>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</si>
  <si>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</si>
  <si>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</si>
  <si>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</si>
  <si>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</si>
  <si>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</si>
  <si>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</si>
  <si>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cardUpDesc</t>
    <phoneticPr fontId="4" type="noConversion"/>
  </si>
  <si>
    <t>卡牌养成描述</t>
    <phoneticPr fontId="4" type="noConversion"/>
  </si>
  <si>
    <t>未培养</t>
    <phoneticPr fontId="4" type="noConversion"/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</si>
  <si>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</si>
  <si>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</si>
  <si>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</si>
  <si>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</si>
  <si>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</si>
  <si>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</si>
  <si>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</si>
  <si>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</si>
  <si>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</si>
  <si>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</si>
  <si>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</si>
  <si>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</si>
  <si>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</si>
  <si>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</si>
  <si>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</si>
  <si>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</si>
  <si>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</si>
  <si>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</si>
  <si>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</si>
  <si>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</si>
  <si>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</si>
  <si>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</si>
  <si>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</si>
  <si>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</si>
  <si>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</si>
  <si>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战斗曹焱兵</t>
  </si>
  <si>
    <t>int:e&lt;&gt;</t>
    <phoneticPr fontId="4" type="noConversion"/>
  </si>
  <si>
    <t>string:e</t>
    <phoneticPr fontId="4" type="noConversion"/>
  </si>
  <si>
    <t>常服曹焱兵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</si>
  <si>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</si>
  <si>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</si>
  <si>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</si>
  <si>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</si>
  <si>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</si>
  <si>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</si>
  <si>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</si>
  <si>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</si>
  <si>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</si>
  <si>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</si>
  <si>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</si>
  <si>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</si>
  <si>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</si>
  <si>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</si>
  <si>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</si>
  <si>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</si>
  <si>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</si>
  <si>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</si>
  <si>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</si>
  <si>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</si>
  <si>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</si>
  <si>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</si>
  <si>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</si>
  <si>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</si>
  <si>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</si>
  <si>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</si>
  <si>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</si>
  <si>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</si>
  <si>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</si>
  <si>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</si>
  <si>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</si>
  <si>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</si>
  <si>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</si>
  <si>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</si>
  <si>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</si>
  <si>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</si>
  <si>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</si>
  <si>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</si>
  <si>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</si>
  <si>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</si>
  <si>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</si>
  <si>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</si>
  <si>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</si>
  <si>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</si>
  <si>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</si>
  <si>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</si>
  <si>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</si>
  <si>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</si>
  <si>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</si>
  <si>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</si>
  <si>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</si>
  <si>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</si>
  <si>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</si>
  <si>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</si>
  <si>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</si>
  <si>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</si>
  <si>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</si>
  <si>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</si>
  <si>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</si>
  <si>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</si>
  <si>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</si>
  <si>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</si>
  <si>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</si>
  <si>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</si>
  <si>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</si>
  <si>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</si>
  <si>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</si>
  <si>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</si>
  <si>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</si>
  <si>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</si>
  <si>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</si>
  <si>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</si>
  <si>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</si>
  <si>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</si>
  <si>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</si>
  <si>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</si>
  <si>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</si>
  <si>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</si>
  <si>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</si>
  <si>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</si>
  <si>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</si>
  <si>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</si>
  <si>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</si>
  <si>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</si>
  <si>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</si>
  <si>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</si>
  <si>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</si>
  <si>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</si>
  <si>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</si>
  <si>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</si>
  <si>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</si>
  <si>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</si>
  <si>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</si>
  <si>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</si>
  <si>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</si>
  <si>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</si>
  <si>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</si>
  <si>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</si>
  <si>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</si>
  <si>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</si>
  <si>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</si>
  <si>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</si>
  <si>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</si>
  <si>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</si>
  <si>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</si>
  <si>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</si>
  <si>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</si>
  <si>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</si>
  <si>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</si>
  <si>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</si>
  <si>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</si>
  <si>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</si>
  <si>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</si>
  <si>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</si>
  <si>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</si>
  <si>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</si>
  <si>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</si>
  <si>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</si>
  <si>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</si>
  <si>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</si>
  <si>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</si>
  <si>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</si>
  <si>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</si>
  <si>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</si>
  <si>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</si>
  <si>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</si>
  <si>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</si>
  <si>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</si>
  <si>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</si>
  <si>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</si>
  <si>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</si>
  <si>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</si>
  <si>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</si>
  <si>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</si>
  <si>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</si>
  <si>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</si>
  <si>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</si>
  <si>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</si>
  <si>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</si>
  <si>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</si>
  <si>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</si>
  <si>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</si>
  <si>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</si>
  <si>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</si>
  <si>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</si>
  <si>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</si>
  <si>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</si>
  <si>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</si>
  <si>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</si>
  <si>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</si>
  <si>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</si>
  <si>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</si>
  <si>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</si>
  <si>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</si>
  <si>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</si>
  <si>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</si>
  <si>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</si>
  <si>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</si>
  <si>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</si>
  <si>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</si>
  <si>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</si>
  <si>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</si>
  <si>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</si>
  <si>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</si>
  <si>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</si>
  <si>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</si>
  <si>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</si>
  <si>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</si>
  <si>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</si>
  <si>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</si>
  <si>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</si>
  <si>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</si>
  <si>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</si>
  <si>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</si>
  <si>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</si>
  <si>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</si>
  <si>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</si>
  <si>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</si>
  <si>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</si>
  <si>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</si>
  <si>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</si>
  <si>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</si>
  <si>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</si>
  <si>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</si>
  <si>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</si>
  <si>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</si>
  <si>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</si>
  <si>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</si>
  <si>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</si>
  <si>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</si>
  <si>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</si>
  <si>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</si>
  <si>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</si>
  <si>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</si>
  <si>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</si>
  <si>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</si>
  <si>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</si>
  <si>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</si>
  <si>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</si>
  <si>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</si>
  <si>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</si>
  <si>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</si>
  <si>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</si>
  <si>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</si>
  <si>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</si>
  <si>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</si>
  <si>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</si>
  <si>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</si>
  <si>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</si>
  <si>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</si>
  <si>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</si>
  <si>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</si>
  <si>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</si>
  <si>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</si>
  <si>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</si>
  <si>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</si>
  <si>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</si>
  <si>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</si>
  <si>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</si>
  <si>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</si>
  <si>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</si>
  <si>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</si>
  <si>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</si>
  <si>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</si>
  <si>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</si>
  <si>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</si>
  <si>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</si>
  <si>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</si>
  <si>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</si>
  <si>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</si>
  <si>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</si>
  <si>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</si>
  <si>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</si>
  <si>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</si>
  <si>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</si>
  <si>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</si>
  <si>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</si>
  <si>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</si>
  <si>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</si>
  <si>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</si>
  <si>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</si>
  <si>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</si>
  <si>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</si>
  <si>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</si>
  <si>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</si>
  <si>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</si>
  <si>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</si>
  <si>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</si>
  <si>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</si>
  <si>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</si>
  <si>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</si>
  <si>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</si>
  <si>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</si>
  <si>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</si>
  <si>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</si>
  <si>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</si>
  <si>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</si>
  <si>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</si>
  <si>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</si>
  <si>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t>jlr</t>
    <phoneticPr fontId="4" type="noConversion"/>
  </si>
  <si>
    <t>shl</t>
    <phoneticPr fontId="4" type="noConversion"/>
  </si>
  <si>
    <t>jlr</t>
    <phoneticPr fontId="4" type="noConversion"/>
  </si>
  <si>
    <t>曹玄亮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</si>
  <si>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</si>
  <si>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</si>
  <si>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</si>
  <si>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</si>
  <si>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飞廉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</si>
  <si>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</si>
  <si>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</si>
  <si>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</si>
  <si>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</si>
  <si>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</si>
  <si>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</si>
  <si>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</si>
  <si>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</si>
  <si>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</si>
  <si>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</si>
  <si>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</si>
  <si>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</si>
  <si>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</si>
  <si>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</si>
  <si>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</si>
  <si>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</si>
  <si>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</si>
  <si>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</si>
  <si>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</si>
  <si>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</si>
  <si>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</si>
  <si>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</si>
  <si>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</si>
  <si>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</si>
  <si>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</si>
  <si>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</si>
  <si>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</si>
  <si>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</si>
  <si>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</si>
  <si>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</si>
  <si>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</si>
  <si>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</si>
  <si>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</si>
  <si>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</si>
  <si>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</si>
  <si>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</si>
  <si>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</si>
  <si>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</si>
  <si>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</si>
  <si>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</si>
  <si>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</si>
  <si>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</si>
  <si>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</si>
  <si>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</si>
  <si>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</si>
  <si>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</si>
  <si>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</si>
  <si>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</si>
  <si>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</si>
  <si>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</si>
  <si>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</si>
  <si>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</si>
  <si>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</si>
  <si>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</si>
  <si>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</si>
  <si>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</si>
  <si>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</si>
  <si>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</si>
  <si>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</si>
  <si>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</si>
  <si>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</si>
  <si>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</si>
  <si>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</si>
  <si>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</si>
  <si>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</si>
  <si>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</si>
  <si>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</si>
  <si>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</si>
  <si>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</si>
  <si>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</si>
  <si>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</si>
  <si>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</si>
  <si>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</si>
  <si>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</si>
  <si>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</si>
  <si>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</si>
  <si>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</si>
  <si>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</si>
  <si>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</si>
  <si>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</si>
  <si>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</si>
  <si>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</si>
  <si>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</si>
  <si>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</si>
  <si>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</si>
  <si>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</si>
  <si>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</si>
  <si>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</si>
  <si>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</si>
  <si>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</si>
  <si>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</si>
  <si>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</si>
  <si>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</si>
  <si>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</si>
  <si>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</si>
  <si>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</si>
  <si>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</si>
  <si>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</si>
  <si>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</si>
  <si>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</si>
  <si>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</si>
  <si>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</si>
  <si>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</si>
  <si>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</si>
  <si>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</si>
  <si>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</si>
  <si>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</si>
  <si>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</si>
  <si>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</si>
  <si>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</si>
  <si>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</si>
  <si>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</si>
  <si>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</si>
  <si>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</si>
  <si>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</si>
  <si>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</si>
  <si>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</si>
  <si>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</si>
  <si>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</si>
  <si>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</si>
  <si>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</si>
  <si>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</si>
  <si>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</si>
  <si>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</si>
  <si>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</si>
  <si>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</si>
  <si>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</si>
  <si>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</si>
  <si>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</si>
  <si>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</si>
  <si>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</si>
  <si>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</si>
  <si>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</si>
  <si>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</si>
  <si>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</si>
  <si>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</si>
  <si>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</si>
  <si>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</si>
  <si>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</si>
  <si>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</si>
  <si>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</si>
  <si>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</si>
  <si>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</si>
  <si>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</si>
  <si>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</si>
  <si>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</si>
  <si>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</si>
  <si>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</si>
  <si>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</si>
  <si>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</si>
  <si>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</si>
  <si>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</si>
  <si>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</si>
  <si>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</si>
  <si>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</si>
  <si>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</si>
  <si>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</si>
  <si>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</si>
  <si>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</si>
  <si>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</si>
  <si>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</si>
  <si>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</si>
  <si>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</si>
  <si>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</si>
  <si>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</si>
  <si>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</si>
  <si>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</si>
  <si>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</si>
  <si>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</si>
  <si>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</si>
  <si>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</si>
  <si>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</si>
  <si>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</si>
  <si>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</si>
  <si>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</si>
  <si>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</si>
  <si>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</si>
  <si>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</si>
  <si>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</si>
  <si>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</si>
  <si>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</si>
  <si>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</si>
  <si>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</si>
  <si>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</si>
  <si>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</si>
  <si>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</si>
  <si>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</si>
  <si>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</si>
  <si>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</si>
  <si>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</si>
  <si>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</si>
  <si>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</si>
  <si>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</si>
  <si>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</si>
  <si>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</si>
  <si>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</si>
  <si>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</si>
  <si>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</si>
  <si>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</si>
  <si>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</si>
  <si>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</si>
  <si>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</si>
  <si>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</si>
  <si>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</si>
  <si>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</si>
  <si>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</si>
  <si>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</si>
  <si>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</si>
  <si>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</si>
  <si>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</si>
  <si>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</si>
  <si>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</si>
  <si>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</si>
  <si>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</si>
  <si>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</si>
  <si>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</si>
  <si>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</si>
  <si>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</si>
  <si>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</si>
  <si>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</si>
  <si>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</si>
  <si>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</si>
  <si>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</si>
  <si>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</si>
  <si>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</si>
  <si>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</si>
  <si>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</si>
  <si>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</si>
  <si>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</si>
  <si>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</si>
  <si>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</si>
  <si>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</si>
  <si>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</si>
  <si>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</si>
  <si>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</si>
  <si>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</si>
  <si>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</si>
  <si>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</si>
  <si>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</si>
  <si>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</si>
  <si>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</si>
  <si>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</si>
  <si>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</si>
  <si>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</si>
  <si>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</si>
  <si>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</si>
  <si>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</si>
  <si>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</si>
  <si>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</si>
  <si>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</si>
  <si>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</si>
  <si>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</si>
  <si>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</si>
  <si>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</si>
  <si>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</si>
  <si>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</si>
  <si>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</si>
  <si>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</si>
  <si>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</si>
  <si>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</si>
  <si>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</si>
  <si>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</si>
  <si>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</si>
  <si>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</si>
  <si>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</si>
  <si>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</si>
  <si>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</si>
  <si>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</si>
  <si>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</si>
  <si>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</si>
  <si>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</si>
  <si>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</si>
  <si>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</si>
  <si>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</si>
  <si>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</si>
  <si>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</si>
  <si>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</si>
  <si>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</si>
  <si>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</si>
  <si>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</si>
  <si>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</si>
  <si>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</si>
  <si>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</si>
  <si>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</si>
  <si>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</si>
  <si>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</si>
  <si>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</si>
  <si>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</si>
  <si>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</si>
  <si>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</si>
  <si>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</si>
  <si>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</si>
  <si>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</si>
  <si>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</si>
  <si>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</si>
  <si>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</si>
  <si>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</si>
  <si>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</si>
  <si>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</si>
  <si>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</si>
  <si>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</si>
  <si>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</si>
  <si>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</si>
  <si>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</si>
  <si>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</si>
  <si>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</si>
  <si>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</si>
  <si>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</si>
  <si>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</si>
  <si>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</si>
  <si>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</si>
  <si>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</si>
  <si>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</si>
  <si>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</si>
  <si>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</si>
  <si>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</si>
  <si>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</si>
  <si>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</si>
  <si>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</si>
  <si>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怪物模组ID</t>
    <phoneticPr fontId="4" type="noConversion"/>
  </si>
  <si>
    <t>cardmon_id:e&lt;&gt;</t>
    <phoneticPr fontId="4" type="noConversion"/>
  </si>
  <si>
    <t>挂机卡牌组</t>
    <phoneticPr fontId="4" type="noConversion"/>
  </si>
  <si>
    <t>jlr</t>
    <phoneticPr fontId="4" type="noConversion"/>
  </si>
  <si>
    <t>shl</t>
    <phoneticPr fontId="4" type="noConversion"/>
  </si>
  <si>
    <t>李轩辕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</si>
  <si>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</si>
  <si>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</si>
  <si>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</si>
  <si>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</si>
  <si>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</si>
  <si>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</si>
  <si>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</si>
  <si>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</si>
  <si>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</si>
  <si>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曹玄亮</t>
    <phoneticPr fontId="4" type="noConversion"/>
  </si>
  <si>
    <t>李轩辕</t>
    <phoneticPr fontId="4" type="noConversion"/>
  </si>
  <si>
    <t>许褚</t>
    <phoneticPr fontId="4" type="noConversion"/>
  </si>
  <si>
    <t>吕仙宫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</si>
  <si>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</si>
  <si>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</si>
  <si>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</si>
  <si>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</si>
  <si>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</si>
  <si>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</si>
  <si>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</si>
  <si>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</si>
  <si>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</si>
  <si>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</si>
  <si>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jlr</t>
  </si>
  <si>
    <t>shl</t>
  </si>
  <si>
    <t>新手于禁</t>
  </si>
  <si>
    <t>新手唐流雨</t>
  </si>
  <si>
    <t>普通天使缇娜</t>
  </si>
  <si>
    <t>普通夏侯渊</t>
  </si>
  <si>
    <t>怪物模板</t>
    <phoneticPr fontId="4" type="noConversion"/>
  </si>
  <si>
    <t>Id</t>
    <phoneticPr fontId="4" type="noConversion"/>
  </si>
  <si>
    <t>Id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</si>
  <si>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</si>
  <si>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</si>
  <si>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</si>
  <si>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</si>
  <si>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新手李轩辕</t>
  </si>
  <si>
    <t>名字</t>
    <phoneticPr fontId="4" type="noConversion"/>
  </si>
  <si>
    <t>塞伯洛斯</t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</si>
  <si>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</si>
  <si>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</si>
  <si>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</si>
  <si>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</si>
  <si>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</si>
  <si>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</si>
  <si>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</si>
  <si>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</si>
  <si>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pt-3</t>
  </si>
  <si>
    <t>pt-4</t>
  </si>
  <si>
    <t>pt-5</t>
  </si>
  <si>
    <t>pt-6</t>
  </si>
  <si>
    <t>mon.id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</si>
  <si>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</si>
  <si>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</si>
  <si>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</si>
  <si>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</si>
  <si>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</si>
  <si>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</si>
  <si>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</si>
  <si>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</si>
  <si>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</si>
  <si>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</si>
  <si>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</si>
  <si>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</si>
  <si>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</si>
  <si>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</si>
  <si>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</si>
  <si>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</si>
  <si>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</si>
  <si>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</si>
  <si>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</si>
  <si>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</si>
  <si>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</si>
  <si>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</si>
  <si>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</si>
  <si>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</si>
  <si>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</si>
  <si>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</si>
  <si>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</si>
  <si>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</si>
  <si>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</si>
  <si>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</si>
  <si>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</si>
  <si>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</si>
  <si>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</si>
  <si>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</si>
  <si>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</si>
  <si>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</si>
  <si>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</si>
  <si>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</si>
  <si>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</si>
  <si>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</si>
  <si>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</si>
  <si>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</si>
  <si>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</si>
  <si>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</si>
  <si>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</si>
  <si>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</si>
  <si>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</si>
  <si>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</si>
  <si>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</si>
  <si>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</si>
  <si>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</si>
  <si>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</si>
  <si>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</si>
  <si>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</si>
  <si>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</si>
  <si>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</si>
  <si>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</si>
  <si>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</si>
  <si>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</si>
  <si>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</si>
  <si>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</si>
  <si>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</si>
  <si>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</si>
  <si>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</si>
  <si>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</si>
  <si>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</si>
  <si>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</si>
  <si>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</si>
  <si>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</si>
  <si>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</si>
  <si>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</si>
  <si>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</si>
  <si>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</si>
  <si>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</si>
  <si>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</si>
  <si>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</si>
  <si>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</si>
  <si>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</si>
  <si>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</si>
  <si>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</si>
  <si>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</si>
  <si>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</si>
  <si>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</si>
  <si>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</si>
  <si>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</si>
  <si>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</si>
  <si>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</si>
  <si>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</si>
  <si>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</si>
  <si>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</si>
  <si>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</si>
  <si>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</si>
  <si>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</si>
  <si>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</si>
  <si>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</si>
  <si>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</si>
  <si>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</si>
  <si>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</si>
  <si>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</si>
  <si>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</si>
  <si>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</si>
  <si>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</si>
  <si>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</si>
  <si>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</si>
  <si>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</si>
  <si>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</si>
  <si>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</si>
  <si>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</si>
  <si>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</si>
  <si>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</si>
  <si>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</si>
  <si>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</si>
  <si>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</si>
  <si>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</si>
  <si>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</si>
  <si>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</si>
  <si>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</si>
  <si>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山蜘蛛技能1单体伤害</t>
  </si>
  <si>
    <t>山蜘蛛技能2前排伤害</t>
  </si>
  <si>
    <t>姬烟华技能2</t>
  </si>
  <si>
    <t>诸葛一心技能2</t>
  </si>
  <si>
    <t>幻技能2</t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</si>
  <si>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</si>
  <si>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</si>
  <si>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</si>
  <si>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</si>
  <si>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</si>
  <si>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</si>
  <si>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</si>
  <si>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</si>
  <si>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</si>
  <si>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</si>
  <si>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</si>
  <si>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</si>
  <si>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</si>
  <si>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</si>
  <si>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</si>
  <si>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</si>
  <si>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</si>
  <si>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</si>
  <si>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</si>
  <si>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</si>
  <si>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</si>
  <si>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</si>
  <si>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</si>
  <si>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</si>
  <si>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</si>
  <si>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</si>
  <si>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</si>
  <si>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</si>
  <si>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</si>
  <si>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</si>
  <si>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</si>
  <si>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</si>
  <si>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</si>
  <si>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</si>
  <si>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</si>
  <si>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</si>
  <si>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</si>
  <si>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</si>
  <si>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</si>
  <si>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</si>
  <si>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</si>
  <si>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</si>
  <si>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</si>
  <si>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</si>
  <si>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</si>
  <si>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</si>
  <si>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</si>
  <si>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</si>
  <si>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</si>
  <si>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</si>
  <si>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</si>
  <si>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</si>
  <si>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</si>
  <si>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</si>
  <si>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</si>
  <si>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</si>
  <si>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</si>
  <si>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</si>
  <si>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</si>
  <si>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</si>
  <si>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</si>
  <si>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</si>
  <si>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</si>
  <si>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</si>
  <si>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芦花卡牌组</t>
  </si>
  <si>
    <t>芦花古楼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</si>
  <si>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</si>
  <si>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</si>
  <si>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</si>
  <si>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</si>
  <si>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</si>
  <si>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</si>
  <si>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</si>
  <si>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</si>
  <si>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</si>
  <si>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</si>
  <si>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</si>
  <si>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</si>
  <si>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</si>
  <si>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</si>
  <si>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</si>
  <si>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</si>
  <si>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</si>
  <si>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</si>
  <si>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</si>
  <si>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</si>
  <si>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</si>
  <si>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</si>
  <si>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</si>
  <si>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</si>
  <si>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</si>
  <si>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</si>
  <si>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</si>
  <si>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</si>
  <si>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</si>
  <si>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</si>
  <si>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</si>
  <si>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</si>
  <si>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</si>
  <si>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</si>
  <si>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</si>
  <si>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</si>
  <si>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</si>
  <si>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</si>
  <si>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</si>
  <si>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</si>
  <si>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</si>
  <si>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</si>
  <si>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</si>
  <si>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</si>
  <si>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</si>
  <si>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</si>
  <si>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</si>
  <si>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</si>
  <si>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</si>
  <si>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</si>
  <si>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</si>
  <si>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</si>
  <si>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</si>
  <si>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</si>
  <si>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</si>
  <si>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</si>
  <si>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</si>
  <si>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</si>
  <si>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</si>
  <si>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</si>
  <si>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</si>
  <si>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</si>
  <si>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</si>
  <si>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</si>
  <si>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</si>
  <si>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</si>
  <si>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</si>
  <si>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</si>
  <si>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</si>
  <si>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</si>
  <si>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</si>
  <si>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</si>
  <si>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</si>
  <si>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</si>
  <si>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</si>
  <si>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</si>
  <si>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</si>
  <si>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</si>
  <si>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</si>
  <si>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</si>
  <si>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</si>
  <si>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</si>
  <si>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</si>
  <si>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</si>
  <si>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</si>
  <si>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</si>
  <si>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</si>
  <si>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</si>
  <si>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</si>
  <si>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</si>
  <si>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</si>
  <si>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</si>
  <si>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</si>
  <si>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</si>
  <si>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</si>
  <si>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</si>
  <si>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</si>
  <si>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</si>
  <si>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</si>
  <si>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</si>
  <si>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</si>
  <si>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</si>
  <si>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</si>
  <si>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</si>
  <si>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</si>
  <si>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</si>
  <si>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</si>
  <si>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</si>
  <si>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</si>
  <si>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</si>
  <si>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</si>
  <si>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</si>
  <si>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</si>
  <si>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</si>
  <si>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</si>
  <si>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</si>
  <si>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</si>
  <si>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</si>
  <si>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</si>
  <si>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</si>
  <si>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</si>
  <si>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</si>
  <si>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</si>
  <si>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</si>
  <si>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</si>
  <si>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</si>
  <si>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</si>
  <si>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</si>
  <si>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</si>
  <si>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</si>
  <si>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</si>
  <si>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</si>
  <si>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</si>
  <si>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</si>
  <si>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</si>
  <si>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</si>
  <si>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</si>
  <si>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</si>
  <si>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</si>
  <si>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</si>
  <si>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</si>
  <si>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</si>
  <si>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</si>
  <si>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</si>
  <si>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</si>
  <si>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</si>
  <si>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</si>
  <si>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</si>
  <si>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</si>
  <si>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</si>
  <si>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</si>
  <si>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</si>
  <si>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</si>
  <si>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</si>
  <si>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</si>
  <si>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</si>
  <si>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</si>
  <si>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</si>
  <si>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</si>
  <si>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</si>
  <si>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</si>
  <si>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</si>
  <si>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</si>
  <si>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</si>
  <si>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</si>
  <si>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</si>
  <si>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</si>
  <si>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</si>
  <si>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</si>
  <si>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</si>
  <si>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</si>
  <si>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</si>
  <si>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</si>
  <si>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</si>
  <si>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</si>
  <si>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</si>
  <si>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</si>
  <si>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</si>
  <si>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</si>
  <si>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</si>
  <si>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</si>
  <si>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</si>
  <si>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</si>
  <si>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</si>
  <si>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</si>
  <si>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</si>
  <si>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</si>
  <si>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</si>
  <si>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</si>
  <si>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</si>
  <si>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</si>
  <si>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</si>
  <si>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</si>
  <si>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</si>
  <si>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</si>
  <si>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</si>
  <si>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</si>
  <si>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</si>
  <si>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</si>
  <si>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</si>
  <si>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</si>
  <si>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</si>
  <si>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</si>
  <si>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</si>
  <si>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</si>
  <si>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</si>
  <si>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</si>
  <si>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</si>
  <si>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</si>
  <si>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</si>
  <si>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</si>
  <si>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</si>
  <si>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</si>
  <si>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</si>
  <si>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</si>
  <si>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</si>
  <si>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</si>
  <si>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</si>
  <si>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</si>
  <si>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</si>
  <si>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</si>
  <si>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</si>
  <si>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</si>
  <si>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</si>
  <si>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</si>
  <si>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</si>
  <si>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</si>
  <si>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</si>
  <si>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</si>
  <si>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</si>
  <si>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</si>
  <si>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</si>
  <si>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</si>
  <si>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</si>
  <si>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</si>
  <si>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</si>
  <si>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</si>
  <si>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</si>
  <si>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</si>
  <si>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</si>
  <si>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</si>
  <si>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</si>
  <si>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</si>
  <si>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</si>
  <si>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</si>
  <si>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</si>
  <si>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</si>
  <si>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</si>
  <si>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</si>
  <si>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</si>
  <si>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</si>
  <si>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</si>
  <si>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</si>
  <si>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</si>
  <si>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</si>
  <si>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</si>
  <si>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</si>
  <si>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</si>
  <si>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</si>
  <si>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</si>
  <si>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</si>
  <si>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</si>
  <si>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</si>
  <si>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</si>
  <si>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</si>
  <si>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</si>
  <si>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</si>
  <si>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</si>
  <si>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</si>
  <si>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</si>
  <si>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</si>
  <si>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</si>
  <si>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</si>
  <si>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</si>
  <si>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</si>
  <si>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</si>
  <si>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</si>
  <si>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</si>
  <si>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</si>
  <si>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</si>
  <si>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</si>
  <si>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</si>
  <si>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</si>
  <si>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</si>
  <si>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</si>
  <si>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</si>
  <si>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</si>
  <si>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</si>
  <si>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</si>
  <si>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</si>
  <si>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</si>
  <si>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</si>
  <si>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</si>
  <si>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</si>
  <si>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</si>
  <si>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</si>
  <si>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</si>
  <si>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</si>
  <si>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</si>
  <si>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</si>
  <si>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</si>
  <si>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</si>
  <si>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</si>
  <si>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</si>
  <si>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</si>
  <si>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</si>
  <si>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</si>
  <si>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</si>
  <si>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</si>
  <si>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</si>
  <si>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</si>
  <si>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</si>
  <si>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</si>
  <si>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</si>
  <si>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</si>
  <si>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</si>
  <si>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</si>
  <si>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</si>
  <si>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</si>
  <si>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</si>
  <si>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</si>
  <si>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</si>
  <si>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</si>
  <si>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</si>
  <si>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</si>
  <si>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</si>
  <si>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</si>
  <si>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</si>
  <si>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</si>
  <si>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</si>
  <si>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</si>
  <si>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</si>
  <si>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</si>
  <si>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</si>
  <si>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</si>
  <si>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</si>
  <si>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</si>
  <si>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</si>
  <si>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</si>
  <si>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</si>
  <si>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</si>
  <si>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</si>
  <si>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</si>
  <si>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</si>
  <si>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</si>
  <si>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</si>
  <si>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</si>
  <si>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</si>
  <si>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</si>
  <si>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</si>
  <si>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</si>
  <si>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</si>
  <si>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</si>
  <si>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</si>
  <si>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</si>
  <si>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</si>
  <si>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</si>
  <si>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</si>
  <si>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</si>
  <si>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</si>
  <si>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</si>
  <si>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</si>
  <si>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</si>
  <si>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</si>
  <si>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</si>
  <si>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</si>
  <si>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</si>
  <si>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</si>
  <si>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</si>
  <si>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</si>
  <si>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</si>
  <si>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</si>
  <si>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</si>
  <si>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</si>
  <si>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</si>
  <si>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</si>
  <si>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</si>
  <si>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</si>
  <si>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</si>
  <si>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</si>
  <si>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</si>
  <si>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</si>
  <si>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</si>
  <si>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</si>
  <si>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</si>
  <si>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</si>
  <si>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</si>
  <si>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</si>
  <si>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</si>
  <si>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</si>
  <si>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</si>
  <si>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</si>
  <si>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</si>
  <si>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</si>
  <si>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</si>
  <si>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</si>
  <si>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</si>
  <si>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</si>
  <si>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</si>
  <si>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</si>
  <si>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</si>
  <si>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</si>
  <si>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</si>
  <si>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</si>
  <si>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</si>
  <si>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</si>
  <si>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</si>
  <si>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</si>
  <si>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</si>
  <si>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</si>
  <si>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</si>
  <si>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</si>
  <si>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</si>
  <si>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</si>
  <si>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</si>
  <si>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</si>
  <si>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</si>
  <si>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</si>
  <si>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</si>
  <si>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</si>
  <si>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</si>
  <si>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</si>
  <si>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</si>
  <si>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</si>
  <si>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</si>
  <si>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</si>
  <si>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</si>
  <si>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</si>
  <si>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</si>
  <si>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</si>
  <si>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</si>
  <si>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</si>
  <si>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</si>
  <si>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</si>
  <si>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</si>
  <si>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</si>
  <si>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</si>
  <si>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</si>
  <si>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</si>
  <si>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</si>
  <si>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</si>
  <si>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</si>
  <si>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</si>
  <si>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</si>
  <si>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</si>
  <si>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</si>
  <si>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</si>
  <si>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</si>
  <si>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</si>
  <si>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Type</t>
    <phoneticPr fontId="4" type="noConversion"/>
  </si>
  <si>
    <t>int:&lt;&gt;</t>
    <phoneticPr fontId="4" type="noConversion"/>
  </si>
  <si>
    <t>类型
1寄灵人
2守护灵</t>
    <phoneticPr fontId="4" type="noConversion"/>
  </si>
  <si>
    <t>战斗夏铃</t>
  </si>
  <si>
    <t>姬烟华</t>
  </si>
  <si>
    <t>姬烟华普攻</t>
  </si>
  <si>
    <t>姬烟华技能1</t>
  </si>
  <si>
    <t>诸葛一心</t>
  </si>
  <si>
    <t>诸葛一心普攻</t>
  </si>
  <si>
    <t>诸葛一心技能1</t>
  </si>
  <si>
    <t>幻</t>
  </si>
  <si>
    <t>幻普攻</t>
  </si>
  <si>
    <t>幻技能1</t>
  </si>
  <si>
    <t>芦花古楼-风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</si>
  <si>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</si>
  <si>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tw-f</t>
    <phoneticPr fontId="4" type="noConversion"/>
  </si>
  <si>
    <t>芦花-风-1</t>
    <phoneticPr fontId="4" type="noConversion"/>
  </si>
  <si>
    <t>芦花-风-2</t>
  </si>
  <si>
    <t>芦花-风-3</t>
  </si>
  <si>
    <t>芦花-风-4</t>
  </si>
  <si>
    <t>芦花-风-5</t>
  </si>
  <si>
    <t>芦花-风-6</t>
  </si>
  <si>
    <t>芦花-风-7</t>
  </si>
  <si>
    <t>芦花-风-8</t>
  </si>
  <si>
    <t>芦花-风-9</t>
  </si>
  <si>
    <t>芦花-风-10</t>
  </si>
  <si>
    <t>芦花-风-11</t>
  </si>
  <si>
    <t>芦花-风-12</t>
  </si>
  <si>
    <t>芦花-风-13</t>
  </si>
  <si>
    <t>芦花-风-14</t>
  </si>
  <si>
    <t>芦花-风-15</t>
  </si>
  <si>
    <t>芦花-风-16</t>
  </si>
  <si>
    <t>芦花-风-17</t>
  </si>
  <si>
    <t>芦花-风-18</t>
  </si>
  <si>
    <t>芦花-风-19</t>
  </si>
  <si>
    <t>芦花-风-20</t>
  </si>
  <si>
    <t>芦花-风-21</t>
  </si>
  <si>
    <t>芦花-风-22</t>
  </si>
  <si>
    <t>芦花-风-23</t>
  </si>
  <si>
    <t>芦花-风-24</t>
  </si>
  <si>
    <t>芦花-风-25</t>
  </si>
  <si>
    <t>芦花-风-26</t>
  </si>
  <si>
    <t>芦花-风-27</t>
  </si>
  <si>
    <t>芦花-风-28</t>
  </si>
  <si>
    <t>芦花-风-29</t>
  </si>
  <si>
    <t>芦花-风-30</t>
  </si>
  <si>
    <t>芦花-风-31</t>
  </si>
  <si>
    <t>芦花-风-32</t>
  </si>
  <si>
    <t>芦花-风-33</t>
  </si>
  <si>
    <t>芦花-风-34</t>
  </si>
  <si>
    <t>芦花-风-35</t>
  </si>
  <si>
    <t>芦花-风-36</t>
  </si>
  <si>
    <t>芦花-风-37</t>
  </si>
  <si>
    <t>芦花-风-38</t>
  </si>
  <si>
    <t>芦花-风-39</t>
  </si>
  <si>
    <t>芦花-风-40</t>
  </si>
  <si>
    <t>芦花-风-41</t>
  </si>
  <si>
    <t>芦花-风-42</t>
  </si>
  <si>
    <t>芦花-风-43</t>
  </si>
  <si>
    <t>芦花-风-44</t>
  </si>
  <si>
    <t>芦花-风-45</t>
  </si>
  <si>
    <t>芦花-风-46</t>
  </si>
  <si>
    <t>芦花-风-47</t>
  </si>
  <si>
    <t>芦花-风-48</t>
  </si>
  <si>
    <t>芦花-风-49</t>
  </si>
  <si>
    <t>芦花-风-50</t>
  </si>
  <si>
    <t>芦花-风-51</t>
  </si>
  <si>
    <t>芦花-风-52</t>
  </si>
  <si>
    <t>芦花-风-53</t>
  </si>
  <si>
    <t>芦花-风-54</t>
  </si>
  <si>
    <t>芦花-风-55</t>
  </si>
  <si>
    <t>芦花-风-56</t>
  </si>
  <si>
    <t>芦花-风-57</t>
  </si>
  <si>
    <t>芦花-风-58</t>
  </si>
  <si>
    <t>芦花-风-59</t>
  </si>
  <si>
    <t>芦花-风-60</t>
  </si>
  <si>
    <t>芦花-风-61</t>
  </si>
  <si>
    <t>芦花-风-62</t>
  </si>
  <si>
    <t>芦花-风-63</t>
  </si>
  <si>
    <t>芦花-风-64</t>
  </si>
  <si>
    <t>芦花-风-65</t>
  </si>
  <si>
    <t>芦花-风-66</t>
  </si>
  <si>
    <t>芦花-风-67</t>
  </si>
  <si>
    <t>芦花-风-68</t>
  </si>
  <si>
    <t>芦花-风-69</t>
  </si>
  <si>
    <t>芦花-风-70</t>
  </si>
  <si>
    <t>芦花-风-71</t>
  </si>
  <si>
    <t>芦花-风-72</t>
  </si>
  <si>
    <t>芦花-风-73</t>
  </si>
  <si>
    <t>芦花-风-74</t>
  </si>
  <si>
    <t>芦花-风-75</t>
  </si>
  <si>
    <t>芦花-风-76</t>
  </si>
  <si>
    <t>芦花-风-77</t>
  </si>
  <si>
    <t>芦花-风-78</t>
  </si>
  <si>
    <t>芦花-风-79</t>
  </si>
  <si>
    <t>芦花-风-80</t>
  </si>
  <si>
    <t>芦花-风-81</t>
  </si>
  <si>
    <t>芦花-风-82</t>
  </si>
  <si>
    <t>芦花-风-83</t>
  </si>
  <si>
    <t>芦花-风-84</t>
  </si>
  <si>
    <t>芦花-风-85</t>
  </si>
  <si>
    <t>芦花-风-86</t>
  </si>
  <si>
    <t>芦花-风-87</t>
  </si>
  <si>
    <t>芦花-风-88</t>
  </si>
  <si>
    <t>芦花-风-89</t>
  </si>
  <si>
    <t>芦花-风-90</t>
  </si>
  <si>
    <t>芦花-风-91</t>
  </si>
  <si>
    <t>芦花-风-92</t>
  </si>
  <si>
    <t>芦花-风-93</t>
  </si>
  <si>
    <t>芦花-风-94</t>
  </si>
  <si>
    <t>芦花-风-95</t>
  </si>
  <si>
    <t>芦花-风-96</t>
  </si>
  <si>
    <t>芦花-风-97</t>
  </si>
  <si>
    <t>芦花-风-98</t>
  </si>
  <si>
    <t>芦花-风-99</t>
  </si>
  <si>
    <t>芦花-风-100</t>
  </si>
  <si>
    <t>风</t>
    <phoneticPr fontId="4" type="noConversion"/>
  </si>
  <si>
    <t>花</t>
    <phoneticPr fontId="4" type="noConversion"/>
  </si>
  <si>
    <t>雪</t>
    <phoneticPr fontId="4" type="noConversion"/>
  </si>
  <si>
    <t>月</t>
    <phoneticPr fontId="4" type="noConversion"/>
  </si>
  <si>
    <t>1~10</t>
    <phoneticPr fontId="4" type="noConversion"/>
  </si>
  <si>
    <t>10~20</t>
    <phoneticPr fontId="4" type="noConversion"/>
  </si>
  <si>
    <t>20~30</t>
    <phoneticPr fontId="4" type="noConversion"/>
  </si>
  <si>
    <t>30~40</t>
    <phoneticPr fontId="4" type="noConversion"/>
  </si>
  <si>
    <t>40~50</t>
    <phoneticPr fontId="4" type="noConversion"/>
  </si>
  <si>
    <t>50~60</t>
    <phoneticPr fontId="4" type="noConversion"/>
  </si>
  <si>
    <t>60~70</t>
    <phoneticPr fontId="4" type="noConversion"/>
  </si>
  <si>
    <t>70~80</t>
    <phoneticPr fontId="4" type="noConversion"/>
  </si>
  <si>
    <t>80~90</t>
    <phoneticPr fontId="4" type="noConversion"/>
  </si>
  <si>
    <t>90~100</t>
    <phoneticPr fontId="4" type="noConversion"/>
  </si>
  <si>
    <t>100~110</t>
    <phoneticPr fontId="4" type="noConversion"/>
  </si>
  <si>
    <t>110~120</t>
    <phoneticPr fontId="4" type="noConversion"/>
  </si>
  <si>
    <t>120~130</t>
    <phoneticPr fontId="4" type="noConversion"/>
  </si>
  <si>
    <t>130~140</t>
    <phoneticPr fontId="4" type="noConversion"/>
  </si>
  <si>
    <t>140~150</t>
    <phoneticPr fontId="4" type="noConversion"/>
  </si>
  <si>
    <t>等级段</t>
    <phoneticPr fontId="4" type="noConversion"/>
  </si>
  <si>
    <t>突破1</t>
    <phoneticPr fontId="4" type="noConversion"/>
  </si>
  <si>
    <t>突破2</t>
  </si>
  <si>
    <t>突破3</t>
  </si>
  <si>
    <t>芦花古楼-花</t>
    <phoneticPr fontId="4" type="noConversion"/>
  </si>
  <si>
    <t>tw-h</t>
    <phoneticPr fontId="4" type="noConversion"/>
  </si>
  <si>
    <r>
      <t>芦花-花-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</si>
  <si>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芦花-花-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</si>
  <si>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</si>
  <si>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</si>
  <si>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</si>
  <si>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</si>
  <si>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</si>
  <si>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</si>
  <si>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</si>
  <si>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</si>
  <si>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</si>
  <si>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</si>
  <si>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</si>
  <si>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</si>
  <si>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</si>
  <si>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</si>
  <si>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</si>
  <si>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</si>
  <si>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</si>
  <si>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</si>
  <si>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</si>
  <si>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</si>
  <si>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</si>
  <si>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</si>
  <si>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</si>
  <si>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</si>
  <si>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</si>
  <si>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</si>
  <si>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29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</si>
  <si>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</si>
  <si>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</si>
  <si>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</si>
  <si>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</si>
  <si>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</si>
  <si>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</si>
  <si>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</si>
  <si>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</si>
  <si>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</si>
  <si>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</si>
  <si>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</si>
  <si>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</si>
  <si>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</si>
  <si>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</si>
  <si>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</si>
  <si>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</si>
  <si>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</si>
  <si>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</si>
  <si>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</si>
  <si>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49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</si>
  <si>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</si>
  <si>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</si>
  <si>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</si>
  <si>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</si>
  <si>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</si>
  <si>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</si>
  <si>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</si>
  <si>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</si>
  <si>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</si>
  <si>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59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</si>
  <si>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</si>
  <si>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</si>
  <si>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</si>
  <si>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</si>
  <si>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</si>
  <si>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</si>
  <si>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</si>
  <si>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</si>
  <si>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</si>
  <si>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69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</si>
  <si>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</si>
  <si>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</si>
  <si>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</si>
  <si>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</si>
  <si>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</si>
  <si>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</si>
  <si>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</si>
  <si>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</si>
  <si>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</si>
  <si>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79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</si>
  <si>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</si>
  <si>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</si>
  <si>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</si>
  <si>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</si>
  <si>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</si>
  <si>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</si>
  <si>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</si>
  <si>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</si>
  <si>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</si>
  <si>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89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</si>
  <si>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90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</si>
  <si>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91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</si>
  <si>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92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</si>
  <si>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93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</si>
  <si>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94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</si>
  <si>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95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</si>
  <si>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96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</si>
  <si>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97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</si>
  <si>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98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</si>
  <si>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99</t>
    </r>
    <r>
      <rPr>
        <sz val="11"/>
        <color theme="1"/>
        <rFont val="等线"/>
        <family val="2"/>
        <charset val="134"/>
        <scheme val="minor"/>
      </rPr>
      <t/>
    </r>
  </si>
  <si>
    <r>
      <t>芦花-花-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等线"/>
        <family val="2"/>
        <charset val="134"/>
        <scheme val="minor"/>
      </rPr>
      <t/>
    </r>
  </si>
  <si>
    <t>tw-h</t>
    <phoneticPr fontId="4" type="noConversion"/>
  </si>
  <si>
    <t>tw-x</t>
    <phoneticPr fontId="4" type="noConversion"/>
  </si>
  <si>
    <t>芦花古楼-雪</t>
    <phoneticPr fontId="4" type="noConversion"/>
  </si>
  <si>
    <t>芦花古楼-月</t>
    <phoneticPr fontId="4" type="noConversion"/>
  </si>
  <si>
    <t>tw-y</t>
    <phoneticPr fontId="4" type="noConversion"/>
  </si>
  <si>
    <t>花-1</t>
    <phoneticPr fontId="4" type="noConversion"/>
  </si>
  <si>
    <t>花-2</t>
  </si>
  <si>
    <t>花-3</t>
  </si>
  <si>
    <t>花-4</t>
  </si>
  <si>
    <t>花-5</t>
  </si>
  <si>
    <t>花-6</t>
  </si>
  <si>
    <t>花-7</t>
  </si>
  <si>
    <t>花-8</t>
  </si>
  <si>
    <t>花-9</t>
  </si>
  <si>
    <t>花-10</t>
  </si>
  <si>
    <t>花-11</t>
  </si>
  <si>
    <t>花-12</t>
  </si>
  <si>
    <t>花-13</t>
  </si>
  <si>
    <t>花-14</t>
  </si>
  <si>
    <t>花-15</t>
  </si>
  <si>
    <t>花-16</t>
  </si>
  <si>
    <t>花-17</t>
  </si>
  <si>
    <t>花-18</t>
  </si>
  <si>
    <t>花-19</t>
  </si>
  <si>
    <t>花-20</t>
  </si>
  <si>
    <t>花-21</t>
  </si>
  <si>
    <t>花-22</t>
  </si>
  <si>
    <t>花-23</t>
  </si>
  <si>
    <t>花-24</t>
  </si>
  <si>
    <t>花-25</t>
  </si>
  <si>
    <t>花-26</t>
  </si>
  <si>
    <t>花-27</t>
  </si>
  <si>
    <t>花-28</t>
  </si>
  <si>
    <t>花-29</t>
  </si>
  <si>
    <t>花-30</t>
  </si>
  <si>
    <t>花-31</t>
  </si>
  <si>
    <t>花-32</t>
  </si>
  <si>
    <t>花-33</t>
  </si>
  <si>
    <t>花-34</t>
  </si>
  <si>
    <t>花-35</t>
  </si>
  <si>
    <t>花-36</t>
  </si>
  <si>
    <t>花-37</t>
  </si>
  <si>
    <t>花-38</t>
  </si>
  <si>
    <t>花-39</t>
  </si>
  <si>
    <t>花-40</t>
  </si>
  <si>
    <t>花-41</t>
  </si>
  <si>
    <t>花-42</t>
  </si>
  <si>
    <t>花-43</t>
  </si>
  <si>
    <t>花-44</t>
  </si>
  <si>
    <t>花-45</t>
  </si>
  <si>
    <t>花-46</t>
  </si>
  <si>
    <t>花-47</t>
  </si>
  <si>
    <t>花-48</t>
  </si>
  <si>
    <t>花-49</t>
  </si>
  <si>
    <t>花-50</t>
  </si>
  <si>
    <t>花-51</t>
  </si>
  <si>
    <t>花-52</t>
  </si>
  <si>
    <t>花-53</t>
  </si>
  <si>
    <t>花-54</t>
  </si>
  <si>
    <t>花-55</t>
  </si>
  <si>
    <t>花-56</t>
  </si>
  <si>
    <t>花-57</t>
  </si>
  <si>
    <t>花-58</t>
  </si>
  <si>
    <t>花-59</t>
  </si>
  <si>
    <t>花-60</t>
  </si>
  <si>
    <t>花-61</t>
  </si>
  <si>
    <t>花-62</t>
  </si>
  <si>
    <t>花-63</t>
  </si>
  <si>
    <t>花-64</t>
  </si>
  <si>
    <t>花-65</t>
  </si>
  <si>
    <t>花-66</t>
  </si>
  <si>
    <t>花-67</t>
  </si>
  <si>
    <t>花-68</t>
  </si>
  <si>
    <t>花-69</t>
  </si>
  <si>
    <t>花-70</t>
  </si>
  <si>
    <t>花-71</t>
  </si>
  <si>
    <t>花-72</t>
  </si>
  <si>
    <t>花-73</t>
  </si>
  <si>
    <t>花-74</t>
  </si>
  <si>
    <t>花-75</t>
  </si>
  <si>
    <t>花-76</t>
  </si>
  <si>
    <t>花-77</t>
  </si>
  <si>
    <t>花-78</t>
  </si>
  <si>
    <t>花-79</t>
  </si>
  <si>
    <t>花-80</t>
  </si>
  <si>
    <t>花-81</t>
  </si>
  <si>
    <t>花-82</t>
  </si>
  <si>
    <t>花-83</t>
  </si>
  <si>
    <t>花-84</t>
  </si>
  <si>
    <t>花-85</t>
  </si>
  <si>
    <t>花-86</t>
  </si>
  <si>
    <t>花-87</t>
  </si>
  <si>
    <t>花-88</t>
  </si>
  <si>
    <t>花-89</t>
  </si>
  <si>
    <t>花-90</t>
  </si>
  <si>
    <t>花-91</t>
  </si>
  <si>
    <t>花-92</t>
  </si>
  <si>
    <t>花-93</t>
  </si>
  <si>
    <t>花-94</t>
  </si>
  <si>
    <t>花-95</t>
  </si>
  <si>
    <t>花-96</t>
  </si>
  <si>
    <t>花-97</t>
  </si>
  <si>
    <t>花-98</t>
  </si>
  <si>
    <t>花-99</t>
  </si>
  <si>
    <t>花-100</t>
  </si>
  <si>
    <t>雪-1</t>
    <phoneticPr fontId="4" type="noConversion"/>
  </si>
  <si>
    <t>雪-2</t>
  </si>
  <si>
    <t>雪-3</t>
  </si>
  <si>
    <t>雪-4</t>
  </si>
  <si>
    <t>雪-5</t>
  </si>
  <si>
    <t>雪-6</t>
  </si>
  <si>
    <t>雪-7</t>
  </si>
  <si>
    <t>雪-8</t>
  </si>
  <si>
    <t>雪-9</t>
  </si>
  <si>
    <t>雪-10</t>
  </si>
  <si>
    <t>雪-11</t>
  </si>
  <si>
    <t>雪-12</t>
  </si>
  <si>
    <t>雪-13</t>
  </si>
  <si>
    <t>雪-14</t>
  </si>
  <si>
    <t>雪-15</t>
  </si>
  <si>
    <t>雪-16</t>
  </si>
  <si>
    <t>雪-17</t>
  </si>
  <si>
    <t>雪-18</t>
  </si>
  <si>
    <t>雪-19</t>
  </si>
  <si>
    <t>雪-20</t>
  </si>
  <si>
    <t>雪-21</t>
  </si>
  <si>
    <t>雪-22</t>
  </si>
  <si>
    <t>雪-23</t>
  </si>
  <si>
    <t>雪-24</t>
  </si>
  <si>
    <t>雪-25</t>
  </si>
  <si>
    <t>雪-26</t>
  </si>
  <si>
    <t>雪-27</t>
  </si>
  <si>
    <t>雪-28</t>
  </si>
  <si>
    <t>雪-29</t>
  </si>
  <si>
    <t>雪-30</t>
  </si>
  <si>
    <t>雪-31</t>
  </si>
  <si>
    <t>雪-32</t>
  </si>
  <si>
    <t>雪-33</t>
  </si>
  <si>
    <t>雪-34</t>
  </si>
  <si>
    <t>雪-35</t>
  </si>
  <si>
    <t>雪-36</t>
  </si>
  <si>
    <t>雪-37</t>
  </si>
  <si>
    <t>雪-38</t>
  </si>
  <si>
    <t>雪-39</t>
  </si>
  <si>
    <t>雪-40</t>
  </si>
  <si>
    <t>雪-41</t>
  </si>
  <si>
    <t>雪-42</t>
  </si>
  <si>
    <t>雪-43</t>
  </si>
  <si>
    <t>雪-44</t>
  </si>
  <si>
    <t>雪-45</t>
  </si>
  <si>
    <t>雪-46</t>
  </si>
  <si>
    <t>雪-47</t>
  </si>
  <si>
    <t>雪-48</t>
  </si>
  <si>
    <t>雪-49</t>
  </si>
  <si>
    <t>雪-50</t>
  </si>
  <si>
    <t>雪-51</t>
  </si>
  <si>
    <t>雪-52</t>
  </si>
  <si>
    <t>雪-53</t>
  </si>
  <si>
    <t>雪-54</t>
  </si>
  <si>
    <t>雪-55</t>
  </si>
  <si>
    <t>雪-56</t>
  </si>
  <si>
    <t>雪-57</t>
  </si>
  <si>
    <t>雪-58</t>
  </si>
  <si>
    <t>雪-59</t>
  </si>
  <si>
    <t>雪-60</t>
  </si>
  <si>
    <t>雪-61</t>
  </si>
  <si>
    <t>雪-62</t>
  </si>
  <si>
    <t>雪-63</t>
  </si>
  <si>
    <t>雪-64</t>
  </si>
  <si>
    <t>雪-65</t>
  </si>
  <si>
    <t>雪-66</t>
  </si>
  <si>
    <t>雪-67</t>
  </si>
  <si>
    <t>雪-68</t>
  </si>
  <si>
    <t>雪-69</t>
  </si>
  <si>
    <t>雪-70</t>
  </si>
  <si>
    <t>雪-71</t>
  </si>
  <si>
    <t>雪-72</t>
  </si>
  <si>
    <t>雪-73</t>
  </si>
  <si>
    <t>雪-74</t>
  </si>
  <si>
    <t>雪-75</t>
  </si>
  <si>
    <t>雪-76</t>
  </si>
  <si>
    <t>雪-77</t>
  </si>
  <si>
    <t>雪-78</t>
  </si>
  <si>
    <t>雪-79</t>
  </si>
  <si>
    <t>雪-80</t>
  </si>
  <si>
    <t>雪-81</t>
  </si>
  <si>
    <t>雪-82</t>
  </si>
  <si>
    <t>雪-83</t>
  </si>
  <si>
    <t>雪-84</t>
  </si>
  <si>
    <t>雪-85</t>
  </si>
  <si>
    <t>雪-86</t>
  </si>
  <si>
    <t>雪-87</t>
  </si>
  <si>
    <t>雪-88</t>
  </si>
  <si>
    <t>雪-89</t>
  </si>
  <si>
    <t>雪-90</t>
  </si>
  <si>
    <t>雪-91</t>
  </si>
  <si>
    <t>雪-92</t>
  </si>
  <si>
    <t>雪-93</t>
  </si>
  <si>
    <t>雪-94</t>
  </si>
  <si>
    <t>雪-95</t>
  </si>
  <si>
    <t>雪-96</t>
  </si>
  <si>
    <t>雪-97</t>
  </si>
  <si>
    <t>雪-98</t>
  </si>
  <si>
    <t>雪-99</t>
  </si>
  <si>
    <t>雪-100</t>
  </si>
  <si>
    <t>月-1</t>
    <phoneticPr fontId="4" type="noConversion"/>
  </si>
  <si>
    <t>月-2</t>
  </si>
  <si>
    <t>月-3</t>
  </si>
  <si>
    <t>月-4</t>
  </si>
  <si>
    <t>月-5</t>
  </si>
  <si>
    <t>月-6</t>
  </si>
  <si>
    <t>月-7</t>
  </si>
  <si>
    <t>月-8</t>
  </si>
  <si>
    <t>月-9</t>
  </si>
  <si>
    <t>月-10</t>
  </si>
  <si>
    <t>月-11</t>
  </si>
  <si>
    <t>月-12</t>
  </si>
  <si>
    <t>月-13</t>
  </si>
  <si>
    <t>月-14</t>
  </si>
  <si>
    <t>月-15</t>
  </si>
  <si>
    <t>月-16</t>
  </si>
  <si>
    <t>月-17</t>
  </si>
  <si>
    <t>月-18</t>
  </si>
  <si>
    <t>月-19</t>
  </si>
  <si>
    <t>月-20</t>
  </si>
  <si>
    <t>月-21</t>
  </si>
  <si>
    <t>月-22</t>
  </si>
  <si>
    <t>月-23</t>
  </si>
  <si>
    <t>月-24</t>
  </si>
  <si>
    <t>月-25</t>
  </si>
  <si>
    <t>月-26</t>
  </si>
  <si>
    <t>月-27</t>
  </si>
  <si>
    <t>月-28</t>
  </si>
  <si>
    <t>月-29</t>
  </si>
  <si>
    <t>月-30</t>
  </si>
  <si>
    <t>月-31</t>
  </si>
  <si>
    <t>月-32</t>
  </si>
  <si>
    <t>月-33</t>
  </si>
  <si>
    <t>月-34</t>
  </si>
  <si>
    <t>月-35</t>
  </si>
  <si>
    <t>月-36</t>
  </si>
  <si>
    <t>月-37</t>
  </si>
  <si>
    <t>月-38</t>
  </si>
  <si>
    <t>月-39</t>
  </si>
  <si>
    <t>月-40</t>
  </si>
  <si>
    <t>月-41</t>
  </si>
  <si>
    <t>月-42</t>
  </si>
  <si>
    <t>月-43</t>
  </si>
  <si>
    <t>月-44</t>
  </si>
  <si>
    <t>月-45</t>
  </si>
  <si>
    <t>月-46</t>
  </si>
  <si>
    <t>月-47</t>
  </si>
  <si>
    <t>月-48</t>
  </si>
  <si>
    <t>月-49</t>
  </si>
  <si>
    <t>月-50</t>
  </si>
  <si>
    <t>月-51</t>
  </si>
  <si>
    <t>月-52</t>
  </si>
  <si>
    <t>月-53</t>
  </si>
  <si>
    <t>月-54</t>
  </si>
  <si>
    <t>月-55</t>
  </si>
  <si>
    <t>月-56</t>
  </si>
  <si>
    <t>月-57</t>
  </si>
  <si>
    <t>月-58</t>
  </si>
  <si>
    <t>月-59</t>
  </si>
  <si>
    <t>月-60</t>
  </si>
  <si>
    <t>月-61</t>
  </si>
  <si>
    <t>月-62</t>
  </si>
  <si>
    <t>月-63</t>
  </si>
  <si>
    <t>月-64</t>
  </si>
  <si>
    <t>月-65</t>
  </si>
  <si>
    <t>月-66</t>
  </si>
  <si>
    <t>月-67</t>
  </si>
  <si>
    <t>月-68</t>
  </si>
  <si>
    <t>月-69</t>
  </si>
  <si>
    <t>月-70</t>
  </si>
  <si>
    <t>月-71</t>
  </si>
  <si>
    <t>月-72</t>
  </si>
  <si>
    <t>月-73</t>
  </si>
  <si>
    <t>月-74</t>
  </si>
  <si>
    <t>月-75</t>
  </si>
  <si>
    <t>月-76</t>
  </si>
  <si>
    <t>月-77</t>
  </si>
  <si>
    <t>月-78</t>
  </si>
  <si>
    <t>月-79</t>
  </si>
  <si>
    <t>月-80</t>
  </si>
  <si>
    <t>月-81</t>
  </si>
  <si>
    <t>月-82</t>
  </si>
  <si>
    <t>月-83</t>
  </si>
  <si>
    <t>月-84</t>
  </si>
  <si>
    <t>月-85</t>
  </si>
  <si>
    <t>月-86</t>
  </si>
  <si>
    <t>月-87</t>
  </si>
  <si>
    <t>月-88</t>
  </si>
  <si>
    <t>月-89</t>
  </si>
  <si>
    <t>月-90</t>
  </si>
  <si>
    <t>月-91</t>
  </si>
  <si>
    <t>月-92</t>
  </si>
  <si>
    <t>月-93</t>
  </si>
  <si>
    <t>月-94</t>
  </si>
  <si>
    <t>月-95</t>
  </si>
  <si>
    <t>月-96</t>
  </si>
  <si>
    <t>月-97</t>
  </si>
  <si>
    <t>月-98</t>
  </si>
  <si>
    <t>月-99</t>
  </si>
  <si>
    <t>月-100</t>
  </si>
  <si>
    <t>skill[4]</t>
  </si>
  <si>
    <t>技能4</t>
    <phoneticPr fontId="4" type="noConversion"/>
  </si>
  <si>
    <t>世界BOSS卡牌组</t>
    <phoneticPr fontId="4" type="noConversion"/>
  </si>
  <si>
    <t>世界BOSS</t>
    <phoneticPr fontId="4" type="noConversion"/>
  </si>
  <si>
    <t>地狗星</t>
    <phoneticPr fontId="4" type="noConversion"/>
  </si>
  <si>
    <t>地劣星</t>
    <phoneticPr fontId="4" type="noConversion"/>
  </si>
  <si>
    <t>地奴星</t>
    <phoneticPr fontId="4" type="noConversion"/>
  </si>
  <si>
    <t>地损星</t>
    <phoneticPr fontId="4" type="noConversion"/>
  </si>
  <si>
    <t>地贼星</t>
    <phoneticPr fontId="4" type="noConversion"/>
  </si>
  <si>
    <t>地短星</t>
    <phoneticPr fontId="4" type="noConversion"/>
  </si>
  <si>
    <t>地囚星</t>
    <phoneticPr fontId="4" type="noConversion"/>
  </si>
  <si>
    <t>地微星</t>
    <phoneticPr fontId="4" type="noConversion"/>
  </si>
  <si>
    <t>地退星</t>
    <phoneticPr fontId="4" type="noConversion"/>
  </si>
  <si>
    <t>地猖星</t>
    <phoneticPr fontId="4" type="noConversion"/>
  </si>
  <si>
    <t>地僻星</t>
    <phoneticPr fontId="4" type="noConversion"/>
  </si>
  <si>
    <t>地空星</t>
    <phoneticPr fontId="4" type="noConversion"/>
  </si>
  <si>
    <t>地恶星</t>
    <phoneticPr fontId="4" type="noConversion"/>
  </si>
  <si>
    <t>地走星</t>
    <phoneticPr fontId="4" type="noConversion"/>
  </si>
  <si>
    <t>地伏星</t>
    <phoneticPr fontId="4" type="noConversion"/>
  </si>
  <si>
    <t>地孤星</t>
    <phoneticPr fontId="4" type="noConversion"/>
  </si>
  <si>
    <t>地刑星</t>
    <phoneticPr fontId="4" type="noConversion"/>
  </si>
  <si>
    <t>地妖星</t>
    <phoneticPr fontId="4" type="noConversion"/>
  </si>
  <si>
    <t>地角星</t>
    <phoneticPr fontId="4" type="noConversion"/>
  </si>
  <si>
    <t>地兽星</t>
    <phoneticPr fontId="4" type="noConversion"/>
  </si>
  <si>
    <t>地异星</t>
    <phoneticPr fontId="4" type="noConversion"/>
  </si>
  <si>
    <t>地暗星</t>
    <phoneticPr fontId="4" type="noConversion"/>
  </si>
  <si>
    <t>地隧星</t>
    <phoneticPr fontId="4" type="noConversion"/>
  </si>
  <si>
    <t>地戚星</t>
    <phoneticPr fontId="4" type="noConversion"/>
  </si>
  <si>
    <t>地默星</t>
    <phoneticPr fontId="4" type="noConversion"/>
  </si>
  <si>
    <t>地文星</t>
    <phoneticPr fontId="4" type="noConversion"/>
  </si>
  <si>
    <t>地巧星</t>
    <phoneticPr fontId="4" type="noConversion"/>
  </si>
  <si>
    <t>地健星</t>
    <phoneticPr fontId="4" type="noConversion"/>
  </si>
  <si>
    <t>地壮星</t>
    <phoneticPr fontId="4" type="noConversion"/>
  </si>
  <si>
    <t>地飞星</t>
    <phoneticPr fontId="4" type="noConversion"/>
  </si>
  <si>
    <t>地阴星</t>
    <phoneticPr fontId="4" type="noConversion"/>
  </si>
  <si>
    <t>地幽星</t>
    <phoneticPr fontId="4" type="noConversion"/>
  </si>
  <si>
    <t>地羁星</t>
    <phoneticPr fontId="4" type="noConversion"/>
  </si>
  <si>
    <t>地魂星</t>
    <phoneticPr fontId="4" type="noConversion"/>
  </si>
  <si>
    <t>地魔星</t>
    <phoneticPr fontId="4" type="noConversion"/>
  </si>
  <si>
    <t>地猛星</t>
    <phoneticPr fontId="4" type="noConversion"/>
  </si>
  <si>
    <t>地俊星</t>
    <phoneticPr fontId="4" type="noConversion"/>
  </si>
  <si>
    <t>地勇星</t>
    <phoneticPr fontId="4" type="noConversion"/>
  </si>
  <si>
    <t>地全星</t>
    <phoneticPr fontId="4" type="noConversion"/>
  </si>
  <si>
    <t>地正星</t>
    <phoneticPr fontId="4" type="noConversion"/>
  </si>
  <si>
    <t>地魁星</t>
    <phoneticPr fontId="4" type="noConversion"/>
  </si>
  <si>
    <t>地杰星</t>
    <phoneticPr fontId="4" type="noConversion"/>
  </si>
  <si>
    <t>地雄星</t>
    <phoneticPr fontId="4" type="noConversion"/>
  </si>
  <si>
    <t>地英星</t>
    <phoneticPr fontId="4" type="noConversion"/>
  </si>
  <si>
    <t>地威星</t>
    <phoneticPr fontId="4" type="noConversion"/>
  </si>
  <si>
    <t>天巧星</t>
    <phoneticPr fontId="4" type="noConversion"/>
  </si>
  <si>
    <t>天暴星</t>
    <phoneticPr fontId="4" type="noConversion"/>
  </si>
  <si>
    <t>天牢星</t>
    <phoneticPr fontId="4" type="noConversion"/>
  </si>
  <si>
    <t>天慧星</t>
    <phoneticPr fontId="4" type="noConversion"/>
  </si>
  <si>
    <t>天哭星</t>
    <phoneticPr fontId="4" type="noConversion"/>
  </si>
  <si>
    <t>天败星</t>
    <phoneticPr fontId="4" type="noConversion"/>
  </si>
  <si>
    <t>天罪星</t>
    <phoneticPr fontId="4" type="noConversion"/>
  </si>
  <si>
    <t>天剑星</t>
    <phoneticPr fontId="4" type="noConversion"/>
  </si>
  <si>
    <t>天平星</t>
    <phoneticPr fontId="4" type="noConversion"/>
  </si>
  <si>
    <t>天损星</t>
    <phoneticPr fontId="4" type="noConversion"/>
  </si>
  <si>
    <t>天寿星</t>
    <phoneticPr fontId="4" type="noConversion"/>
  </si>
  <si>
    <t>天究星</t>
    <phoneticPr fontId="4" type="noConversion"/>
  </si>
  <si>
    <t>天杀星</t>
    <phoneticPr fontId="4" type="noConversion"/>
  </si>
  <si>
    <t>天微星</t>
    <phoneticPr fontId="4" type="noConversion"/>
  </si>
  <si>
    <t>天退星</t>
    <phoneticPr fontId="4" type="noConversion"/>
  </si>
  <si>
    <t>天异星</t>
    <phoneticPr fontId="4" type="noConversion"/>
  </si>
  <si>
    <t>天空星</t>
    <phoneticPr fontId="4" type="noConversion"/>
  </si>
  <si>
    <t>天暗星</t>
    <phoneticPr fontId="4" type="noConversion"/>
  </si>
  <si>
    <t>天佑星</t>
    <phoneticPr fontId="4" type="noConversion"/>
  </si>
  <si>
    <t>天速星</t>
    <phoneticPr fontId="4" type="noConversion"/>
  </si>
  <si>
    <t>天捷星</t>
    <phoneticPr fontId="4" type="noConversion"/>
  </si>
  <si>
    <t>天伤星</t>
    <phoneticPr fontId="4" type="noConversion"/>
  </si>
  <si>
    <t>天满星</t>
    <phoneticPr fontId="4" type="noConversion"/>
  </si>
  <si>
    <t>天孤星</t>
    <phoneticPr fontId="4" type="noConversion"/>
  </si>
  <si>
    <t>天立星</t>
    <phoneticPr fontId="4" type="noConversion"/>
  </si>
  <si>
    <t>天富星</t>
    <phoneticPr fontId="4" type="noConversion"/>
  </si>
  <si>
    <t>天勇星</t>
    <phoneticPr fontId="4" type="noConversion"/>
  </si>
  <si>
    <t>天魁星</t>
    <phoneticPr fontId="4" type="noConversion"/>
  </si>
  <si>
    <t>天机星</t>
    <phoneticPr fontId="4" type="noConversion"/>
  </si>
  <si>
    <t>天雄星</t>
    <phoneticPr fontId="4" type="noConversion"/>
  </si>
  <si>
    <t>七杀星</t>
    <phoneticPr fontId="4" type="noConversion"/>
  </si>
  <si>
    <t>破军星</t>
    <phoneticPr fontId="4" type="noConversion"/>
  </si>
  <si>
    <t>太白星</t>
    <phoneticPr fontId="4" type="noConversion"/>
  </si>
  <si>
    <t>荧惑星</t>
    <phoneticPr fontId="4" type="noConversion"/>
  </si>
  <si>
    <t>Desc</t>
    <phoneticPr fontId="4" type="noConversion"/>
  </si>
  <si>
    <t>string:&lt;&gt;</t>
    <phoneticPr fontId="4" type="noConversion"/>
  </si>
  <si>
    <t>upgrade 1-1</t>
  </si>
  <si>
    <t>upgrade 1-2</t>
  </si>
  <si>
    <t>upgrade 2-1</t>
  </si>
  <si>
    <t>upgrade 2-2</t>
  </si>
  <si>
    <t>upgrade 3-1</t>
  </si>
  <si>
    <t>upgrade 3-4</t>
  </si>
  <si>
    <t>upgrade 3-2</t>
  </si>
  <si>
    <t>upgrade 3-3</t>
  </si>
  <si>
    <t>upgrade 4-4</t>
  </si>
  <si>
    <t>upgrade 4-1</t>
  </si>
  <si>
    <t>upgrade 4-3</t>
  </si>
  <si>
    <t>upgrade 4-2</t>
  </si>
  <si>
    <t>upgrade 5-1</t>
  </si>
  <si>
    <t>upgrade 5-2</t>
  </si>
  <si>
    <t>upgrade 5-3</t>
  </si>
  <si>
    <t>upgrade 5-4</t>
  </si>
  <si>
    <t>upgrade 5-5</t>
  </si>
  <si>
    <t>upgrade 5-6</t>
  </si>
  <si>
    <t>upgrade 6-1</t>
  </si>
  <si>
    <t>upgrade 6-2</t>
  </si>
  <si>
    <t>upgrade 6-3</t>
  </si>
  <si>
    <t>upgrade 6-4</t>
  </si>
  <si>
    <t>upgrade 6-5</t>
  </si>
  <si>
    <t>upgrade 6-6</t>
  </si>
  <si>
    <t>upgrade 7-1</t>
  </si>
  <si>
    <t>upgrade 7-2</t>
  </si>
  <si>
    <t>upgrade 7-3</t>
  </si>
  <si>
    <t>upgrade 7-4</t>
  </si>
  <si>
    <t>upgrade 7-5</t>
  </si>
  <si>
    <t>upgrade 7-6</t>
  </si>
  <si>
    <r>
      <t>St</t>
    </r>
    <r>
      <rPr>
        <sz val="11"/>
        <color theme="1"/>
        <rFont val="微软雅黑"/>
        <family val="2"/>
        <charset val="134"/>
      </rPr>
      <t>ep2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</si>
  <si>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</si>
  <si>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</si>
  <si>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</si>
  <si>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</si>
  <si>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</si>
  <si>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</si>
  <si>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</si>
  <si>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</si>
  <si>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</si>
  <si>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</si>
  <si>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</si>
  <si>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</si>
  <si>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</si>
  <si>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</si>
  <si>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</si>
  <si>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</si>
  <si>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</si>
  <si>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</si>
  <si>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</si>
  <si>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</si>
  <si>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</si>
  <si>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</si>
  <si>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</si>
  <si>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</si>
  <si>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</si>
  <si>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</si>
  <si>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</si>
  <si>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</si>
  <si>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</si>
  <si>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</si>
  <si>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</si>
  <si>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</si>
  <si>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</si>
  <si>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</si>
  <si>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</si>
  <si>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</si>
  <si>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</si>
  <si>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</si>
  <si>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</si>
  <si>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</si>
  <si>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</si>
  <si>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</si>
  <si>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</si>
  <si>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</si>
  <si>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</si>
  <si>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</si>
  <si>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</si>
  <si>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</si>
  <si>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</si>
  <si>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</si>
  <si>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</si>
  <si>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</si>
  <si>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</si>
  <si>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</si>
  <si>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</si>
  <si>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</si>
  <si>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</si>
  <si>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</si>
  <si>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</si>
  <si>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</si>
  <si>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</si>
  <si>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</si>
  <si>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</si>
  <si>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</si>
  <si>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</si>
  <si>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</si>
  <si>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</si>
  <si>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</si>
  <si>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</si>
  <si>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</si>
  <si>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</si>
  <si>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</si>
  <si>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</si>
  <si>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</si>
  <si>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</si>
  <si>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</si>
  <si>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</si>
  <si>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</si>
  <si>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</si>
  <si>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</si>
  <si>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</si>
  <si>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</si>
  <si>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</si>
  <si>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</si>
  <si>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</si>
  <si>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</si>
  <si>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</si>
  <si>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</si>
  <si>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</si>
  <si>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</si>
  <si>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</si>
  <si>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</si>
  <si>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</si>
  <si>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</si>
  <si>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</si>
  <si>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</si>
  <si>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</si>
  <si>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</si>
  <si>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</si>
  <si>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</si>
  <si>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</si>
  <si>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</si>
  <si>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</si>
  <si>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</si>
  <si>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</si>
  <si>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</si>
  <si>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</si>
  <si>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</si>
  <si>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</si>
  <si>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</si>
  <si>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</si>
  <si>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</si>
  <si>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</si>
  <si>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</si>
  <si>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</si>
  <si>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</si>
  <si>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</si>
  <si>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</si>
  <si>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</si>
  <si>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</si>
  <si>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</si>
  <si>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</si>
  <si>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</si>
  <si>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</si>
  <si>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</si>
  <si>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</si>
  <si>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</si>
  <si>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</si>
  <si>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</si>
  <si>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</si>
  <si>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</si>
  <si>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</si>
  <si>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</si>
  <si>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</si>
  <si>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</si>
  <si>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</si>
  <si>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</si>
  <si>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</si>
  <si>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</si>
  <si>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</si>
  <si>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</si>
  <si>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</si>
  <si>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</si>
  <si>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</si>
  <si>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</si>
  <si>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</si>
  <si>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</si>
  <si>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</si>
  <si>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</si>
  <si>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</si>
  <si>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</si>
  <si>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</si>
  <si>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</si>
  <si>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</si>
  <si>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</si>
  <si>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</si>
  <si>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</si>
  <si>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</si>
  <si>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</si>
  <si>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</si>
  <si>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</si>
  <si>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</si>
  <si>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</si>
  <si>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</si>
  <si>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</si>
  <si>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</si>
  <si>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</si>
  <si>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</si>
  <si>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</si>
  <si>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</si>
  <si>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</si>
  <si>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</si>
  <si>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</si>
  <si>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</si>
  <si>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</si>
  <si>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</si>
  <si>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</si>
  <si>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</si>
  <si>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</si>
  <si>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</si>
  <si>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</si>
  <si>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</si>
  <si>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</si>
  <si>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</si>
  <si>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</si>
  <si>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</si>
  <si>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</si>
  <si>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</si>
  <si>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</si>
  <si>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</si>
  <si>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</si>
  <si>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</si>
  <si>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</si>
  <si>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</si>
  <si>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</si>
  <si>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</si>
  <si>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</si>
  <si>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</si>
  <si>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</si>
  <si>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</si>
  <si>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</si>
  <si>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</si>
  <si>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</si>
  <si>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</si>
  <si>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</si>
  <si>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</si>
  <si>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</si>
  <si>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</si>
  <si>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</si>
  <si>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</si>
  <si>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</si>
  <si>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</si>
  <si>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</si>
  <si>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</si>
  <si>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</si>
  <si>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</si>
  <si>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</si>
  <si>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</si>
  <si>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</si>
  <si>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</si>
  <si>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</si>
  <si>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</si>
  <si>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</si>
  <si>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</si>
  <si>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</si>
  <si>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</si>
  <si>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</si>
  <si>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</si>
  <si>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</si>
  <si>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</si>
  <si>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</si>
  <si>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</si>
  <si>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</si>
  <si>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</si>
  <si>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</si>
  <si>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</si>
  <si>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</si>
  <si>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</si>
  <si>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</si>
  <si>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</si>
  <si>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</si>
  <si>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</si>
  <si>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</si>
  <si>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</si>
  <si>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</si>
  <si>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</si>
  <si>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</si>
  <si>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</si>
  <si>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</si>
  <si>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</si>
  <si>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</si>
  <si>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</si>
  <si>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</si>
  <si>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</si>
  <si>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</si>
  <si>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</si>
  <si>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</si>
  <si>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</si>
  <si>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</si>
  <si>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</si>
  <si>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</si>
  <si>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</si>
  <si>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</si>
  <si>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</si>
  <si>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</si>
  <si>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</si>
  <si>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</si>
  <si>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</si>
  <si>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</si>
  <si>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</si>
  <si>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</si>
  <si>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</si>
  <si>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</si>
  <si>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</si>
  <si>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</si>
  <si>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</si>
  <si>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</si>
  <si>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</si>
  <si>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</si>
  <si>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</si>
  <si>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</si>
  <si>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</si>
  <si>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</si>
  <si>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</si>
  <si>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</si>
  <si>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</si>
  <si>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</si>
  <si>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</si>
  <si>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</si>
  <si>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</si>
  <si>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</si>
  <si>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</si>
  <si>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</si>
  <si>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</si>
  <si>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</si>
  <si>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</si>
  <si>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ep299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</si>
  <si>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</si>
  <si>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</si>
  <si>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</si>
  <si>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</si>
  <si>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</si>
  <si>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</si>
  <si>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</si>
  <si>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</si>
  <si>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</si>
  <si>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</si>
  <si>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</si>
  <si>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</si>
  <si>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</si>
  <si>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</si>
  <si>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</si>
  <si>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</si>
  <si>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</si>
  <si>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</si>
  <si>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</si>
  <si>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</si>
  <si>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</si>
  <si>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</si>
  <si>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</si>
  <si>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</si>
  <si>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</si>
  <si>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</si>
  <si>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</si>
  <si>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</si>
  <si>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</si>
  <si>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</si>
  <si>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</si>
  <si>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</si>
  <si>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</si>
  <si>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</si>
  <si>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</si>
  <si>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</si>
  <si>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</si>
  <si>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</si>
  <si>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</si>
  <si>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</si>
  <si>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</si>
  <si>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</si>
  <si>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</si>
  <si>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</si>
  <si>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</si>
  <si>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</si>
  <si>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</si>
  <si>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</si>
  <si>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</si>
  <si>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</si>
  <si>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</si>
  <si>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</si>
  <si>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</si>
  <si>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</si>
  <si>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</si>
  <si>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</si>
  <si>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</si>
  <si>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</si>
  <si>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</si>
  <si>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</si>
  <si>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</si>
  <si>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</si>
  <si>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</si>
  <si>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</si>
  <si>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</si>
  <si>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</si>
  <si>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</si>
  <si>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</si>
  <si>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</si>
  <si>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</si>
  <si>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</si>
  <si>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</si>
  <si>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</si>
  <si>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</si>
  <si>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</si>
  <si>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</si>
  <si>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</si>
  <si>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</si>
  <si>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</si>
  <si>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</si>
  <si>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</si>
  <si>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</si>
  <si>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</si>
  <si>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</si>
  <si>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</si>
  <si>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</si>
  <si>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</si>
  <si>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</si>
  <si>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</si>
  <si>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</si>
  <si>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</si>
  <si>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</si>
  <si>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</si>
  <si>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</si>
  <si>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</si>
  <si>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</si>
  <si>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</si>
  <si>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</si>
  <si>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</si>
  <si>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ep399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</si>
  <si>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</si>
  <si>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</si>
  <si>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</si>
  <si>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</si>
  <si>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</si>
  <si>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</si>
  <si>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</si>
  <si>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</si>
  <si>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</si>
  <si>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</si>
  <si>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</si>
  <si>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</si>
  <si>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</si>
  <si>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</si>
  <si>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</si>
  <si>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</si>
  <si>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</si>
  <si>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</si>
  <si>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</si>
  <si>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</si>
  <si>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</si>
  <si>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</si>
  <si>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</si>
  <si>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</si>
  <si>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</si>
  <si>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</si>
  <si>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</si>
  <si>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</si>
  <si>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</si>
  <si>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</si>
  <si>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</si>
  <si>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</si>
  <si>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</si>
  <si>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</si>
  <si>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</si>
  <si>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</si>
  <si>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</si>
  <si>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</si>
  <si>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</si>
  <si>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</si>
  <si>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</si>
  <si>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</si>
  <si>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</si>
  <si>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</si>
  <si>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</si>
  <si>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</si>
  <si>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</si>
  <si>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</si>
  <si>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</si>
  <si>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</si>
  <si>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</si>
  <si>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</si>
  <si>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</si>
  <si>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</si>
  <si>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</si>
  <si>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</si>
  <si>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</si>
  <si>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</si>
  <si>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</si>
  <si>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</si>
  <si>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</si>
  <si>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</si>
  <si>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</si>
  <si>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</si>
  <si>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</si>
  <si>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</si>
  <si>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</si>
  <si>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</si>
  <si>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</si>
  <si>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</si>
  <si>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</si>
  <si>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</si>
  <si>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</si>
  <si>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</si>
  <si>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</si>
  <si>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</si>
  <si>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</si>
  <si>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</si>
  <si>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</si>
  <si>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</si>
  <si>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</si>
  <si>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</si>
  <si>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</si>
  <si>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</si>
  <si>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</si>
  <si>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</si>
  <si>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</si>
  <si>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</si>
  <si>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</si>
  <si>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</si>
  <si>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</si>
  <si>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</si>
  <si>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</si>
  <si>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</si>
  <si>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</si>
  <si>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</si>
  <si>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</si>
  <si>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</si>
  <si>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</si>
  <si>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ep499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</si>
  <si>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</si>
  <si>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</si>
  <si>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</si>
  <si>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</si>
  <si>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</si>
  <si>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</si>
  <si>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</si>
  <si>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</si>
  <si>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</si>
  <si>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</si>
  <si>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</si>
  <si>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</si>
  <si>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</si>
  <si>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</si>
  <si>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</si>
  <si>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</si>
  <si>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</si>
  <si>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</si>
  <si>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</si>
  <si>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</si>
  <si>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</si>
  <si>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</si>
  <si>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</si>
  <si>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</si>
  <si>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</si>
  <si>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</si>
  <si>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</si>
  <si>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</si>
  <si>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</si>
  <si>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</si>
  <si>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</si>
  <si>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</si>
  <si>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</si>
  <si>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</si>
  <si>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</si>
  <si>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</si>
  <si>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</si>
  <si>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</si>
  <si>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</si>
  <si>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</si>
  <si>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</si>
  <si>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</si>
  <si>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</si>
  <si>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</si>
  <si>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</si>
  <si>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</si>
  <si>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</si>
  <si>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</si>
  <si>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</si>
  <si>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</si>
  <si>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</si>
  <si>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</si>
  <si>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</si>
  <si>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</si>
  <si>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</si>
  <si>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</si>
  <si>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</si>
  <si>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</si>
  <si>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</si>
  <si>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</si>
  <si>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</si>
  <si>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</si>
  <si>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</si>
  <si>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</si>
  <si>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</si>
  <si>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</si>
  <si>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</si>
  <si>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</si>
  <si>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</si>
  <si>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</si>
  <si>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</si>
  <si>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</si>
  <si>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</si>
  <si>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</si>
  <si>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</si>
  <si>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</si>
  <si>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</si>
  <si>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</si>
  <si>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</si>
  <si>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</si>
  <si>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</si>
  <si>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</si>
  <si>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</si>
  <si>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</si>
  <si>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</si>
  <si>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</si>
  <si>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</si>
  <si>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</si>
  <si>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</si>
  <si>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</si>
  <si>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</si>
  <si>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</si>
  <si>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</si>
  <si>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</si>
  <si>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</si>
  <si>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</si>
  <si>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</si>
  <si>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</si>
  <si>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</si>
  <si>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ep599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</si>
  <si>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</si>
  <si>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</si>
  <si>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</si>
  <si>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</si>
  <si>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</si>
  <si>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</si>
  <si>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</si>
  <si>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</si>
  <si>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</si>
  <si>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</si>
  <si>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</si>
  <si>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</si>
  <si>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</si>
  <si>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</si>
  <si>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</si>
  <si>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</si>
  <si>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</si>
  <si>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</si>
  <si>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</si>
  <si>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</si>
  <si>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</si>
  <si>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</si>
  <si>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</si>
  <si>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</si>
  <si>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</si>
  <si>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</si>
  <si>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</si>
  <si>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</si>
  <si>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</si>
  <si>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</si>
  <si>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</si>
  <si>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</si>
  <si>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</si>
  <si>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</si>
  <si>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</si>
  <si>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</si>
  <si>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</si>
  <si>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</si>
  <si>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</si>
  <si>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</si>
  <si>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</si>
  <si>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</si>
  <si>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</si>
  <si>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</si>
  <si>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</si>
  <si>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</si>
  <si>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</si>
  <si>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</si>
  <si>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</si>
  <si>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</si>
  <si>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</si>
  <si>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</si>
  <si>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</si>
  <si>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</si>
  <si>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</si>
  <si>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</si>
  <si>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</si>
  <si>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</si>
  <si>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</si>
  <si>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</si>
  <si>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</si>
  <si>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</si>
  <si>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</si>
  <si>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</si>
  <si>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</si>
  <si>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</si>
  <si>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</si>
  <si>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</si>
  <si>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</si>
  <si>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</si>
  <si>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</si>
  <si>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</si>
  <si>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</si>
  <si>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</si>
  <si>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</si>
  <si>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</si>
  <si>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</si>
  <si>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</si>
  <si>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</si>
  <si>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</si>
  <si>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</si>
  <si>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</si>
  <si>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</si>
  <si>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</si>
  <si>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</si>
  <si>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</si>
  <si>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</si>
  <si>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</si>
  <si>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</si>
  <si>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</si>
  <si>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</si>
  <si>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</si>
  <si>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</si>
  <si>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</si>
  <si>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</si>
  <si>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</si>
  <si>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</si>
  <si>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</si>
  <si>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</si>
  <si>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ep699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</si>
  <si>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</si>
  <si>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</si>
  <si>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</si>
  <si>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</si>
  <si>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</si>
  <si>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</si>
  <si>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</si>
  <si>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</si>
  <si>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</si>
  <si>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</si>
  <si>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</si>
  <si>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</si>
  <si>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</si>
  <si>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</si>
  <si>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</si>
  <si>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</si>
  <si>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</si>
  <si>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</si>
  <si>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</si>
  <si>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</si>
  <si>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</si>
  <si>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</si>
  <si>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</si>
  <si>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</si>
  <si>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</si>
  <si>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</si>
  <si>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</si>
  <si>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</si>
  <si>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</si>
  <si>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</si>
  <si>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</si>
  <si>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</si>
  <si>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</si>
  <si>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</si>
  <si>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</si>
  <si>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</si>
  <si>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</si>
  <si>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</si>
  <si>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</si>
  <si>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ep739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</si>
  <si>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</si>
  <si>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</si>
  <si>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</si>
  <si>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</si>
  <si>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</si>
  <si>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</si>
  <si>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</si>
  <si>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</si>
  <si>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</si>
  <si>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ep749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</si>
  <si>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</si>
  <si>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</si>
  <si>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</si>
  <si>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</si>
  <si>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</si>
  <si>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</si>
  <si>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</si>
  <si>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</si>
  <si>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</si>
  <si>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ep759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</si>
  <si>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</si>
  <si>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</si>
  <si>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</si>
  <si>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</si>
  <si>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</si>
  <si>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</si>
  <si>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</si>
  <si>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</si>
  <si>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</si>
  <si>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ep769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</si>
  <si>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</si>
  <si>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</si>
  <si>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</si>
  <si>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</si>
  <si>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</si>
  <si>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</si>
  <si>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</si>
  <si>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</si>
  <si>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</si>
  <si>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ep779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</si>
  <si>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</si>
  <si>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</si>
  <si>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</si>
  <si>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</si>
  <si>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</si>
  <si>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</si>
  <si>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</si>
  <si>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</si>
  <si>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</si>
  <si>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ep789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</si>
  <si>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</si>
  <si>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</si>
  <si>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</si>
  <si>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</si>
  <si>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</si>
  <si>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</si>
  <si>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</si>
  <si>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</si>
  <si>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</si>
  <si>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ep799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</si>
  <si>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</si>
  <si>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</si>
  <si>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</si>
  <si>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</si>
  <si>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</si>
  <si>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</si>
  <si>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</si>
  <si>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</si>
  <si>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</si>
  <si>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ep809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</si>
  <si>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</si>
  <si>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</si>
  <si>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</si>
  <si>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</si>
  <si>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</si>
  <si>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</si>
  <si>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</si>
  <si>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</si>
  <si>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</si>
  <si>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ep819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</si>
  <si>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</si>
  <si>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</si>
  <si>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</si>
  <si>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</si>
  <si>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</si>
  <si>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ep825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</si>
  <si>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ep826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</si>
  <si>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ep827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</si>
  <si>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ep828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</si>
  <si>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ep829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</si>
  <si>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ep830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</si>
  <si>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ep831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</si>
  <si>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ep832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</si>
  <si>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ep833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</si>
  <si>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ep834</t>
    </r>
    <r>
      <rPr>
        <sz val="11"/>
        <color theme="1"/>
        <rFont val="等线"/>
        <family val="2"/>
        <charset val="134"/>
        <scheme val="minor"/>
      </rPr>
      <t/>
    </r>
  </si>
  <si>
    <r>
      <t>St</t>
    </r>
    <r>
      <rPr>
        <sz val="11"/>
        <color theme="1"/>
        <rFont val="微软雅黑"/>
        <family val="2"/>
        <charset val="134"/>
      </rPr>
      <t>ep1</t>
    </r>
    <phoneticPr fontId="4" type="noConversion"/>
  </si>
  <si>
    <t>挂机1-1</t>
    <phoneticPr fontId="4" type="noConversion"/>
  </si>
  <si>
    <t>挂机1-2</t>
  </si>
  <si>
    <t>挂机1-3</t>
  </si>
  <si>
    <t>挂机1-4</t>
  </si>
  <si>
    <t>挂机2-1</t>
    <phoneticPr fontId="4" type="noConversion"/>
  </si>
  <si>
    <t>挂机2-2</t>
  </si>
  <si>
    <t>挂机2-3</t>
  </si>
  <si>
    <t>挂机2-4</t>
  </si>
  <si>
    <t>挂机2-5</t>
  </si>
  <si>
    <t>挂机2-6</t>
  </si>
  <si>
    <t>挂机2-7</t>
  </si>
  <si>
    <t>挂机2-8</t>
  </si>
  <si>
    <t>挂机3-1</t>
    <phoneticPr fontId="4" type="noConversion"/>
  </si>
  <si>
    <t>挂机3-2</t>
  </si>
  <si>
    <t>挂机3-3</t>
  </si>
  <si>
    <t>挂机3-4</t>
  </si>
  <si>
    <t>挂机3-5</t>
  </si>
  <si>
    <t>挂机3-6</t>
  </si>
  <si>
    <t>挂机3-7</t>
  </si>
  <si>
    <t>挂机3-8</t>
  </si>
  <si>
    <t>挂机3-9</t>
  </si>
  <si>
    <t>挂机4-1</t>
    <phoneticPr fontId="4" type="noConversion"/>
  </si>
  <si>
    <t>挂机4-2</t>
  </si>
  <si>
    <t>挂机4-3</t>
  </si>
  <si>
    <t>挂机4-4</t>
  </si>
  <si>
    <t>挂机4-5</t>
  </si>
  <si>
    <t>挂机4-6</t>
  </si>
  <si>
    <t>挂机4-7</t>
  </si>
  <si>
    <t>挂机4-8</t>
  </si>
  <si>
    <t>挂机4-9</t>
  </si>
  <si>
    <t>挂机5-1</t>
    <phoneticPr fontId="4" type="noConversion"/>
  </si>
  <si>
    <t>挂机5-2</t>
  </si>
  <si>
    <t>挂机5-3</t>
  </si>
  <si>
    <t>挂机5-4</t>
  </si>
  <si>
    <t>挂机5-5</t>
  </si>
  <si>
    <t>挂机5-6</t>
  </si>
  <si>
    <t>挂机5-7</t>
  </si>
  <si>
    <t>挂机5-8</t>
  </si>
  <si>
    <t>挂机5-9</t>
  </si>
  <si>
    <t>挂机5-10</t>
  </si>
  <si>
    <t>挂机5-11</t>
  </si>
  <si>
    <t>挂机5-12</t>
  </si>
  <si>
    <t>挂机5-13</t>
  </si>
  <si>
    <t>挂机5-14</t>
  </si>
  <si>
    <t>挂机5-15</t>
  </si>
  <si>
    <t>挂机6-1</t>
    <phoneticPr fontId="4" type="noConversion"/>
  </si>
  <si>
    <t>挂机6-2</t>
  </si>
  <si>
    <t>挂机6-3</t>
  </si>
  <si>
    <t>挂机6-4</t>
  </si>
  <si>
    <t>挂机6-5</t>
  </si>
  <si>
    <t>挂机6-6</t>
  </si>
  <si>
    <t>挂机6-7</t>
  </si>
  <si>
    <t>挂机6-8</t>
  </si>
  <si>
    <t>挂机6-9</t>
  </si>
  <si>
    <t>挂机6-10</t>
  </si>
  <si>
    <t>挂机6-11</t>
  </si>
  <si>
    <t>挂机6-12</t>
  </si>
  <si>
    <t>挂机6-13</t>
  </si>
  <si>
    <t>挂机6-14</t>
  </si>
  <si>
    <t>挂机6-15</t>
  </si>
  <si>
    <t>挂机7-1</t>
    <phoneticPr fontId="4" type="noConversion"/>
  </si>
  <si>
    <t>挂机7-2</t>
  </si>
  <si>
    <t>挂机7-3</t>
  </si>
  <si>
    <t>挂机7-4</t>
  </si>
  <si>
    <t>挂机7-5</t>
  </si>
  <si>
    <t>挂机7-6</t>
  </si>
  <si>
    <t>挂机7-7</t>
  </si>
  <si>
    <t>挂机7-8</t>
  </si>
  <si>
    <t>挂机7-9</t>
  </si>
  <si>
    <t>挂机7-10</t>
  </si>
  <si>
    <t>挂机7-11</t>
  </si>
  <si>
    <t>挂机7-12</t>
  </si>
  <si>
    <t>挂机7-13</t>
  </si>
  <si>
    <t>挂机7-14</t>
  </si>
  <si>
    <t>挂机7-15</t>
  </si>
  <si>
    <t>挂机8-1</t>
    <phoneticPr fontId="4" type="noConversion"/>
  </si>
  <si>
    <t>挂机8-2</t>
  </si>
  <si>
    <t>挂机8-3</t>
  </si>
  <si>
    <t>挂机8-4</t>
  </si>
  <si>
    <t>挂机8-5</t>
  </si>
  <si>
    <t>挂机8-6</t>
  </si>
  <si>
    <t>挂机8-7</t>
  </si>
  <si>
    <t>挂机8-8</t>
  </si>
  <si>
    <t>挂机8-9</t>
  </si>
  <si>
    <t>挂机8-10</t>
  </si>
  <si>
    <t>挂机8-11</t>
  </si>
  <si>
    <t>挂机8-12</t>
  </si>
  <si>
    <t>挂机8-13</t>
  </si>
  <si>
    <t>挂机8-14</t>
  </si>
  <si>
    <t>挂机8-15</t>
  </si>
  <si>
    <t>挂机9-1</t>
    <phoneticPr fontId="4" type="noConversion"/>
  </si>
  <si>
    <t>挂机9-2</t>
  </si>
  <si>
    <t>挂机9-3</t>
  </si>
  <si>
    <t>挂机9-4</t>
  </si>
  <si>
    <t>挂机9-5</t>
  </si>
  <si>
    <t>挂机9-6</t>
  </si>
  <si>
    <t>挂机9-7</t>
  </si>
  <si>
    <t>挂机9-8</t>
  </si>
  <si>
    <t>挂机9-9</t>
  </si>
  <si>
    <t>挂机9-10</t>
  </si>
  <si>
    <t>挂机9-11</t>
  </si>
  <si>
    <t>挂机9-12</t>
  </si>
  <si>
    <t>挂机9-13</t>
  </si>
  <si>
    <t>挂机9-14</t>
  </si>
  <si>
    <t>挂机9-15</t>
  </si>
  <si>
    <t>挂机10-1</t>
    <phoneticPr fontId="4" type="noConversion"/>
  </si>
  <si>
    <t>挂机10-2</t>
  </si>
  <si>
    <t>挂机10-3</t>
  </si>
  <si>
    <t>挂机10-4</t>
  </si>
  <si>
    <t>挂机10-5</t>
  </si>
  <si>
    <t>挂机10-6</t>
  </si>
  <si>
    <t>挂机10-7</t>
  </si>
  <si>
    <t>挂机10-8</t>
  </si>
  <si>
    <t>挂机10-9</t>
  </si>
  <si>
    <t>挂机10-10</t>
  </si>
  <si>
    <t>挂机10-11</t>
  </si>
  <si>
    <t>挂机10-12</t>
  </si>
  <si>
    <t>挂机10-13</t>
  </si>
  <si>
    <t>挂机10-14</t>
  </si>
  <si>
    <t>挂机10-15</t>
  </si>
  <si>
    <t>挂机11-1</t>
    <phoneticPr fontId="4" type="noConversion"/>
  </si>
  <si>
    <t>挂机11-2</t>
  </si>
  <si>
    <t>挂机11-3</t>
  </si>
  <si>
    <t>挂机11-4</t>
  </si>
  <si>
    <t>挂机11-5</t>
  </si>
  <si>
    <t>挂机11-6</t>
  </si>
  <si>
    <t>挂机11-7</t>
  </si>
  <si>
    <t>挂机11-8</t>
  </si>
  <si>
    <t>挂机11-9</t>
  </si>
  <si>
    <t>挂机11-10</t>
  </si>
  <si>
    <t>挂机11-11</t>
  </si>
  <si>
    <t>挂机11-12</t>
  </si>
  <si>
    <t>挂机11-13</t>
  </si>
  <si>
    <t>挂机11-14</t>
  </si>
  <si>
    <t>挂机11-15</t>
  </si>
  <si>
    <t>挂机12-1</t>
    <phoneticPr fontId="4" type="noConversion"/>
  </si>
  <si>
    <t>挂机12-2</t>
  </si>
  <si>
    <t>挂机12-3</t>
  </si>
  <si>
    <t>挂机12-4</t>
  </si>
  <si>
    <t>挂机12-5</t>
  </si>
  <si>
    <t>挂机12-6</t>
  </si>
  <si>
    <t>挂机12-7</t>
  </si>
  <si>
    <t>挂机12-8</t>
  </si>
  <si>
    <t>挂机12-9</t>
  </si>
  <si>
    <t>挂机12-10</t>
  </si>
  <si>
    <t>挂机12-11</t>
  </si>
  <si>
    <t>挂机12-12</t>
  </si>
  <si>
    <t>挂机12-13</t>
  </si>
  <si>
    <t>挂机12-14</t>
  </si>
  <si>
    <t>挂机12-15</t>
  </si>
  <si>
    <t>挂机13-1</t>
    <phoneticPr fontId="4" type="noConversion"/>
  </si>
  <si>
    <t>挂机13-2</t>
  </si>
  <si>
    <t>挂机13-3</t>
  </si>
  <si>
    <t>挂机13-4</t>
  </si>
  <si>
    <t>挂机13-5</t>
  </si>
  <si>
    <t>挂机13-6</t>
  </si>
  <si>
    <t>挂机13-7</t>
  </si>
  <si>
    <t>挂机13-8</t>
  </si>
  <si>
    <t>挂机13-9</t>
  </si>
  <si>
    <t>挂机13-10</t>
  </si>
  <si>
    <t>挂机13-11</t>
  </si>
  <si>
    <t>挂机13-12</t>
  </si>
  <si>
    <t>挂机13-13</t>
  </si>
  <si>
    <t>挂机13-14</t>
  </si>
  <si>
    <t>挂机13-15</t>
  </si>
  <si>
    <t>挂机14-1</t>
    <phoneticPr fontId="4" type="noConversion"/>
  </si>
  <si>
    <t>挂机14-2</t>
  </si>
  <si>
    <t>挂机14-3</t>
  </si>
  <si>
    <t>挂机14-4</t>
  </si>
  <si>
    <t>挂机14-5</t>
  </si>
  <si>
    <t>挂机14-6</t>
  </si>
  <si>
    <t>挂机14-7</t>
  </si>
  <si>
    <t>挂机14-8</t>
  </si>
  <si>
    <t>挂机14-9</t>
  </si>
  <si>
    <t>挂机14-10</t>
  </si>
  <si>
    <t>挂机14-11</t>
  </si>
  <si>
    <t>挂机14-12</t>
  </si>
  <si>
    <t>挂机14-13</t>
  </si>
  <si>
    <t>挂机14-14</t>
  </si>
  <si>
    <t>挂机14-15</t>
  </si>
  <si>
    <t>挂机15-1</t>
    <phoneticPr fontId="4" type="noConversion"/>
  </si>
  <si>
    <t>挂机15-2</t>
  </si>
  <si>
    <t>挂机15-3</t>
  </si>
  <si>
    <t>挂机15-4</t>
  </si>
  <si>
    <t>挂机15-5</t>
  </si>
  <si>
    <t>挂机15-6</t>
  </si>
  <si>
    <t>挂机15-7</t>
  </si>
  <si>
    <t>挂机15-8</t>
  </si>
  <si>
    <t>挂机15-9</t>
  </si>
  <si>
    <t>挂机15-10</t>
  </si>
  <si>
    <t>挂机15-11</t>
  </si>
  <si>
    <t>挂机15-12</t>
  </si>
  <si>
    <t>挂机15-13</t>
  </si>
  <si>
    <t>挂机15-14</t>
  </si>
  <si>
    <t>挂机15-15</t>
  </si>
  <si>
    <t>string:e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</si>
  <si>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hl</t>
    </r>
    <phoneticPr fontId="4" type="noConversion"/>
  </si>
  <si>
    <t>常服曹焱兵</t>
    <phoneticPr fontId="4" type="noConversion"/>
  </si>
  <si>
    <t>唐流雨</t>
    <phoneticPr fontId="4" type="noConversion"/>
  </si>
  <si>
    <t>sumLv</t>
    <phoneticPr fontId="4" type="noConversion"/>
  </si>
  <si>
    <t>int:</t>
    <phoneticPr fontId="4" type="noConversion"/>
  </si>
  <si>
    <t>int:&lt;</t>
    <phoneticPr fontId="4" type="noConversion"/>
  </si>
  <si>
    <t>int:&lt;</t>
    <phoneticPr fontId="4" type="noConversion"/>
  </si>
  <si>
    <t>chai</t>
    <phoneticPr fontId="4" type="noConversion"/>
  </si>
  <si>
    <t>int:&lt;</t>
    <phoneticPr fontId="4" type="noConversion"/>
  </si>
  <si>
    <t>id</t>
    <phoneticPr fontId="4" type="noConversion"/>
  </si>
  <si>
    <t>卡牌Id</t>
    <phoneticPr fontId="4" type="noConversion"/>
  </si>
  <si>
    <t>卡牌Id</t>
    <phoneticPr fontId="4" type="noConversion"/>
  </si>
  <si>
    <t>卡牌Id</t>
    <phoneticPr fontId="4" type="noConversion"/>
  </si>
  <si>
    <t>level</t>
    <phoneticPr fontId="4" type="noConversion"/>
  </si>
  <si>
    <t>int:</t>
    <phoneticPr fontId="4" type="noConversion"/>
  </si>
  <si>
    <t>int:</t>
    <phoneticPr fontId="4" type="noConversion"/>
  </si>
  <si>
    <t>总关卡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</si>
  <si>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</si>
  <si>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</si>
  <si>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</si>
  <si>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常服曹焱兵普攻(普通)</t>
  </si>
  <si>
    <t>常服曹焱兵技能1(普通)</t>
  </si>
  <si>
    <t>常服曹焱兵技能2(普通)</t>
  </si>
  <si>
    <t>于禁普攻(普通)</t>
  </si>
  <si>
    <t>于禁技能(普通)</t>
  </si>
  <si>
    <t>斩灵(普通)</t>
  </si>
  <si>
    <t>曹玄亮普攻(普通)</t>
  </si>
  <si>
    <t>曹玄亮技能1(普通)</t>
  </si>
  <si>
    <t>曹玄亮技能2(普通)</t>
  </si>
  <si>
    <t>唐流雨普攻(普通)</t>
  </si>
  <si>
    <t>唐流雨技能(普通)</t>
  </si>
  <si>
    <t>战斗夏玲普攻(普通)</t>
  </si>
  <si>
    <t>战斗夏玲技能1(普通)</t>
  </si>
  <si>
    <t>战斗夏玲技能2(普通)</t>
  </si>
  <si>
    <t>李轩辕普攻(普通)</t>
  </si>
  <si>
    <t>李轩辕技能(普通)</t>
  </si>
  <si>
    <t>项昆仑普攻(普通)</t>
  </si>
  <si>
    <t>项昆仑技能1(普通)</t>
  </si>
  <si>
    <t>项昆仑技能2(普通)</t>
  </si>
  <si>
    <t>刘羽禅普攻(普通)</t>
  </si>
  <si>
    <t>刘羽禅技能1(普通)</t>
  </si>
  <si>
    <t>刘羽禅技能2(普通)</t>
  </si>
  <si>
    <t>红莲缇娜普攻(普通)</t>
  </si>
  <si>
    <t>红莲缇娜技能1(普通)</t>
  </si>
  <si>
    <t>红莲缇娜技能2(普通)</t>
  </si>
  <si>
    <t>战斗曹焱兵普攻(普通)</t>
  </si>
  <si>
    <t>战斗曹焱兵技能1(普通)</t>
  </si>
  <si>
    <t>战斗曹焱兵技能2(普通)</t>
  </si>
  <si>
    <t>黑尔坎普</t>
    <phoneticPr fontId="4" type="noConversion"/>
  </si>
  <si>
    <t>黑尔坎普普攻(普通)</t>
  </si>
  <si>
    <t>黑尔坎普技能1(普通)</t>
  </si>
  <si>
    <t>黑尔坎普技能2(普通)</t>
  </si>
  <si>
    <t>北落师门普攻(普通)</t>
  </si>
  <si>
    <t>北落师门技能1(普通)</t>
  </si>
  <si>
    <t>北落师门技能2(普通)</t>
  </si>
  <si>
    <t>盖文普攻(普通)</t>
  </si>
  <si>
    <t>盖文技能1(普通)</t>
  </si>
  <si>
    <t>盖文技能2(普通)</t>
  </si>
  <si>
    <t>阎风吒普攻(普通)</t>
  </si>
  <si>
    <t>阎风吒技能1(普通)</t>
  </si>
  <si>
    <t>阎风吒技能2(普通)</t>
  </si>
  <si>
    <t>南御夫普攻(普通)</t>
  </si>
  <si>
    <t>南御夫技能1(普通)</t>
  </si>
  <si>
    <t>南御夫技能2(普通)</t>
  </si>
  <si>
    <t>吉拉普攻(普通)</t>
  </si>
  <si>
    <t>吉拉技能1(普通)</t>
  </si>
  <si>
    <t>吉拉技能2(普通)</t>
  </si>
  <si>
    <t>吕仙宫普攻(普通)</t>
  </si>
  <si>
    <t>吕仙宫技能1(普通)</t>
  </si>
  <si>
    <t>吕仙宫技能2(普通)</t>
  </si>
  <si>
    <t>阎巧巧普攻(普通)</t>
  </si>
  <si>
    <t>阎巧巧技能1(普通)</t>
  </si>
  <si>
    <t>阎巧巧技能2(普通)</t>
  </si>
  <si>
    <t>关羽普攻(普通)</t>
  </si>
  <si>
    <t>关羽技能(普通)</t>
  </si>
  <si>
    <t>蓄力猛攻(普通)</t>
  </si>
  <si>
    <t>夺魂(普通)</t>
  </si>
  <si>
    <t>许褚普攻(普通)</t>
  </si>
  <si>
    <t>许褚技能(普通)</t>
  </si>
  <si>
    <t>背水一战(普通)</t>
  </si>
  <si>
    <t>嗜血(普通)</t>
  </si>
  <si>
    <t>典韦普攻(普通)</t>
  </si>
  <si>
    <t>典韦技能(普通)</t>
  </si>
  <si>
    <t>黄昏之殇(普通)</t>
  </si>
  <si>
    <t>断罪(普通)</t>
  </si>
  <si>
    <t>炼魄(普通)</t>
  </si>
  <si>
    <t>救赎(普通)</t>
  </si>
  <si>
    <t>项羽普攻(普通)</t>
  </si>
  <si>
    <t>项羽技能(普通)</t>
  </si>
  <si>
    <t>天使缇娜普攻(普通)</t>
  </si>
  <si>
    <t>天使缇娜技能(普通)</t>
  </si>
  <si>
    <t>禁断之刃(普通)</t>
  </si>
  <si>
    <t>夏侯渊普攻(普通)</t>
  </si>
  <si>
    <t>夏侯渊技能(普通)</t>
  </si>
  <si>
    <t>徐晃普攻(普通)</t>
  </si>
  <si>
    <t>徐晃技能(普通)</t>
  </si>
  <si>
    <t>张郃普攻(普通)</t>
  </si>
  <si>
    <t>张郃技能(普通)</t>
  </si>
  <si>
    <t>诅咒(普通)</t>
  </si>
  <si>
    <t>张飞普攻(普通)</t>
  </si>
  <si>
    <t>张飞技能(普通)</t>
  </si>
  <si>
    <t>祝福(普通)</t>
  </si>
  <si>
    <t>夏侯惇普攻(普通)</t>
  </si>
  <si>
    <t>夏侯惇技能(普通)</t>
  </si>
  <si>
    <t>塞伯罗斯普攻(普通)</t>
  </si>
  <si>
    <t>塞伯罗斯技能(普通)</t>
  </si>
  <si>
    <t>石灵明普攻(普通)</t>
  </si>
  <si>
    <t>石灵明技能(普通)</t>
  </si>
  <si>
    <t>怒斩(普通)</t>
  </si>
  <si>
    <t>惩戒(普通)</t>
  </si>
  <si>
    <t>西方龙普攻(普通)</t>
  </si>
  <si>
    <t>西方龙技能(普通)</t>
  </si>
  <si>
    <t>飞廉普攻(普通)</t>
  </si>
  <si>
    <t>飞廉技能(普通)</t>
  </si>
  <si>
    <t>噬日普攻(普通)</t>
  </si>
  <si>
    <t>噬日技能(普通)</t>
  </si>
  <si>
    <t>食火蜥普攻(普通)</t>
  </si>
  <si>
    <t>食火蜥技能(普通)</t>
  </si>
  <si>
    <t>高顺普攻(普通)</t>
  </si>
  <si>
    <t>高顺技能(普通)</t>
  </si>
  <si>
    <t>烈风螳螂普攻(普通)</t>
  </si>
  <si>
    <t>烈风螳螂技能(普通)</t>
  </si>
  <si>
    <t>关羽普攻(强力)</t>
  </si>
  <si>
    <t>关羽技能(强力)</t>
  </si>
  <si>
    <t>蓄力猛攻(强力)</t>
  </si>
  <si>
    <t>夺魂(强力)</t>
  </si>
  <si>
    <t>许褚普攻(强力)</t>
  </si>
  <si>
    <t>许褚技能(强力)</t>
  </si>
  <si>
    <t>背水一战(强力)</t>
  </si>
  <si>
    <t>嗜血(强力)</t>
  </si>
  <si>
    <t>典韦普攻(强力)</t>
  </si>
  <si>
    <t>典韦技能(强力)</t>
  </si>
  <si>
    <t>黄昏之殇(强力)</t>
  </si>
  <si>
    <t>断罪(强力)</t>
  </si>
  <si>
    <t>唐流雨普攻(强力)</t>
  </si>
  <si>
    <t>唐流雨技能(强力)</t>
  </si>
  <si>
    <t>李轩辕普攻(强力)</t>
  </si>
  <si>
    <t>李轩辕技能(强力)</t>
  </si>
  <si>
    <t>炼魄(强力)</t>
  </si>
  <si>
    <t>救赎(强力)</t>
  </si>
  <si>
    <t>项羽普攻(强力)</t>
  </si>
  <si>
    <t>项羽技能(强力)</t>
  </si>
  <si>
    <t>天使缇娜普攻(强力)</t>
  </si>
  <si>
    <t>天使缇娜技能(强力)</t>
  </si>
  <si>
    <t>禁断之刃(强力)</t>
  </si>
  <si>
    <t>夏侯渊普攻(强力)</t>
  </si>
  <si>
    <t>夏侯渊技能(强力)</t>
  </si>
  <si>
    <t>徐晃普攻(强力)</t>
  </si>
  <si>
    <t>徐晃技能(强力)</t>
  </si>
  <si>
    <t>张郃普攻(强力)</t>
  </si>
  <si>
    <t>张郃技能(强力)</t>
  </si>
  <si>
    <t>诅咒(强力)</t>
  </si>
  <si>
    <t>张飞普攻(强力)</t>
  </si>
  <si>
    <t>张飞技能(强力)</t>
  </si>
  <si>
    <t>祝福(强力)</t>
  </si>
  <si>
    <t>夏侯惇普攻(强力)</t>
  </si>
  <si>
    <t>夏侯惇技能(强力)</t>
  </si>
  <si>
    <t>塞伯罗斯普攻(强力)</t>
  </si>
  <si>
    <t>塞伯罗斯技能(强力)</t>
  </si>
  <si>
    <t>石灵明普攻(强力)</t>
  </si>
  <si>
    <t>石灵明技能(强力)</t>
  </si>
  <si>
    <t>于禁普攻(强力)</t>
  </si>
  <si>
    <t>于禁技能(强力)</t>
  </si>
  <si>
    <t>怒斩(强力)</t>
  </si>
  <si>
    <t>惩戒(强力)</t>
  </si>
  <si>
    <t>西方龙普攻(强力)</t>
  </si>
  <si>
    <t>西方龙技能(强力)</t>
  </si>
  <si>
    <t>飞廉普攻(强力)</t>
  </si>
  <si>
    <t>飞廉技能(强力)</t>
  </si>
  <si>
    <t>噬日普攻(强力)</t>
  </si>
  <si>
    <t>噬日技能(强力)</t>
  </si>
  <si>
    <t>食火蜥普攻(强力)</t>
  </si>
  <si>
    <t>食火蜥技能(强力)</t>
  </si>
  <si>
    <t>高顺普攻(强力)</t>
  </si>
  <si>
    <t>高顺技能(强力)</t>
  </si>
  <si>
    <t>烈风螳螂普攻(强力)</t>
  </si>
  <si>
    <t>烈风螳螂技能(强力)</t>
  </si>
  <si>
    <t>斩灵(强力)</t>
  </si>
  <si>
    <t>红莲缇娜</t>
    <phoneticPr fontId="4" type="noConversion"/>
  </si>
  <si>
    <t>红莲缇娜</t>
    <phoneticPr fontId="4" type="noConversion"/>
  </si>
  <si>
    <t>黑尔坎普</t>
    <phoneticPr fontId="4" type="noConversion"/>
  </si>
  <si>
    <t>战斗夏铃</t>
    <phoneticPr fontId="4" type="noConversion"/>
  </si>
  <si>
    <t>Skill[1].Id</t>
    <phoneticPr fontId="4" type="noConversion"/>
  </si>
  <si>
    <t>Skill[1].Lv</t>
    <phoneticPr fontId="4" type="noConversion"/>
  </si>
  <si>
    <t>Skill[2].Id</t>
    <phoneticPr fontId="4" type="noConversion"/>
  </si>
  <si>
    <t>Skill[2].Lv</t>
    <phoneticPr fontId="4" type="noConversion"/>
  </si>
  <si>
    <t>Skill[3].Id</t>
    <phoneticPr fontId="4" type="noConversion"/>
  </si>
  <si>
    <t>Skill[3].Lv</t>
    <phoneticPr fontId="4" type="noConversion"/>
  </si>
  <si>
    <t>Skill[4].Id</t>
    <phoneticPr fontId="4" type="noConversion"/>
  </si>
  <si>
    <t>Skill[4].Lv</t>
    <phoneticPr fontId="4" type="noConversion"/>
  </si>
  <si>
    <t>int:&lt;&gt;</t>
    <phoneticPr fontId="4" type="noConversion"/>
  </si>
  <si>
    <t>技能1Id</t>
    <phoneticPr fontId="4" type="noConversion"/>
  </si>
  <si>
    <t>技能1等级</t>
    <phoneticPr fontId="4" type="noConversion"/>
  </si>
  <si>
    <t>技能2Id</t>
    <phoneticPr fontId="4" type="noConversion"/>
  </si>
  <si>
    <t>技能2等级</t>
    <phoneticPr fontId="4" type="noConversion"/>
  </si>
  <si>
    <t>技能3Id</t>
    <phoneticPr fontId="4" type="noConversion"/>
  </si>
  <si>
    <t>技能3等级</t>
    <phoneticPr fontId="4" type="noConversion"/>
  </si>
  <si>
    <t>技能4Id</t>
    <phoneticPr fontId="4" type="noConversion"/>
  </si>
  <si>
    <t>技能4等级</t>
    <phoneticPr fontId="4" type="noConversion"/>
  </si>
  <si>
    <t>mon.skillLv</t>
    <phoneticPr fontId="4" type="noConversion"/>
  </si>
  <si>
    <t>int:e&lt;&gt;</t>
    <phoneticPr fontId="4" type="noConversion"/>
  </si>
  <si>
    <t>技能等级</t>
    <phoneticPr fontId="4" type="noConversion"/>
  </si>
  <si>
    <t>技能等级</t>
    <phoneticPr fontId="4" type="noConversion"/>
  </si>
  <si>
    <t>shl</t>
    <phoneticPr fontId="4" type="noConversion"/>
  </si>
  <si>
    <t>jlr</t>
    <phoneticPr fontId="4" type="noConversion"/>
  </si>
  <si>
    <t>唐流雨</t>
    <phoneticPr fontId="4" type="noConversion"/>
  </si>
  <si>
    <t>李轩辕</t>
    <phoneticPr fontId="4" type="noConversion"/>
  </si>
  <si>
    <t>曹玄亮</t>
    <phoneticPr fontId="4" type="noConversion"/>
  </si>
  <si>
    <t>常服曹焱兵</t>
    <phoneticPr fontId="4" type="noConversion"/>
  </si>
  <si>
    <t>许褚</t>
    <phoneticPr fontId="4" type="noConversion"/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</si>
  <si>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</si>
  <si>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</si>
  <si>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</si>
  <si>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</si>
  <si>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t>shl</t>
    <phoneticPr fontId="4" type="noConversion"/>
  </si>
  <si>
    <t>jlr</t>
    <phoneticPr fontId="4" type="noConversion"/>
  </si>
  <si>
    <t>吕仙宫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</si>
  <si>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</si>
  <si>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</si>
  <si>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</si>
  <si>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李轩辕</t>
    <phoneticPr fontId="4" type="noConversion"/>
  </si>
  <si>
    <t>技能等级</t>
    <phoneticPr fontId="4" type="noConversion"/>
  </si>
  <si>
    <t>技能等级</t>
    <phoneticPr fontId="4" type="noConversion"/>
  </si>
  <si>
    <t>技能等级</t>
    <phoneticPr fontId="4" type="noConversion"/>
  </si>
  <si>
    <t>普通唐流雨</t>
    <phoneticPr fontId="4" type="noConversion"/>
  </si>
  <si>
    <t>描述</t>
    <phoneticPr fontId="4" type="noConversion"/>
  </si>
  <si>
    <t>熟悉基础操作，熟悉夏玲的BUFF，一回合打死。剧情上结识唐流雨</t>
    <phoneticPr fontId="4" type="noConversion"/>
  </si>
  <si>
    <t>出现一个特别肉的卡，展示唐流雨的输出</t>
    <phoneticPr fontId="4" type="noConversion"/>
  </si>
  <si>
    <t>引导抽卡，给个狗。出门一条狗，打天下。</t>
    <phoneticPr fontId="4" type="noConversion"/>
  </si>
  <si>
    <t>集火北落师门，避免他招出石灵明</t>
    <phoneticPr fontId="4" type="noConversion"/>
  </si>
  <si>
    <t>展现曹焱兵，不要让阎巧巧招出烈风螳螂</t>
    <phoneticPr fontId="4" type="noConversion"/>
  </si>
  <si>
    <t>引导守护灵升级</t>
    <phoneticPr fontId="4" type="noConversion"/>
  </si>
  <si>
    <t>引导寄灵人升级</t>
    <phoneticPr fontId="4" type="noConversion"/>
  </si>
  <si>
    <t>全体守护灵升3级</t>
    <phoneticPr fontId="4" type="noConversion"/>
  </si>
  <si>
    <t>一个守护灵升到5级</t>
    <phoneticPr fontId="4" type="noConversion"/>
  </si>
  <si>
    <t>李轩辕突破+2</t>
    <phoneticPr fontId="4" type="noConversion"/>
  </si>
  <si>
    <t>mon.exert</t>
  </si>
  <si>
    <t>mon.suffer</t>
  </si>
  <si>
    <t>float:e&lt;&gt;</t>
  </si>
  <si>
    <t>施加攻击</t>
  </si>
  <si>
    <t>承受攻击</t>
  </si>
  <si>
    <t>塞伯罗斯</t>
    <phoneticPr fontId="4" type="noConversion"/>
  </si>
  <si>
    <t>int:&lt;&gt;</t>
    <phoneticPr fontId="3" type="noConversion"/>
  </si>
  <si>
    <t>ldd-1</t>
    <phoneticPr fontId="4" type="noConversion"/>
  </si>
  <si>
    <t>jlr</t>
    <phoneticPr fontId="4" type="noConversion"/>
  </si>
  <si>
    <t>shl</t>
    <phoneticPr fontId="4" type="noConversion"/>
  </si>
  <si>
    <t>夏侯惇</t>
    <phoneticPr fontId="4" type="noConversion"/>
  </si>
  <si>
    <t>李轩辕</t>
    <phoneticPr fontId="4" type="noConversion"/>
  </si>
  <si>
    <t>战斗曹焱兵</t>
    <phoneticPr fontId="4" type="noConversion"/>
  </si>
  <si>
    <t>高顺</t>
    <phoneticPr fontId="4" type="noConversion"/>
  </si>
  <si>
    <t>吕仙宫</t>
    <phoneticPr fontId="4" type="noConversion"/>
  </si>
  <si>
    <t>刘羽禅</t>
    <phoneticPr fontId="4" type="noConversion"/>
  </si>
  <si>
    <t>常服曹焱兵</t>
    <phoneticPr fontId="4" type="noConversion"/>
  </si>
  <si>
    <t>强力于禁</t>
    <phoneticPr fontId="4" type="noConversion"/>
  </si>
  <si>
    <t>曹玄亮</t>
    <phoneticPr fontId="4" type="noConversion"/>
  </si>
  <si>
    <t>强力唐流雨</t>
    <phoneticPr fontId="4" type="noConversion"/>
  </si>
  <si>
    <t>战斗夏铃</t>
    <phoneticPr fontId="4" type="noConversion"/>
  </si>
  <si>
    <t>吉拉</t>
    <phoneticPr fontId="4" type="noConversion"/>
  </si>
  <si>
    <t>强力李轩辕</t>
    <phoneticPr fontId="4" type="noConversion"/>
  </si>
  <si>
    <t>强力食火蜥</t>
    <phoneticPr fontId="4" type="noConversion"/>
  </si>
  <si>
    <t>黑尔坎普</t>
    <phoneticPr fontId="4" type="noConversion"/>
  </si>
  <si>
    <t>强力塞伯罗斯</t>
    <phoneticPr fontId="4" type="noConversion"/>
  </si>
  <si>
    <t>强力噬日</t>
    <phoneticPr fontId="4" type="noConversion"/>
  </si>
  <si>
    <t>南御夫</t>
    <phoneticPr fontId="4" type="noConversion"/>
  </si>
  <si>
    <t>战斗曹焱兵</t>
    <phoneticPr fontId="4" type="noConversion"/>
  </si>
  <si>
    <t>强力许褚</t>
    <phoneticPr fontId="4" type="noConversion"/>
  </si>
  <si>
    <t>吕仙宫</t>
    <phoneticPr fontId="4" type="noConversion"/>
  </si>
  <si>
    <t>强力高顺</t>
    <phoneticPr fontId="4" type="noConversion"/>
  </si>
  <si>
    <t>北落师门</t>
    <phoneticPr fontId="4" type="noConversion"/>
  </si>
  <si>
    <t>强力石灵明</t>
    <phoneticPr fontId="4" type="noConversion"/>
  </si>
  <si>
    <t>强力典韦</t>
    <phoneticPr fontId="4" type="noConversion"/>
  </si>
  <si>
    <t>阎风吒</t>
    <phoneticPr fontId="4" type="noConversion"/>
  </si>
  <si>
    <t>强力飞廉</t>
    <phoneticPr fontId="4" type="noConversion"/>
  </si>
  <si>
    <t>阎巧巧</t>
    <phoneticPr fontId="4" type="noConversion"/>
  </si>
  <si>
    <t>强力烈风螳螂</t>
    <phoneticPr fontId="4" type="noConversion"/>
  </si>
  <si>
    <t>强力徐晃</t>
    <phoneticPr fontId="4" type="noConversion"/>
  </si>
  <si>
    <t>红莲缇娜</t>
    <phoneticPr fontId="4" type="noConversion"/>
  </si>
  <si>
    <t>强力天使缇娜</t>
    <phoneticPr fontId="4" type="noConversion"/>
  </si>
  <si>
    <t>强力夏侯惇</t>
    <phoneticPr fontId="4" type="noConversion"/>
  </si>
  <si>
    <t>刘羽禅</t>
    <phoneticPr fontId="4" type="noConversion"/>
  </si>
  <si>
    <t>强力张飞</t>
    <phoneticPr fontId="4" type="noConversion"/>
  </si>
  <si>
    <t>盖文</t>
    <phoneticPr fontId="4" type="noConversion"/>
  </si>
  <si>
    <t>强力西方龙</t>
    <phoneticPr fontId="4" type="noConversion"/>
  </si>
  <si>
    <t>强力关羽</t>
    <phoneticPr fontId="4" type="noConversion"/>
  </si>
  <si>
    <t>强力典韦</t>
    <phoneticPr fontId="4" type="noConversion"/>
  </si>
  <si>
    <t>强力塞伯罗斯</t>
    <phoneticPr fontId="4" type="noConversion"/>
  </si>
  <si>
    <t>吕仙宫</t>
    <phoneticPr fontId="4" type="noConversion"/>
  </si>
  <si>
    <t>强力高顺</t>
    <phoneticPr fontId="4" type="noConversion"/>
  </si>
  <si>
    <t>强力烈风螳螂</t>
    <phoneticPr fontId="4" type="noConversion"/>
  </si>
  <si>
    <t>阎巧巧</t>
    <phoneticPr fontId="4" type="noConversion"/>
  </si>
  <si>
    <t>刘羽禅</t>
    <phoneticPr fontId="4" type="noConversion"/>
  </si>
  <si>
    <t>强力张飞</t>
    <phoneticPr fontId="4" type="noConversion"/>
  </si>
  <si>
    <t>项昆仑</t>
    <phoneticPr fontId="4" type="noConversion"/>
  </si>
  <si>
    <t>强力项羽</t>
    <phoneticPr fontId="4" type="noConversion"/>
  </si>
  <si>
    <t>强力关羽</t>
    <phoneticPr fontId="4" type="noConversion"/>
  </si>
  <si>
    <t>盖文</t>
    <phoneticPr fontId="4" type="noConversion"/>
  </si>
  <si>
    <t>强力张郃</t>
    <phoneticPr fontId="4" type="noConversion"/>
  </si>
  <si>
    <t>强力张郃</t>
    <phoneticPr fontId="4" type="noConversion"/>
  </si>
  <si>
    <t>强力天使缇娜</t>
    <phoneticPr fontId="4" type="noConversion"/>
  </si>
  <si>
    <t>强力飞廉</t>
    <phoneticPr fontId="4" type="noConversion"/>
  </si>
  <si>
    <t>罗德岛1章1关</t>
    <phoneticPr fontId="4" type="noConversion"/>
  </si>
  <si>
    <t>罗德岛1章2关</t>
  </si>
  <si>
    <t>罗德岛1章3关</t>
  </si>
  <si>
    <t>罗德岛1章4关</t>
  </si>
  <si>
    <t>罗德岛1章5关</t>
  </si>
  <si>
    <t>罗德岛1章6关</t>
  </si>
  <si>
    <t>罗德岛1章7关</t>
  </si>
  <si>
    <t>罗德岛1章8关</t>
  </si>
  <si>
    <t>罗德岛1章9关</t>
  </si>
  <si>
    <t>罗德岛1章10关</t>
  </si>
  <si>
    <t>罗德岛1章11关</t>
  </si>
  <si>
    <t>罗德岛1章12关</t>
  </si>
  <si>
    <t>罗德岛1章13关</t>
  </si>
  <si>
    <t>罗德岛1章14关</t>
  </si>
  <si>
    <t>罗德岛1章15关</t>
  </si>
  <si>
    <t>塞伯罗斯</t>
    <phoneticPr fontId="4" type="noConversion"/>
  </si>
  <si>
    <t>李轩辕</t>
    <phoneticPr fontId="4" type="noConversion"/>
  </si>
  <si>
    <t>许褚</t>
    <phoneticPr fontId="4" type="noConversion"/>
  </si>
  <si>
    <t>吕仙宫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</si>
  <si>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hl</t>
    </r>
    <phoneticPr fontId="4" type="noConversion"/>
  </si>
  <si>
    <t>于禁</t>
    <phoneticPr fontId="4" type="noConversion"/>
  </si>
  <si>
    <t>于禁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</si>
  <si>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</si>
  <si>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</si>
  <si>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</si>
  <si>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战斗曹焱兵</t>
    <phoneticPr fontId="4" type="noConversion"/>
  </si>
  <si>
    <t>曹玄亮</t>
    <phoneticPr fontId="4" type="noConversion"/>
  </si>
  <si>
    <t>李轩辕</t>
    <phoneticPr fontId="4" type="noConversion"/>
  </si>
  <si>
    <t>阎风吒</t>
    <phoneticPr fontId="4" type="noConversion"/>
  </si>
  <si>
    <t>飞廉</t>
    <phoneticPr fontId="4" type="noConversion"/>
  </si>
  <si>
    <t>许褚</t>
    <phoneticPr fontId="4" type="noConversion"/>
  </si>
  <si>
    <t>许褚</t>
    <phoneticPr fontId="4" type="noConversion"/>
  </si>
  <si>
    <t>战斗曹焱兵</t>
    <phoneticPr fontId="4" type="noConversion"/>
  </si>
  <si>
    <t>upgrade 1-3</t>
  </si>
  <si>
    <t>upgrade 2-3</t>
  </si>
  <si>
    <t>upgrade 2-4</t>
  </si>
  <si>
    <t>upgrade 2-5</t>
  </si>
  <si>
    <t>upgrade 3-6</t>
  </si>
  <si>
    <t>upgrade 3-5</t>
  </si>
  <si>
    <t>upgrade 4-5</t>
  </si>
  <si>
    <t>upgrade 4-6</t>
  </si>
  <si>
    <t>upgrade 6-7</t>
  </si>
  <si>
    <t>upgrade 6-8</t>
  </si>
  <si>
    <t>upgrade 7-7</t>
  </si>
  <si>
    <t>upgrade 7-8</t>
  </si>
  <si>
    <t>新手关羽</t>
  </si>
  <si>
    <t>新手关羽</t>
    <phoneticPr fontId="4" type="noConversion"/>
  </si>
  <si>
    <t>新手许褚</t>
  </si>
  <si>
    <t>新手典韦</t>
  </si>
  <si>
    <t>新手项羽</t>
  </si>
  <si>
    <t>新手天使缇娜</t>
  </si>
  <si>
    <t>新手夏侯渊</t>
  </si>
  <si>
    <t>新手徐晃</t>
  </si>
  <si>
    <t>新手张郃</t>
  </si>
  <si>
    <t>新手张飞</t>
  </si>
  <si>
    <t>新手夏侯惇</t>
  </si>
  <si>
    <t>新手塞伯罗斯</t>
  </si>
  <si>
    <t>新手石灵明</t>
  </si>
  <si>
    <t>新手西方龙</t>
  </si>
  <si>
    <t>新手飞廉</t>
  </si>
  <si>
    <t>新手噬日</t>
  </si>
  <si>
    <t>新手食火蜥</t>
  </si>
  <si>
    <t>新手高顺</t>
  </si>
  <si>
    <t>新手烈风螳螂</t>
  </si>
  <si>
    <t>RowId</t>
    <phoneticPr fontId="4" type="noConversion"/>
  </si>
  <si>
    <t>Cha</t>
    <phoneticPr fontId="4" type="noConversion"/>
  </si>
  <si>
    <t>常服夏铃</t>
  </si>
  <si>
    <t>常服夏铃</t>
    <phoneticPr fontId="4" type="noConversion"/>
  </si>
  <si>
    <t>柠檬精</t>
  </si>
  <si>
    <t>柠檬精</t>
    <phoneticPr fontId="4" type="noConversion"/>
  </si>
  <si>
    <t>唐流雨</t>
    <phoneticPr fontId="4" type="noConversion"/>
  </si>
  <si>
    <t>砍刀鬼兵</t>
    <phoneticPr fontId="4" type="noConversion"/>
  </si>
  <si>
    <t>砍刀鬼兵</t>
    <phoneticPr fontId="4" type="noConversion"/>
  </si>
  <si>
    <t>pt-1-1-jlr-loc1</t>
    <phoneticPr fontId="4" type="noConversion"/>
  </si>
  <si>
    <r>
      <t>pt-1-1-jlr-loc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</si>
  <si>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链球鬼兵</t>
    <phoneticPr fontId="4" type="noConversion"/>
  </si>
  <si>
    <t>链球鬼兵</t>
    <phoneticPr fontId="4" type="noConversion"/>
  </si>
  <si>
    <t>于禁</t>
    <phoneticPr fontId="4" type="noConversion"/>
  </si>
  <si>
    <t>魔导机兵团</t>
    <phoneticPr fontId="4" type="noConversion"/>
  </si>
  <si>
    <t>魔导机兵团</t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</si>
  <si>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</si>
  <si>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</si>
  <si>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</si>
  <si>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</si>
  <si>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t>pt-1-4-jlr-loc1</t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</si>
  <si>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</si>
  <si>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</si>
  <si>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t>鬼将军</t>
    <phoneticPr fontId="4" type="noConversion"/>
  </si>
  <si>
    <t>鬼将军</t>
    <phoneticPr fontId="4" type="noConversion"/>
  </si>
  <si>
    <t>小蜘蛛</t>
    <phoneticPr fontId="4" type="noConversion"/>
  </si>
  <si>
    <r>
      <t>pt-1-1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-jlr-loc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</si>
  <si>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pt-1-10-jlr-loc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</si>
  <si>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</si>
  <si>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</si>
  <si>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</si>
  <si>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</si>
  <si>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</si>
  <si>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</si>
  <si>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r>
      <t>pt-1-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</si>
  <si>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t>黑尔坎普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</si>
  <si>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</si>
  <si>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</si>
  <si>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t>pt-1-10-jlr-loc3</t>
    <phoneticPr fontId="4" type="noConversion"/>
  </si>
  <si>
    <t>pt-1-8-jlr-loc3</t>
    <phoneticPr fontId="4" type="noConversion"/>
  </si>
  <si>
    <t>pt-1-7-jlr-loc3</t>
    <phoneticPr fontId="4" type="noConversion"/>
  </si>
  <si>
    <t>pt-1-6-jlr-loc3</t>
    <phoneticPr fontId="4" type="noConversion"/>
  </si>
  <si>
    <t>pt-1-5-jlr-loc3</t>
    <phoneticPr fontId="4" type="noConversion"/>
  </si>
  <si>
    <t>pt-1-1-jlr-loc3</t>
    <phoneticPr fontId="4" type="noConversion"/>
  </si>
  <si>
    <t>pt-2-1-jlr-loc3</t>
    <phoneticPr fontId="4" type="noConversion"/>
  </si>
  <si>
    <t>普通塞伯罗斯</t>
    <phoneticPr fontId="4" type="noConversion"/>
  </si>
  <si>
    <t>砍刀鬼兵</t>
    <phoneticPr fontId="4" type="noConversion"/>
  </si>
  <si>
    <r>
      <t>pt-2-3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</si>
  <si>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t>pt-2-3-jlr-loc2</t>
    <phoneticPr fontId="4" type="noConversion"/>
  </si>
  <si>
    <t>pt-2-3-shl-loc2</t>
    <phoneticPr fontId="4" type="noConversion"/>
  </si>
  <si>
    <t>pt-2-3-jlr-loc3</t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</si>
  <si>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</si>
  <si>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</si>
  <si>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</si>
  <si>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</si>
  <si>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t>南御夫</t>
    <phoneticPr fontId="4" type="noConversion"/>
  </si>
  <si>
    <t>黑尔坎普</t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</si>
  <si>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</si>
  <si>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</si>
  <si>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t>双刃鬼兵</t>
    <phoneticPr fontId="4" type="noConversion"/>
  </si>
  <si>
    <t>双刃鬼兵</t>
    <phoneticPr fontId="4" type="noConversion"/>
  </si>
  <si>
    <t>普通噬日</t>
    <phoneticPr fontId="4" type="noConversion"/>
  </si>
  <si>
    <t>普通塞伯罗斯</t>
    <phoneticPr fontId="4" type="noConversion"/>
  </si>
  <si>
    <t>普通塞伯罗斯</t>
    <phoneticPr fontId="4" type="noConversion"/>
  </si>
  <si>
    <t>普通1章10关</t>
  </si>
  <si>
    <r>
      <t>pt-2-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</si>
  <si>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pt-2-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-jlr-loc2</t>
    </r>
    <phoneticPr fontId="4" type="noConversion"/>
  </si>
  <si>
    <t>pt-2-2-shl-loc2</t>
    <phoneticPr fontId="4" type="noConversion"/>
  </si>
  <si>
    <t>pt-2-2-jlr-loc3</t>
    <phoneticPr fontId="4" type="noConversion"/>
  </si>
  <si>
    <t>pt-2-4-jlr-loc2</t>
    <phoneticPr fontId="4" type="noConversion"/>
  </si>
  <si>
    <t>pt-2-4-jlr-loc3</t>
    <phoneticPr fontId="4" type="noConversion"/>
  </si>
  <si>
    <t>pt-2-5-jlr-loc2</t>
    <phoneticPr fontId="4" type="noConversion"/>
  </si>
  <si>
    <t>pt-2-5-jlr-loc3</t>
    <phoneticPr fontId="4" type="noConversion"/>
  </si>
  <si>
    <t>pt-2-6-jlr-loc2</t>
    <phoneticPr fontId="4" type="noConversion"/>
  </si>
  <si>
    <t>pt-2-6-jlr-loc3</t>
    <phoneticPr fontId="4" type="noConversion"/>
  </si>
  <si>
    <t>pt-2-7-jlr-loc2</t>
    <phoneticPr fontId="4" type="noConversion"/>
  </si>
  <si>
    <t>pt-2-7-jlr-loc3</t>
    <phoneticPr fontId="4" type="noConversion"/>
  </si>
  <si>
    <t>pt-2-8-jlr-loc2</t>
    <phoneticPr fontId="4" type="noConversion"/>
  </si>
  <si>
    <t>pt-2-8-shl-loc2</t>
    <phoneticPr fontId="4" type="noConversion"/>
  </si>
  <si>
    <t>pt-2-8-jlr-loc3</t>
    <phoneticPr fontId="4" type="noConversion"/>
  </si>
  <si>
    <t>pt-2-9-jlr-loc2</t>
    <phoneticPr fontId="4" type="noConversion"/>
  </si>
  <si>
    <t>pt-2-9-shl-loc2</t>
    <phoneticPr fontId="4" type="noConversion"/>
  </si>
  <si>
    <t>pt-2-9-jlr-loc3</t>
    <phoneticPr fontId="4" type="noConversion"/>
  </si>
  <si>
    <t>砍刀鬼兵的大招</t>
  </si>
  <si>
    <t>砍刀鬼兵的水晶普攻</t>
  </si>
  <si>
    <t>双刀鬼兵的大招</t>
  </si>
  <si>
    <t>双刀鬼兵的水晶普攻</t>
  </si>
  <si>
    <t>链球鬼兵的水晶普攻</t>
  </si>
  <si>
    <t>链球鬼兵的大招</t>
  </si>
  <si>
    <t>魔导机兵团的水晶普攻</t>
  </si>
  <si>
    <t>魔导机兵团的大招</t>
  </si>
  <si>
    <t>山蜘蛛技能3水晶普攻</t>
  </si>
  <si>
    <t>砍刀鬼兵的普攻</t>
    <phoneticPr fontId="4" type="noConversion"/>
  </si>
  <si>
    <t>双刀鬼兵的普攻</t>
    <phoneticPr fontId="4" type="noConversion"/>
  </si>
  <si>
    <t>链球鬼兵的普攻</t>
    <phoneticPr fontId="4" type="noConversion"/>
  </si>
  <si>
    <t>魔导机兵团的普攻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</si>
</sst>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05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1" xfId="4" applyBorder="1">
      <alignment vertical="top" wrapText="1"/>
    </xf>
    <xf numFmtId="0" fontId="2" fillId="0" borderId="1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6" fillId="4" borderId="16" xfId="5" applyBorder="1">
      <alignment horizontal="center" vertical="center" shrinkToFit="1"/>
    </xf>
    <xf numFmtId="0" fontId="6" fillId="4" borderId="0" xfId="5" applyBorder="1">
      <alignment horizontal="center" vertical="center" shrinkToFi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17" xfId="4" applyFont="1" applyBorder="1">
      <alignment vertical="top" wrapText="1"/>
    </xf>
    <xf numFmtId="0" fontId="7" fillId="0" borderId="2" xfId="4">
      <alignment vertical="top" wrapText="1"/>
    </xf>
    <xf numFmtId="0" fontId="7" fillId="0" borderId="18" xfId="4" applyBorder="1">
      <alignment vertical="top" wrapText="1"/>
    </xf>
    <xf numFmtId="0" fontId="2" fillId="0" borderId="5" xfId="4" applyFont="1" applyBorder="1">
      <alignment vertical="top" wrapText="1"/>
    </xf>
    <xf numFmtId="0" fontId="2" fillId="0" borderId="7" xfId="4" applyFont="1" applyBorder="1">
      <alignment vertical="top" wrapText="1"/>
    </xf>
    <xf numFmtId="0" fontId="2" fillId="0" borderId="12" xfId="4" applyFont="1" applyBorder="1">
      <alignment vertical="top" wrapText="1"/>
    </xf>
    <xf numFmtId="0" fontId="2" fillId="0" borderId="10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8" fillId="0" borderId="1" xfId="3">
      <alignment horizontal="center" vertical="center"/>
    </xf>
    <xf numFmtId="0" fontId="8" fillId="0" borderId="1" xfId="3" applyAlignment="1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48" customFormat="1" ht="47.25" customHeight="1" x14ac:dyDescent="0.2">
      <c r="A3" s="45" t="s">
        <v>767</v>
      </c>
      <c r="B3" s="45" t="s">
        <v>110</v>
      </c>
      <c r="C3" s="45"/>
      <c r="D3" s="45" t="s">
        <v>116</v>
      </c>
      <c r="E3" s="45" t="s">
        <v>116</v>
      </c>
      <c r="F3" s="45"/>
      <c r="G3" s="46" t="b">
        <v>1</v>
      </c>
      <c r="H3" s="46"/>
    </row>
    <row r="4" spans="1:8" s="48" customFormat="1" ht="47.25" customHeight="1" x14ac:dyDescent="0.2">
      <c r="A4" s="45" t="s">
        <v>1009</v>
      </c>
      <c r="B4" s="45" t="s">
        <v>110</v>
      </c>
      <c r="C4" s="45"/>
      <c r="D4" s="45" t="s">
        <v>116</v>
      </c>
      <c r="E4" s="45" t="s">
        <v>116</v>
      </c>
      <c r="F4" s="45"/>
      <c r="G4" s="56" t="b">
        <v>1</v>
      </c>
      <c r="H4" s="56"/>
    </row>
    <row r="5" spans="1:8" s="48" customFormat="1" ht="47.25" customHeight="1" x14ac:dyDescent="0.2">
      <c r="A5" s="45" t="s">
        <v>2008</v>
      </c>
      <c r="B5" s="45" t="s">
        <v>110</v>
      </c>
      <c r="C5" s="45"/>
      <c r="D5" s="45" t="s">
        <v>116</v>
      </c>
      <c r="E5" s="45" t="s">
        <v>116</v>
      </c>
      <c r="F5" s="45"/>
      <c r="G5" s="59" t="b">
        <v>1</v>
      </c>
      <c r="H5" s="59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52" t="s">
        <v>105</v>
      </c>
      <c r="E7" s="52" t="s">
        <v>105</v>
      </c>
      <c r="F7" s="2"/>
      <c r="G7" s="2" t="b">
        <v>1</v>
      </c>
      <c r="H7" s="2"/>
    </row>
    <row r="8" spans="1:8" s="48" customFormat="1" ht="41.25" customHeight="1" x14ac:dyDescent="0.2">
      <c r="A8" s="45" t="s">
        <v>864</v>
      </c>
      <c r="B8" s="45" t="s">
        <v>112</v>
      </c>
      <c r="C8" s="52"/>
      <c r="D8" s="52" t="s">
        <v>105</v>
      </c>
      <c r="E8" s="52" t="s">
        <v>105</v>
      </c>
      <c r="F8" s="52"/>
      <c r="G8" s="53" t="b">
        <v>1</v>
      </c>
      <c r="H8" s="52"/>
    </row>
    <row r="9" spans="1:8" s="48" customFormat="1" ht="41.25" customHeight="1" x14ac:dyDescent="0.2">
      <c r="A9" s="45" t="s">
        <v>1010</v>
      </c>
      <c r="B9" s="45" t="s">
        <v>112</v>
      </c>
      <c r="C9" s="56"/>
      <c r="D9" s="56" t="s">
        <v>105</v>
      </c>
      <c r="E9" s="56" t="s">
        <v>105</v>
      </c>
      <c r="F9" s="56"/>
      <c r="G9" s="56" t="b">
        <v>1</v>
      </c>
      <c r="H9" s="56"/>
    </row>
    <row r="10" spans="1:8" s="48" customFormat="1" ht="41.25" customHeight="1" x14ac:dyDescent="0.2">
      <c r="A10" s="45" t="s">
        <v>2009</v>
      </c>
      <c r="B10" s="45" t="s">
        <v>112</v>
      </c>
      <c r="C10" s="70"/>
      <c r="D10" s="70" t="s">
        <v>105</v>
      </c>
      <c r="E10" s="70" t="s">
        <v>105</v>
      </c>
      <c r="F10" s="70"/>
      <c r="G10" s="70" t="b">
        <v>1</v>
      </c>
      <c r="H10" s="70"/>
    </row>
    <row r="11" spans="1:8" ht="40.5" customHeight="1" x14ac:dyDescent="0.2">
      <c r="A11" s="47" t="s">
        <v>800</v>
      </c>
      <c r="B11" s="45" t="s">
        <v>804</v>
      </c>
      <c r="C11" s="47"/>
      <c r="D11" s="45" t="s">
        <v>801</v>
      </c>
      <c r="E11" s="45" t="s">
        <v>802</v>
      </c>
      <c r="F11" s="47"/>
      <c r="G11" s="47" t="b">
        <v>1</v>
      </c>
      <c r="H11" s="4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3" sqref="F13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146</v>
      </c>
    </row>
    <row r="2" spans="1:13" x14ac:dyDescent="0.2">
      <c r="A2" t="s">
        <v>88</v>
      </c>
      <c r="B2" t="s">
        <v>88</v>
      </c>
      <c r="C2" t="s">
        <v>88</v>
      </c>
      <c r="D2" t="s">
        <v>175</v>
      </c>
      <c r="E2" t="s">
        <v>143</v>
      </c>
      <c r="F2" t="s">
        <v>176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147</v>
      </c>
    </row>
    <row r="4" spans="1:13" ht="19.5" customHeight="1" x14ac:dyDescent="0.2">
      <c r="A4" s="2">
        <v>30101</v>
      </c>
      <c r="B4" s="76">
        <v>30101</v>
      </c>
      <c r="C4" s="2">
        <v>1</v>
      </c>
      <c r="D4" s="6"/>
      <c r="E4" s="45" t="s">
        <v>2955</v>
      </c>
      <c r="F4" s="7"/>
      <c r="H4" s="11"/>
      <c r="I4" s="11"/>
      <c r="J4" s="11"/>
      <c r="K4" s="11"/>
      <c r="L4" s="11"/>
      <c r="M4" s="11"/>
    </row>
    <row r="5" spans="1:13" ht="16.5" x14ac:dyDescent="0.2">
      <c r="A5" s="52">
        <v>30102</v>
      </c>
      <c r="B5" s="76">
        <v>30102</v>
      </c>
      <c r="C5" s="10">
        <v>1</v>
      </c>
      <c r="D5" s="6"/>
      <c r="E5" s="45" t="s">
        <v>2956</v>
      </c>
      <c r="F5" s="9"/>
      <c r="H5" s="11"/>
      <c r="I5" s="11"/>
      <c r="J5" s="11"/>
      <c r="K5" s="11"/>
      <c r="L5" s="11"/>
      <c r="M5" s="11"/>
    </row>
    <row r="6" spans="1:13" ht="16.5" x14ac:dyDescent="0.2">
      <c r="A6" s="52">
        <v>30103</v>
      </c>
      <c r="B6" s="76">
        <v>30103</v>
      </c>
      <c r="C6" s="10">
        <v>1</v>
      </c>
      <c r="D6" s="6"/>
      <c r="E6" s="45" t="s">
        <v>2957</v>
      </c>
      <c r="F6" s="7"/>
      <c r="H6" s="11"/>
      <c r="I6" s="11"/>
      <c r="J6" s="11"/>
      <c r="K6" s="11"/>
      <c r="L6" s="11"/>
      <c r="M6" s="11"/>
    </row>
    <row r="7" spans="1:13" ht="16.5" x14ac:dyDescent="0.2">
      <c r="A7" s="52">
        <v>30104</v>
      </c>
      <c r="B7" s="76">
        <v>30104</v>
      </c>
      <c r="C7" s="10">
        <v>1</v>
      </c>
      <c r="D7" s="6"/>
      <c r="E7" s="45" t="s">
        <v>2958</v>
      </c>
      <c r="F7" s="9"/>
      <c r="H7" s="11"/>
      <c r="I7" s="11"/>
      <c r="J7" s="11"/>
      <c r="K7" s="11"/>
      <c r="L7" s="11"/>
      <c r="M7" s="11"/>
    </row>
    <row r="8" spans="1:13" ht="16.5" x14ac:dyDescent="0.2">
      <c r="A8" s="52">
        <v>30201</v>
      </c>
      <c r="B8" s="76">
        <v>30201</v>
      </c>
      <c r="C8" s="10">
        <v>1</v>
      </c>
      <c r="D8" s="6"/>
      <c r="E8" s="45" t="s">
        <v>2959</v>
      </c>
      <c r="F8" s="9"/>
      <c r="H8" s="11"/>
      <c r="I8" s="11"/>
      <c r="J8" s="11"/>
      <c r="K8" s="11"/>
      <c r="L8" s="11"/>
      <c r="M8" s="11"/>
    </row>
    <row r="9" spans="1:13" ht="16.5" x14ac:dyDescent="0.2">
      <c r="A9" s="52">
        <v>30202</v>
      </c>
      <c r="B9" s="76">
        <v>30202</v>
      </c>
      <c r="C9" s="10">
        <v>1</v>
      </c>
      <c r="D9" s="6"/>
      <c r="E9" s="45" t="s">
        <v>2960</v>
      </c>
      <c r="F9" s="9"/>
      <c r="H9" s="11"/>
      <c r="I9" s="11"/>
      <c r="J9" s="11"/>
      <c r="K9" s="11"/>
      <c r="L9" s="11"/>
      <c r="M9" s="11"/>
    </row>
    <row r="10" spans="1:13" ht="16.5" x14ac:dyDescent="0.2">
      <c r="A10" s="52">
        <v>30203</v>
      </c>
      <c r="B10" s="76">
        <v>30203</v>
      </c>
      <c r="C10" s="10">
        <v>1</v>
      </c>
      <c r="D10" s="6"/>
      <c r="E10" s="45" t="s">
        <v>2961</v>
      </c>
      <c r="F10" s="9"/>
      <c r="H10" s="11"/>
      <c r="I10" s="11"/>
      <c r="J10" s="11"/>
      <c r="K10" s="11"/>
      <c r="L10" s="11"/>
      <c r="M10" s="11"/>
    </row>
    <row r="11" spans="1:13" ht="16.5" x14ac:dyDescent="0.2">
      <c r="A11" s="52">
        <v>30204</v>
      </c>
      <c r="B11" s="76">
        <v>30204</v>
      </c>
      <c r="C11" s="10">
        <v>1</v>
      </c>
      <c r="D11" s="6"/>
      <c r="E11" s="45" t="s">
        <v>2962</v>
      </c>
      <c r="F11" s="9"/>
      <c r="H11" s="11"/>
      <c r="I11" s="11"/>
      <c r="J11" s="11"/>
      <c r="K11" s="11"/>
      <c r="L11" s="11"/>
      <c r="M11" s="11"/>
    </row>
    <row r="12" spans="1:13" ht="16.5" x14ac:dyDescent="0.2">
      <c r="A12" s="52">
        <v>30205</v>
      </c>
      <c r="B12" s="76">
        <v>30205</v>
      </c>
      <c r="C12" s="10">
        <v>1</v>
      </c>
      <c r="D12" s="6"/>
      <c r="E12" s="45" t="s">
        <v>2963</v>
      </c>
      <c r="F12" s="9"/>
      <c r="H12" s="11"/>
      <c r="I12" s="11"/>
      <c r="J12" s="11"/>
      <c r="K12" s="11"/>
      <c r="L12" s="11"/>
      <c r="M12" s="11"/>
    </row>
    <row r="13" spans="1:13" ht="16.5" x14ac:dyDescent="0.2">
      <c r="A13" s="52">
        <v>30206</v>
      </c>
      <c r="B13" s="76">
        <v>30206</v>
      </c>
      <c r="C13" s="10">
        <v>1</v>
      </c>
      <c r="D13" s="6"/>
      <c r="E13" s="45" t="s">
        <v>2964</v>
      </c>
      <c r="F13" s="9"/>
      <c r="H13" s="11"/>
      <c r="I13" s="11"/>
      <c r="J13" s="11"/>
      <c r="K13" s="11"/>
      <c r="L13" s="11"/>
      <c r="M13" s="11"/>
    </row>
    <row r="14" spans="1:13" ht="16.5" x14ac:dyDescent="0.2">
      <c r="A14" s="52">
        <v>30207</v>
      </c>
      <c r="B14" s="76">
        <v>30207</v>
      </c>
      <c r="C14" s="10">
        <v>10001</v>
      </c>
      <c r="D14" s="6"/>
      <c r="E14" s="45" t="s">
        <v>2965</v>
      </c>
      <c r="F14" s="9"/>
      <c r="H14" s="11"/>
      <c r="I14" s="11"/>
      <c r="J14" s="11"/>
      <c r="K14" s="11"/>
      <c r="L14" s="11"/>
      <c r="M14" s="11"/>
    </row>
    <row r="15" spans="1:13" ht="16.5" x14ac:dyDescent="0.2">
      <c r="A15" s="52">
        <v>30208</v>
      </c>
      <c r="B15" s="76">
        <v>30208</v>
      </c>
      <c r="C15" s="10">
        <v>10001</v>
      </c>
      <c r="D15" s="6"/>
      <c r="E15" s="45" t="s">
        <v>2966</v>
      </c>
      <c r="F15" s="9"/>
      <c r="H15" s="11"/>
      <c r="I15" s="11"/>
      <c r="J15" s="11"/>
      <c r="K15" s="11"/>
      <c r="L15" s="11"/>
      <c r="M15" s="11"/>
    </row>
    <row r="16" spans="1:13" ht="16.5" x14ac:dyDescent="0.2">
      <c r="A16" s="52">
        <v>30301</v>
      </c>
      <c r="B16" s="76">
        <v>30301</v>
      </c>
      <c r="C16" s="74">
        <v>10001</v>
      </c>
      <c r="D16" s="6"/>
      <c r="E16" s="45" t="s">
        <v>2967</v>
      </c>
      <c r="F16" s="7"/>
      <c r="H16" s="11"/>
      <c r="I16" s="11"/>
      <c r="J16" s="11"/>
      <c r="K16" s="11"/>
      <c r="L16" s="11"/>
      <c r="M16" s="11"/>
    </row>
    <row r="17" spans="1:18" ht="16.5" x14ac:dyDescent="0.2">
      <c r="A17" s="52">
        <v>30302</v>
      </c>
      <c r="B17" s="76">
        <v>30302</v>
      </c>
      <c r="C17" s="74">
        <v>10001</v>
      </c>
      <c r="D17" s="6"/>
      <c r="E17" s="45" t="s">
        <v>2968</v>
      </c>
      <c r="F17" s="7"/>
      <c r="G17" s="48"/>
      <c r="H17" s="11"/>
      <c r="I17" s="11"/>
      <c r="J17" s="11"/>
      <c r="K17" s="11"/>
      <c r="L17" s="11"/>
      <c r="M17" s="11"/>
    </row>
    <row r="18" spans="1:18" ht="16.5" x14ac:dyDescent="0.2">
      <c r="A18" s="52">
        <v>30303</v>
      </c>
      <c r="B18" s="76">
        <v>30303</v>
      </c>
      <c r="C18" s="74">
        <v>10001</v>
      </c>
      <c r="D18" s="6"/>
      <c r="E18" s="45" t="s">
        <v>2969</v>
      </c>
      <c r="F18" s="7"/>
      <c r="G18" s="48"/>
      <c r="H18" s="11"/>
      <c r="I18" s="11"/>
      <c r="J18" s="11"/>
      <c r="K18" s="11"/>
      <c r="L18" s="11"/>
      <c r="M18" s="11"/>
    </row>
    <row r="19" spans="1:18" ht="16.5" x14ac:dyDescent="0.2">
      <c r="A19" s="52">
        <v>30304</v>
      </c>
      <c r="B19" s="76">
        <v>30304</v>
      </c>
      <c r="C19" s="74">
        <v>10001</v>
      </c>
      <c r="D19" s="6"/>
      <c r="E19" s="45" t="s">
        <v>2970</v>
      </c>
      <c r="F19" s="7"/>
      <c r="G19" s="48"/>
      <c r="H19" s="11"/>
      <c r="I19" s="11"/>
      <c r="J19" s="11"/>
      <c r="K19" s="11"/>
      <c r="L19" s="11"/>
      <c r="M19" s="11"/>
    </row>
    <row r="20" spans="1:18" ht="16.5" x14ac:dyDescent="0.2">
      <c r="A20" s="52">
        <v>30305</v>
      </c>
      <c r="B20" s="76">
        <v>30305</v>
      </c>
      <c r="C20" s="74">
        <v>10001</v>
      </c>
      <c r="D20" s="6"/>
      <c r="E20" s="45" t="s">
        <v>2971</v>
      </c>
      <c r="F20" s="7"/>
      <c r="G20" s="48"/>
      <c r="H20" s="11"/>
      <c r="I20" s="11"/>
      <c r="J20" s="11"/>
      <c r="K20" s="11"/>
      <c r="L20" s="11"/>
      <c r="M20" s="11"/>
    </row>
    <row r="21" spans="1:18" ht="16.5" x14ac:dyDescent="0.2">
      <c r="A21" s="52">
        <v>30306</v>
      </c>
      <c r="B21" s="76">
        <v>30306</v>
      </c>
      <c r="C21" s="74">
        <v>10001</v>
      </c>
      <c r="D21" s="6"/>
      <c r="E21" s="45" t="s">
        <v>2972</v>
      </c>
      <c r="F21" s="9"/>
      <c r="G21" s="48"/>
      <c r="H21" s="11"/>
      <c r="I21" s="11"/>
      <c r="J21" s="11"/>
      <c r="K21" s="11"/>
      <c r="L21" s="11"/>
      <c r="M21" s="11"/>
    </row>
    <row r="22" spans="1:18" ht="16.5" x14ac:dyDescent="0.2">
      <c r="A22" s="52">
        <v>30307</v>
      </c>
      <c r="B22" s="76">
        <v>30307</v>
      </c>
      <c r="C22" s="74">
        <v>10001</v>
      </c>
      <c r="D22" s="6"/>
      <c r="E22" s="45" t="s">
        <v>2973</v>
      </c>
      <c r="F22" s="7"/>
      <c r="G22" s="48"/>
      <c r="H22" s="11"/>
      <c r="I22" s="11"/>
      <c r="J22" s="11"/>
      <c r="K22" s="11"/>
      <c r="L22" s="11"/>
      <c r="M22" s="11"/>
    </row>
    <row r="23" spans="1:18" ht="16.5" x14ac:dyDescent="0.2">
      <c r="A23" s="52">
        <v>30308</v>
      </c>
      <c r="B23" s="76">
        <v>30308</v>
      </c>
      <c r="C23" s="74">
        <v>10002</v>
      </c>
      <c r="D23" s="6"/>
      <c r="E23" s="45" t="s">
        <v>2974</v>
      </c>
      <c r="F23" s="8"/>
      <c r="G23" s="48"/>
      <c r="H23" s="11"/>
      <c r="I23" s="11"/>
      <c r="J23" s="11"/>
      <c r="K23" s="11"/>
      <c r="L23" s="11"/>
      <c r="M23" s="11"/>
    </row>
    <row r="24" spans="1:18" ht="16.5" x14ac:dyDescent="0.2">
      <c r="A24" s="52">
        <v>30309</v>
      </c>
      <c r="B24" s="76">
        <v>30309</v>
      </c>
      <c r="C24" s="74">
        <v>10003</v>
      </c>
      <c r="D24" s="6"/>
      <c r="E24" s="45" t="s">
        <v>2975</v>
      </c>
      <c r="F24" s="7"/>
      <c r="G24" s="48"/>
      <c r="H24" s="11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1:18" ht="16.5" x14ac:dyDescent="0.2">
      <c r="A25" s="52">
        <v>30401</v>
      </c>
      <c r="B25" s="76">
        <v>30401</v>
      </c>
      <c r="C25" s="74">
        <v>10003</v>
      </c>
      <c r="D25" s="6"/>
      <c r="E25" s="45" t="s">
        <v>2976</v>
      </c>
      <c r="F25" s="7"/>
      <c r="G25" s="48"/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pans="1:18" ht="16.5" x14ac:dyDescent="0.2">
      <c r="A26" s="52">
        <v>30402</v>
      </c>
      <c r="B26" s="76">
        <v>30402</v>
      </c>
      <c r="C26" s="74">
        <v>10003</v>
      </c>
      <c r="D26" s="6"/>
      <c r="E26" s="45" t="s">
        <v>2977</v>
      </c>
      <c r="F26" s="7"/>
      <c r="G26" s="48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1:18" ht="16.5" x14ac:dyDescent="0.2">
      <c r="A27" s="52">
        <v>30403</v>
      </c>
      <c r="B27" s="76">
        <v>30403</v>
      </c>
      <c r="C27" s="74">
        <v>10003</v>
      </c>
      <c r="D27" s="6"/>
      <c r="E27" s="45" t="s">
        <v>2978</v>
      </c>
      <c r="F27" s="7"/>
      <c r="G27" s="48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1:18" ht="16.5" x14ac:dyDescent="0.2">
      <c r="A28" s="52">
        <v>30404</v>
      </c>
      <c r="B28" s="76">
        <v>30404</v>
      </c>
      <c r="C28" s="74">
        <v>10003</v>
      </c>
      <c r="D28" s="6"/>
      <c r="E28" s="45" t="s">
        <v>2979</v>
      </c>
      <c r="F28" s="7"/>
      <c r="G28" s="48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1:18" ht="16.5" x14ac:dyDescent="0.2">
      <c r="A29" s="52">
        <v>30405</v>
      </c>
      <c r="B29" s="76">
        <v>30405</v>
      </c>
      <c r="C29" s="74">
        <v>10003</v>
      </c>
      <c r="D29" s="6"/>
      <c r="E29" s="45" t="s">
        <v>2980</v>
      </c>
      <c r="F29" s="7"/>
      <c r="G29" s="48"/>
    </row>
    <row r="30" spans="1:18" ht="16.5" x14ac:dyDescent="0.2">
      <c r="A30" s="52">
        <v>30406</v>
      </c>
      <c r="B30" s="76">
        <v>30406</v>
      </c>
      <c r="C30" s="74">
        <v>10004</v>
      </c>
      <c r="D30" s="6"/>
      <c r="E30" s="45" t="s">
        <v>2981</v>
      </c>
      <c r="F30" s="7"/>
      <c r="G30" s="48"/>
    </row>
    <row r="31" spans="1:18" ht="16.5" x14ac:dyDescent="0.2">
      <c r="A31" s="52">
        <v>30407</v>
      </c>
      <c r="B31" s="76">
        <v>30407</v>
      </c>
      <c r="C31" s="74">
        <v>10005</v>
      </c>
      <c r="D31" s="6"/>
      <c r="E31" s="45" t="s">
        <v>2982</v>
      </c>
      <c r="F31" s="10"/>
      <c r="G31" s="48"/>
    </row>
    <row r="32" spans="1:18" ht="16.5" x14ac:dyDescent="0.2">
      <c r="A32" s="52">
        <v>30408</v>
      </c>
      <c r="B32" s="76">
        <v>30408</v>
      </c>
      <c r="C32" s="74">
        <v>10006</v>
      </c>
      <c r="D32" s="6"/>
      <c r="E32" s="45" t="s">
        <v>2983</v>
      </c>
      <c r="F32" s="10"/>
      <c r="G32" s="48"/>
    </row>
    <row r="33" spans="1:7" ht="16.5" x14ac:dyDescent="0.2">
      <c r="A33" s="52">
        <v>30409</v>
      </c>
      <c r="B33" s="76">
        <v>30409</v>
      </c>
      <c r="C33" s="74">
        <v>10009</v>
      </c>
      <c r="D33" s="6"/>
      <c r="E33" s="45" t="s">
        <v>2984</v>
      </c>
      <c r="F33" s="10"/>
      <c r="G33" s="48"/>
    </row>
    <row r="34" spans="1:7" ht="16.5" x14ac:dyDescent="0.2">
      <c r="A34" s="52">
        <v>30501</v>
      </c>
      <c r="B34" s="76">
        <v>30501</v>
      </c>
      <c r="C34" s="74">
        <v>10014</v>
      </c>
      <c r="D34" s="6"/>
      <c r="E34" s="45" t="s">
        <v>2985</v>
      </c>
      <c r="F34" s="10"/>
      <c r="G34" s="48"/>
    </row>
    <row r="35" spans="1:7" ht="16.5" x14ac:dyDescent="0.2">
      <c r="A35" s="52">
        <v>30502</v>
      </c>
      <c r="B35" s="76">
        <v>30502</v>
      </c>
      <c r="C35" s="90">
        <v>10014</v>
      </c>
      <c r="D35" s="6"/>
      <c r="E35" s="45" t="s">
        <v>2986</v>
      </c>
      <c r="F35" s="10"/>
      <c r="G35" s="48"/>
    </row>
    <row r="36" spans="1:7" ht="16.5" x14ac:dyDescent="0.2">
      <c r="A36" s="52">
        <v>30503</v>
      </c>
      <c r="B36" s="76">
        <v>30503</v>
      </c>
      <c r="C36" s="74">
        <v>10015</v>
      </c>
      <c r="D36" s="6"/>
      <c r="E36" s="45" t="s">
        <v>2987</v>
      </c>
      <c r="F36" s="10"/>
      <c r="G36" s="48"/>
    </row>
    <row r="37" spans="1:7" ht="16.5" x14ac:dyDescent="0.2">
      <c r="A37" s="52">
        <v>30504</v>
      </c>
      <c r="B37" s="76">
        <v>30504</v>
      </c>
      <c r="C37" s="90">
        <v>10015</v>
      </c>
      <c r="D37" s="6"/>
      <c r="E37" s="45" t="s">
        <v>2988</v>
      </c>
      <c r="F37" s="10"/>
      <c r="G37" s="48"/>
    </row>
    <row r="38" spans="1:7" ht="16.5" x14ac:dyDescent="0.2">
      <c r="A38" s="52">
        <v>30505</v>
      </c>
      <c r="B38" s="76">
        <v>30505</v>
      </c>
      <c r="C38" s="74">
        <v>10016</v>
      </c>
      <c r="D38" s="6"/>
      <c r="E38" s="45" t="s">
        <v>2989</v>
      </c>
      <c r="F38" s="10"/>
      <c r="G38" s="48"/>
    </row>
    <row r="39" spans="1:7" ht="16.5" x14ac:dyDescent="0.2">
      <c r="A39" s="52">
        <v>30506</v>
      </c>
      <c r="B39" s="76">
        <v>30506</v>
      </c>
      <c r="C39" s="90">
        <v>10016</v>
      </c>
      <c r="D39" s="6"/>
      <c r="E39" s="45" t="s">
        <v>2990</v>
      </c>
      <c r="F39" s="10"/>
      <c r="G39" s="48"/>
    </row>
    <row r="40" spans="1:7" ht="16.5" x14ac:dyDescent="0.2">
      <c r="A40" s="52">
        <v>30507</v>
      </c>
      <c r="B40" s="76">
        <v>30507</v>
      </c>
      <c r="C40" s="74">
        <v>10017</v>
      </c>
      <c r="D40" s="6"/>
      <c r="E40" s="45" t="s">
        <v>2991</v>
      </c>
      <c r="F40" s="10"/>
      <c r="G40" s="48"/>
    </row>
    <row r="41" spans="1:7" ht="16.5" x14ac:dyDescent="0.2">
      <c r="A41" s="52">
        <v>30508</v>
      </c>
      <c r="B41" s="76">
        <v>30508</v>
      </c>
      <c r="C41" s="90">
        <v>10017</v>
      </c>
      <c r="D41" s="6"/>
      <c r="E41" s="45" t="s">
        <v>2992</v>
      </c>
      <c r="F41" s="10"/>
      <c r="G41" s="48"/>
    </row>
    <row r="42" spans="1:7" ht="16.5" x14ac:dyDescent="0.2">
      <c r="A42" s="52">
        <v>30509</v>
      </c>
      <c r="B42" s="76">
        <v>30509</v>
      </c>
      <c r="C42" s="90">
        <v>10017</v>
      </c>
      <c r="D42" s="6"/>
      <c r="E42" s="45" t="s">
        <v>2993</v>
      </c>
      <c r="F42" s="10"/>
      <c r="G42" s="48"/>
    </row>
    <row r="43" spans="1:7" ht="16.5" x14ac:dyDescent="0.2">
      <c r="A43" s="52">
        <v>30510</v>
      </c>
      <c r="B43" s="76">
        <v>30510</v>
      </c>
      <c r="C43" s="90">
        <v>10018</v>
      </c>
      <c r="D43" s="6"/>
      <c r="E43" s="45" t="s">
        <v>2994</v>
      </c>
      <c r="F43" s="10"/>
      <c r="G43" s="48"/>
    </row>
    <row r="44" spans="1:7" ht="16.5" x14ac:dyDescent="0.2">
      <c r="A44" s="52">
        <v>30511</v>
      </c>
      <c r="B44" s="76">
        <v>30511</v>
      </c>
      <c r="C44" s="90">
        <v>10018</v>
      </c>
      <c r="D44" s="6"/>
      <c r="E44" s="45" t="s">
        <v>2995</v>
      </c>
      <c r="F44" s="10"/>
      <c r="G44" s="48"/>
    </row>
    <row r="45" spans="1:7" ht="16.5" x14ac:dyDescent="0.2">
      <c r="A45" s="52">
        <v>30512</v>
      </c>
      <c r="B45" s="76">
        <v>30512</v>
      </c>
      <c r="C45" s="90">
        <v>10019</v>
      </c>
      <c r="D45" s="6"/>
      <c r="E45" s="45" t="s">
        <v>2996</v>
      </c>
      <c r="F45" s="10"/>
      <c r="G45" s="48"/>
    </row>
    <row r="46" spans="1:7" ht="16.5" x14ac:dyDescent="0.2">
      <c r="A46" s="52">
        <v>30513</v>
      </c>
      <c r="B46" s="76">
        <v>30513</v>
      </c>
      <c r="C46" s="90">
        <v>10019</v>
      </c>
      <c r="D46" s="6"/>
      <c r="E46" s="45" t="s">
        <v>2997</v>
      </c>
      <c r="F46" s="10"/>
      <c r="G46" s="48"/>
    </row>
    <row r="47" spans="1:7" ht="16.5" x14ac:dyDescent="0.2">
      <c r="A47" s="52">
        <v>30514</v>
      </c>
      <c r="B47" s="76">
        <v>30514</v>
      </c>
      <c r="C47" s="90">
        <v>10019</v>
      </c>
      <c r="D47" s="6"/>
      <c r="E47" s="45" t="s">
        <v>2998</v>
      </c>
      <c r="F47" s="10"/>
      <c r="G47" s="48"/>
    </row>
    <row r="48" spans="1:7" ht="16.5" x14ac:dyDescent="0.2">
      <c r="A48" s="52">
        <v>30515</v>
      </c>
      <c r="B48" s="76">
        <v>30515</v>
      </c>
      <c r="C48" s="90">
        <v>10020</v>
      </c>
      <c r="D48" s="6"/>
      <c r="E48" s="45" t="s">
        <v>2999</v>
      </c>
      <c r="F48" s="10"/>
      <c r="G48" s="48"/>
    </row>
    <row r="49" spans="1:7" ht="16.5" x14ac:dyDescent="0.2">
      <c r="A49" s="52">
        <v>30601</v>
      </c>
      <c r="B49" s="76">
        <v>30601</v>
      </c>
      <c r="C49" s="74">
        <v>10035</v>
      </c>
      <c r="D49" s="6"/>
      <c r="E49" s="45" t="s">
        <v>3000</v>
      </c>
      <c r="F49" s="10"/>
      <c r="G49" s="48"/>
    </row>
    <row r="50" spans="1:7" ht="16.5" x14ac:dyDescent="0.2">
      <c r="A50" s="52">
        <v>30602</v>
      </c>
      <c r="B50" s="76">
        <v>30602</v>
      </c>
      <c r="C50" s="90">
        <v>10035</v>
      </c>
      <c r="D50" s="6"/>
      <c r="E50" s="45" t="s">
        <v>3001</v>
      </c>
      <c r="F50" s="10"/>
      <c r="G50" s="48"/>
    </row>
    <row r="51" spans="1:7" ht="16.5" x14ac:dyDescent="0.2">
      <c r="A51" s="52">
        <v>30603</v>
      </c>
      <c r="B51" s="76">
        <v>30603</v>
      </c>
      <c r="C51" s="90">
        <v>10036</v>
      </c>
      <c r="D51" s="6"/>
      <c r="E51" s="45" t="s">
        <v>3002</v>
      </c>
      <c r="F51" s="10"/>
      <c r="G51" s="48"/>
    </row>
    <row r="52" spans="1:7" ht="16.5" x14ac:dyDescent="0.2">
      <c r="A52" s="52">
        <v>30604</v>
      </c>
      <c r="B52" s="76">
        <v>30604</v>
      </c>
      <c r="C52" s="90">
        <v>10036</v>
      </c>
      <c r="D52" s="6"/>
      <c r="E52" s="45" t="s">
        <v>3003</v>
      </c>
      <c r="F52" s="10"/>
      <c r="G52" s="48"/>
    </row>
    <row r="53" spans="1:7" ht="16.5" x14ac:dyDescent="0.2">
      <c r="A53" s="52">
        <v>30605</v>
      </c>
      <c r="B53" s="76">
        <v>30605</v>
      </c>
      <c r="C53" s="90">
        <v>10037</v>
      </c>
      <c r="D53" s="6"/>
      <c r="E53" s="45" t="s">
        <v>3004</v>
      </c>
      <c r="F53" s="10"/>
      <c r="G53" s="48"/>
    </row>
    <row r="54" spans="1:7" ht="16.5" x14ac:dyDescent="0.2">
      <c r="A54" s="52">
        <v>30606</v>
      </c>
      <c r="B54" s="76">
        <v>30606</v>
      </c>
      <c r="C54" s="90">
        <v>10037</v>
      </c>
      <c r="D54" s="6"/>
      <c r="E54" s="45" t="s">
        <v>3005</v>
      </c>
      <c r="F54" s="10"/>
      <c r="G54" s="48"/>
    </row>
    <row r="55" spans="1:7" ht="16.5" x14ac:dyDescent="0.2">
      <c r="A55" s="52">
        <v>30607</v>
      </c>
      <c r="B55" s="76">
        <v>30607</v>
      </c>
      <c r="C55" s="90">
        <v>10038</v>
      </c>
      <c r="D55" s="6"/>
      <c r="E55" s="45" t="s">
        <v>3006</v>
      </c>
      <c r="F55" s="10"/>
      <c r="G55" s="48"/>
    </row>
    <row r="56" spans="1:7" ht="16.5" x14ac:dyDescent="0.2">
      <c r="A56" s="52">
        <v>30608</v>
      </c>
      <c r="B56" s="76">
        <v>30608</v>
      </c>
      <c r="C56" s="90">
        <v>10038</v>
      </c>
      <c r="D56" s="6"/>
      <c r="E56" s="45" t="s">
        <v>3007</v>
      </c>
      <c r="F56" s="10"/>
      <c r="G56" s="48"/>
    </row>
    <row r="57" spans="1:7" ht="16.5" x14ac:dyDescent="0.2">
      <c r="A57" s="52">
        <v>30609</v>
      </c>
      <c r="B57" s="76">
        <v>30609</v>
      </c>
      <c r="C57" s="90">
        <v>10039</v>
      </c>
      <c r="D57" s="6"/>
      <c r="E57" s="45" t="s">
        <v>3008</v>
      </c>
      <c r="F57" s="10"/>
      <c r="G57" s="48"/>
    </row>
    <row r="58" spans="1:7" ht="16.5" x14ac:dyDescent="0.2">
      <c r="A58" s="52">
        <v>30610</v>
      </c>
      <c r="B58" s="76">
        <v>30610</v>
      </c>
      <c r="C58" s="90">
        <v>10040</v>
      </c>
      <c r="D58" s="6"/>
      <c r="E58" s="45" t="s">
        <v>3009</v>
      </c>
      <c r="F58" s="10"/>
      <c r="G58" s="48"/>
    </row>
    <row r="59" spans="1:7" ht="16.5" x14ac:dyDescent="0.2">
      <c r="A59" s="52">
        <v>30611</v>
      </c>
      <c r="B59" s="76">
        <v>30611</v>
      </c>
      <c r="C59" s="90">
        <v>10041</v>
      </c>
      <c r="D59" s="6"/>
      <c r="E59" s="45" t="s">
        <v>3010</v>
      </c>
      <c r="F59" s="10"/>
      <c r="G59" s="48"/>
    </row>
    <row r="60" spans="1:7" ht="16.5" x14ac:dyDescent="0.2">
      <c r="A60" s="52">
        <v>30612</v>
      </c>
      <c r="B60" s="76">
        <v>30612</v>
      </c>
      <c r="C60" s="90">
        <v>10042</v>
      </c>
      <c r="D60" s="6"/>
      <c r="E60" s="45" t="s">
        <v>3011</v>
      </c>
      <c r="F60" s="10"/>
      <c r="G60" s="48"/>
    </row>
    <row r="61" spans="1:7" ht="16.5" x14ac:dyDescent="0.2">
      <c r="A61" s="52">
        <v>30613</v>
      </c>
      <c r="B61" s="76">
        <v>30613</v>
      </c>
      <c r="C61" s="90">
        <v>10043</v>
      </c>
      <c r="D61" s="6"/>
      <c r="E61" s="45" t="s">
        <v>3012</v>
      </c>
      <c r="F61" s="10"/>
      <c r="G61" s="48"/>
    </row>
    <row r="62" spans="1:7" ht="16.5" x14ac:dyDescent="0.2">
      <c r="A62" s="52">
        <v>30614</v>
      </c>
      <c r="B62" s="76">
        <v>30614</v>
      </c>
      <c r="C62" s="90">
        <v>10044</v>
      </c>
      <c r="D62" s="6"/>
      <c r="E62" s="45" t="s">
        <v>3013</v>
      </c>
      <c r="F62" s="10"/>
      <c r="G62" s="48"/>
    </row>
    <row r="63" spans="1:7" ht="16.5" x14ac:dyDescent="0.2">
      <c r="A63" s="52">
        <v>30615</v>
      </c>
      <c r="B63" s="76">
        <v>30615</v>
      </c>
      <c r="C63" s="90">
        <v>10045</v>
      </c>
      <c r="D63" s="6"/>
      <c r="E63" s="45" t="s">
        <v>3014</v>
      </c>
      <c r="F63" s="10"/>
      <c r="G63" s="48"/>
    </row>
    <row r="64" spans="1:7" ht="16.5" x14ac:dyDescent="0.2">
      <c r="A64" s="52">
        <v>30701</v>
      </c>
      <c r="B64" s="76">
        <v>30701</v>
      </c>
      <c r="C64" s="74">
        <v>10060</v>
      </c>
      <c r="D64" s="6"/>
      <c r="E64" s="45" t="s">
        <v>3015</v>
      </c>
      <c r="F64" s="10"/>
      <c r="G64" s="48"/>
    </row>
    <row r="65" spans="1:7" ht="16.5" x14ac:dyDescent="0.2">
      <c r="A65" s="52">
        <v>30702</v>
      </c>
      <c r="B65" s="76">
        <v>30702</v>
      </c>
      <c r="C65" s="90">
        <v>10061</v>
      </c>
      <c r="D65" s="6"/>
      <c r="E65" s="45" t="s">
        <v>3016</v>
      </c>
      <c r="F65" s="10"/>
      <c r="G65" s="48"/>
    </row>
    <row r="66" spans="1:7" ht="16.5" x14ac:dyDescent="0.2">
      <c r="A66" s="52">
        <v>30703</v>
      </c>
      <c r="B66" s="76">
        <v>30703</v>
      </c>
      <c r="C66" s="90">
        <v>10062</v>
      </c>
      <c r="D66" s="6"/>
      <c r="E66" s="45" t="s">
        <v>3017</v>
      </c>
      <c r="F66" s="10"/>
      <c r="G66" s="48"/>
    </row>
    <row r="67" spans="1:7" ht="16.5" x14ac:dyDescent="0.2">
      <c r="A67" s="52">
        <v>30704</v>
      </c>
      <c r="B67" s="76">
        <v>30704</v>
      </c>
      <c r="C67" s="90">
        <v>10063</v>
      </c>
      <c r="D67" s="6"/>
      <c r="E67" s="45" t="s">
        <v>3018</v>
      </c>
      <c r="F67" s="10"/>
      <c r="G67" s="48"/>
    </row>
    <row r="68" spans="1:7" ht="16.5" x14ac:dyDescent="0.2">
      <c r="A68" s="52">
        <v>30705</v>
      </c>
      <c r="B68" s="76">
        <v>30705</v>
      </c>
      <c r="C68" s="90">
        <v>10064</v>
      </c>
      <c r="D68" s="6"/>
      <c r="E68" s="45" t="s">
        <v>3019</v>
      </c>
      <c r="F68" s="10"/>
      <c r="G68" s="48"/>
    </row>
    <row r="69" spans="1:7" ht="16.5" x14ac:dyDescent="0.2">
      <c r="A69" s="52">
        <v>30706</v>
      </c>
      <c r="B69" s="76">
        <v>30706</v>
      </c>
      <c r="C69" s="90">
        <v>10065</v>
      </c>
      <c r="D69" s="6"/>
      <c r="E69" s="45" t="s">
        <v>3020</v>
      </c>
      <c r="F69" s="10"/>
      <c r="G69" s="48"/>
    </row>
    <row r="70" spans="1:7" ht="16.5" x14ac:dyDescent="0.2">
      <c r="A70" s="52">
        <v>30707</v>
      </c>
      <c r="B70" s="76">
        <v>30707</v>
      </c>
      <c r="C70" s="90">
        <v>10066</v>
      </c>
      <c r="D70" s="6"/>
      <c r="E70" s="45" t="s">
        <v>3021</v>
      </c>
      <c r="F70" s="10"/>
      <c r="G70" s="48"/>
    </row>
    <row r="71" spans="1:7" ht="16.5" x14ac:dyDescent="0.2">
      <c r="A71" s="52">
        <v>30708</v>
      </c>
      <c r="B71" s="76">
        <v>30708</v>
      </c>
      <c r="C71" s="90">
        <v>10067</v>
      </c>
      <c r="D71" s="6"/>
      <c r="E71" s="45" t="s">
        <v>3022</v>
      </c>
      <c r="F71" s="10"/>
      <c r="G71" s="48"/>
    </row>
    <row r="72" spans="1:7" ht="16.5" x14ac:dyDescent="0.2">
      <c r="A72" s="52">
        <v>30709</v>
      </c>
      <c r="B72" s="76">
        <v>30709</v>
      </c>
      <c r="C72" s="90">
        <v>10068</v>
      </c>
      <c r="D72" s="6"/>
      <c r="E72" s="45" t="s">
        <v>3023</v>
      </c>
      <c r="F72" s="10"/>
      <c r="G72" s="48"/>
    </row>
    <row r="73" spans="1:7" ht="16.5" x14ac:dyDescent="0.2">
      <c r="A73" s="52">
        <v>30710</v>
      </c>
      <c r="B73" s="76">
        <v>30710</v>
      </c>
      <c r="C73" s="90">
        <v>10069</v>
      </c>
      <c r="D73" s="6"/>
      <c r="E73" s="45" t="s">
        <v>3024</v>
      </c>
      <c r="F73" s="10"/>
      <c r="G73" s="48"/>
    </row>
    <row r="74" spans="1:7" ht="16.5" x14ac:dyDescent="0.2">
      <c r="A74" s="52">
        <v>30711</v>
      </c>
      <c r="B74" s="76">
        <v>30711</v>
      </c>
      <c r="C74" s="90">
        <v>10070</v>
      </c>
      <c r="D74" s="6"/>
      <c r="E74" s="45" t="s">
        <v>3025</v>
      </c>
      <c r="F74" s="10"/>
      <c r="G74" s="48"/>
    </row>
    <row r="75" spans="1:7" ht="16.5" x14ac:dyDescent="0.2">
      <c r="A75" s="52">
        <v>30712</v>
      </c>
      <c r="B75" s="76">
        <v>30712</v>
      </c>
      <c r="C75" s="90">
        <v>10071</v>
      </c>
      <c r="D75" s="6"/>
      <c r="E75" s="45" t="s">
        <v>3026</v>
      </c>
      <c r="F75" s="10"/>
      <c r="G75" s="48"/>
    </row>
    <row r="76" spans="1:7" ht="16.5" x14ac:dyDescent="0.2">
      <c r="A76" s="52">
        <v>30713</v>
      </c>
      <c r="B76" s="76">
        <v>30713</v>
      </c>
      <c r="C76" s="90">
        <v>10072</v>
      </c>
      <c r="D76" s="6"/>
      <c r="E76" s="45" t="s">
        <v>3027</v>
      </c>
      <c r="F76" s="10"/>
      <c r="G76" s="48"/>
    </row>
    <row r="77" spans="1:7" ht="16.5" x14ac:dyDescent="0.2">
      <c r="A77" s="52">
        <v>30714</v>
      </c>
      <c r="B77" s="76">
        <v>30714</v>
      </c>
      <c r="C77" s="90">
        <v>10073</v>
      </c>
      <c r="D77" s="6"/>
      <c r="E77" s="45" t="s">
        <v>3028</v>
      </c>
      <c r="F77" s="10"/>
      <c r="G77" s="48"/>
    </row>
    <row r="78" spans="1:7" ht="16.5" x14ac:dyDescent="0.2">
      <c r="A78" s="52">
        <v>30715</v>
      </c>
      <c r="B78" s="76">
        <v>30715</v>
      </c>
      <c r="C78" s="90">
        <v>10075</v>
      </c>
      <c r="D78" s="6"/>
      <c r="E78" s="45" t="s">
        <v>3029</v>
      </c>
      <c r="F78" s="10"/>
      <c r="G78" s="48"/>
    </row>
    <row r="79" spans="1:7" ht="16.5" x14ac:dyDescent="0.2">
      <c r="A79" s="52">
        <v>30801</v>
      </c>
      <c r="B79" s="76">
        <v>30801</v>
      </c>
      <c r="C79" s="74">
        <v>10080</v>
      </c>
      <c r="D79" s="6"/>
      <c r="E79" s="45" t="s">
        <v>3030</v>
      </c>
      <c r="F79" s="10"/>
      <c r="G79" s="48"/>
    </row>
    <row r="80" spans="1:7" ht="16.5" x14ac:dyDescent="0.2">
      <c r="A80" s="52">
        <v>30802</v>
      </c>
      <c r="B80" s="76">
        <v>30802</v>
      </c>
      <c r="C80" s="90">
        <v>10082</v>
      </c>
      <c r="D80" s="6"/>
      <c r="E80" s="45" t="s">
        <v>3031</v>
      </c>
      <c r="F80" s="10"/>
      <c r="G80" s="48"/>
    </row>
    <row r="81" spans="1:7" ht="16.5" x14ac:dyDescent="0.2">
      <c r="A81" s="52">
        <v>30803</v>
      </c>
      <c r="B81" s="76">
        <v>30803</v>
      </c>
      <c r="C81" s="90">
        <v>10084</v>
      </c>
      <c r="D81" s="6"/>
      <c r="E81" s="45" t="s">
        <v>3032</v>
      </c>
      <c r="F81" s="10"/>
      <c r="G81" s="48"/>
    </row>
    <row r="82" spans="1:7" ht="16.5" x14ac:dyDescent="0.2">
      <c r="A82" s="52">
        <v>30804</v>
      </c>
      <c r="B82" s="76">
        <v>30804</v>
      </c>
      <c r="C82" s="90">
        <v>10086</v>
      </c>
      <c r="D82" s="6"/>
      <c r="E82" s="45" t="s">
        <v>3033</v>
      </c>
      <c r="F82" s="10"/>
      <c r="G82" s="48"/>
    </row>
    <row r="83" spans="1:7" ht="16.5" x14ac:dyDescent="0.2">
      <c r="A83" s="52">
        <v>30805</v>
      </c>
      <c r="B83" s="76">
        <v>30805</v>
      </c>
      <c r="C83" s="90">
        <v>10088</v>
      </c>
      <c r="D83" s="6"/>
      <c r="E83" s="45" t="s">
        <v>3034</v>
      </c>
      <c r="F83" s="10"/>
      <c r="G83" s="48"/>
    </row>
    <row r="84" spans="1:7" ht="16.5" x14ac:dyDescent="0.2">
      <c r="A84" s="52">
        <v>30806</v>
      </c>
      <c r="B84" s="76">
        <v>30806</v>
      </c>
      <c r="C84" s="90">
        <v>10090</v>
      </c>
      <c r="D84" s="6"/>
      <c r="E84" s="45" t="s">
        <v>3035</v>
      </c>
      <c r="F84" s="10"/>
      <c r="G84" s="48"/>
    </row>
    <row r="85" spans="1:7" ht="16.5" x14ac:dyDescent="0.2">
      <c r="A85" s="52">
        <v>30807</v>
      </c>
      <c r="B85" s="76">
        <v>30807</v>
      </c>
      <c r="C85" s="90">
        <v>10091</v>
      </c>
      <c r="D85" s="6"/>
      <c r="E85" s="45" t="s">
        <v>3036</v>
      </c>
      <c r="F85" s="10"/>
      <c r="G85" s="48"/>
    </row>
    <row r="86" spans="1:7" ht="16.5" x14ac:dyDescent="0.2">
      <c r="A86" s="52">
        <v>30808</v>
      </c>
      <c r="B86" s="76">
        <v>30808</v>
      </c>
      <c r="C86" s="90">
        <v>10092</v>
      </c>
      <c r="D86" s="6"/>
      <c r="E86" s="45" t="s">
        <v>3037</v>
      </c>
      <c r="F86" s="10"/>
      <c r="G86" s="48"/>
    </row>
    <row r="87" spans="1:7" ht="16.5" x14ac:dyDescent="0.2">
      <c r="A87" s="52">
        <v>30809</v>
      </c>
      <c r="B87" s="76">
        <v>30809</v>
      </c>
      <c r="C87" s="90">
        <v>10093</v>
      </c>
      <c r="D87" s="6"/>
      <c r="E87" s="45" t="s">
        <v>3038</v>
      </c>
      <c r="F87" s="10"/>
      <c r="G87" s="48"/>
    </row>
    <row r="88" spans="1:7" ht="16.5" x14ac:dyDescent="0.2">
      <c r="A88" s="52">
        <v>30810</v>
      </c>
      <c r="B88" s="76">
        <v>30810</v>
      </c>
      <c r="C88" s="90">
        <v>10094</v>
      </c>
      <c r="D88" s="6"/>
      <c r="E88" s="45" t="s">
        <v>3039</v>
      </c>
      <c r="F88" s="10"/>
      <c r="G88" s="48"/>
    </row>
    <row r="89" spans="1:7" ht="16.5" x14ac:dyDescent="0.2">
      <c r="A89" s="52">
        <v>30811</v>
      </c>
      <c r="B89" s="76">
        <v>30811</v>
      </c>
      <c r="C89" s="90">
        <v>10095</v>
      </c>
      <c r="D89" s="6"/>
      <c r="E89" s="45" t="s">
        <v>3040</v>
      </c>
      <c r="F89" s="10"/>
      <c r="G89" s="48"/>
    </row>
    <row r="90" spans="1:7" ht="16.5" x14ac:dyDescent="0.2">
      <c r="A90" s="52">
        <v>30812</v>
      </c>
      <c r="B90" s="76">
        <v>30812</v>
      </c>
      <c r="C90" s="90">
        <v>10096</v>
      </c>
      <c r="D90" s="6"/>
      <c r="E90" s="45" t="s">
        <v>3041</v>
      </c>
      <c r="F90" s="10"/>
      <c r="G90" s="48"/>
    </row>
    <row r="91" spans="1:7" ht="16.5" x14ac:dyDescent="0.2">
      <c r="A91" s="52">
        <v>30813</v>
      </c>
      <c r="B91" s="76">
        <v>30813</v>
      </c>
      <c r="C91" s="90">
        <v>10097</v>
      </c>
      <c r="D91" s="6"/>
      <c r="E91" s="45" t="s">
        <v>3042</v>
      </c>
      <c r="F91" s="10"/>
      <c r="G91" s="48"/>
    </row>
    <row r="92" spans="1:7" ht="16.5" x14ac:dyDescent="0.2">
      <c r="A92" s="52">
        <v>30814</v>
      </c>
      <c r="B92" s="76">
        <v>30814</v>
      </c>
      <c r="C92" s="90">
        <v>10098</v>
      </c>
      <c r="D92" s="6"/>
      <c r="E92" s="45" t="s">
        <v>3043</v>
      </c>
      <c r="F92" s="10"/>
      <c r="G92" s="48"/>
    </row>
    <row r="93" spans="1:7" ht="16.5" x14ac:dyDescent="0.2">
      <c r="A93" s="52">
        <v>30815</v>
      </c>
      <c r="B93" s="76">
        <v>30815</v>
      </c>
      <c r="C93" s="90">
        <v>10100</v>
      </c>
      <c r="D93" s="6"/>
      <c r="E93" s="45" t="s">
        <v>3044</v>
      </c>
      <c r="F93" s="10"/>
      <c r="G93" s="48"/>
    </row>
    <row r="94" spans="1:7" ht="16.5" x14ac:dyDescent="0.2">
      <c r="A94" s="52">
        <v>30901</v>
      </c>
      <c r="B94" s="76">
        <v>30901</v>
      </c>
      <c r="C94" s="74">
        <v>10110</v>
      </c>
      <c r="D94" s="6"/>
      <c r="E94" s="45" t="s">
        <v>3045</v>
      </c>
      <c r="F94" s="10"/>
      <c r="G94" s="48"/>
    </row>
    <row r="95" spans="1:7" ht="16.5" x14ac:dyDescent="0.2">
      <c r="A95" s="52">
        <v>30902</v>
      </c>
      <c r="B95" s="76">
        <v>30902</v>
      </c>
      <c r="C95" s="90">
        <v>10112</v>
      </c>
      <c r="D95" s="6"/>
      <c r="E95" s="45" t="s">
        <v>3046</v>
      </c>
      <c r="F95" s="10"/>
      <c r="G95" s="48"/>
    </row>
    <row r="96" spans="1:7" ht="16.5" x14ac:dyDescent="0.2">
      <c r="A96" s="52">
        <v>30903</v>
      </c>
      <c r="B96" s="76">
        <v>30903</v>
      </c>
      <c r="C96" s="90">
        <v>10114</v>
      </c>
      <c r="D96" s="6"/>
      <c r="E96" s="45" t="s">
        <v>3047</v>
      </c>
      <c r="F96" s="10"/>
      <c r="G96" s="48"/>
    </row>
    <row r="97" spans="1:7" ht="16.5" x14ac:dyDescent="0.2">
      <c r="A97" s="52">
        <v>30904</v>
      </c>
      <c r="B97" s="76">
        <v>30904</v>
      </c>
      <c r="C97" s="90">
        <v>10116</v>
      </c>
      <c r="D97" s="6"/>
      <c r="E97" s="45" t="s">
        <v>3048</v>
      </c>
      <c r="F97" s="10"/>
      <c r="G97" s="48"/>
    </row>
    <row r="98" spans="1:7" ht="16.5" x14ac:dyDescent="0.2">
      <c r="A98" s="52">
        <v>30905</v>
      </c>
      <c r="B98" s="76">
        <v>30905</v>
      </c>
      <c r="C98" s="90">
        <v>10118</v>
      </c>
      <c r="D98" s="6"/>
      <c r="E98" s="45" t="s">
        <v>3049</v>
      </c>
      <c r="F98" s="10"/>
      <c r="G98" s="48"/>
    </row>
    <row r="99" spans="1:7" ht="16.5" x14ac:dyDescent="0.2">
      <c r="A99" s="52">
        <v>30906</v>
      </c>
      <c r="B99" s="76">
        <v>30906</v>
      </c>
      <c r="C99" s="90">
        <v>10120</v>
      </c>
      <c r="D99" s="6"/>
      <c r="E99" s="45" t="s">
        <v>3050</v>
      </c>
      <c r="F99" s="10"/>
      <c r="G99" s="48"/>
    </row>
    <row r="100" spans="1:7" ht="16.5" x14ac:dyDescent="0.2">
      <c r="A100" s="52">
        <v>30907</v>
      </c>
      <c r="B100" s="76">
        <v>30907</v>
      </c>
      <c r="C100" s="90">
        <v>10121</v>
      </c>
      <c r="D100" s="6"/>
      <c r="E100" s="45" t="s">
        <v>3051</v>
      </c>
      <c r="F100" s="10"/>
      <c r="G100" s="48"/>
    </row>
    <row r="101" spans="1:7" ht="16.5" x14ac:dyDescent="0.2">
      <c r="A101" s="52">
        <v>30908</v>
      </c>
      <c r="B101" s="76">
        <v>30908</v>
      </c>
      <c r="C101" s="90">
        <v>10122</v>
      </c>
      <c r="D101" s="6"/>
      <c r="E101" s="45" t="s">
        <v>3052</v>
      </c>
      <c r="F101" s="10"/>
      <c r="G101" s="48"/>
    </row>
    <row r="102" spans="1:7" ht="16.5" x14ac:dyDescent="0.2">
      <c r="A102" s="52">
        <v>30909</v>
      </c>
      <c r="B102" s="76">
        <v>30909</v>
      </c>
      <c r="C102" s="90">
        <v>10123</v>
      </c>
      <c r="D102" s="6"/>
      <c r="E102" s="45" t="s">
        <v>3053</v>
      </c>
      <c r="F102" s="10"/>
      <c r="G102" s="48"/>
    </row>
    <row r="103" spans="1:7" ht="16.5" x14ac:dyDescent="0.2">
      <c r="A103" s="52">
        <v>30910</v>
      </c>
      <c r="B103" s="76">
        <v>30910</v>
      </c>
      <c r="C103" s="90">
        <v>10124</v>
      </c>
      <c r="D103" s="6"/>
      <c r="E103" s="45" t="s">
        <v>3054</v>
      </c>
      <c r="F103" s="10"/>
      <c r="G103" s="48"/>
    </row>
    <row r="104" spans="1:7" ht="16.5" x14ac:dyDescent="0.2">
      <c r="A104" s="52">
        <v>30911</v>
      </c>
      <c r="B104" s="76">
        <v>30911</v>
      </c>
      <c r="C104" s="90">
        <v>10125</v>
      </c>
      <c r="D104" s="6"/>
      <c r="E104" s="45" t="s">
        <v>3055</v>
      </c>
      <c r="F104" s="10"/>
      <c r="G104" s="48"/>
    </row>
    <row r="105" spans="1:7" ht="16.5" x14ac:dyDescent="0.2">
      <c r="A105" s="52">
        <v>30912</v>
      </c>
      <c r="B105" s="76">
        <v>30912</v>
      </c>
      <c r="C105" s="90">
        <v>10126</v>
      </c>
      <c r="D105" s="6"/>
      <c r="E105" s="45" t="s">
        <v>3056</v>
      </c>
      <c r="F105" s="10"/>
      <c r="G105" s="48"/>
    </row>
    <row r="106" spans="1:7" ht="16.5" x14ac:dyDescent="0.2">
      <c r="A106" s="52">
        <v>30913</v>
      </c>
      <c r="B106" s="76">
        <v>30913</v>
      </c>
      <c r="C106" s="90">
        <v>10127</v>
      </c>
      <c r="D106" s="6"/>
      <c r="E106" s="45" t="s">
        <v>3057</v>
      </c>
      <c r="F106" s="10"/>
      <c r="G106" s="48"/>
    </row>
    <row r="107" spans="1:7" ht="16.5" x14ac:dyDescent="0.2">
      <c r="A107" s="52">
        <v>30914</v>
      </c>
      <c r="B107" s="76">
        <v>30914</v>
      </c>
      <c r="C107" s="90">
        <v>10128</v>
      </c>
      <c r="D107" s="6"/>
      <c r="E107" s="45" t="s">
        <v>3058</v>
      </c>
      <c r="F107" s="10"/>
      <c r="G107" s="48"/>
    </row>
    <row r="108" spans="1:7" ht="16.5" x14ac:dyDescent="0.2">
      <c r="A108" s="52">
        <v>30915</v>
      </c>
      <c r="B108" s="76">
        <v>30915</v>
      </c>
      <c r="C108" s="90">
        <v>10130</v>
      </c>
      <c r="D108" s="6"/>
      <c r="E108" s="45" t="s">
        <v>3059</v>
      </c>
      <c r="F108" s="10"/>
      <c r="G108" s="48"/>
    </row>
    <row r="109" spans="1:7" ht="16.5" x14ac:dyDescent="0.2">
      <c r="A109" s="74">
        <v>31001</v>
      </c>
      <c r="B109" s="76">
        <v>31001</v>
      </c>
      <c r="C109" s="74">
        <v>10160</v>
      </c>
      <c r="D109" s="6"/>
      <c r="E109" s="45" t="s">
        <v>3060</v>
      </c>
      <c r="F109" s="74"/>
    </row>
    <row r="110" spans="1:7" ht="16.5" x14ac:dyDescent="0.2">
      <c r="A110" s="74">
        <v>31002</v>
      </c>
      <c r="B110" s="76">
        <v>31002</v>
      </c>
      <c r="C110" s="90">
        <v>10165</v>
      </c>
      <c r="D110" s="6"/>
      <c r="E110" s="45" t="s">
        <v>3061</v>
      </c>
      <c r="F110" s="74"/>
    </row>
    <row r="111" spans="1:7" ht="16.5" x14ac:dyDescent="0.2">
      <c r="A111" s="74">
        <v>31003</v>
      </c>
      <c r="B111" s="76">
        <v>31003</v>
      </c>
      <c r="C111" s="90">
        <v>10170</v>
      </c>
      <c r="D111" s="6"/>
      <c r="E111" s="45" t="s">
        <v>3062</v>
      </c>
      <c r="F111" s="74"/>
    </row>
    <row r="112" spans="1:7" ht="16.5" x14ac:dyDescent="0.2">
      <c r="A112" s="74">
        <v>31004</v>
      </c>
      <c r="B112" s="76">
        <v>31004</v>
      </c>
      <c r="C112" s="90">
        <v>10175</v>
      </c>
      <c r="D112" s="6"/>
      <c r="E112" s="45" t="s">
        <v>3063</v>
      </c>
      <c r="F112" s="74"/>
    </row>
    <row r="113" spans="1:6" ht="16.5" x14ac:dyDescent="0.2">
      <c r="A113" s="74">
        <v>31005</v>
      </c>
      <c r="B113" s="76">
        <v>31005</v>
      </c>
      <c r="C113" s="90">
        <v>10180</v>
      </c>
      <c r="D113" s="6"/>
      <c r="E113" s="45" t="s">
        <v>3064</v>
      </c>
      <c r="F113" s="74"/>
    </row>
    <row r="114" spans="1:6" ht="16.5" x14ac:dyDescent="0.2">
      <c r="A114" s="74">
        <v>31006</v>
      </c>
      <c r="B114" s="76">
        <v>31006</v>
      </c>
      <c r="C114" s="90">
        <v>10185</v>
      </c>
      <c r="D114" s="6"/>
      <c r="E114" s="45" t="s">
        <v>3065</v>
      </c>
      <c r="F114" s="74"/>
    </row>
    <row r="115" spans="1:6" ht="16.5" x14ac:dyDescent="0.2">
      <c r="A115" s="74">
        <v>31007</v>
      </c>
      <c r="B115" s="76">
        <v>31007</v>
      </c>
      <c r="C115" s="90">
        <v>10190</v>
      </c>
      <c r="D115" s="6"/>
      <c r="E115" s="45" t="s">
        <v>3066</v>
      </c>
      <c r="F115" s="74"/>
    </row>
    <row r="116" spans="1:6" ht="16.5" x14ac:dyDescent="0.2">
      <c r="A116" s="74">
        <v>31008</v>
      </c>
      <c r="B116" s="76">
        <v>31008</v>
      </c>
      <c r="C116" s="90">
        <v>10191</v>
      </c>
      <c r="D116" s="6"/>
      <c r="E116" s="45" t="s">
        <v>3067</v>
      </c>
      <c r="F116" s="74"/>
    </row>
    <row r="117" spans="1:6" ht="16.5" x14ac:dyDescent="0.2">
      <c r="A117" s="74">
        <v>31009</v>
      </c>
      <c r="B117" s="76">
        <v>31009</v>
      </c>
      <c r="C117" s="90">
        <v>10192</v>
      </c>
      <c r="D117" s="6"/>
      <c r="E117" s="45" t="s">
        <v>3068</v>
      </c>
      <c r="F117" s="74"/>
    </row>
    <row r="118" spans="1:6" ht="16.5" x14ac:dyDescent="0.2">
      <c r="A118" s="74">
        <v>31010</v>
      </c>
      <c r="B118" s="76">
        <v>31010</v>
      </c>
      <c r="C118" s="90">
        <v>10193</v>
      </c>
      <c r="D118" s="6"/>
      <c r="E118" s="45" t="s">
        <v>3069</v>
      </c>
      <c r="F118" s="74"/>
    </row>
    <row r="119" spans="1:6" ht="16.5" x14ac:dyDescent="0.2">
      <c r="A119" s="74">
        <v>31011</v>
      </c>
      <c r="B119" s="76">
        <v>31011</v>
      </c>
      <c r="C119" s="90">
        <v>10194</v>
      </c>
      <c r="D119" s="6"/>
      <c r="E119" s="45" t="s">
        <v>3070</v>
      </c>
      <c r="F119" s="74"/>
    </row>
    <row r="120" spans="1:6" ht="16.5" x14ac:dyDescent="0.2">
      <c r="A120" s="74">
        <v>31012</v>
      </c>
      <c r="B120" s="76">
        <v>31012</v>
      </c>
      <c r="C120" s="90">
        <v>10195</v>
      </c>
      <c r="D120" s="6"/>
      <c r="E120" s="45" t="s">
        <v>3071</v>
      </c>
      <c r="F120" s="74"/>
    </row>
    <row r="121" spans="1:6" ht="16.5" x14ac:dyDescent="0.2">
      <c r="A121" s="74">
        <v>31013</v>
      </c>
      <c r="B121" s="76">
        <v>31013</v>
      </c>
      <c r="C121" s="90">
        <v>10196</v>
      </c>
      <c r="D121" s="6"/>
      <c r="E121" s="45" t="s">
        <v>3072</v>
      </c>
      <c r="F121" s="74"/>
    </row>
    <row r="122" spans="1:6" ht="16.5" x14ac:dyDescent="0.2">
      <c r="A122" s="74">
        <v>31014</v>
      </c>
      <c r="B122" s="76">
        <v>31014</v>
      </c>
      <c r="C122" s="90">
        <v>10197</v>
      </c>
      <c r="D122" s="6"/>
      <c r="E122" s="45" t="s">
        <v>3073</v>
      </c>
      <c r="F122" s="74"/>
    </row>
    <row r="123" spans="1:6" ht="16.5" x14ac:dyDescent="0.2">
      <c r="A123" s="74">
        <v>31015</v>
      </c>
      <c r="B123" s="76">
        <v>31015</v>
      </c>
      <c r="C123" s="90">
        <v>10200</v>
      </c>
      <c r="D123" s="6"/>
      <c r="E123" s="45" t="s">
        <v>3074</v>
      </c>
      <c r="F123" s="74"/>
    </row>
    <row r="124" spans="1:6" ht="16.5" x14ac:dyDescent="0.2">
      <c r="A124" s="74">
        <f>A109+100</f>
        <v>31101</v>
      </c>
      <c r="B124" s="76">
        <v>31015</v>
      </c>
      <c r="C124" s="90">
        <v>10230</v>
      </c>
      <c r="D124" s="6"/>
      <c r="E124" s="45" t="s">
        <v>3075</v>
      </c>
      <c r="F124" s="74"/>
    </row>
    <row r="125" spans="1:6" ht="16.5" x14ac:dyDescent="0.2">
      <c r="A125" s="74">
        <f>A110+100</f>
        <v>31102</v>
      </c>
      <c r="B125" s="76">
        <v>31015</v>
      </c>
      <c r="C125" s="90">
        <v>10234</v>
      </c>
      <c r="D125" s="6"/>
      <c r="E125" s="45" t="s">
        <v>3076</v>
      </c>
      <c r="F125" s="74"/>
    </row>
    <row r="126" spans="1:6" ht="16.5" x14ac:dyDescent="0.2">
      <c r="A126" s="74">
        <f t="shared" ref="A126:A189" si="0">A111+100</f>
        <v>31103</v>
      </c>
      <c r="B126" s="76">
        <v>31015</v>
      </c>
      <c r="C126" s="90">
        <v>10238</v>
      </c>
      <c r="D126" s="6"/>
      <c r="E126" s="45" t="s">
        <v>3077</v>
      </c>
      <c r="F126" s="74"/>
    </row>
    <row r="127" spans="1:6" ht="16.5" x14ac:dyDescent="0.2">
      <c r="A127" s="74">
        <f t="shared" si="0"/>
        <v>31104</v>
      </c>
      <c r="B127" s="76">
        <v>31015</v>
      </c>
      <c r="C127" s="90">
        <v>10242</v>
      </c>
      <c r="D127" s="6"/>
      <c r="E127" s="45" t="s">
        <v>3078</v>
      </c>
      <c r="F127" s="74"/>
    </row>
    <row r="128" spans="1:6" ht="16.5" x14ac:dyDescent="0.2">
      <c r="A128" s="74">
        <f t="shared" si="0"/>
        <v>31105</v>
      </c>
      <c r="B128" s="76">
        <v>31015</v>
      </c>
      <c r="C128" s="90">
        <v>10246</v>
      </c>
      <c r="D128" s="6"/>
      <c r="E128" s="45" t="s">
        <v>3079</v>
      </c>
      <c r="F128" s="74"/>
    </row>
    <row r="129" spans="1:6" ht="16.5" x14ac:dyDescent="0.2">
      <c r="A129" s="74">
        <f t="shared" si="0"/>
        <v>31106</v>
      </c>
      <c r="B129" s="76">
        <v>31015</v>
      </c>
      <c r="C129" s="90">
        <v>10250</v>
      </c>
      <c r="D129" s="6"/>
      <c r="E129" s="45" t="s">
        <v>3080</v>
      </c>
      <c r="F129" s="74"/>
    </row>
    <row r="130" spans="1:6" ht="16.5" x14ac:dyDescent="0.2">
      <c r="A130" s="74">
        <f t="shared" si="0"/>
        <v>31107</v>
      </c>
      <c r="B130" s="76">
        <v>31015</v>
      </c>
      <c r="C130" s="90">
        <v>10254</v>
      </c>
      <c r="D130" s="6"/>
      <c r="E130" s="45" t="s">
        <v>3081</v>
      </c>
      <c r="F130" s="74"/>
    </row>
    <row r="131" spans="1:6" ht="16.5" x14ac:dyDescent="0.2">
      <c r="A131" s="74">
        <f t="shared" si="0"/>
        <v>31108</v>
      </c>
      <c r="B131" s="76">
        <v>31015</v>
      </c>
      <c r="C131" s="90">
        <v>10258</v>
      </c>
      <c r="D131" s="6"/>
      <c r="E131" s="45" t="s">
        <v>3082</v>
      </c>
      <c r="F131" s="74"/>
    </row>
    <row r="132" spans="1:6" ht="16.5" x14ac:dyDescent="0.2">
      <c r="A132" s="74">
        <f t="shared" si="0"/>
        <v>31109</v>
      </c>
      <c r="B132" s="76">
        <v>31015</v>
      </c>
      <c r="C132" s="90">
        <v>10262</v>
      </c>
      <c r="D132" s="6"/>
      <c r="E132" s="45" t="s">
        <v>3083</v>
      </c>
      <c r="F132" s="74"/>
    </row>
    <row r="133" spans="1:6" ht="16.5" x14ac:dyDescent="0.2">
      <c r="A133" s="74">
        <f t="shared" si="0"/>
        <v>31110</v>
      </c>
      <c r="B133" s="76">
        <v>31015</v>
      </c>
      <c r="C133" s="90">
        <v>10266</v>
      </c>
      <c r="D133" s="6"/>
      <c r="E133" s="45" t="s">
        <v>3084</v>
      </c>
      <c r="F133" s="74"/>
    </row>
    <row r="134" spans="1:6" ht="16.5" x14ac:dyDescent="0.2">
      <c r="A134" s="74">
        <f t="shared" si="0"/>
        <v>31111</v>
      </c>
      <c r="B134" s="76">
        <v>31015</v>
      </c>
      <c r="C134" s="90">
        <v>10270</v>
      </c>
      <c r="D134" s="6"/>
      <c r="E134" s="45" t="s">
        <v>3085</v>
      </c>
      <c r="F134" s="74"/>
    </row>
    <row r="135" spans="1:6" ht="16.5" x14ac:dyDescent="0.2">
      <c r="A135" s="74">
        <f t="shared" si="0"/>
        <v>31112</v>
      </c>
      <c r="B135" s="76">
        <v>31015</v>
      </c>
      <c r="C135" s="90">
        <v>10272</v>
      </c>
      <c r="D135" s="6"/>
      <c r="E135" s="45" t="s">
        <v>3086</v>
      </c>
      <c r="F135" s="74"/>
    </row>
    <row r="136" spans="1:6" ht="16.5" x14ac:dyDescent="0.2">
      <c r="A136" s="74">
        <f t="shared" si="0"/>
        <v>31113</v>
      </c>
      <c r="B136" s="76">
        <v>31015</v>
      </c>
      <c r="C136" s="90">
        <v>10274</v>
      </c>
      <c r="D136" s="6"/>
      <c r="E136" s="45" t="s">
        <v>3087</v>
      </c>
      <c r="F136" s="74"/>
    </row>
    <row r="137" spans="1:6" ht="16.5" x14ac:dyDescent="0.2">
      <c r="A137" s="74">
        <f t="shared" si="0"/>
        <v>31114</v>
      </c>
      <c r="B137" s="76">
        <v>31015</v>
      </c>
      <c r="C137" s="90">
        <v>10276</v>
      </c>
      <c r="D137" s="6"/>
      <c r="E137" s="45" t="s">
        <v>3088</v>
      </c>
      <c r="F137" s="74"/>
    </row>
    <row r="138" spans="1:6" ht="16.5" x14ac:dyDescent="0.2">
      <c r="A138" s="74">
        <f t="shared" si="0"/>
        <v>31115</v>
      </c>
      <c r="B138" s="76">
        <v>31015</v>
      </c>
      <c r="C138" s="90">
        <v>10280</v>
      </c>
      <c r="D138" s="6"/>
      <c r="E138" s="45" t="s">
        <v>3089</v>
      </c>
      <c r="F138" s="74"/>
    </row>
    <row r="139" spans="1:6" ht="16.5" x14ac:dyDescent="0.2">
      <c r="A139" s="74">
        <f t="shared" si="0"/>
        <v>31201</v>
      </c>
      <c r="B139" s="76">
        <v>31015</v>
      </c>
      <c r="C139" s="90">
        <v>10282</v>
      </c>
      <c r="D139" s="6"/>
      <c r="E139" s="45" t="s">
        <v>3090</v>
      </c>
      <c r="F139" s="74"/>
    </row>
    <row r="140" spans="1:6" ht="16.5" x14ac:dyDescent="0.2">
      <c r="A140" s="74">
        <f t="shared" si="0"/>
        <v>31202</v>
      </c>
      <c r="B140" s="76">
        <v>31015</v>
      </c>
      <c r="C140" s="90">
        <v>10284</v>
      </c>
      <c r="D140" s="6"/>
      <c r="E140" s="45" t="s">
        <v>3091</v>
      </c>
      <c r="F140" s="74"/>
    </row>
    <row r="141" spans="1:6" ht="16.5" x14ac:dyDescent="0.2">
      <c r="A141" s="74">
        <f t="shared" si="0"/>
        <v>31203</v>
      </c>
      <c r="B141" s="76">
        <v>31015</v>
      </c>
      <c r="C141" s="90">
        <v>10286</v>
      </c>
      <c r="D141" s="6"/>
      <c r="E141" s="45" t="s">
        <v>3092</v>
      </c>
      <c r="F141" s="74"/>
    </row>
    <row r="142" spans="1:6" ht="16.5" x14ac:dyDescent="0.2">
      <c r="A142" s="74">
        <f t="shared" si="0"/>
        <v>31204</v>
      </c>
      <c r="B142" s="76">
        <v>31015</v>
      </c>
      <c r="C142" s="90">
        <v>10288</v>
      </c>
      <c r="D142" s="6"/>
      <c r="E142" s="45" t="s">
        <v>3093</v>
      </c>
      <c r="F142" s="74"/>
    </row>
    <row r="143" spans="1:6" ht="16.5" x14ac:dyDescent="0.2">
      <c r="A143" s="74">
        <f t="shared" si="0"/>
        <v>31205</v>
      </c>
      <c r="B143" s="76">
        <v>31015</v>
      </c>
      <c r="C143" s="90">
        <v>10290</v>
      </c>
      <c r="D143" s="6"/>
      <c r="E143" s="45" t="s">
        <v>3094</v>
      </c>
      <c r="F143" s="74"/>
    </row>
    <row r="144" spans="1:6" ht="16.5" x14ac:dyDescent="0.2">
      <c r="A144" s="74">
        <f t="shared" si="0"/>
        <v>31206</v>
      </c>
      <c r="B144" s="76">
        <v>31015</v>
      </c>
      <c r="C144" s="90">
        <v>10291</v>
      </c>
      <c r="D144" s="6"/>
      <c r="E144" s="45" t="s">
        <v>3095</v>
      </c>
      <c r="F144" s="74"/>
    </row>
    <row r="145" spans="1:6" ht="16.5" x14ac:dyDescent="0.2">
      <c r="A145" s="74">
        <f t="shared" si="0"/>
        <v>31207</v>
      </c>
      <c r="B145" s="76">
        <v>31015</v>
      </c>
      <c r="C145" s="90">
        <v>10292</v>
      </c>
      <c r="D145" s="6"/>
      <c r="E145" s="45" t="s">
        <v>3096</v>
      </c>
      <c r="F145" s="74"/>
    </row>
    <row r="146" spans="1:6" ht="16.5" x14ac:dyDescent="0.2">
      <c r="A146" s="74">
        <f t="shared" si="0"/>
        <v>31208</v>
      </c>
      <c r="B146" s="76">
        <v>31015</v>
      </c>
      <c r="C146" s="90">
        <v>10293</v>
      </c>
      <c r="D146" s="6"/>
      <c r="E146" s="45" t="s">
        <v>3097</v>
      </c>
      <c r="F146" s="74"/>
    </row>
    <row r="147" spans="1:6" ht="16.5" x14ac:dyDescent="0.2">
      <c r="A147" s="74">
        <f t="shared" si="0"/>
        <v>31209</v>
      </c>
      <c r="B147" s="76">
        <v>31015</v>
      </c>
      <c r="C147" s="90">
        <v>10294</v>
      </c>
      <c r="D147" s="6"/>
      <c r="E147" s="45" t="s">
        <v>3098</v>
      </c>
      <c r="F147" s="74"/>
    </row>
    <row r="148" spans="1:6" ht="16.5" x14ac:dyDescent="0.2">
      <c r="A148" s="74">
        <f t="shared" si="0"/>
        <v>31210</v>
      </c>
      <c r="B148" s="76">
        <v>31015</v>
      </c>
      <c r="C148" s="90">
        <v>10295</v>
      </c>
      <c r="D148" s="6"/>
      <c r="E148" s="45" t="s">
        <v>3099</v>
      </c>
      <c r="F148" s="74"/>
    </row>
    <row r="149" spans="1:6" ht="16.5" x14ac:dyDescent="0.2">
      <c r="A149" s="74">
        <f t="shared" si="0"/>
        <v>31211</v>
      </c>
      <c r="B149" s="76">
        <v>31015</v>
      </c>
      <c r="C149" s="90">
        <v>10296</v>
      </c>
      <c r="D149" s="6"/>
      <c r="E149" s="45" t="s">
        <v>3100</v>
      </c>
      <c r="F149" s="74"/>
    </row>
    <row r="150" spans="1:6" ht="16.5" x14ac:dyDescent="0.2">
      <c r="A150" s="74">
        <f t="shared" si="0"/>
        <v>31212</v>
      </c>
      <c r="B150" s="76">
        <v>31015</v>
      </c>
      <c r="C150" s="90">
        <v>10297</v>
      </c>
      <c r="D150" s="6"/>
      <c r="E150" s="45" t="s">
        <v>3101</v>
      </c>
      <c r="F150" s="74"/>
    </row>
    <row r="151" spans="1:6" ht="16.5" x14ac:dyDescent="0.2">
      <c r="A151" s="74">
        <f t="shared" si="0"/>
        <v>31213</v>
      </c>
      <c r="B151" s="76">
        <v>31015</v>
      </c>
      <c r="C151" s="90">
        <v>10298</v>
      </c>
      <c r="D151" s="6"/>
      <c r="E151" s="45" t="s">
        <v>3102</v>
      </c>
      <c r="F151" s="74"/>
    </row>
    <row r="152" spans="1:6" ht="16.5" x14ac:dyDescent="0.2">
      <c r="A152" s="74">
        <f t="shared" si="0"/>
        <v>31214</v>
      </c>
      <c r="B152" s="76">
        <v>31015</v>
      </c>
      <c r="C152" s="90">
        <v>10299</v>
      </c>
      <c r="D152" s="6"/>
      <c r="E152" s="45" t="s">
        <v>3103</v>
      </c>
      <c r="F152" s="74"/>
    </row>
    <row r="153" spans="1:6" ht="16.5" x14ac:dyDescent="0.2">
      <c r="A153" s="74">
        <f t="shared" si="0"/>
        <v>31215</v>
      </c>
      <c r="B153" s="76">
        <v>31015</v>
      </c>
      <c r="C153" s="90">
        <v>10300</v>
      </c>
      <c r="D153" s="6"/>
      <c r="E153" s="45" t="s">
        <v>3104</v>
      </c>
      <c r="F153" s="74"/>
    </row>
    <row r="154" spans="1:6" ht="16.5" x14ac:dyDescent="0.2">
      <c r="A154" s="74">
        <f t="shared" si="0"/>
        <v>31301</v>
      </c>
      <c r="B154" s="76">
        <v>31015</v>
      </c>
      <c r="C154" s="90">
        <v>10380</v>
      </c>
      <c r="D154" s="6"/>
      <c r="E154" s="45" t="s">
        <v>3105</v>
      </c>
      <c r="F154" s="74"/>
    </row>
    <row r="155" spans="1:6" ht="16.5" x14ac:dyDescent="0.2">
      <c r="A155" s="74">
        <f t="shared" si="0"/>
        <v>31302</v>
      </c>
      <c r="B155" s="76">
        <v>31015</v>
      </c>
      <c r="C155" s="90">
        <v>10385</v>
      </c>
      <c r="D155" s="6"/>
      <c r="E155" s="45" t="s">
        <v>3106</v>
      </c>
      <c r="F155" s="74"/>
    </row>
    <row r="156" spans="1:6" ht="16.5" x14ac:dyDescent="0.2">
      <c r="A156" s="74">
        <f t="shared" si="0"/>
        <v>31303</v>
      </c>
      <c r="B156" s="76">
        <v>31015</v>
      </c>
      <c r="C156" s="90">
        <v>10390</v>
      </c>
      <c r="D156" s="6"/>
      <c r="E156" s="45" t="s">
        <v>3107</v>
      </c>
      <c r="F156" s="74"/>
    </row>
    <row r="157" spans="1:6" ht="16.5" x14ac:dyDescent="0.2">
      <c r="A157" s="74">
        <f t="shared" si="0"/>
        <v>31304</v>
      </c>
      <c r="B157" s="76">
        <v>31015</v>
      </c>
      <c r="C157" s="90">
        <v>10395</v>
      </c>
      <c r="D157" s="6"/>
      <c r="E157" s="45" t="s">
        <v>3108</v>
      </c>
      <c r="F157" s="74"/>
    </row>
    <row r="158" spans="1:6" ht="16.5" x14ac:dyDescent="0.2">
      <c r="A158" s="74">
        <f t="shared" si="0"/>
        <v>31305</v>
      </c>
      <c r="B158" s="76">
        <v>31015</v>
      </c>
      <c r="C158" s="90">
        <v>10400</v>
      </c>
      <c r="D158" s="6"/>
      <c r="E158" s="45" t="s">
        <v>3109</v>
      </c>
      <c r="F158" s="74"/>
    </row>
    <row r="159" spans="1:6" ht="16.5" x14ac:dyDescent="0.2">
      <c r="A159" s="74">
        <f t="shared" si="0"/>
        <v>31306</v>
      </c>
      <c r="B159" s="76">
        <v>31015</v>
      </c>
      <c r="C159" s="90">
        <v>10405</v>
      </c>
      <c r="D159" s="6"/>
      <c r="E159" s="45" t="s">
        <v>3110</v>
      </c>
      <c r="F159" s="74"/>
    </row>
    <row r="160" spans="1:6" ht="16.5" x14ac:dyDescent="0.2">
      <c r="A160" s="74">
        <f t="shared" si="0"/>
        <v>31307</v>
      </c>
      <c r="B160" s="76">
        <v>31015</v>
      </c>
      <c r="C160" s="90">
        <v>10410</v>
      </c>
      <c r="D160" s="6"/>
      <c r="E160" s="45" t="s">
        <v>3111</v>
      </c>
      <c r="F160" s="74"/>
    </row>
    <row r="161" spans="1:6" ht="16.5" x14ac:dyDescent="0.2">
      <c r="A161" s="74">
        <f t="shared" si="0"/>
        <v>31308</v>
      </c>
      <c r="B161" s="76">
        <v>31015</v>
      </c>
      <c r="C161" s="90">
        <v>10415</v>
      </c>
      <c r="D161" s="6"/>
      <c r="E161" s="45" t="s">
        <v>3112</v>
      </c>
      <c r="F161" s="74"/>
    </row>
    <row r="162" spans="1:6" ht="16.5" x14ac:dyDescent="0.2">
      <c r="A162" s="74">
        <f t="shared" si="0"/>
        <v>31309</v>
      </c>
      <c r="B162" s="76">
        <v>31015</v>
      </c>
      <c r="C162" s="90">
        <v>10420</v>
      </c>
      <c r="D162" s="6"/>
      <c r="E162" s="45" t="s">
        <v>3113</v>
      </c>
      <c r="F162" s="74"/>
    </row>
    <row r="163" spans="1:6" ht="16.5" x14ac:dyDescent="0.2">
      <c r="A163" s="74">
        <f t="shared" si="0"/>
        <v>31310</v>
      </c>
      <c r="B163" s="76">
        <v>31015</v>
      </c>
      <c r="C163" s="90">
        <v>10422</v>
      </c>
      <c r="D163" s="6"/>
      <c r="E163" s="45" t="s">
        <v>3114</v>
      </c>
      <c r="F163" s="74"/>
    </row>
    <row r="164" spans="1:6" ht="16.5" x14ac:dyDescent="0.2">
      <c r="A164" s="74">
        <f t="shared" si="0"/>
        <v>31311</v>
      </c>
      <c r="B164" s="76">
        <v>31015</v>
      </c>
      <c r="C164" s="90">
        <v>10424</v>
      </c>
      <c r="D164" s="6"/>
      <c r="E164" s="45" t="s">
        <v>3115</v>
      </c>
      <c r="F164" s="74"/>
    </row>
    <row r="165" spans="1:6" ht="16.5" x14ac:dyDescent="0.2">
      <c r="A165" s="74">
        <f t="shared" si="0"/>
        <v>31312</v>
      </c>
      <c r="B165" s="76">
        <v>31015</v>
      </c>
      <c r="C165" s="90">
        <v>10426</v>
      </c>
      <c r="D165" s="6"/>
      <c r="E165" s="45" t="s">
        <v>3116</v>
      </c>
      <c r="F165" s="74"/>
    </row>
    <row r="166" spans="1:6" ht="16.5" x14ac:dyDescent="0.2">
      <c r="A166" s="74">
        <f t="shared" si="0"/>
        <v>31313</v>
      </c>
      <c r="B166" s="76">
        <v>31015</v>
      </c>
      <c r="C166" s="90">
        <v>10428</v>
      </c>
      <c r="D166" s="6"/>
      <c r="E166" s="45" t="s">
        <v>3117</v>
      </c>
      <c r="F166" s="74"/>
    </row>
    <row r="167" spans="1:6" ht="16.5" x14ac:dyDescent="0.2">
      <c r="A167" s="74">
        <f t="shared" si="0"/>
        <v>31314</v>
      </c>
      <c r="B167" s="76">
        <v>31015</v>
      </c>
      <c r="C167" s="90">
        <v>10429</v>
      </c>
      <c r="D167" s="6"/>
      <c r="E167" s="45" t="s">
        <v>3118</v>
      </c>
      <c r="F167" s="74"/>
    </row>
    <row r="168" spans="1:6" ht="16.5" x14ac:dyDescent="0.2">
      <c r="A168" s="74">
        <f t="shared" si="0"/>
        <v>31315</v>
      </c>
      <c r="B168" s="76">
        <v>31015</v>
      </c>
      <c r="C168" s="90">
        <v>10430</v>
      </c>
      <c r="D168" s="6"/>
      <c r="E168" s="45" t="s">
        <v>3119</v>
      </c>
      <c r="F168" s="74"/>
    </row>
    <row r="169" spans="1:6" ht="16.5" x14ac:dyDescent="0.2">
      <c r="A169" s="74">
        <f t="shared" si="0"/>
        <v>31401</v>
      </c>
      <c r="B169" s="76">
        <v>31015</v>
      </c>
      <c r="C169" s="74">
        <v>10460</v>
      </c>
      <c r="D169" s="6"/>
      <c r="E169" s="45" t="s">
        <v>3120</v>
      </c>
      <c r="F169" s="74"/>
    </row>
    <row r="170" spans="1:6" ht="16.5" x14ac:dyDescent="0.2">
      <c r="A170" s="74">
        <f t="shared" si="0"/>
        <v>31402</v>
      </c>
      <c r="B170" s="76">
        <v>31015</v>
      </c>
      <c r="C170" s="90">
        <v>10465</v>
      </c>
      <c r="D170" s="6"/>
      <c r="E170" s="45" t="s">
        <v>3121</v>
      </c>
      <c r="F170" s="74"/>
    </row>
    <row r="171" spans="1:6" ht="16.5" x14ac:dyDescent="0.2">
      <c r="A171" s="74">
        <f t="shared" si="0"/>
        <v>31403</v>
      </c>
      <c r="B171" s="76">
        <v>31015</v>
      </c>
      <c r="C171" s="90">
        <v>10470</v>
      </c>
      <c r="D171" s="6"/>
      <c r="E171" s="45" t="s">
        <v>3122</v>
      </c>
      <c r="F171" s="74"/>
    </row>
    <row r="172" spans="1:6" ht="16.5" x14ac:dyDescent="0.2">
      <c r="A172" s="74">
        <f t="shared" si="0"/>
        <v>31404</v>
      </c>
      <c r="B172" s="76">
        <v>31015</v>
      </c>
      <c r="C172" s="90">
        <v>10475</v>
      </c>
      <c r="D172" s="6"/>
      <c r="E172" s="45" t="s">
        <v>3123</v>
      </c>
      <c r="F172" s="74"/>
    </row>
    <row r="173" spans="1:6" ht="16.5" x14ac:dyDescent="0.2">
      <c r="A173" s="74">
        <f t="shared" si="0"/>
        <v>31405</v>
      </c>
      <c r="B173" s="76">
        <v>31015</v>
      </c>
      <c r="C173" s="90">
        <v>10480</v>
      </c>
      <c r="D173" s="6"/>
      <c r="E173" s="45" t="s">
        <v>3124</v>
      </c>
      <c r="F173" s="74"/>
    </row>
    <row r="174" spans="1:6" ht="16.5" x14ac:dyDescent="0.2">
      <c r="A174" s="74">
        <f t="shared" si="0"/>
        <v>31406</v>
      </c>
      <c r="B174" s="76">
        <v>31015</v>
      </c>
      <c r="C174" s="90">
        <v>10482</v>
      </c>
      <c r="D174" s="6"/>
      <c r="E174" s="45" t="s">
        <v>3125</v>
      </c>
      <c r="F174" s="74"/>
    </row>
    <row r="175" spans="1:6" ht="16.5" x14ac:dyDescent="0.2">
      <c r="A175" s="74">
        <f t="shared" si="0"/>
        <v>31407</v>
      </c>
      <c r="B175" s="76">
        <v>31015</v>
      </c>
      <c r="C175" s="90">
        <v>10484</v>
      </c>
      <c r="D175" s="6"/>
      <c r="E175" s="45" t="s">
        <v>3126</v>
      </c>
      <c r="F175" s="74"/>
    </row>
    <row r="176" spans="1:6" ht="16.5" x14ac:dyDescent="0.2">
      <c r="A176" s="74">
        <f t="shared" si="0"/>
        <v>31408</v>
      </c>
      <c r="B176" s="76">
        <v>31015</v>
      </c>
      <c r="C176" s="90">
        <v>10486</v>
      </c>
      <c r="D176" s="6"/>
      <c r="E176" s="45" t="s">
        <v>3127</v>
      </c>
      <c r="F176" s="74"/>
    </row>
    <row r="177" spans="1:6" ht="16.5" x14ac:dyDescent="0.2">
      <c r="A177" s="74">
        <f t="shared" si="0"/>
        <v>31409</v>
      </c>
      <c r="B177" s="76">
        <v>31015</v>
      </c>
      <c r="C177" s="90">
        <v>10488</v>
      </c>
      <c r="D177" s="6"/>
      <c r="E177" s="45" t="s">
        <v>3128</v>
      </c>
      <c r="F177" s="74"/>
    </row>
    <row r="178" spans="1:6" ht="16.5" x14ac:dyDescent="0.2">
      <c r="A178" s="74">
        <f t="shared" si="0"/>
        <v>31410</v>
      </c>
      <c r="B178" s="76">
        <v>31015</v>
      </c>
      <c r="C178" s="90">
        <v>10490</v>
      </c>
      <c r="D178" s="6"/>
      <c r="E178" s="45" t="s">
        <v>3129</v>
      </c>
      <c r="F178" s="74"/>
    </row>
    <row r="179" spans="1:6" ht="16.5" x14ac:dyDescent="0.2">
      <c r="A179" s="74">
        <f t="shared" si="0"/>
        <v>31411</v>
      </c>
      <c r="B179" s="76">
        <v>31015</v>
      </c>
      <c r="C179" s="90">
        <v>10492</v>
      </c>
      <c r="D179" s="6"/>
      <c r="E179" s="45" t="s">
        <v>3130</v>
      </c>
      <c r="F179" s="74"/>
    </row>
    <row r="180" spans="1:6" ht="16.5" x14ac:dyDescent="0.2">
      <c r="A180" s="74">
        <f t="shared" si="0"/>
        <v>31412</v>
      </c>
      <c r="B180" s="76">
        <v>31015</v>
      </c>
      <c r="C180" s="90">
        <v>10494</v>
      </c>
      <c r="D180" s="6"/>
      <c r="E180" s="45" t="s">
        <v>3131</v>
      </c>
      <c r="F180" s="74"/>
    </row>
    <row r="181" spans="1:6" ht="16.5" x14ac:dyDescent="0.2">
      <c r="A181" s="74">
        <f t="shared" si="0"/>
        <v>31413</v>
      </c>
      <c r="B181" s="76">
        <v>31015</v>
      </c>
      <c r="C181" s="90">
        <v>10496</v>
      </c>
      <c r="D181" s="6"/>
      <c r="E181" s="45" t="s">
        <v>3132</v>
      </c>
      <c r="F181" s="74"/>
    </row>
    <row r="182" spans="1:6" ht="16.5" x14ac:dyDescent="0.2">
      <c r="A182" s="74">
        <f t="shared" si="0"/>
        <v>31414</v>
      </c>
      <c r="B182" s="76">
        <v>31015</v>
      </c>
      <c r="C182" s="90">
        <v>10498</v>
      </c>
      <c r="D182" s="6"/>
      <c r="E182" s="45" t="s">
        <v>3133</v>
      </c>
      <c r="F182" s="74"/>
    </row>
    <row r="183" spans="1:6" ht="16.5" x14ac:dyDescent="0.2">
      <c r="A183" s="74">
        <f t="shared" si="0"/>
        <v>31415</v>
      </c>
      <c r="B183" s="76">
        <v>31015</v>
      </c>
      <c r="C183" s="90">
        <v>10500</v>
      </c>
      <c r="D183" s="6"/>
      <c r="E183" s="45" t="s">
        <v>3134</v>
      </c>
      <c r="F183" s="74"/>
    </row>
    <row r="184" spans="1:6" ht="16.5" x14ac:dyDescent="0.2">
      <c r="A184" s="74">
        <f t="shared" si="0"/>
        <v>31501</v>
      </c>
      <c r="B184" s="76">
        <v>31015</v>
      </c>
      <c r="C184" s="90">
        <v>10510</v>
      </c>
      <c r="D184" s="6"/>
      <c r="E184" s="45" t="s">
        <v>3135</v>
      </c>
      <c r="F184" s="74"/>
    </row>
    <row r="185" spans="1:6" ht="16.5" x14ac:dyDescent="0.2">
      <c r="A185" s="74">
        <f t="shared" si="0"/>
        <v>31502</v>
      </c>
      <c r="B185" s="76">
        <v>31015</v>
      </c>
      <c r="C185" s="90">
        <v>10515</v>
      </c>
      <c r="D185" s="6"/>
      <c r="E185" s="45" t="s">
        <v>3136</v>
      </c>
      <c r="F185" s="74"/>
    </row>
    <row r="186" spans="1:6" ht="16.5" x14ac:dyDescent="0.2">
      <c r="A186" s="74">
        <f t="shared" si="0"/>
        <v>31503</v>
      </c>
      <c r="B186" s="76">
        <v>31015</v>
      </c>
      <c r="C186" s="90">
        <v>10520</v>
      </c>
      <c r="D186" s="6"/>
      <c r="E186" s="45" t="s">
        <v>3137</v>
      </c>
      <c r="F186" s="74"/>
    </row>
    <row r="187" spans="1:6" ht="16.5" x14ac:dyDescent="0.2">
      <c r="A187" s="74">
        <f t="shared" si="0"/>
        <v>31504</v>
      </c>
      <c r="B187" s="76">
        <v>31015</v>
      </c>
      <c r="C187" s="90">
        <v>10525</v>
      </c>
      <c r="D187" s="6"/>
      <c r="E187" s="45" t="s">
        <v>3138</v>
      </c>
      <c r="F187" s="74"/>
    </row>
    <row r="188" spans="1:6" ht="16.5" x14ac:dyDescent="0.2">
      <c r="A188" s="74">
        <f t="shared" si="0"/>
        <v>31505</v>
      </c>
      <c r="B188" s="76">
        <v>31015</v>
      </c>
      <c r="C188" s="90">
        <v>10530</v>
      </c>
      <c r="D188" s="6"/>
      <c r="E188" s="45" t="s">
        <v>3139</v>
      </c>
      <c r="F188" s="74"/>
    </row>
    <row r="189" spans="1:6" ht="16.5" x14ac:dyDescent="0.2">
      <c r="A189" s="74">
        <f t="shared" si="0"/>
        <v>31506</v>
      </c>
      <c r="B189" s="76">
        <v>31015</v>
      </c>
      <c r="C189" s="90">
        <v>10535</v>
      </c>
      <c r="D189" s="6"/>
      <c r="E189" s="45" t="s">
        <v>3140</v>
      </c>
      <c r="F189" s="74"/>
    </row>
    <row r="190" spans="1:6" ht="16.5" x14ac:dyDescent="0.2">
      <c r="A190" s="74">
        <f t="shared" ref="A190:A198" si="1">A175+100</f>
        <v>31507</v>
      </c>
      <c r="B190" s="76">
        <v>31015</v>
      </c>
      <c r="C190" s="90">
        <v>10540</v>
      </c>
      <c r="D190" s="6"/>
      <c r="E190" s="45" t="s">
        <v>3141</v>
      </c>
      <c r="F190" s="74"/>
    </row>
    <row r="191" spans="1:6" ht="16.5" x14ac:dyDescent="0.2">
      <c r="A191" s="74">
        <f t="shared" si="1"/>
        <v>31508</v>
      </c>
      <c r="B191" s="76">
        <v>31015</v>
      </c>
      <c r="C191" s="90">
        <v>10545</v>
      </c>
      <c r="D191" s="6"/>
      <c r="E191" s="45" t="s">
        <v>3142</v>
      </c>
      <c r="F191" s="74"/>
    </row>
    <row r="192" spans="1:6" ht="16.5" x14ac:dyDescent="0.2">
      <c r="A192" s="74">
        <f t="shared" si="1"/>
        <v>31509</v>
      </c>
      <c r="B192" s="76">
        <v>31015</v>
      </c>
      <c r="C192" s="90">
        <v>10550</v>
      </c>
      <c r="D192" s="6"/>
      <c r="E192" s="45" t="s">
        <v>3143</v>
      </c>
      <c r="F192" s="74"/>
    </row>
    <row r="193" spans="1:6" ht="16.5" x14ac:dyDescent="0.2">
      <c r="A193" s="74">
        <f t="shared" si="1"/>
        <v>31510</v>
      </c>
      <c r="B193" s="76">
        <v>31015</v>
      </c>
      <c r="C193" s="90">
        <v>10555</v>
      </c>
      <c r="D193" s="6"/>
      <c r="E193" s="45" t="s">
        <v>3144</v>
      </c>
      <c r="F193" s="74"/>
    </row>
    <row r="194" spans="1:6" ht="16.5" x14ac:dyDescent="0.2">
      <c r="A194" s="74">
        <f t="shared" si="1"/>
        <v>31511</v>
      </c>
      <c r="B194" s="76">
        <v>31015</v>
      </c>
      <c r="C194" s="90">
        <v>10560</v>
      </c>
      <c r="D194" s="6"/>
      <c r="E194" s="45" t="s">
        <v>3145</v>
      </c>
      <c r="F194" s="74"/>
    </row>
    <row r="195" spans="1:6" ht="16.5" x14ac:dyDescent="0.2">
      <c r="A195" s="74">
        <f t="shared" si="1"/>
        <v>31512</v>
      </c>
      <c r="B195" s="76">
        <v>31015</v>
      </c>
      <c r="C195" s="90">
        <v>10565</v>
      </c>
      <c r="D195" s="6"/>
      <c r="E195" s="45" t="s">
        <v>3146</v>
      </c>
      <c r="F195" s="74"/>
    </row>
    <row r="196" spans="1:6" ht="16.5" x14ac:dyDescent="0.2">
      <c r="A196" s="74">
        <f t="shared" si="1"/>
        <v>31513</v>
      </c>
      <c r="B196" s="76">
        <v>31015</v>
      </c>
      <c r="C196" s="90">
        <v>10570</v>
      </c>
      <c r="D196" s="6"/>
      <c r="E196" s="45" t="s">
        <v>3147</v>
      </c>
      <c r="F196" s="74"/>
    </row>
    <row r="197" spans="1:6" ht="16.5" x14ac:dyDescent="0.2">
      <c r="A197" s="74">
        <f t="shared" si="1"/>
        <v>31514</v>
      </c>
      <c r="B197" s="76">
        <v>31015</v>
      </c>
      <c r="C197" s="90">
        <v>10575</v>
      </c>
      <c r="D197" s="6"/>
      <c r="E197" s="45" t="s">
        <v>3148</v>
      </c>
      <c r="F197" s="74"/>
    </row>
    <row r="198" spans="1:6" ht="16.5" x14ac:dyDescent="0.2">
      <c r="A198" s="74">
        <f t="shared" si="1"/>
        <v>31515</v>
      </c>
      <c r="B198" s="76">
        <v>31015</v>
      </c>
      <c r="C198" s="90">
        <v>10580</v>
      </c>
      <c r="D198" s="6"/>
      <c r="E198" s="45" t="s">
        <v>3149</v>
      </c>
      <c r="F198" s="74"/>
    </row>
    <row r="199" spans="1:6" x14ac:dyDescent="0.2">
      <c r="A199" s="5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workbookViewId="0">
      <selection activeCell="J233" sqref="J233"/>
    </sheetView>
  </sheetViews>
  <sheetFormatPr defaultRowHeight="14.25" x14ac:dyDescent="0.2"/>
  <cols>
    <col min="1" max="1" width="12.375" customWidth="1"/>
    <col min="2" max="2" width="15.25" customWidth="1"/>
    <col min="3" max="3" width="13.5" customWidth="1"/>
    <col min="4" max="4" width="12" customWidth="1"/>
    <col min="5" max="5" width="13.75" style="48" customWidth="1"/>
    <col min="6" max="6" width="13.5" style="48" customWidth="1"/>
    <col min="7" max="7" width="15.375" style="48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857</v>
      </c>
      <c r="F1" s="4" t="s">
        <v>860</v>
      </c>
      <c r="G1" s="4" t="s">
        <v>858</v>
      </c>
      <c r="H1" s="5" t="s">
        <v>145</v>
      </c>
      <c r="I1" s="5" t="s">
        <v>146</v>
      </c>
    </row>
    <row r="2" spans="1:11" x14ac:dyDescent="0.2">
      <c r="A2" s="48" t="s">
        <v>88</v>
      </c>
      <c r="B2" s="48" t="s">
        <v>88</v>
      </c>
      <c r="C2" s="48" t="s">
        <v>88</v>
      </c>
      <c r="D2" s="48" t="s">
        <v>175</v>
      </c>
      <c r="E2" s="48" t="s">
        <v>859</v>
      </c>
      <c r="F2" s="48" t="s">
        <v>859</v>
      </c>
      <c r="G2" s="48" t="s">
        <v>859</v>
      </c>
      <c r="H2" s="48" t="s">
        <v>143</v>
      </c>
      <c r="I2" s="48" t="s">
        <v>176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861</v>
      </c>
      <c r="F3" s="1" t="s">
        <v>862</v>
      </c>
      <c r="G3" s="1" t="s">
        <v>863</v>
      </c>
      <c r="H3" s="1" t="s">
        <v>144</v>
      </c>
      <c r="I3" s="1" t="s">
        <v>147</v>
      </c>
    </row>
    <row r="4" spans="1:11" ht="16.5" x14ac:dyDescent="0.2">
      <c r="A4" s="56">
        <v>41001</v>
      </c>
      <c r="B4" s="56">
        <v>41001</v>
      </c>
      <c r="C4" s="56">
        <v>1</v>
      </c>
      <c r="D4" s="6"/>
      <c r="E4" s="6"/>
      <c r="F4" s="6"/>
      <c r="G4" s="6"/>
      <c r="H4" s="56" t="s">
        <v>866</v>
      </c>
      <c r="I4" s="56"/>
    </row>
    <row r="5" spans="1:11" ht="16.5" x14ac:dyDescent="0.2">
      <c r="A5" s="56">
        <v>41002</v>
      </c>
      <c r="B5" s="56">
        <v>41002</v>
      </c>
      <c r="C5" s="56">
        <v>1</v>
      </c>
      <c r="D5" s="6"/>
      <c r="E5" s="6"/>
      <c r="F5" s="6"/>
      <c r="G5" s="6"/>
      <c r="H5" s="56" t="s">
        <v>867</v>
      </c>
      <c r="I5" s="56"/>
      <c r="K5" s="48"/>
    </row>
    <row r="6" spans="1:11" ht="16.5" x14ac:dyDescent="0.2">
      <c r="A6" s="69">
        <v>41003</v>
      </c>
      <c r="B6" s="72">
        <v>41003</v>
      </c>
      <c r="C6" s="75">
        <v>10001</v>
      </c>
      <c r="D6" s="6"/>
      <c r="E6" s="6"/>
      <c r="F6" s="6"/>
      <c r="G6" s="6"/>
      <c r="H6" s="56" t="s">
        <v>868</v>
      </c>
      <c r="I6" s="56"/>
      <c r="K6" s="48"/>
    </row>
    <row r="7" spans="1:11" ht="16.5" x14ac:dyDescent="0.2">
      <c r="A7" s="69">
        <v>41004</v>
      </c>
      <c r="B7" s="72">
        <v>41004</v>
      </c>
      <c r="C7" s="75">
        <v>10001</v>
      </c>
      <c r="D7" s="6"/>
      <c r="E7" s="6"/>
      <c r="F7" s="6"/>
      <c r="G7" s="6"/>
      <c r="H7" s="56" t="s">
        <v>869</v>
      </c>
      <c r="I7" s="56"/>
    </row>
    <row r="8" spans="1:11" ht="16.5" x14ac:dyDescent="0.2">
      <c r="A8" s="69">
        <v>41005</v>
      </c>
      <c r="B8" s="72">
        <v>41005</v>
      </c>
      <c r="C8" s="58">
        <v>10002</v>
      </c>
      <c r="D8" s="6"/>
      <c r="E8" s="6"/>
      <c r="F8" s="6"/>
      <c r="G8" s="6"/>
      <c r="H8" s="56" t="s">
        <v>870</v>
      </c>
      <c r="I8" s="56"/>
      <c r="K8" s="48"/>
    </row>
    <row r="9" spans="1:11" ht="16.5" x14ac:dyDescent="0.2">
      <c r="A9" s="69">
        <v>41006</v>
      </c>
      <c r="B9" s="72">
        <v>41006</v>
      </c>
      <c r="C9" s="58">
        <v>10002</v>
      </c>
      <c r="D9" s="6"/>
      <c r="E9" s="6"/>
      <c r="F9" s="6"/>
      <c r="G9" s="6"/>
      <c r="H9" s="56" t="s">
        <v>871</v>
      </c>
      <c r="I9" s="56"/>
      <c r="K9" s="48"/>
    </row>
    <row r="10" spans="1:11" ht="16.5" x14ac:dyDescent="0.2">
      <c r="A10" s="69">
        <v>41007</v>
      </c>
      <c r="B10" s="72">
        <v>41007</v>
      </c>
      <c r="C10" s="75">
        <v>10002</v>
      </c>
      <c r="D10" s="6"/>
      <c r="E10" s="6"/>
      <c r="F10" s="6"/>
      <c r="G10" s="6"/>
      <c r="H10" s="56" t="s">
        <v>872</v>
      </c>
      <c r="I10" s="56"/>
      <c r="K10" s="48"/>
    </row>
    <row r="11" spans="1:11" ht="16.5" x14ac:dyDescent="0.2">
      <c r="A11" s="69">
        <v>41008</v>
      </c>
      <c r="B11" s="72">
        <v>41008</v>
      </c>
      <c r="C11" s="58">
        <v>10003</v>
      </c>
      <c r="D11" s="6"/>
      <c r="E11" s="6"/>
      <c r="F11" s="6"/>
      <c r="G11" s="6"/>
      <c r="H11" s="56" t="s">
        <v>873</v>
      </c>
      <c r="I11" s="56"/>
    </row>
    <row r="12" spans="1:11" ht="16.5" x14ac:dyDescent="0.2">
      <c r="A12" s="69">
        <v>41009</v>
      </c>
      <c r="B12" s="72">
        <v>41009</v>
      </c>
      <c r="C12" s="75">
        <v>10003</v>
      </c>
      <c r="D12" s="6"/>
      <c r="E12" s="6"/>
      <c r="F12" s="6"/>
      <c r="G12" s="6"/>
      <c r="H12" s="56" t="s">
        <v>874</v>
      </c>
      <c r="I12" s="56"/>
      <c r="K12" s="48"/>
    </row>
    <row r="13" spans="1:11" ht="16.5" x14ac:dyDescent="0.2">
      <c r="A13" s="69">
        <v>41010</v>
      </c>
      <c r="B13" s="72">
        <v>41010</v>
      </c>
      <c r="C13" s="75">
        <v>10003</v>
      </c>
      <c r="D13" s="6"/>
      <c r="E13" s="6"/>
      <c r="F13" s="6"/>
      <c r="G13" s="6"/>
      <c r="H13" s="56" t="s">
        <v>875</v>
      </c>
      <c r="I13" s="56"/>
      <c r="K13" s="48"/>
    </row>
    <row r="14" spans="1:11" ht="16.5" x14ac:dyDescent="0.2">
      <c r="A14" s="69">
        <v>41011</v>
      </c>
      <c r="B14" s="72">
        <v>41011</v>
      </c>
      <c r="C14" s="58">
        <v>10005</v>
      </c>
      <c r="D14" s="6"/>
      <c r="E14" s="6"/>
      <c r="F14" s="6"/>
      <c r="G14" s="6"/>
      <c r="H14" s="56" t="s">
        <v>876</v>
      </c>
      <c r="I14" s="56"/>
    </row>
    <row r="15" spans="1:11" ht="16.5" x14ac:dyDescent="0.2">
      <c r="A15" s="69">
        <v>41012</v>
      </c>
      <c r="B15" s="72">
        <v>41012</v>
      </c>
      <c r="C15" s="58">
        <v>10005</v>
      </c>
      <c r="D15" s="6"/>
      <c r="E15" s="6"/>
      <c r="F15" s="6"/>
      <c r="G15" s="6"/>
      <c r="H15" s="56" t="s">
        <v>877</v>
      </c>
      <c r="I15" s="56"/>
      <c r="K15" s="48"/>
    </row>
    <row r="16" spans="1:11" ht="16.5" x14ac:dyDescent="0.2">
      <c r="A16" s="69">
        <v>41013</v>
      </c>
      <c r="B16" s="72">
        <v>41013</v>
      </c>
      <c r="C16" s="58">
        <v>10006</v>
      </c>
      <c r="D16" s="6"/>
      <c r="E16" s="6"/>
      <c r="F16" s="6"/>
      <c r="G16" s="6"/>
      <c r="H16" s="56" t="s">
        <v>878</v>
      </c>
      <c r="I16" s="56"/>
      <c r="K16" s="48"/>
    </row>
    <row r="17" spans="1:11" ht="16.5" x14ac:dyDescent="0.2">
      <c r="A17" s="69">
        <v>41014</v>
      </c>
      <c r="B17" s="72">
        <v>41014</v>
      </c>
      <c r="C17" s="58">
        <v>10006</v>
      </c>
      <c r="D17" s="6"/>
      <c r="E17" s="6"/>
      <c r="F17" s="6"/>
      <c r="G17" s="6"/>
      <c r="H17" s="56" t="s">
        <v>879</v>
      </c>
      <c r="I17" s="56"/>
      <c r="K17" s="48"/>
    </row>
    <row r="18" spans="1:11" ht="16.5" x14ac:dyDescent="0.2">
      <c r="A18" s="69">
        <v>41015</v>
      </c>
      <c r="B18" s="72">
        <v>41015</v>
      </c>
      <c r="C18" s="58">
        <v>10007</v>
      </c>
      <c r="D18" s="6"/>
      <c r="E18" s="6"/>
      <c r="F18" s="6"/>
      <c r="G18" s="6"/>
      <c r="H18" s="56" t="s">
        <v>880</v>
      </c>
      <c r="I18" s="56"/>
    </row>
    <row r="19" spans="1:11" ht="16.5" x14ac:dyDescent="0.2">
      <c r="A19" s="69">
        <v>41016</v>
      </c>
      <c r="B19" s="72">
        <v>41016</v>
      </c>
      <c r="C19" s="58">
        <v>10007</v>
      </c>
      <c r="D19" s="6"/>
      <c r="E19" s="6"/>
      <c r="F19" s="6"/>
      <c r="G19" s="6"/>
      <c r="H19" s="56" t="s">
        <v>881</v>
      </c>
      <c r="I19" s="56"/>
      <c r="K19" s="48"/>
    </row>
    <row r="20" spans="1:11" ht="16.5" x14ac:dyDescent="0.2">
      <c r="A20" s="69">
        <v>41017</v>
      </c>
      <c r="B20" s="72">
        <v>41017</v>
      </c>
      <c r="C20" s="58">
        <v>10008</v>
      </c>
      <c r="D20" s="6"/>
      <c r="E20" s="6"/>
      <c r="F20" s="6"/>
      <c r="G20" s="6"/>
      <c r="H20" s="56" t="s">
        <v>882</v>
      </c>
      <c r="I20" s="56"/>
      <c r="K20" s="48"/>
    </row>
    <row r="21" spans="1:11" ht="16.5" x14ac:dyDescent="0.2">
      <c r="A21" s="69">
        <v>41018</v>
      </c>
      <c r="B21" s="72">
        <v>41018</v>
      </c>
      <c r="C21" s="58">
        <v>10008</v>
      </c>
      <c r="D21" s="6"/>
      <c r="E21" s="6"/>
      <c r="F21" s="6"/>
      <c r="G21" s="6"/>
      <c r="H21" s="56" t="s">
        <v>883</v>
      </c>
      <c r="I21" s="56"/>
      <c r="K21" s="48"/>
    </row>
    <row r="22" spans="1:11" ht="16.5" x14ac:dyDescent="0.2">
      <c r="A22" s="69">
        <v>41019</v>
      </c>
      <c r="B22" s="72">
        <v>41019</v>
      </c>
      <c r="C22" s="58">
        <v>10009</v>
      </c>
      <c r="D22" s="6"/>
      <c r="E22" s="6"/>
      <c r="F22" s="6"/>
      <c r="G22" s="6"/>
      <c r="H22" s="56" t="s">
        <v>884</v>
      </c>
      <c r="I22" s="56"/>
      <c r="K22" s="48"/>
    </row>
    <row r="23" spans="1:11" ht="16.5" x14ac:dyDescent="0.2">
      <c r="A23" s="69">
        <v>41020</v>
      </c>
      <c r="B23" s="72">
        <v>41020</v>
      </c>
      <c r="C23" s="58">
        <v>10010</v>
      </c>
      <c r="D23" s="6"/>
      <c r="E23" s="6"/>
      <c r="F23" s="6"/>
      <c r="G23" s="6"/>
      <c r="H23" s="56" t="s">
        <v>885</v>
      </c>
      <c r="I23" s="56"/>
    </row>
    <row r="24" spans="1:11" ht="16.5" x14ac:dyDescent="0.2">
      <c r="A24" s="69">
        <v>41021</v>
      </c>
      <c r="B24" s="72">
        <v>41021</v>
      </c>
      <c r="C24" s="58">
        <v>10012</v>
      </c>
      <c r="D24" s="6"/>
      <c r="E24" s="6"/>
      <c r="F24" s="6"/>
      <c r="G24" s="6"/>
      <c r="H24" s="56" t="s">
        <v>886</v>
      </c>
      <c r="I24" s="56"/>
      <c r="K24" s="48"/>
    </row>
    <row r="25" spans="1:11" ht="16.5" x14ac:dyDescent="0.2">
      <c r="A25" s="69">
        <v>41022</v>
      </c>
      <c r="B25" s="72">
        <v>41022</v>
      </c>
      <c r="C25" s="75">
        <v>10014</v>
      </c>
      <c r="D25" s="6"/>
      <c r="E25" s="6"/>
      <c r="F25" s="6"/>
      <c r="G25" s="6"/>
      <c r="H25" s="56" t="s">
        <v>887</v>
      </c>
      <c r="I25" s="56"/>
      <c r="J25" s="48"/>
      <c r="K25" s="48"/>
    </row>
    <row r="26" spans="1:11" ht="16.5" x14ac:dyDescent="0.2">
      <c r="A26" s="69">
        <v>41023</v>
      </c>
      <c r="B26" s="72">
        <v>41023</v>
      </c>
      <c r="C26" s="75">
        <v>10016</v>
      </c>
      <c r="D26" s="6"/>
      <c r="E26" s="6"/>
      <c r="F26" s="6"/>
      <c r="G26" s="6"/>
      <c r="H26" s="56" t="s">
        <v>888</v>
      </c>
      <c r="I26" s="56"/>
      <c r="J26" s="48"/>
      <c r="K26" s="48"/>
    </row>
    <row r="27" spans="1:11" ht="16.5" x14ac:dyDescent="0.2">
      <c r="A27" s="69">
        <v>41024</v>
      </c>
      <c r="B27" s="72">
        <v>41024</v>
      </c>
      <c r="C27" s="75">
        <v>10018</v>
      </c>
      <c r="D27" s="6"/>
      <c r="E27" s="6"/>
      <c r="F27" s="6"/>
      <c r="G27" s="6"/>
      <c r="H27" s="56" t="s">
        <v>889</v>
      </c>
      <c r="I27" s="56"/>
      <c r="J27" s="48"/>
      <c r="K27" s="48"/>
    </row>
    <row r="28" spans="1:11" ht="16.5" x14ac:dyDescent="0.2">
      <c r="A28" s="69">
        <v>41025</v>
      </c>
      <c r="B28" s="72">
        <v>41025</v>
      </c>
      <c r="C28" s="75">
        <v>10020</v>
      </c>
      <c r="D28" s="6"/>
      <c r="E28" s="6"/>
      <c r="F28" s="6"/>
      <c r="G28" s="6"/>
      <c r="H28" s="56" t="s">
        <v>890</v>
      </c>
      <c r="I28" s="56"/>
      <c r="J28" s="48"/>
    </row>
    <row r="29" spans="1:11" ht="16.5" x14ac:dyDescent="0.2">
      <c r="A29" s="69">
        <v>41026</v>
      </c>
      <c r="B29" s="72">
        <v>41026</v>
      </c>
      <c r="C29" s="75">
        <v>10022</v>
      </c>
      <c r="D29" s="6"/>
      <c r="E29" s="6"/>
      <c r="F29" s="6"/>
      <c r="G29" s="6"/>
      <c r="H29" s="56" t="s">
        <v>891</v>
      </c>
      <c r="I29" s="56"/>
      <c r="J29" s="48"/>
      <c r="K29" s="48"/>
    </row>
    <row r="30" spans="1:11" ht="16.5" x14ac:dyDescent="0.2">
      <c r="A30" s="69">
        <v>41027</v>
      </c>
      <c r="B30" s="72">
        <v>41027</v>
      </c>
      <c r="C30" s="75">
        <v>10024</v>
      </c>
      <c r="D30" s="6"/>
      <c r="E30" s="6"/>
      <c r="F30" s="6"/>
      <c r="G30" s="6"/>
      <c r="H30" s="56" t="s">
        <v>892</v>
      </c>
      <c r="I30" s="56"/>
      <c r="J30" s="48"/>
      <c r="K30" s="48"/>
    </row>
    <row r="31" spans="1:11" ht="16.5" x14ac:dyDescent="0.2">
      <c r="A31" s="69">
        <v>41028</v>
      </c>
      <c r="B31" s="72">
        <v>41028</v>
      </c>
      <c r="C31" s="75">
        <v>10026</v>
      </c>
      <c r="D31" s="6"/>
      <c r="E31" s="6"/>
      <c r="F31" s="6"/>
      <c r="G31" s="6"/>
      <c r="H31" s="56" t="s">
        <v>893</v>
      </c>
      <c r="I31" s="56"/>
      <c r="J31" s="48"/>
      <c r="K31" s="48"/>
    </row>
    <row r="32" spans="1:11" ht="16.5" x14ac:dyDescent="0.2">
      <c r="A32" s="69">
        <v>41029</v>
      </c>
      <c r="B32" s="72">
        <v>41029</v>
      </c>
      <c r="C32" s="75">
        <v>10028</v>
      </c>
      <c r="D32" s="6"/>
      <c r="E32" s="6"/>
      <c r="F32" s="6"/>
      <c r="G32" s="6"/>
      <c r="H32" s="56" t="s">
        <v>894</v>
      </c>
      <c r="I32" s="56"/>
      <c r="J32" s="48"/>
      <c r="K32" s="48"/>
    </row>
    <row r="33" spans="1:11" ht="16.5" x14ac:dyDescent="0.2">
      <c r="A33" s="69">
        <v>41030</v>
      </c>
      <c r="B33" s="72">
        <v>41030</v>
      </c>
      <c r="C33" s="75">
        <v>10030</v>
      </c>
      <c r="D33" s="6"/>
      <c r="E33" s="6"/>
      <c r="F33" s="6"/>
      <c r="G33" s="6"/>
      <c r="H33" s="56" t="s">
        <v>895</v>
      </c>
      <c r="I33" s="56"/>
      <c r="J33" s="48"/>
    </row>
    <row r="34" spans="1:11" ht="16.5" customHeight="1" x14ac:dyDescent="0.2">
      <c r="A34" s="69">
        <v>41031</v>
      </c>
      <c r="B34" s="72">
        <v>41031</v>
      </c>
      <c r="C34" s="75">
        <v>10033</v>
      </c>
      <c r="D34" s="6"/>
      <c r="E34" s="6"/>
      <c r="F34" s="6"/>
      <c r="G34" s="6"/>
      <c r="H34" s="56" t="s">
        <v>896</v>
      </c>
      <c r="I34" s="56"/>
      <c r="K34" s="48"/>
    </row>
    <row r="35" spans="1:11" ht="15" customHeight="1" x14ac:dyDescent="0.2">
      <c r="A35" s="69">
        <v>41032</v>
      </c>
      <c r="B35" s="72">
        <v>41032</v>
      </c>
      <c r="C35" s="75">
        <v>10036</v>
      </c>
      <c r="D35" s="6"/>
      <c r="E35" s="6"/>
      <c r="F35" s="6"/>
      <c r="G35" s="6"/>
      <c r="H35" s="56" t="s">
        <v>897</v>
      </c>
      <c r="I35" s="56"/>
      <c r="J35" s="48"/>
      <c r="K35" s="48"/>
    </row>
    <row r="36" spans="1:11" ht="16.5" x14ac:dyDescent="0.2">
      <c r="A36" s="69">
        <v>41033</v>
      </c>
      <c r="B36" s="72">
        <v>41033</v>
      </c>
      <c r="C36" s="75">
        <v>10039</v>
      </c>
      <c r="D36" s="6"/>
      <c r="E36" s="6"/>
      <c r="F36" s="6"/>
      <c r="G36" s="6"/>
      <c r="H36" s="56" t="s">
        <v>898</v>
      </c>
      <c r="I36" s="56"/>
      <c r="J36" s="48"/>
      <c r="K36" s="48"/>
    </row>
    <row r="37" spans="1:11" ht="16.5" x14ac:dyDescent="0.2">
      <c r="A37" s="69">
        <v>41034</v>
      </c>
      <c r="B37" s="72">
        <v>41034</v>
      </c>
      <c r="C37" s="75">
        <v>10042</v>
      </c>
      <c r="D37" s="6"/>
      <c r="E37" s="6"/>
      <c r="F37" s="6"/>
      <c r="G37" s="6"/>
      <c r="H37" s="56" t="s">
        <v>899</v>
      </c>
      <c r="I37" s="56"/>
      <c r="J37" s="48"/>
      <c r="K37" s="48"/>
    </row>
    <row r="38" spans="1:11" ht="16.5" x14ac:dyDescent="0.2">
      <c r="A38" s="69">
        <v>41035</v>
      </c>
      <c r="B38" s="72">
        <v>41035</v>
      </c>
      <c r="C38" s="75">
        <v>10045</v>
      </c>
      <c r="D38" s="6"/>
      <c r="E38" s="6"/>
      <c r="F38" s="6"/>
      <c r="G38" s="6"/>
      <c r="H38" s="56" t="s">
        <v>900</v>
      </c>
      <c r="I38" s="56"/>
      <c r="J38" s="48"/>
    </row>
    <row r="39" spans="1:11" ht="16.5" x14ac:dyDescent="0.2">
      <c r="A39" s="69">
        <v>41036</v>
      </c>
      <c r="B39" s="72">
        <v>41036</v>
      </c>
      <c r="C39" s="75">
        <v>10048</v>
      </c>
      <c r="D39" s="6"/>
      <c r="E39" s="6"/>
      <c r="F39" s="6"/>
      <c r="G39" s="6"/>
      <c r="H39" s="56" t="s">
        <v>901</v>
      </c>
      <c r="I39" s="56"/>
      <c r="J39" s="48"/>
      <c r="K39" s="48"/>
    </row>
    <row r="40" spans="1:11" ht="16.5" x14ac:dyDescent="0.2">
      <c r="A40" s="69">
        <v>41037</v>
      </c>
      <c r="B40" s="72">
        <v>41037</v>
      </c>
      <c r="C40" s="75">
        <v>10051</v>
      </c>
      <c r="D40" s="6"/>
      <c r="E40" s="6"/>
      <c r="F40" s="6"/>
      <c r="G40" s="6"/>
      <c r="H40" s="56" t="s">
        <v>902</v>
      </c>
      <c r="I40" s="56"/>
      <c r="J40" s="48"/>
      <c r="K40" s="48"/>
    </row>
    <row r="41" spans="1:11" ht="16.5" x14ac:dyDescent="0.2">
      <c r="A41" s="69">
        <v>41038</v>
      </c>
      <c r="B41" s="72">
        <v>41038</v>
      </c>
      <c r="C41" s="75">
        <v>10054</v>
      </c>
      <c r="D41" s="6"/>
      <c r="E41" s="6"/>
      <c r="F41" s="6"/>
      <c r="G41" s="6"/>
      <c r="H41" s="56" t="s">
        <v>903</v>
      </c>
      <c r="I41" s="56"/>
      <c r="J41" s="48"/>
      <c r="K41" s="48"/>
    </row>
    <row r="42" spans="1:11" ht="16.5" x14ac:dyDescent="0.2">
      <c r="A42" s="69">
        <v>41039</v>
      </c>
      <c r="B42" s="72">
        <v>41039</v>
      </c>
      <c r="C42" s="75">
        <v>10057</v>
      </c>
      <c r="D42" s="6"/>
      <c r="E42" s="6"/>
      <c r="F42" s="6"/>
      <c r="G42" s="6"/>
      <c r="H42" s="56" t="s">
        <v>904</v>
      </c>
      <c r="I42" s="56"/>
      <c r="J42" s="48"/>
      <c r="K42" s="48"/>
    </row>
    <row r="43" spans="1:11" ht="16.5" x14ac:dyDescent="0.2">
      <c r="A43" s="69">
        <v>41040</v>
      </c>
      <c r="B43" s="72">
        <v>41040</v>
      </c>
      <c r="C43" s="75">
        <v>10060</v>
      </c>
      <c r="D43" s="6"/>
      <c r="E43" s="6"/>
      <c r="F43" s="6"/>
      <c r="G43" s="6"/>
      <c r="H43" s="56" t="s">
        <v>905</v>
      </c>
      <c r="I43" s="56"/>
      <c r="J43" s="48"/>
    </row>
    <row r="44" spans="1:11" ht="16.5" x14ac:dyDescent="0.2">
      <c r="A44" s="69">
        <v>41041</v>
      </c>
      <c r="B44" s="72">
        <v>41041</v>
      </c>
      <c r="C44" s="75">
        <v>10063</v>
      </c>
      <c r="D44" s="6"/>
      <c r="E44" s="6"/>
      <c r="F44" s="6"/>
      <c r="G44" s="6"/>
      <c r="H44" s="56" t="s">
        <v>906</v>
      </c>
      <c r="I44" s="56"/>
      <c r="J44" s="48"/>
      <c r="K44" s="48"/>
    </row>
    <row r="45" spans="1:11" ht="16.5" x14ac:dyDescent="0.2">
      <c r="A45" s="69">
        <v>41042</v>
      </c>
      <c r="B45" s="72">
        <v>41042</v>
      </c>
      <c r="C45" s="75">
        <v>10066</v>
      </c>
      <c r="D45" s="6"/>
      <c r="E45" s="6"/>
      <c r="F45" s="6"/>
      <c r="G45" s="6"/>
      <c r="H45" s="56" t="s">
        <v>907</v>
      </c>
      <c r="I45" s="56"/>
      <c r="J45" s="48"/>
      <c r="K45" s="48"/>
    </row>
    <row r="46" spans="1:11" ht="16.5" x14ac:dyDescent="0.2">
      <c r="A46" s="69">
        <v>41043</v>
      </c>
      <c r="B46" s="72">
        <v>41043</v>
      </c>
      <c r="C46" s="75">
        <v>10069</v>
      </c>
      <c r="D46" s="6"/>
      <c r="E46" s="6"/>
      <c r="F46" s="6"/>
      <c r="G46" s="6"/>
      <c r="H46" s="56" t="s">
        <v>908</v>
      </c>
      <c r="I46" s="56"/>
      <c r="J46" s="48"/>
      <c r="K46" s="48"/>
    </row>
    <row r="47" spans="1:11" ht="16.5" x14ac:dyDescent="0.2">
      <c r="A47" s="69">
        <v>41044</v>
      </c>
      <c r="B47" s="72">
        <v>41044</v>
      </c>
      <c r="C47" s="75">
        <v>10072</v>
      </c>
      <c r="D47" s="6"/>
      <c r="E47" s="6"/>
      <c r="F47" s="6"/>
      <c r="G47" s="6"/>
      <c r="H47" s="56" t="s">
        <v>909</v>
      </c>
      <c r="I47" s="56"/>
      <c r="J47" s="48"/>
      <c r="K47" s="48"/>
    </row>
    <row r="48" spans="1:11" ht="16.5" x14ac:dyDescent="0.2">
      <c r="A48" s="69">
        <v>41045</v>
      </c>
      <c r="B48" s="72">
        <v>41045</v>
      </c>
      <c r="C48" s="75">
        <v>10075</v>
      </c>
      <c r="D48" s="6"/>
      <c r="E48" s="6"/>
      <c r="F48" s="6"/>
      <c r="G48" s="6"/>
      <c r="H48" s="56" t="s">
        <v>910</v>
      </c>
      <c r="I48" s="56"/>
      <c r="J48" s="48"/>
    </row>
    <row r="49" spans="1:11" ht="16.5" x14ac:dyDescent="0.2">
      <c r="A49" s="69">
        <v>41046</v>
      </c>
      <c r="B49" s="72">
        <v>41046</v>
      </c>
      <c r="C49" s="75">
        <v>10078</v>
      </c>
      <c r="D49" s="6"/>
      <c r="E49" s="6"/>
      <c r="F49" s="6"/>
      <c r="G49" s="6"/>
      <c r="H49" s="56" t="s">
        <v>911</v>
      </c>
      <c r="I49" s="56"/>
      <c r="J49" s="48"/>
      <c r="K49" s="48"/>
    </row>
    <row r="50" spans="1:11" ht="16.5" x14ac:dyDescent="0.2">
      <c r="A50" s="69">
        <v>41047</v>
      </c>
      <c r="B50" s="72">
        <v>41047</v>
      </c>
      <c r="C50" s="75">
        <v>10081</v>
      </c>
      <c r="D50" s="6"/>
      <c r="E50" s="6"/>
      <c r="F50" s="6"/>
      <c r="G50" s="6"/>
      <c r="H50" s="56" t="s">
        <v>912</v>
      </c>
      <c r="I50" s="56"/>
      <c r="J50" s="48"/>
      <c r="K50" s="48"/>
    </row>
    <row r="51" spans="1:11" ht="16.5" x14ac:dyDescent="0.2">
      <c r="A51" s="69">
        <v>41048</v>
      </c>
      <c r="B51" s="72">
        <v>41048</v>
      </c>
      <c r="C51" s="75">
        <v>10084</v>
      </c>
      <c r="D51" s="6"/>
      <c r="E51" s="6"/>
      <c r="F51" s="6"/>
      <c r="G51" s="6"/>
      <c r="H51" s="56" t="s">
        <v>913</v>
      </c>
      <c r="I51" s="56"/>
      <c r="J51" s="48"/>
      <c r="K51" s="48"/>
    </row>
    <row r="52" spans="1:11" ht="16.5" x14ac:dyDescent="0.2">
      <c r="A52" s="69">
        <v>41049</v>
      </c>
      <c r="B52" s="72">
        <v>41049</v>
      </c>
      <c r="C52" s="75">
        <v>10087</v>
      </c>
      <c r="D52" s="6"/>
      <c r="E52" s="6"/>
      <c r="F52" s="6"/>
      <c r="G52" s="6"/>
      <c r="H52" s="56" t="s">
        <v>914</v>
      </c>
      <c r="I52" s="56"/>
      <c r="J52" s="48"/>
      <c r="K52" s="48"/>
    </row>
    <row r="53" spans="1:11" ht="16.5" x14ac:dyDescent="0.2">
      <c r="A53" s="69">
        <v>41050</v>
      </c>
      <c r="B53" s="72">
        <v>41050</v>
      </c>
      <c r="C53" s="75">
        <v>10090</v>
      </c>
      <c r="D53" s="6"/>
      <c r="E53" s="6"/>
      <c r="F53" s="6"/>
      <c r="G53" s="6"/>
      <c r="H53" s="56" t="s">
        <v>915</v>
      </c>
      <c r="I53" s="56"/>
      <c r="J53" s="48"/>
    </row>
    <row r="54" spans="1:11" ht="16.5" x14ac:dyDescent="0.2">
      <c r="A54" s="69">
        <v>41051</v>
      </c>
      <c r="B54" s="72">
        <v>41051</v>
      </c>
      <c r="C54" s="75">
        <v>10095</v>
      </c>
      <c r="D54" s="6"/>
      <c r="E54" s="6"/>
      <c r="F54" s="6"/>
      <c r="G54" s="6"/>
      <c r="H54" s="56" t="s">
        <v>945</v>
      </c>
      <c r="I54" s="56"/>
      <c r="J54" s="48"/>
      <c r="K54" s="48"/>
    </row>
    <row r="55" spans="1:11" ht="16.5" x14ac:dyDescent="0.2">
      <c r="A55" s="69">
        <v>41052</v>
      </c>
      <c r="B55" s="72">
        <v>41052</v>
      </c>
      <c r="C55" s="75">
        <v>10100</v>
      </c>
      <c r="D55" s="6"/>
      <c r="E55" s="6"/>
      <c r="F55" s="6"/>
      <c r="G55" s="6"/>
      <c r="H55" s="56" t="s">
        <v>946</v>
      </c>
      <c r="I55" s="56"/>
      <c r="J55" s="48"/>
      <c r="K55" s="48"/>
    </row>
    <row r="56" spans="1:11" ht="16.5" x14ac:dyDescent="0.2">
      <c r="A56" s="69">
        <v>41053</v>
      </c>
      <c r="B56" s="72">
        <v>41053</v>
      </c>
      <c r="C56" s="75">
        <v>10105</v>
      </c>
      <c r="D56" s="6"/>
      <c r="E56" s="6"/>
      <c r="F56" s="6"/>
      <c r="G56" s="6"/>
      <c r="H56" s="56" t="s">
        <v>947</v>
      </c>
      <c r="I56" s="56"/>
      <c r="J56" s="48"/>
      <c r="K56" s="48"/>
    </row>
    <row r="57" spans="1:11" ht="16.5" x14ac:dyDescent="0.2">
      <c r="A57" s="69">
        <v>41054</v>
      </c>
      <c r="B57" s="72">
        <v>41054</v>
      </c>
      <c r="C57" s="75">
        <v>10110</v>
      </c>
      <c r="D57" s="6"/>
      <c r="E57" s="6"/>
      <c r="F57" s="6"/>
      <c r="G57" s="6"/>
      <c r="H57" s="56" t="s">
        <v>948</v>
      </c>
      <c r="I57" s="56"/>
      <c r="J57" s="48"/>
      <c r="K57" s="48"/>
    </row>
    <row r="58" spans="1:11" ht="16.5" x14ac:dyDescent="0.2">
      <c r="A58" s="69">
        <v>41055</v>
      </c>
      <c r="B58" s="72">
        <v>41055</v>
      </c>
      <c r="C58" s="75">
        <v>10115</v>
      </c>
      <c r="D58" s="6"/>
      <c r="E58" s="6"/>
      <c r="F58" s="6"/>
      <c r="G58" s="6"/>
      <c r="H58" s="56" t="s">
        <v>949</v>
      </c>
      <c r="I58" s="56"/>
      <c r="J58" s="48"/>
    </row>
    <row r="59" spans="1:11" ht="16.5" x14ac:dyDescent="0.2">
      <c r="A59" s="69">
        <v>41056</v>
      </c>
      <c r="B59" s="72">
        <v>41056</v>
      </c>
      <c r="C59" s="75">
        <v>10120</v>
      </c>
      <c r="D59" s="6"/>
      <c r="E59" s="6"/>
      <c r="F59" s="6"/>
      <c r="G59" s="6"/>
      <c r="H59" s="56" t="s">
        <v>950</v>
      </c>
      <c r="I59" s="56"/>
      <c r="J59" s="48"/>
      <c r="K59" s="48"/>
    </row>
    <row r="60" spans="1:11" ht="16.5" x14ac:dyDescent="0.2">
      <c r="A60" s="69">
        <v>41057</v>
      </c>
      <c r="B60" s="72">
        <v>41057</v>
      </c>
      <c r="C60" s="75">
        <v>10125</v>
      </c>
      <c r="D60" s="6"/>
      <c r="E60" s="6"/>
      <c r="F60" s="6"/>
      <c r="G60" s="6"/>
      <c r="H60" s="56" t="s">
        <v>951</v>
      </c>
      <c r="I60" s="56"/>
      <c r="J60" s="48"/>
      <c r="K60" s="48"/>
    </row>
    <row r="61" spans="1:11" ht="16.5" x14ac:dyDescent="0.2">
      <c r="A61" s="69">
        <v>41058</v>
      </c>
      <c r="B61" s="72">
        <v>41058</v>
      </c>
      <c r="C61" s="75">
        <v>10130</v>
      </c>
      <c r="D61" s="6"/>
      <c r="E61" s="6"/>
      <c r="F61" s="6"/>
      <c r="G61" s="6"/>
      <c r="H61" s="56" t="s">
        <v>952</v>
      </c>
      <c r="I61" s="56"/>
      <c r="J61" s="48"/>
      <c r="K61" s="48"/>
    </row>
    <row r="62" spans="1:11" ht="16.5" x14ac:dyDescent="0.2">
      <c r="A62" s="69">
        <v>41059</v>
      </c>
      <c r="B62" s="72">
        <v>41059</v>
      </c>
      <c r="C62" s="75">
        <v>10135</v>
      </c>
      <c r="D62" s="6"/>
      <c r="E62" s="6"/>
      <c r="F62" s="6"/>
      <c r="G62" s="6"/>
      <c r="H62" s="56" t="s">
        <v>953</v>
      </c>
      <c r="I62" s="56"/>
      <c r="J62" s="48"/>
      <c r="K62" s="48"/>
    </row>
    <row r="63" spans="1:11" ht="16.5" x14ac:dyDescent="0.2">
      <c r="A63" s="69">
        <v>41060</v>
      </c>
      <c r="B63" s="72">
        <v>41060</v>
      </c>
      <c r="C63" s="75">
        <v>10140</v>
      </c>
      <c r="D63" s="6"/>
      <c r="E63" s="6"/>
      <c r="F63" s="6"/>
      <c r="G63" s="6"/>
      <c r="H63" s="56" t="s">
        <v>954</v>
      </c>
      <c r="I63" s="56"/>
      <c r="J63" s="48"/>
    </row>
    <row r="64" spans="1:11" ht="16.5" x14ac:dyDescent="0.2">
      <c r="A64" s="69">
        <v>41061</v>
      </c>
      <c r="B64" s="72">
        <v>41061</v>
      </c>
      <c r="C64" s="75">
        <v>10145</v>
      </c>
      <c r="D64" s="6"/>
      <c r="E64" s="6"/>
      <c r="F64" s="6"/>
      <c r="G64" s="6"/>
      <c r="H64" s="56" t="s">
        <v>955</v>
      </c>
      <c r="I64" s="56"/>
      <c r="J64" s="48"/>
      <c r="K64" s="48"/>
    </row>
    <row r="65" spans="1:11" ht="16.5" x14ac:dyDescent="0.2">
      <c r="A65" s="69">
        <v>41062</v>
      </c>
      <c r="B65" s="72">
        <v>41062</v>
      </c>
      <c r="C65" s="75">
        <v>10150</v>
      </c>
      <c r="D65" s="6"/>
      <c r="E65" s="6"/>
      <c r="F65" s="6"/>
      <c r="G65" s="6"/>
      <c r="H65" s="56" t="s">
        <v>956</v>
      </c>
      <c r="I65" s="56"/>
      <c r="J65" s="48"/>
      <c r="K65" s="48"/>
    </row>
    <row r="66" spans="1:11" ht="16.5" x14ac:dyDescent="0.2">
      <c r="A66" s="69">
        <v>41063</v>
      </c>
      <c r="B66" s="72">
        <v>41063</v>
      </c>
      <c r="C66" s="75">
        <v>10155</v>
      </c>
      <c r="D66" s="6"/>
      <c r="E66" s="6"/>
      <c r="F66" s="6"/>
      <c r="G66" s="6"/>
      <c r="H66" s="56" t="s">
        <v>957</v>
      </c>
      <c r="I66" s="56"/>
      <c r="J66" s="48"/>
      <c r="K66" s="48"/>
    </row>
    <row r="67" spans="1:11" ht="16.5" x14ac:dyDescent="0.2">
      <c r="A67" s="69">
        <v>41064</v>
      </c>
      <c r="B67" s="72">
        <v>41064</v>
      </c>
      <c r="C67" s="75">
        <v>10160</v>
      </c>
      <c r="D67" s="6"/>
      <c r="E67" s="6"/>
      <c r="F67" s="6"/>
      <c r="G67" s="6"/>
      <c r="H67" s="56" t="s">
        <v>958</v>
      </c>
      <c r="I67" s="56"/>
      <c r="J67" s="48"/>
      <c r="K67" s="48"/>
    </row>
    <row r="68" spans="1:11" ht="16.5" x14ac:dyDescent="0.2">
      <c r="A68" s="69">
        <v>41065</v>
      </c>
      <c r="B68" s="72">
        <v>41065</v>
      </c>
      <c r="C68" s="75">
        <v>10165</v>
      </c>
      <c r="D68" s="6"/>
      <c r="E68" s="6"/>
      <c r="F68" s="6"/>
      <c r="G68" s="6"/>
      <c r="H68" s="56" t="s">
        <v>959</v>
      </c>
      <c r="I68" s="56"/>
      <c r="J68" s="48"/>
    </row>
    <row r="69" spans="1:11" ht="16.5" x14ac:dyDescent="0.2">
      <c r="A69" s="69">
        <v>41066</v>
      </c>
      <c r="B69" s="72">
        <v>41066</v>
      </c>
      <c r="C69" s="75">
        <v>10170</v>
      </c>
      <c r="D69" s="6"/>
      <c r="E69" s="6"/>
      <c r="F69" s="6"/>
      <c r="G69" s="6"/>
      <c r="H69" s="56" t="s">
        <v>960</v>
      </c>
      <c r="I69" s="56"/>
      <c r="J69" s="48"/>
      <c r="K69" s="48"/>
    </row>
    <row r="70" spans="1:11" ht="16.5" x14ac:dyDescent="0.2">
      <c r="A70" s="69">
        <v>41067</v>
      </c>
      <c r="B70" s="72">
        <v>41067</v>
      </c>
      <c r="C70" s="75">
        <v>10175</v>
      </c>
      <c r="D70" s="6"/>
      <c r="E70" s="6"/>
      <c r="F70" s="6"/>
      <c r="G70" s="6"/>
      <c r="H70" s="56" t="s">
        <v>961</v>
      </c>
      <c r="I70" s="56"/>
      <c r="J70" s="48"/>
      <c r="K70" s="48"/>
    </row>
    <row r="71" spans="1:11" ht="16.5" x14ac:dyDescent="0.2">
      <c r="A71" s="69">
        <v>41068</v>
      </c>
      <c r="B71" s="72">
        <v>41068</v>
      </c>
      <c r="C71" s="75">
        <v>10180</v>
      </c>
      <c r="D71" s="6"/>
      <c r="E71" s="6"/>
      <c r="F71" s="6"/>
      <c r="G71" s="6"/>
      <c r="H71" s="56" t="s">
        <v>962</v>
      </c>
      <c r="I71" s="56"/>
      <c r="J71" s="48"/>
      <c r="K71" s="48"/>
    </row>
    <row r="72" spans="1:11" ht="16.5" x14ac:dyDescent="0.2">
      <c r="A72" s="69">
        <v>41069</v>
      </c>
      <c r="B72" s="72">
        <v>41069</v>
      </c>
      <c r="C72" s="75">
        <v>10185</v>
      </c>
      <c r="D72" s="6"/>
      <c r="E72" s="6"/>
      <c r="F72" s="6"/>
      <c r="G72" s="6"/>
      <c r="H72" s="56" t="s">
        <v>963</v>
      </c>
      <c r="I72" s="56"/>
      <c r="J72" s="48"/>
      <c r="K72" s="48"/>
    </row>
    <row r="73" spans="1:11" ht="16.5" x14ac:dyDescent="0.2">
      <c r="A73" s="69">
        <v>41070</v>
      </c>
      <c r="B73" s="72">
        <v>41070</v>
      </c>
      <c r="C73" s="75">
        <v>10190</v>
      </c>
      <c r="D73" s="6"/>
      <c r="E73" s="6"/>
      <c r="F73" s="6"/>
      <c r="G73" s="6"/>
      <c r="H73" s="56" t="s">
        <v>964</v>
      </c>
      <c r="I73" s="56"/>
      <c r="J73" s="48"/>
    </row>
    <row r="74" spans="1:11" ht="16.5" x14ac:dyDescent="0.2">
      <c r="A74" s="69">
        <v>41071</v>
      </c>
      <c r="B74" s="72">
        <v>41071</v>
      </c>
      <c r="C74" s="75">
        <v>10195</v>
      </c>
      <c r="D74" s="6"/>
      <c r="E74" s="6"/>
      <c r="F74" s="6"/>
      <c r="G74" s="6"/>
      <c r="H74" s="56" t="s">
        <v>965</v>
      </c>
      <c r="I74" s="56"/>
      <c r="J74" s="48"/>
      <c r="K74" s="48"/>
    </row>
    <row r="75" spans="1:11" ht="16.5" x14ac:dyDescent="0.2">
      <c r="A75" s="69">
        <v>41072</v>
      </c>
      <c r="B75" s="72">
        <v>41072</v>
      </c>
      <c r="C75" s="75">
        <v>10200</v>
      </c>
      <c r="D75" s="6"/>
      <c r="E75" s="6"/>
      <c r="F75" s="6"/>
      <c r="G75" s="6"/>
      <c r="H75" s="56" t="s">
        <v>966</v>
      </c>
      <c r="I75" s="56"/>
      <c r="J75" s="48"/>
      <c r="K75" s="48"/>
    </row>
    <row r="76" spans="1:11" ht="16.5" x14ac:dyDescent="0.2">
      <c r="A76" s="69">
        <v>41073</v>
      </c>
      <c r="B76" s="72">
        <v>41073</v>
      </c>
      <c r="C76" s="75">
        <v>10205</v>
      </c>
      <c r="D76" s="6"/>
      <c r="E76" s="6"/>
      <c r="F76" s="6"/>
      <c r="G76" s="6"/>
      <c r="H76" s="56" t="s">
        <v>967</v>
      </c>
      <c r="I76" s="56"/>
      <c r="J76" s="48"/>
      <c r="K76" s="48"/>
    </row>
    <row r="77" spans="1:11" ht="16.5" x14ac:dyDescent="0.2">
      <c r="A77" s="69">
        <v>41074</v>
      </c>
      <c r="B77" s="72">
        <v>41074</v>
      </c>
      <c r="C77" s="75">
        <v>10210</v>
      </c>
      <c r="D77" s="6"/>
      <c r="E77" s="6"/>
      <c r="F77" s="6"/>
      <c r="G77" s="6"/>
      <c r="H77" s="56" t="s">
        <v>968</v>
      </c>
      <c r="I77" s="56"/>
      <c r="J77" s="48"/>
      <c r="K77" s="48"/>
    </row>
    <row r="78" spans="1:11" ht="16.5" x14ac:dyDescent="0.2">
      <c r="A78" s="69">
        <v>41075</v>
      </c>
      <c r="B78" s="72">
        <v>41075</v>
      </c>
      <c r="C78" s="75">
        <v>10215</v>
      </c>
      <c r="D78" s="6"/>
      <c r="E78" s="6"/>
      <c r="F78" s="6"/>
      <c r="G78" s="6"/>
      <c r="H78" s="56" t="s">
        <v>969</v>
      </c>
      <c r="I78" s="56"/>
      <c r="J78" s="48"/>
    </row>
    <row r="79" spans="1:11" ht="16.5" x14ac:dyDescent="0.2">
      <c r="A79" s="69">
        <v>41076</v>
      </c>
      <c r="B79" s="72">
        <v>41076</v>
      </c>
      <c r="C79" s="75">
        <v>10220</v>
      </c>
      <c r="D79" s="6"/>
      <c r="E79" s="6"/>
      <c r="F79" s="6"/>
      <c r="G79" s="6"/>
      <c r="H79" s="56" t="s">
        <v>970</v>
      </c>
      <c r="I79" s="56"/>
      <c r="J79" s="48"/>
      <c r="K79" s="48"/>
    </row>
    <row r="80" spans="1:11" ht="16.5" x14ac:dyDescent="0.2">
      <c r="A80" s="69">
        <v>41077</v>
      </c>
      <c r="B80" s="72">
        <v>41077</v>
      </c>
      <c r="C80" s="75">
        <v>10225</v>
      </c>
      <c r="D80" s="6"/>
      <c r="E80" s="6"/>
      <c r="F80" s="6"/>
      <c r="G80" s="6"/>
      <c r="H80" s="56" t="s">
        <v>971</v>
      </c>
      <c r="I80" s="56"/>
      <c r="J80" s="48"/>
      <c r="K80" s="48"/>
    </row>
    <row r="81" spans="1:11" ht="16.5" x14ac:dyDescent="0.2">
      <c r="A81" s="69">
        <v>41078</v>
      </c>
      <c r="B81" s="72">
        <v>41078</v>
      </c>
      <c r="C81" s="75">
        <v>10230</v>
      </c>
      <c r="D81" s="6"/>
      <c r="E81" s="6"/>
      <c r="F81" s="6"/>
      <c r="G81" s="6"/>
      <c r="H81" s="56" t="s">
        <v>972</v>
      </c>
      <c r="I81" s="56"/>
      <c r="J81" s="48"/>
      <c r="K81" s="48"/>
    </row>
    <row r="82" spans="1:11" ht="16.5" x14ac:dyDescent="0.2">
      <c r="A82" s="69">
        <v>41079</v>
      </c>
      <c r="B82" s="72">
        <v>41079</v>
      </c>
      <c r="C82" s="75">
        <v>10235</v>
      </c>
      <c r="D82" s="6"/>
      <c r="E82" s="6"/>
      <c r="F82" s="6"/>
      <c r="G82" s="6"/>
      <c r="H82" s="56" t="s">
        <v>973</v>
      </c>
      <c r="I82" s="56"/>
      <c r="J82" s="48"/>
      <c r="K82" s="48"/>
    </row>
    <row r="83" spans="1:11" ht="16.5" x14ac:dyDescent="0.2">
      <c r="A83" s="69">
        <v>41080</v>
      </c>
      <c r="B83" s="72">
        <v>41080</v>
      </c>
      <c r="C83" s="75">
        <v>10240</v>
      </c>
      <c r="D83" s="6"/>
      <c r="E83" s="6"/>
      <c r="F83" s="6"/>
      <c r="G83" s="6"/>
      <c r="H83" s="56" t="s">
        <v>974</v>
      </c>
      <c r="I83" s="56"/>
      <c r="J83" s="48"/>
    </row>
    <row r="84" spans="1:11" ht="16.5" x14ac:dyDescent="0.2">
      <c r="A84" s="69">
        <v>41081</v>
      </c>
      <c r="B84" s="72">
        <v>41081</v>
      </c>
      <c r="C84" s="75">
        <v>10245</v>
      </c>
      <c r="D84" s="6"/>
      <c r="E84" s="6"/>
      <c r="F84" s="6"/>
      <c r="G84" s="6"/>
      <c r="H84" s="56" t="s">
        <v>975</v>
      </c>
      <c r="I84" s="56"/>
      <c r="J84" s="48"/>
      <c r="K84" s="48"/>
    </row>
    <row r="85" spans="1:11" ht="16.5" x14ac:dyDescent="0.2">
      <c r="A85" s="69">
        <v>41082</v>
      </c>
      <c r="B85" s="72">
        <v>41082</v>
      </c>
      <c r="C85" s="75">
        <v>10250</v>
      </c>
      <c r="D85" s="6"/>
      <c r="E85" s="6"/>
      <c r="F85" s="6"/>
      <c r="G85" s="6"/>
      <c r="H85" s="56" t="s">
        <v>976</v>
      </c>
      <c r="I85" s="56"/>
      <c r="J85" s="48"/>
      <c r="K85" s="48"/>
    </row>
    <row r="86" spans="1:11" ht="16.5" x14ac:dyDescent="0.2">
      <c r="A86" s="69">
        <v>41083</v>
      </c>
      <c r="B86" s="72">
        <v>41083</v>
      </c>
      <c r="C86" s="75">
        <v>10255</v>
      </c>
      <c r="D86" s="6"/>
      <c r="E86" s="6"/>
      <c r="F86" s="6"/>
      <c r="G86" s="6"/>
      <c r="H86" s="56" t="s">
        <v>977</v>
      </c>
      <c r="I86" s="56"/>
      <c r="J86" s="48"/>
      <c r="K86" s="48"/>
    </row>
    <row r="87" spans="1:11" ht="16.5" x14ac:dyDescent="0.2">
      <c r="A87" s="69">
        <v>41084</v>
      </c>
      <c r="B87" s="72">
        <v>41084</v>
      </c>
      <c r="C87" s="75">
        <v>10260</v>
      </c>
      <c r="D87" s="6"/>
      <c r="E87" s="6"/>
      <c r="F87" s="6"/>
      <c r="G87" s="6"/>
      <c r="H87" s="56" t="s">
        <v>978</v>
      </c>
      <c r="I87" s="56"/>
      <c r="J87" s="48"/>
      <c r="K87" s="48"/>
    </row>
    <row r="88" spans="1:11" ht="16.5" x14ac:dyDescent="0.2">
      <c r="A88" s="69">
        <v>41085</v>
      </c>
      <c r="B88" s="72">
        <v>41085</v>
      </c>
      <c r="C88" s="75">
        <v>10265</v>
      </c>
      <c r="D88" s="6"/>
      <c r="E88" s="6"/>
      <c r="F88" s="6"/>
      <c r="G88" s="6"/>
      <c r="H88" s="56" t="s">
        <v>979</v>
      </c>
      <c r="I88" s="56"/>
      <c r="J88" s="48"/>
    </row>
    <row r="89" spans="1:11" ht="16.5" x14ac:dyDescent="0.2">
      <c r="A89" s="69">
        <v>41086</v>
      </c>
      <c r="B89" s="72">
        <v>41086</v>
      </c>
      <c r="C89" s="75">
        <v>10270</v>
      </c>
      <c r="D89" s="6"/>
      <c r="E89" s="6"/>
      <c r="F89" s="6"/>
      <c r="G89" s="6"/>
      <c r="H89" s="56" t="s">
        <v>980</v>
      </c>
      <c r="I89" s="56"/>
      <c r="J89" s="48"/>
      <c r="K89" s="48"/>
    </row>
    <row r="90" spans="1:11" ht="16.5" x14ac:dyDescent="0.2">
      <c r="A90" s="69">
        <v>41087</v>
      </c>
      <c r="B90" s="72">
        <v>41087</v>
      </c>
      <c r="C90" s="75">
        <v>10275</v>
      </c>
      <c r="D90" s="6"/>
      <c r="E90" s="6"/>
      <c r="F90" s="6"/>
      <c r="G90" s="6"/>
      <c r="H90" s="56" t="s">
        <v>981</v>
      </c>
      <c r="I90" s="56"/>
      <c r="J90" s="48"/>
      <c r="K90" s="48"/>
    </row>
    <row r="91" spans="1:11" ht="16.5" x14ac:dyDescent="0.2">
      <c r="A91" s="69">
        <v>41088</v>
      </c>
      <c r="B91" s="72">
        <v>41088</v>
      </c>
      <c r="C91" s="75">
        <v>10280</v>
      </c>
      <c r="D91" s="6"/>
      <c r="E91" s="6"/>
      <c r="F91" s="6"/>
      <c r="G91" s="6"/>
      <c r="H91" s="56" t="s">
        <v>982</v>
      </c>
      <c r="I91" s="56"/>
      <c r="J91" s="48"/>
      <c r="K91" s="48"/>
    </row>
    <row r="92" spans="1:11" ht="16.5" x14ac:dyDescent="0.2">
      <c r="A92" s="69">
        <v>41089</v>
      </c>
      <c r="B92" s="72">
        <v>41089</v>
      </c>
      <c r="C92" s="75">
        <v>10285</v>
      </c>
      <c r="D92" s="6"/>
      <c r="E92" s="6"/>
      <c r="F92" s="6"/>
      <c r="G92" s="6"/>
      <c r="H92" s="56" t="s">
        <v>983</v>
      </c>
      <c r="I92" s="56"/>
      <c r="J92" s="48"/>
      <c r="K92" s="48"/>
    </row>
    <row r="93" spans="1:11" ht="16.5" x14ac:dyDescent="0.2">
      <c r="A93" s="69">
        <v>41090</v>
      </c>
      <c r="B93" s="72">
        <v>41090</v>
      </c>
      <c r="C93" s="75">
        <v>10290</v>
      </c>
      <c r="D93" s="6"/>
      <c r="E93" s="6"/>
      <c r="F93" s="6"/>
      <c r="G93" s="6"/>
      <c r="H93" s="56" t="s">
        <v>984</v>
      </c>
      <c r="I93" s="56"/>
      <c r="J93" s="48"/>
    </row>
    <row r="94" spans="1:11" ht="16.5" x14ac:dyDescent="0.2">
      <c r="A94" s="69">
        <v>41091</v>
      </c>
      <c r="B94" s="72">
        <v>41091</v>
      </c>
      <c r="C94" s="75">
        <v>10295</v>
      </c>
      <c r="D94" s="6"/>
      <c r="E94" s="6"/>
      <c r="F94" s="6"/>
      <c r="G94" s="6"/>
      <c r="H94" s="56" t="s">
        <v>985</v>
      </c>
      <c r="I94" s="56"/>
      <c r="J94" s="48"/>
      <c r="K94" s="48"/>
    </row>
    <row r="95" spans="1:11" ht="16.5" x14ac:dyDescent="0.2">
      <c r="A95" s="69">
        <v>41092</v>
      </c>
      <c r="B95" s="72">
        <v>41092</v>
      </c>
      <c r="C95" s="75">
        <v>10300</v>
      </c>
      <c r="D95" s="6"/>
      <c r="E95" s="6"/>
      <c r="F95" s="6"/>
      <c r="G95" s="6"/>
      <c r="H95" s="56" t="s">
        <v>986</v>
      </c>
      <c r="I95" s="56"/>
      <c r="J95" s="48"/>
      <c r="K95" s="48"/>
    </row>
    <row r="96" spans="1:11" ht="16.5" x14ac:dyDescent="0.2">
      <c r="A96" s="69">
        <v>41093</v>
      </c>
      <c r="B96" s="72">
        <v>41093</v>
      </c>
      <c r="C96" s="75">
        <v>10305</v>
      </c>
      <c r="D96" s="6"/>
      <c r="E96" s="6"/>
      <c r="F96" s="6"/>
      <c r="G96" s="6"/>
      <c r="H96" s="56" t="s">
        <v>987</v>
      </c>
      <c r="I96" s="56"/>
      <c r="J96" s="48"/>
      <c r="K96" s="48"/>
    </row>
    <row r="97" spans="1:11" ht="16.5" x14ac:dyDescent="0.2">
      <c r="A97" s="69">
        <v>41094</v>
      </c>
      <c r="B97" s="72">
        <v>41094</v>
      </c>
      <c r="C97" s="75">
        <v>10310</v>
      </c>
      <c r="D97" s="6"/>
      <c r="E97" s="6"/>
      <c r="F97" s="6"/>
      <c r="G97" s="6"/>
      <c r="H97" s="56" t="s">
        <v>988</v>
      </c>
      <c r="I97" s="56"/>
      <c r="J97" s="48"/>
      <c r="K97" s="48"/>
    </row>
    <row r="98" spans="1:11" ht="16.5" x14ac:dyDescent="0.2">
      <c r="A98" s="69">
        <v>41095</v>
      </c>
      <c r="B98" s="72">
        <v>41095</v>
      </c>
      <c r="C98" s="75">
        <v>10315</v>
      </c>
      <c r="D98" s="6"/>
      <c r="E98" s="6"/>
      <c r="F98" s="6"/>
      <c r="G98" s="6"/>
      <c r="H98" s="56" t="s">
        <v>989</v>
      </c>
      <c r="I98" s="56"/>
      <c r="J98" s="48"/>
      <c r="K98" s="48"/>
    </row>
    <row r="99" spans="1:11" ht="16.5" x14ac:dyDescent="0.2">
      <c r="A99" s="69">
        <v>41096</v>
      </c>
      <c r="B99" s="72">
        <v>41096</v>
      </c>
      <c r="C99" s="75">
        <v>10320</v>
      </c>
      <c r="D99" s="6"/>
      <c r="E99" s="6"/>
      <c r="F99" s="6"/>
      <c r="G99" s="6"/>
      <c r="H99" s="56" t="s">
        <v>990</v>
      </c>
      <c r="I99" s="56"/>
      <c r="J99" s="48"/>
      <c r="K99" s="48"/>
    </row>
    <row r="100" spans="1:11" ht="16.5" x14ac:dyDescent="0.2">
      <c r="A100" s="69">
        <v>41097</v>
      </c>
      <c r="B100" s="72">
        <v>41097</v>
      </c>
      <c r="C100" s="75">
        <v>10325</v>
      </c>
      <c r="D100" s="6"/>
      <c r="E100" s="6"/>
      <c r="F100" s="6"/>
      <c r="G100" s="6"/>
      <c r="H100" s="56" t="s">
        <v>991</v>
      </c>
      <c r="I100" s="56"/>
      <c r="J100" s="48"/>
      <c r="K100" s="48"/>
    </row>
    <row r="101" spans="1:11" ht="16.5" x14ac:dyDescent="0.2">
      <c r="A101" s="69">
        <v>41098</v>
      </c>
      <c r="B101" s="72">
        <v>41098</v>
      </c>
      <c r="C101" s="75">
        <v>10330</v>
      </c>
      <c r="D101" s="6"/>
      <c r="E101" s="6"/>
      <c r="F101" s="6"/>
      <c r="G101" s="6"/>
      <c r="H101" s="56" t="s">
        <v>992</v>
      </c>
      <c r="I101" s="56"/>
      <c r="J101" s="48"/>
      <c r="K101" s="48"/>
    </row>
    <row r="102" spans="1:11" ht="16.5" x14ac:dyDescent="0.2">
      <c r="A102" s="69">
        <v>41099</v>
      </c>
      <c r="B102" s="72">
        <v>41099</v>
      </c>
      <c r="C102" s="75">
        <v>10335</v>
      </c>
      <c r="D102" s="6"/>
      <c r="E102" s="6"/>
      <c r="F102" s="6"/>
      <c r="G102" s="6"/>
      <c r="H102" s="56" t="s">
        <v>993</v>
      </c>
      <c r="I102" s="56"/>
      <c r="J102" s="48"/>
      <c r="K102" s="48"/>
    </row>
    <row r="103" spans="1:11" ht="16.5" x14ac:dyDescent="0.2">
      <c r="A103" s="69">
        <v>41100</v>
      </c>
      <c r="B103" s="72">
        <v>41100</v>
      </c>
      <c r="C103" s="75">
        <v>10350</v>
      </c>
      <c r="D103" s="6"/>
      <c r="E103" s="6"/>
      <c r="F103" s="6"/>
      <c r="G103" s="6"/>
      <c r="H103" s="56" t="s">
        <v>994</v>
      </c>
      <c r="I103" s="56"/>
      <c r="J103" s="48"/>
      <c r="K103" s="48"/>
    </row>
    <row r="104" spans="1:11" s="48" customFormat="1" ht="16.5" x14ac:dyDescent="0.2">
      <c r="A104" s="69">
        <v>42001</v>
      </c>
      <c r="B104" s="72">
        <v>42001</v>
      </c>
      <c r="C104" s="75">
        <v>10004</v>
      </c>
      <c r="D104" s="6"/>
      <c r="E104" s="6"/>
      <c r="F104" s="6"/>
      <c r="G104" s="6"/>
      <c r="H104" s="45" t="s">
        <v>1706</v>
      </c>
      <c r="I104" s="69"/>
    </row>
    <row r="105" spans="1:11" s="48" customFormat="1" ht="16.5" x14ac:dyDescent="0.2">
      <c r="A105" s="69">
        <v>42002</v>
      </c>
      <c r="B105" s="72">
        <v>42002</v>
      </c>
      <c r="C105" s="75">
        <v>10004</v>
      </c>
      <c r="D105" s="6"/>
      <c r="E105" s="6"/>
      <c r="F105" s="6"/>
      <c r="G105" s="6"/>
      <c r="H105" s="45" t="s">
        <v>1707</v>
      </c>
      <c r="I105" s="69"/>
    </row>
    <row r="106" spans="1:11" s="48" customFormat="1" ht="16.5" x14ac:dyDescent="0.2">
      <c r="A106" s="69">
        <v>42003</v>
      </c>
      <c r="B106" s="72">
        <v>42003</v>
      </c>
      <c r="C106" s="75">
        <v>10005</v>
      </c>
      <c r="D106" s="6"/>
      <c r="E106" s="6"/>
      <c r="F106" s="6"/>
      <c r="G106" s="6"/>
      <c r="H106" s="45" t="s">
        <v>1708</v>
      </c>
      <c r="I106" s="69"/>
    </row>
    <row r="107" spans="1:11" s="48" customFormat="1" ht="16.5" x14ac:dyDescent="0.2">
      <c r="A107" s="69">
        <v>42004</v>
      </c>
      <c r="B107" s="72">
        <v>42004</v>
      </c>
      <c r="C107" s="75">
        <v>10005</v>
      </c>
      <c r="D107" s="6"/>
      <c r="E107" s="6"/>
      <c r="F107" s="6"/>
      <c r="G107" s="6"/>
      <c r="H107" s="45" t="s">
        <v>1709</v>
      </c>
      <c r="I107" s="69"/>
    </row>
    <row r="108" spans="1:11" s="48" customFormat="1" ht="16.5" x14ac:dyDescent="0.2">
      <c r="A108" s="69">
        <v>42005</v>
      </c>
      <c r="B108" s="72">
        <v>42005</v>
      </c>
      <c r="C108" s="75">
        <v>10006</v>
      </c>
      <c r="D108" s="6"/>
      <c r="E108" s="6"/>
      <c r="F108" s="6"/>
      <c r="G108" s="6"/>
      <c r="H108" s="45" t="s">
        <v>1710</v>
      </c>
      <c r="I108" s="69"/>
    </row>
    <row r="109" spans="1:11" s="48" customFormat="1" ht="16.5" x14ac:dyDescent="0.2">
      <c r="A109" s="69">
        <v>42006</v>
      </c>
      <c r="B109" s="72">
        <v>42006</v>
      </c>
      <c r="C109" s="75">
        <v>10006</v>
      </c>
      <c r="D109" s="6"/>
      <c r="E109" s="6"/>
      <c r="F109" s="6"/>
      <c r="G109" s="6"/>
      <c r="H109" s="45" t="s">
        <v>1711</v>
      </c>
      <c r="I109" s="69"/>
    </row>
    <row r="110" spans="1:11" s="48" customFormat="1" ht="16.5" x14ac:dyDescent="0.2">
      <c r="A110" s="69">
        <v>42007</v>
      </c>
      <c r="B110" s="72">
        <v>42007</v>
      </c>
      <c r="C110" s="75">
        <v>10007</v>
      </c>
      <c r="D110" s="6"/>
      <c r="E110" s="6"/>
      <c r="F110" s="6"/>
      <c r="G110" s="6"/>
      <c r="H110" s="45" t="s">
        <v>1712</v>
      </c>
      <c r="I110" s="69"/>
    </row>
    <row r="111" spans="1:11" s="48" customFormat="1" ht="16.5" x14ac:dyDescent="0.2">
      <c r="A111" s="69">
        <v>42008</v>
      </c>
      <c r="B111" s="72">
        <v>42008</v>
      </c>
      <c r="C111" s="75">
        <v>10007</v>
      </c>
      <c r="D111" s="6"/>
      <c r="E111" s="6"/>
      <c r="F111" s="6"/>
      <c r="G111" s="6"/>
      <c r="H111" s="45" t="s">
        <v>1713</v>
      </c>
      <c r="I111" s="69"/>
    </row>
    <row r="112" spans="1:11" s="48" customFormat="1" ht="16.5" x14ac:dyDescent="0.2">
      <c r="A112" s="69">
        <v>42009</v>
      </c>
      <c r="B112" s="72">
        <v>42009</v>
      </c>
      <c r="C112" s="75">
        <v>10008</v>
      </c>
      <c r="D112" s="6"/>
      <c r="E112" s="6"/>
      <c r="F112" s="6"/>
      <c r="G112" s="6"/>
      <c r="H112" s="45" t="s">
        <v>1714</v>
      </c>
      <c r="I112" s="69"/>
    </row>
    <row r="113" spans="1:9" s="48" customFormat="1" ht="16.5" x14ac:dyDescent="0.2">
      <c r="A113" s="69">
        <v>42010</v>
      </c>
      <c r="B113" s="72">
        <v>42010</v>
      </c>
      <c r="C113" s="75">
        <v>10010</v>
      </c>
      <c r="D113" s="6"/>
      <c r="E113" s="6"/>
      <c r="F113" s="6"/>
      <c r="G113" s="6"/>
      <c r="H113" s="45" t="s">
        <v>1715</v>
      </c>
      <c r="I113" s="69"/>
    </row>
    <row r="114" spans="1:9" s="48" customFormat="1" ht="16.5" x14ac:dyDescent="0.2">
      <c r="A114" s="69">
        <v>42011</v>
      </c>
      <c r="B114" s="72">
        <v>42011</v>
      </c>
      <c r="C114" s="75">
        <v>10012</v>
      </c>
      <c r="D114" s="6"/>
      <c r="E114" s="6"/>
      <c r="F114" s="6"/>
      <c r="G114" s="6"/>
      <c r="H114" s="45" t="s">
        <v>1716</v>
      </c>
      <c r="I114" s="69"/>
    </row>
    <row r="115" spans="1:9" s="48" customFormat="1" ht="16.5" x14ac:dyDescent="0.2">
      <c r="A115" s="69">
        <v>42012</v>
      </c>
      <c r="B115" s="72">
        <v>42012</v>
      </c>
      <c r="C115" s="75">
        <v>10014</v>
      </c>
      <c r="D115" s="6"/>
      <c r="E115" s="6"/>
      <c r="F115" s="6"/>
      <c r="G115" s="6"/>
      <c r="H115" s="45" t="s">
        <v>1717</v>
      </c>
      <c r="I115" s="69"/>
    </row>
    <row r="116" spans="1:9" s="48" customFormat="1" ht="16.5" x14ac:dyDescent="0.2">
      <c r="A116" s="69">
        <v>42013</v>
      </c>
      <c r="B116" s="72">
        <v>42013</v>
      </c>
      <c r="C116" s="75">
        <v>10016</v>
      </c>
      <c r="D116" s="6"/>
      <c r="E116" s="6"/>
      <c r="F116" s="6"/>
      <c r="G116" s="6"/>
      <c r="H116" s="45" t="s">
        <v>1718</v>
      </c>
      <c r="I116" s="69"/>
    </row>
    <row r="117" spans="1:9" s="48" customFormat="1" ht="16.5" x14ac:dyDescent="0.2">
      <c r="A117" s="69">
        <v>42014</v>
      </c>
      <c r="B117" s="72">
        <v>42014</v>
      </c>
      <c r="C117" s="75">
        <v>10018</v>
      </c>
      <c r="D117" s="6"/>
      <c r="E117" s="6"/>
      <c r="F117" s="6"/>
      <c r="G117" s="6"/>
      <c r="H117" s="45" t="s">
        <v>1719</v>
      </c>
      <c r="I117" s="69"/>
    </row>
    <row r="118" spans="1:9" s="48" customFormat="1" ht="16.5" x14ac:dyDescent="0.2">
      <c r="A118" s="69">
        <v>42015</v>
      </c>
      <c r="B118" s="72">
        <v>42015</v>
      </c>
      <c r="C118" s="75">
        <v>10020</v>
      </c>
      <c r="D118" s="6"/>
      <c r="E118" s="6"/>
      <c r="F118" s="6"/>
      <c r="G118" s="6"/>
      <c r="H118" s="45" t="s">
        <v>1720</v>
      </c>
      <c r="I118" s="69"/>
    </row>
    <row r="119" spans="1:9" s="48" customFormat="1" ht="16.5" x14ac:dyDescent="0.2">
      <c r="A119" s="69">
        <v>42016</v>
      </c>
      <c r="B119" s="72">
        <v>42016</v>
      </c>
      <c r="C119" s="75">
        <v>10022</v>
      </c>
      <c r="D119" s="6"/>
      <c r="E119" s="6"/>
      <c r="F119" s="6"/>
      <c r="G119" s="6"/>
      <c r="H119" s="45" t="s">
        <v>1721</v>
      </c>
      <c r="I119" s="69"/>
    </row>
    <row r="120" spans="1:9" s="48" customFormat="1" ht="16.5" x14ac:dyDescent="0.2">
      <c r="A120" s="69">
        <v>42017</v>
      </c>
      <c r="B120" s="72">
        <v>42017</v>
      </c>
      <c r="C120" s="75">
        <v>10024</v>
      </c>
      <c r="D120" s="6"/>
      <c r="E120" s="6"/>
      <c r="F120" s="6"/>
      <c r="G120" s="6"/>
      <c r="H120" s="45" t="s">
        <v>1722</v>
      </c>
      <c r="I120" s="69"/>
    </row>
    <row r="121" spans="1:9" s="48" customFormat="1" ht="16.5" x14ac:dyDescent="0.2">
      <c r="A121" s="69">
        <v>42018</v>
      </c>
      <c r="B121" s="72">
        <v>42018</v>
      </c>
      <c r="C121" s="75">
        <v>10026</v>
      </c>
      <c r="D121" s="6"/>
      <c r="E121" s="6"/>
      <c r="F121" s="6"/>
      <c r="G121" s="6"/>
      <c r="H121" s="45" t="s">
        <v>1723</v>
      </c>
      <c r="I121" s="69"/>
    </row>
    <row r="122" spans="1:9" s="48" customFormat="1" ht="16.5" x14ac:dyDescent="0.2">
      <c r="A122" s="69">
        <v>42019</v>
      </c>
      <c r="B122" s="72">
        <v>42019</v>
      </c>
      <c r="C122" s="75">
        <v>10028</v>
      </c>
      <c r="D122" s="6"/>
      <c r="E122" s="6"/>
      <c r="F122" s="6"/>
      <c r="G122" s="6"/>
      <c r="H122" s="45" t="s">
        <v>1724</v>
      </c>
      <c r="I122" s="69"/>
    </row>
    <row r="123" spans="1:9" s="48" customFormat="1" ht="16.5" x14ac:dyDescent="0.2">
      <c r="A123" s="69">
        <v>42020</v>
      </c>
      <c r="B123" s="72">
        <v>42020</v>
      </c>
      <c r="C123" s="75">
        <v>10030</v>
      </c>
      <c r="D123" s="6"/>
      <c r="E123" s="6"/>
      <c r="F123" s="6"/>
      <c r="G123" s="6"/>
      <c r="H123" s="45" t="s">
        <v>1725</v>
      </c>
      <c r="I123" s="69"/>
    </row>
    <row r="124" spans="1:9" s="48" customFormat="1" ht="16.5" x14ac:dyDescent="0.2">
      <c r="A124" s="69">
        <v>42021</v>
      </c>
      <c r="B124" s="72">
        <v>42021</v>
      </c>
      <c r="C124" s="75">
        <v>10032</v>
      </c>
      <c r="D124" s="6"/>
      <c r="E124" s="6"/>
      <c r="F124" s="6"/>
      <c r="G124" s="6"/>
      <c r="H124" s="45" t="s">
        <v>1726</v>
      </c>
      <c r="I124" s="69"/>
    </row>
    <row r="125" spans="1:9" s="48" customFormat="1" ht="16.5" x14ac:dyDescent="0.2">
      <c r="A125" s="69">
        <v>42022</v>
      </c>
      <c r="B125" s="72">
        <v>42022</v>
      </c>
      <c r="C125" s="75">
        <v>10034</v>
      </c>
      <c r="D125" s="6"/>
      <c r="E125" s="6"/>
      <c r="F125" s="6"/>
      <c r="G125" s="6"/>
      <c r="H125" s="45" t="s">
        <v>1727</v>
      </c>
      <c r="I125" s="69"/>
    </row>
    <row r="126" spans="1:9" s="48" customFormat="1" ht="16.5" x14ac:dyDescent="0.2">
      <c r="A126" s="69">
        <v>42023</v>
      </c>
      <c r="B126" s="72">
        <v>42023</v>
      </c>
      <c r="C126" s="75">
        <v>10036</v>
      </c>
      <c r="D126" s="6"/>
      <c r="E126" s="6"/>
      <c r="F126" s="6"/>
      <c r="G126" s="6"/>
      <c r="H126" s="45" t="s">
        <v>1728</v>
      </c>
      <c r="I126" s="69"/>
    </row>
    <row r="127" spans="1:9" s="48" customFormat="1" ht="16.5" x14ac:dyDescent="0.2">
      <c r="A127" s="69">
        <v>42024</v>
      </c>
      <c r="B127" s="72">
        <v>42024</v>
      </c>
      <c r="C127" s="75">
        <v>10038</v>
      </c>
      <c r="D127" s="6"/>
      <c r="E127" s="6"/>
      <c r="F127" s="6"/>
      <c r="G127" s="6"/>
      <c r="H127" s="45" t="s">
        <v>1729</v>
      </c>
      <c r="I127" s="69"/>
    </row>
    <row r="128" spans="1:9" s="48" customFormat="1" ht="16.5" x14ac:dyDescent="0.2">
      <c r="A128" s="69">
        <v>42025</v>
      </c>
      <c r="B128" s="72">
        <v>42025</v>
      </c>
      <c r="C128" s="75">
        <v>10040</v>
      </c>
      <c r="D128" s="6"/>
      <c r="E128" s="6"/>
      <c r="F128" s="6"/>
      <c r="G128" s="6"/>
      <c r="H128" s="45" t="s">
        <v>1730</v>
      </c>
      <c r="I128" s="69"/>
    </row>
    <row r="129" spans="1:9" s="48" customFormat="1" ht="16.5" x14ac:dyDescent="0.2">
      <c r="A129" s="69">
        <v>42026</v>
      </c>
      <c r="B129" s="72">
        <v>42026</v>
      </c>
      <c r="C129" s="75">
        <v>10042</v>
      </c>
      <c r="D129" s="6"/>
      <c r="E129" s="6"/>
      <c r="F129" s="6"/>
      <c r="G129" s="6"/>
      <c r="H129" s="45" t="s">
        <v>1731</v>
      </c>
      <c r="I129" s="69"/>
    </row>
    <row r="130" spans="1:9" s="48" customFormat="1" ht="16.5" x14ac:dyDescent="0.2">
      <c r="A130" s="69">
        <v>42027</v>
      </c>
      <c r="B130" s="72">
        <v>42027</v>
      </c>
      <c r="C130" s="75">
        <v>10044</v>
      </c>
      <c r="D130" s="6"/>
      <c r="E130" s="6"/>
      <c r="F130" s="6"/>
      <c r="G130" s="6"/>
      <c r="H130" s="45" t="s">
        <v>1732</v>
      </c>
      <c r="I130" s="69"/>
    </row>
    <row r="131" spans="1:9" s="48" customFormat="1" ht="16.5" x14ac:dyDescent="0.2">
      <c r="A131" s="69">
        <v>42028</v>
      </c>
      <c r="B131" s="72">
        <v>42028</v>
      </c>
      <c r="C131" s="75">
        <v>10046</v>
      </c>
      <c r="D131" s="6"/>
      <c r="E131" s="6"/>
      <c r="F131" s="6"/>
      <c r="G131" s="6"/>
      <c r="H131" s="45" t="s">
        <v>1733</v>
      </c>
      <c r="I131" s="69"/>
    </row>
    <row r="132" spans="1:9" s="48" customFormat="1" ht="16.5" x14ac:dyDescent="0.2">
      <c r="A132" s="69">
        <v>42029</v>
      </c>
      <c r="B132" s="72">
        <v>42029</v>
      </c>
      <c r="C132" s="75">
        <v>10048</v>
      </c>
      <c r="D132" s="6"/>
      <c r="E132" s="6"/>
      <c r="F132" s="6"/>
      <c r="G132" s="6"/>
      <c r="H132" s="45" t="s">
        <v>1734</v>
      </c>
      <c r="I132" s="69"/>
    </row>
    <row r="133" spans="1:9" s="48" customFormat="1" ht="16.5" x14ac:dyDescent="0.2">
      <c r="A133" s="69">
        <v>42030</v>
      </c>
      <c r="B133" s="72">
        <v>42030</v>
      </c>
      <c r="C133" s="75">
        <v>10050</v>
      </c>
      <c r="D133" s="6"/>
      <c r="E133" s="6"/>
      <c r="F133" s="6"/>
      <c r="G133" s="6"/>
      <c r="H133" s="45" t="s">
        <v>1735</v>
      </c>
      <c r="I133" s="69"/>
    </row>
    <row r="134" spans="1:9" s="48" customFormat="1" ht="16.5" customHeight="1" x14ac:dyDescent="0.2">
      <c r="A134" s="69">
        <v>42031</v>
      </c>
      <c r="B134" s="72">
        <v>42031</v>
      </c>
      <c r="C134" s="75">
        <v>10055</v>
      </c>
      <c r="D134" s="6"/>
      <c r="E134" s="6"/>
      <c r="F134" s="6"/>
      <c r="G134" s="6"/>
      <c r="H134" s="45" t="s">
        <v>1736</v>
      </c>
      <c r="I134" s="69"/>
    </row>
    <row r="135" spans="1:9" s="48" customFormat="1" ht="15" customHeight="1" x14ac:dyDescent="0.2">
      <c r="A135" s="69">
        <v>42032</v>
      </c>
      <c r="B135" s="72">
        <v>42032</v>
      </c>
      <c r="C135" s="75">
        <v>10060</v>
      </c>
      <c r="D135" s="6"/>
      <c r="E135" s="6"/>
      <c r="F135" s="6"/>
      <c r="G135" s="6"/>
      <c r="H135" s="45" t="s">
        <v>1737</v>
      </c>
      <c r="I135" s="69"/>
    </row>
    <row r="136" spans="1:9" s="48" customFormat="1" ht="16.5" x14ac:dyDescent="0.2">
      <c r="A136" s="69">
        <v>42033</v>
      </c>
      <c r="B136" s="72">
        <v>42033</v>
      </c>
      <c r="C136" s="75">
        <v>10065</v>
      </c>
      <c r="D136" s="6"/>
      <c r="E136" s="6"/>
      <c r="F136" s="6"/>
      <c r="G136" s="6"/>
      <c r="H136" s="45" t="s">
        <v>1738</v>
      </c>
      <c r="I136" s="69"/>
    </row>
    <row r="137" spans="1:9" s="48" customFormat="1" ht="16.5" x14ac:dyDescent="0.2">
      <c r="A137" s="69">
        <v>42034</v>
      </c>
      <c r="B137" s="72">
        <v>42034</v>
      </c>
      <c r="C137" s="75">
        <v>10070</v>
      </c>
      <c r="D137" s="6"/>
      <c r="E137" s="6"/>
      <c r="F137" s="6"/>
      <c r="G137" s="6"/>
      <c r="H137" s="45" t="s">
        <v>1739</v>
      </c>
      <c r="I137" s="69"/>
    </row>
    <row r="138" spans="1:9" s="48" customFormat="1" ht="16.5" x14ac:dyDescent="0.2">
      <c r="A138" s="69">
        <v>42035</v>
      </c>
      <c r="B138" s="72">
        <v>42035</v>
      </c>
      <c r="C138" s="75">
        <v>10075</v>
      </c>
      <c r="D138" s="6"/>
      <c r="E138" s="6"/>
      <c r="F138" s="6"/>
      <c r="G138" s="6"/>
      <c r="H138" s="45" t="s">
        <v>1740</v>
      </c>
      <c r="I138" s="69"/>
    </row>
    <row r="139" spans="1:9" s="48" customFormat="1" ht="16.5" x14ac:dyDescent="0.2">
      <c r="A139" s="69">
        <v>42036</v>
      </c>
      <c r="B139" s="72">
        <v>42036</v>
      </c>
      <c r="C139" s="75">
        <v>10080</v>
      </c>
      <c r="D139" s="6"/>
      <c r="E139" s="6"/>
      <c r="F139" s="6"/>
      <c r="G139" s="6"/>
      <c r="H139" s="45" t="s">
        <v>1741</v>
      </c>
      <c r="I139" s="69"/>
    </row>
    <row r="140" spans="1:9" s="48" customFormat="1" ht="16.5" x14ac:dyDescent="0.2">
      <c r="A140" s="69">
        <v>42037</v>
      </c>
      <c r="B140" s="72">
        <v>42037</v>
      </c>
      <c r="C140" s="75">
        <v>10085</v>
      </c>
      <c r="D140" s="6"/>
      <c r="E140" s="6"/>
      <c r="F140" s="6"/>
      <c r="G140" s="6"/>
      <c r="H140" s="45" t="s">
        <v>1742</v>
      </c>
      <c r="I140" s="69"/>
    </row>
    <row r="141" spans="1:9" s="48" customFormat="1" ht="16.5" x14ac:dyDescent="0.2">
      <c r="A141" s="69">
        <v>42038</v>
      </c>
      <c r="B141" s="72">
        <v>42038</v>
      </c>
      <c r="C141" s="75">
        <v>10090</v>
      </c>
      <c r="D141" s="6"/>
      <c r="E141" s="6"/>
      <c r="F141" s="6"/>
      <c r="G141" s="6"/>
      <c r="H141" s="45" t="s">
        <v>1743</v>
      </c>
      <c r="I141" s="69"/>
    </row>
    <row r="142" spans="1:9" s="48" customFormat="1" ht="16.5" x14ac:dyDescent="0.2">
      <c r="A142" s="69">
        <v>42039</v>
      </c>
      <c r="B142" s="72">
        <v>42039</v>
      </c>
      <c r="C142" s="75">
        <v>10095</v>
      </c>
      <c r="D142" s="6"/>
      <c r="E142" s="6"/>
      <c r="F142" s="6"/>
      <c r="G142" s="6"/>
      <c r="H142" s="45" t="s">
        <v>1744</v>
      </c>
      <c r="I142" s="69"/>
    </row>
    <row r="143" spans="1:9" s="48" customFormat="1" ht="16.5" x14ac:dyDescent="0.2">
      <c r="A143" s="69">
        <v>42040</v>
      </c>
      <c r="B143" s="72">
        <v>42040</v>
      </c>
      <c r="C143" s="75">
        <v>10100</v>
      </c>
      <c r="D143" s="6"/>
      <c r="E143" s="6"/>
      <c r="F143" s="6"/>
      <c r="G143" s="6"/>
      <c r="H143" s="45" t="s">
        <v>1745</v>
      </c>
      <c r="I143" s="69"/>
    </row>
    <row r="144" spans="1:9" s="48" customFormat="1" ht="16.5" x14ac:dyDescent="0.2">
      <c r="A144" s="69">
        <v>42041</v>
      </c>
      <c r="B144" s="72">
        <v>42041</v>
      </c>
      <c r="C144" s="75">
        <v>10105</v>
      </c>
      <c r="D144" s="6"/>
      <c r="E144" s="6"/>
      <c r="F144" s="6"/>
      <c r="G144" s="6"/>
      <c r="H144" s="45" t="s">
        <v>1746</v>
      </c>
      <c r="I144" s="69"/>
    </row>
    <row r="145" spans="1:9" s="48" customFormat="1" ht="16.5" x14ac:dyDescent="0.2">
      <c r="A145" s="69">
        <v>42042</v>
      </c>
      <c r="B145" s="72">
        <v>42042</v>
      </c>
      <c r="C145" s="75">
        <v>10110</v>
      </c>
      <c r="D145" s="6"/>
      <c r="E145" s="6"/>
      <c r="F145" s="6"/>
      <c r="G145" s="6"/>
      <c r="H145" s="45" t="s">
        <v>1747</v>
      </c>
      <c r="I145" s="69"/>
    </row>
    <row r="146" spans="1:9" s="48" customFormat="1" ht="16.5" x14ac:dyDescent="0.2">
      <c r="A146" s="69">
        <v>42043</v>
      </c>
      <c r="B146" s="72">
        <v>42043</v>
      </c>
      <c r="C146" s="75">
        <v>10115</v>
      </c>
      <c r="D146" s="6"/>
      <c r="E146" s="6"/>
      <c r="F146" s="6"/>
      <c r="G146" s="6"/>
      <c r="H146" s="45" t="s">
        <v>1748</v>
      </c>
      <c r="I146" s="69"/>
    </row>
    <row r="147" spans="1:9" s="48" customFormat="1" ht="16.5" x14ac:dyDescent="0.2">
      <c r="A147" s="69">
        <v>42044</v>
      </c>
      <c r="B147" s="72">
        <v>42044</v>
      </c>
      <c r="C147" s="75">
        <v>10120</v>
      </c>
      <c r="D147" s="6"/>
      <c r="E147" s="6"/>
      <c r="F147" s="6"/>
      <c r="G147" s="6"/>
      <c r="H147" s="45" t="s">
        <v>1749</v>
      </c>
      <c r="I147" s="69"/>
    </row>
    <row r="148" spans="1:9" s="48" customFormat="1" ht="16.5" x14ac:dyDescent="0.2">
      <c r="A148" s="69">
        <v>42045</v>
      </c>
      <c r="B148" s="72">
        <v>42045</v>
      </c>
      <c r="C148" s="75">
        <v>10125</v>
      </c>
      <c r="D148" s="6"/>
      <c r="E148" s="6"/>
      <c r="F148" s="6"/>
      <c r="G148" s="6"/>
      <c r="H148" s="45" t="s">
        <v>1750</v>
      </c>
      <c r="I148" s="69"/>
    </row>
    <row r="149" spans="1:9" s="48" customFormat="1" ht="16.5" x14ac:dyDescent="0.2">
      <c r="A149" s="69">
        <v>42046</v>
      </c>
      <c r="B149" s="72">
        <v>42046</v>
      </c>
      <c r="C149" s="75">
        <v>10130</v>
      </c>
      <c r="D149" s="6"/>
      <c r="E149" s="6"/>
      <c r="F149" s="6"/>
      <c r="G149" s="6"/>
      <c r="H149" s="45" t="s">
        <v>1751</v>
      </c>
      <c r="I149" s="69"/>
    </row>
    <row r="150" spans="1:9" s="48" customFormat="1" ht="16.5" x14ac:dyDescent="0.2">
      <c r="A150" s="69">
        <v>42047</v>
      </c>
      <c r="B150" s="72">
        <v>42047</v>
      </c>
      <c r="C150" s="75">
        <v>10135</v>
      </c>
      <c r="D150" s="6"/>
      <c r="E150" s="6"/>
      <c r="F150" s="6"/>
      <c r="G150" s="6"/>
      <c r="H150" s="45" t="s">
        <v>1752</v>
      </c>
      <c r="I150" s="69"/>
    </row>
    <row r="151" spans="1:9" s="48" customFormat="1" ht="16.5" x14ac:dyDescent="0.2">
      <c r="A151" s="69">
        <v>42048</v>
      </c>
      <c r="B151" s="72">
        <v>42048</v>
      </c>
      <c r="C151" s="75">
        <v>10140</v>
      </c>
      <c r="D151" s="6"/>
      <c r="E151" s="6"/>
      <c r="F151" s="6"/>
      <c r="G151" s="6"/>
      <c r="H151" s="45" t="s">
        <v>1753</v>
      </c>
      <c r="I151" s="69"/>
    </row>
    <row r="152" spans="1:9" s="48" customFormat="1" ht="16.5" x14ac:dyDescent="0.2">
      <c r="A152" s="69">
        <v>42049</v>
      </c>
      <c r="B152" s="72">
        <v>42049</v>
      </c>
      <c r="C152" s="75">
        <v>10145</v>
      </c>
      <c r="D152" s="6"/>
      <c r="E152" s="6"/>
      <c r="F152" s="6"/>
      <c r="G152" s="6"/>
      <c r="H152" s="45" t="s">
        <v>1754</v>
      </c>
      <c r="I152" s="69"/>
    </row>
    <row r="153" spans="1:9" s="48" customFormat="1" ht="16.5" x14ac:dyDescent="0.2">
      <c r="A153" s="69">
        <v>42050</v>
      </c>
      <c r="B153" s="72">
        <v>42050</v>
      </c>
      <c r="C153" s="75">
        <v>10150</v>
      </c>
      <c r="D153" s="6"/>
      <c r="E153" s="6"/>
      <c r="F153" s="6"/>
      <c r="G153" s="6"/>
      <c r="H153" s="45" t="s">
        <v>1755</v>
      </c>
      <c r="I153" s="69"/>
    </row>
    <row r="154" spans="1:9" s="48" customFormat="1" ht="16.5" x14ac:dyDescent="0.2">
      <c r="A154" s="69">
        <v>42051</v>
      </c>
      <c r="B154" s="72">
        <v>42051</v>
      </c>
      <c r="C154" s="75">
        <v>10155</v>
      </c>
      <c r="D154" s="6"/>
      <c r="E154" s="6"/>
      <c r="F154" s="6"/>
      <c r="G154" s="6"/>
      <c r="H154" s="45" t="s">
        <v>1756</v>
      </c>
      <c r="I154" s="69"/>
    </row>
    <row r="155" spans="1:9" s="48" customFormat="1" ht="16.5" x14ac:dyDescent="0.2">
      <c r="A155" s="69">
        <v>42052</v>
      </c>
      <c r="B155" s="72">
        <v>42052</v>
      </c>
      <c r="C155" s="75">
        <v>10160</v>
      </c>
      <c r="D155" s="6"/>
      <c r="E155" s="6"/>
      <c r="F155" s="6"/>
      <c r="G155" s="6"/>
      <c r="H155" s="45" t="s">
        <v>1757</v>
      </c>
      <c r="I155" s="69"/>
    </row>
    <row r="156" spans="1:9" s="48" customFormat="1" ht="16.5" x14ac:dyDescent="0.2">
      <c r="A156" s="69">
        <v>42053</v>
      </c>
      <c r="B156" s="72">
        <v>42053</v>
      </c>
      <c r="C156" s="75">
        <v>10165</v>
      </c>
      <c r="D156" s="6"/>
      <c r="E156" s="6"/>
      <c r="F156" s="6"/>
      <c r="G156" s="6"/>
      <c r="H156" s="45" t="s">
        <v>1758</v>
      </c>
      <c r="I156" s="69"/>
    </row>
    <row r="157" spans="1:9" s="48" customFormat="1" ht="16.5" x14ac:dyDescent="0.2">
      <c r="A157" s="69">
        <v>42054</v>
      </c>
      <c r="B157" s="72">
        <v>42054</v>
      </c>
      <c r="C157" s="75">
        <v>10170</v>
      </c>
      <c r="D157" s="6"/>
      <c r="E157" s="6"/>
      <c r="F157" s="6"/>
      <c r="G157" s="6"/>
      <c r="H157" s="45" t="s">
        <v>1759</v>
      </c>
      <c r="I157" s="69"/>
    </row>
    <row r="158" spans="1:9" s="48" customFormat="1" ht="16.5" x14ac:dyDescent="0.2">
      <c r="A158" s="69">
        <v>42055</v>
      </c>
      <c r="B158" s="72">
        <v>42055</v>
      </c>
      <c r="C158" s="75">
        <v>10175</v>
      </c>
      <c r="D158" s="6"/>
      <c r="E158" s="6"/>
      <c r="F158" s="6"/>
      <c r="G158" s="6"/>
      <c r="H158" s="45" t="s">
        <v>1760</v>
      </c>
      <c r="I158" s="69"/>
    </row>
    <row r="159" spans="1:9" s="48" customFormat="1" ht="16.5" x14ac:dyDescent="0.2">
      <c r="A159" s="69">
        <v>42056</v>
      </c>
      <c r="B159" s="72">
        <v>42056</v>
      </c>
      <c r="C159" s="75">
        <v>10180</v>
      </c>
      <c r="D159" s="6"/>
      <c r="E159" s="6"/>
      <c r="F159" s="6"/>
      <c r="G159" s="6"/>
      <c r="H159" s="45" t="s">
        <v>1761</v>
      </c>
      <c r="I159" s="69"/>
    </row>
    <row r="160" spans="1:9" s="48" customFormat="1" ht="16.5" x14ac:dyDescent="0.2">
      <c r="A160" s="69">
        <v>42057</v>
      </c>
      <c r="B160" s="72">
        <v>42057</v>
      </c>
      <c r="C160" s="75">
        <v>10185</v>
      </c>
      <c r="D160" s="6"/>
      <c r="E160" s="6"/>
      <c r="F160" s="6"/>
      <c r="G160" s="6"/>
      <c r="H160" s="45" t="s">
        <v>1762</v>
      </c>
      <c r="I160" s="69"/>
    </row>
    <row r="161" spans="1:9" s="48" customFormat="1" ht="16.5" x14ac:dyDescent="0.2">
      <c r="A161" s="69">
        <v>42058</v>
      </c>
      <c r="B161" s="72">
        <v>42058</v>
      </c>
      <c r="C161" s="75">
        <v>10190</v>
      </c>
      <c r="D161" s="6"/>
      <c r="E161" s="6"/>
      <c r="F161" s="6"/>
      <c r="G161" s="6"/>
      <c r="H161" s="45" t="s">
        <v>1763</v>
      </c>
      <c r="I161" s="69"/>
    </row>
    <row r="162" spans="1:9" s="48" customFormat="1" ht="16.5" x14ac:dyDescent="0.2">
      <c r="A162" s="69">
        <v>42059</v>
      </c>
      <c r="B162" s="72">
        <v>42059</v>
      </c>
      <c r="C162" s="75">
        <v>10195</v>
      </c>
      <c r="D162" s="6"/>
      <c r="E162" s="6"/>
      <c r="F162" s="6"/>
      <c r="G162" s="6"/>
      <c r="H162" s="45" t="s">
        <v>1764</v>
      </c>
      <c r="I162" s="69"/>
    </row>
    <row r="163" spans="1:9" s="48" customFormat="1" ht="16.5" x14ac:dyDescent="0.2">
      <c r="A163" s="69">
        <v>42060</v>
      </c>
      <c r="B163" s="72">
        <v>42060</v>
      </c>
      <c r="C163" s="75">
        <v>10200</v>
      </c>
      <c r="D163" s="6"/>
      <c r="E163" s="6"/>
      <c r="F163" s="6"/>
      <c r="G163" s="6"/>
      <c r="H163" s="45" t="s">
        <v>1765</v>
      </c>
      <c r="I163" s="69"/>
    </row>
    <row r="164" spans="1:9" s="48" customFormat="1" ht="16.5" x14ac:dyDescent="0.2">
      <c r="A164" s="69">
        <v>42061</v>
      </c>
      <c r="B164" s="72">
        <v>42061</v>
      </c>
      <c r="C164" s="75">
        <v>10205</v>
      </c>
      <c r="D164" s="6"/>
      <c r="E164" s="6"/>
      <c r="F164" s="6"/>
      <c r="G164" s="6"/>
      <c r="H164" s="45" t="s">
        <v>1766</v>
      </c>
      <c r="I164" s="69"/>
    </row>
    <row r="165" spans="1:9" s="48" customFormat="1" ht="16.5" x14ac:dyDescent="0.2">
      <c r="A165" s="69">
        <v>42062</v>
      </c>
      <c r="B165" s="72">
        <v>42062</v>
      </c>
      <c r="C165" s="75">
        <v>10210</v>
      </c>
      <c r="D165" s="6"/>
      <c r="E165" s="6"/>
      <c r="F165" s="6"/>
      <c r="G165" s="6"/>
      <c r="H165" s="45" t="s">
        <v>1767</v>
      </c>
      <c r="I165" s="69"/>
    </row>
    <row r="166" spans="1:9" s="48" customFormat="1" ht="16.5" x14ac:dyDescent="0.2">
      <c r="A166" s="69">
        <v>42063</v>
      </c>
      <c r="B166" s="72">
        <v>42063</v>
      </c>
      <c r="C166" s="75">
        <v>10215</v>
      </c>
      <c r="D166" s="6"/>
      <c r="E166" s="6"/>
      <c r="F166" s="6"/>
      <c r="G166" s="6"/>
      <c r="H166" s="45" t="s">
        <v>1768</v>
      </c>
      <c r="I166" s="69"/>
    </row>
    <row r="167" spans="1:9" s="48" customFormat="1" ht="16.5" x14ac:dyDescent="0.2">
      <c r="A167" s="69">
        <v>42064</v>
      </c>
      <c r="B167" s="72">
        <v>42064</v>
      </c>
      <c r="C167" s="75">
        <v>10220</v>
      </c>
      <c r="D167" s="6"/>
      <c r="E167" s="6"/>
      <c r="F167" s="6"/>
      <c r="G167" s="6"/>
      <c r="H167" s="45" t="s">
        <v>1769</v>
      </c>
      <c r="I167" s="69"/>
    </row>
    <row r="168" spans="1:9" s="48" customFormat="1" ht="16.5" x14ac:dyDescent="0.2">
      <c r="A168" s="69">
        <v>42065</v>
      </c>
      <c r="B168" s="72">
        <v>42065</v>
      </c>
      <c r="C168" s="75">
        <v>10225</v>
      </c>
      <c r="D168" s="6"/>
      <c r="E168" s="6"/>
      <c r="F168" s="6"/>
      <c r="G168" s="6"/>
      <c r="H168" s="45" t="s">
        <v>1770</v>
      </c>
      <c r="I168" s="69"/>
    </row>
    <row r="169" spans="1:9" s="48" customFormat="1" ht="16.5" x14ac:dyDescent="0.2">
      <c r="A169" s="69">
        <v>42066</v>
      </c>
      <c r="B169" s="72">
        <v>42066</v>
      </c>
      <c r="C169" s="75">
        <v>10230</v>
      </c>
      <c r="D169" s="6"/>
      <c r="E169" s="6"/>
      <c r="F169" s="6"/>
      <c r="G169" s="6"/>
      <c r="H169" s="45" t="s">
        <v>1771</v>
      </c>
      <c r="I169" s="69"/>
    </row>
    <row r="170" spans="1:9" s="48" customFormat="1" ht="16.5" x14ac:dyDescent="0.2">
      <c r="A170" s="69">
        <v>42067</v>
      </c>
      <c r="B170" s="72">
        <v>42067</v>
      </c>
      <c r="C170" s="75">
        <v>10235</v>
      </c>
      <c r="D170" s="6"/>
      <c r="E170" s="6"/>
      <c r="F170" s="6"/>
      <c r="G170" s="6"/>
      <c r="H170" s="45" t="s">
        <v>1772</v>
      </c>
      <c r="I170" s="69"/>
    </row>
    <row r="171" spans="1:9" s="48" customFormat="1" ht="16.5" x14ac:dyDescent="0.2">
      <c r="A171" s="69">
        <v>42068</v>
      </c>
      <c r="B171" s="72">
        <v>42068</v>
      </c>
      <c r="C171" s="75">
        <v>10240</v>
      </c>
      <c r="D171" s="6"/>
      <c r="E171" s="6"/>
      <c r="F171" s="6"/>
      <c r="G171" s="6"/>
      <c r="H171" s="45" t="s">
        <v>1773</v>
      </c>
      <c r="I171" s="69"/>
    </row>
    <row r="172" spans="1:9" s="48" customFormat="1" ht="16.5" x14ac:dyDescent="0.2">
      <c r="A172" s="69">
        <v>42069</v>
      </c>
      <c r="B172" s="72">
        <v>42069</v>
      </c>
      <c r="C172" s="75">
        <v>10245</v>
      </c>
      <c r="D172" s="6"/>
      <c r="E172" s="6"/>
      <c r="F172" s="6"/>
      <c r="G172" s="6"/>
      <c r="H172" s="45" t="s">
        <v>1774</v>
      </c>
      <c r="I172" s="69"/>
    </row>
    <row r="173" spans="1:9" s="48" customFormat="1" ht="16.5" x14ac:dyDescent="0.2">
      <c r="A173" s="69">
        <v>42070</v>
      </c>
      <c r="B173" s="72">
        <v>42070</v>
      </c>
      <c r="C173" s="75">
        <v>10250</v>
      </c>
      <c r="D173" s="6"/>
      <c r="E173" s="6"/>
      <c r="F173" s="6"/>
      <c r="G173" s="6"/>
      <c r="H173" s="45" t="s">
        <v>1775</v>
      </c>
      <c r="I173" s="69"/>
    </row>
    <row r="174" spans="1:9" s="48" customFormat="1" ht="16.5" x14ac:dyDescent="0.2">
      <c r="A174" s="69">
        <v>42071</v>
      </c>
      <c r="B174" s="72">
        <v>42071</v>
      </c>
      <c r="C174" s="75">
        <v>10255</v>
      </c>
      <c r="D174" s="6"/>
      <c r="E174" s="6"/>
      <c r="F174" s="6"/>
      <c r="G174" s="6"/>
      <c r="H174" s="45" t="s">
        <v>1776</v>
      </c>
      <c r="I174" s="69"/>
    </row>
    <row r="175" spans="1:9" s="48" customFormat="1" ht="16.5" x14ac:dyDescent="0.2">
      <c r="A175" s="69">
        <v>42072</v>
      </c>
      <c r="B175" s="72">
        <v>42072</v>
      </c>
      <c r="C175" s="75">
        <v>10260</v>
      </c>
      <c r="D175" s="6"/>
      <c r="E175" s="6"/>
      <c r="F175" s="6"/>
      <c r="G175" s="6"/>
      <c r="H175" s="45" t="s">
        <v>1777</v>
      </c>
      <c r="I175" s="69"/>
    </row>
    <row r="176" spans="1:9" s="48" customFormat="1" ht="16.5" x14ac:dyDescent="0.2">
      <c r="A176" s="69">
        <v>42073</v>
      </c>
      <c r="B176" s="72">
        <v>42073</v>
      </c>
      <c r="C176" s="75">
        <v>10265</v>
      </c>
      <c r="D176" s="6"/>
      <c r="E176" s="6"/>
      <c r="F176" s="6"/>
      <c r="G176" s="6"/>
      <c r="H176" s="45" t="s">
        <v>1778</v>
      </c>
      <c r="I176" s="69"/>
    </row>
    <row r="177" spans="1:9" s="48" customFormat="1" ht="16.5" x14ac:dyDescent="0.2">
      <c r="A177" s="69">
        <v>42074</v>
      </c>
      <c r="B177" s="72">
        <v>42074</v>
      </c>
      <c r="C177" s="75">
        <v>10270</v>
      </c>
      <c r="D177" s="6"/>
      <c r="E177" s="6"/>
      <c r="F177" s="6"/>
      <c r="G177" s="6"/>
      <c r="H177" s="45" t="s">
        <v>1779</v>
      </c>
      <c r="I177" s="69"/>
    </row>
    <row r="178" spans="1:9" s="48" customFormat="1" ht="16.5" x14ac:dyDescent="0.2">
      <c r="A178" s="69">
        <v>42075</v>
      </c>
      <c r="B178" s="72">
        <v>42075</v>
      </c>
      <c r="C178" s="75">
        <v>10275</v>
      </c>
      <c r="D178" s="6"/>
      <c r="E178" s="6"/>
      <c r="F178" s="6"/>
      <c r="G178" s="6"/>
      <c r="H178" s="45" t="s">
        <v>1780</v>
      </c>
      <c r="I178" s="69"/>
    </row>
    <row r="179" spans="1:9" s="48" customFormat="1" ht="16.5" x14ac:dyDescent="0.2">
      <c r="A179" s="69">
        <v>42076</v>
      </c>
      <c r="B179" s="72">
        <v>42076</v>
      </c>
      <c r="C179" s="75">
        <v>10280</v>
      </c>
      <c r="D179" s="6"/>
      <c r="E179" s="6"/>
      <c r="F179" s="6"/>
      <c r="G179" s="6"/>
      <c r="H179" s="45" t="s">
        <v>1781</v>
      </c>
      <c r="I179" s="69"/>
    </row>
    <row r="180" spans="1:9" s="48" customFormat="1" ht="16.5" x14ac:dyDescent="0.2">
      <c r="A180" s="69">
        <v>42077</v>
      </c>
      <c r="B180" s="72">
        <v>42077</v>
      </c>
      <c r="C180" s="75">
        <v>10285</v>
      </c>
      <c r="D180" s="6"/>
      <c r="E180" s="6"/>
      <c r="F180" s="6"/>
      <c r="G180" s="6"/>
      <c r="H180" s="45" t="s">
        <v>1782</v>
      </c>
      <c r="I180" s="69"/>
    </row>
    <row r="181" spans="1:9" s="48" customFormat="1" ht="16.5" x14ac:dyDescent="0.2">
      <c r="A181" s="69">
        <v>42078</v>
      </c>
      <c r="B181" s="72">
        <v>42078</v>
      </c>
      <c r="C181" s="75">
        <v>10290</v>
      </c>
      <c r="D181" s="6"/>
      <c r="E181" s="6"/>
      <c r="F181" s="6"/>
      <c r="G181" s="6"/>
      <c r="H181" s="45" t="s">
        <v>1783</v>
      </c>
      <c r="I181" s="69"/>
    </row>
    <row r="182" spans="1:9" s="48" customFormat="1" ht="16.5" x14ac:dyDescent="0.2">
      <c r="A182" s="69">
        <v>42079</v>
      </c>
      <c r="B182" s="72">
        <v>42079</v>
      </c>
      <c r="C182" s="75">
        <v>10295</v>
      </c>
      <c r="D182" s="6"/>
      <c r="E182" s="6"/>
      <c r="F182" s="6"/>
      <c r="G182" s="6"/>
      <c r="H182" s="45" t="s">
        <v>1784</v>
      </c>
      <c r="I182" s="69"/>
    </row>
    <row r="183" spans="1:9" s="48" customFormat="1" ht="16.5" x14ac:dyDescent="0.2">
      <c r="A183" s="69">
        <v>42080</v>
      </c>
      <c r="B183" s="72">
        <v>42080</v>
      </c>
      <c r="C183" s="75">
        <v>10300</v>
      </c>
      <c r="D183" s="6"/>
      <c r="E183" s="6"/>
      <c r="F183" s="6"/>
      <c r="G183" s="6"/>
      <c r="H183" s="45" t="s">
        <v>1785</v>
      </c>
      <c r="I183" s="69"/>
    </row>
    <row r="184" spans="1:9" s="48" customFormat="1" ht="16.5" x14ac:dyDescent="0.2">
      <c r="A184" s="69">
        <v>42081</v>
      </c>
      <c r="B184" s="72">
        <v>42081</v>
      </c>
      <c r="C184" s="75">
        <v>10305</v>
      </c>
      <c r="D184" s="6"/>
      <c r="E184" s="6"/>
      <c r="F184" s="6"/>
      <c r="G184" s="6"/>
      <c r="H184" s="45" t="s">
        <v>1786</v>
      </c>
      <c r="I184" s="69"/>
    </row>
    <row r="185" spans="1:9" s="48" customFormat="1" ht="16.5" x14ac:dyDescent="0.2">
      <c r="A185" s="69">
        <v>42082</v>
      </c>
      <c r="B185" s="72">
        <v>42082</v>
      </c>
      <c r="C185" s="75">
        <v>10310</v>
      </c>
      <c r="D185" s="6"/>
      <c r="E185" s="6"/>
      <c r="F185" s="6"/>
      <c r="G185" s="6"/>
      <c r="H185" s="45" t="s">
        <v>1787</v>
      </c>
      <c r="I185" s="69"/>
    </row>
    <row r="186" spans="1:9" s="48" customFormat="1" ht="16.5" x14ac:dyDescent="0.2">
      <c r="A186" s="69">
        <v>42083</v>
      </c>
      <c r="B186" s="72">
        <v>42083</v>
      </c>
      <c r="C186" s="75">
        <v>10315</v>
      </c>
      <c r="D186" s="6"/>
      <c r="E186" s="6"/>
      <c r="F186" s="6"/>
      <c r="G186" s="6"/>
      <c r="H186" s="45" t="s">
        <v>1788</v>
      </c>
      <c r="I186" s="69"/>
    </row>
    <row r="187" spans="1:9" s="48" customFormat="1" ht="16.5" x14ac:dyDescent="0.2">
      <c r="A187" s="69">
        <v>42084</v>
      </c>
      <c r="B187" s="72">
        <v>42084</v>
      </c>
      <c r="C187" s="75">
        <v>10320</v>
      </c>
      <c r="D187" s="6"/>
      <c r="E187" s="6"/>
      <c r="F187" s="6"/>
      <c r="G187" s="6"/>
      <c r="H187" s="45" t="s">
        <v>1789</v>
      </c>
      <c r="I187" s="69"/>
    </row>
    <row r="188" spans="1:9" s="48" customFormat="1" ht="16.5" x14ac:dyDescent="0.2">
      <c r="A188" s="69">
        <v>42085</v>
      </c>
      <c r="B188" s="72">
        <v>42085</v>
      </c>
      <c r="C188" s="75">
        <v>10325</v>
      </c>
      <c r="D188" s="6"/>
      <c r="E188" s="6"/>
      <c r="F188" s="6"/>
      <c r="G188" s="6"/>
      <c r="H188" s="45" t="s">
        <v>1790</v>
      </c>
      <c r="I188" s="69"/>
    </row>
    <row r="189" spans="1:9" s="48" customFormat="1" ht="16.5" x14ac:dyDescent="0.2">
      <c r="A189" s="69">
        <v>42086</v>
      </c>
      <c r="B189" s="72">
        <v>42086</v>
      </c>
      <c r="C189" s="75">
        <v>10330</v>
      </c>
      <c r="D189" s="6"/>
      <c r="E189" s="6"/>
      <c r="F189" s="6"/>
      <c r="G189" s="6"/>
      <c r="H189" s="45" t="s">
        <v>1791</v>
      </c>
      <c r="I189" s="69"/>
    </row>
    <row r="190" spans="1:9" s="48" customFormat="1" ht="16.5" x14ac:dyDescent="0.2">
      <c r="A190" s="69">
        <v>42087</v>
      </c>
      <c r="B190" s="72">
        <v>42087</v>
      </c>
      <c r="C190" s="75">
        <v>10335</v>
      </c>
      <c r="D190" s="6"/>
      <c r="E190" s="6"/>
      <c r="F190" s="6"/>
      <c r="G190" s="6"/>
      <c r="H190" s="45" t="s">
        <v>1792</v>
      </c>
      <c r="I190" s="69"/>
    </row>
    <row r="191" spans="1:9" s="48" customFormat="1" ht="16.5" x14ac:dyDescent="0.2">
      <c r="A191" s="69">
        <v>42088</v>
      </c>
      <c r="B191" s="72">
        <v>42088</v>
      </c>
      <c r="C191" s="75">
        <v>10340</v>
      </c>
      <c r="D191" s="6"/>
      <c r="E191" s="6"/>
      <c r="F191" s="6"/>
      <c r="G191" s="6"/>
      <c r="H191" s="45" t="s">
        <v>1793</v>
      </c>
      <c r="I191" s="69"/>
    </row>
    <row r="192" spans="1:9" s="48" customFormat="1" ht="16.5" x14ac:dyDescent="0.2">
      <c r="A192" s="69">
        <v>42089</v>
      </c>
      <c r="B192" s="72">
        <v>42089</v>
      </c>
      <c r="C192" s="75">
        <v>10345</v>
      </c>
      <c r="D192" s="6"/>
      <c r="E192" s="6"/>
      <c r="F192" s="6"/>
      <c r="G192" s="6"/>
      <c r="H192" s="45" t="s">
        <v>1794</v>
      </c>
      <c r="I192" s="69"/>
    </row>
    <row r="193" spans="1:9" s="48" customFormat="1" ht="16.5" x14ac:dyDescent="0.2">
      <c r="A193" s="69">
        <v>42090</v>
      </c>
      <c r="B193" s="72">
        <v>42090</v>
      </c>
      <c r="C193" s="75">
        <v>10350</v>
      </c>
      <c r="D193" s="6"/>
      <c r="E193" s="6"/>
      <c r="F193" s="6"/>
      <c r="G193" s="6"/>
      <c r="H193" s="45" t="s">
        <v>1795</v>
      </c>
      <c r="I193" s="69"/>
    </row>
    <row r="194" spans="1:9" s="48" customFormat="1" ht="16.5" x14ac:dyDescent="0.2">
      <c r="A194" s="69">
        <v>42091</v>
      </c>
      <c r="B194" s="72">
        <v>42091</v>
      </c>
      <c r="C194" s="75">
        <v>10355</v>
      </c>
      <c r="D194" s="6"/>
      <c r="E194" s="6"/>
      <c r="F194" s="6"/>
      <c r="G194" s="6"/>
      <c r="H194" s="45" t="s">
        <v>1796</v>
      </c>
      <c r="I194" s="69"/>
    </row>
    <row r="195" spans="1:9" s="48" customFormat="1" ht="16.5" x14ac:dyDescent="0.2">
      <c r="A195" s="69">
        <v>42092</v>
      </c>
      <c r="B195" s="72">
        <v>42092</v>
      </c>
      <c r="C195" s="75">
        <v>10360</v>
      </c>
      <c r="D195" s="6"/>
      <c r="E195" s="6"/>
      <c r="F195" s="6"/>
      <c r="G195" s="6"/>
      <c r="H195" s="45" t="s">
        <v>1797</v>
      </c>
      <c r="I195" s="69"/>
    </row>
    <row r="196" spans="1:9" s="48" customFormat="1" ht="16.5" x14ac:dyDescent="0.2">
      <c r="A196" s="69">
        <v>42093</v>
      </c>
      <c r="B196" s="72">
        <v>42093</v>
      </c>
      <c r="C196" s="75">
        <v>10365</v>
      </c>
      <c r="D196" s="6"/>
      <c r="E196" s="6"/>
      <c r="F196" s="6"/>
      <c r="G196" s="6"/>
      <c r="H196" s="45" t="s">
        <v>1798</v>
      </c>
      <c r="I196" s="69"/>
    </row>
    <row r="197" spans="1:9" s="48" customFormat="1" ht="16.5" x14ac:dyDescent="0.2">
      <c r="A197" s="69">
        <v>42094</v>
      </c>
      <c r="B197" s="72">
        <v>42094</v>
      </c>
      <c r="C197" s="75">
        <v>10370</v>
      </c>
      <c r="D197" s="6"/>
      <c r="E197" s="6"/>
      <c r="F197" s="6"/>
      <c r="G197" s="6"/>
      <c r="H197" s="45" t="s">
        <v>1799</v>
      </c>
      <c r="I197" s="69"/>
    </row>
    <row r="198" spans="1:9" s="48" customFormat="1" ht="16.5" x14ac:dyDescent="0.2">
      <c r="A198" s="69">
        <v>42095</v>
      </c>
      <c r="B198" s="72">
        <v>42095</v>
      </c>
      <c r="C198" s="75">
        <v>10375</v>
      </c>
      <c r="D198" s="6"/>
      <c r="E198" s="6"/>
      <c r="F198" s="6"/>
      <c r="G198" s="6"/>
      <c r="H198" s="45" t="s">
        <v>1800</v>
      </c>
      <c r="I198" s="69"/>
    </row>
    <row r="199" spans="1:9" s="48" customFormat="1" ht="16.5" x14ac:dyDescent="0.2">
      <c r="A199" s="69">
        <v>42096</v>
      </c>
      <c r="B199" s="72">
        <v>42096</v>
      </c>
      <c r="C199" s="75">
        <v>10380</v>
      </c>
      <c r="D199" s="6"/>
      <c r="E199" s="6"/>
      <c r="F199" s="6"/>
      <c r="G199" s="6"/>
      <c r="H199" s="45" t="s">
        <v>1801</v>
      </c>
      <c r="I199" s="69"/>
    </row>
    <row r="200" spans="1:9" s="48" customFormat="1" ht="16.5" x14ac:dyDescent="0.2">
      <c r="A200" s="69">
        <v>42097</v>
      </c>
      <c r="B200" s="72">
        <v>42097</v>
      </c>
      <c r="C200" s="75">
        <v>10385</v>
      </c>
      <c r="D200" s="6"/>
      <c r="E200" s="6"/>
      <c r="F200" s="6"/>
      <c r="G200" s="6"/>
      <c r="H200" s="45" t="s">
        <v>1802</v>
      </c>
      <c r="I200" s="69"/>
    </row>
    <row r="201" spans="1:9" s="48" customFormat="1" ht="16.5" x14ac:dyDescent="0.2">
      <c r="A201" s="69">
        <v>42098</v>
      </c>
      <c r="B201" s="72">
        <v>42098</v>
      </c>
      <c r="C201" s="75">
        <v>10390</v>
      </c>
      <c r="D201" s="6"/>
      <c r="E201" s="6"/>
      <c r="F201" s="6"/>
      <c r="G201" s="6"/>
      <c r="H201" s="45" t="s">
        <v>1803</v>
      </c>
      <c r="I201" s="69"/>
    </row>
    <row r="202" spans="1:9" s="48" customFormat="1" ht="16.5" x14ac:dyDescent="0.2">
      <c r="A202" s="69">
        <v>42099</v>
      </c>
      <c r="B202" s="72">
        <v>42099</v>
      </c>
      <c r="C202" s="75">
        <v>10395</v>
      </c>
      <c r="D202" s="6"/>
      <c r="E202" s="6"/>
      <c r="F202" s="6"/>
      <c r="G202" s="6"/>
      <c r="H202" s="45" t="s">
        <v>1804</v>
      </c>
      <c r="I202" s="69"/>
    </row>
    <row r="203" spans="1:9" s="48" customFormat="1" ht="16.5" x14ac:dyDescent="0.2">
      <c r="A203" s="69">
        <v>42100</v>
      </c>
      <c r="B203" s="72">
        <v>42100</v>
      </c>
      <c r="C203" s="75">
        <v>10400</v>
      </c>
      <c r="D203" s="6"/>
      <c r="E203" s="6"/>
      <c r="F203" s="6"/>
      <c r="G203" s="6"/>
      <c r="H203" s="45" t="s">
        <v>1805</v>
      </c>
      <c r="I203" s="69"/>
    </row>
    <row r="204" spans="1:9" s="48" customFormat="1" ht="16.5" x14ac:dyDescent="0.2">
      <c r="A204" s="69">
        <v>43001</v>
      </c>
      <c r="B204" s="72">
        <v>43001</v>
      </c>
      <c r="C204" s="90">
        <v>10010</v>
      </c>
      <c r="D204" s="6"/>
      <c r="E204" s="6"/>
      <c r="F204" s="6"/>
      <c r="G204" s="6"/>
      <c r="H204" s="45" t="s">
        <v>1806</v>
      </c>
      <c r="I204" s="69"/>
    </row>
    <row r="205" spans="1:9" s="48" customFormat="1" ht="16.5" x14ac:dyDescent="0.2">
      <c r="A205" s="69">
        <v>43002</v>
      </c>
      <c r="B205" s="72">
        <v>43002</v>
      </c>
      <c r="C205" s="90">
        <v>10012</v>
      </c>
      <c r="D205" s="6"/>
      <c r="E205" s="6"/>
      <c r="F205" s="6"/>
      <c r="G205" s="6"/>
      <c r="H205" s="45" t="s">
        <v>1807</v>
      </c>
      <c r="I205" s="69"/>
    </row>
    <row r="206" spans="1:9" s="48" customFormat="1" ht="16.5" x14ac:dyDescent="0.2">
      <c r="A206" s="69">
        <v>43003</v>
      </c>
      <c r="B206" s="72">
        <v>43003</v>
      </c>
      <c r="C206" s="90">
        <v>10014</v>
      </c>
      <c r="D206" s="6"/>
      <c r="E206" s="6"/>
      <c r="F206" s="6"/>
      <c r="G206" s="6"/>
      <c r="H206" s="45" t="s">
        <v>1808</v>
      </c>
      <c r="I206" s="69"/>
    </row>
    <row r="207" spans="1:9" s="48" customFormat="1" ht="16.5" x14ac:dyDescent="0.2">
      <c r="A207" s="69">
        <v>43004</v>
      </c>
      <c r="B207" s="72">
        <v>43004</v>
      </c>
      <c r="C207" s="90">
        <v>10016</v>
      </c>
      <c r="D207" s="6"/>
      <c r="E207" s="6"/>
      <c r="F207" s="6"/>
      <c r="G207" s="6"/>
      <c r="H207" s="45" t="s">
        <v>1809</v>
      </c>
      <c r="I207" s="69"/>
    </row>
    <row r="208" spans="1:9" s="48" customFormat="1" ht="16.5" x14ac:dyDescent="0.2">
      <c r="A208" s="69">
        <v>43005</v>
      </c>
      <c r="B208" s="72">
        <v>43005</v>
      </c>
      <c r="C208" s="90">
        <v>10018</v>
      </c>
      <c r="D208" s="6"/>
      <c r="E208" s="6"/>
      <c r="F208" s="6"/>
      <c r="G208" s="6"/>
      <c r="H208" s="45" t="s">
        <v>1810</v>
      </c>
      <c r="I208" s="69"/>
    </row>
    <row r="209" spans="1:9" s="48" customFormat="1" ht="16.5" x14ac:dyDescent="0.2">
      <c r="A209" s="69">
        <v>43006</v>
      </c>
      <c r="B209" s="72">
        <v>43006</v>
      </c>
      <c r="C209" s="90">
        <v>10020</v>
      </c>
      <c r="D209" s="6"/>
      <c r="E209" s="6"/>
      <c r="F209" s="6"/>
      <c r="G209" s="6"/>
      <c r="H209" s="45" t="s">
        <v>1811</v>
      </c>
      <c r="I209" s="69"/>
    </row>
    <row r="210" spans="1:9" s="48" customFormat="1" ht="16.5" x14ac:dyDescent="0.2">
      <c r="A210" s="69">
        <v>43007</v>
      </c>
      <c r="B210" s="72">
        <v>43007</v>
      </c>
      <c r="C210" s="90">
        <v>10022</v>
      </c>
      <c r="D210" s="6"/>
      <c r="E210" s="6"/>
      <c r="F210" s="6"/>
      <c r="G210" s="6"/>
      <c r="H210" s="45" t="s">
        <v>1812</v>
      </c>
      <c r="I210" s="69"/>
    </row>
    <row r="211" spans="1:9" s="48" customFormat="1" ht="16.5" x14ac:dyDescent="0.2">
      <c r="A211" s="69">
        <v>43008</v>
      </c>
      <c r="B211" s="72">
        <v>43008</v>
      </c>
      <c r="C211" s="90">
        <v>10024</v>
      </c>
      <c r="D211" s="6"/>
      <c r="E211" s="6"/>
      <c r="F211" s="6"/>
      <c r="G211" s="6"/>
      <c r="H211" s="45" t="s">
        <v>1813</v>
      </c>
      <c r="I211" s="69"/>
    </row>
    <row r="212" spans="1:9" s="48" customFormat="1" ht="16.5" x14ac:dyDescent="0.2">
      <c r="A212" s="69">
        <v>43009</v>
      </c>
      <c r="B212" s="72">
        <v>43009</v>
      </c>
      <c r="C212" s="90">
        <v>10026</v>
      </c>
      <c r="D212" s="6"/>
      <c r="E212" s="6"/>
      <c r="F212" s="6"/>
      <c r="G212" s="6"/>
      <c r="H212" s="45" t="s">
        <v>1814</v>
      </c>
      <c r="I212" s="69"/>
    </row>
    <row r="213" spans="1:9" s="48" customFormat="1" ht="16.5" x14ac:dyDescent="0.2">
      <c r="A213" s="69">
        <v>43010</v>
      </c>
      <c r="B213" s="72">
        <v>43010</v>
      </c>
      <c r="C213" s="90">
        <v>10028</v>
      </c>
      <c r="D213" s="6"/>
      <c r="E213" s="6"/>
      <c r="F213" s="6"/>
      <c r="G213" s="6"/>
      <c r="H213" s="45" t="s">
        <v>1815</v>
      </c>
      <c r="I213" s="69"/>
    </row>
    <row r="214" spans="1:9" s="48" customFormat="1" ht="16.5" x14ac:dyDescent="0.2">
      <c r="A214" s="69">
        <v>43011</v>
      </c>
      <c r="B214" s="72">
        <v>43011</v>
      </c>
      <c r="C214" s="90">
        <v>10030</v>
      </c>
      <c r="D214" s="6"/>
      <c r="E214" s="6"/>
      <c r="F214" s="6"/>
      <c r="G214" s="6"/>
      <c r="H214" s="45" t="s">
        <v>1816</v>
      </c>
      <c r="I214" s="69"/>
    </row>
    <row r="215" spans="1:9" s="48" customFormat="1" ht="16.5" x14ac:dyDescent="0.2">
      <c r="A215" s="69">
        <v>43012</v>
      </c>
      <c r="B215" s="72">
        <v>43012</v>
      </c>
      <c r="C215" s="90">
        <v>10032</v>
      </c>
      <c r="D215" s="6"/>
      <c r="E215" s="6"/>
      <c r="F215" s="6"/>
      <c r="G215" s="6"/>
      <c r="H215" s="45" t="s">
        <v>1817</v>
      </c>
      <c r="I215" s="69"/>
    </row>
    <row r="216" spans="1:9" s="48" customFormat="1" ht="16.5" x14ac:dyDescent="0.2">
      <c r="A216" s="69">
        <v>43013</v>
      </c>
      <c r="B216" s="72">
        <v>43013</v>
      </c>
      <c r="C216" s="90">
        <v>10034</v>
      </c>
      <c r="D216" s="6"/>
      <c r="E216" s="6"/>
      <c r="F216" s="6"/>
      <c r="G216" s="6"/>
      <c r="H216" s="45" t="s">
        <v>1818</v>
      </c>
      <c r="I216" s="69"/>
    </row>
    <row r="217" spans="1:9" s="48" customFormat="1" ht="16.5" x14ac:dyDescent="0.2">
      <c r="A217" s="69">
        <v>43014</v>
      </c>
      <c r="B217" s="72">
        <v>43014</v>
      </c>
      <c r="C217" s="90">
        <v>10036</v>
      </c>
      <c r="D217" s="6"/>
      <c r="E217" s="6"/>
      <c r="F217" s="6"/>
      <c r="G217" s="6"/>
      <c r="H217" s="45" t="s">
        <v>1819</v>
      </c>
      <c r="I217" s="69"/>
    </row>
    <row r="218" spans="1:9" s="48" customFormat="1" ht="16.5" x14ac:dyDescent="0.2">
      <c r="A218" s="69">
        <v>43015</v>
      </c>
      <c r="B218" s="72">
        <v>43015</v>
      </c>
      <c r="C218" s="90">
        <v>10038</v>
      </c>
      <c r="D218" s="6"/>
      <c r="E218" s="6"/>
      <c r="F218" s="6"/>
      <c r="G218" s="6"/>
      <c r="H218" s="45" t="s">
        <v>1820</v>
      </c>
      <c r="I218" s="69"/>
    </row>
    <row r="219" spans="1:9" s="48" customFormat="1" ht="16.5" x14ac:dyDescent="0.2">
      <c r="A219" s="69">
        <v>43016</v>
      </c>
      <c r="B219" s="72">
        <v>43016</v>
      </c>
      <c r="C219" s="90">
        <v>10040</v>
      </c>
      <c r="D219" s="6"/>
      <c r="E219" s="6"/>
      <c r="F219" s="6"/>
      <c r="G219" s="6"/>
      <c r="H219" s="45" t="s">
        <v>1821</v>
      </c>
      <c r="I219" s="69"/>
    </row>
    <row r="220" spans="1:9" s="48" customFormat="1" ht="16.5" x14ac:dyDescent="0.2">
      <c r="A220" s="69">
        <v>43017</v>
      </c>
      <c r="B220" s="72">
        <v>43017</v>
      </c>
      <c r="C220" s="90">
        <v>10042</v>
      </c>
      <c r="D220" s="6"/>
      <c r="E220" s="6"/>
      <c r="F220" s="6"/>
      <c r="G220" s="6"/>
      <c r="H220" s="45" t="s">
        <v>1822</v>
      </c>
      <c r="I220" s="69"/>
    </row>
    <row r="221" spans="1:9" s="48" customFormat="1" ht="16.5" x14ac:dyDescent="0.2">
      <c r="A221" s="69">
        <v>43018</v>
      </c>
      <c r="B221" s="72">
        <v>43018</v>
      </c>
      <c r="C221" s="90">
        <v>10044</v>
      </c>
      <c r="D221" s="6"/>
      <c r="E221" s="6"/>
      <c r="F221" s="6"/>
      <c r="G221" s="6"/>
      <c r="H221" s="45" t="s">
        <v>1823</v>
      </c>
      <c r="I221" s="69"/>
    </row>
    <row r="222" spans="1:9" s="48" customFormat="1" ht="16.5" x14ac:dyDescent="0.2">
      <c r="A222" s="69">
        <v>43019</v>
      </c>
      <c r="B222" s="72">
        <v>43019</v>
      </c>
      <c r="C222" s="90">
        <v>10046</v>
      </c>
      <c r="D222" s="6"/>
      <c r="E222" s="6"/>
      <c r="F222" s="6"/>
      <c r="G222" s="6"/>
      <c r="H222" s="45" t="s">
        <v>1824</v>
      </c>
      <c r="I222" s="69"/>
    </row>
    <row r="223" spans="1:9" s="48" customFormat="1" ht="16.5" x14ac:dyDescent="0.2">
      <c r="A223" s="69">
        <v>43020</v>
      </c>
      <c r="B223" s="72">
        <v>43020</v>
      </c>
      <c r="C223" s="90">
        <v>10050</v>
      </c>
      <c r="D223" s="6"/>
      <c r="E223" s="6"/>
      <c r="F223" s="6"/>
      <c r="G223" s="6"/>
      <c r="H223" s="45" t="s">
        <v>1825</v>
      </c>
      <c r="I223" s="69"/>
    </row>
    <row r="224" spans="1:9" s="48" customFormat="1" ht="16.5" x14ac:dyDescent="0.2">
      <c r="A224" s="69">
        <v>43021</v>
      </c>
      <c r="B224" s="72">
        <v>43021</v>
      </c>
      <c r="C224" s="90">
        <v>10055</v>
      </c>
      <c r="D224" s="6"/>
      <c r="E224" s="6"/>
      <c r="F224" s="6"/>
      <c r="G224" s="6"/>
      <c r="H224" s="45" t="s">
        <v>1826</v>
      </c>
      <c r="I224" s="69"/>
    </row>
    <row r="225" spans="1:9" s="48" customFormat="1" ht="16.5" x14ac:dyDescent="0.2">
      <c r="A225" s="69">
        <v>43022</v>
      </c>
      <c r="B225" s="72">
        <v>43022</v>
      </c>
      <c r="C225" s="90">
        <v>10060</v>
      </c>
      <c r="D225" s="6"/>
      <c r="E225" s="6"/>
      <c r="F225" s="6"/>
      <c r="G225" s="6"/>
      <c r="H225" s="45" t="s">
        <v>1827</v>
      </c>
      <c r="I225" s="69"/>
    </row>
    <row r="226" spans="1:9" s="48" customFormat="1" ht="16.5" x14ac:dyDescent="0.2">
      <c r="A226" s="69">
        <v>43023</v>
      </c>
      <c r="B226" s="72">
        <v>43023</v>
      </c>
      <c r="C226" s="90">
        <v>10065</v>
      </c>
      <c r="D226" s="6"/>
      <c r="E226" s="6"/>
      <c r="F226" s="6"/>
      <c r="G226" s="6"/>
      <c r="H226" s="45" t="s">
        <v>1828</v>
      </c>
      <c r="I226" s="69"/>
    </row>
    <row r="227" spans="1:9" s="48" customFormat="1" ht="16.5" x14ac:dyDescent="0.2">
      <c r="A227" s="69">
        <v>43024</v>
      </c>
      <c r="B227" s="72">
        <v>43024</v>
      </c>
      <c r="C227" s="90">
        <v>10070</v>
      </c>
      <c r="D227" s="6"/>
      <c r="E227" s="6"/>
      <c r="F227" s="6"/>
      <c r="G227" s="6"/>
      <c r="H227" s="45" t="s">
        <v>1829</v>
      </c>
      <c r="I227" s="69"/>
    </row>
    <row r="228" spans="1:9" s="48" customFormat="1" ht="16.5" x14ac:dyDescent="0.2">
      <c r="A228" s="69">
        <v>43025</v>
      </c>
      <c r="B228" s="72">
        <v>43025</v>
      </c>
      <c r="C228" s="90">
        <v>10075</v>
      </c>
      <c r="D228" s="6"/>
      <c r="E228" s="6"/>
      <c r="F228" s="6"/>
      <c r="G228" s="6"/>
      <c r="H228" s="45" t="s">
        <v>1830</v>
      </c>
      <c r="I228" s="69"/>
    </row>
    <row r="229" spans="1:9" s="48" customFormat="1" ht="16.5" x14ac:dyDescent="0.2">
      <c r="A229" s="69">
        <v>43026</v>
      </c>
      <c r="B229" s="72">
        <v>43026</v>
      </c>
      <c r="C229" s="90">
        <v>10080</v>
      </c>
      <c r="D229" s="6"/>
      <c r="E229" s="6"/>
      <c r="F229" s="6"/>
      <c r="G229" s="6"/>
      <c r="H229" s="45" t="s">
        <v>1831</v>
      </c>
      <c r="I229" s="69"/>
    </row>
    <row r="230" spans="1:9" s="48" customFormat="1" ht="16.5" x14ac:dyDescent="0.2">
      <c r="A230" s="69">
        <v>43027</v>
      </c>
      <c r="B230" s="72">
        <v>43027</v>
      </c>
      <c r="C230" s="90">
        <v>10085</v>
      </c>
      <c r="D230" s="6"/>
      <c r="E230" s="6"/>
      <c r="F230" s="6"/>
      <c r="G230" s="6"/>
      <c r="H230" s="45" t="s">
        <v>1832</v>
      </c>
      <c r="I230" s="69"/>
    </row>
    <row r="231" spans="1:9" s="48" customFormat="1" ht="16.5" x14ac:dyDescent="0.2">
      <c r="A231" s="69">
        <v>43028</v>
      </c>
      <c r="B231" s="72">
        <v>43028</v>
      </c>
      <c r="C231" s="90">
        <v>10090</v>
      </c>
      <c r="D231" s="6"/>
      <c r="E231" s="6"/>
      <c r="F231" s="6"/>
      <c r="G231" s="6"/>
      <c r="H231" s="45" t="s">
        <v>1833</v>
      </c>
      <c r="I231" s="69"/>
    </row>
    <row r="232" spans="1:9" s="48" customFormat="1" ht="16.5" x14ac:dyDescent="0.2">
      <c r="A232" s="69">
        <v>43029</v>
      </c>
      <c r="B232" s="72">
        <v>43029</v>
      </c>
      <c r="C232" s="90">
        <v>10095</v>
      </c>
      <c r="D232" s="6"/>
      <c r="E232" s="6"/>
      <c r="F232" s="6"/>
      <c r="G232" s="6"/>
      <c r="H232" s="45" t="s">
        <v>1834</v>
      </c>
      <c r="I232" s="69"/>
    </row>
    <row r="233" spans="1:9" s="48" customFormat="1" ht="16.5" x14ac:dyDescent="0.2">
      <c r="A233" s="69">
        <v>43030</v>
      </c>
      <c r="B233" s="72">
        <v>43030</v>
      </c>
      <c r="C233" s="90">
        <v>10100</v>
      </c>
      <c r="D233" s="6"/>
      <c r="E233" s="6"/>
      <c r="F233" s="6"/>
      <c r="G233" s="6"/>
      <c r="H233" s="45" t="s">
        <v>1835</v>
      </c>
      <c r="I233" s="69"/>
    </row>
    <row r="234" spans="1:9" s="48" customFormat="1" ht="16.5" customHeight="1" x14ac:dyDescent="0.2">
      <c r="A234" s="69">
        <v>43031</v>
      </c>
      <c r="B234" s="72">
        <v>43031</v>
      </c>
      <c r="C234" s="75">
        <v>10105</v>
      </c>
      <c r="D234" s="6"/>
      <c r="E234" s="6"/>
      <c r="F234" s="6"/>
      <c r="G234" s="6"/>
      <c r="H234" s="45" t="s">
        <v>1836</v>
      </c>
      <c r="I234" s="69"/>
    </row>
    <row r="235" spans="1:9" s="48" customFormat="1" ht="15" customHeight="1" x14ac:dyDescent="0.2">
      <c r="A235" s="69">
        <v>43032</v>
      </c>
      <c r="B235" s="72">
        <v>43032</v>
      </c>
      <c r="C235" s="75">
        <v>10110</v>
      </c>
      <c r="D235" s="6"/>
      <c r="E235" s="6"/>
      <c r="F235" s="6"/>
      <c r="G235" s="6"/>
      <c r="H235" s="45" t="s">
        <v>1837</v>
      </c>
      <c r="I235" s="69"/>
    </row>
    <row r="236" spans="1:9" s="48" customFormat="1" ht="16.5" x14ac:dyDescent="0.2">
      <c r="A236" s="69">
        <v>43033</v>
      </c>
      <c r="B236" s="72">
        <v>43033</v>
      </c>
      <c r="C236" s="75">
        <v>10115</v>
      </c>
      <c r="D236" s="6"/>
      <c r="E236" s="6"/>
      <c r="F236" s="6"/>
      <c r="G236" s="6"/>
      <c r="H236" s="45" t="s">
        <v>1838</v>
      </c>
      <c r="I236" s="69"/>
    </row>
    <row r="237" spans="1:9" s="48" customFormat="1" ht="16.5" x14ac:dyDescent="0.2">
      <c r="A237" s="69">
        <v>43034</v>
      </c>
      <c r="B237" s="72">
        <v>43034</v>
      </c>
      <c r="C237" s="75">
        <v>10120</v>
      </c>
      <c r="D237" s="6"/>
      <c r="E237" s="6"/>
      <c r="F237" s="6"/>
      <c r="G237" s="6"/>
      <c r="H237" s="45" t="s">
        <v>1839</v>
      </c>
      <c r="I237" s="69"/>
    </row>
    <row r="238" spans="1:9" s="48" customFormat="1" ht="16.5" x14ac:dyDescent="0.2">
      <c r="A238" s="69">
        <v>43035</v>
      </c>
      <c r="B238" s="72">
        <v>43035</v>
      </c>
      <c r="C238" s="75">
        <v>10125</v>
      </c>
      <c r="D238" s="6"/>
      <c r="E238" s="6"/>
      <c r="F238" s="6"/>
      <c r="G238" s="6"/>
      <c r="H238" s="45" t="s">
        <v>1840</v>
      </c>
      <c r="I238" s="69"/>
    </row>
    <row r="239" spans="1:9" s="48" customFormat="1" ht="16.5" x14ac:dyDescent="0.2">
      <c r="A239" s="69">
        <v>43036</v>
      </c>
      <c r="B239" s="72">
        <v>43036</v>
      </c>
      <c r="C239" s="75">
        <v>10130</v>
      </c>
      <c r="D239" s="6"/>
      <c r="E239" s="6"/>
      <c r="F239" s="6"/>
      <c r="G239" s="6"/>
      <c r="H239" s="45" t="s">
        <v>1841</v>
      </c>
      <c r="I239" s="69"/>
    </row>
    <row r="240" spans="1:9" s="48" customFormat="1" ht="16.5" x14ac:dyDescent="0.2">
      <c r="A240" s="69">
        <v>43037</v>
      </c>
      <c r="B240" s="72">
        <v>43037</v>
      </c>
      <c r="C240" s="75">
        <v>10135</v>
      </c>
      <c r="D240" s="6"/>
      <c r="E240" s="6"/>
      <c r="F240" s="6"/>
      <c r="G240" s="6"/>
      <c r="H240" s="45" t="s">
        <v>1842</v>
      </c>
      <c r="I240" s="69"/>
    </row>
    <row r="241" spans="1:9" s="48" customFormat="1" ht="16.5" x14ac:dyDescent="0.2">
      <c r="A241" s="69">
        <v>43038</v>
      </c>
      <c r="B241" s="72">
        <v>43038</v>
      </c>
      <c r="C241" s="75">
        <v>10140</v>
      </c>
      <c r="D241" s="6"/>
      <c r="E241" s="6"/>
      <c r="F241" s="6"/>
      <c r="G241" s="6"/>
      <c r="H241" s="45" t="s">
        <v>1843</v>
      </c>
      <c r="I241" s="69"/>
    </row>
    <row r="242" spans="1:9" s="48" customFormat="1" ht="16.5" x14ac:dyDescent="0.2">
      <c r="A242" s="69">
        <v>43039</v>
      </c>
      <c r="B242" s="72">
        <v>43039</v>
      </c>
      <c r="C242" s="75">
        <v>10145</v>
      </c>
      <c r="D242" s="6"/>
      <c r="E242" s="6"/>
      <c r="F242" s="6"/>
      <c r="G242" s="6"/>
      <c r="H242" s="45" t="s">
        <v>1844</v>
      </c>
      <c r="I242" s="69"/>
    </row>
    <row r="243" spans="1:9" s="48" customFormat="1" ht="16.5" x14ac:dyDescent="0.2">
      <c r="A243" s="69">
        <v>43040</v>
      </c>
      <c r="B243" s="72">
        <v>43040</v>
      </c>
      <c r="C243" s="75">
        <v>10150</v>
      </c>
      <c r="D243" s="6"/>
      <c r="E243" s="6"/>
      <c r="F243" s="6"/>
      <c r="G243" s="6"/>
      <c r="H243" s="45" t="s">
        <v>1845</v>
      </c>
      <c r="I243" s="69"/>
    </row>
    <row r="244" spans="1:9" s="48" customFormat="1" ht="16.5" x14ac:dyDescent="0.2">
      <c r="A244" s="69">
        <v>43041</v>
      </c>
      <c r="B244" s="72">
        <v>43041</v>
      </c>
      <c r="C244" s="75">
        <v>10155</v>
      </c>
      <c r="D244" s="6"/>
      <c r="E244" s="6"/>
      <c r="F244" s="6"/>
      <c r="G244" s="6"/>
      <c r="H244" s="45" t="s">
        <v>1846</v>
      </c>
      <c r="I244" s="69"/>
    </row>
    <row r="245" spans="1:9" s="48" customFormat="1" ht="16.5" x14ac:dyDescent="0.2">
      <c r="A245" s="69">
        <v>43042</v>
      </c>
      <c r="B245" s="72">
        <v>43042</v>
      </c>
      <c r="C245" s="75">
        <v>10160</v>
      </c>
      <c r="D245" s="6"/>
      <c r="E245" s="6"/>
      <c r="F245" s="6"/>
      <c r="G245" s="6"/>
      <c r="H245" s="45" t="s">
        <v>1847</v>
      </c>
      <c r="I245" s="69"/>
    </row>
    <row r="246" spans="1:9" s="48" customFormat="1" ht="16.5" x14ac:dyDescent="0.2">
      <c r="A246" s="69">
        <v>43043</v>
      </c>
      <c r="B246" s="72">
        <v>43043</v>
      </c>
      <c r="C246" s="75">
        <v>10165</v>
      </c>
      <c r="D246" s="6"/>
      <c r="E246" s="6"/>
      <c r="F246" s="6"/>
      <c r="G246" s="6"/>
      <c r="H246" s="45" t="s">
        <v>1848</v>
      </c>
      <c r="I246" s="69"/>
    </row>
    <row r="247" spans="1:9" s="48" customFormat="1" ht="16.5" x14ac:dyDescent="0.2">
      <c r="A247" s="69">
        <v>43044</v>
      </c>
      <c r="B247" s="72">
        <v>43044</v>
      </c>
      <c r="C247" s="75">
        <v>10170</v>
      </c>
      <c r="D247" s="6"/>
      <c r="E247" s="6"/>
      <c r="F247" s="6"/>
      <c r="G247" s="6"/>
      <c r="H247" s="45" t="s">
        <v>1849</v>
      </c>
      <c r="I247" s="69"/>
    </row>
    <row r="248" spans="1:9" s="48" customFormat="1" ht="16.5" x14ac:dyDescent="0.2">
      <c r="A248" s="69">
        <v>43045</v>
      </c>
      <c r="B248" s="72">
        <v>43045</v>
      </c>
      <c r="C248" s="75">
        <v>10175</v>
      </c>
      <c r="D248" s="6"/>
      <c r="E248" s="6"/>
      <c r="F248" s="6"/>
      <c r="G248" s="6"/>
      <c r="H248" s="45" t="s">
        <v>1850</v>
      </c>
      <c r="I248" s="69"/>
    </row>
    <row r="249" spans="1:9" s="48" customFormat="1" ht="16.5" x14ac:dyDescent="0.2">
      <c r="A249" s="69">
        <v>43046</v>
      </c>
      <c r="B249" s="72">
        <v>43046</v>
      </c>
      <c r="C249" s="75">
        <v>10180</v>
      </c>
      <c r="D249" s="6"/>
      <c r="E249" s="6"/>
      <c r="F249" s="6"/>
      <c r="G249" s="6"/>
      <c r="H249" s="45" t="s">
        <v>1851</v>
      </c>
      <c r="I249" s="69"/>
    </row>
    <row r="250" spans="1:9" s="48" customFormat="1" ht="16.5" x14ac:dyDescent="0.2">
      <c r="A250" s="69">
        <v>43047</v>
      </c>
      <c r="B250" s="72">
        <v>43047</v>
      </c>
      <c r="C250" s="75">
        <v>10185</v>
      </c>
      <c r="D250" s="6"/>
      <c r="E250" s="6"/>
      <c r="F250" s="6"/>
      <c r="G250" s="6"/>
      <c r="H250" s="45" t="s">
        <v>1852</v>
      </c>
      <c r="I250" s="69"/>
    </row>
    <row r="251" spans="1:9" s="48" customFormat="1" ht="16.5" x14ac:dyDescent="0.2">
      <c r="A251" s="69">
        <v>43048</v>
      </c>
      <c r="B251" s="72">
        <v>43048</v>
      </c>
      <c r="C251" s="75">
        <v>10190</v>
      </c>
      <c r="D251" s="6"/>
      <c r="E251" s="6"/>
      <c r="F251" s="6"/>
      <c r="G251" s="6"/>
      <c r="H251" s="45" t="s">
        <v>1853</v>
      </c>
      <c r="I251" s="69"/>
    </row>
    <row r="252" spans="1:9" s="48" customFormat="1" ht="16.5" x14ac:dyDescent="0.2">
      <c r="A252" s="69">
        <v>43049</v>
      </c>
      <c r="B252" s="72">
        <v>43049</v>
      </c>
      <c r="C252" s="75">
        <v>10195</v>
      </c>
      <c r="D252" s="6"/>
      <c r="E252" s="6"/>
      <c r="F252" s="6"/>
      <c r="G252" s="6"/>
      <c r="H252" s="45" t="s">
        <v>1854</v>
      </c>
      <c r="I252" s="69"/>
    </row>
    <row r="253" spans="1:9" s="48" customFormat="1" ht="16.5" x14ac:dyDescent="0.2">
      <c r="A253" s="69">
        <v>43050</v>
      </c>
      <c r="B253" s="72">
        <v>43050</v>
      </c>
      <c r="C253" s="75">
        <v>10200</v>
      </c>
      <c r="D253" s="6"/>
      <c r="E253" s="6"/>
      <c r="F253" s="6"/>
      <c r="G253" s="6"/>
      <c r="H253" s="45" t="s">
        <v>1855</v>
      </c>
      <c r="I253" s="69"/>
    </row>
    <row r="254" spans="1:9" s="48" customFormat="1" ht="16.5" x14ac:dyDescent="0.2">
      <c r="A254" s="69">
        <v>43051</v>
      </c>
      <c r="B254" s="72">
        <v>43051</v>
      </c>
      <c r="C254" s="75">
        <v>10205</v>
      </c>
      <c r="D254" s="6"/>
      <c r="E254" s="6"/>
      <c r="F254" s="6"/>
      <c r="G254" s="6"/>
      <c r="H254" s="45" t="s">
        <v>1856</v>
      </c>
      <c r="I254" s="69"/>
    </row>
    <row r="255" spans="1:9" s="48" customFormat="1" ht="16.5" x14ac:dyDescent="0.2">
      <c r="A255" s="69">
        <v>43052</v>
      </c>
      <c r="B255" s="72">
        <v>43052</v>
      </c>
      <c r="C255" s="75">
        <v>10210</v>
      </c>
      <c r="D255" s="6"/>
      <c r="E255" s="6"/>
      <c r="F255" s="6"/>
      <c r="G255" s="6"/>
      <c r="H255" s="45" t="s">
        <v>1857</v>
      </c>
      <c r="I255" s="69"/>
    </row>
    <row r="256" spans="1:9" s="48" customFormat="1" ht="16.5" x14ac:dyDescent="0.2">
      <c r="A256" s="69">
        <v>43053</v>
      </c>
      <c r="B256" s="72">
        <v>43053</v>
      </c>
      <c r="C256" s="75">
        <v>10215</v>
      </c>
      <c r="D256" s="6"/>
      <c r="E256" s="6"/>
      <c r="F256" s="6"/>
      <c r="G256" s="6"/>
      <c r="H256" s="45" t="s">
        <v>1858</v>
      </c>
      <c r="I256" s="69"/>
    </row>
    <row r="257" spans="1:9" s="48" customFormat="1" ht="16.5" x14ac:dyDescent="0.2">
      <c r="A257" s="69">
        <v>43054</v>
      </c>
      <c r="B257" s="72">
        <v>43054</v>
      </c>
      <c r="C257" s="75">
        <v>10220</v>
      </c>
      <c r="D257" s="6"/>
      <c r="E257" s="6"/>
      <c r="F257" s="6"/>
      <c r="G257" s="6"/>
      <c r="H257" s="45" t="s">
        <v>1859</v>
      </c>
      <c r="I257" s="69"/>
    </row>
    <row r="258" spans="1:9" s="48" customFormat="1" ht="16.5" x14ac:dyDescent="0.2">
      <c r="A258" s="69">
        <v>43055</v>
      </c>
      <c r="B258" s="72">
        <v>43055</v>
      </c>
      <c r="C258" s="75">
        <v>10225</v>
      </c>
      <c r="D258" s="6"/>
      <c r="E258" s="6"/>
      <c r="F258" s="6"/>
      <c r="G258" s="6"/>
      <c r="H258" s="45" t="s">
        <v>1860</v>
      </c>
      <c r="I258" s="69"/>
    </row>
    <row r="259" spans="1:9" s="48" customFormat="1" ht="16.5" x14ac:dyDescent="0.2">
      <c r="A259" s="69">
        <v>43056</v>
      </c>
      <c r="B259" s="72">
        <v>43056</v>
      </c>
      <c r="C259" s="75">
        <v>10230</v>
      </c>
      <c r="D259" s="6"/>
      <c r="E259" s="6"/>
      <c r="F259" s="6"/>
      <c r="G259" s="6"/>
      <c r="H259" s="45" t="s">
        <v>1861</v>
      </c>
      <c r="I259" s="69"/>
    </row>
    <row r="260" spans="1:9" s="48" customFormat="1" ht="16.5" x14ac:dyDescent="0.2">
      <c r="A260" s="69">
        <v>43057</v>
      </c>
      <c r="B260" s="72">
        <v>43057</v>
      </c>
      <c r="C260" s="75">
        <v>10235</v>
      </c>
      <c r="D260" s="6"/>
      <c r="E260" s="6"/>
      <c r="F260" s="6"/>
      <c r="G260" s="6"/>
      <c r="H260" s="45" t="s">
        <v>1862</v>
      </c>
      <c r="I260" s="69"/>
    </row>
    <row r="261" spans="1:9" s="48" customFormat="1" ht="16.5" x14ac:dyDescent="0.2">
      <c r="A261" s="69">
        <v>43058</v>
      </c>
      <c r="B261" s="72">
        <v>43058</v>
      </c>
      <c r="C261" s="75">
        <v>10240</v>
      </c>
      <c r="D261" s="6"/>
      <c r="E261" s="6"/>
      <c r="F261" s="6"/>
      <c r="G261" s="6"/>
      <c r="H261" s="45" t="s">
        <v>1863</v>
      </c>
      <c r="I261" s="69"/>
    </row>
    <row r="262" spans="1:9" s="48" customFormat="1" ht="16.5" x14ac:dyDescent="0.2">
      <c r="A262" s="69">
        <v>43059</v>
      </c>
      <c r="B262" s="72">
        <v>43059</v>
      </c>
      <c r="C262" s="75">
        <v>10245</v>
      </c>
      <c r="D262" s="6"/>
      <c r="E262" s="6"/>
      <c r="F262" s="6"/>
      <c r="G262" s="6"/>
      <c r="H262" s="45" t="s">
        <v>1864</v>
      </c>
      <c r="I262" s="69"/>
    </row>
    <row r="263" spans="1:9" s="48" customFormat="1" ht="16.5" x14ac:dyDescent="0.2">
      <c r="A263" s="69">
        <v>43060</v>
      </c>
      <c r="B263" s="72">
        <v>43060</v>
      </c>
      <c r="C263" s="75">
        <v>10250</v>
      </c>
      <c r="D263" s="6"/>
      <c r="E263" s="6"/>
      <c r="F263" s="6"/>
      <c r="G263" s="6"/>
      <c r="H263" s="45" t="s">
        <v>1865</v>
      </c>
      <c r="I263" s="69"/>
    </row>
    <row r="264" spans="1:9" s="48" customFormat="1" ht="16.5" x14ac:dyDescent="0.2">
      <c r="A264" s="69">
        <v>43061</v>
      </c>
      <c r="B264" s="72">
        <v>43061</v>
      </c>
      <c r="C264" s="75">
        <v>10255</v>
      </c>
      <c r="D264" s="6"/>
      <c r="E264" s="6"/>
      <c r="F264" s="6"/>
      <c r="G264" s="6"/>
      <c r="H264" s="45" t="s">
        <v>1866</v>
      </c>
      <c r="I264" s="69"/>
    </row>
    <row r="265" spans="1:9" s="48" customFormat="1" ht="16.5" x14ac:dyDescent="0.2">
      <c r="A265" s="69">
        <v>43062</v>
      </c>
      <c r="B265" s="72">
        <v>43062</v>
      </c>
      <c r="C265" s="75">
        <v>10260</v>
      </c>
      <c r="D265" s="6"/>
      <c r="E265" s="6"/>
      <c r="F265" s="6"/>
      <c r="G265" s="6"/>
      <c r="H265" s="45" t="s">
        <v>1867</v>
      </c>
      <c r="I265" s="69"/>
    </row>
    <row r="266" spans="1:9" s="48" customFormat="1" ht="16.5" x14ac:dyDescent="0.2">
      <c r="A266" s="69">
        <v>43063</v>
      </c>
      <c r="B266" s="72">
        <v>43063</v>
      </c>
      <c r="C266" s="75">
        <v>10265</v>
      </c>
      <c r="D266" s="6"/>
      <c r="E266" s="6"/>
      <c r="F266" s="6"/>
      <c r="G266" s="6"/>
      <c r="H266" s="45" t="s">
        <v>1868</v>
      </c>
      <c r="I266" s="69"/>
    </row>
    <row r="267" spans="1:9" s="48" customFormat="1" ht="16.5" x14ac:dyDescent="0.2">
      <c r="A267" s="69">
        <v>43064</v>
      </c>
      <c r="B267" s="72">
        <v>43064</v>
      </c>
      <c r="C267" s="75">
        <v>10270</v>
      </c>
      <c r="D267" s="6"/>
      <c r="E267" s="6"/>
      <c r="F267" s="6"/>
      <c r="G267" s="6"/>
      <c r="H267" s="45" t="s">
        <v>1869</v>
      </c>
      <c r="I267" s="69"/>
    </row>
    <row r="268" spans="1:9" s="48" customFormat="1" ht="16.5" x14ac:dyDescent="0.2">
      <c r="A268" s="69">
        <v>43065</v>
      </c>
      <c r="B268" s="72">
        <v>43065</v>
      </c>
      <c r="C268" s="75">
        <v>10275</v>
      </c>
      <c r="D268" s="6"/>
      <c r="E268" s="6"/>
      <c r="F268" s="6"/>
      <c r="G268" s="6"/>
      <c r="H268" s="45" t="s">
        <v>1870</v>
      </c>
      <c r="I268" s="69"/>
    </row>
    <row r="269" spans="1:9" s="48" customFormat="1" ht="16.5" x14ac:dyDescent="0.2">
      <c r="A269" s="69">
        <v>43066</v>
      </c>
      <c r="B269" s="72">
        <v>43066</v>
      </c>
      <c r="C269" s="75">
        <v>10280</v>
      </c>
      <c r="D269" s="6"/>
      <c r="E269" s="6"/>
      <c r="F269" s="6"/>
      <c r="G269" s="6"/>
      <c r="H269" s="45" t="s">
        <v>1871</v>
      </c>
      <c r="I269" s="69"/>
    </row>
    <row r="270" spans="1:9" s="48" customFormat="1" ht="16.5" x14ac:dyDescent="0.2">
      <c r="A270" s="69">
        <v>43067</v>
      </c>
      <c r="B270" s="72">
        <v>43067</v>
      </c>
      <c r="C270" s="75">
        <v>10285</v>
      </c>
      <c r="D270" s="6"/>
      <c r="E270" s="6"/>
      <c r="F270" s="6"/>
      <c r="G270" s="6"/>
      <c r="H270" s="45" t="s">
        <v>1872</v>
      </c>
      <c r="I270" s="69"/>
    </row>
    <row r="271" spans="1:9" s="48" customFormat="1" ht="16.5" x14ac:dyDescent="0.2">
      <c r="A271" s="69">
        <v>43068</v>
      </c>
      <c r="B271" s="72">
        <v>43068</v>
      </c>
      <c r="C271" s="75">
        <v>10290</v>
      </c>
      <c r="D271" s="6"/>
      <c r="E271" s="6"/>
      <c r="F271" s="6"/>
      <c r="G271" s="6"/>
      <c r="H271" s="45" t="s">
        <v>1873</v>
      </c>
      <c r="I271" s="69"/>
    </row>
    <row r="272" spans="1:9" s="48" customFormat="1" ht="16.5" x14ac:dyDescent="0.2">
      <c r="A272" s="69">
        <v>43069</v>
      </c>
      <c r="B272" s="72">
        <v>43069</v>
      </c>
      <c r="C272" s="75">
        <v>10295</v>
      </c>
      <c r="D272" s="6"/>
      <c r="E272" s="6"/>
      <c r="F272" s="6"/>
      <c r="G272" s="6"/>
      <c r="H272" s="45" t="s">
        <v>1874</v>
      </c>
      <c r="I272" s="69"/>
    </row>
    <row r="273" spans="1:9" s="48" customFormat="1" ht="16.5" x14ac:dyDescent="0.2">
      <c r="A273" s="69">
        <v>43070</v>
      </c>
      <c r="B273" s="72">
        <v>43070</v>
      </c>
      <c r="C273" s="75">
        <v>10300</v>
      </c>
      <c r="D273" s="6"/>
      <c r="E273" s="6"/>
      <c r="F273" s="6"/>
      <c r="G273" s="6"/>
      <c r="H273" s="45" t="s">
        <v>1875</v>
      </c>
      <c r="I273" s="69"/>
    </row>
    <row r="274" spans="1:9" s="48" customFormat="1" ht="16.5" x14ac:dyDescent="0.2">
      <c r="A274" s="69">
        <v>43071</v>
      </c>
      <c r="B274" s="72">
        <v>43071</v>
      </c>
      <c r="C274" s="75">
        <v>10305</v>
      </c>
      <c r="D274" s="6"/>
      <c r="E274" s="6"/>
      <c r="F274" s="6"/>
      <c r="G274" s="6"/>
      <c r="H274" s="45" t="s">
        <v>1876</v>
      </c>
      <c r="I274" s="69"/>
    </row>
    <row r="275" spans="1:9" s="48" customFormat="1" ht="16.5" x14ac:dyDescent="0.2">
      <c r="A275" s="69">
        <v>43072</v>
      </c>
      <c r="B275" s="72">
        <v>43072</v>
      </c>
      <c r="C275" s="75">
        <v>10310</v>
      </c>
      <c r="D275" s="6"/>
      <c r="E275" s="6"/>
      <c r="F275" s="6"/>
      <c r="G275" s="6"/>
      <c r="H275" s="45" t="s">
        <v>1877</v>
      </c>
      <c r="I275" s="69"/>
    </row>
    <row r="276" spans="1:9" s="48" customFormat="1" ht="16.5" x14ac:dyDescent="0.2">
      <c r="A276" s="69">
        <v>43073</v>
      </c>
      <c r="B276" s="72">
        <v>43073</v>
      </c>
      <c r="C276" s="75">
        <v>10315</v>
      </c>
      <c r="D276" s="6"/>
      <c r="E276" s="6"/>
      <c r="F276" s="6"/>
      <c r="G276" s="6"/>
      <c r="H276" s="45" t="s">
        <v>1878</v>
      </c>
      <c r="I276" s="69"/>
    </row>
    <row r="277" spans="1:9" s="48" customFormat="1" ht="16.5" x14ac:dyDescent="0.2">
      <c r="A277" s="69">
        <v>43074</v>
      </c>
      <c r="B277" s="72">
        <v>43074</v>
      </c>
      <c r="C277" s="75">
        <v>10320</v>
      </c>
      <c r="D277" s="6"/>
      <c r="E277" s="6"/>
      <c r="F277" s="6"/>
      <c r="G277" s="6"/>
      <c r="H277" s="45" t="s">
        <v>1879</v>
      </c>
      <c r="I277" s="69"/>
    </row>
    <row r="278" spans="1:9" s="48" customFormat="1" ht="16.5" x14ac:dyDescent="0.2">
      <c r="A278" s="69">
        <v>43075</v>
      </c>
      <c r="B278" s="72">
        <v>43075</v>
      </c>
      <c r="C278" s="75">
        <v>10325</v>
      </c>
      <c r="D278" s="6"/>
      <c r="E278" s="6"/>
      <c r="F278" s="6"/>
      <c r="G278" s="6"/>
      <c r="H278" s="45" t="s">
        <v>1880</v>
      </c>
      <c r="I278" s="69"/>
    </row>
    <row r="279" spans="1:9" s="48" customFormat="1" ht="16.5" x14ac:dyDescent="0.2">
      <c r="A279" s="69">
        <v>43076</v>
      </c>
      <c r="B279" s="72">
        <v>43076</v>
      </c>
      <c r="C279" s="75">
        <v>10330</v>
      </c>
      <c r="D279" s="6"/>
      <c r="E279" s="6"/>
      <c r="F279" s="6"/>
      <c r="G279" s="6"/>
      <c r="H279" s="45" t="s">
        <v>1881</v>
      </c>
      <c r="I279" s="69"/>
    </row>
    <row r="280" spans="1:9" s="48" customFormat="1" ht="16.5" x14ac:dyDescent="0.2">
      <c r="A280" s="69">
        <v>43077</v>
      </c>
      <c r="B280" s="72">
        <v>43077</v>
      </c>
      <c r="C280" s="75">
        <v>10335</v>
      </c>
      <c r="D280" s="6"/>
      <c r="E280" s="6"/>
      <c r="F280" s="6"/>
      <c r="G280" s="6"/>
      <c r="H280" s="45" t="s">
        <v>1882</v>
      </c>
      <c r="I280" s="69"/>
    </row>
    <row r="281" spans="1:9" s="48" customFormat="1" ht="16.5" x14ac:dyDescent="0.2">
      <c r="A281" s="69">
        <v>43078</v>
      </c>
      <c r="B281" s="72">
        <v>43078</v>
      </c>
      <c r="C281" s="75">
        <v>10340</v>
      </c>
      <c r="D281" s="6"/>
      <c r="E281" s="6"/>
      <c r="F281" s="6"/>
      <c r="G281" s="6"/>
      <c r="H281" s="45" t="s">
        <v>1883</v>
      </c>
      <c r="I281" s="69"/>
    </row>
    <row r="282" spans="1:9" s="48" customFormat="1" ht="16.5" x14ac:dyDescent="0.2">
      <c r="A282" s="69">
        <v>43079</v>
      </c>
      <c r="B282" s="72">
        <v>43079</v>
      </c>
      <c r="C282" s="75">
        <v>10345</v>
      </c>
      <c r="D282" s="6"/>
      <c r="E282" s="6"/>
      <c r="F282" s="6"/>
      <c r="G282" s="6"/>
      <c r="H282" s="45" t="s">
        <v>1884</v>
      </c>
      <c r="I282" s="69"/>
    </row>
    <row r="283" spans="1:9" s="48" customFormat="1" ht="16.5" x14ac:dyDescent="0.2">
      <c r="A283" s="69">
        <v>43080</v>
      </c>
      <c r="B283" s="72">
        <v>43080</v>
      </c>
      <c r="C283" s="75">
        <v>10350</v>
      </c>
      <c r="D283" s="6"/>
      <c r="E283" s="6"/>
      <c r="F283" s="6"/>
      <c r="G283" s="6"/>
      <c r="H283" s="45" t="s">
        <v>1885</v>
      </c>
      <c r="I283" s="69"/>
    </row>
    <row r="284" spans="1:9" s="48" customFormat="1" ht="16.5" x14ac:dyDescent="0.2">
      <c r="A284" s="69">
        <v>43081</v>
      </c>
      <c r="B284" s="72">
        <v>43081</v>
      </c>
      <c r="C284" s="75">
        <v>10355</v>
      </c>
      <c r="D284" s="6"/>
      <c r="E284" s="6"/>
      <c r="F284" s="6"/>
      <c r="G284" s="6"/>
      <c r="H284" s="45" t="s">
        <v>1886</v>
      </c>
      <c r="I284" s="69"/>
    </row>
    <row r="285" spans="1:9" s="48" customFormat="1" ht="16.5" x14ac:dyDescent="0.2">
      <c r="A285" s="69">
        <v>43082</v>
      </c>
      <c r="B285" s="72">
        <v>43082</v>
      </c>
      <c r="C285" s="75">
        <v>10360</v>
      </c>
      <c r="D285" s="6"/>
      <c r="E285" s="6"/>
      <c r="F285" s="6"/>
      <c r="G285" s="6"/>
      <c r="H285" s="45" t="s">
        <v>1887</v>
      </c>
      <c r="I285" s="69"/>
    </row>
    <row r="286" spans="1:9" s="48" customFormat="1" ht="16.5" x14ac:dyDescent="0.2">
      <c r="A286" s="69">
        <v>43083</v>
      </c>
      <c r="B286" s="72">
        <v>43083</v>
      </c>
      <c r="C286" s="75">
        <v>10365</v>
      </c>
      <c r="D286" s="6"/>
      <c r="E286" s="6"/>
      <c r="F286" s="6"/>
      <c r="G286" s="6"/>
      <c r="H286" s="45" t="s">
        <v>1888</v>
      </c>
      <c r="I286" s="69"/>
    </row>
    <row r="287" spans="1:9" s="48" customFormat="1" ht="16.5" x14ac:dyDescent="0.2">
      <c r="A287" s="69">
        <v>43084</v>
      </c>
      <c r="B287" s="72">
        <v>43084</v>
      </c>
      <c r="C287" s="75">
        <v>10370</v>
      </c>
      <c r="D287" s="6"/>
      <c r="E287" s="6"/>
      <c r="F287" s="6"/>
      <c r="G287" s="6"/>
      <c r="H287" s="45" t="s">
        <v>1889</v>
      </c>
      <c r="I287" s="69"/>
    </row>
    <row r="288" spans="1:9" s="48" customFormat="1" ht="16.5" x14ac:dyDescent="0.2">
      <c r="A288" s="69">
        <v>43085</v>
      </c>
      <c r="B288" s="72">
        <v>43085</v>
      </c>
      <c r="C288" s="75">
        <v>10375</v>
      </c>
      <c r="D288" s="6"/>
      <c r="E288" s="6"/>
      <c r="F288" s="6"/>
      <c r="G288" s="6"/>
      <c r="H288" s="45" t="s">
        <v>1890</v>
      </c>
      <c r="I288" s="69"/>
    </row>
    <row r="289" spans="1:9" s="48" customFormat="1" ht="16.5" x14ac:dyDescent="0.2">
      <c r="A289" s="69">
        <v>43086</v>
      </c>
      <c r="B289" s="72">
        <v>43086</v>
      </c>
      <c r="C289" s="75">
        <v>10380</v>
      </c>
      <c r="D289" s="6"/>
      <c r="E289" s="6"/>
      <c r="F289" s="6"/>
      <c r="G289" s="6"/>
      <c r="H289" s="45" t="s">
        <v>1891</v>
      </c>
      <c r="I289" s="69"/>
    </row>
    <row r="290" spans="1:9" s="48" customFormat="1" ht="16.5" x14ac:dyDescent="0.2">
      <c r="A290" s="69">
        <v>43087</v>
      </c>
      <c r="B290" s="72">
        <v>43087</v>
      </c>
      <c r="C290" s="75">
        <v>10385</v>
      </c>
      <c r="D290" s="6"/>
      <c r="E290" s="6"/>
      <c r="F290" s="6"/>
      <c r="G290" s="6"/>
      <c r="H290" s="45" t="s">
        <v>1892</v>
      </c>
      <c r="I290" s="69"/>
    </row>
    <row r="291" spans="1:9" s="48" customFormat="1" ht="16.5" x14ac:dyDescent="0.2">
      <c r="A291" s="69">
        <v>43088</v>
      </c>
      <c r="B291" s="72">
        <v>43088</v>
      </c>
      <c r="C291" s="75">
        <v>10390</v>
      </c>
      <c r="D291" s="6"/>
      <c r="E291" s="6"/>
      <c r="F291" s="6"/>
      <c r="G291" s="6"/>
      <c r="H291" s="45" t="s">
        <v>1893</v>
      </c>
      <c r="I291" s="69"/>
    </row>
    <row r="292" spans="1:9" s="48" customFormat="1" ht="16.5" x14ac:dyDescent="0.2">
      <c r="A292" s="69">
        <v>43089</v>
      </c>
      <c r="B292" s="72">
        <v>43089</v>
      </c>
      <c r="C292" s="75">
        <v>10395</v>
      </c>
      <c r="D292" s="6"/>
      <c r="E292" s="6"/>
      <c r="F292" s="6"/>
      <c r="G292" s="6"/>
      <c r="H292" s="45" t="s">
        <v>1894</v>
      </c>
      <c r="I292" s="69"/>
    </row>
    <row r="293" spans="1:9" s="48" customFormat="1" ht="16.5" x14ac:dyDescent="0.2">
      <c r="A293" s="69">
        <v>43090</v>
      </c>
      <c r="B293" s="72">
        <v>43090</v>
      </c>
      <c r="C293" s="75">
        <v>10400</v>
      </c>
      <c r="D293" s="6"/>
      <c r="E293" s="6"/>
      <c r="F293" s="6"/>
      <c r="G293" s="6"/>
      <c r="H293" s="45" t="s">
        <v>1895</v>
      </c>
      <c r="I293" s="69"/>
    </row>
    <row r="294" spans="1:9" s="48" customFormat="1" ht="16.5" x14ac:dyDescent="0.2">
      <c r="A294" s="69">
        <v>43091</v>
      </c>
      <c r="B294" s="72">
        <v>43091</v>
      </c>
      <c r="C294" s="75">
        <v>10405</v>
      </c>
      <c r="D294" s="6"/>
      <c r="E294" s="6"/>
      <c r="F294" s="6"/>
      <c r="G294" s="6"/>
      <c r="H294" s="45" t="s">
        <v>1896</v>
      </c>
      <c r="I294" s="69"/>
    </row>
    <row r="295" spans="1:9" s="48" customFormat="1" ht="16.5" x14ac:dyDescent="0.2">
      <c r="A295" s="69">
        <v>43092</v>
      </c>
      <c r="B295" s="72">
        <v>43092</v>
      </c>
      <c r="C295" s="75">
        <v>10410</v>
      </c>
      <c r="D295" s="6"/>
      <c r="E295" s="6"/>
      <c r="F295" s="6"/>
      <c r="G295" s="6"/>
      <c r="H295" s="45" t="s">
        <v>1897</v>
      </c>
      <c r="I295" s="69"/>
    </row>
    <row r="296" spans="1:9" s="48" customFormat="1" ht="16.5" x14ac:dyDescent="0.2">
      <c r="A296" s="69">
        <v>43093</v>
      </c>
      <c r="B296" s="72">
        <v>43093</v>
      </c>
      <c r="C296" s="75">
        <v>10415</v>
      </c>
      <c r="D296" s="6"/>
      <c r="E296" s="6"/>
      <c r="F296" s="6"/>
      <c r="G296" s="6"/>
      <c r="H296" s="45" t="s">
        <v>1898</v>
      </c>
      <c r="I296" s="69"/>
    </row>
    <row r="297" spans="1:9" s="48" customFormat="1" ht="16.5" x14ac:dyDescent="0.2">
      <c r="A297" s="69">
        <v>43094</v>
      </c>
      <c r="B297" s="72">
        <v>43094</v>
      </c>
      <c r="C297" s="75">
        <v>10420</v>
      </c>
      <c r="D297" s="6"/>
      <c r="E297" s="6"/>
      <c r="F297" s="6"/>
      <c r="G297" s="6"/>
      <c r="H297" s="45" t="s">
        <v>1899</v>
      </c>
      <c r="I297" s="69"/>
    </row>
    <row r="298" spans="1:9" s="48" customFormat="1" ht="16.5" x14ac:dyDescent="0.2">
      <c r="A298" s="69">
        <v>43095</v>
      </c>
      <c r="B298" s="72">
        <v>43095</v>
      </c>
      <c r="C298" s="75">
        <v>10425</v>
      </c>
      <c r="D298" s="6"/>
      <c r="E298" s="6"/>
      <c r="F298" s="6"/>
      <c r="G298" s="6"/>
      <c r="H298" s="45" t="s">
        <v>1900</v>
      </c>
      <c r="I298" s="69"/>
    </row>
    <row r="299" spans="1:9" s="48" customFormat="1" ht="16.5" x14ac:dyDescent="0.2">
      <c r="A299" s="69">
        <v>43096</v>
      </c>
      <c r="B299" s="72">
        <v>43096</v>
      </c>
      <c r="C299" s="75">
        <v>10430</v>
      </c>
      <c r="D299" s="6"/>
      <c r="E299" s="6"/>
      <c r="F299" s="6"/>
      <c r="G299" s="6"/>
      <c r="H299" s="45" t="s">
        <v>1901</v>
      </c>
      <c r="I299" s="69"/>
    </row>
    <row r="300" spans="1:9" s="48" customFormat="1" ht="16.5" x14ac:dyDescent="0.2">
      <c r="A300" s="69">
        <v>43097</v>
      </c>
      <c r="B300" s="72">
        <v>43097</v>
      </c>
      <c r="C300" s="75">
        <v>10435</v>
      </c>
      <c r="D300" s="6"/>
      <c r="E300" s="6"/>
      <c r="F300" s="6"/>
      <c r="G300" s="6"/>
      <c r="H300" s="45" t="s">
        <v>1902</v>
      </c>
      <c r="I300" s="69"/>
    </row>
    <row r="301" spans="1:9" s="48" customFormat="1" ht="16.5" x14ac:dyDescent="0.2">
      <c r="A301" s="69">
        <v>43098</v>
      </c>
      <c r="B301" s="72">
        <v>43098</v>
      </c>
      <c r="C301" s="75">
        <v>10440</v>
      </c>
      <c r="D301" s="6"/>
      <c r="E301" s="6"/>
      <c r="F301" s="6"/>
      <c r="G301" s="6"/>
      <c r="H301" s="45" t="s">
        <v>1903</v>
      </c>
      <c r="I301" s="69"/>
    </row>
    <row r="302" spans="1:9" s="48" customFormat="1" ht="16.5" x14ac:dyDescent="0.2">
      <c r="A302" s="69">
        <v>43099</v>
      </c>
      <c r="B302" s="72">
        <v>43099</v>
      </c>
      <c r="C302" s="75">
        <v>10445</v>
      </c>
      <c r="D302" s="6"/>
      <c r="E302" s="6"/>
      <c r="F302" s="6"/>
      <c r="G302" s="6"/>
      <c r="H302" s="45" t="s">
        <v>1904</v>
      </c>
      <c r="I302" s="69"/>
    </row>
    <row r="303" spans="1:9" s="48" customFormat="1" ht="16.5" x14ac:dyDescent="0.2">
      <c r="A303" s="69">
        <v>43100</v>
      </c>
      <c r="B303" s="72">
        <v>43100</v>
      </c>
      <c r="C303" s="75">
        <v>10450</v>
      </c>
      <c r="D303" s="6"/>
      <c r="E303" s="6"/>
      <c r="F303" s="6"/>
      <c r="G303" s="6"/>
      <c r="H303" s="45" t="s">
        <v>1905</v>
      </c>
      <c r="I303" s="69"/>
    </row>
    <row r="304" spans="1:9" s="48" customFormat="1" ht="16.5" x14ac:dyDescent="0.2">
      <c r="A304" s="69">
        <v>44001</v>
      </c>
      <c r="B304" s="72">
        <v>44001</v>
      </c>
      <c r="C304" s="75">
        <v>10010</v>
      </c>
      <c r="D304" s="6"/>
      <c r="E304" s="6"/>
      <c r="F304" s="6"/>
      <c r="G304" s="6"/>
      <c r="H304" s="45" t="s">
        <v>1906</v>
      </c>
      <c r="I304" s="69"/>
    </row>
    <row r="305" spans="1:9" s="48" customFormat="1" ht="16.5" x14ac:dyDescent="0.2">
      <c r="A305" s="69">
        <v>44002</v>
      </c>
      <c r="B305" s="72">
        <v>44002</v>
      </c>
      <c r="C305" s="75">
        <v>10012</v>
      </c>
      <c r="D305" s="6"/>
      <c r="E305" s="6"/>
      <c r="F305" s="6"/>
      <c r="G305" s="6"/>
      <c r="H305" s="45" t="s">
        <v>1907</v>
      </c>
      <c r="I305" s="69"/>
    </row>
    <row r="306" spans="1:9" s="48" customFormat="1" ht="16.5" x14ac:dyDescent="0.2">
      <c r="A306" s="69">
        <v>44003</v>
      </c>
      <c r="B306" s="72">
        <v>44003</v>
      </c>
      <c r="C306" s="75">
        <v>10014</v>
      </c>
      <c r="D306" s="6"/>
      <c r="E306" s="6"/>
      <c r="F306" s="6"/>
      <c r="G306" s="6"/>
      <c r="H306" s="45" t="s">
        <v>1908</v>
      </c>
      <c r="I306" s="69"/>
    </row>
    <row r="307" spans="1:9" s="48" customFormat="1" ht="16.5" x14ac:dyDescent="0.2">
      <c r="A307" s="69">
        <v>44004</v>
      </c>
      <c r="B307" s="72">
        <v>44004</v>
      </c>
      <c r="C307" s="75">
        <v>10016</v>
      </c>
      <c r="D307" s="6"/>
      <c r="E307" s="6"/>
      <c r="F307" s="6"/>
      <c r="G307" s="6"/>
      <c r="H307" s="45" t="s">
        <v>1909</v>
      </c>
      <c r="I307" s="69"/>
    </row>
    <row r="308" spans="1:9" s="48" customFormat="1" ht="16.5" x14ac:dyDescent="0.2">
      <c r="A308" s="69">
        <v>44005</v>
      </c>
      <c r="B308" s="72">
        <v>44005</v>
      </c>
      <c r="C308" s="75">
        <v>10018</v>
      </c>
      <c r="D308" s="6"/>
      <c r="E308" s="6"/>
      <c r="F308" s="6"/>
      <c r="G308" s="6"/>
      <c r="H308" s="45" t="s">
        <v>1910</v>
      </c>
      <c r="I308" s="69"/>
    </row>
    <row r="309" spans="1:9" s="48" customFormat="1" ht="16.5" x14ac:dyDescent="0.2">
      <c r="A309" s="69">
        <v>44006</v>
      </c>
      <c r="B309" s="72">
        <v>44006</v>
      </c>
      <c r="C309" s="75">
        <v>10020</v>
      </c>
      <c r="D309" s="6"/>
      <c r="E309" s="6"/>
      <c r="F309" s="6"/>
      <c r="G309" s="6"/>
      <c r="H309" s="45" t="s">
        <v>1911</v>
      </c>
      <c r="I309" s="69"/>
    </row>
    <row r="310" spans="1:9" s="48" customFormat="1" ht="16.5" x14ac:dyDescent="0.2">
      <c r="A310" s="69">
        <v>44007</v>
      </c>
      <c r="B310" s="72">
        <v>44007</v>
      </c>
      <c r="C310" s="75">
        <v>10022</v>
      </c>
      <c r="D310" s="6"/>
      <c r="E310" s="6"/>
      <c r="F310" s="6"/>
      <c r="G310" s="6"/>
      <c r="H310" s="45" t="s">
        <v>1912</v>
      </c>
      <c r="I310" s="69"/>
    </row>
    <row r="311" spans="1:9" s="48" customFormat="1" ht="16.5" x14ac:dyDescent="0.2">
      <c r="A311" s="69">
        <v>44008</v>
      </c>
      <c r="B311" s="72">
        <v>44008</v>
      </c>
      <c r="C311" s="75">
        <v>10024</v>
      </c>
      <c r="D311" s="6"/>
      <c r="E311" s="6"/>
      <c r="F311" s="6"/>
      <c r="G311" s="6"/>
      <c r="H311" s="45" t="s">
        <v>1913</v>
      </c>
      <c r="I311" s="69"/>
    </row>
    <row r="312" spans="1:9" s="48" customFormat="1" ht="16.5" x14ac:dyDescent="0.2">
      <c r="A312" s="69">
        <v>44009</v>
      </c>
      <c r="B312" s="72">
        <v>44009</v>
      </c>
      <c r="C312" s="75">
        <v>10026</v>
      </c>
      <c r="D312" s="6"/>
      <c r="E312" s="6"/>
      <c r="F312" s="6"/>
      <c r="G312" s="6"/>
      <c r="H312" s="45" t="s">
        <v>1914</v>
      </c>
      <c r="I312" s="69"/>
    </row>
    <row r="313" spans="1:9" s="48" customFormat="1" ht="16.5" x14ac:dyDescent="0.2">
      <c r="A313" s="69">
        <v>44010</v>
      </c>
      <c r="B313" s="72">
        <v>44010</v>
      </c>
      <c r="C313" s="75">
        <v>10028</v>
      </c>
      <c r="D313" s="6"/>
      <c r="E313" s="6"/>
      <c r="F313" s="6"/>
      <c r="G313" s="6"/>
      <c r="H313" s="45" t="s">
        <v>1915</v>
      </c>
      <c r="I313" s="69"/>
    </row>
    <row r="314" spans="1:9" s="48" customFormat="1" ht="16.5" x14ac:dyDescent="0.2">
      <c r="A314" s="69">
        <v>44011</v>
      </c>
      <c r="B314" s="72">
        <v>44011</v>
      </c>
      <c r="C314" s="75">
        <v>10030</v>
      </c>
      <c r="D314" s="6"/>
      <c r="E314" s="6"/>
      <c r="F314" s="6"/>
      <c r="G314" s="6"/>
      <c r="H314" s="45" t="s">
        <v>1916</v>
      </c>
      <c r="I314" s="69"/>
    </row>
    <row r="315" spans="1:9" s="48" customFormat="1" ht="16.5" x14ac:dyDescent="0.2">
      <c r="A315" s="69">
        <v>44012</v>
      </c>
      <c r="B315" s="72">
        <v>44012</v>
      </c>
      <c r="C315" s="75">
        <v>10032</v>
      </c>
      <c r="D315" s="6"/>
      <c r="E315" s="6"/>
      <c r="F315" s="6"/>
      <c r="G315" s="6"/>
      <c r="H315" s="45" t="s">
        <v>1917</v>
      </c>
      <c r="I315" s="69"/>
    </row>
    <row r="316" spans="1:9" s="48" customFormat="1" ht="16.5" x14ac:dyDescent="0.2">
      <c r="A316" s="69">
        <v>44013</v>
      </c>
      <c r="B316" s="72">
        <v>44013</v>
      </c>
      <c r="C316" s="75">
        <v>10034</v>
      </c>
      <c r="D316" s="6"/>
      <c r="E316" s="6"/>
      <c r="F316" s="6"/>
      <c r="G316" s="6"/>
      <c r="H316" s="45" t="s">
        <v>1918</v>
      </c>
      <c r="I316" s="69"/>
    </row>
    <row r="317" spans="1:9" s="48" customFormat="1" ht="16.5" x14ac:dyDescent="0.2">
      <c r="A317" s="69">
        <v>44014</v>
      </c>
      <c r="B317" s="72">
        <v>44014</v>
      </c>
      <c r="C317" s="75">
        <v>10036</v>
      </c>
      <c r="D317" s="6"/>
      <c r="E317" s="6"/>
      <c r="F317" s="6"/>
      <c r="G317" s="6"/>
      <c r="H317" s="45" t="s">
        <v>1919</v>
      </c>
      <c r="I317" s="69"/>
    </row>
    <row r="318" spans="1:9" s="48" customFormat="1" ht="16.5" x14ac:dyDescent="0.2">
      <c r="A318" s="69">
        <v>44015</v>
      </c>
      <c r="B318" s="72">
        <v>44015</v>
      </c>
      <c r="C318" s="75">
        <v>10038</v>
      </c>
      <c r="D318" s="6"/>
      <c r="E318" s="6"/>
      <c r="F318" s="6"/>
      <c r="G318" s="6"/>
      <c r="H318" s="45" t="s">
        <v>1920</v>
      </c>
      <c r="I318" s="69"/>
    </row>
    <row r="319" spans="1:9" s="48" customFormat="1" ht="16.5" x14ac:dyDescent="0.2">
      <c r="A319" s="69">
        <v>44016</v>
      </c>
      <c r="B319" s="72">
        <v>44016</v>
      </c>
      <c r="C319" s="75">
        <v>10040</v>
      </c>
      <c r="D319" s="6"/>
      <c r="E319" s="6"/>
      <c r="F319" s="6"/>
      <c r="G319" s="6"/>
      <c r="H319" s="45" t="s">
        <v>1921</v>
      </c>
      <c r="I319" s="69"/>
    </row>
    <row r="320" spans="1:9" s="48" customFormat="1" ht="16.5" x14ac:dyDescent="0.2">
      <c r="A320" s="69">
        <v>44017</v>
      </c>
      <c r="B320" s="72">
        <v>44017</v>
      </c>
      <c r="C320" s="75">
        <v>10042</v>
      </c>
      <c r="D320" s="6"/>
      <c r="E320" s="6"/>
      <c r="F320" s="6"/>
      <c r="G320" s="6"/>
      <c r="H320" s="45" t="s">
        <v>1922</v>
      </c>
      <c r="I320" s="69"/>
    </row>
    <row r="321" spans="1:9" s="48" customFormat="1" ht="16.5" x14ac:dyDescent="0.2">
      <c r="A321" s="69">
        <v>44018</v>
      </c>
      <c r="B321" s="72">
        <v>44018</v>
      </c>
      <c r="C321" s="75">
        <v>10044</v>
      </c>
      <c r="D321" s="6"/>
      <c r="E321" s="6"/>
      <c r="F321" s="6"/>
      <c r="G321" s="6"/>
      <c r="H321" s="45" t="s">
        <v>1923</v>
      </c>
      <c r="I321" s="69"/>
    </row>
    <row r="322" spans="1:9" s="48" customFormat="1" ht="16.5" x14ac:dyDescent="0.2">
      <c r="A322" s="69">
        <v>44019</v>
      </c>
      <c r="B322" s="72">
        <v>44019</v>
      </c>
      <c r="C322" s="75">
        <v>10046</v>
      </c>
      <c r="D322" s="6"/>
      <c r="E322" s="6"/>
      <c r="F322" s="6"/>
      <c r="G322" s="6"/>
      <c r="H322" s="45" t="s">
        <v>1924</v>
      </c>
      <c r="I322" s="69"/>
    </row>
    <row r="323" spans="1:9" s="48" customFormat="1" ht="16.5" x14ac:dyDescent="0.2">
      <c r="A323" s="69">
        <v>44020</v>
      </c>
      <c r="B323" s="72">
        <v>44020</v>
      </c>
      <c r="C323" s="75">
        <v>10050</v>
      </c>
      <c r="D323" s="6"/>
      <c r="E323" s="6"/>
      <c r="F323" s="6"/>
      <c r="G323" s="6"/>
      <c r="H323" s="45" t="s">
        <v>1925</v>
      </c>
      <c r="I323" s="69"/>
    </row>
    <row r="324" spans="1:9" s="48" customFormat="1" ht="16.5" x14ac:dyDescent="0.2">
      <c r="A324" s="69">
        <v>44021</v>
      </c>
      <c r="B324" s="72">
        <v>44021</v>
      </c>
      <c r="C324" s="75">
        <v>10055</v>
      </c>
      <c r="D324" s="6"/>
      <c r="E324" s="6"/>
      <c r="F324" s="6"/>
      <c r="G324" s="6"/>
      <c r="H324" s="45" t="s">
        <v>1926</v>
      </c>
      <c r="I324" s="69"/>
    </row>
    <row r="325" spans="1:9" s="48" customFormat="1" ht="16.5" x14ac:dyDescent="0.2">
      <c r="A325" s="69">
        <v>44022</v>
      </c>
      <c r="B325" s="72">
        <v>44022</v>
      </c>
      <c r="C325" s="75">
        <v>10060</v>
      </c>
      <c r="D325" s="6"/>
      <c r="E325" s="6"/>
      <c r="F325" s="6"/>
      <c r="G325" s="6"/>
      <c r="H325" s="45" t="s">
        <v>1927</v>
      </c>
      <c r="I325" s="69"/>
    </row>
    <row r="326" spans="1:9" s="48" customFormat="1" ht="16.5" x14ac:dyDescent="0.2">
      <c r="A326" s="69">
        <v>44023</v>
      </c>
      <c r="B326" s="72">
        <v>44023</v>
      </c>
      <c r="C326" s="75">
        <v>10065</v>
      </c>
      <c r="D326" s="6"/>
      <c r="E326" s="6"/>
      <c r="F326" s="6"/>
      <c r="G326" s="6"/>
      <c r="H326" s="45" t="s">
        <v>1928</v>
      </c>
      <c r="I326" s="69"/>
    </row>
    <row r="327" spans="1:9" s="48" customFormat="1" ht="16.5" x14ac:dyDescent="0.2">
      <c r="A327" s="69">
        <v>44024</v>
      </c>
      <c r="B327" s="72">
        <v>44024</v>
      </c>
      <c r="C327" s="75">
        <v>10070</v>
      </c>
      <c r="D327" s="6"/>
      <c r="E327" s="6"/>
      <c r="F327" s="6"/>
      <c r="G327" s="6"/>
      <c r="H327" s="45" t="s">
        <v>1929</v>
      </c>
      <c r="I327" s="69"/>
    </row>
    <row r="328" spans="1:9" s="48" customFormat="1" ht="16.5" x14ac:dyDescent="0.2">
      <c r="A328" s="69">
        <v>44025</v>
      </c>
      <c r="B328" s="72">
        <v>44025</v>
      </c>
      <c r="C328" s="75">
        <v>10075</v>
      </c>
      <c r="D328" s="6"/>
      <c r="E328" s="6"/>
      <c r="F328" s="6"/>
      <c r="G328" s="6"/>
      <c r="H328" s="45" t="s">
        <v>1930</v>
      </c>
      <c r="I328" s="69"/>
    </row>
    <row r="329" spans="1:9" s="48" customFormat="1" ht="16.5" x14ac:dyDescent="0.2">
      <c r="A329" s="69">
        <v>44026</v>
      </c>
      <c r="B329" s="72">
        <v>44026</v>
      </c>
      <c r="C329" s="75">
        <v>10080</v>
      </c>
      <c r="D329" s="6"/>
      <c r="E329" s="6"/>
      <c r="F329" s="6"/>
      <c r="G329" s="6"/>
      <c r="H329" s="45" t="s">
        <v>1931</v>
      </c>
      <c r="I329" s="69"/>
    </row>
    <row r="330" spans="1:9" s="48" customFormat="1" ht="16.5" x14ac:dyDescent="0.2">
      <c r="A330" s="69">
        <v>44027</v>
      </c>
      <c r="B330" s="72">
        <v>44027</v>
      </c>
      <c r="C330" s="75">
        <v>10085</v>
      </c>
      <c r="D330" s="6"/>
      <c r="E330" s="6"/>
      <c r="F330" s="6"/>
      <c r="G330" s="6"/>
      <c r="H330" s="45" t="s">
        <v>1932</v>
      </c>
      <c r="I330" s="69"/>
    </row>
    <row r="331" spans="1:9" s="48" customFormat="1" ht="16.5" x14ac:dyDescent="0.2">
      <c r="A331" s="69">
        <v>44028</v>
      </c>
      <c r="B331" s="72">
        <v>44028</v>
      </c>
      <c r="C331" s="75">
        <v>10090</v>
      </c>
      <c r="D331" s="6"/>
      <c r="E331" s="6"/>
      <c r="F331" s="6"/>
      <c r="G331" s="6"/>
      <c r="H331" s="45" t="s">
        <v>1933</v>
      </c>
      <c r="I331" s="69"/>
    </row>
    <row r="332" spans="1:9" s="48" customFormat="1" ht="16.5" x14ac:dyDescent="0.2">
      <c r="A332" s="69">
        <v>44029</v>
      </c>
      <c r="B332" s="72">
        <v>44029</v>
      </c>
      <c r="C332" s="75">
        <v>10095</v>
      </c>
      <c r="D332" s="6"/>
      <c r="E332" s="6"/>
      <c r="F332" s="6"/>
      <c r="G332" s="6"/>
      <c r="H332" s="45" t="s">
        <v>1934</v>
      </c>
      <c r="I332" s="69"/>
    </row>
    <row r="333" spans="1:9" s="48" customFormat="1" ht="16.5" x14ac:dyDescent="0.2">
      <c r="A333" s="69">
        <v>44030</v>
      </c>
      <c r="B333" s="72">
        <v>44030</v>
      </c>
      <c r="C333" s="75">
        <v>10100</v>
      </c>
      <c r="D333" s="6"/>
      <c r="E333" s="6"/>
      <c r="F333" s="6"/>
      <c r="G333" s="6"/>
      <c r="H333" s="45" t="s">
        <v>1935</v>
      </c>
      <c r="I333" s="69"/>
    </row>
    <row r="334" spans="1:9" s="48" customFormat="1" ht="16.5" customHeight="1" x14ac:dyDescent="0.2">
      <c r="A334" s="69">
        <v>44031</v>
      </c>
      <c r="B334" s="72">
        <v>44031</v>
      </c>
      <c r="C334" s="75">
        <v>10105</v>
      </c>
      <c r="D334" s="6"/>
      <c r="E334" s="6"/>
      <c r="F334" s="6"/>
      <c r="G334" s="6"/>
      <c r="H334" s="45" t="s">
        <v>1936</v>
      </c>
      <c r="I334" s="69"/>
    </row>
    <row r="335" spans="1:9" s="48" customFormat="1" ht="15" customHeight="1" x14ac:dyDescent="0.2">
      <c r="A335" s="69">
        <v>44032</v>
      </c>
      <c r="B335" s="72">
        <v>44032</v>
      </c>
      <c r="C335" s="75">
        <v>10110</v>
      </c>
      <c r="D335" s="6"/>
      <c r="E335" s="6"/>
      <c r="F335" s="6"/>
      <c r="G335" s="6"/>
      <c r="H335" s="45" t="s">
        <v>1937</v>
      </c>
      <c r="I335" s="69"/>
    </row>
    <row r="336" spans="1:9" s="48" customFormat="1" ht="16.5" x14ac:dyDescent="0.2">
      <c r="A336" s="69">
        <v>44033</v>
      </c>
      <c r="B336" s="72">
        <v>44033</v>
      </c>
      <c r="C336" s="75">
        <v>10115</v>
      </c>
      <c r="D336" s="6"/>
      <c r="E336" s="6"/>
      <c r="F336" s="6"/>
      <c r="G336" s="6"/>
      <c r="H336" s="45" t="s">
        <v>1938</v>
      </c>
      <c r="I336" s="69"/>
    </row>
    <row r="337" spans="1:9" s="48" customFormat="1" ht="16.5" x14ac:dyDescent="0.2">
      <c r="A337" s="69">
        <v>44034</v>
      </c>
      <c r="B337" s="72">
        <v>44034</v>
      </c>
      <c r="C337" s="75">
        <v>10120</v>
      </c>
      <c r="D337" s="6"/>
      <c r="E337" s="6"/>
      <c r="F337" s="6"/>
      <c r="G337" s="6"/>
      <c r="H337" s="45" t="s">
        <v>1939</v>
      </c>
      <c r="I337" s="69"/>
    </row>
    <row r="338" spans="1:9" s="48" customFormat="1" ht="16.5" x14ac:dyDescent="0.2">
      <c r="A338" s="69">
        <v>44035</v>
      </c>
      <c r="B338" s="72">
        <v>44035</v>
      </c>
      <c r="C338" s="75">
        <v>10125</v>
      </c>
      <c r="D338" s="6"/>
      <c r="E338" s="6"/>
      <c r="F338" s="6"/>
      <c r="G338" s="6"/>
      <c r="H338" s="45" t="s">
        <v>1940</v>
      </c>
      <c r="I338" s="69"/>
    </row>
    <row r="339" spans="1:9" s="48" customFormat="1" ht="16.5" x14ac:dyDescent="0.2">
      <c r="A339" s="69">
        <v>44036</v>
      </c>
      <c r="B339" s="72">
        <v>44036</v>
      </c>
      <c r="C339" s="75">
        <v>10130</v>
      </c>
      <c r="D339" s="6"/>
      <c r="E339" s="6"/>
      <c r="F339" s="6"/>
      <c r="G339" s="6"/>
      <c r="H339" s="45" t="s">
        <v>1941</v>
      </c>
      <c r="I339" s="69"/>
    </row>
    <row r="340" spans="1:9" s="48" customFormat="1" ht="16.5" x14ac:dyDescent="0.2">
      <c r="A340" s="69">
        <v>44037</v>
      </c>
      <c r="B340" s="72">
        <v>44037</v>
      </c>
      <c r="C340" s="75">
        <v>10135</v>
      </c>
      <c r="D340" s="6"/>
      <c r="E340" s="6"/>
      <c r="F340" s="6"/>
      <c r="G340" s="6"/>
      <c r="H340" s="45" t="s">
        <v>1942</v>
      </c>
      <c r="I340" s="69"/>
    </row>
    <row r="341" spans="1:9" s="48" customFormat="1" ht="16.5" x14ac:dyDescent="0.2">
      <c r="A341" s="69">
        <v>44038</v>
      </c>
      <c r="B341" s="72">
        <v>44038</v>
      </c>
      <c r="C341" s="75">
        <v>10140</v>
      </c>
      <c r="D341" s="6"/>
      <c r="E341" s="6"/>
      <c r="F341" s="6"/>
      <c r="G341" s="6"/>
      <c r="H341" s="45" t="s">
        <v>1943</v>
      </c>
      <c r="I341" s="69"/>
    </row>
    <row r="342" spans="1:9" s="48" customFormat="1" ht="16.5" x14ac:dyDescent="0.2">
      <c r="A342" s="69">
        <v>44039</v>
      </c>
      <c r="B342" s="72">
        <v>44039</v>
      </c>
      <c r="C342" s="75">
        <v>10145</v>
      </c>
      <c r="D342" s="6"/>
      <c r="E342" s="6"/>
      <c r="F342" s="6"/>
      <c r="G342" s="6"/>
      <c r="H342" s="45" t="s">
        <v>1944</v>
      </c>
      <c r="I342" s="69"/>
    </row>
    <row r="343" spans="1:9" s="48" customFormat="1" ht="16.5" x14ac:dyDescent="0.2">
      <c r="A343" s="69">
        <v>44040</v>
      </c>
      <c r="B343" s="72">
        <v>44040</v>
      </c>
      <c r="C343" s="75">
        <v>10150</v>
      </c>
      <c r="D343" s="6"/>
      <c r="E343" s="6"/>
      <c r="F343" s="6"/>
      <c r="G343" s="6"/>
      <c r="H343" s="45" t="s">
        <v>1945</v>
      </c>
      <c r="I343" s="69"/>
    </row>
    <row r="344" spans="1:9" s="48" customFormat="1" ht="16.5" x14ac:dyDescent="0.2">
      <c r="A344" s="69">
        <v>44041</v>
      </c>
      <c r="B344" s="72">
        <v>44041</v>
      </c>
      <c r="C344" s="75">
        <v>10155</v>
      </c>
      <c r="D344" s="6"/>
      <c r="E344" s="6"/>
      <c r="F344" s="6"/>
      <c r="G344" s="6"/>
      <c r="H344" s="45" t="s">
        <v>1946</v>
      </c>
      <c r="I344" s="69"/>
    </row>
    <row r="345" spans="1:9" s="48" customFormat="1" ht="16.5" x14ac:dyDescent="0.2">
      <c r="A345" s="69">
        <v>44042</v>
      </c>
      <c r="B345" s="72">
        <v>44042</v>
      </c>
      <c r="C345" s="75">
        <v>10160</v>
      </c>
      <c r="D345" s="6"/>
      <c r="E345" s="6"/>
      <c r="F345" s="6"/>
      <c r="G345" s="6"/>
      <c r="H345" s="45" t="s">
        <v>1947</v>
      </c>
      <c r="I345" s="69"/>
    </row>
    <row r="346" spans="1:9" s="48" customFormat="1" ht="16.5" x14ac:dyDescent="0.2">
      <c r="A346" s="69">
        <v>44043</v>
      </c>
      <c r="B346" s="72">
        <v>44043</v>
      </c>
      <c r="C346" s="75">
        <v>10165</v>
      </c>
      <c r="D346" s="6"/>
      <c r="E346" s="6"/>
      <c r="F346" s="6"/>
      <c r="G346" s="6"/>
      <c r="H346" s="45" t="s">
        <v>1948</v>
      </c>
      <c r="I346" s="69"/>
    </row>
    <row r="347" spans="1:9" s="48" customFormat="1" ht="16.5" x14ac:dyDescent="0.2">
      <c r="A347" s="69">
        <v>44044</v>
      </c>
      <c r="B347" s="72">
        <v>44044</v>
      </c>
      <c r="C347" s="75">
        <v>10170</v>
      </c>
      <c r="D347" s="6"/>
      <c r="E347" s="6"/>
      <c r="F347" s="6"/>
      <c r="G347" s="6"/>
      <c r="H347" s="45" t="s">
        <v>1949</v>
      </c>
      <c r="I347" s="69"/>
    </row>
    <row r="348" spans="1:9" s="48" customFormat="1" ht="16.5" x14ac:dyDescent="0.2">
      <c r="A348" s="69">
        <v>44045</v>
      </c>
      <c r="B348" s="72">
        <v>44045</v>
      </c>
      <c r="C348" s="75">
        <v>10175</v>
      </c>
      <c r="D348" s="6"/>
      <c r="E348" s="6"/>
      <c r="F348" s="6"/>
      <c r="G348" s="6"/>
      <c r="H348" s="45" t="s">
        <v>1950</v>
      </c>
      <c r="I348" s="69"/>
    </row>
    <row r="349" spans="1:9" s="48" customFormat="1" ht="16.5" x14ac:dyDescent="0.2">
      <c r="A349" s="69">
        <v>44046</v>
      </c>
      <c r="B349" s="72">
        <v>44046</v>
      </c>
      <c r="C349" s="75">
        <v>10180</v>
      </c>
      <c r="D349" s="6"/>
      <c r="E349" s="6"/>
      <c r="F349" s="6"/>
      <c r="G349" s="6"/>
      <c r="H349" s="45" t="s">
        <v>1951</v>
      </c>
      <c r="I349" s="69"/>
    </row>
    <row r="350" spans="1:9" s="48" customFormat="1" ht="16.5" x14ac:dyDescent="0.2">
      <c r="A350" s="69">
        <v>44047</v>
      </c>
      <c r="B350" s="72">
        <v>44047</v>
      </c>
      <c r="C350" s="75">
        <v>10185</v>
      </c>
      <c r="D350" s="6"/>
      <c r="E350" s="6"/>
      <c r="F350" s="6"/>
      <c r="G350" s="6"/>
      <c r="H350" s="45" t="s">
        <v>1952</v>
      </c>
      <c r="I350" s="69"/>
    </row>
    <row r="351" spans="1:9" s="48" customFormat="1" ht="16.5" x14ac:dyDescent="0.2">
      <c r="A351" s="69">
        <v>44048</v>
      </c>
      <c r="B351" s="72">
        <v>44048</v>
      </c>
      <c r="C351" s="75">
        <v>10190</v>
      </c>
      <c r="D351" s="6"/>
      <c r="E351" s="6"/>
      <c r="F351" s="6"/>
      <c r="G351" s="6"/>
      <c r="H351" s="45" t="s">
        <v>1953</v>
      </c>
      <c r="I351" s="69"/>
    </row>
    <row r="352" spans="1:9" s="48" customFormat="1" ht="16.5" x14ac:dyDescent="0.2">
      <c r="A352" s="69">
        <v>44049</v>
      </c>
      <c r="B352" s="72">
        <v>44049</v>
      </c>
      <c r="C352" s="75">
        <v>10195</v>
      </c>
      <c r="D352" s="6"/>
      <c r="E352" s="6"/>
      <c r="F352" s="6"/>
      <c r="G352" s="6"/>
      <c r="H352" s="45" t="s">
        <v>1954</v>
      </c>
      <c r="I352" s="69"/>
    </row>
    <row r="353" spans="1:9" s="48" customFormat="1" ht="16.5" x14ac:dyDescent="0.2">
      <c r="A353" s="69">
        <v>44050</v>
      </c>
      <c r="B353" s="72">
        <v>44050</v>
      </c>
      <c r="C353" s="75">
        <v>10200</v>
      </c>
      <c r="D353" s="6"/>
      <c r="E353" s="6"/>
      <c r="F353" s="6"/>
      <c r="G353" s="6"/>
      <c r="H353" s="45" t="s">
        <v>1955</v>
      </c>
      <c r="I353" s="69"/>
    </row>
    <row r="354" spans="1:9" s="48" customFormat="1" ht="16.5" x14ac:dyDescent="0.2">
      <c r="A354" s="69">
        <v>44051</v>
      </c>
      <c r="B354" s="72">
        <v>44051</v>
      </c>
      <c r="C354" s="75">
        <v>10205</v>
      </c>
      <c r="D354" s="6"/>
      <c r="E354" s="6"/>
      <c r="F354" s="6"/>
      <c r="G354" s="6"/>
      <c r="H354" s="45" t="s">
        <v>1956</v>
      </c>
      <c r="I354" s="69"/>
    </row>
    <row r="355" spans="1:9" s="48" customFormat="1" ht="16.5" x14ac:dyDescent="0.2">
      <c r="A355" s="69">
        <v>44052</v>
      </c>
      <c r="B355" s="72">
        <v>44052</v>
      </c>
      <c r="C355" s="75">
        <v>10210</v>
      </c>
      <c r="D355" s="6"/>
      <c r="E355" s="6"/>
      <c r="F355" s="6"/>
      <c r="G355" s="6"/>
      <c r="H355" s="45" t="s">
        <v>1957</v>
      </c>
      <c r="I355" s="69"/>
    </row>
    <row r="356" spans="1:9" s="48" customFormat="1" ht="16.5" x14ac:dyDescent="0.2">
      <c r="A356" s="69">
        <v>44053</v>
      </c>
      <c r="B356" s="72">
        <v>44053</v>
      </c>
      <c r="C356" s="75">
        <v>10215</v>
      </c>
      <c r="D356" s="6"/>
      <c r="E356" s="6"/>
      <c r="F356" s="6"/>
      <c r="G356" s="6"/>
      <c r="H356" s="45" t="s">
        <v>1958</v>
      </c>
      <c r="I356" s="69"/>
    </row>
    <row r="357" spans="1:9" s="48" customFormat="1" ht="16.5" x14ac:dyDescent="0.2">
      <c r="A357" s="69">
        <v>44054</v>
      </c>
      <c r="B357" s="72">
        <v>44054</v>
      </c>
      <c r="C357" s="75">
        <v>10220</v>
      </c>
      <c r="D357" s="6"/>
      <c r="E357" s="6"/>
      <c r="F357" s="6"/>
      <c r="G357" s="6"/>
      <c r="H357" s="45" t="s">
        <v>1959</v>
      </c>
      <c r="I357" s="69"/>
    </row>
    <row r="358" spans="1:9" s="48" customFormat="1" ht="16.5" x14ac:dyDescent="0.2">
      <c r="A358" s="69">
        <v>44055</v>
      </c>
      <c r="B358" s="72">
        <v>44055</v>
      </c>
      <c r="C358" s="75">
        <v>10225</v>
      </c>
      <c r="D358" s="6"/>
      <c r="E358" s="6"/>
      <c r="F358" s="6"/>
      <c r="G358" s="6"/>
      <c r="H358" s="45" t="s">
        <v>1960</v>
      </c>
      <c r="I358" s="69"/>
    </row>
    <row r="359" spans="1:9" s="48" customFormat="1" ht="16.5" x14ac:dyDescent="0.2">
      <c r="A359" s="69">
        <v>44056</v>
      </c>
      <c r="B359" s="72">
        <v>44056</v>
      </c>
      <c r="C359" s="75">
        <v>10230</v>
      </c>
      <c r="D359" s="6"/>
      <c r="E359" s="6"/>
      <c r="F359" s="6"/>
      <c r="G359" s="6"/>
      <c r="H359" s="45" t="s">
        <v>1961</v>
      </c>
      <c r="I359" s="69"/>
    </row>
    <row r="360" spans="1:9" s="48" customFormat="1" ht="16.5" x14ac:dyDescent="0.2">
      <c r="A360" s="69">
        <v>44057</v>
      </c>
      <c r="B360" s="72">
        <v>44057</v>
      </c>
      <c r="C360" s="75">
        <v>10235</v>
      </c>
      <c r="D360" s="6"/>
      <c r="E360" s="6"/>
      <c r="F360" s="6"/>
      <c r="G360" s="6"/>
      <c r="H360" s="45" t="s">
        <v>1962</v>
      </c>
      <c r="I360" s="69"/>
    </row>
    <row r="361" spans="1:9" s="48" customFormat="1" ht="16.5" x14ac:dyDescent="0.2">
      <c r="A361" s="69">
        <v>44058</v>
      </c>
      <c r="B361" s="72">
        <v>44058</v>
      </c>
      <c r="C361" s="75">
        <v>10240</v>
      </c>
      <c r="D361" s="6"/>
      <c r="E361" s="6"/>
      <c r="F361" s="6"/>
      <c r="G361" s="6"/>
      <c r="H361" s="45" t="s">
        <v>1963</v>
      </c>
      <c r="I361" s="69"/>
    </row>
    <row r="362" spans="1:9" s="48" customFormat="1" ht="16.5" x14ac:dyDescent="0.2">
      <c r="A362" s="69">
        <v>44059</v>
      </c>
      <c r="B362" s="72">
        <v>44059</v>
      </c>
      <c r="C362" s="75">
        <v>10245</v>
      </c>
      <c r="D362" s="6"/>
      <c r="E362" s="6"/>
      <c r="F362" s="6"/>
      <c r="G362" s="6"/>
      <c r="H362" s="45" t="s">
        <v>1964</v>
      </c>
      <c r="I362" s="69"/>
    </row>
    <row r="363" spans="1:9" s="48" customFormat="1" ht="16.5" x14ac:dyDescent="0.2">
      <c r="A363" s="69">
        <v>44060</v>
      </c>
      <c r="B363" s="72">
        <v>44060</v>
      </c>
      <c r="C363" s="75">
        <v>10250</v>
      </c>
      <c r="D363" s="6"/>
      <c r="E363" s="6"/>
      <c r="F363" s="6"/>
      <c r="G363" s="6"/>
      <c r="H363" s="45" t="s">
        <v>1965</v>
      </c>
      <c r="I363" s="69"/>
    </row>
    <row r="364" spans="1:9" s="48" customFormat="1" ht="16.5" x14ac:dyDescent="0.2">
      <c r="A364" s="69">
        <v>44061</v>
      </c>
      <c r="B364" s="72">
        <v>44061</v>
      </c>
      <c r="C364" s="75">
        <v>10255</v>
      </c>
      <c r="D364" s="6"/>
      <c r="E364" s="6"/>
      <c r="F364" s="6"/>
      <c r="G364" s="6"/>
      <c r="H364" s="45" t="s">
        <v>1966</v>
      </c>
      <c r="I364" s="69"/>
    </row>
    <row r="365" spans="1:9" s="48" customFormat="1" ht="16.5" x14ac:dyDescent="0.2">
      <c r="A365" s="69">
        <v>44062</v>
      </c>
      <c r="B365" s="72">
        <v>44062</v>
      </c>
      <c r="C365" s="75">
        <v>10260</v>
      </c>
      <c r="D365" s="6"/>
      <c r="E365" s="6"/>
      <c r="F365" s="6"/>
      <c r="G365" s="6"/>
      <c r="H365" s="45" t="s">
        <v>1967</v>
      </c>
      <c r="I365" s="69"/>
    </row>
    <row r="366" spans="1:9" s="48" customFormat="1" ht="16.5" x14ac:dyDescent="0.2">
      <c r="A366" s="69">
        <v>44063</v>
      </c>
      <c r="B366" s="72">
        <v>44063</v>
      </c>
      <c r="C366" s="75">
        <v>10265</v>
      </c>
      <c r="D366" s="6"/>
      <c r="E366" s="6"/>
      <c r="F366" s="6"/>
      <c r="G366" s="6"/>
      <c r="H366" s="45" t="s">
        <v>1968</v>
      </c>
      <c r="I366" s="69"/>
    </row>
    <row r="367" spans="1:9" s="48" customFormat="1" ht="16.5" x14ac:dyDescent="0.2">
      <c r="A367" s="69">
        <v>44064</v>
      </c>
      <c r="B367" s="72">
        <v>44064</v>
      </c>
      <c r="C367" s="75">
        <v>10270</v>
      </c>
      <c r="D367" s="6"/>
      <c r="E367" s="6"/>
      <c r="F367" s="6"/>
      <c r="G367" s="6"/>
      <c r="H367" s="45" t="s">
        <v>1969</v>
      </c>
      <c r="I367" s="69"/>
    </row>
    <row r="368" spans="1:9" s="48" customFormat="1" ht="16.5" x14ac:dyDescent="0.2">
      <c r="A368" s="69">
        <v>44065</v>
      </c>
      <c r="B368" s="72">
        <v>44065</v>
      </c>
      <c r="C368" s="75">
        <v>10275</v>
      </c>
      <c r="D368" s="6"/>
      <c r="E368" s="6"/>
      <c r="F368" s="6"/>
      <c r="G368" s="6"/>
      <c r="H368" s="45" t="s">
        <v>1970</v>
      </c>
      <c r="I368" s="69"/>
    </row>
    <row r="369" spans="1:9" s="48" customFormat="1" ht="16.5" x14ac:dyDescent="0.2">
      <c r="A369" s="69">
        <v>44066</v>
      </c>
      <c r="B369" s="72">
        <v>44066</v>
      </c>
      <c r="C369" s="75">
        <v>10280</v>
      </c>
      <c r="D369" s="6"/>
      <c r="E369" s="6"/>
      <c r="F369" s="6"/>
      <c r="G369" s="6"/>
      <c r="H369" s="45" t="s">
        <v>1971</v>
      </c>
      <c r="I369" s="69"/>
    </row>
    <row r="370" spans="1:9" s="48" customFormat="1" ht="16.5" x14ac:dyDescent="0.2">
      <c r="A370" s="69">
        <v>44067</v>
      </c>
      <c r="B370" s="72">
        <v>44067</v>
      </c>
      <c r="C370" s="75">
        <v>10285</v>
      </c>
      <c r="D370" s="6"/>
      <c r="E370" s="6"/>
      <c r="F370" s="6"/>
      <c r="G370" s="6"/>
      <c r="H370" s="45" t="s">
        <v>1972</v>
      </c>
      <c r="I370" s="69"/>
    </row>
    <row r="371" spans="1:9" s="48" customFormat="1" ht="16.5" x14ac:dyDescent="0.2">
      <c r="A371" s="69">
        <v>44068</v>
      </c>
      <c r="B371" s="72">
        <v>44068</v>
      </c>
      <c r="C371" s="75">
        <v>10290</v>
      </c>
      <c r="D371" s="6"/>
      <c r="E371" s="6"/>
      <c r="F371" s="6"/>
      <c r="G371" s="6"/>
      <c r="H371" s="45" t="s">
        <v>1973</v>
      </c>
      <c r="I371" s="69"/>
    </row>
    <row r="372" spans="1:9" s="48" customFormat="1" ht="16.5" x14ac:dyDescent="0.2">
      <c r="A372" s="69">
        <v>44069</v>
      </c>
      <c r="B372" s="72">
        <v>44069</v>
      </c>
      <c r="C372" s="75">
        <v>10295</v>
      </c>
      <c r="D372" s="6"/>
      <c r="E372" s="6"/>
      <c r="F372" s="6"/>
      <c r="G372" s="6"/>
      <c r="H372" s="45" t="s">
        <v>1974</v>
      </c>
      <c r="I372" s="69"/>
    </row>
    <row r="373" spans="1:9" s="48" customFormat="1" ht="16.5" x14ac:dyDescent="0.2">
      <c r="A373" s="69">
        <v>44070</v>
      </c>
      <c r="B373" s="72">
        <v>44070</v>
      </c>
      <c r="C373" s="75">
        <v>10300</v>
      </c>
      <c r="D373" s="6"/>
      <c r="E373" s="6"/>
      <c r="F373" s="6"/>
      <c r="G373" s="6"/>
      <c r="H373" s="45" t="s">
        <v>1975</v>
      </c>
      <c r="I373" s="69"/>
    </row>
    <row r="374" spans="1:9" s="48" customFormat="1" ht="16.5" x14ac:dyDescent="0.2">
      <c r="A374" s="69">
        <v>44071</v>
      </c>
      <c r="B374" s="72">
        <v>44071</v>
      </c>
      <c r="C374" s="75">
        <v>10305</v>
      </c>
      <c r="D374" s="6"/>
      <c r="E374" s="6"/>
      <c r="F374" s="6"/>
      <c r="G374" s="6"/>
      <c r="H374" s="45" t="s">
        <v>1976</v>
      </c>
      <c r="I374" s="69"/>
    </row>
    <row r="375" spans="1:9" s="48" customFormat="1" ht="16.5" x14ac:dyDescent="0.2">
      <c r="A375" s="69">
        <v>44072</v>
      </c>
      <c r="B375" s="72">
        <v>44072</v>
      </c>
      <c r="C375" s="75">
        <v>10310</v>
      </c>
      <c r="D375" s="6"/>
      <c r="E375" s="6"/>
      <c r="F375" s="6"/>
      <c r="G375" s="6"/>
      <c r="H375" s="45" t="s">
        <v>1977</v>
      </c>
      <c r="I375" s="69"/>
    </row>
    <row r="376" spans="1:9" s="48" customFormat="1" ht="16.5" x14ac:dyDescent="0.2">
      <c r="A376" s="69">
        <v>44073</v>
      </c>
      <c r="B376" s="72">
        <v>44073</v>
      </c>
      <c r="C376" s="75">
        <v>10315</v>
      </c>
      <c r="D376" s="6"/>
      <c r="E376" s="6"/>
      <c r="F376" s="6"/>
      <c r="G376" s="6"/>
      <c r="H376" s="45" t="s">
        <v>1978</v>
      </c>
      <c r="I376" s="69"/>
    </row>
    <row r="377" spans="1:9" s="48" customFormat="1" ht="16.5" x14ac:dyDescent="0.2">
      <c r="A377" s="69">
        <v>44074</v>
      </c>
      <c r="B377" s="72">
        <v>44074</v>
      </c>
      <c r="C377" s="75">
        <v>10320</v>
      </c>
      <c r="D377" s="6"/>
      <c r="E377" s="6"/>
      <c r="F377" s="6"/>
      <c r="G377" s="6"/>
      <c r="H377" s="45" t="s">
        <v>1979</v>
      </c>
      <c r="I377" s="69"/>
    </row>
    <row r="378" spans="1:9" s="48" customFormat="1" ht="16.5" x14ac:dyDescent="0.2">
      <c r="A378" s="69">
        <v>44075</v>
      </c>
      <c r="B378" s="72">
        <v>44075</v>
      </c>
      <c r="C378" s="75">
        <v>10325</v>
      </c>
      <c r="D378" s="6"/>
      <c r="E378" s="6"/>
      <c r="F378" s="6"/>
      <c r="G378" s="6"/>
      <c r="H378" s="45" t="s">
        <v>1980</v>
      </c>
      <c r="I378" s="69"/>
    </row>
    <row r="379" spans="1:9" s="48" customFormat="1" ht="16.5" x14ac:dyDescent="0.2">
      <c r="A379" s="69">
        <v>44076</v>
      </c>
      <c r="B379" s="72">
        <v>44076</v>
      </c>
      <c r="C379" s="75">
        <v>10330</v>
      </c>
      <c r="D379" s="6"/>
      <c r="E379" s="6"/>
      <c r="F379" s="6"/>
      <c r="G379" s="6"/>
      <c r="H379" s="45" t="s">
        <v>1981</v>
      </c>
      <c r="I379" s="69"/>
    </row>
    <row r="380" spans="1:9" s="48" customFormat="1" ht="16.5" x14ac:dyDescent="0.2">
      <c r="A380" s="69">
        <v>44077</v>
      </c>
      <c r="B380" s="72">
        <v>44077</v>
      </c>
      <c r="C380" s="75">
        <v>10335</v>
      </c>
      <c r="D380" s="6"/>
      <c r="E380" s="6"/>
      <c r="F380" s="6"/>
      <c r="G380" s="6"/>
      <c r="H380" s="45" t="s">
        <v>1982</v>
      </c>
      <c r="I380" s="69"/>
    </row>
    <row r="381" spans="1:9" s="48" customFormat="1" ht="16.5" x14ac:dyDescent="0.2">
      <c r="A381" s="69">
        <v>44078</v>
      </c>
      <c r="B381" s="72">
        <v>44078</v>
      </c>
      <c r="C381" s="75">
        <v>10340</v>
      </c>
      <c r="D381" s="6"/>
      <c r="E381" s="6"/>
      <c r="F381" s="6"/>
      <c r="G381" s="6"/>
      <c r="H381" s="45" t="s">
        <v>1983</v>
      </c>
      <c r="I381" s="69"/>
    </row>
    <row r="382" spans="1:9" s="48" customFormat="1" ht="16.5" x14ac:dyDescent="0.2">
      <c r="A382" s="69">
        <v>44079</v>
      </c>
      <c r="B382" s="72">
        <v>44079</v>
      </c>
      <c r="C382" s="75">
        <v>10345</v>
      </c>
      <c r="D382" s="6"/>
      <c r="E382" s="6"/>
      <c r="F382" s="6"/>
      <c r="G382" s="6"/>
      <c r="H382" s="45" t="s">
        <v>1984</v>
      </c>
      <c r="I382" s="69"/>
    </row>
    <row r="383" spans="1:9" s="48" customFormat="1" ht="16.5" x14ac:dyDescent="0.2">
      <c r="A383" s="69">
        <v>44080</v>
      </c>
      <c r="B383" s="72">
        <v>44080</v>
      </c>
      <c r="C383" s="75">
        <v>10350</v>
      </c>
      <c r="D383" s="6"/>
      <c r="E383" s="6"/>
      <c r="F383" s="6"/>
      <c r="G383" s="6"/>
      <c r="H383" s="45" t="s">
        <v>1985</v>
      </c>
      <c r="I383" s="69"/>
    </row>
    <row r="384" spans="1:9" s="48" customFormat="1" ht="16.5" x14ac:dyDescent="0.2">
      <c r="A384" s="69">
        <v>44081</v>
      </c>
      <c r="B384" s="72">
        <v>44081</v>
      </c>
      <c r="C384" s="75">
        <v>10355</v>
      </c>
      <c r="D384" s="6"/>
      <c r="E384" s="6"/>
      <c r="F384" s="6"/>
      <c r="G384" s="6"/>
      <c r="H384" s="45" t="s">
        <v>1986</v>
      </c>
      <c r="I384" s="69"/>
    </row>
    <row r="385" spans="1:9" s="48" customFormat="1" ht="16.5" x14ac:dyDescent="0.2">
      <c r="A385" s="69">
        <v>44082</v>
      </c>
      <c r="B385" s="72">
        <v>44082</v>
      </c>
      <c r="C385" s="75">
        <v>10360</v>
      </c>
      <c r="D385" s="6"/>
      <c r="E385" s="6"/>
      <c r="F385" s="6"/>
      <c r="G385" s="6"/>
      <c r="H385" s="45" t="s">
        <v>1987</v>
      </c>
      <c r="I385" s="69"/>
    </row>
    <row r="386" spans="1:9" s="48" customFormat="1" ht="16.5" x14ac:dyDescent="0.2">
      <c r="A386" s="69">
        <v>44083</v>
      </c>
      <c r="B386" s="72">
        <v>44083</v>
      </c>
      <c r="C386" s="75">
        <v>10365</v>
      </c>
      <c r="D386" s="6"/>
      <c r="E386" s="6"/>
      <c r="F386" s="6"/>
      <c r="G386" s="6"/>
      <c r="H386" s="45" t="s">
        <v>1988</v>
      </c>
      <c r="I386" s="69"/>
    </row>
    <row r="387" spans="1:9" s="48" customFormat="1" ht="16.5" x14ac:dyDescent="0.2">
      <c r="A387" s="69">
        <v>44084</v>
      </c>
      <c r="B387" s="72">
        <v>44084</v>
      </c>
      <c r="C387" s="75">
        <v>10370</v>
      </c>
      <c r="D387" s="6"/>
      <c r="E387" s="6"/>
      <c r="F387" s="6"/>
      <c r="G387" s="6"/>
      <c r="H387" s="45" t="s">
        <v>1989</v>
      </c>
      <c r="I387" s="69"/>
    </row>
    <row r="388" spans="1:9" s="48" customFormat="1" ht="16.5" x14ac:dyDescent="0.2">
      <c r="A388" s="69">
        <v>44085</v>
      </c>
      <c r="B388" s="72">
        <v>44085</v>
      </c>
      <c r="C388" s="75">
        <v>10375</v>
      </c>
      <c r="D388" s="6"/>
      <c r="E388" s="6"/>
      <c r="F388" s="6"/>
      <c r="G388" s="6"/>
      <c r="H388" s="45" t="s">
        <v>1990</v>
      </c>
      <c r="I388" s="69"/>
    </row>
    <row r="389" spans="1:9" s="48" customFormat="1" ht="16.5" x14ac:dyDescent="0.2">
      <c r="A389" s="69">
        <v>44086</v>
      </c>
      <c r="B389" s="72">
        <v>44086</v>
      </c>
      <c r="C389" s="75">
        <v>10380</v>
      </c>
      <c r="D389" s="6"/>
      <c r="E389" s="6"/>
      <c r="F389" s="6"/>
      <c r="G389" s="6"/>
      <c r="H389" s="45" t="s">
        <v>1991</v>
      </c>
      <c r="I389" s="69"/>
    </row>
    <row r="390" spans="1:9" s="48" customFormat="1" ht="16.5" x14ac:dyDescent="0.2">
      <c r="A390" s="69">
        <v>44087</v>
      </c>
      <c r="B390" s="72">
        <v>44087</v>
      </c>
      <c r="C390" s="75">
        <v>10385</v>
      </c>
      <c r="D390" s="6"/>
      <c r="E390" s="6"/>
      <c r="F390" s="6"/>
      <c r="G390" s="6"/>
      <c r="H390" s="45" t="s">
        <v>1992</v>
      </c>
      <c r="I390" s="69"/>
    </row>
    <row r="391" spans="1:9" s="48" customFormat="1" ht="16.5" x14ac:dyDescent="0.2">
      <c r="A391" s="69">
        <v>44088</v>
      </c>
      <c r="B391" s="72">
        <v>44088</v>
      </c>
      <c r="C391" s="75">
        <v>10390</v>
      </c>
      <c r="D391" s="6"/>
      <c r="E391" s="6"/>
      <c r="F391" s="6"/>
      <c r="G391" s="6"/>
      <c r="H391" s="45" t="s">
        <v>1993</v>
      </c>
      <c r="I391" s="69"/>
    </row>
    <row r="392" spans="1:9" s="48" customFormat="1" ht="16.5" x14ac:dyDescent="0.2">
      <c r="A392" s="69">
        <v>44089</v>
      </c>
      <c r="B392" s="72">
        <v>44089</v>
      </c>
      <c r="C392" s="75">
        <v>10395</v>
      </c>
      <c r="D392" s="6"/>
      <c r="E392" s="6"/>
      <c r="F392" s="6"/>
      <c r="G392" s="6"/>
      <c r="H392" s="45" t="s">
        <v>1994</v>
      </c>
      <c r="I392" s="69"/>
    </row>
    <row r="393" spans="1:9" s="48" customFormat="1" ht="16.5" x14ac:dyDescent="0.2">
      <c r="A393" s="69">
        <v>44090</v>
      </c>
      <c r="B393" s="72">
        <v>44090</v>
      </c>
      <c r="C393" s="75">
        <v>10400</v>
      </c>
      <c r="D393" s="6"/>
      <c r="E393" s="6"/>
      <c r="F393" s="6"/>
      <c r="G393" s="6"/>
      <c r="H393" s="45" t="s">
        <v>1995</v>
      </c>
      <c r="I393" s="69"/>
    </row>
    <row r="394" spans="1:9" s="48" customFormat="1" ht="16.5" x14ac:dyDescent="0.2">
      <c r="A394" s="69">
        <v>44091</v>
      </c>
      <c r="B394" s="72">
        <v>44091</v>
      </c>
      <c r="C394" s="75">
        <v>10405</v>
      </c>
      <c r="D394" s="6"/>
      <c r="E394" s="6"/>
      <c r="F394" s="6"/>
      <c r="G394" s="6"/>
      <c r="H394" s="45" t="s">
        <v>1996</v>
      </c>
      <c r="I394" s="69"/>
    </row>
    <row r="395" spans="1:9" s="48" customFormat="1" ht="16.5" x14ac:dyDescent="0.2">
      <c r="A395" s="69">
        <v>44092</v>
      </c>
      <c r="B395" s="72">
        <v>44092</v>
      </c>
      <c r="C395" s="75">
        <v>10410</v>
      </c>
      <c r="D395" s="6"/>
      <c r="E395" s="6"/>
      <c r="F395" s="6"/>
      <c r="G395" s="6"/>
      <c r="H395" s="45" t="s">
        <v>1997</v>
      </c>
      <c r="I395" s="69"/>
    </row>
    <row r="396" spans="1:9" s="48" customFormat="1" ht="16.5" x14ac:dyDescent="0.2">
      <c r="A396" s="69">
        <v>44093</v>
      </c>
      <c r="B396" s="72">
        <v>44093</v>
      </c>
      <c r="C396" s="75">
        <v>10415</v>
      </c>
      <c r="D396" s="6"/>
      <c r="E396" s="6"/>
      <c r="F396" s="6"/>
      <c r="G396" s="6"/>
      <c r="H396" s="45" t="s">
        <v>1998</v>
      </c>
      <c r="I396" s="69"/>
    </row>
    <row r="397" spans="1:9" s="48" customFormat="1" ht="16.5" x14ac:dyDescent="0.2">
      <c r="A397" s="69">
        <v>44094</v>
      </c>
      <c r="B397" s="72">
        <v>44094</v>
      </c>
      <c r="C397" s="75">
        <v>10420</v>
      </c>
      <c r="D397" s="6"/>
      <c r="E397" s="6"/>
      <c r="F397" s="6"/>
      <c r="G397" s="6"/>
      <c r="H397" s="45" t="s">
        <v>1999</v>
      </c>
      <c r="I397" s="69"/>
    </row>
    <row r="398" spans="1:9" s="48" customFormat="1" ht="16.5" x14ac:dyDescent="0.2">
      <c r="A398" s="69">
        <v>44095</v>
      </c>
      <c r="B398" s="72">
        <v>44095</v>
      </c>
      <c r="C398" s="75">
        <v>10425</v>
      </c>
      <c r="D398" s="6"/>
      <c r="E398" s="6"/>
      <c r="F398" s="6"/>
      <c r="G398" s="6"/>
      <c r="H398" s="45" t="s">
        <v>2000</v>
      </c>
      <c r="I398" s="69"/>
    </row>
    <row r="399" spans="1:9" s="48" customFormat="1" ht="16.5" x14ac:dyDescent="0.2">
      <c r="A399" s="69">
        <v>44096</v>
      </c>
      <c r="B399" s="72">
        <v>44096</v>
      </c>
      <c r="C399" s="75">
        <v>10430</v>
      </c>
      <c r="D399" s="6"/>
      <c r="E399" s="6"/>
      <c r="F399" s="6"/>
      <c r="G399" s="6"/>
      <c r="H399" s="45" t="s">
        <v>2001</v>
      </c>
      <c r="I399" s="69"/>
    </row>
    <row r="400" spans="1:9" s="48" customFormat="1" ht="16.5" x14ac:dyDescent="0.2">
      <c r="A400" s="69">
        <v>44097</v>
      </c>
      <c r="B400" s="72">
        <v>44097</v>
      </c>
      <c r="C400" s="75">
        <v>10435</v>
      </c>
      <c r="D400" s="6"/>
      <c r="E400" s="6"/>
      <c r="F400" s="6"/>
      <c r="G400" s="6"/>
      <c r="H400" s="45" t="s">
        <v>2002</v>
      </c>
      <c r="I400" s="69"/>
    </row>
    <row r="401" spans="1:9" s="48" customFormat="1" ht="16.5" x14ac:dyDescent="0.2">
      <c r="A401" s="69">
        <v>44098</v>
      </c>
      <c r="B401" s="72">
        <v>44098</v>
      </c>
      <c r="C401" s="75">
        <v>10440</v>
      </c>
      <c r="D401" s="6"/>
      <c r="E401" s="6"/>
      <c r="F401" s="6"/>
      <c r="G401" s="6"/>
      <c r="H401" s="45" t="s">
        <v>2003</v>
      </c>
      <c r="I401" s="69"/>
    </row>
    <row r="402" spans="1:9" s="48" customFormat="1" ht="16.5" x14ac:dyDescent="0.2">
      <c r="A402" s="69">
        <v>44099</v>
      </c>
      <c r="B402" s="72">
        <v>44099</v>
      </c>
      <c r="C402" s="75">
        <v>10445</v>
      </c>
      <c r="D402" s="6"/>
      <c r="E402" s="6"/>
      <c r="F402" s="6"/>
      <c r="G402" s="6"/>
      <c r="H402" s="45" t="s">
        <v>2004</v>
      </c>
      <c r="I402" s="69"/>
    </row>
    <row r="403" spans="1:9" s="48" customFormat="1" ht="16.5" x14ac:dyDescent="0.2">
      <c r="A403" s="69">
        <v>44100</v>
      </c>
      <c r="B403" s="72">
        <v>44100</v>
      </c>
      <c r="C403" s="75">
        <v>10450</v>
      </c>
      <c r="D403" s="6"/>
      <c r="E403" s="6"/>
      <c r="F403" s="6"/>
      <c r="G403" s="6"/>
      <c r="H403" s="45" t="s">
        <v>2005</v>
      </c>
      <c r="I403" s="6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4" sqref="F14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13" workbookViewId="0">
      <selection activeCell="K23" sqref="K23"/>
    </sheetView>
  </sheetViews>
  <sheetFormatPr defaultRowHeight="14.25" x14ac:dyDescent="0.2"/>
  <cols>
    <col min="2" max="2" width="13.875" customWidth="1"/>
    <col min="5" max="6" width="17.25" customWidth="1"/>
    <col min="7" max="7" width="16" customWidth="1"/>
    <col min="8" max="8" width="13" customWidth="1"/>
    <col min="9" max="9" width="17" customWidth="1"/>
  </cols>
  <sheetData>
    <row r="1" spans="1:17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857</v>
      </c>
      <c r="F1" s="4" t="s">
        <v>860</v>
      </c>
      <c r="G1" s="4" t="s">
        <v>858</v>
      </c>
      <c r="H1" s="5" t="s">
        <v>81</v>
      </c>
      <c r="I1" s="5" t="s">
        <v>146</v>
      </c>
    </row>
    <row r="2" spans="1:17" x14ac:dyDescent="0.2">
      <c r="A2" s="48" t="s">
        <v>12</v>
      </c>
      <c r="B2" s="48" t="s">
        <v>12</v>
      </c>
      <c r="C2" s="48" t="s">
        <v>12</v>
      </c>
      <c r="D2" s="48" t="s">
        <v>169</v>
      </c>
      <c r="E2" s="48" t="s">
        <v>859</v>
      </c>
      <c r="F2" s="48" t="s">
        <v>859</v>
      </c>
      <c r="G2" s="48" t="s">
        <v>859</v>
      </c>
      <c r="H2" s="48" t="s">
        <v>82</v>
      </c>
      <c r="I2" s="48" t="s">
        <v>176</v>
      </c>
    </row>
    <row r="3" spans="1:17" ht="15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861</v>
      </c>
      <c r="F3" s="1" t="s">
        <v>862</v>
      </c>
      <c r="G3" s="1" t="s">
        <v>863</v>
      </c>
      <c r="H3" s="1" t="s">
        <v>83</v>
      </c>
      <c r="I3" s="1" t="s">
        <v>147</v>
      </c>
    </row>
    <row r="4" spans="1:17" ht="16.5" x14ac:dyDescent="0.2">
      <c r="A4" s="69">
        <v>1</v>
      </c>
      <c r="B4" s="59">
        <v>50001</v>
      </c>
      <c r="C4" s="59">
        <v>1</v>
      </c>
      <c r="D4" s="6"/>
      <c r="E4" s="6"/>
      <c r="F4" s="6"/>
      <c r="G4" s="6"/>
      <c r="H4" s="45" t="s">
        <v>2010</v>
      </c>
      <c r="I4" s="59"/>
      <c r="J4">
        <v>1</v>
      </c>
      <c r="N4">
        <v>50001</v>
      </c>
    </row>
    <row r="5" spans="1:17" ht="16.5" x14ac:dyDescent="0.2">
      <c r="A5" s="69">
        <v>2</v>
      </c>
      <c r="B5" s="71">
        <v>50001</v>
      </c>
      <c r="C5" s="59">
        <v>1</v>
      </c>
      <c r="D5" s="6"/>
      <c r="E5" s="6"/>
      <c r="F5" s="6"/>
      <c r="G5" s="6"/>
      <c r="H5" s="45" t="s">
        <v>2011</v>
      </c>
      <c r="I5" s="59"/>
      <c r="J5" s="48">
        <v>1</v>
      </c>
      <c r="N5">
        <v>50002</v>
      </c>
      <c r="Q5" s="48"/>
    </row>
    <row r="6" spans="1:17" ht="16.5" x14ac:dyDescent="0.2">
      <c r="A6" s="70">
        <v>3</v>
      </c>
      <c r="B6" s="71">
        <v>50001</v>
      </c>
      <c r="C6" s="59">
        <v>1</v>
      </c>
      <c r="D6" s="6"/>
      <c r="E6" s="6"/>
      <c r="F6" s="6"/>
      <c r="G6" s="6"/>
      <c r="H6" s="45" t="s">
        <v>2012</v>
      </c>
      <c r="I6" s="59"/>
      <c r="J6" s="48">
        <v>1</v>
      </c>
      <c r="N6">
        <v>50003</v>
      </c>
      <c r="Q6" s="48"/>
    </row>
    <row r="7" spans="1:17" ht="16.5" x14ac:dyDescent="0.2">
      <c r="A7" s="70">
        <v>4</v>
      </c>
      <c r="B7" s="71">
        <v>50001</v>
      </c>
      <c r="C7" s="59">
        <v>1</v>
      </c>
      <c r="D7" s="6"/>
      <c r="E7" s="6"/>
      <c r="F7" s="6"/>
      <c r="G7" s="6"/>
      <c r="H7" s="45" t="s">
        <v>2013</v>
      </c>
      <c r="I7" s="59"/>
      <c r="J7" s="48">
        <v>1</v>
      </c>
      <c r="N7">
        <v>50004</v>
      </c>
      <c r="Q7" s="48"/>
    </row>
    <row r="8" spans="1:17" ht="16.5" x14ac:dyDescent="0.2">
      <c r="A8" s="70">
        <v>5</v>
      </c>
      <c r="B8" s="71">
        <v>50001</v>
      </c>
      <c r="C8" s="59">
        <v>1</v>
      </c>
      <c r="D8" s="6"/>
      <c r="E8" s="6"/>
      <c r="F8" s="6"/>
      <c r="G8" s="6"/>
      <c r="H8" s="45" t="s">
        <v>2014</v>
      </c>
      <c r="I8" s="59"/>
      <c r="J8" s="48">
        <v>1</v>
      </c>
      <c r="N8">
        <v>50005</v>
      </c>
      <c r="Q8" s="48"/>
    </row>
    <row r="9" spans="1:17" ht="16.5" x14ac:dyDescent="0.2">
      <c r="A9" s="70">
        <v>6</v>
      </c>
      <c r="B9" s="71">
        <v>50002</v>
      </c>
      <c r="C9" s="59">
        <v>1</v>
      </c>
      <c r="D9" s="6"/>
      <c r="E9" s="6"/>
      <c r="F9" s="6"/>
      <c r="G9" s="6"/>
      <c r="H9" s="45" t="s">
        <v>2015</v>
      </c>
      <c r="I9" s="59"/>
      <c r="J9" s="48">
        <v>2</v>
      </c>
      <c r="N9">
        <v>50006</v>
      </c>
      <c r="Q9" s="48"/>
    </row>
    <row r="10" spans="1:17" ht="16.5" x14ac:dyDescent="0.2">
      <c r="A10" s="70">
        <v>7</v>
      </c>
      <c r="B10" s="71">
        <v>50002</v>
      </c>
      <c r="C10" s="59">
        <v>1</v>
      </c>
      <c r="D10" s="6"/>
      <c r="E10" s="6"/>
      <c r="F10" s="6"/>
      <c r="G10" s="6"/>
      <c r="H10" s="45" t="s">
        <v>2016</v>
      </c>
      <c r="I10" s="59"/>
      <c r="J10" s="48">
        <v>2</v>
      </c>
      <c r="N10">
        <v>50007</v>
      </c>
      <c r="Q10" s="48"/>
    </row>
    <row r="11" spans="1:17" ht="16.5" x14ac:dyDescent="0.2">
      <c r="A11" s="70">
        <v>8</v>
      </c>
      <c r="B11" s="71">
        <v>50002</v>
      </c>
      <c r="C11" s="59">
        <v>1</v>
      </c>
      <c r="D11" s="6"/>
      <c r="E11" s="6"/>
      <c r="F11" s="6"/>
      <c r="G11" s="6"/>
      <c r="H11" s="45" t="s">
        <v>2017</v>
      </c>
      <c r="I11" s="59"/>
      <c r="J11" s="48">
        <v>2</v>
      </c>
      <c r="N11">
        <v>50008</v>
      </c>
      <c r="Q11" s="48"/>
    </row>
    <row r="12" spans="1:17" ht="16.5" x14ac:dyDescent="0.2">
      <c r="A12" s="70">
        <v>9</v>
      </c>
      <c r="B12" s="71">
        <v>50002</v>
      </c>
      <c r="C12" s="59">
        <v>1</v>
      </c>
      <c r="D12" s="6"/>
      <c r="E12" s="6"/>
      <c r="F12" s="6"/>
      <c r="G12" s="6"/>
      <c r="H12" s="45" t="s">
        <v>2018</v>
      </c>
      <c r="I12" s="59"/>
      <c r="J12" s="48">
        <v>2</v>
      </c>
      <c r="N12">
        <v>50009</v>
      </c>
      <c r="Q12" s="48"/>
    </row>
    <row r="13" spans="1:17" ht="16.5" x14ac:dyDescent="0.2">
      <c r="A13" s="70">
        <v>10</v>
      </c>
      <c r="B13" s="71">
        <v>50002</v>
      </c>
      <c r="C13" s="59">
        <v>1</v>
      </c>
      <c r="D13" s="6"/>
      <c r="E13" s="6"/>
      <c r="F13" s="6"/>
      <c r="G13" s="6"/>
      <c r="H13" s="45" t="s">
        <v>2019</v>
      </c>
      <c r="I13" s="59"/>
      <c r="J13" s="48">
        <v>2</v>
      </c>
      <c r="N13">
        <v>50010</v>
      </c>
      <c r="Q13" s="48"/>
    </row>
    <row r="14" spans="1:17" ht="16.5" x14ac:dyDescent="0.2">
      <c r="A14" s="70">
        <v>11</v>
      </c>
      <c r="B14" s="71">
        <v>50003</v>
      </c>
      <c r="C14" s="59">
        <v>1</v>
      </c>
      <c r="D14" s="6"/>
      <c r="E14" s="6"/>
      <c r="F14" s="6"/>
      <c r="G14" s="6"/>
      <c r="H14" s="45" t="s">
        <v>2020</v>
      </c>
      <c r="I14" s="59"/>
      <c r="J14" s="48">
        <v>3</v>
      </c>
      <c r="N14">
        <v>50011</v>
      </c>
      <c r="Q14" s="48"/>
    </row>
    <row r="15" spans="1:17" ht="16.5" x14ac:dyDescent="0.2">
      <c r="A15" s="70">
        <v>12</v>
      </c>
      <c r="B15" s="71">
        <v>50003</v>
      </c>
      <c r="C15" s="59">
        <v>1</v>
      </c>
      <c r="D15" s="6"/>
      <c r="E15" s="6"/>
      <c r="F15" s="6"/>
      <c r="G15" s="6"/>
      <c r="H15" s="45" t="s">
        <v>2021</v>
      </c>
      <c r="I15" s="59"/>
      <c r="J15" s="48">
        <v>3</v>
      </c>
      <c r="N15">
        <v>50012</v>
      </c>
      <c r="Q15" s="48"/>
    </row>
    <row r="16" spans="1:17" ht="16.5" x14ac:dyDescent="0.2">
      <c r="A16" s="70">
        <v>13</v>
      </c>
      <c r="B16" s="71">
        <v>50003</v>
      </c>
      <c r="C16" s="59">
        <v>1</v>
      </c>
      <c r="D16" s="6"/>
      <c r="E16" s="6"/>
      <c r="F16" s="6"/>
      <c r="G16" s="6"/>
      <c r="H16" s="45" t="s">
        <v>2022</v>
      </c>
      <c r="I16" s="59"/>
      <c r="J16" s="48">
        <v>3</v>
      </c>
      <c r="N16">
        <v>50013</v>
      </c>
      <c r="Q16" s="48"/>
    </row>
    <row r="17" spans="1:17" ht="16.5" x14ac:dyDescent="0.2">
      <c r="A17" s="70">
        <v>14</v>
      </c>
      <c r="B17" s="71">
        <v>50003</v>
      </c>
      <c r="C17" s="59">
        <v>1</v>
      </c>
      <c r="D17" s="6"/>
      <c r="E17" s="6"/>
      <c r="F17" s="6"/>
      <c r="G17" s="6"/>
      <c r="H17" s="45" t="s">
        <v>2023</v>
      </c>
      <c r="I17" s="59"/>
      <c r="J17" s="48">
        <v>3</v>
      </c>
      <c r="N17">
        <v>50014</v>
      </c>
      <c r="Q17" s="48"/>
    </row>
    <row r="18" spans="1:17" ht="16.5" x14ac:dyDescent="0.2">
      <c r="A18" s="70">
        <v>15</v>
      </c>
      <c r="B18" s="71">
        <v>50003</v>
      </c>
      <c r="C18" s="59">
        <v>1</v>
      </c>
      <c r="D18" s="6"/>
      <c r="E18" s="6"/>
      <c r="F18" s="6"/>
      <c r="G18" s="6"/>
      <c r="H18" s="45" t="s">
        <v>2024</v>
      </c>
      <c r="I18" s="59"/>
      <c r="J18" s="48">
        <v>3</v>
      </c>
      <c r="N18">
        <v>50015</v>
      </c>
      <c r="Q18" s="48"/>
    </row>
    <row r="19" spans="1:17" ht="16.5" x14ac:dyDescent="0.2">
      <c r="A19" s="70">
        <v>16</v>
      </c>
      <c r="B19" s="71">
        <v>50004</v>
      </c>
      <c r="C19" s="59">
        <v>1</v>
      </c>
      <c r="D19" s="6"/>
      <c r="E19" s="6"/>
      <c r="F19" s="6"/>
      <c r="G19" s="6"/>
      <c r="H19" s="45" t="s">
        <v>2025</v>
      </c>
      <c r="I19" s="59"/>
      <c r="J19" s="48">
        <v>4</v>
      </c>
      <c r="N19">
        <v>50016</v>
      </c>
      <c r="Q19" s="48"/>
    </row>
    <row r="20" spans="1:17" ht="16.5" x14ac:dyDescent="0.2">
      <c r="A20" s="70">
        <v>17</v>
      </c>
      <c r="B20" s="71">
        <v>50004</v>
      </c>
      <c r="C20" s="70">
        <v>1</v>
      </c>
      <c r="D20" s="6"/>
      <c r="E20" s="6"/>
      <c r="F20" s="6"/>
      <c r="G20" s="6"/>
      <c r="H20" s="45" t="s">
        <v>2026</v>
      </c>
      <c r="I20" s="70"/>
      <c r="J20" s="48">
        <v>4</v>
      </c>
    </row>
    <row r="21" spans="1:17" ht="16.5" x14ac:dyDescent="0.2">
      <c r="A21" s="70">
        <v>18</v>
      </c>
      <c r="B21" s="71">
        <v>50004</v>
      </c>
      <c r="C21" s="70">
        <v>1</v>
      </c>
      <c r="D21" s="6"/>
      <c r="E21" s="6"/>
      <c r="F21" s="6"/>
      <c r="G21" s="6"/>
      <c r="H21" s="45" t="s">
        <v>2027</v>
      </c>
      <c r="I21" s="70"/>
      <c r="J21" s="48">
        <v>4</v>
      </c>
    </row>
    <row r="22" spans="1:17" ht="16.5" x14ac:dyDescent="0.2">
      <c r="A22" s="70">
        <v>19</v>
      </c>
      <c r="B22" s="71">
        <v>50004</v>
      </c>
      <c r="C22" s="70">
        <v>1</v>
      </c>
      <c r="D22" s="6"/>
      <c r="E22" s="6"/>
      <c r="F22" s="6"/>
      <c r="G22" s="6"/>
      <c r="H22" s="45" t="s">
        <v>2028</v>
      </c>
      <c r="I22" s="70"/>
      <c r="J22" s="48">
        <v>4</v>
      </c>
    </row>
    <row r="23" spans="1:17" ht="16.5" x14ac:dyDescent="0.2">
      <c r="A23" s="70">
        <v>20</v>
      </c>
      <c r="B23" s="71">
        <v>50004</v>
      </c>
      <c r="C23" s="70">
        <v>1</v>
      </c>
      <c r="D23" s="6"/>
      <c r="E23" s="6"/>
      <c r="F23" s="6"/>
      <c r="G23" s="6"/>
      <c r="H23" s="45" t="s">
        <v>2029</v>
      </c>
      <c r="I23" s="70"/>
      <c r="J23" s="48">
        <v>4</v>
      </c>
    </row>
    <row r="24" spans="1:17" ht="16.5" x14ac:dyDescent="0.2">
      <c r="A24" s="70">
        <v>21</v>
      </c>
      <c r="B24" s="71">
        <v>50005</v>
      </c>
      <c r="C24" s="70">
        <v>1</v>
      </c>
      <c r="D24" s="6"/>
      <c r="E24" s="6"/>
      <c r="F24" s="6"/>
      <c r="G24" s="6"/>
      <c r="H24" s="45" t="s">
        <v>2030</v>
      </c>
      <c r="I24" s="70"/>
      <c r="J24" s="48">
        <v>5</v>
      </c>
    </row>
    <row r="25" spans="1:17" ht="16.5" x14ac:dyDescent="0.2">
      <c r="A25" s="70">
        <v>22</v>
      </c>
      <c r="B25" s="71">
        <v>50005</v>
      </c>
      <c r="C25" s="70">
        <v>1</v>
      </c>
      <c r="D25" s="6"/>
      <c r="E25" s="6"/>
      <c r="F25" s="6"/>
      <c r="G25" s="6"/>
      <c r="H25" s="45" t="s">
        <v>2031</v>
      </c>
      <c r="I25" s="70"/>
      <c r="J25" s="48">
        <v>5</v>
      </c>
    </row>
    <row r="26" spans="1:17" ht="16.5" x14ac:dyDescent="0.2">
      <c r="A26" s="70">
        <v>23</v>
      </c>
      <c r="B26" s="71">
        <v>50005</v>
      </c>
      <c r="C26" s="70">
        <v>1</v>
      </c>
      <c r="D26" s="6"/>
      <c r="E26" s="6"/>
      <c r="F26" s="6"/>
      <c r="G26" s="6"/>
      <c r="H26" s="45" t="s">
        <v>2032</v>
      </c>
      <c r="I26" s="70"/>
      <c r="J26" s="48">
        <v>5</v>
      </c>
    </row>
    <row r="27" spans="1:17" ht="16.5" x14ac:dyDescent="0.2">
      <c r="A27" s="70">
        <v>24</v>
      </c>
      <c r="B27" s="71">
        <v>50005</v>
      </c>
      <c r="C27" s="70">
        <v>1</v>
      </c>
      <c r="D27" s="6"/>
      <c r="E27" s="6"/>
      <c r="F27" s="6"/>
      <c r="G27" s="6"/>
      <c r="H27" s="45" t="s">
        <v>2033</v>
      </c>
      <c r="I27" s="70"/>
      <c r="J27" s="48">
        <v>5</v>
      </c>
    </row>
    <row r="28" spans="1:17" ht="16.5" x14ac:dyDescent="0.2">
      <c r="A28" s="70">
        <v>25</v>
      </c>
      <c r="B28" s="71">
        <v>50005</v>
      </c>
      <c r="C28" s="70">
        <v>1</v>
      </c>
      <c r="D28" s="6"/>
      <c r="E28" s="6"/>
      <c r="F28" s="6"/>
      <c r="G28" s="6"/>
      <c r="H28" s="45" t="s">
        <v>2034</v>
      </c>
      <c r="I28" s="70"/>
      <c r="J28" s="48">
        <v>5</v>
      </c>
    </row>
    <row r="29" spans="1:17" ht="16.5" x14ac:dyDescent="0.2">
      <c r="A29" s="70">
        <v>26</v>
      </c>
      <c r="B29" s="71">
        <v>50006</v>
      </c>
      <c r="C29" s="70">
        <v>1</v>
      </c>
      <c r="D29" s="6"/>
      <c r="E29" s="6"/>
      <c r="F29" s="6"/>
      <c r="G29" s="6"/>
      <c r="H29" s="45" t="s">
        <v>2035</v>
      </c>
      <c r="I29" s="70"/>
      <c r="J29" s="48">
        <v>6</v>
      </c>
    </row>
    <row r="30" spans="1:17" ht="16.5" x14ac:dyDescent="0.2">
      <c r="A30" s="70">
        <v>27</v>
      </c>
      <c r="B30" s="71">
        <v>50006</v>
      </c>
      <c r="C30" s="70">
        <v>1</v>
      </c>
      <c r="D30" s="6"/>
      <c r="E30" s="6"/>
      <c r="F30" s="6"/>
      <c r="G30" s="6"/>
      <c r="H30" s="45" t="s">
        <v>2036</v>
      </c>
      <c r="I30" s="70"/>
      <c r="J30" s="48">
        <v>6</v>
      </c>
    </row>
    <row r="31" spans="1:17" ht="16.5" x14ac:dyDescent="0.2">
      <c r="A31" s="70">
        <v>28</v>
      </c>
      <c r="B31" s="71">
        <v>50006</v>
      </c>
      <c r="C31" s="70">
        <v>1</v>
      </c>
      <c r="D31" s="6"/>
      <c r="E31" s="6"/>
      <c r="F31" s="6"/>
      <c r="G31" s="6"/>
      <c r="H31" s="45" t="s">
        <v>2037</v>
      </c>
      <c r="I31" s="70"/>
      <c r="J31" s="48">
        <v>6</v>
      </c>
    </row>
    <row r="32" spans="1:17" ht="16.5" x14ac:dyDescent="0.2">
      <c r="A32" s="70">
        <v>29</v>
      </c>
      <c r="B32" s="71">
        <v>50006</v>
      </c>
      <c r="C32" s="70">
        <v>1</v>
      </c>
      <c r="D32" s="6"/>
      <c r="E32" s="6"/>
      <c r="F32" s="6"/>
      <c r="G32" s="6"/>
      <c r="H32" s="45" t="s">
        <v>2038</v>
      </c>
      <c r="I32" s="70"/>
      <c r="J32" s="48">
        <v>6</v>
      </c>
    </row>
    <row r="33" spans="1:10" ht="16.5" x14ac:dyDescent="0.2">
      <c r="A33" s="70">
        <v>30</v>
      </c>
      <c r="B33" s="71">
        <v>50006</v>
      </c>
      <c r="C33" s="70">
        <v>1</v>
      </c>
      <c r="D33" s="6"/>
      <c r="E33" s="6"/>
      <c r="F33" s="6"/>
      <c r="G33" s="6"/>
      <c r="H33" s="45" t="s">
        <v>2039</v>
      </c>
      <c r="I33" s="70"/>
      <c r="J33" s="48">
        <v>6</v>
      </c>
    </row>
    <row r="34" spans="1:10" ht="16.5" x14ac:dyDescent="0.2">
      <c r="A34" s="70">
        <v>31</v>
      </c>
      <c r="B34" s="71">
        <v>50007</v>
      </c>
      <c r="C34" s="70">
        <v>1</v>
      </c>
      <c r="D34" s="6"/>
      <c r="E34" s="6"/>
      <c r="F34" s="6"/>
      <c r="G34" s="6"/>
      <c r="H34" s="45" t="s">
        <v>2040</v>
      </c>
      <c r="I34" s="70"/>
      <c r="J34" s="48">
        <v>7</v>
      </c>
    </row>
    <row r="35" spans="1:10" ht="16.5" x14ac:dyDescent="0.2">
      <c r="A35" s="70">
        <v>32</v>
      </c>
      <c r="B35" s="71">
        <v>50007</v>
      </c>
      <c r="C35" s="70">
        <v>1</v>
      </c>
      <c r="D35" s="6"/>
      <c r="E35" s="6"/>
      <c r="F35" s="6"/>
      <c r="G35" s="6"/>
      <c r="H35" s="45" t="s">
        <v>2041</v>
      </c>
      <c r="I35" s="70"/>
      <c r="J35" s="48">
        <v>7</v>
      </c>
    </row>
    <row r="36" spans="1:10" ht="16.5" x14ac:dyDescent="0.2">
      <c r="A36" s="70">
        <v>33</v>
      </c>
      <c r="B36" s="71">
        <v>50007</v>
      </c>
      <c r="C36" s="70">
        <v>1</v>
      </c>
      <c r="D36" s="6"/>
      <c r="E36" s="6"/>
      <c r="F36" s="6"/>
      <c r="G36" s="6"/>
      <c r="H36" s="45" t="s">
        <v>2042</v>
      </c>
      <c r="I36" s="70"/>
      <c r="J36" s="48">
        <v>7</v>
      </c>
    </row>
    <row r="37" spans="1:10" ht="16.5" x14ac:dyDescent="0.2">
      <c r="A37" s="70">
        <v>34</v>
      </c>
      <c r="B37" s="71">
        <v>50007</v>
      </c>
      <c r="C37" s="70">
        <v>1</v>
      </c>
      <c r="D37" s="6"/>
      <c r="E37" s="6"/>
      <c r="F37" s="6"/>
      <c r="G37" s="6"/>
      <c r="H37" s="45" t="s">
        <v>2043</v>
      </c>
      <c r="I37" s="70"/>
      <c r="J37" s="48">
        <v>7</v>
      </c>
    </row>
    <row r="38" spans="1:10" ht="16.5" x14ac:dyDescent="0.2">
      <c r="A38" s="70">
        <v>35</v>
      </c>
      <c r="B38" s="71">
        <v>50007</v>
      </c>
      <c r="C38" s="70">
        <v>1</v>
      </c>
      <c r="D38" s="6"/>
      <c r="E38" s="6"/>
      <c r="F38" s="6"/>
      <c r="G38" s="6"/>
      <c r="H38" s="45" t="s">
        <v>2044</v>
      </c>
      <c r="I38" s="70"/>
      <c r="J38" s="48">
        <v>7</v>
      </c>
    </row>
    <row r="39" spans="1:10" ht="16.5" x14ac:dyDescent="0.2">
      <c r="A39" s="70">
        <v>36</v>
      </c>
      <c r="B39" s="71">
        <v>50008</v>
      </c>
      <c r="C39" s="70">
        <v>1</v>
      </c>
      <c r="D39" s="6"/>
      <c r="E39" s="6"/>
      <c r="F39" s="6"/>
      <c r="G39" s="6"/>
      <c r="H39" s="45" t="s">
        <v>2045</v>
      </c>
      <c r="I39" s="70"/>
      <c r="J39" s="48">
        <v>8</v>
      </c>
    </row>
    <row r="40" spans="1:10" ht="16.5" x14ac:dyDescent="0.2">
      <c r="A40" s="70">
        <v>37</v>
      </c>
      <c r="B40" s="71">
        <v>50008</v>
      </c>
      <c r="C40" s="70">
        <v>1</v>
      </c>
      <c r="D40" s="6"/>
      <c r="E40" s="6"/>
      <c r="F40" s="6"/>
      <c r="G40" s="6"/>
      <c r="H40" s="45" t="s">
        <v>2046</v>
      </c>
      <c r="I40" s="70"/>
      <c r="J40" s="48">
        <v>8</v>
      </c>
    </row>
    <row r="41" spans="1:10" ht="16.5" x14ac:dyDescent="0.2">
      <c r="A41" s="70">
        <v>38</v>
      </c>
      <c r="B41" s="71">
        <v>50008</v>
      </c>
      <c r="C41" s="70">
        <v>1</v>
      </c>
      <c r="D41" s="6"/>
      <c r="E41" s="6"/>
      <c r="F41" s="6"/>
      <c r="G41" s="6"/>
      <c r="H41" s="45" t="s">
        <v>2047</v>
      </c>
      <c r="I41" s="70"/>
      <c r="J41" s="48">
        <v>8</v>
      </c>
    </row>
    <row r="42" spans="1:10" ht="16.5" x14ac:dyDescent="0.2">
      <c r="A42" s="70">
        <v>39</v>
      </c>
      <c r="B42" s="71">
        <v>50008</v>
      </c>
      <c r="C42" s="70">
        <v>1</v>
      </c>
      <c r="D42" s="6"/>
      <c r="E42" s="6"/>
      <c r="F42" s="6"/>
      <c r="G42" s="6"/>
      <c r="H42" s="45" t="s">
        <v>2048</v>
      </c>
      <c r="I42" s="70"/>
      <c r="J42" s="48">
        <v>8</v>
      </c>
    </row>
    <row r="43" spans="1:10" ht="16.5" x14ac:dyDescent="0.2">
      <c r="A43" s="70">
        <v>40</v>
      </c>
      <c r="B43" s="71">
        <v>50008</v>
      </c>
      <c r="C43" s="70">
        <v>1</v>
      </c>
      <c r="D43" s="6"/>
      <c r="E43" s="6"/>
      <c r="F43" s="6"/>
      <c r="G43" s="6"/>
      <c r="H43" s="45" t="s">
        <v>2049</v>
      </c>
      <c r="I43" s="70"/>
      <c r="J43" s="48">
        <v>8</v>
      </c>
    </row>
    <row r="44" spans="1:10" ht="16.5" x14ac:dyDescent="0.2">
      <c r="A44" s="70">
        <v>41</v>
      </c>
      <c r="B44" s="71">
        <v>50009</v>
      </c>
      <c r="C44" s="70">
        <v>1</v>
      </c>
      <c r="D44" s="6"/>
      <c r="E44" s="6"/>
      <c r="F44" s="6"/>
      <c r="G44" s="6"/>
      <c r="H44" s="45" t="s">
        <v>2050</v>
      </c>
      <c r="I44" s="70"/>
      <c r="J44" s="48">
        <v>9</v>
      </c>
    </row>
    <row r="45" spans="1:10" ht="16.5" x14ac:dyDescent="0.2">
      <c r="A45" s="70">
        <v>42</v>
      </c>
      <c r="B45" s="71">
        <v>50009</v>
      </c>
      <c r="C45" s="70">
        <v>1</v>
      </c>
      <c r="D45" s="6"/>
      <c r="E45" s="6"/>
      <c r="F45" s="6"/>
      <c r="G45" s="6"/>
      <c r="H45" s="45" t="s">
        <v>2051</v>
      </c>
      <c r="I45" s="70"/>
      <c r="J45" s="48">
        <v>9</v>
      </c>
    </row>
    <row r="46" spans="1:10" ht="16.5" x14ac:dyDescent="0.2">
      <c r="A46" s="70">
        <v>43</v>
      </c>
      <c r="B46" s="71">
        <v>50009</v>
      </c>
      <c r="C46" s="70">
        <v>1</v>
      </c>
      <c r="D46" s="6"/>
      <c r="E46" s="6"/>
      <c r="F46" s="6"/>
      <c r="G46" s="6"/>
      <c r="H46" s="45" t="s">
        <v>2052</v>
      </c>
      <c r="I46" s="70"/>
      <c r="J46" s="48">
        <v>9</v>
      </c>
    </row>
    <row r="47" spans="1:10" ht="16.5" x14ac:dyDescent="0.2">
      <c r="A47" s="70">
        <v>44</v>
      </c>
      <c r="B47" s="71">
        <v>50009</v>
      </c>
      <c r="C47" s="70">
        <v>1</v>
      </c>
      <c r="D47" s="6"/>
      <c r="E47" s="6"/>
      <c r="F47" s="6"/>
      <c r="G47" s="6"/>
      <c r="H47" s="45" t="s">
        <v>2053</v>
      </c>
      <c r="I47" s="70"/>
      <c r="J47" s="48">
        <v>9</v>
      </c>
    </row>
    <row r="48" spans="1:10" ht="16.5" x14ac:dyDescent="0.2">
      <c r="A48" s="70">
        <v>45</v>
      </c>
      <c r="B48" s="71">
        <v>50009</v>
      </c>
      <c r="C48" s="70">
        <v>1</v>
      </c>
      <c r="D48" s="6"/>
      <c r="E48" s="6"/>
      <c r="F48" s="6"/>
      <c r="G48" s="6"/>
      <c r="H48" s="45" t="s">
        <v>2054</v>
      </c>
      <c r="I48" s="70"/>
      <c r="J48" s="48">
        <v>9</v>
      </c>
    </row>
    <row r="49" spans="1:10" ht="16.5" x14ac:dyDescent="0.2">
      <c r="A49" s="70">
        <v>46</v>
      </c>
      <c r="B49" s="71">
        <v>50010</v>
      </c>
      <c r="C49" s="70">
        <v>1</v>
      </c>
      <c r="D49" s="6"/>
      <c r="E49" s="6"/>
      <c r="F49" s="6"/>
      <c r="G49" s="6"/>
      <c r="H49" s="45" t="s">
        <v>2055</v>
      </c>
      <c r="I49" s="70"/>
      <c r="J49" s="48">
        <v>10</v>
      </c>
    </row>
    <row r="50" spans="1:10" ht="16.5" x14ac:dyDescent="0.2">
      <c r="A50" s="70">
        <v>47</v>
      </c>
      <c r="B50" s="71">
        <v>50010</v>
      </c>
      <c r="C50" s="70">
        <v>1</v>
      </c>
      <c r="D50" s="6"/>
      <c r="E50" s="6"/>
      <c r="F50" s="6"/>
      <c r="G50" s="6"/>
      <c r="H50" s="45" t="s">
        <v>2056</v>
      </c>
      <c r="I50" s="70"/>
      <c r="J50" s="48">
        <v>10</v>
      </c>
    </row>
    <row r="51" spans="1:10" ht="16.5" x14ac:dyDescent="0.2">
      <c r="A51" s="70">
        <v>48</v>
      </c>
      <c r="B51" s="71">
        <v>50010</v>
      </c>
      <c r="C51" s="70">
        <v>1</v>
      </c>
      <c r="D51" s="6"/>
      <c r="E51" s="6"/>
      <c r="F51" s="6"/>
      <c r="G51" s="6"/>
      <c r="H51" s="45" t="s">
        <v>2057</v>
      </c>
      <c r="I51" s="70"/>
      <c r="J51" s="48">
        <v>10</v>
      </c>
    </row>
    <row r="52" spans="1:10" ht="16.5" x14ac:dyDescent="0.2">
      <c r="A52" s="70">
        <v>49</v>
      </c>
      <c r="B52" s="71">
        <v>50010</v>
      </c>
      <c r="C52" s="70">
        <v>1</v>
      </c>
      <c r="D52" s="6"/>
      <c r="E52" s="6"/>
      <c r="F52" s="6"/>
      <c r="G52" s="6"/>
      <c r="H52" s="45" t="s">
        <v>2058</v>
      </c>
      <c r="I52" s="70"/>
      <c r="J52" s="48">
        <v>10</v>
      </c>
    </row>
    <row r="53" spans="1:10" ht="16.5" x14ac:dyDescent="0.2">
      <c r="A53" s="70">
        <v>50</v>
      </c>
      <c r="B53" s="71">
        <v>50010</v>
      </c>
      <c r="C53" s="70">
        <v>1</v>
      </c>
      <c r="D53" s="6"/>
      <c r="E53" s="6"/>
      <c r="F53" s="6"/>
      <c r="G53" s="6"/>
      <c r="H53" s="45" t="s">
        <v>2059</v>
      </c>
      <c r="I53" s="70"/>
      <c r="J53" s="48">
        <v>10</v>
      </c>
    </row>
    <row r="54" spans="1:10" ht="16.5" x14ac:dyDescent="0.2">
      <c r="A54" s="70">
        <v>51</v>
      </c>
      <c r="B54" s="71">
        <v>50011</v>
      </c>
      <c r="C54" s="70">
        <v>1</v>
      </c>
      <c r="D54" s="6"/>
      <c r="E54" s="6"/>
      <c r="F54" s="6"/>
      <c r="G54" s="6"/>
      <c r="H54" s="45" t="s">
        <v>2060</v>
      </c>
      <c r="I54" s="70"/>
      <c r="J54" s="48">
        <v>11</v>
      </c>
    </row>
    <row r="55" spans="1:10" ht="16.5" x14ac:dyDescent="0.2">
      <c r="A55" s="70">
        <v>52</v>
      </c>
      <c r="B55" s="71">
        <v>50011</v>
      </c>
      <c r="C55" s="70">
        <v>1</v>
      </c>
      <c r="D55" s="6"/>
      <c r="E55" s="6"/>
      <c r="F55" s="6"/>
      <c r="G55" s="6"/>
      <c r="H55" s="45" t="s">
        <v>2061</v>
      </c>
      <c r="I55" s="70"/>
      <c r="J55" s="48">
        <v>11</v>
      </c>
    </row>
    <row r="56" spans="1:10" ht="16.5" x14ac:dyDescent="0.2">
      <c r="A56" s="70">
        <v>53</v>
      </c>
      <c r="B56" s="71">
        <v>50011</v>
      </c>
      <c r="C56" s="70">
        <v>1</v>
      </c>
      <c r="D56" s="6"/>
      <c r="E56" s="6"/>
      <c r="F56" s="6"/>
      <c r="G56" s="6"/>
      <c r="H56" s="45" t="s">
        <v>2062</v>
      </c>
      <c r="I56" s="70"/>
      <c r="J56" s="48">
        <v>11</v>
      </c>
    </row>
    <row r="57" spans="1:10" ht="16.5" x14ac:dyDescent="0.2">
      <c r="A57" s="70">
        <v>54</v>
      </c>
      <c r="B57" s="71">
        <v>50011</v>
      </c>
      <c r="C57" s="70">
        <v>1</v>
      </c>
      <c r="D57" s="6"/>
      <c r="E57" s="6"/>
      <c r="F57" s="6"/>
      <c r="G57" s="6"/>
      <c r="H57" s="45" t="s">
        <v>2063</v>
      </c>
      <c r="I57" s="70"/>
      <c r="J57" s="48">
        <v>11</v>
      </c>
    </row>
    <row r="58" spans="1:10" ht="16.5" x14ac:dyDescent="0.2">
      <c r="A58" s="70">
        <v>55</v>
      </c>
      <c r="B58" s="71">
        <v>50011</v>
      </c>
      <c r="C58" s="70">
        <v>1</v>
      </c>
      <c r="D58" s="6"/>
      <c r="E58" s="6"/>
      <c r="F58" s="6"/>
      <c r="G58" s="6"/>
      <c r="H58" s="45" t="s">
        <v>2064</v>
      </c>
      <c r="I58" s="70"/>
      <c r="J58" s="48">
        <v>11</v>
      </c>
    </row>
    <row r="59" spans="1:10" ht="16.5" x14ac:dyDescent="0.2">
      <c r="A59" s="70">
        <v>56</v>
      </c>
      <c r="B59" s="71">
        <v>50012</v>
      </c>
      <c r="C59" s="70">
        <v>1</v>
      </c>
      <c r="D59" s="6"/>
      <c r="E59" s="6"/>
      <c r="F59" s="6"/>
      <c r="G59" s="6"/>
      <c r="H59" s="45" t="s">
        <v>2065</v>
      </c>
      <c r="I59" s="70"/>
      <c r="J59" s="48">
        <v>12</v>
      </c>
    </row>
    <row r="60" spans="1:10" ht="16.5" x14ac:dyDescent="0.2">
      <c r="A60" s="70">
        <v>57</v>
      </c>
      <c r="B60" s="71">
        <v>50012</v>
      </c>
      <c r="C60" s="70">
        <v>1</v>
      </c>
      <c r="D60" s="6"/>
      <c r="E60" s="6"/>
      <c r="F60" s="6"/>
      <c r="G60" s="6"/>
      <c r="H60" s="45" t="s">
        <v>2066</v>
      </c>
      <c r="I60" s="70"/>
      <c r="J60" s="48">
        <v>12</v>
      </c>
    </row>
    <row r="61" spans="1:10" ht="16.5" x14ac:dyDescent="0.2">
      <c r="A61" s="70">
        <v>58</v>
      </c>
      <c r="B61" s="71">
        <v>50012</v>
      </c>
      <c r="C61" s="70">
        <v>1</v>
      </c>
      <c r="D61" s="6"/>
      <c r="E61" s="6"/>
      <c r="F61" s="6"/>
      <c r="G61" s="6"/>
      <c r="H61" s="45" t="s">
        <v>2067</v>
      </c>
      <c r="I61" s="70"/>
      <c r="J61" s="48">
        <v>12</v>
      </c>
    </row>
    <row r="62" spans="1:10" ht="16.5" x14ac:dyDescent="0.2">
      <c r="A62" s="70">
        <v>59</v>
      </c>
      <c r="B62" s="71">
        <v>50012</v>
      </c>
      <c r="C62" s="70">
        <v>1</v>
      </c>
      <c r="D62" s="6"/>
      <c r="E62" s="6"/>
      <c r="F62" s="6"/>
      <c r="G62" s="6"/>
      <c r="H62" s="45" t="s">
        <v>2068</v>
      </c>
      <c r="I62" s="70"/>
      <c r="J62" s="48">
        <v>12</v>
      </c>
    </row>
    <row r="63" spans="1:10" ht="16.5" x14ac:dyDescent="0.2">
      <c r="A63" s="70">
        <v>60</v>
      </c>
      <c r="B63" s="71">
        <v>50012</v>
      </c>
      <c r="C63" s="70">
        <v>1</v>
      </c>
      <c r="D63" s="6"/>
      <c r="E63" s="6"/>
      <c r="F63" s="6"/>
      <c r="G63" s="6"/>
      <c r="H63" s="45" t="s">
        <v>2069</v>
      </c>
      <c r="I63" s="70"/>
      <c r="J63" s="48">
        <v>12</v>
      </c>
    </row>
    <row r="64" spans="1:10" ht="16.5" x14ac:dyDescent="0.2">
      <c r="A64" s="70">
        <v>61</v>
      </c>
      <c r="B64" s="71">
        <v>50013</v>
      </c>
      <c r="C64" s="70">
        <v>1</v>
      </c>
      <c r="D64" s="6"/>
      <c r="E64" s="6"/>
      <c r="F64" s="6"/>
      <c r="G64" s="6"/>
      <c r="H64" s="45" t="s">
        <v>2070</v>
      </c>
      <c r="I64" s="70"/>
      <c r="J64" s="48">
        <v>13</v>
      </c>
    </row>
    <row r="65" spans="1:10" ht="16.5" x14ac:dyDescent="0.2">
      <c r="A65" s="70">
        <v>62</v>
      </c>
      <c r="B65" s="71">
        <v>50013</v>
      </c>
      <c r="C65" s="70">
        <v>1</v>
      </c>
      <c r="D65" s="6"/>
      <c r="E65" s="6"/>
      <c r="F65" s="6"/>
      <c r="G65" s="6"/>
      <c r="H65" s="45" t="s">
        <v>2071</v>
      </c>
      <c r="I65" s="70"/>
      <c r="J65" s="48">
        <v>13</v>
      </c>
    </row>
    <row r="66" spans="1:10" ht="16.5" x14ac:dyDescent="0.2">
      <c r="A66" s="70">
        <v>63</v>
      </c>
      <c r="B66" s="71">
        <v>50013</v>
      </c>
      <c r="C66" s="70">
        <v>1</v>
      </c>
      <c r="D66" s="6"/>
      <c r="E66" s="6"/>
      <c r="F66" s="6"/>
      <c r="G66" s="6"/>
      <c r="H66" s="45" t="s">
        <v>2072</v>
      </c>
      <c r="I66" s="70"/>
      <c r="J66" s="48">
        <v>13</v>
      </c>
    </row>
    <row r="67" spans="1:10" ht="16.5" x14ac:dyDescent="0.2">
      <c r="A67" s="70">
        <v>64</v>
      </c>
      <c r="B67" s="71">
        <v>50013</v>
      </c>
      <c r="C67" s="70">
        <v>1</v>
      </c>
      <c r="D67" s="6"/>
      <c r="E67" s="6"/>
      <c r="F67" s="6"/>
      <c r="G67" s="6"/>
      <c r="H67" s="45" t="s">
        <v>2073</v>
      </c>
      <c r="I67" s="70"/>
      <c r="J67" s="48">
        <v>13</v>
      </c>
    </row>
    <row r="68" spans="1:10" ht="16.5" x14ac:dyDescent="0.2">
      <c r="A68" s="70">
        <v>65</v>
      </c>
      <c r="B68" s="71">
        <v>50013</v>
      </c>
      <c r="C68" s="70">
        <v>1</v>
      </c>
      <c r="D68" s="6"/>
      <c r="E68" s="6"/>
      <c r="F68" s="6"/>
      <c r="G68" s="6"/>
      <c r="H68" s="45" t="s">
        <v>2074</v>
      </c>
      <c r="I68" s="70"/>
      <c r="J68" s="48">
        <v>13</v>
      </c>
    </row>
    <row r="69" spans="1:10" ht="16.5" x14ac:dyDescent="0.2">
      <c r="A69" s="70">
        <v>66</v>
      </c>
      <c r="B69" s="71">
        <v>50014</v>
      </c>
      <c r="C69" s="70">
        <v>1</v>
      </c>
      <c r="D69" s="6"/>
      <c r="E69" s="6"/>
      <c r="F69" s="6"/>
      <c r="G69" s="6"/>
      <c r="H69" s="45" t="s">
        <v>2075</v>
      </c>
      <c r="I69" s="70"/>
      <c r="J69" s="48">
        <v>14</v>
      </c>
    </row>
    <row r="70" spans="1:10" ht="16.5" x14ac:dyDescent="0.2">
      <c r="A70" s="70">
        <v>67</v>
      </c>
      <c r="B70" s="71">
        <v>50014</v>
      </c>
      <c r="C70" s="70">
        <v>1</v>
      </c>
      <c r="D70" s="6"/>
      <c r="E70" s="6"/>
      <c r="F70" s="6"/>
      <c r="G70" s="6"/>
      <c r="H70" s="45" t="s">
        <v>2076</v>
      </c>
      <c r="I70" s="70"/>
      <c r="J70" s="48">
        <v>14</v>
      </c>
    </row>
    <row r="71" spans="1:10" ht="16.5" x14ac:dyDescent="0.2">
      <c r="A71" s="70">
        <v>68</v>
      </c>
      <c r="B71" s="71">
        <v>50014</v>
      </c>
      <c r="C71" s="70">
        <v>1</v>
      </c>
      <c r="D71" s="6"/>
      <c r="E71" s="6"/>
      <c r="F71" s="6"/>
      <c r="G71" s="6"/>
      <c r="H71" s="45" t="s">
        <v>2077</v>
      </c>
      <c r="I71" s="70"/>
      <c r="J71" s="48">
        <v>14</v>
      </c>
    </row>
    <row r="72" spans="1:10" ht="16.5" x14ac:dyDescent="0.2">
      <c r="A72" s="70">
        <v>69</v>
      </c>
      <c r="B72" s="71">
        <v>50014</v>
      </c>
      <c r="C72" s="70">
        <v>1</v>
      </c>
      <c r="D72" s="6"/>
      <c r="E72" s="6"/>
      <c r="F72" s="6"/>
      <c r="G72" s="6"/>
      <c r="H72" s="45" t="s">
        <v>2078</v>
      </c>
      <c r="I72" s="70"/>
      <c r="J72" s="48">
        <v>14</v>
      </c>
    </row>
    <row r="73" spans="1:10" ht="16.5" x14ac:dyDescent="0.2">
      <c r="A73" s="70">
        <v>70</v>
      </c>
      <c r="B73" s="71">
        <v>50014</v>
      </c>
      <c r="C73" s="70">
        <v>1</v>
      </c>
      <c r="D73" s="6"/>
      <c r="E73" s="6"/>
      <c r="F73" s="6"/>
      <c r="G73" s="6"/>
      <c r="H73" s="45" t="s">
        <v>2079</v>
      </c>
      <c r="I73" s="70"/>
      <c r="J73" s="48">
        <v>14</v>
      </c>
    </row>
    <row r="74" spans="1:10" ht="16.5" x14ac:dyDescent="0.2">
      <c r="A74" s="70">
        <v>71</v>
      </c>
      <c r="B74" s="71">
        <v>50015</v>
      </c>
      <c r="C74" s="70">
        <v>1</v>
      </c>
      <c r="D74" s="6"/>
      <c r="E74" s="6"/>
      <c r="F74" s="6"/>
      <c r="G74" s="6"/>
      <c r="H74" s="45" t="s">
        <v>2080</v>
      </c>
      <c r="I74" s="70"/>
      <c r="J74" s="48">
        <v>15</v>
      </c>
    </row>
    <row r="75" spans="1:10" ht="16.5" x14ac:dyDescent="0.2">
      <c r="A75" s="70">
        <v>72</v>
      </c>
      <c r="B75" s="71">
        <v>50015</v>
      </c>
      <c r="C75" s="70">
        <v>1</v>
      </c>
      <c r="D75" s="6"/>
      <c r="E75" s="6"/>
      <c r="F75" s="6"/>
      <c r="G75" s="6"/>
      <c r="H75" s="45" t="s">
        <v>2081</v>
      </c>
      <c r="I75" s="70"/>
      <c r="J75" s="48">
        <v>15</v>
      </c>
    </row>
    <row r="76" spans="1:10" ht="16.5" x14ac:dyDescent="0.2">
      <c r="A76" s="70">
        <v>73</v>
      </c>
      <c r="B76" s="71">
        <v>50015</v>
      </c>
      <c r="C76" s="70">
        <v>1</v>
      </c>
      <c r="D76" s="6"/>
      <c r="E76" s="6"/>
      <c r="F76" s="6"/>
      <c r="G76" s="6"/>
      <c r="H76" s="45" t="s">
        <v>2082</v>
      </c>
      <c r="I76" s="70"/>
      <c r="J76" s="48">
        <v>15</v>
      </c>
    </row>
    <row r="77" spans="1:10" ht="16.5" x14ac:dyDescent="0.2">
      <c r="A77" s="70">
        <v>74</v>
      </c>
      <c r="B77" s="71">
        <v>50015</v>
      </c>
      <c r="C77" s="70">
        <v>1</v>
      </c>
      <c r="D77" s="6"/>
      <c r="E77" s="6"/>
      <c r="F77" s="6"/>
      <c r="G77" s="6"/>
      <c r="H77" s="45" t="s">
        <v>2083</v>
      </c>
      <c r="I77" s="70"/>
      <c r="J77" s="48">
        <v>15</v>
      </c>
    </row>
    <row r="78" spans="1:10" ht="16.5" x14ac:dyDescent="0.2">
      <c r="A78" s="70">
        <v>75</v>
      </c>
      <c r="B78" s="71">
        <v>50015</v>
      </c>
      <c r="C78" s="70">
        <v>1</v>
      </c>
      <c r="D78" s="6"/>
      <c r="E78" s="6"/>
      <c r="F78" s="6"/>
      <c r="G78" s="6"/>
      <c r="H78" s="45" t="s">
        <v>2084</v>
      </c>
      <c r="I78" s="70"/>
      <c r="J78" s="48">
        <v>15</v>
      </c>
    </row>
    <row r="79" spans="1:10" ht="16.5" x14ac:dyDescent="0.2">
      <c r="A79" s="70">
        <v>76</v>
      </c>
      <c r="B79" s="71">
        <v>50016</v>
      </c>
      <c r="C79" s="70">
        <v>1</v>
      </c>
      <c r="D79" s="6"/>
      <c r="E79" s="6"/>
      <c r="F79" s="6"/>
      <c r="G79" s="6"/>
      <c r="H79" s="45" t="s">
        <v>2085</v>
      </c>
      <c r="I79" s="70"/>
      <c r="J79" s="48">
        <v>16</v>
      </c>
    </row>
    <row r="80" spans="1:10" ht="16.5" x14ac:dyDescent="0.2">
      <c r="A80" s="70">
        <v>77</v>
      </c>
      <c r="B80" s="71">
        <v>50016</v>
      </c>
      <c r="C80" s="70">
        <v>1</v>
      </c>
      <c r="D80" s="6"/>
      <c r="E80" s="6"/>
      <c r="F80" s="6"/>
      <c r="G80" s="6"/>
      <c r="H80" s="45" t="s">
        <v>2086</v>
      </c>
      <c r="I80" s="70"/>
      <c r="J80" s="48">
        <v>16</v>
      </c>
    </row>
    <row r="81" spans="1:10" ht="16.5" x14ac:dyDescent="0.2">
      <c r="A81" s="70">
        <v>78</v>
      </c>
      <c r="B81" s="71">
        <v>50016</v>
      </c>
      <c r="C81" s="70">
        <v>1</v>
      </c>
      <c r="D81" s="6"/>
      <c r="E81" s="6"/>
      <c r="F81" s="6"/>
      <c r="G81" s="6"/>
      <c r="H81" s="45" t="s">
        <v>2087</v>
      </c>
      <c r="I81" s="70"/>
      <c r="J81" s="48">
        <v>16</v>
      </c>
    </row>
    <row r="82" spans="1:10" ht="16.5" x14ac:dyDescent="0.2">
      <c r="A82" s="70">
        <v>79</v>
      </c>
      <c r="B82" s="71">
        <v>50016</v>
      </c>
      <c r="C82" s="70">
        <v>1</v>
      </c>
      <c r="D82" s="6"/>
      <c r="E82" s="6"/>
      <c r="F82" s="6"/>
      <c r="G82" s="6"/>
      <c r="H82" s="45" t="s">
        <v>2088</v>
      </c>
      <c r="I82" s="70"/>
      <c r="J82" s="48">
        <v>16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1" sqref="K11"/>
    </sheetView>
  </sheetViews>
  <sheetFormatPr defaultRowHeight="14.25" x14ac:dyDescent="0.2"/>
  <cols>
    <col min="1" max="1" width="9" style="48"/>
    <col min="2" max="2" width="13.875" style="48" customWidth="1"/>
    <col min="3" max="3" width="11.5" style="48" customWidth="1"/>
    <col min="4" max="4" width="9" style="48"/>
    <col min="5" max="6" width="17.25" style="48" customWidth="1"/>
    <col min="7" max="7" width="16" style="48" customWidth="1"/>
    <col min="8" max="8" width="13" style="48" customWidth="1"/>
    <col min="9" max="9" width="17" style="48" customWidth="1"/>
    <col min="10" max="16384" width="9" style="48"/>
  </cols>
  <sheetData>
    <row r="1" spans="1:10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857</v>
      </c>
      <c r="F1" s="4" t="s">
        <v>860</v>
      </c>
      <c r="G1" s="4" t="s">
        <v>858</v>
      </c>
      <c r="H1" s="5" t="s">
        <v>81</v>
      </c>
      <c r="I1" s="5" t="s">
        <v>146</v>
      </c>
    </row>
    <row r="2" spans="1:10" x14ac:dyDescent="0.2">
      <c r="A2" s="48" t="s">
        <v>12</v>
      </c>
      <c r="B2" s="48" t="s">
        <v>12</v>
      </c>
      <c r="C2" s="48" t="s">
        <v>12</v>
      </c>
      <c r="D2" s="48" t="s">
        <v>169</v>
      </c>
      <c r="E2" s="48" t="s">
        <v>859</v>
      </c>
      <c r="F2" s="48" t="s">
        <v>859</v>
      </c>
      <c r="G2" s="48" t="s">
        <v>859</v>
      </c>
      <c r="H2" s="48" t="s">
        <v>82</v>
      </c>
      <c r="I2" s="48" t="s">
        <v>176</v>
      </c>
    </row>
    <row r="3" spans="1:10" ht="15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861</v>
      </c>
      <c r="F3" s="1" t="s">
        <v>862</v>
      </c>
      <c r="G3" s="1" t="s">
        <v>863</v>
      </c>
      <c r="H3" s="1" t="s">
        <v>83</v>
      </c>
      <c r="I3" s="1" t="s">
        <v>147</v>
      </c>
    </row>
    <row r="4" spans="1:10" ht="16.5" x14ac:dyDescent="0.2">
      <c r="A4" s="73">
        <v>1</v>
      </c>
      <c r="B4" s="73">
        <v>50001</v>
      </c>
      <c r="C4" s="73">
        <v>10005</v>
      </c>
      <c r="D4" s="6"/>
      <c r="E4" s="6"/>
      <c r="F4" s="6"/>
      <c r="G4" s="6"/>
      <c r="H4" s="45" t="s">
        <v>2010</v>
      </c>
      <c r="I4" s="73"/>
      <c r="J4" s="48">
        <v>1</v>
      </c>
    </row>
    <row r="5" spans="1:10" ht="16.5" x14ac:dyDescent="0.2">
      <c r="A5" s="73">
        <v>6</v>
      </c>
      <c r="B5" s="73">
        <v>50002</v>
      </c>
      <c r="C5" s="73">
        <v>10010</v>
      </c>
      <c r="D5" s="6"/>
      <c r="E5" s="6"/>
      <c r="F5" s="6"/>
      <c r="G5" s="6"/>
      <c r="H5" s="45" t="s">
        <v>2015</v>
      </c>
      <c r="I5" s="73"/>
      <c r="J5" s="48">
        <v>2</v>
      </c>
    </row>
    <row r="6" spans="1:10" ht="16.5" x14ac:dyDescent="0.2">
      <c r="A6" s="73">
        <v>11</v>
      </c>
      <c r="B6" s="73">
        <v>50003</v>
      </c>
      <c r="C6" s="91">
        <v>10020</v>
      </c>
      <c r="D6" s="6"/>
      <c r="E6" s="6"/>
      <c r="F6" s="6"/>
      <c r="G6" s="6"/>
      <c r="H6" s="45" t="s">
        <v>2020</v>
      </c>
      <c r="I6" s="73"/>
      <c r="J6" s="48">
        <v>3</v>
      </c>
    </row>
    <row r="7" spans="1:10" ht="16.5" x14ac:dyDescent="0.2">
      <c r="A7" s="73">
        <v>16</v>
      </c>
      <c r="B7" s="73">
        <v>50004</v>
      </c>
      <c r="C7" s="91">
        <v>10040</v>
      </c>
      <c r="D7" s="6"/>
      <c r="E7" s="6"/>
      <c r="F7" s="6"/>
      <c r="G7" s="6"/>
      <c r="H7" s="45" t="s">
        <v>2025</v>
      </c>
      <c r="I7" s="73"/>
      <c r="J7" s="48">
        <v>4</v>
      </c>
    </row>
    <row r="8" spans="1:10" ht="16.5" x14ac:dyDescent="0.2">
      <c r="A8" s="73">
        <v>21</v>
      </c>
      <c r="B8" s="73">
        <v>50005</v>
      </c>
      <c r="C8" s="91">
        <v>10060</v>
      </c>
      <c r="D8" s="6"/>
      <c r="E8" s="6"/>
      <c r="F8" s="6"/>
      <c r="G8" s="6"/>
      <c r="H8" s="45" t="s">
        <v>2030</v>
      </c>
      <c r="I8" s="73"/>
      <c r="J8" s="48">
        <v>5</v>
      </c>
    </row>
    <row r="9" spans="1:10" ht="16.5" x14ac:dyDescent="0.2">
      <c r="A9" s="73">
        <v>26</v>
      </c>
      <c r="B9" s="73">
        <v>50006</v>
      </c>
      <c r="C9" s="91">
        <v>10080</v>
      </c>
      <c r="D9" s="6"/>
      <c r="E9" s="6"/>
      <c r="F9" s="6"/>
      <c r="G9" s="6"/>
      <c r="H9" s="45" t="s">
        <v>2035</v>
      </c>
      <c r="I9" s="73"/>
      <c r="J9" s="48">
        <v>6</v>
      </c>
    </row>
    <row r="10" spans="1:10" ht="16.5" x14ac:dyDescent="0.2">
      <c r="A10" s="73">
        <v>31</v>
      </c>
      <c r="B10" s="73">
        <v>50007</v>
      </c>
      <c r="C10" s="91">
        <v>10100</v>
      </c>
      <c r="D10" s="6"/>
      <c r="E10" s="6"/>
      <c r="F10" s="6"/>
      <c r="G10" s="6"/>
      <c r="H10" s="45" t="s">
        <v>2040</v>
      </c>
      <c r="I10" s="73"/>
      <c r="J10" s="48">
        <v>7</v>
      </c>
    </row>
    <row r="11" spans="1:10" ht="16.5" x14ac:dyDescent="0.2">
      <c r="A11" s="73">
        <v>36</v>
      </c>
      <c r="B11" s="73">
        <v>50008</v>
      </c>
      <c r="C11" s="91">
        <v>10120</v>
      </c>
      <c r="D11" s="6"/>
      <c r="E11" s="6"/>
      <c r="F11" s="6"/>
      <c r="G11" s="6"/>
      <c r="H11" s="45" t="s">
        <v>2045</v>
      </c>
      <c r="I11" s="73"/>
      <c r="J11" s="48">
        <v>8</v>
      </c>
    </row>
    <row r="12" spans="1:10" ht="16.5" x14ac:dyDescent="0.2">
      <c r="A12" s="73">
        <v>41</v>
      </c>
      <c r="B12" s="73">
        <v>50009</v>
      </c>
      <c r="C12" s="91">
        <v>10150</v>
      </c>
      <c r="D12" s="6"/>
      <c r="E12" s="6"/>
      <c r="F12" s="6"/>
      <c r="G12" s="6"/>
      <c r="H12" s="45" t="s">
        <v>2050</v>
      </c>
      <c r="I12" s="73"/>
      <c r="J12" s="48">
        <v>9</v>
      </c>
    </row>
    <row r="13" spans="1:10" ht="16.5" x14ac:dyDescent="0.2">
      <c r="A13" s="73">
        <v>46</v>
      </c>
      <c r="B13" s="73">
        <v>50010</v>
      </c>
      <c r="C13" s="91">
        <v>10175</v>
      </c>
      <c r="D13" s="6"/>
      <c r="E13" s="6"/>
      <c r="F13" s="6"/>
      <c r="G13" s="6"/>
      <c r="H13" s="45" t="s">
        <v>2055</v>
      </c>
      <c r="I13" s="73"/>
      <c r="J13" s="48">
        <v>10</v>
      </c>
    </row>
    <row r="14" spans="1:10" ht="16.5" x14ac:dyDescent="0.2">
      <c r="A14" s="73">
        <v>51</v>
      </c>
      <c r="B14" s="73">
        <v>50011</v>
      </c>
      <c r="C14" s="91">
        <v>10200</v>
      </c>
      <c r="D14" s="6"/>
      <c r="E14" s="6"/>
      <c r="F14" s="6"/>
      <c r="G14" s="6"/>
      <c r="H14" s="45" t="s">
        <v>2060</v>
      </c>
      <c r="I14" s="73"/>
      <c r="J14" s="48">
        <v>11</v>
      </c>
    </row>
    <row r="15" spans="1:10" ht="16.5" x14ac:dyDescent="0.2">
      <c r="A15" s="73">
        <v>56</v>
      </c>
      <c r="B15" s="73">
        <v>50012</v>
      </c>
      <c r="C15" s="91">
        <v>10225</v>
      </c>
      <c r="D15" s="6"/>
      <c r="E15" s="6"/>
      <c r="F15" s="6"/>
      <c r="G15" s="6"/>
      <c r="H15" s="45" t="s">
        <v>2065</v>
      </c>
      <c r="I15" s="73"/>
      <c r="J15" s="48">
        <v>12</v>
      </c>
    </row>
    <row r="16" spans="1:10" ht="16.5" x14ac:dyDescent="0.2">
      <c r="A16" s="73">
        <v>61</v>
      </c>
      <c r="B16" s="73">
        <v>50013</v>
      </c>
      <c r="C16" s="91">
        <v>10250</v>
      </c>
      <c r="D16" s="6"/>
      <c r="E16" s="6"/>
      <c r="F16" s="6"/>
      <c r="G16" s="6"/>
      <c r="H16" s="45" t="s">
        <v>2070</v>
      </c>
      <c r="I16" s="73"/>
      <c r="J16" s="48">
        <v>13</v>
      </c>
    </row>
    <row r="17" spans="1:10" ht="16.5" x14ac:dyDescent="0.2">
      <c r="A17" s="73">
        <v>66</v>
      </c>
      <c r="B17" s="73">
        <v>50014</v>
      </c>
      <c r="C17" s="91">
        <v>10300</v>
      </c>
      <c r="D17" s="6"/>
      <c r="E17" s="6"/>
      <c r="F17" s="6"/>
      <c r="G17" s="6"/>
      <c r="H17" s="45" t="s">
        <v>2075</v>
      </c>
      <c r="I17" s="73"/>
      <c r="J17" s="48">
        <v>14</v>
      </c>
    </row>
    <row r="18" spans="1:10" ht="16.5" x14ac:dyDescent="0.2">
      <c r="A18" s="73">
        <v>71</v>
      </c>
      <c r="B18" s="73">
        <v>50015</v>
      </c>
      <c r="C18" s="91">
        <v>10350</v>
      </c>
      <c r="D18" s="6"/>
      <c r="E18" s="6"/>
      <c r="F18" s="6"/>
      <c r="G18" s="6"/>
      <c r="H18" s="45" t="s">
        <v>2080</v>
      </c>
      <c r="I18" s="73"/>
      <c r="J18" s="48">
        <v>15</v>
      </c>
    </row>
    <row r="19" spans="1:10" ht="16.5" x14ac:dyDescent="0.2">
      <c r="A19" s="73">
        <v>76</v>
      </c>
      <c r="B19" s="73">
        <v>50016</v>
      </c>
      <c r="C19" s="91">
        <v>10400</v>
      </c>
      <c r="D19" s="6"/>
      <c r="E19" s="6"/>
      <c r="F19" s="6"/>
      <c r="G19" s="6"/>
      <c r="H19" s="45" t="s">
        <v>2085</v>
      </c>
      <c r="I19" s="73"/>
      <c r="J19" s="48">
        <v>16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RowHeight="14.25" x14ac:dyDescent="0.2"/>
  <cols>
    <col min="1" max="4" width="9" style="48"/>
    <col min="5" max="5" width="11.125" style="48" customWidth="1"/>
    <col min="6" max="8" width="9" style="48"/>
    <col min="9" max="10" width="11.375" style="48" customWidth="1"/>
    <col min="11" max="11" width="12.375" style="48" customWidth="1"/>
    <col min="12" max="13" width="12.25" style="48" customWidth="1"/>
    <col min="14" max="29" width="12.625" style="48" customWidth="1"/>
    <col min="30" max="30" width="9.5" style="48" customWidth="1"/>
    <col min="31" max="31" width="13.75" style="48" customWidth="1"/>
    <col min="32" max="32" width="10.625" style="48" customWidth="1"/>
    <col min="33" max="16384" width="9" style="48"/>
  </cols>
  <sheetData>
    <row r="1" spans="1:32" ht="15" x14ac:dyDescent="0.2">
      <c r="A1" s="4" t="s">
        <v>854</v>
      </c>
      <c r="B1" s="4" t="s">
        <v>827</v>
      </c>
      <c r="C1" s="4" t="s">
        <v>828</v>
      </c>
      <c r="D1" s="4" t="s">
        <v>856</v>
      </c>
      <c r="E1" s="4" t="s">
        <v>855</v>
      </c>
      <c r="F1" s="4" t="s">
        <v>852</v>
      </c>
      <c r="G1" s="4" t="s">
        <v>1460</v>
      </c>
      <c r="H1" s="4" t="s">
        <v>829</v>
      </c>
      <c r="I1" s="4" t="s">
        <v>89</v>
      </c>
      <c r="J1" s="4" t="s">
        <v>90</v>
      </c>
      <c r="K1" s="4" t="s">
        <v>124</v>
      </c>
      <c r="L1" s="4" t="s">
        <v>92</v>
      </c>
      <c r="M1" s="4" t="s">
        <v>830</v>
      </c>
      <c r="N1" s="4" t="s">
        <v>93</v>
      </c>
      <c r="O1" s="4" t="s">
        <v>125</v>
      </c>
      <c r="P1" s="4" t="s">
        <v>131</v>
      </c>
      <c r="Q1" s="4" t="s">
        <v>129</v>
      </c>
      <c r="R1" s="4" t="s">
        <v>130</v>
      </c>
      <c r="S1" s="4" t="s">
        <v>3333</v>
      </c>
      <c r="T1" s="4" t="s">
        <v>3334</v>
      </c>
      <c r="U1" s="4" t="s">
        <v>3335</v>
      </c>
      <c r="V1" s="4" t="s">
        <v>3336</v>
      </c>
      <c r="W1" s="4" t="s">
        <v>3337</v>
      </c>
      <c r="X1" s="4" t="s">
        <v>3338</v>
      </c>
      <c r="Y1" s="4" t="s">
        <v>3339</v>
      </c>
      <c r="Z1" s="4" t="s">
        <v>3340</v>
      </c>
      <c r="AA1" s="4" t="s">
        <v>547</v>
      </c>
      <c r="AB1" s="4" t="s">
        <v>831</v>
      </c>
      <c r="AC1" s="4" t="s">
        <v>548</v>
      </c>
      <c r="AD1" s="4" t="s">
        <v>549</v>
      </c>
      <c r="AE1" s="4" t="s">
        <v>550</v>
      </c>
      <c r="AF1" s="4" t="s">
        <v>551</v>
      </c>
    </row>
    <row r="2" spans="1:32" x14ac:dyDescent="0.2">
      <c r="A2" s="48" t="s">
        <v>832</v>
      </c>
      <c r="B2" s="48" t="s">
        <v>833</v>
      </c>
      <c r="C2" s="48" t="s">
        <v>833</v>
      </c>
      <c r="D2" s="48" t="s">
        <v>833</v>
      </c>
      <c r="E2" s="48" t="s">
        <v>833</v>
      </c>
      <c r="F2" s="48" t="s">
        <v>834</v>
      </c>
      <c r="G2" s="48" t="s">
        <v>1461</v>
      </c>
      <c r="H2" s="48" t="s">
        <v>832</v>
      </c>
      <c r="I2" s="48" t="s">
        <v>832</v>
      </c>
      <c r="J2" s="48" t="s">
        <v>832</v>
      </c>
      <c r="K2" s="48" t="s">
        <v>832</v>
      </c>
      <c r="L2" s="48" t="s">
        <v>835</v>
      </c>
      <c r="M2" s="48" t="s">
        <v>835</v>
      </c>
      <c r="N2" s="48" t="s">
        <v>835</v>
      </c>
      <c r="O2" s="48" t="s">
        <v>835</v>
      </c>
      <c r="P2" s="48" t="s">
        <v>832</v>
      </c>
      <c r="Q2" s="48" t="s">
        <v>835</v>
      </c>
      <c r="R2" s="48" t="s">
        <v>835</v>
      </c>
      <c r="S2" s="48" t="s">
        <v>552</v>
      </c>
      <c r="T2" s="48" t="s">
        <v>3341</v>
      </c>
      <c r="U2" s="48" t="s">
        <v>853</v>
      </c>
      <c r="V2" s="48" t="s">
        <v>3341</v>
      </c>
      <c r="W2" s="48" t="s">
        <v>853</v>
      </c>
      <c r="X2" s="48" t="s">
        <v>3341</v>
      </c>
      <c r="Y2" s="48" t="s">
        <v>759</v>
      </c>
      <c r="Z2" s="48" t="s">
        <v>3341</v>
      </c>
      <c r="AA2" s="48" t="s">
        <v>553</v>
      </c>
      <c r="AB2" s="48" t="s">
        <v>554</v>
      </c>
      <c r="AC2" s="48" t="s">
        <v>553</v>
      </c>
      <c r="AD2" s="48" t="s">
        <v>553</v>
      </c>
      <c r="AE2" s="48" t="s">
        <v>553</v>
      </c>
      <c r="AF2" s="48" t="s">
        <v>555</v>
      </c>
    </row>
    <row r="3" spans="1:32" ht="45" x14ac:dyDescent="0.2">
      <c r="A3" s="1" t="s">
        <v>836</v>
      </c>
      <c r="B3" s="1" t="s">
        <v>837</v>
      </c>
      <c r="C3" s="1" t="s">
        <v>838</v>
      </c>
      <c r="D3" s="1" t="s">
        <v>839</v>
      </c>
      <c r="E3" s="1" t="s">
        <v>840</v>
      </c>
      <c r="F3" s="1" t="s">
        <v>83</v>
      </c>
      <c r="G3" s="1" t="s">
        <v>1462</v>
      </c>
      <c r="H3" s="1" t="s">
        <v>841</v>
      </c>
      <c r="I3" s="1" t="s">
        <v>842</v>
      </c>
      <c r="J3" s="1" t="s">
        <v>843</v>
      </c>
      <c r="K3" s="1" t="s">
        <v>844</v>
      </c>
      <c r="L3" s="1" t="s">
        <v>845</v>
      </c>
      <c r="M3" s="1" t="s">
        <v>846</v>
      </c>
      <c r="N3" s="1" t="s">
        <v>847</v>
      </c>
      <c r="O3" s="1" t="s">
        <v>848</v>
      </c>
      <c r="P3" s="1" t="s">
        <v>849</v>
      </c>
      <c r="Q3" s="1" t="s">
        <v>850</v>
      </c>
      <c r="R3" s="1" t="s">
        <v>851</v>
      </c>
      <c r="S3" s="1" t="s">
        <v>3342</v>
      </c>
      <c r="T3" s="1" t="s">
        <v>3343</v>
      </c>
      <c r="U3" s="1" t="s">
        <v>3344</v>
      </c>
      <c r="V3" s="1" t="s">
        <v>3345</v>
      </c>
      <c r="W3" s="1" t="s">
        <v>3346</v>
      </c>
      <c r="X3" s="1" t="s">
        <v>3347</v>
      </c>
      <c r="Y3" s="1" t="s">
        <v>3348</v>
      </c>
      <c r="Z3" s="1" t="s">
        <v>3349</v>
      </c>
      <c r="AA3" s="1" t="s">
        <v>556</v>
      </c>
      <c r="AB3" s="1" t="s">
        <v>557</v>
      </c>
      <c r="AC3" s="1" t="s">
        <v>492</v>
      </c>
      <c r="AD3" s="1" t="s">
        <v>558</v>
      </c>
      <c r="AE3" s="1" t="s">
        <v>559</v>
      </c>
      <c r="AF3" s="1" t="s">
        <v>489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5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4" t="s">
        <v>178</v>
      </c>
      <c r="B1" s="14" t="s">
        <v>179</v>
      </c>
      <c r="C1" s="14" t="s">
        <v>180</v>
      </c>
      <c r="D1" s="14" t="s">
        <v>181</v>
      </c>
      <c r="E1" s="14" t="s">
        <v>317</v>
      </c>
      <c r="F1" s="14" t="s">
        <v>182</v>
      </c>
      <c r="G1" s="14" t="s">
        <v>183</v>
      </c>
      <c r="H1" s="14" t="s">
        <v>184</v>
      </c>
      <c r="I1" s="14" t="s">
        <v>185</v>
      </c>
    </row>
    <row r="2" spans="1:9" ht="33" x14ac:dyDescent="0.2">
      <c r="A2" s="16">
        <v>-2</v>
      </c>
      <c r="B2" s="19" t="s">
        <v>186</v>
      </c>
      <c r="C2" s="19">
        <v>1</v>
      </c>
      <c r="D2" s="16" t="s">
        <v>187</v>
      </c>
      <c r="E2" s="17"/>
      <c r="F2" s="16"/>
      <c r="G2" s="16" t="s">
        <v>188</v>
      </c>
      <c r="H2" s="16"/>
      <c r="I2" s="16"/>
    </row>
    <row r="3" spans="1:9" ht="33.75" customHeight="1" x14ac:dyDescent="0.2">
      <c r="A3" s="16">
        <v>-1</v>
      </c>
      <c r="B3" s="19"/>
      <c r="C3" s="19">
        <v>1</v>
      </c>
      <c r="D3" s="16" t="s">
        <v>189</v>
      </c>
      <c r="E3" s="17"/>
      <c r="F3" s="16"/>
      <c r="G3" s="16" t="s">
        <v>190</v>
      </c>
      <c r="H3" s="16"/>
      <c r="I3" s="16"/>
    </row>
    <row r="4" spans="1:9" ht="16.5" x14ac:dyDescent="0.2">
      <c r="A4" s="16">
        <v>1</v>
      </c>
      <c r="B4" s="19" t="s">
        <v>191</v>
      </c>
      <c r="C4" s="19">
        <v>1</v>
      </c>
      <c r="D4" s="16" t="s">
        <v>193</v>
      </c>
      <c r="E4" s="17"/>
      <c r="F4" s="16" t="s">
        <v>194</v>
      </c>
      <c r="G4" s="16" t="s">
        <v>195</v>
      </c>
      <c r="H4" s="16" t="s">
        <v>196</v>
      </c>
      <c r="I4" s="16"/>
    </row>
    <row r="5" spans="1:9" ht="21" customHeight="1" x14ac:dyDescent="0.2">
      <c r="A5" s="16">
        <v>2</v>
      </c>
      <c r="B5" s="19" t="s">
        <v>197</v>
      </c>
      <c r="C5" s="19">
        <v>1</v>
      </c>
      <c r="D5" s="16" t="s">
        <v>192</v>
      </c>
      <c r="E5" s="17"/>
      <c r="F5" s="16" t="s">
        <v>198</v>
      </c>
      <c r="G5" s="16" t="s">
        <v>199</v>
      </c>
      <c r="H5" s="16" t="s">
        <v>200</v>
      </c>
      <c r="I5" s="16" t="s">
        <v>201</v>
      </c>
    </row>
    <row r="6" spans="1:9" ht="18" customHeight="1" x14ac:dyDescent="0.2">
      <c r="A6" s="16">
        <v>3</v>
      </c>
      <c r="B6" s="19"/>
      <c r="C6" s="16">
        <v>1</v>
      </c>
      <c r="D6" s="104" t="s">
        <v>202</v>
      </c>
      <c r="E6" s="104"/>
      <c r="F6" s="104"/>
      <c r="G6" s="104"/>
      <c r="H6" s="104"/>
      <c r="I6" s="104"/>
    </row>
    <row r="7" spans="1:9" ht="18" customHeight="1" x14ac:dyDescent="0.2">
      <c r="A7" s="16">
        <v>4</v>
      </c>
      <c r="B7" s="19" t="s">
        <v>203</v>
      </c>
      <c r="C7" s="16">
        <v>1</v>
      </c>
      <c r="D7" s="16" t="s">
        <v>204</v>
      </c>
      <c r="E7" s="17"/>
      <c r="F7" s="16" t="s">
        <v>205</v>
      </c>
      <c r="G7" s="16"/>
      <c r="H7" s="16"/>
      <c r="I7" s="16" t="s">
        <v>206</v>
      </c>
    </row>
    <row r="8" spans="1:9" ht="21" customHeight="1" x14ac:dyDescent="0.2">
      <c r="A8" s="16">
        <v>5</v>
      </c>
      <c r="B8" s="19" t="s">
        <v>207</v>
      </c>
      <c r="C8" s="19">
        <v>1</v>
      </c>
      <c r="D8" s="104" t="s">
        <v>208</v>
      </c>
      <c r="E8" s="104"/>
      <c r="F8" s="104"/>
      <c r="G8" s="104"/>
      <c r="H8" s="104"/>
      <c r="I8" s="104"/>
    </row>
    <row r="9" spans="1:9" ht="18.75" customHeight="1" x14ac:dyDescent="0.2">
      <c r="A9" s="16">
        <v>6</v>
      </c>
      <c r="B9" s="19" t="s">
        <v>209</v>
      </c>
      <c r="C9" s="19">
        <v>1</v>
      </c>
      <c r="D9" s="16" t="s">
        <v>204</v>
      </c>
      <c r="E9" s="17"/>
      <c r="F9" s="16" t="s">
        <v>210</v>
      </c>
      <c r="G9" s="16"/>
      <c r="H9" s="16" t="s">
        <v>211</v>
      </c>
      <c r="I9" s="16" t="s">
        <v>206</v>
      </c>
    </row>
    <row r="10" spans="1:9" ht="16.5" x14ac:dyDescent="0.2">
      <c r="A10" s="16">
        <v>7</v>
      </c>
      <c r="B10" s="19" t="s">
        <v>212</v>
      </c>
      <c r="C10" s="19">
        <v>1</v>
      </c>
      <c r="D10" s="16" t="s">
        <v>213</v>
      </c>
      <c r="E10" s="17"/>
      <c r="F10" s="16" t="s">
        <v>214</v>
      </c>
      <c r="G10" s="16"/>
      <c r="H10" s="16"/>
      <c r="I10" s="16" t="s">
        <v>201</v>
      </c>
    </row>
    <row r="11" spans="1:9" ht="19.5" customHeight="1" x14ac:dyDescent="0.2">
      <c r="A11" s="16">
        <v>8</v>
      </c>
      <c r="B11" s="19" t="s">
        <v>215</v>
      </c>
      <c r="C11" s="19">
        <v>1</v>
      </c>
      <c r="D11" s="104" t="s">
        <v>208</v>
      </c>
      <c r="E11" s="104"/>
      <c r="F11" s="104"/>
      <c r="G11" s="104"/>
      <c r="H11" s="104"/>
      <c r="I11" s="104"/>
    </row>
    <row r="12" spans="1:9" ht="19.5" customHeight="1" x14ac:dyDescent="0.2">
      <c r="A12" s="16">
        <v>9</v>
      </c>
      <c r="B12" s="103" t="s">
        <v>216</v>
      </c>
      <c r="C12" s="103"/>
      <c r="D12" s="103"/>
      <c r="E12" s="103"/>
      <c r="F12" s="103"/>
      <c r="G12" s="103"/>
      <c r="H12" s="103"/>
      <c r="I12" s="103"/>
    </row>
    <row r="13" spans="1:9" ht="19.5" customHeight="1" x14ac:dyDescent="0.2">
      <c r="A13" s="16">
        <v>10</v>
      </c>
      <c r="B13" s="19" t="s">
        <v>217</v>
      </c>
      <c r="C13" s="19">
        <v>1</v>
      </c>
      <c r="D13" s="16" t="s">
        <v>218</v>
      </c>
      <c r="E13" s="17"/>
      <c r="F13" s="18" t="s">
        <v>306</v>
      </c>
      <c r="G13" s="16"/>
      <c r="H13" s="16" t="s">
        <v>219</v>
      </c>
      <c r="I13" s="16"/>
    </row>
    <row r="14" spans="1:9" s="15" customFormat="1" ht="19.5" customHeight="1" x14ac:dyDescent="0.2">
      <c r="A14" s="17">
        <v>11</v>
      </c>
      <c r="B14" s="20" t="s">
        <v>305</v>
      </c>
      <c r="C14" s="20">
        <v>1</v>
      </c>
      <c r="D14" s="17" t="s">
        <v>218</v>
      </c>
      <c r="E14" s="17"/>
      <c r="F14" s="18" t="s">
        <v>307</v>
      </c>
      <c r="G14" s="17"/>
      <c r="H14" s="17" t="s">
        <v>219</v>
      </c>
      <c r="I14" s="17"/>
    </row>
    <row r="15" spans="1:9" ht="20.25" customHeight="1" x14ac:dyDescent="0.2">
      <c r="A15" s="17">
        <v>12</v>
      </c>
      <c r="B15" s="19"/>
      <c r="C15" s="19">
        <v>1</v>
      </c>
      <c r="D15" s="104" t="s">
        <v>220</v>
      </c>
      <c r="E15" s="104"/>
      <c r="F15" s="104"/>
      <c r="G15" s="104"/>
      <c r="H15" s="104"/>
      <c r="I15" s="104"/>
    </row>
    <row r="16" spans="1:9" ht="17.100000000000001" customHeight="1" x14ac:dyDescent="0.2">
      <c r="A16" s="17">
        <v>13</v>
      </c>
      <c r="B16" s="19" t="s">
        <v>221</v>
      </c>
      <c r="C16" s="19">
        <v>1</v>
      </c>
      <c r="D16" s="18" t="s">
        <v>218</v>
      </c>
      <c r="E16" s="17"/>
      <c r="F16" s="16" t="s">
        <v>222</v>
      </c>
      <c r="G16" s="16"/>
      <c r="H16" s="16"/>
      <c r="I16" s="16"/>
    </row>
    <row r="17" spans="1:9" ht="17.100000000000001" customHeight="1" x14ac:dyDescent="0.2">
      <c r="A17" s="17">
        <v>14</v>
      </c>
      <c r="B17" s="19" t="s">
        <v>223</v>
      </c>
      <c r="C17" s="19">
        <v>1</v>
      </c>
      <c r="D17" s="16"/>
      <c r="E17" s="17"/>
      <c r="F17" s="16" t="s">
        <v>224</v>
      </c>
      <c r="G17" s="16"/>
      <c r="H17" s="16"/>
      <c r="I17" s="16"/>
    </row>
    <row r="18" spans="1:9" ht="17.100000000000001" customHeight="1" x14ac:dyDescent="0.2">
      <c r="A18" s="17">
        <v>15</v>
      </c>
      <c r="B18" s="19" t="s">
        <v>225</v>
      </c>
      <c r="C18" s="19">
        <v>1</v>
      </c>
      <c r="D18" s="16"/>
      <c r="E18" s="17"/>
      <c r="F18" s="16" t="s">
        <v>226</v>
      </c>
      <c r="G18" s="16"/>
      <c r="H18" s="16"/>
      <c r="I18" s="16"/>
    </row>
    <row r="19" spans="1:9" ht="17.100000000000001" customHeight="1" x14ac:dyDescent="0.2">
      <c r="A19" s="17">
        <v>16</v>
      </c>
      <c r="B19" s="19" t="s">
        <v>227</v>
      </c>
      <c r="C19" s="19">
        <v>1</v>
      </c>
      <c r="D19" s="16"/>
      <c r="E19" s="17"/>
      <c r="F19" s="16"/>
      <c r="G19" s="16"/>
      <c r="H19" s="16"/>
      <c r="I19" s="16"/>
    </row>
    <row r="20" spans="1:9" ht="33" customHeight="1" x14ac:dyDescent="0.2">
      <c r="A20" s="17">
        <v>17</v>
      </c>
      <c r="B20" s="104" t="s">
        <v>228</v>
      </c>
      <c r="C20" s="104"/>
      <c r="D20" s="104"/>
      <c r="E20" s="104"/>
      <c r="F20" s="104"/>
      <c r="G20" s="104"/>
      <c r="H20" s="104"/>
      <c r="I20" s="104"/>
    </row>
    <row r="21" spans="1:9" ht="17.100000000000001" customHeight="1" x14ac:dyDescent="0.2">
      <c r="A21" s="17">
        <v>18</v>
      </c>
      <c r="B21" s="19" t="s">
        <v>227</v>
      </c>
      <c r="C21" s="19">
        <v>1</v>
      </c>
      <c r="D21" s="16" t="s">
        <v>218</v>
      </c>
      <c r="E21" s="17"/>
      <c r="F21" s="16" t="s">
        <v>229</v>
      </c>
      <c r="G21" s="16"/>
      <c r="H21" s="16"/>
      <c r="I21" s="16"/>
    </row>
    <row r="22" spans="1:9" ht="17.100000000000001" customHeight="1" x14ac:dyDescent="0.2">
      <c r="A22" s="17">
        <v>19</v>
      </c>
      <c r="B22" s="19" t="s">
        <v>230</v>
      </c>
      <c r="C22" s="19">
        <v>1</v>
      </c>
      <c r="D22" s="16"/>
      <c r="E22" s="17"/>
      <c r="F22" s="16" t="s">
        <v>231</v>
      </c>
      <c r="G22" s="16"/>
      <c r="H22" s="16"/>
      <c r="I22" s="16"/>
    </row>
    <row r="23" spans="1:9" ht="17.100000000000001" customHeight="1" x14ac:dyDescent="0.2">
      <c r="A23" s="17">
        <v>20</v>
      </c>
      <c r="B23" s="19" t="s">
        <v>232</v>
      </c>
      <c r="C23" s="19">
        <v>1</v>
      </c>
      <c r="D23" s="16"/>
      <c r="E23" s="17"/>
      <c r="F23" s="16" t="s">
        <v>233</v>
      </c>
      <c r="G23" s="16"/>
      <c r="H23" s="16"/>
      <c r="I23" s="16"/>
    </row>
    <row r="24" spans="1:9" ht="17.25" customHeight="1" x14ac:dyDescent="0.2">
      <c r="A24" s="17">
        <v>21</v>
      </c>
      <c r="B24" s="103" t="s">
        <v>234</v>
      </c>
      <c r="C24" s="103"/>
      <c r="D24" s="103"/>
      <c r="E24" s="103"/>
      <c r="F24" s="103"/>
      <c r="G24" s="103"/>
      <c r="H24" s="103"/>
      <c r="I24" s="103"/>
    </row>
    <row r="25" spans="1:9" ht="17.100000000000001" customHeight="1" x14ac:dyDescent="0.2">
      <c r="A25" s="17">
        <v>22</v>
      </c>
      <c r="B25" s="19" t="s">
        <v>235</v>
      </c>
      <c r="C25" s="19">
        <v>1</v>
      </c>
      <c r="D25" s="16"/>
      <c r="E25" s="17"/>
      <c r="F25" s="16" t="s">
        <v>236</v>
      </c>
      <c r="G25" s="16"/>
      <c r="H25" s="16"/>
      <c r="I25" s="16"/>
    </row>
    <row r="26" spans="1:9" ht="17.100000000000001" customHeight="1" x14ac:dyDescent="0.2">
      <c r="A26" s="17">
        <v>23</v>
      </c>
      <c r="B26" s="19" t="s">
        <v>237</v>
      </c>
      <c r="C26" s="19">
        <v>1</v>
      </c>
      <c r="D26" s="16"/>
      <c r="E26" s="17"/>
      <c r="F26" s="16" t="s">
        <v>238</v>
      </c>
      <c r="G26" s="16"/>
      <c r="H26" s="16"/>
      <c r="I26" s="16"/>
    </row>
    <row r="27" spans="1:9" ht="17.100000000000001" customHeight="1" x14ac:dyDescent="0.2">
      <c r="A27" s="17">
        <v>24</v>
      </c>
      <c r="B27" s="19" t="s">
        <v>239</v>
      </c>
      <c r="C27" s="19">
        <v>1</v>
      </c>
      <c r="D27" s="16"/>
      <c r="E27" s="17"/>
      <c r="F27" s="16" t="s">
        <v>240</v>
      </c>
      <c r="G27" s="16"/>
      <c r="H27" s="16"/>
      <c r="I27" s="16"/>
    </row>
    <row r="28" spans="1:9" ht="35.25" customHeight="1" x14ac:dyDescent="0.2">
      <c r="A28" s="17">
        <v>25</v>
      </c>
      <c r="B28" s="104" t="s">
        <v>241</v>
      </c>
      <c r="C28" s="104"/>
      <c r="D28" s="104"/>
      <c r="E28" s="104"/>
      <c r="F28" s="104"/>
      <c r="G28" s="104"/>
      <c r="H28" s="104"/>
      <c r="I28" s="104"/>
    </row>
    <row r="29" spans="1:9" ht="18.75" customHeight="1" x14ac:dyDescent="0.2">
      <c r="A29" s="17">
        <v>26</v>
      </c>
      <c r="B29" s="19" t="s">
        <v>299</v>
      </c>
      <c r="C29" s="19">
        <v>2</v>
      </c>
      <c r="D29" s="18" t="s">
        <v>318</v>
      </c>
      <c r="E29" s="18" t="s">
        <v>319</v>
      </c>
      <c r="F29" s="16" t="s">
        <v>300</v>
      </c>
      <c r="G29" s="16"/>
      <c r="H29" s="16"/>
      <c r="I29" s="16"/>
    </row>
    <row r="30" spans="1:9" ht="16.5" x14ac:dyDescent="0.2">
      <c r="A30" s="17">
        <v>27</v>
      </c>
      <c r="B30" s="19" t="s">
        <v>243</v>
      </c>
      <c r="C30" s="19">
        <v>2</v>
      </c>
      <c r="D30" s="16" t="s">
        <v>242</v>
      </c>
      <c r="E30" s="17"/>
      <c r="F30" s="16" t="s">
        <v>244</v>
      </c>
      <c r="G30" s="16"/>
      <c r="H30" s="16"/>
      <c r="I30" s="16"/>
    </row>
    <row r="31" spans="1:9" ht="16.5" x14ac:dyDescent="0.2">
      <c r="A31" s="17">
        <v>28</v>
      </c>
      <c r="B31" s="19" t="s">
        <v>245</v>
      </c>
      <c r="C31" s="19">
        <v>2</v>
      </c>
      <c r="D31" s="16" t="s">
        <v>242</v>
      </c>
      <c r="E31" s="17"/>
      <c r="F31" s="16" t="s">
        <v>246</v>
      </c>
      <c r="G31" s="16"/>
      <c r="H31" s="16"/>
      <c r="I31" s="16"/>
    </row>
    <row r="32" spans="1:9" ht="20.25" customHeight="1" x14ac:dyDescent="0.2">
      <c r="A32" s="17">
        <v>29</v>
      </c>
      <c r="B32" s="104" t="s">
        <v>247</v>
      </c>
      <c r="C32" s="104"/>
      <c r="D32" s="104"/>
      <c r="E32" s="104"/>
      <c r="F32" s="104"/>
      <c r="G32" s="104"/>
      <c r="H32" s="104"/>
      <c r="I32" s="104"/>
    </row>
    <row r="33" spans="1:9" ht="16.5" x14ac:dyDescent="0.2">
      <c r="A33" s="17">
        <v>30</v>
      </c>
      <c r="B33" s="19" t="s">
        <v>248</v>
      </c>
      <c r="C33" s="19">
        <v>2</v>
      </c>
      <c r="D33" s="16"/>
      <c r="E33" s="17"/>
      <c r="F33" s="16" t="s">
        <v>301</v>
      </c>
      <c r="G33" s="16"/>
      <c r="H33" s="16"/>
      <c r="I33" s="16"/>
    </row>
    <row r="34" spans="1:9" ht="16.5" x14ac:dyDescent="0.2">
      <c r="A34" s="17">
        <v>31</v>
      </c>
      <c r="B34" s="19" t="s">
        <v>249</v>
      </c>
      <c r="C34" s="19">
        <v>2</v>
      </c>
      <c r="D34" s="18" t="s">
        <v>309</v>
      </c>
      <c r="E34" s="18"/>
      <c r="F34" s="16" t="s">
        <v>301</v>
      </c>
      <c r="G34" s="16"/>
      <c r="H34" s="16"/>
      <c r="I34" s="16"/>
    </row>
    <row r="35" spans="1:9" ht="22.5" customHeight="1" x14ac:dyDescent="0.2">
      <c r="A35" s="17">
        <v>32</v>
      </c>
      <c r="B35" s="19" t="s">
        <v>250</v>
      </c>
      <c r="C35" s="19">
        <v>2</v>
      </c>
      <c r="D35" s="16"/>
      <c r="E35" s="17"/>
      <c r="F35" s="16" t="s">
        <v>251</v>
      </c>
      <c r="G35" s="16"/>
      <c r="H35" s="16"/>
      <c r="I35" s="16"/>
    </row>
    <row r="36" spans="1:9" ht="20.25" customHeight="1" x14ac:dyDescent="0.2">
      <c r="A36" s="17">
        <v>33</v>
      </c>
      <c r="B36" s="20" t="s">
        <v>252</v>
      </c>
      <c r="C36" s="20">
        <v>2</v>
      </c>
      <c r="D36" s="17" t="s">
        <v>320</v>
      </c>
      <c r="E36" s="17" t="s">
        <v>321</v>
      </c>
      <c r="F36" s="17" t="s">
        <v>251</v>
      </c>
      <c r="G36" s="17"/>
      <c r="H36" s="17"/>
      <c r="I36" s="17"/>
    </row>
    <row r="37" spans="1:9" ht="16.5" x14ac:dyDescent="0.2">
      <c r="A37" s="17">
        <v>34</v>
      </c>
      <c r="B37" s="19" t="s">
        <v>253</v>
      </c>
      <c r="C37" s="19">
        <v>2</v>
      </c>
      <c r="D37" s="16"/>
      <c r="E37" s="17"/>
      <c r="F37" s="16" t="s">
        <v>254</v>
      </c>
      <c r="G37" s="16"/>
      <c r="H37" s="16"/>
      <c r="I37" s="16"/>
    </row>
    <row r="38" spans="1:9" ht="16.5" x14ac:dyDescent="0.2">
      <c r="A38" s="17">
        <v>35</v>
      </c>
      <c r="B38" s="19" t="s">
        <v>255</v>
      </c>
      <c r="C38" s="19">
        <v>2</v>
      </c>
      <c r="D38" s="18" t="s">
        <v>308</v>
      </c>
      <c r="E38" s="18"/>
      <c r="F38" s="16" t="s">
        <v>254</v>
      </c>
      <c r="G38" s="16"/>
      <c r="H38" s="16"/>
      <c r="I38" s="16"/>
    </row>
    <row r="39" spans="1:9" ht="24" customHeight="1" x14ac:dyDescent="0.2">
      <c r="A39" s="17">
        <v>36</v>
      </c>
      <c r="B39" s="19" t="s">
        <v>256</v>
      </c>
      <c r="C39" s="19">
        <v>2</v>
      </c>
      <c r="D39" s="16"/>
      <c r="E39" s="17"/>
      <c r="F39" s="16" t="s">
        <v>257</v>
      </c>
      <c r="G39" s="16"/>
      <c r="H39" s="16"/>
      <c r="I39" s="16"/>
    </row>
    <row r="40" spans="1:9" ht="16.5" x14ac:dyDescent="0.2">
      <c r="A40" s="17">
        <v>37</v>
      </c>
      <c r="B40" s="19" t="s">
        <v>258</v>
      </c>
      <c r="C40" s="19">
        <v>2</v>
      </c>
      <c r="D40" s="18" t="s">
        <v>308</v>
      </c>
      <c r="E40" s="18" t="s">
        <v>340</v>
      </c>
      <c r="F40" s="16" t="s">
        <v>257</v>
      </c>
      <c r="G40" s="16"/>
      <c r="H40" s="16"/>
      <c r="I40" s="16"/>
    </row>
    <row r="41" spans="1:9" ht="16.5" x14ac:dyDescent="0.2">
      <c r="A41" s="17">
        <v>38</v>
      </c>
      <c r="B41" s="19" t="s">
        <v>259</v>
      </c>
      <c r="C41" s="19">
        <v>2</v>
      </c>
      <c r="D41" s="16"/>
      <c r="E41" s="17"/>
      <c r="F41" s="16" t="s">
        <v>260</v>
      </c>
      <c r="G41" s="16"/>
      <c r="H41" s="16"/>
      <c r="I41" s="16"/>
    </row>
    <row r="42" spans="1:9" ht="16.5" x14ac:dyDescent="0.2">
      <c r="A42" s="17">
        <v>39</v>
      </c>
      <c r="B42" s="19" t="s">
        <v>261</v>
      </c>
      <c r="C42" s="19">
        <v>2</v>
      </c>
      <c r="D42" s="18" t="s">
        <v>311</v>
      </c>
      <c r="E42" s="18"/>
      <c r="F42" s="16" t="s">
        <v>260</v>
      </c>
      <c r="G42" s="16"/>
      <c r="H42" s="16"/>
      <c r="I42" s="16"/>
    </row>
    <row r="43" spans="1:9" ht="16.5" x14ac:dyDescent="0.2">
      <c r="A43" s="17">
        <v>40</v>
      </c>
      <c r="B43" s="19" t="s">
        <v>262</v>
      </c>
      <c r="C43" s="19">
        <v>2</v>
      </c>
      <c r="D43" s="16"/>
      <c r="E43" s="17"/>
      <c r="F43" s="16" t="s">
        <v>263</v>
      </c>
      <c r="G43" s="16"/>
      <c r="H43" s="16"/>
      <c r="I43" s="16"/>
    </row>
    <row r="44" spans="1:9" ht="16.5" x14ac:dyDescent="0.2">
      <c r="A44" s="17">
        <v>41</v>
      </c>
      <c r="B44" s="19" t="s">
        <v>264</v>
      </c>
      <c r="C44" s="19">
        <v>2</v>
      </c>
      <c r="D44" s="18" t="s">
        <v>322</v>
      </c>
      <c r="E44" s="18" t="s">
        <v>341</v>
      </c>
      <c r="F44" s="16" t="s">
        <v>265</v>
      </c>
      <c r="G44" s="16"/>
      <c r="H44" s="16"/>
      <c r="I44" s="16"/>
    </row>
    <row r="45" spans="1:9" ht="20.25" customHeight="1" x14ac:dyDescent="0.2">
      <c r="A45" s="17">
        <v>42</v>
      </c>
      <c r="B45" s="19" t="s">
        <v>266</v>
      </c>
      <c r="C45" s="16">
        <v>3</v>
      </c>
      <c r="D45" s="18" t="s">
        <v>323</v>
      </c>
      <c r="E45" s="18" t="s">
        <v>331</v>
      </c>
      <c r="F45" s="18" t="s">
        <v>364</v>
      </c>
      <c r="G45" s="16"/>
      <c r="H45" s="16"/>
      <c r="I45" s="16"/>
    </row>
    <row r="46" spans="1:9" ht="16.5" x14ac:dyDescent="0.2">
      <c r="A46" s="17">
        <v>43</v>
      </c>
      <c r="B46" s="19" t="s">
        <v>267</v>
      </c>
      <c r="C46" s="16">
        <v>3</v>
      </c>
      <c r="D46" s="16" t="s">
        <v>268</v>
      </c>
      <c r="E46" s="18" t="s">
        <v>342</v>
      </c>
      <c r="F46" s="18" t="s">
        <v>365</v>
      </c>
      <c r="G46" s="16"/>
      <c r="H46" s="16"/>
      <c r="I46" s="16"/>
    </row>
    <row r="47" spans="1:9" ht="16.5" x14ac:dyDescent="0.2">
      <c r="A47" s="17">
        <v>44</v>
      </c>
      <c r="B47" s="19" t="s">
        <v>269</v>
      </c>
      <c r="C47" s="16">
        <v>3</v>
      </c>
      <c r="D47" s="18" t="s">
        <v>324</v>
      </c>
      <c r="E47" s="18" t="s">
        <v>325</v>
      </c>
      <c r="F47" s="18" t="s">
        <v>366</v>
      </c>
      <c r="G47" s="16"/>
      <c r="H47" s="16"/>
      <c r="I47" s="16"/>
    </row>
    <row r="48" spans="1:9" ht="16.5" customHeight="1" x14ac:dyDescent="0.2">
      <c r="A48" s="17">
        <v>45</v>
      </c>
      <c r="B48" s="104" t="s">
        <v>302</v>
      </c>
      <c r="C48" s="104"/>
      <c r="D48" s="104"/>
      <c r="E48" s="104"/>
      <c r="F48" s="104"/>
      <c r="G48" s="104"/>
      <c r="H48" s="104"/>
      <c r="I48" s="104"/>
    </row>
    <row r="49" spans="1:9" ht="16.5" x14ac:dyDescent="0.2">
      <c r="A49" s="17">
        <v>46</v>
      </c>
      <c r="B49" s="19" t="s">
        <v>270</v>
      </c>
      <c r="C49" s="16">
        <v>3</v>
      </c>
      <c r="D49" s="18" t="s">
        <v>312</v>
      </c>
      <c r="E49" s="18" t="s">
        <v>326</v>
      </c>
      <c r="F49" s="18" t="s">
        <v>367</v>
      </c>
      <c r="G49" s="16"/>
      <c r="H49" s="16"/>
      <c r="I49" s="16"/>
    </row>
    <row r="50" spans="1:9" ht="16.5" x14ac:dyDescent="0.2">
      <c r="A50" s="17">
        <v>47</v>
      </c>
      <c r="B50" s="19" t="s">
        <v>271</v>
      </c>
      <c r="C50" s="16">
        <v>3</v>
      </c>
      <c r="D50" s="16" t="s">
        <v>272</v>
      </c>
      <c r="E50" s="18" t="s">
        <v>332</v>
      </c>
      <c r="F50" s="18" t="s">
        <v>373</v>
      </c>
      <c r="G50" s="16"/>
      <c r="H50" s="16"/>
      <c r="I50" s="16"/>
    </row>
    <row r="51" spans="1:9" ht="16.5" x14ac:dyDescent="0.2">
      <c r="A51" s="17">
        <v>48</v>
      </c>
      <c r="B51" s="19" t="s">
        <v>273</v>
      </c>
      <c r="C51" s="16">
        <v>3</v>
      </c>
      <c r="D51" s="18" t="s">
        <v>327</v>
      </c>
      <c r="E51" s="18" t="s">
        <v>333</v>
      </c>
      <c r="F51" s="18" t="s">
        <v>368</v>
      </c>
      <c r="G51" s="16"/>
      <c r="H51" s="16"/>
      <c r="I51" s="16"/>
    </row>
    <row r="52" spans="1:9" ht="16.5" x14ac:dyDescent="0.2">
      <c r="A52" s="17">
        <v>49</v>
      </c>
      <c r="B52" s="19" t="s">
        <v>274</v>
      </c>
      <c r="C52" s="16">
        <v>3</v>
      </c>
      <c r="D52" s="16" t="s">
        <v>272</v>
      </c>
      <c r="E52" s="18" t="s">
        <v>334</v>
      </c>
      <c r="F52" s="18" t="s">
        <v>374</v>
      </c>
      <c r="G52" s="16"/>
      <c r="H52" s="16"/>
      <c r="I52" s="16"/>
    </row>
    <row r="53" spans="1:9" ht="16.5" x14ac:dyDescent="0.2">
      <c r="A53" s="17">
        <v>50</v>
      </c>
      <c r="B53" s="19" t="s">
        <v>275</v>
      </c>
      <c r="C53" s="16">
        <v>3</v>
      </c>
      <c r="D53" s="18" t="s">
        <v>327</v>
      </c>
      <c r="E53" s="18" t="s">
        <v>335</v>
      </c>
      <c r="F53" s="18" t="s">
        <v>375</v>
      </c>
      <c r="G53" s="16"/>
      <c r="H53" s="16"/>
      <c r="I53" s="16"/>
    </row>
    <row r="54" spans="1:9" ht="16.5" x14ac:dyDescent="0.2">
      <c r="A54" s="17">
        <v>51</v>
      </c>
      <c r="B54" s="19" t="s">
        <v>276</v>
      </c>
      <c r="C54" s="16">
        <v>3</v>
      </c>
      <c r="D54" s="18" t="s">
        <v>310</v>
      </c>
      <c r="E54" s="18" t="s">
        <v>328</v>
      </c>
      <c r="F54" s="18" t="s">
        <v>369</v>
      </c>
      <c r="G54" s="16"/>
      <c r="H54" s="16"/>
      <c r="I54" s="16"/>
    </row>
    <row r="55" spans="1:9" ht="16.5" x14ac:dyDescent="0.2">
      <c r="A55" s="17">
        <v>52</v>
      </c>
      <c r="B55" s="19" t="s">
        <v>277</v>
      </c>
      <c r="C55" s="16">
        <v>4</v>
      </c>
      <c r="D55" s="18" t="s">
        <v>327</v>
      </c>
      <c r="E55" s="18" t="s">
        <v>336</v>
      </c>
      <c r="F55" s="18" t="s">
        <v>376</v>
      </c>
      <c r="G55" s="16"/>
      <c r="H55" s="16"/>
      <c r="I55" s="16"/>
    </row>
    <row r="56" spans="1:9" ht="16.5" x14ac:dyDescent="0.2">
      <c r="A56" s="17">
        <v>53</v>
      </c>
      <c r="B56" s="19" t="s">
        <v>278</v>
      </c>
      <c r="C56" s="16">
        <v>4</v>
      </c>
      <c r="D56" s="18" t="s">
        <v>316</v>
      </c>
      <c r="E56" s="18" t="s">
        <v>337</v>
      </c>
      <c r="F56" s="18" t="s">
        <v>377</v>
      </c>
      <c r="G56" s="16"/>
      <c r="H56" s="16"/>
      <c r="I56" s="16"/>
    </row>
    <row r="57" spans="1:9" ht="16.5" x14ac:dyDescent="0.2">
      <c r="A57" s="17">
        <v>54</v>
      </c>
      <c r="B57" s="19" t="s">
        <v>279</v>
      </c>
      <c r="C57" s="16">
        <v>4</v>
      </c>
      <c r="D57" s="18" t="s">
        <v>316</v>
      </c>
      <c r="E57" s="18" t="s">
        <v>338</v>
      </c>
      <c r="F57" s="18" t="s">
        <v>378</v>
      </c>
      <c r="G57" s="16"/>
      <c r="H57" s="16"/>
      <c r="I57" s="16"/>
    </row>
    <row r="58" spans="1:9" ht="16.5" x14ac:dyDescent="0.2">
      <c r="A58" s="17">
        <v>55</v>
      </c>
      <c r="B58" s="19" t="s">
        <v>280</v>
      </c>
      <c r="C58" s="16">
        <v>4</v>
      </c>
      <c r="D58" s="18" t="s">
        <v>329</v>
      </c>
      <c r="E58" s="18" t="s">
        <v>339</v>
      </c>
      <c r="F58" s="18" t="s">
        <v>379</v>
      </c>
      <c r="G58" s="16"/>
      <c r="H58" s="16"/>
      <c r="I58" s="16"/>
    </row>
    <row r="59" spans="1:9" ht="16.5" x14ac:dyDescent="0.2">
      <c r="A59" s="17">
        <v>56</v>
      </c>
      <c r="B59" s="19" t="s">
        <v>281</v>
      </c>
      <c r="C59" s="16">
        <v>4</v>
      </c>
      <c r="D59" s="18" t="s">
        <v>313</v>
      </c>
      <c r="E59" s="18" t="s">
        <v>343</v>
      </c>
      <c r="F59" s="18" t="s">
        <v>380</v>
      </c>
      <c r="G59" s="16"/>
      <c r="H59" s="16"/>
      <c r="I59" s="16"/>
    </row>
    <row r="60" spans="1:9" ht="16.5" x14ac:dyDescent="0.2">
      <c r="A60" s="17">
        <v>57</v>
      </c>
      <c r="B60" s="19" t="s">
        <v>282</v>
      </c>
      <c r="C60" s="16">
        <v>4</v>
      </c>
      <c r="D60" s="18" t="s">
        <v>330</v>
      </c>
      <c r="E60" s="18" t="s">
        <v>344</v>
      </c>
      <c r="F60" s="18" t="s">
        <v>381</v>
      </c>
      <c r="G60" s="16"/>
      <c r="H60" s="16"/>
      <c r="I60" s="16"/>
    </row>
    <row r="61" spans="1:9" ht="16.5" x14ac:dyDescent="0.2">
      <c r="A61" s="17">
        <v>58</v>
      </c>
      <c r="B61" s="19" t="s">
        <v>303</v>
      </c>
      <c r="C61" s="16">
        <v>5</v>
      </c>
      <c r="D61" s="18" t="s">
        <v>314</v>
      </c>
      <c r="E61" s="18" t="s">
        <v>345</v>
      </c>
      <c r="F61" s="18" t="s">
        <v>370</v>
      </c>
      <c r="G61" s="16"/>
      <c r="H61" s="16"/>
      <c r="I61" s="16"/>
    </row>
    <row r="62" spans="1:9" ht="16.5" x14ac:dyDescent="0.2">
      <c r="A62" s="17">
        <v>59</v>
      </c>
      <c r="B62" s="19" t="s">
        <v>284</v>
      </c>
      <c r="C62" s="16">
        <v>5</v>
      </c>
      <c r="D62" s="18" t="s">
        <v>287</v>
      </c>
      <c r="E62" s="18" t="s">
        <v>346</v>
      </c>
      <c r="F62" s="18" t="s">
        <v>283</v>
      </c>
      <c r="G62" s="16"/>
      <c r="H62" s="16"/>
      <c r="I62" s="16"/>
    </row>
    <row r="63" spans="1:9" ht="16.5" x14ac:dyDescent="0.2">
      <c r="A63" s="17">
        <v>60</v>
      </c>
      <c r="B63" s="19" t="s">
        <v>285</v>
      </c>
      <c r="C63" s="16">
        <v>5</v>
      </c>
      <c r="D63" s="18" t="s">
        <v>315</v>
      </c>
      <c r="E63" s="18" t="s">
        <v>347</v>
      </c>
      <c r="F63" s="18" t="s">
        <v>371</v>
      </c>
      <c r="G63" s="16"/>
      <c r="H63" s="16"/>
      <c r="I63" s="16"/>
    </row>
    <row r="64" spans="1:9" ht="16.5" x14ac:dyDescent="0.2">
      <c r="A64" s="17">
        <v>61</v>
      </c>
      <c r="B64" s="19" t="s">
        <v>286</v>
      </c>
      <c r="C64" s="16">
        <v>5</v>
      </c>
      <c r="D64" s="16" t="s">
        <v>287</v>
      </c>
      <c r="E64" s="18" t="s">
        <v>356</v>
      </c>
      <c r="F64" s="18" t="s">
        <v>372</v>
      </c>
      <c r="G64" s="16"/>
      <c r="H64" s="16"/>
      <c r="I64" s="16"/>
    </row>
    <row r="65" spans="1:9" ht="16.5" x14ac:dyDescent="0.2">
      <c r="A65" s="17">
        <v>62</v>
      </c>
      <c r="B65" s="19" t="s">
        <v>288</v>
      </c>
      <c r="C65" s="16">
        <v>5</v>
      </c>
      <c r="D65" s="18" t="s">
        <v>314</v>
      </c>
      <c r="E65" s="18" t="s">
        <v>349</v>
      </c>
      <c r="F65" s="18" t="s">
        <v>383</v>
      </c>
      <c r="G65" s="16"/>
      <c r="H65" s="16"/>
      <c r="I65" s="16"/>
    </row>
    <row r="66" spans="1:9" ht="16.5" x14ac:dyDescent="0.2">
      <c r="A66" s="17">
        <v>63</v>
      </c>
      <c r="B66" s="19" t="s">
        <v>289</v>
      </c>
      <c r="C66" s="16">
        <v>6</v>
      </c>
      <c r="D66" s="18" t="s">
        <v>314</v>
      </c>
      <c r="E66" s="18" t="s">
        <v>350</v>
      </c>
      <c r="F66" s="18" t="s">
        <v>382</v>
      </c>
      <c r="G66" s="16"/>
      <c r="H66" s="16"/>
      <c r="I66" s="16"/>
    </row>
    <row r="67" spans="1:9" ht="16.5" x14ac:dyDescent="0.2">
      <c r="A67" s="17">
        <v>64</v>
      </c>
      <c r="B67" s="19" t="s">
        <v>290</v>
      </c>
      <c r="C67" s="16">
        <v>6</v>
      </c>
      <c r="D67" s="18" t="s">
        <v>314</v>
      </c>
      <c r="E67" s="18" t="s">
        <v>351</v>
      </c>
      <c r="F67" s="18" t="s">
        <v>384</v>
      </c>
      <c r="G67" s="16"/>
      <c r="H67" s="16"/>
      <c r="I67" s="16"/>
    </row>
    <row r="68" spans="1:9" ht="16.5" x14ac:dyDescent="0.2">
      <c r="A68" s="17">
        <v>65</v>
      </c>
      <c r="B68" s="19" t="s">
        <v>291</v>
      </c>
      <c r="C68" s="16">
        <v>6</v>
      </c>
      <c r="D68" s="18" t="s">
        <v>314</v>
      </c>
      <c r="E68" s="18" t="s">
        <v>352</v>
      </c>
      <c r="F68" s="16" t="s">
        <v>304</v>
      </c>
      <c r="G68" s="16"/>
      <c r="H68" s="16"/>
      <c r="I68" s="16"/>
    </row>
    <row r="69" spans="1:9" ht="16.5" x14ac:dyDescent="0.2">
      <c r="A69" s="17">
        <v>66</v>
      </c>
      <c r="B69" s="19" t="s">
        <v>292</v>
      </c>
      <c r="C69" s="16">
        <v>6</v>
      </c>
      <c r="D69" s="18" t="s">
        <v>314</v>
      </c>
      <c r="E69" s="18" t="s">
        <v>353</v>
      </c>
      <c r="F69" s="18" t="s">
        <v>386</v>
      </c>
      <c r="G69" s="16"/>
      <c r="H69" s="16"/>
      <c r="I69" s="16"/>
    </row>
    <row r="70" spans="1:9" ht="16.5" x14ac:dyDescent="0.2">
      <c r="A70" s="17">
        <v>67</v>
      </c>
      <c r="B70" s="19" t="s">
        <v>293</v>
      </c>
      <c r="C70" s="16">
        <v>6</v>
      </c>
      <c r="D70" s="18" t="s">
        <v>314</v>
      </c>
      <c r="E70" s="18" t="s">
        <v>354</v>
      </c>
      <c r="F70" s="18" t="s">
        <v>360</v>
      </c>
      <c r="G70" s="16"/>
      <c r="H70" s="16"/>
      <c r="I70" s="16"/>
    </row>
    <row r="71" spans="1:9" ht="16.5" x14ac:dyDescent="0.2">
      <c r="A71" s="17">
        <v>68</v>
      </c>
      <c r="B71" s="19" t="s">
        <v>294</v>
      </c>
      <c r="C71" s="16">
        <v>7</v>
      </c>
      <c r="D71" s="18" t="s">
        <v>314</v>
      </c>
      <c r="E71" s="18" t="s">
        <v>355</v>
      </c>
      <c r="F71" s="18" t="s">
        <v>360</v>
      </c>
      <c r="G71" s="16"/>
      <c r="H71" s="16"/>
      <c r="I71" s="16"/>
    </row>
    <row r="72" spans="1:9" ht="16.5" x14ac:dyDescent="0.2">
      <c r="A72" s="17">
        <v>69</v>
      </c>
      <c r="B72" s="19" t="s">
        <v>295</v>
      </c>
      <c r="C72" s="16">
        <v>7</v>
      </c>
      <c r="D72" s="18" t="s">
        <v>314</v>
      </c>
      <c r="E72" s="18" t="s">
        <v>358</v>
      </c>
      <c r="F72" s="18" t="s">
        <v>385</v>
      </c>
      <c r="G72" s="16"/>
      <c r="H72" s="16"/>
      <c r="I72" s="16"/>
    </row>
    <row r="73" spans="1:9" ht="16.5" x14ac:dyDescent="0.2">
      <c r="A73" s="17">
        <v>70</v>
      </c>
      <c r="B73" s="19" t="s">
        <v>296</v>
      </c>
      <c r="C73" s="16">
        <v>7</v>
      </c>
      <c r="D73" s="18" t="s">
        <v>314</v>
      </c>
      <c r="E73" s="18" t="s">
        <v>357</v>
      </c>
      <c r="F73" s="18" t="s">
        <v>361</v>
      </c>
      <c r="G73" s="16"/>
      <c r="H73" s="16"/>
      <c r="I73" s="16"/>
    </row>
    <row r="74" spans="1:9" ht="16.5" x14ac:dyDescent="0.2">
      <c r="A74" s="17">
        <v>71</v>
      </c>
      <c r="B74" s="19" t="s">
        <v>297</v>
      </c>
      <c r="C74" s="16">
        <v>7</v>
      </c>
      <c r="D74" s="18" t="s">
        <v>314</v>
      </c>
      <c r="E74" s="18" t="s">
        <v>359</v>
      </c>
      <c r="F74" s="18" t="s">
        <v>362</v>
      </c>
      <c r="G74" s="16"/>
      <c r="H74" s="16"/>
      <c r="I74" s="16"/>
    </row>
    <row r="75" spans="1:9" ht="16.5" x14ac:dyDescent="0.2">
      <c r="A75" s="17">
        <v>72</v>
      </c>
      <c r="B75" s="19" t="s">
        <v>298</v>
      </c>
      <c r="C75" s="16">
        <v>7</v>
      </c>
      <c r="D75" s="18" t="s">
        <v>314</v>
      </c>
      <c r="E75" s="18" t="s">
        <v>348</v>
      </c>
      <c r="F75" s="18" t="s">
        <v>363</v>
      </c>
      <c r="G75" s="16"/>
      <c r="H75" s="16"/>
      <c r="I75" s="16"/>
    </row>
    <row r="76" spans="1:9" ht="16.5" x14ac:dyDescent="0.2">
      <c r="A76" s="17">
        <v>73</v>
      </c>
      <c r="B76" s="20" t="s">
        <v>401</v>
      </c>
      <c r="C76" s="17">
        <v>8</v>
      </c>
      <c r="D76" s="18" t="s">
        <v>422</v>
      </c>
      <c r="E76" s="18" t="s">
        <v>416</v>
      </c>
      <c r="F76" s="18" t="s">
        <v>363</v>
      </c>
      <c r="G76" s="17"/>
      <c r="H76" s="17"/>
      <c r="I76" s="17"/>
    </row>
    <row r="77" spans="1:9" ht="16.5" x14ac:dyDescent="0.2">
      <c r="A77" s="17">
        <v>74</v>
      </c>
      <c r="B77" s="20" t="s">
        <v>387</v>
      </c>
      <c r="C77" s="17">
        <v>8</v>
      </c>
      <c r="D77" s="18" t="s">
        <v>422</v>
      </c>
      <c r="E77" s="18" t="s">
        <v>417</v>
      </c>
      <c r="F77" s="18" t="s">
        <v>402</v>
      </c>
      <c r="G77" s="17"/>
      <c r="H77" s="17"/>
      <c r="I77" s="17"/>
    </row>
    <row r="78" spans="1:9" ht="16.5" x14ac:dyDescent="0.2">
      <c r="A78" s="17">
        <v>75</v>
      </c>
      <c r="B78" s="20" t="s">
        <v>388</v>
      </c>
      <c r="C78" s="17">
        <v>8</v>
      </c>
      <c r="D78" s="18" t="s">
        <v>422</v>
      </c>
      <c r="E78" s="18" t="s">
        <v>418</v>
      </c>
      <c r="F78" s="18" t="s">
        <v>403</v>
      </c>
      <c r="G78" s="17"/>
      <c r="H78" s="17"/>
      <c r="I78" s="17"/>
    </row>
    <row r="79" spans="1:9" ht="16.5" x14ac:dyDescent="0.2">
      <c r="A79" s="17">
        <v>76</v>
      </c>
      <c r="B79" s="20" t="s">
        <v>389</v>
      </c>
      <c r="C79" s="17">
        <v>9</v>
      </c>
      <c r="D79" s="18" t="s">
        <v>422</v>
      </c>
      <c r="E79" s="18" t="s">
        <v>420</v>
      </c>
      <c r="F79" s="18" t="s">
        <v>404</v>
      </c>
      <c r="G79" s="17"/>
      <c r="H79" s="17"/>
      <c r="I79" s="17"/>
    </row>
    <row r="80" spans="1:9" ht="16.5" x14ac:dyDescent="0.2">
      <c r="A80" s="17">
        <v>77</v>
      </c>
      <c r="B80" s="20" t="s">
        <v>390</v>
      </c>
      <c r="C80" s="27">
        <v>9</v>
      </c>
      <c r="D80" s="18" t="s">
        <v>422</v>
      </c>
      <c r="E80" s="18" t="s">
        <v>421</v>
      </c>
      <c r="F80" s="18" t="s">
        <v>408</v>
      </c>
      <c r="G80" s="17"/>
      <c r="H80" s="17"/>
      <c r="I80" s="17"/>
    </row>
    <row r="81" spans="1:9" ht="16.5" x14ac:dyDescent="0.2">
      <c r="A81" s="17">
        <v>78</v>
      </c>
      <c r="B81" s="20" t="s">
        <v>391</v>
      </c>
      <c r="C81" s="27">
        <v>9</v>
      </c>
      <c r="D81" s="18" t="s">
        <v>422</v>
      </c>
      <c r="E81" s="18" t="s">
        <v>423</v>
      </c>
      <c r="F81" s="18" t="s">
        <v>405</v>
      </c>
      <c r="G81" s="17"/>
      <c r="H81" s="17"/>
      <c r="I81" s="17"/>
    </row>
    <row r="82" spans="1:9" ht="16.5" x14ac:dyDescent="0.2">
      <c r="A82" s="17">
        <v>79</v>
      </c>
      <c r="B82" s="20" t="s">
        <v>392</v>
      </c>
      <c r="C82" s="17">
        <v>10</v>
      </c>
      <c r="D82" s="18" t="s">
        <v>422</v>
      </c>
      <c r="E82" s="18" t="s">
        <v>424</v>
      </c>
      <c r="F82" s="18" t="s">
        <v>409</v>
      </c>
      <c r="G82" s="17"/>
      <c r="H82" s="17"/>
      <c r="I82" s="17"/>
    </row>
    <row r="83" spans="1:9" ht="16.5" x14ac:dyDescent="0.2">
      <c r="A83" s="17">
        <v>80</v>
      </c>
      <c r="B83" s="20" t="s">
        <v>393</v>
      </c>
      <c r="C83" s="27">
        <v>10</v>
      </c>
      <c r="D83" s="18" t="s">
        <v>422</v>
      </c>
      <c r="E83" s="18" t="s">
        <v>425</v>
      </c>
      <c r="F83" s="18" t="s">
        <v>406</v>
      </c>
      <c r="G83" s="17"/>
      <c r="H83" s="17"/>
      <c r="I83" s="17"/>
    </row>
    <row r="84" spans="1:9" ht="16.5" x14ac:dyDescent="0.2">
      <c r="A84" s="17">
        <v>81</v>
      </c>
      <c r="B84" s="20" t="s">
        <v>394</v>
      </c>
      <c r="C84" s="27">
        <v>10</v>
      </c>
      <c r="D84" s="18" t="s">
        <v>422</v>
      </c>
      <c r="E84" s="18" t="s">
        <v>426</v>
      </c>
      <c r="F84" s="18" t="s">
        <v>410</v>
      </c>
      <c r="G84" s="17"/>
      <c r="H84" s="17"/>
      <c r="I84" s="17"/>
    </row>
    <row r="85" spans="1:9" ht="16.5" x14ac:dyDescent="0.2">
      <c r="A85" s="17">
        <v>82</v>
      </c>
      <c r="B85" s="20" t="s">
        <v>395</v>
      </c>
      <c r="C85" s="17">
        <v>11</v>
      </c>
      <c r="D85" s="18" t="s">
        <v>422</v>
      </c>
      <c r="E85" s="18" t="s">
        <v>427</v>
      </c>
      <c r="F85" s="18" t="s">
        <v>407</v>
      </c>
      <c r="G85" s="17"/>
      <c r="H85" s="17"/>
      <c r="I85" s="17"/>
    </row>
    <row r="86" spans="1:9" ht="16.5" x14ac:dyDescent="0.2">
      <c r="A86" s="17">
        <v>83</v>
      </c>
      <c r="B86" s="20" t="s">
        <v>396</v>
      </c>
      <c r="C86" s="27">
        <v>11</v>
      </c>
      <c r="D86" s="18" t="s">
        <v>422</v>
      </c>
      <c r="E86" s="18" t="s">
        <v>428</v>
      </c>
      <c r="F86" s="18" t="s">
        <v>411</v>
      </c>
      <c r="G86" s="17"/>
      <c r="H86" s="17"/>
      <c r="I86" s="17"/>
    </row>
    <row r="87" spans="1:9" ht="16.5" x14ac:dyDescent="0.2">
      <c r="A87" s="17">
        <v>84</v>
      </c>
      <c r="B87" s="20" t="s">
        <v>397</v>
      </c>
      <c r="C87" s="27">
        <v>11</v>
      </c>
      <c r="D87" s="18" t="s">
        <v>422</v>
      </c>
      <c r="E87" s="18" t="s">
        <v>429</v>
      </c>
      <c r="F87" s="18" t="s">
        <v>412</v>
      </c>
      <c r="G87" s="17"/>
      <c r="H87" s="17"/>
      <c r="I87" s="17"/>
    </row>
    <row r="88" spans="1:9" ht="16.5" x14ac:dyDescent="0.2">
      <c r="A88" s="17">
        <v>85</v>
      </c>
      <c r="B88" s="20" t="s">
        <v>398</v>
      </c>
      <c r="C88" s="17">
        <v>12</v>
      </c>
      <c r="D88" s="18" t="s">
        <v>422</v>
      </c>
      <c r="E88" s="18" t="s">
        <v>430</v>
      </c>
      <c r="F88" s="18" t="s">
        <v>413</v>
      </c>
      <c r="G88" s="17"/>
      <c r="H88" s="17"/>
      <c r="I88" s="17"/>
    </row>
    <row r="89" spans="1:9" ht="16.5" x14ac:dyDescent="0.2">
      <c r="A89" s="17">
        <v>86</v>
      </c>
      <c r="B89" s="20" t="s">
        <v>399</v>
      </c>
      <c r="C89" s="27">
        <v>12</v>
      </c>
      <c r="D89" s="18" t="s">
        <v>422</v>
      </c>
      <c r="E89" s="18" t="s">
        <v>419</v>
      </c>
      <c r="F89" s="18" t="s">
        <v>414</v>
      </c>
      <c r="G89" s="17"/>
      <c r="H89" s="17"/>
      <c r="I89" s="17"/>
    </row>
    <row r="90" spans="1:9" ht="16.5" x14ac:dyDescent="0.2">
      <c r="A90" s="17">
        <v>87</v>
      </c>
      <c r="B90" s="20" t="s">
        <v>400</v>
      </c>
      <c r="C90" s="27">
        <v>12</v>
      </c>
      <c r="D90" s="18" t="s">
        <v>422</v>
      </c>
      <c r="E90" s="18" t="s">
        <v>431</v>
      </c>
      <c r="F90" s="18" t="s">
        <v>415</v>
      </c>
      <c r="G90" s="17"/>
      <c r="H90" s="17"/>
      <c r="I90" s="17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5" customWidth="1"/>
    <col min="2" max="2" width="11.25" style="15" customWidth="1"/>
    <col min="3" max="3" width="63" style="15" customWidth="1"/>
    <col min="4" max="5" width="11.875" style="15" customWidth="1"/>
    <col min="6" max="6" width="31.25" style="15" customWidth="1"/>
    <col min="7" max="8" width="33.375" style="15" customWidth="1"/>
    <col min="9" max="16384" width="9" style="15"/>
  </cols>
  <sheetData>
    <row r="1" spans="1:8" ht="17.25" x14ac:dyDescent="0.2">
      <c r="A1" s="14" t="s">
        <v>179</v>
      </c>
      <c r="B1" s="14" t="s">
        <v>180</v>
      </c>
      <c r="C1" s="14" t="s">
        <v>181</v>
      </c>
      <c r="D1" s="14" t="s">
        <v>16</v>
      </c>
      <c r="E1" s="14" t="s">
        <v>625</v>
      </c>
      <c r="F1" s="14" t="s">
        <v>317</v>
      </c>
      <c r="G1" s="14" t="s">
        <v>182</v>
      </c>
      <c r="H1" s="14" t="s">
        <v>184</v>
      </c>
    </row>
    <row r="2" spans="1:8" ht="16.5" x14ac:dyDescent="0.2">
      <c r="A2" s="30" t="s">
        <v>623</v>
      </c>
      <c r="B2" s="29">
        <v>1</v>
      </c>
      <c r="C2" s="27" t="s">
        <v>624</v>
      </c>
      <c r="D2" s="27">
        <v>1</v>
      </c>
      <c r="E2" s="27">
        <v>1</v>
      </c>
      <c r="F2" s="27"/>
      <c r="G2" s="27"/>
      <c r="H2" s="28" t="s">
        <v>633</v>
      </c>
    </row>
    <row r="3" spans="1:8" ht="17.25" customHeight="1" x14ac:dyDescent="0.2">
      <c r="A3" s="30" t="s">
        <v>626</v>
      </c>
      <c r="B3" s="29">
        <v>1</v>
      </c>
      <c r="C3" s="27" t="s">
        <v>624</v>
      </c>
      <c r="D3" s="27">
        <v>5</v>
      </c>
      <c r="E3" s="27">
        <v>1</v>
      </c>
      <c r="F3" s="27"/>
      <c r="G3" s="27"/>
      <c r="H3" s="28" t="s">
        <v>634</v>
      </c>
    </row>
    <row r="4" spans="1:8" ht="16.5" x14ac:dyDescent="0.2">
      <c r="A4" s="30" t="s">
        <v>627</v>
      </c>
      <c r="B4" s="29">
        <v>1</v>
      </c>
      <c r="C4" s="27" t="s">
        <v>624</v>
      </c>
      <c r="D4" s="27">
        <v>10</v>
      </c>
      <c r="E4" s="27">
        <v>1</v>
      </c>
      <c r="F4" s="27"/>
      <c r="G4" s="27"/>
      <c r="H4" s="28" t="s">
        <v>634</v>
      </c>
    </row>
    <row r="5" spans="1:8" ht="18" customHeight="1" x14ac:dyDescent="0.2">
      <c r="A5" s="30" t="s">
        <v>628</v>
      </c>
      <c r="B5" s="29">
        <v>1</v>
      </c>
      <c r="C5" s="27" t="s">
        <v>624</v>
      </c>
      <c r="D5" s="27">
        <v>15</v>
      </c>
      <c r="E5" s="27">
        <v>1</v>
      </c>
      <c r="F5" s="27"/>
      <c r="G5" s="27"/>
      <c r="H5" s="28" t="s">
        <v>634</v>
      </c>
    </row>
    <row r="6" spans="1:8" ht="18" customHeight="1" x14ac:dyDescent="0.2">
      <c r="A6" s="30" t="s">
        <v>629</v>
      </c>
      <c r="B6" s="29">
        <v>1</v>
      </c>
      <c r="C6" s="28" t="s">
        <v>636</v>
      </c>
      <c r="D6" s="31">
        <v>15</v>
      </c>
      <c r="E6" s="27">
        <v>1</v>
      </c>
      <c r="F6" s="31"/>
      <c r="G6" s="31"/>
      <c r="H6" s="32" t="s">
        <v>635</v>
      </c>
    </row>
    <row r="7" spans="1:8" ht="18" customHeight="1" x14ac:dyDescent="0.2">
      <c r="A7" s="30" t="s">
        <v>630</v>
      </c>
      <c r="B7" s="29">
        <v>1</v>
      </c>
      <c r="C7" s="28" t="s">
        <v>637</v>
      </c>
      <c r="D7" s="27">
        <v>15</v>
      </c>
      <c r="E7" s="27">
        <v>1</v>
      </c>
      <c r="F7" s="27"/>
      <c r="G7" s="27"/>
      <c r="H7" s="32" t="s">
        <v>635</v>
      </c>
    </row>
    <row r="8" spans="1:8" ht="21" customHeight="1" x14ac:dyDescent="0.2">
      <c r="A8" s="30" t="s">
        <v>631</v>
      </c>
      <c r="B8" s="29">
        <v>1</v>
      </c>
      <c r="C8" s="28" t="s">
        <v>639</v>
      </c>
      <c r="D8" s="31">
        <v>15</v>
      </c>
      <c r="E8" s="27">
        <v>1</v>
      </c>
      <c r="F8" s="31"/>
      <c r="G8" s="31"/>
      <c r="H8" s="32" t="s">
        <v>638</v>
      </c>
    </row>
    <row r="9" spans="1:8" ht="18.75" customHeight="1" x14ac:dyDescent="0.2">
      <c r="A9" s="30" t="s">
        <v>632</v>
      </c>
      <c r="B9" s="29">
        <v>1</v>
      </c>
      <c r="C9" s="28" t="s">
        <v>640</v>
      </c>
      <c r="D9" s="27">
        <v>15</v>
      </c>
      <c r="E9" s="27">
        <v>2</v>
      </c>
      <c r="F9" s="27"/>
      <c r="G9" s="27"/>
      <c r="H9" s="28" t="s">
        <v>641</v>
      </c>
    </row>
    <row r="10" spans="1:8" ht="16.5" x14ac:dyDescent="0.2">
      <c r="A10" s="30" t="s">
        <v>642</v>
      </c>
      <c r="B10" s="29">
        <v>1</v>
      </c>
      <c r="C10" s="28" t="s">
        <v>643</v>
      </c>
      <c r="D10" s="27">
        <v>15</v>
      </c>
      <c r="E10" s="27">
        <v>2</v>
      </c>
      <c r="F10" s="27"/>
      <c r="G10" s="27"/>
      <c r="H10" s="28" t="s">
        <v>644</v>
      </c>
    </row>
    <row r="11" spans="1:8" ht="19.5" customHeight="1" x14ac:dyDescent="0.2">
      <c r="A11" s="30" t="s">
        <v>645</v>
      </c>
      <c r="B11" s="29">
        <v>2</v>
      </c>
      <c r="C11" s="28" t="s">
        <v>654</v>
      </c>
      <c r="D11" s="31">
        <v>17</v>
      </c>
      <c r="E11" s="27">
        <v>2</v>
      </c>
      <c r="F11" s="31"/>
      <c r="G11" s="31"/>
      <c r="H11" s="27"/>
    </row>
    <row r="12" spans="1:8" ht="19.5" customHeight="1" x14ac:dyDescent="0.2">
      <c r="A12" s="30" t="s">
        <v>646</v>
      </c>
      <c r="B12" s="29">
        <v>2</v>
      </c>
      <c r="C12" s="28" t="s">
        <v>654</v>
      </c>
      <c r="D12" s="33">
        <v>18</v>
      </c>
      <c r="E12" s="27">
        <v>2</v>
      </c>
      <c r="F12" s="33"/>
      <c r="G12" s="33"/>
      <c r="H12" s="29"/>
    </row>
    <row r="13" spans="1:8" ht="19.5" customHeight="1" x14ac:dyDescent="0.2">
      <c r="A13" s="30" t="s">
        <v>647</v>
      </c>
      <c r="B13" s="29">
        <v>2</v>
      </c>
      <c r="C13" s="28" t="s">
        <v>654</v>
      </c>
      <c r="D13" s="31">
        <v>20</v>
      </c>
      <c r="E13" s="27">
        <v>2</v>
      </c>
      <c r="F13" s="27"/>
      <c r="G13" s="28"/>
      <c r="H13" s="28"/>
    </row>
    <row r="14" spans="1:8" ht="19.5" customHeight="1" x14ac:dyDescent="0.2">
      <c r="A14" s="30" t="s">
        <v>648</v>
      </c>
      <c r="B14" s="29">
        <v>2</v>
      </c>
      <c r="C14" s="28" t="s">
        <v>654</v>
      </c>
      <c r="D14" s="33">
        <v>22</v>
      </c>
      <c r="E14" s="27">
        <v>2</v>
      </c>
      <c r="F14" s="27"/>
      <c r="G14" s="28"/>
      <c r="H14" s="28"/>
    </row>
    <row r="15" spans="1:8" ht="20.25" customHeight="1" x14ac:dyDescent="0.2">
      <c r="A15" s="30" t="s">
        <v>649</v>
      </c>
      <c r="B15" s="29">
        <v>2</v>
      </c>
      <c r="C15" s="28" t="s">
        <v>654</v>
      </c>
      <c r="D15" s="31">
        <v>24</v>
      </c>
      <c r="E15" s="27">
        <v>2</v>
      </c>
      <c r="F15" s="31"/>
      <c r="G15" s="31"/>
      <c r="H15" s="27"/>
    </row>
    <row r="16" spans="1:8" ht="17.100000000000001" customHeight="1" x14ac:dyDescent="0.2">
      <c r="A16" s="30" t="s">
        <v>650</v>
      </c>
      <c r="B16" s="29">
        <v>2</v>
      </c>
      <c r="C16" s="28" t="s">
        <v>654</v>
      </c>
      <c r="D16" s="33">
        <v>26</v>
      </c>
      <c r="E16" s="27">
        <v>2</v>
      </c>
      <c r="F16" s="27"/>
      <c r="G16" s="27"/>
      <c r="H16" s="27"/>
    </row>
    <row r="17" spans="1:8" ht="17.100000000000001" customHeight="1" x14ac:dyDescent="0.2">
      <c r="A17" s="30" t="s">
        <v>651</v>
      </c>
      <c r="B17" s="29">
        <v>2</v>
      </c>
      <c r="C17" s="28" t="s">
        <v>654</v>
      </c>
      <c r="D17" s="31">
        <v>28</v>
      </c>
      <c r="E17" s="27">
        <v>2</v>
      </c>
      <c r="F17" s="27"/>
      <c r="G17" s="27"/>
      <c r="H17" s="27"/>
    </row>
    <row r="18" spans="1:8" ht="17.100000000000001" customHeight="1" x14ac:dyDescent="0.2">
      <c r="A18" s="30" t="s">
        <v>652</v>
      </c>
      <c r="B18" s="29">
        <v>2</v>
      </c>
      <c r="C18" s="28" t="s">
        <v>655</v>
      </c>
      <c r="D18" s="33">
        <v>30</v>
      </c>
      <c r="E18" s="27">
        <v>2</v>
      </c>
      <c r="F18" s="27"/>
      <c r="G18" s="27"/>
      <c r="H18" s="27"/>
    </row>
    <row r="19" spans="1:8" ht="17.100000000000001" customHeight="1" x14ac:dyDescent="0.2">
      <c r="A19" s="30" t="s">
        <v>653</v>
      </c>
      <c r="B19" s="29">
        <v>2</v>
      </c>
      <c r="C19" s="28" t="s">
        <v>656</v>
      </c>
      <c r="D19" s="33">
        <v>30</v>
      </c>
      <c r="E19" s="27">
        <v>2</v>
      </c>
      <c r="F19" s="27"/>
      <c r="G19" s="27"/>
      <c r="H19" s="27"/>
    </row>
    <row r="20" spans="1:8" ht="18.75" customHeight="1" x14ac:dyDescent="0.2">
      <c r="A20" s="34" t="s">
        <v>657</v>
      </c>
      <c r="B20" s="29">
        <v>3</v>
      </c>
      <c r="C20" s="28" t="s">
        <v>670</v>
      </c>
      <c r="D20" s="27">
        <v>30</v>
      </c>
      <c r="E20" s="27">
        <v>2</v>
      </c>
      <c r="F20" s="27"/>
      <c r="G20" s="27"/>
      <c r="H20" s="27"/>
    </row>
    <row r="21" spans="1:8" ht="19.5" customHeight="1" x14ac:dyDescent="0.2">
      <c r="A21" s="29" t="s">
        <v>243</v>
      </c>
      <c r="B21" s="29">
        <v>3</v>
      </c>
      <c r="C21" s="28" t="s">
        <v>671</v>
      </c>
      <c r="D21" s="27">
        <v>31</v>
      </c>
      <c r="E21" s="27">
        <v>3</v>
      </c>
      <c r="F21" s="27"/>
      <c r="G21" s="27"/>
      <c r="H21" s="27"/>
    </row>
    <row r="22" spans="1:8" ht="21.75" customHeight="1" x14ac:dyDescent="0.2">
      <c r="A22" s="29" t="s">
        <v>245</v>
      </c>
      <c r="B22" s="29">
        <v>3</v>
      </c>
      <c r="C22" s="28" t="s">
        <v>672</v>
      </c>
      <c r="D22" s="27">
        <v>31</v>
      </c>
      <c r="E22" s="27">
        <v>3</v>
      </c>
      <c r="F22" s="31"/>
      <c r="G22" s="31"/>
      <c r="H22" s="27"/>
    </row>
    <row r="23" spans="1:8" ht="18.75" customHeight="1" x14ac:dyDescent="0.2">
      <c r="A23" s="29" t="s">
        <v>658</v>
      </c>
      <c r="B23" s="29">
        <v>3</v>
      </c>
      <c r="C23" s="28" t="s">
        <v>673</v>
      </c>
      <c r="D23" s="27">
        <v>32</v>
      </c>
      <c r="E23" s="27">
        <v>3</v>
      </c>
      <c r="F23" s="28"/>
      <c r="G23" s="27"/>
      <c r="H23" s="27"/>
    </row>
    <row r="24" spans="1:8" ht="16.5" x14ac:dyDescent="0.2">
      <c r="A24" s="29" t="s">
        <v>659</v>
      </c>
      <c r="B24" s="29">
        <v>3</v>
      </c>
      <c r="C24" s="28" t="s">
        <v>674</v>
      </c>
      <c r="D24" s="27">
        <v>32</v>
      </c>
      <c r="E24" s="27">
        <v>3</v>
      </c>
      <c r="F24" s="27"/>
      <c r="G24" s="27"/>
      <c r="H24" s="27"/>
    </row>
    <row r="25" spans="1:8" ht="16.5" x14ac:dyDescent="0.2">
      <c r="A25" s="29" t="s">
        <v>660</v>
      </c>
      <c r="B25" s="29">
        <v>3</v>
      </c>
      <c r="C25" s="28" t="s">
        <v>690</v>
      </c>
      <c r="D25" s="27">
        <v>33</v>
      </c>
      <c r="E25" s="27">
        <v>3</v>
      </c>
      <c r="F25" s="27"/>
      <c r="G25" s="27"/>
      <c r="H25" s="27"/>
    </row>
    <row r="26" spans="1:8" ht="20.25" customHeight="1" x14ac:dyDescent="0.2">
      <c r="A26" s="29" t="s">
        <v>661</v>
      </c>
      <c r="B26" s="27">
        <v>4</v>
      </c>
      <c r="C26" s="28" t="s">
        <v>690</v>
      </c>
      <c r="D26" s="27">
        <v>33</v>
      </c>
      <c r="E26" s="27">
        <v>3</v>
      </c>
      <c r="F26" s="31"/>
      <c r="G26" s="31"/>
      <c r="H26" s="27"/>
    </row>
    <row r="27" spans="1:8" ht="16.5" x14ac:dyDescent="0.2">
      <c r="A27" s="29" t="s">
        <v>662</v>
      </c>
      <c r="B27" s="27">
        <v>4</v>
      </c>
      <c r="C27" s="28" t="s">
        <v>691</v>
      </c>
      <c r="D27" s="27">
        <v>34</v>
      </c>
      <c r="E27" s="27">
        <v>3</v>
      </c>
      <c r="F27" s="27"/>
      <c r="G27" s="27"/>
      <c r="H27" s="27"/>
    </row>
    <row r="28" spans="1:8" ht="16.5" x14ac:dyDescent="0.2">
      <c r="A28" s="29" t="s">
        <v>663</v>
      </c>
      <c r="B28" s="27">
        <v>4</v>
      </c>
      <c r="C28" s="28" t="s">
        <v>692</v>
      </c>
      <c r="D28" s="27">
        <v>34</v>
      </c>
      <c r="E28" s="27">
        <v>3</v>
      </c>
      <c r="F28" s="28"/>
      <c r="G28" s="27"/>
      <c r="H28" s="27"/>
    </row>
    <row r="29" spans="1:8" ht="22.5" customHeight="1" x14ac:dyDescent="0.2">
      <c r="A29" s="29" t="s">
        <v>664</v>
      </c>
      <c r="B29" s="27">
        <v>4</v>
      </c>
      <c r="C29" s="28" t="s">
        <v>693</v>
      </c>
      <c r="D29" s="27">
        <v>35</v>
      </c>
      <c r="E29" s="27">
        <v>3</v>
      </c>
      <c r="F29" s="27"/>
      <c r="G29" s="27"/>
      <c r="H29" s="27"/>
    </row>
    <row r="30" spans="1:8" ht="21" customHeight="1" x14ac:dyDescent="0.2">
      <c r="A30" s="29" t="s">
        <v>665</v>
      </c>
      <c r="B30" s="27">
        <v>4</v>
      </c>
      <c r="C30" s="28" t="s">
        <v>693</v>
      </c>
      <c r="D30" s="27">
        <v>36</v>
      </c>
      <c r="E30" s="27">
        <v>3</v>
      </c>
      <c r="F30" s="27"/>
      <c r="G30" s="27"/>
      <c r="H30" s="27"/>
    </row>
    <row r="31" spans="1:8" ht="22.5" customHeight="1" x14ac:dyDescent="0.2">
      <c r="A31" s="29" t="s">
        <v>666</v>
      </c>
      <c r="B31" s="27">
        <v>4</v>
      </c>
      <c r="C31" s="28" t="s">
        <v>693</v>
      </c>
      <c r="D31" s="27">
        <v>37</v>
      </c>
      <c r="E31" s="27">
        <v>3</v>
      </c>
      <c r="F31" s="27"/>
      <c r="G31" s="27"/>
      <c r="H31" s="27"/>
    </row>
    <row r="32" spans="1:8" ht="22.5" customHeight="1" x14ac:dyDescent="0.2">
      <c r="A32" s="29" t="s">
        <v>667</v>
      </c>
      <c r="B32" s="27">
        <v>4</v>
      </c>
      <c r="C32" s="28" t="s">
        <v>693</v>
      </c>
      <c r="D32" s="27">
        <v>38</v>
      </c>
      <c r="E32" s="27">
        <v>3</v>
      </c>
      <c r="F32" s="28"/>
      <c r="G32" s="27"/>
      <c r="H32" s="27"/>
    </row>
    <row r="33" spans="1:8" ht="21" customHeight="1" x14ac:dyDescent="0.2">
      <c r="A33" s="29" t="s">
        <v>668</v>
      </c>
      <c r="B33" s="27">
        <v>4</v>
      </c>
      <c r="C33" s="28" t="s">
        <v>693</v>
      </c>
      <c r="D33" s="27">
        <v>39</v>
      </c>
      <c r="E33" s="27">
        <v>3</v>
      </c>
      <c r="F33" s="27"/>
      <c r="G33" s="27"/>
      <c r="H33" s="27"/>
    </row>
    <row r="34" spans="1:8" ht="16.5" x14ac:dyDescent="0.2">
      <c r="A34" s="29" t="s">
        <v>669</v>
      </c>
      <c r="B34" s="27">
        <v>4</v>
      </c>
      <c r="C34" s="28" t="s">
        <v>693</v>
      </c>
      <c r="D34" s="27">
        <v>40</v>
      </c>
      <c r="E34" s="27">
        <v>3</v>
      </c>
      <c r="F34" s="28"/>
      <c r="G34" s="27"/>
      <c r="H34" s="27"/>
    </row>
    <row r="35" spans="1:8" ht="16.5" x14ac:dyDescent="0.2">
      <c r="A35" s="34" t="s">
        <v>675</v>
      </c>
      <c r="B35" s="29">
        <v>5</v>
      </c>
      <c r="C35" s="28" t="s">
        <v>694</v>
      </c>
      <c r="D35" s="27">
        <v>41</v>
      </c>
      <c r="E35" s="27">
        <v>4</v>
      </c>
      <c r="F35" s="27"/>
      <c r="G35" s="27"/>
      <c r="H35" s="27"/>
    </row>
    <row r="36" spans="1:8" ht="16.5" x14ac:dyDescent="0.2">
      <c r="A36" s="34" t="s">
        <v>676</v>
      </c>
      <c r="B36" s="29">
        <v>5</v>
      </c>
      <c r="C36" s="28" t="s">
        <v>695</v>
      </c>
      <c r="D36" s="27">
        <v>42</v>
      </c>
      <c r="E36" s="27">
        <v>4</v>
      </c>
      <c r="F36" s="28"/>
      <c r="G36" s="27"/>
      <c r="H36" s="27"/>
    </row>
    <row r="37" spans="1:8" ht="16.5" x14ac:dyDescent="0.2">
      <c r="A37" s="34" t="s">
        <v>677</v>
      </c>
      <c r="B37" s="29">
        <v>5</v>
      </c>
      <c r="C37" s="28" t="s">
        <v>696</v>
      </c>
      <c r="D37" s="27">
        <v>43</v>
      </c>
      <c r="E37" s="27">
        <v>4</v>
      </c>
      <c r="F37" s="27"/>
      <c r="G37" s="27"/>
      <c r="H37" s="27"/>
    </row>
    <row r="38" spans="1:8" ht="16.5" x14ac:dyDescent="0.2">
      <c r="A38" s="34" t="s">
        <v>678</v>
      </c>
      <c r="B38" s="29">
        <v>5</v>
      </c>
      <c r="C38" s="28" t="s">
        <v>697</v>
      </c>
      <c r="D38" s="27">
        <v>44</v>
      </c>
      <c r="E38" s="27">
        <v>4</v>
      </c>
      <c r="F38" s="28"/>
      <c r="G38" s="27"/>
      <c r="H38" s="27"/>
    </row>
    <row r="39" spans="1:8" ht="18.75" customHeight="1" x14ac:dyDescent="0.2">
      <c r="A39" s="29" t="s">
        <v>679</v>
      </c>
      <c r="B39" s="29">
        <v>5</v>
      </c>
      <c r="C39" s="27" t="s">
        <v>700</v>
      </c>
      <c r="D39" s="27">
        <v>45</v>
      </c>
      <c r="E39" s="27">
        <v>4</v>
      </c>
      <c r="F39" s="27"/>
      <c r="G39" s="27"/>
      <c r="H39" s="27"/>
    </row>
    <row r="40" spans="1:8" ht="16.5" x14ac:dyDescent="0.2">
      <c r="A40" s="34" t="s">
        <v>680</v>
      </c>
      <c r="B40" s="27">
        <v>6</v>
      </c>
      <c r="C40" s="28" t="s">
        <v>698</v>
      </c>
      <c r="D40" s="27">
        <v>46</v>
      </c>
      <c r="E40" s="27">
        <v>4</v>
      </c>
      <c r="F40" s="28"/>
      <c r="G40" s="28"/>
      <c r="H40" s="28"/>
    </row>
    <row r="41" spans="1:8" ht="16.5" x14ac:dyDescent="0.2">
      <c r="A41" s="34" t="s">
        <v>681</v>
      </c>
      <c r="B41" s="27">
        <v>6</v>
      </c>
      <c r="C41" s="28" t="s">
        <v>697</v>
      </c>
      <c r="D41" s="27">
        <v>47</v>
      </c>
      <c r="E41" s="27">
        <v>4</v>
      </c>
      <c r="F41" s="28"/>
      <c r="G41" s="28"/>
      <c r="H41" s="28"/>
    </row>
    <row r="42" spans="1:8" ht="16.5" customHeight="1" x14ac:dyDescent="0.2">
      <c r="A42" s="34" t="s">
        <v>682</v>
      </c>
      <c r="B42" s="27">
        <v>6</v>
      </c>
      <c r="C42" s="28" t="s">
        <v>699</v>
      </c>
      <c r="D42" s="27">
        <v>48</v>
      </c>
      <c r="E42" s="27">
        <v>4</v>
      </c>
      <c r="F42" s="31"/>
      <c r="G42" s="31"/>
      <c r="H42" s="27"/>
    </row>
    <row r="43" spans="1:8" ht="16.5" x14ac:dyDescent="0.2">
      <c r="A43" s="34" t="s">
        <v>683</v>
      </c>
      <c r="B43" s="27">
        <v>6</v>
      </c>
      <c r="C43" s="28" t="s">
        <v>697</v>
      </c>
      <c r="D43" s="27">
        <v>49</v>
      </c>
      <c r="E43" s="27">
        <v>4</v>
      </c>
      <c r="F43" s="28"/>
      <c r="G43" s="28"/>
      <c r="H43" s="28"/>
    </row>
    <row r="44" spans="1:8" ht="16.5" x14ac:dyDescent="0.2">
      <c r="A44" s="34" t="s">
        <v>684</v>
      </c>
      <c r="B44" s="27">
        <v>6</v>
      </c>
      <c r="C44" s="28" t="s">
        <v>697</v>
      </c>
      <c r="D44" s="27">
        <v>50</v>
      </c>
      <c r="E44" s="27">
        <v>4</v>
      </c>
      <c r="F44" s="28"/>
      <c r="G44" s="28"/>
      <c r="H44" s="28"/>
    </row>
    <row r="45" spans="1:8" ht="16.5" x14ac:dyDescent="0.2">
      <c r="A45" s="34" t="s">
        <v>685</v>
      </c>
      <c r="B45" s="27">
        <v>7</v>
      </c>
      <c r="C45" s="28" t="s">
        <v>716</v>
      </c>
      <c r="D45" s="27">
        <v>50</v>
      </c>
      <c r="E45" s="27">
        <v>4</v>
      </c>
      <c r="F45" s="28"/>
      <c r="G45" s="28"/>
      <c r="H45" s="28"/>
    </row>
    <row r="46" spans="1:8" ht="16.5" x14ac:dyDescent="0.2">
      <c r="A46" s="34" t="s">
        <v>686</v>
      </c>
      <c r="B46" s="27">
        <v>7</v>
      </c>
      <c r="C46" s="28" t="s">
        <v>717</v>
      </c>
      <c r="D46" s="27">
        <v>50</v>
      </c>
      <c r="E46" s="27">
        <v>4</v>
      </c>
      <c r="F46" s="28"/>
      <c r="G46" s="28"/>
      <c r="H46" s="28"/>
    </row>
    <row r="47" spans="1:8" ht="16.5" x14ac:dyDescent="0.2">
      <c r="A47" s="34" t="s">
        <v>687</v>
      </c>
      <c r="B47" s="27">
        <v>7</v>
      </c>
      <c r="C47" s="28" t="s">
        <v>718</v>
      </c>
      <c r="D47" s="27">
        <v>50</v>
      </c>
      <c r="E47" s="27">
        <v>4</v>
      </c>
      <c r="F47" s="28"/>
      <c r="G47" s="28"/>
      <c r="H47" s="28"/>
    </row>
    <row r="48" spans="1:8" ht="16.5" x14ac:dyDescent="0.2">
      <c r="A48" s="34" t="s">
        <v>688</v>
      </c>
      <c r="B48" s="27">
        <v>7</v>
      </c>
      <c r="C48" s="28" t="s">
        <v>719</v>
      </c>
      <c r="D48" s="27">
        <v>50</v>
      </c>
      <c r="E48" s="27">
        <v>4</v>
      </c>
      <c r="F48" s="28"/>
      <c r="G48" s="28"/>
      <c r="H48" s="28"/>
    </row>
    <row r="49" spans="1:8" ht="16.5" x14ac:dyDescent="0.2">
      <c r="A49" s="34" t="s">
        <v>689</v>
      </c>
      <c r="B49" s="27">
        <v>7</v>
      </c>
      <c r="C49" s="28" t="s">
        <v>720</v>
      </c>
      <c r="D49" s="27">
        <v>50</v>
      </c>
      <c r="E49" s="27">
        <v>4</v>
      </c>
      <c r="F49" s="28"/>
      <c r="G49" s="28"/>
      <c r="H49" s="28"/>
    </row>
    <row r="50" spans="1:8" ht="16.5" x14ac:dyDescent="0.2">
      <c r="A50" s="34" t="s">
        <v>701</v>
      </c>
      <c r="B50" s="27">
        <v>8</v>
      </c>
      <c r="C50" s="28" t="s">
        <v>721</v>
      </c>
      <c r="D50" s="27">
        <v>50</v>
      </c>
      <c r="E50" s="27">
        <v>5</v>
      </c>
      <c r="F50" s="28"/>
      <c r="G50" s="28"/>
      <c r="H50" s="28"/>
    </row>
    <row r="51" spans="1:8" ht="16.5" x14ac:dyDescent="0.2">
      <c r="A51" s="34" t="s">
        <v>702</v>
      </c>
      <c r="B51" s="27">
        <v>8</v>
      </c>
      <c r="C51" s="28" t="s">
        <v>722</v>
      </c>
      <c r="D51" s="27">
        <v>50</v>
      </c>
      <c r="E51" s="27">
        <v>5</v>
      </c>
      <c r="F51" s="28"/>
      <c r="G51" s="28"/>
      <c r="H51" s="28"/>
    </row>
    <row r="52" spans="1:8" ht="16.5" x14ac:dyDescent="0.2">
      <c r="A52" s="34" t="s">
        <v>703</v>
      </c>
      <c r="B52" s="27">
        <v>8</v>
      </c>
      <c r="C52" s="28" t="s">
        <v>723</v>
      </c>
      <c r="D52" s="27">
        <v>50</v>
      </c>
      <c r="E52" s="27">
        <v>5</v>
      </c>
      <c r="F52" s="28"/>
      <c r="G52" s="28"/>
      <c r="H52" s="28"/>
    </row>
    <row r="53" spans="1:8" ht="16.5" x14ac:dyDescent="0.2">
      <c r="A53" s="34" t="s">
        <v>704</v>
      </c>
      <c r="B53" s="27">
        <v>9</v>
      </c>
      <c r="C53" s="28" t="s">
        <v>724</v>
      </c>
      <c r="D53" s="27">
        <v>50</v>
      </c>
      <c r="E53" s="27">
        <v>5</v>
      </c>
      <c r="F53" s="28"/>
      <c r="G53" s="28"/>
      <c r="H53" s="28"/>
    </row>
    <row r="54" spans="1:8" ht="16.5" x14ac:dyDescent="0.2">
      <c r="A54" s="34" t="s">
        <v>705</v>
      </c>
      <c r="B54" s="27">
        <v>9</v>
      </c>
      <c r="C54" s="28" t="s">
        <v>725</v>
      </c>
      <c r="D54" s="27">
        <v>50</v>
      </c>
      <c r="E54" s="27">
        <v>5</v>
      </c>
      <c r="F54" s="28"/>
      <c r="G54" s="28"/>
      <c r="H54" s="28"/>
    </row>
    <row r="55" spans="1:8" ht="16.5" x14ac:dyDescent="0.2">
      <c r="A55" s="34" t="s">
        <v>706</v>
      </c>
      <c r="B55" s="27">
        <v>9</v>
      </c>
      <c r="C55" s="28" t="s">
        <v>725</v>
      </c>
      <c r="D55" s="28">
        <v>51</v>
      </c>
      <c r="E55" s="27">
        <v>5</v>
      </c>
      <c r="F55" s="28"/>
      <c r="G55" s="28"/>
      <c r="H55" s="28"/>
    </row>
    <row r="56" spans="1:8" ht="16.5" x14ac:dyDescent="0.2">
      <c r="A56" s="34" t="s">
        <v>707</v>
      </c>
      <c r="B56" s="27">
        <v>10</v>
      </c>
      <c r="C56" s="28" t="s">
        <v>725</v>
      </c>
      <c r="D56" s="28">
        <v>52</v>
      </c>
      <c r="E56" s="27">
        <v>5</v>
      </c>
      <c r="F56" s="28"/>
      <c r="G56" s="28"/>
      <c r="H56" s="28"/>
    </row>
    <row r="57" spans="1:8" ht="16.5" x14ac:dyDescent="0.2">
      <c r="A57" s="34" t="s">
        <v>708</v>
      </c>
      <c r="B57" s="27">
        <v>10</v>
      </c>
      <c r="C57" s="28" t="s">
        <v>725</v>
      </c>
      <c r="D57" s="28">
        <v>53</v>
      </c>
      <c r="E57" s="27">
        <v>5</v>
      </c>
      <c r="F57" s="28"/>
      <c r="G57" s="28"/>
      <c r="H57" s="28"/>
    </row>
    <row r="58" spans="1:8" ht="16.5" x14ac:dyDescent="0.2">
      <c r="A58" s="34" t="s">
        <v>709</v>
      </c>
      <c r="B58" s="27">
        <v>10</v>
      </c>
      <c r="C58" s="28" t="s">
        <v>725</v>
      </c>
      <c r="D58" s="28">
        <v>54</v>
      </c>
      <c r="E58" s="27">
        <v>5</v>
      </c>
      <c r="F58" s="28"/>
      <c r="G58" s="28"/>
      <c r="H58" s="28"/>
    </row>
    <row r="59" spans="1:8" ht="16.5" x14ac:dyDescent="0.2">
      <c r="A59" s="34" t="s">
        <v>710</v>
      </c>
      <c r="B59" s="27">
        <v>11</v>
      </c>
      <c r="C59" s="28" t="s">
        <v>725</v>
      </c>
      <c r="D59" s="28">
        <v>55</v>
      </c>
      <c r="E59" s="27">
        <v>5</v>
      </c>
      <c r="F59" s="28"/>
      <c r="G59" s="28"/>
      <c r="H59" s="28"/>
    </row>
    <row r="60" spans="1:8" ht="16.5" x14ac:dyDescent="0.2">
      <c r="A60" s="34" t="s">
        <v>711</v>
      </c>
      <c r="B60" s="27">
        <v>11</v>
      </c>
      <c r="C60" s="28" t="s">
        <v>725</v>
      </c>
      <c r="D60" s="28">
        <v>56</v>
      </c>
      <c r="E60" s="27">
        <v>5</v>
      </c>
      <c r="F60" s="28"/>
      <c r="G60" s="28"/>
      <c r="H60" s="28"/>
    </row>
    <row r="61" spans="1:8" ht="16.5" x14ac:dyDescent="0.2">
      <c r="A61" s="34" t="s">
        <v>712</v>
      </c>
      <c r="B61" s="27">
        <v>12</v>
      </c>
      <c r="C61" s="28" t="s">
        <v>725</v>
      </c>
      <c r="D61" s="28">
        <v>57</v>
      </c>
      <c r="E61" s="27">
        <v>5</v>
      </c>
      <c r="F61" s="28"/>
      <c r="G61" s="28"/>
      <c r="H61" s="28"/>
    </row>
    <row r="62" spans="1:8" ht="16.5" x14ac:dyDescent="0.2">
      <c r="A62" s="34" t="s">
        <v>713</v>
      </c>
      <c r="B62" s="27">
        <v>12</v>
      </c>
      <c r="C62" s="28" t="s">
        <v>725</v>
      </c>
      <c r="D62" s="28">
        <v>58</v>
      </c>
      <c r="E62" s="27">
        <v>5</v>
      </c>
      <c r="F62" s="28"/>
      <c r="G62" s="27"/>
      <c r="H62" s="27"/>
    </row>
    <row r="63" spans="1:8" ht="16.5" x14ac:dyDescent="0.2">
      <c r="A63" s="34" t="s">
        <v>714</v>
      </c>
      <c r="B63" s="27">
        <v>13</v>
      </c>
      <c r="C63" s="28" t="s">
        <v>725</v>
      </c>
      <c r="D63" s="28">
        <v>59</v>
      </c>
      <c r="E63" s="27">
        <v>5</v>
      </c>
      <c r="F63" s="28"/>
      <c r="G63" s="28"/>
      <c r="H63" s="28"/>
    </row>
    <row r="64" spans="1:8" ht="16.5" x14ac:dyDescent="0.2">
      <c r="A64" s="34" t="s">
        <v>715</v>
      </c>
      <c r="B64" s="27">
        <v>13</v>
      </c>
      <c r="C64" s="28" t="s">
        <v>725</v>
      </c>
      <c r="D64" s="28">
        <v>60</v>
      </c>
      <c r="E64" s="27">
        <v>5</v>
      </c>
      <c r="F64" s="28"/>
      <c r="G64" s="28"/>
      <c r="H64" s="28"/>
    </row>
    <row r="65" spans="1:8" ht="16.5" x14ac:dyDescent="0.2">
      <c r="A65" s="34" t="s">
        <v>726</v>
      </c>
      <c r="B65" s="27">
        <v>14</v>
      </c>
      <c r="C65" s="28" t="s">
        <v>741</v>
      </c>
      <c r="D65" s="28">
        <v>60</v>
      </c>
      <c r="E65" s="27">
        <v>5</v>
      </c>
      <c r="F65" s="28"/>
      <c r="G65" s="28"/>
      <c r="H65" s="28"/>
    </row>
    <row r="66" spans="1:8" ht="16.5" x14ac:dyDescent="0.2">
      <c r="A66" s="34" t="s">
        <v>727</v>
      </c>
      <c r="B66" s="27">
        <v>14</v>
      </c>
      <c r="C66" s="28" t="s">
        <v>742</v>
      </c>
      <c r="D66" s="28">
        <v>60</v>
      </c>
      <c r="E66" s="27">
        <v>5</v>
      </c>
      <c r="F66" s="28"/>
      <c r="G66" s="28"/>
      <c r="H66" s="28"/>
    </row>
    <row r="67" spans="1:8" ht="16.5" x14ac:dyDescent="0.2">
      <c r="A67" s="34" t="s">
        <v>728</v>
      </c>
      <c r="B67" s="27">
        <v>15</v>
      </c>
      <c r="C67" s="28" t="s">
        <v>744</v>
      </c>
      <c r="D67" s="28">
        <v>60</v>
      </c>
      <c r="E67" s="27">
        <v>5</v>
      </c>
      <c r="F67" s="28"/>
      <c r="G67" s="28"/>
      <c r="H67" s="28"/>
    </row>
    <row r="68" spans="1:8" ht="16.5" x14ac:dyDescent="0.2">
      <c r="A68" s="34" t="s">
        <v>729</v>
      </c>
      <c r="B68" s="27">
        <v>15</v>
      </c>
      <c r="C68" s="28" t="s">
        <v>745</v>
      </c>
      <c r="D68" s="28">
        <v>60</v>
      </c>
      <c r="E68" s="27">
        <v>5</v>
      </c>
      <c r="F68" s="28"/>
      <c r="G68" s="28"/>
      <c r="H68" s="28"/>
    </row>
    <row r="69" spans="1:8" ht="16.5" x14ac:dyDescent="0.2">
      <c r="A69" s="34" t="s">
        <v>730</v>
      </c>
      <c r="B69" s="27">
        <v>16</v>
      </c>
      <c r="C69" s="28" t="s">
        <v>746</v>
      </c>
      <c r="D69" s="28">
        <v>60</v>
      </c>
      <c r="E69" s="27">
        <v>6</v>
      </c>
      <c r="F69" s="28"/>
      <c r="G69" s="28"/>
      <c r="H69" s="28"/>
    </row>
    <row r="70" spans="1:8" ht="16.5" x14ac:dyDescent="0.2">
      <c r="A70" s="34" t="s">
        <v>731</v>
      </c>
      <c r="B70" s="27">
        <v>16</v>
      </c>
      <c r="C70" s="28" t="s">
        <v>743</v>
      </c>
      <c r="D70" s="28">
        <v>61</v>
      </c>
      <c r="E70" s="27">
        <v>6</v>
      </c>
      <c r="F70" s="28"/>
      <c r="G70" s="28"/>
      <c r="H70" s="28"/>
    </row>
    <row r="71" spans="1:8" ht="16.5" x14ac:dyDescent="0.2">
      <c r="A71" s="34" t="s">
        <v>732</v>
      </c>
      <c r="B71" s="27">
        <v>17</v>
      </c>
      <c r="C71" s="28" t="s">
        <v>725</v>
      </c>
      <c r="D71" s="28">
        <v>62</v>
      </c>
      <c r="E71" s="27">
        <v>6</v>
      </c>
      <c r="F71" s="28"/>
      <c r="G71" s="28"/>
      <c r="H71" s="28"/>
    </row>
    <row r="72" spans="1:8" ht="16.5" x14ac:dyDescent="0.2">
      <c r="A72" s="34" t="s">
        <v>733</v>
      </c>
      <c r="B72" s="27">
        <v>17</v>
      </c>
      <c r="C72" s="28" t="s">
        <v>725</v>
      </c>
      <c r="D72" s="28">
        <v>63</v>
      </c>
      <c r="E72" s="27">
        <v>6</v>
      </c>
      <c r="F72" s="28"/>
      <c r="G72" s="28"/>
      <c r="H72" s="28"/>
    </row>
    <row r="73" spans="1:8" ht="16.5" x14ac:dyDescent="0.2">
      <c r="A73" s="34" t="s">
        <v>734</v>
      </c>
      <c r="B73" s="27">
        <v>18</v>
      </c>
      <c r="C73" s="28" t="s">
        <v>725</v>
      </c>
      <c r="D73" s="28">
        <v>64</v>
      </c>
      <c r="E73" s="27">
        <v>6</v>
      </c>
      <c r="F73" s="28"/>
      <c r="G73" s="28"/>
      <c r="H73" s="28"/>
    </row>
    <row r="74" spans="1:8" ht="16.5" x14ac:dyDescent="0.2">
      <c r="A74" s="34" t="s">
        <v>735</v>
      </c>
      <c r="B74" s="27">
        <v>18</v>
      </c>
      <c r="C74" s="28" t="s">
        <v>725</v>
      </c>
      <c r="D74" s="28">
        <v>65</v>
      </c>
      <c r="E74" s="27">
        <v>6</v>
      </c>
      <c r="F74" s="28"/>
      <c r="G74" s="28"/>
      <c r="H74" s="28"/>
    </row>
    <row r="75" spans="1:8" ht="16.5" x14ac:dyDescent="0.2">
      <c r="A75" s="34" t="s">
        <v>736</v>
      </c>
      <c r="B75" s="27">
        <v>19</v>
      </c>
      <c r="C75" s="28" t="s">
        <v>725</v>
      </c>
      <c r="D75" s="28">
        <v>66</v>
      </c>
      <c r="E75" s="27">
        <v>6</v>
      </c>
      <c r="F75" s="28"/>
      <c r="G75" s="28"/>
      <c r="H75" s="28"/>
    </row>
    <row r="76" spans="1:8" ht="16.5" x14ac:dyDescent="0.2">
      <c r="A76" s="34" t="s">
        <v>737</v>
      </c>
      <c r="B76" s="27">
        <v>19</v>
      </c>
      <c r="C76" s="28" t="s">
        <v>725</v>
      </c>
      <c r="D76" s="28">
        <v>67</v>
      </c>
      <c r="E76" s="27">
        <v>6</v>
      </c>
      <c r="F76" s="28"/>
      <c r="G76" s="28"/>
      <c r="H76" s="28"/>
    </row>
    <row r="77" spans="1:8" ht="16.5" x14ac:dyDescent="0.2">
      <c r="A77" s="34" t="s">
        <v>738</v>
      </c>
      <c r="B77" s="27">
        <v>20</v>
      </c>
      <c r="C77" s="28" t="s">
        <v>725</v>
      </c>
      <c r="D77" s="28">
        <v>68</v>
      </c>
      <c r="E77" s="27">
        <v>6</v>
      </c>
      <c r="F77" s="28"/>
      <c r="G77" s="28"/>
      <c r="H77" s="28"/>
    </row>
    <row r="78" spans="1:8" ht="16.5" x14ac:dyDescent="0.2">
      <c r="A78" s="34" t="s">
        <v>739</v>
      </c>
      <c r="B78" s="27">
        <v>20</v>
      </c>
      <c r="C78" s="28" t="s">
        <v>725</v>
      </c>
      <c r="D78" s="28">
        <v>69</v>
      </c>
      <c r="E78" s="27">
        <v>6</v>
      </c>
      <c r="F78" s="28"/>
      <c r="G78" s="28"/>
      <c r="H78" s="28"/>
    </row>
    <row r="79" spans="1:8" ht="16.5" x14ac:dyDescent="0.2">
      <c r="A79" s="34" t="s">
        <v>740</v>
      </c>
      <c r="B79" s="27">
        <v>21</v>
      </c>
      <c r="C79" s="28" t="s">
        <v>725</v>
      </c>
      <c r="D79" s="28">
        <v>70</v>
      </c>
      <c r="E79" s="27">
        <v>6</v>
      </c>
      <c r="F79" s="28"/>
      <c r="G79" s="28"/>
      <c r="H79" s="28"/>
    </row>
    <row r="80" spans="1:8" ht="16.5" x14ac:dyDescent="0.2">
      <c r="A80" s="29"/>
      <c r="B80" s="27"/>
      <c r="C80" s="28"/>
      <c r="D80" s="28"/>
      <c r="E80" s="28"/>
      <c r="F80" s="28"/>
      <c r="G80" s="28"/>
      <c r="H80" s="28"/>
    </row>
    <row r="81" spans="1:8" ht="16.5" x14ac:dyDescent="0.2">
      <c r="A81" s="29"/>
      <c r="B81" s="27"/>
      <c r="C81" s="28"/>
      <c r="D81" s="28"/>
      <c r="E81" s="28"/>
      <c r="F81" s="28"/>
      <c r="G81" s="28"/>
      <c r="H81" s="28"/>
    </row>
    <row r="82" spans="1:8" ht="16.5" x14ac:dyDescent="0.2">
      <c r="A82" s="29"/>
      <c r="B82" s="27"/>
      <c r="C82" s="28"/>
      <c r="D82" s="28"/>
      <c r="E82" s="28"/>
      <c r="F82" s="28"/>
      <c r="G82" s="28"/>
      <c r="H82" s="28"/>
    </row>
    <row r="83" spans="1:8" ht="16.5" x14ac:dyDescent="0.2">
      <c r="A83" s="29"/>
      <c r="B83" s="27"/>
      <c r="C83" s="28"/>
      <c r="D83" s="28"/>
      <c r="E83" s="28"/>
      <c r="F83" s="28"/>
      <c r="G83" s="28"/>
      <c r="H83" s="28"/>
    </row>
    <row r="84" spans="1:8" ht="16.5" x14ac:dyDescent="0.2">
      <c r="A84" s="29"/>
      <c r="B84" s="27"/>
      <c r="C84" s="27"/>
      <c r="D84" s="27"/>
      <c r="E84" s="27"/>
      <c r="F84" s="27"/>
      <c r="G84" s="27"/>
      <c r="H84" s="27"/>
    </row>
    <row r="85" spans="1:8" ht="16.5" x14ac:dyDescent="0.2">
      <c r="A85" s="27"/>
      <c r="B85" s="27"/>
      <c r="C85" s="27"/>
      <c r="D85" s="27"/>
      <c r="E85" s="27"/>
      <c r="F85" s="27"/>
      <c r="G85" s="27"/>
      <c r="H85" s="27"/>
    </row>
    <row r="86" spans="1:8" ht="16.5" x14ac:dyDescent="0.2">
      <c r="A86" s="27"/>
      <c r="B86" s="27"/>
      <c r="C86" s="27"/>
      <c r="D86" s="27"/>
      <c r="E86" s="27"/>
      <c r="F86" s="27"/>
      <c r="G86" s="27"/>
      <c r="H86" s="27"/>
    </row>
    <row r="87" spans="1:8" ht="16.5" x14ac:dyDescent="0.2">
      <c r="A87" s="27"/>
      <c r="B87" s="27"/>
      <c r="C87" s="27"/>
      <c r="D87" s="27"/>
      <c r="E87" s="27"/>
      <c r="F87" s="27"/>
      <c r="G87" s="27"/>
      <c r="H87" s="27"/>
    </row>
    <row r="88" spans="1:8" ht="16.5" x14ac:dyDescent="0.2">
      <c r="A88" s="27"/>
      <c r="B88" s="27"/>
      <c r="C88" s="27"/>
      <c r="D88" s="27"/>
      <c r="E88" s="27"/>
      <c r="F88" s="27"/>
      <c r="G88" s="27"/>
      <c r="H88" s="27"/>
    </row>
    <row r="89" spans="1:8" ht="16.5" x14ac:dyDescent="0.2">
      <c r="A89" s="27"/>
      <c r="B89" s="27"/>
      <c r="C89" s="27"/>
      <c r="D89" s="27"/>
      <c r="E89" s="27"/>
      <c r="F89" s="27"/>
      <c r="G89" s="27"/>
      <c r="H89" s="27"/>
    </row>
    <row r="90" spans="1:8" ht="16.5" x14ac:dyDescent="0.2">
      <c r="A90" s="27"/>
      <c r="B90" s="27"/>
      <c r="C90" s="27"/>
      <c r="D90" s="27"/>
      <c r="E90" s="27"/>
      <c r="F90" s="27"/>
      <c r="G90" s="27"/>
      <c r="H90" s="27"/>
    </row>
    <row r="91" spans="1:8" ht="16.5" x14ac:dyDescent="0.2">
      <c r="A91" s="27"/>
      <c r="B91" s="27"/>
      <c r="C91" s="27"/>
      <c r="D91" s="27"/>
      <c r="E91" s="27"/>
      <c r="F91" s="27"/>
      <c r="G91" s="27"/>
      <c r="H91" s="27"/>
    </row>
    <row r="92" spans="1:8" ht="16.5" x14ac:dyDescent="0.2">
      <c r="A92" s="27"/>
      <c r="B92" s="27"/>
      <c r="C92" s="27"/>
      <c r="D92" s="27"/>
      <c r="E92" s="27"/>
      <c r="F92" s="27"/>
      <c r="G92" s="27"/>
      <c r="H92" s="27"/>
    </row>
    <row r="93" spans="1:8" ht="16.5" x14ac:dyDescent="0.2">
      <c r="A93" s="27"/>
      <c r="B93" s="27"/>
      <c r="C93" s="27"/>
      <c r="D93" s="27"/>
      <c r="E93" s="27"/>
      <c r="F93" s="27"/>
      <c r="G93" s="27"/>
      <c r="H93" s="27"/>
    </row>
    <row r="94" spans="1:8" ht="16.5" x14ac:dyDescent="0.2">
      <c r="A94" s="27"/>
      <c r="B94" s="27"/>
      <c r="C94" s="27"/>
      <c r="D94" s="27"/>
      <c r="E94" s="27"/>
      <c r="F94" s="27"/>
      <c r="G94" s="27"/>
      <c r="H94" s="27"/>
    </row>
    <row r="95" spans="1:8" ht="16.5" x14ac:dyDescent="0.2">
      <c r="A95" s="27"/>
      <c r="B95" s="27"/>
      <c r="C95" s="27"/>
      <c r="D95" s="27"/>
      <c r="E95" s="27"/>
      <c r="F95" s="27"/>
      <c r="G95" s="27"/>
      <c r="H95" s="27"/>
    </row>
    <row r="96" spans="1:8" ht="16.5" x14ac:dyDescent="0.2">
      <c r="A96" s="27"/>
      <c r="B96" s="27"/>
      <c r="C96" s="27"/>
      <c r="D96" s="27"/>
      <c r="E96" s="27"/>
      <c r="F96" s="27"/>
      <c r="G96" s="27"/>
      <c r="H96" s="27"/>
    </row>
    <row r="97" spans="1:8" ht="16.5" x14ac:dyDescent="0.2">
      <c r="A97" s="27"/>
      <c r="B97" s="27"/>
      <c r="C97" s="27"/>
      <c r="D97" s="27"/>
      <c r="E97" s="27"/>
      <c r="F97" s="27"/>
      <c r="G97" s="27"/>
      <c r="H97" s="27"/>
    </row>
    <row r="98" spans="1:8" ht="16.5" x14ac:dyDescent="0.2">
      <c r="A98" s="27"/>
      <c r="B98" s="27"/>
      <c r="C98" s="27"/>
      <c r="D98" s="27"/>
      <c r="E98" s="27"/>
      <c r="F98" s="27"/>
      <c r="G98" s="27"/>
      <c r="H98" s="27"/>
    </row>
    <row r="99" spans="1:8" ht="16.5" x14ac:dyDescent="0.2">
      <c r="A99" s="27"/>
      <c r="B99" s="27"/>
      <c r="C99" s="27"/>
      <c r="D99" s="27"/>
      <c r="E99" s="27"/>
      <c r="F99" s="27"/>
      <c r="G99" s="27"/>
      <c r="H99" s="27"/>
    </row>
    <row r="100" spans="1:8" ht="16.5" x14ac:dyDescent="0.2">
      <c r="A100" s="27"/>
      <c r="B100" s="27"/>
      <c r="C100" s="27"/>
      <c r="D100" s="27"/>
      <c r="E100" s="27"/>
      <c r="F100" s="27"/>
      <c r="G100" s="27"/>
      <c r="H100" s="2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5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5"/>
    <col min="13" max="13" width="12.125" customWidth="1"/>
  </cols>
  <sheetData>
    <row r="1" spans="1:8" s="15" customFormat="1" ht="15" x14ac:dyDescent="0.2">
      <c r="A1" s="4" t="s">
        <v>561</v>
      </c>
      <c r="B1" s="4" t="s">
        <v>563</v>
      </c>
      <c r="C1" s="4" t="s">
        <v>564</v>
      </c>
      <c r="D1" s="4" t="s">
        <v>567</v>
      </c>
      <c r="E1" s="4" t="s">
        <v>565</v>
      </c>
      <c r="F1" s="4" t="s">
        <v>568</v>
      </c>
      <c r="G1" s="4" t="s">
        <v>566</v>
      </c>
      <c r="H1" s="4" t="s">
        <v>569</v>
      </c>
    </row>
    <row r="2" spans="1:8" s="15" customFormat="1" x14ac:dyDescent="0.2">
      <c r="A2" s="15" t="s">
        <v>562</v>
      </c>
      <c r="B2" s="15" t="s">
        <v>82</v>
      </c>
      <c r="C2" s="15" t="s">
        <v>571</v>
      </c>
      <c r="D2" s="15" t="s">
        <v>570</v>
      </c>
      <c r="E2" s="15" t="s">
        <v>571</v>
      </c>
      <c r="F2" s="15" t="s">
        <v>571</v>
      </c>
      <c r="G2" s="15" t="s">
        <v>571</v>
      </c>
      <c r="H2" s="15" t="s">
        <v>571</v>
      </c>
    </row>
    <row r="3" spans="1:8" ht="15" x14ac:dyDescent="0.2">
      <c r="A3" s="1" t="s">
        <v>560</v>
      </c>
      <c r="B3" s="1" t="s">
        <v>446</v>
      </c>
      <c r="C3" s="1" t="s">
        <v>447</v>
      </c>
      <c r="D3" s="1" t="s">
        <v>448</v>
      </c>
      <c r="E3" s="1" t="s">
        <v>449</v>
      </c>
      <c r="F3" s="1" t="s">
        <v>450</v>
      </c>
      <c r="G3" s="1" t="s">
        <v>451</v>
      </c>
      <c r="H3" s="1" t="s">
        <v>452</v>
      </c>
    </row>
    <row r="4" spans="1:8" ht="16.5" x14ac:dyDescent="0.2">
      <c r="A4" s="23">
        <v>1</v>
      </c>
      <c r="B4" s="23" t="s">
        <v>453</v>
      </c>
      <c r="C4" s="23" t="s">
        <v>572</v>
      </c>
      <c r="D4" s="23" t="s">
        <v>572</v>
      </c>
      <c r="E4" s="23" t="s">
        <v>573</v>
      </c>
      <c r="F4" s="23" t="s">
        <v>574</v>
      </c>
      <c r="G4" s="23" t="s">
        <v>572</v>
      </c>
      <c r="H4" s="23" t="s">
        <v>572</v>
      </c>
    </row>
    <row r="5" spans="1:8" ht="16.5" x14ac:dyDescent="0.2">
      <c r="A5" s="23">
        <v>2</v>
      </c>
      <c r="B5" s="23" t="s">
        <v>454</v>
      </c>
      <c r="C5" s="23" t="s">
        <v>575</v>
      </c>
      <c r="D5" s="23" t="s">
        <v>576</v>
      </c>
      <c r="E5" s="23" t="s">
        <v>573</v>
      </c>
      <c r="F5" s="23" t="s">
        <v>574</v>
      </c>
      <c r="G5" s="23" t="s">
        <v>577</v>
      </c>
      <c r="H5" s="23" t="s">
        <v>578</v>
      </c>
    </row>
    <row r="6" spans="1:8" ht="16.5" x14ac:dyDescent="0.2">
      <c r="A6" s="23">
        <v>3</v>
      </c>
      <c r="B6" s="24" t="s">
        <v>455</v>
      </c>
      <c r="C6" s="23" t="s">
        <v>575</v>
      </c>
      <c r="D6" s="23" t="s">
        <v>576</v>
      </c>
      <c r="E6" s="23" t="s">
        <v>579</v>
      </c>
      <c r="F6" s="23" t="s">
        <v>580</v>
      </c>
      <c r="G6" s="23" t="s">
        <v>573</v>
      </c>
      <c r="H6" s="23" t="s">
        <v>581</v>
      </c>
    </row>
    <row r="7" spans="1:8" ht="16.5" x14ac:dyDescent="0.2">
      <c r="A7" s="23">
        <v>4</v>
      </c>
      <c r="B7" s="24" t="s">
        <v>620</v>
      </c>
      <c r="C7" s="23" t="s">
        <v>582</v>
      </c>
      <c r="D7" s="23" t="s">
        <v>583</v>
      </c>
      <c r="E7" s="23" t="s">
        <v>584</v>
      </c>
      <c r="F7" s="23" t="s">
        <v>585</v>
      </c>
      <c r="G7" s="23" t="s">
        <v>586</v>
      </c>
      <c r="H7" s="23" t="s">
        <v>587</v>
      </c>
    </row>
    <row r="8" spans="1:8" ht="16.5" x14ac:dyDescent="0.2">
      <c r="A8" s="23">
        <v>5</v>
      </c>
      <c r="B8" s="24" t="s">
        <v>621</v>
      </c>
      <c r="C8" s="23" t="s">
        <v>582</v>
      </c>
      <c r="D8" s="23" t="s">
        <v>583</v>
      </c>
      <c r="E8" s="23" t="s">
        <v>588</v>
      </c>
      <c r="F8" s="23" t="s">
        <v>589</v>
      </c>
      <c r="G8" s="23" t="s">
        <v>590</v>
      </c>
      <c r="H8" s="23" t="s">
        <v>591</v>
      </c>
    </row>
    <row r="9" spans="1:8" ht="16.5" x14ac:dyDescent="0.2">
      <c r="A9" s="23">
        <v>6</v>
      </c>
      <c r="B9" s="24" t="s">
        <v>456</v>
      </c>
      <c r="C9" s="23" t="s">
        <v>592</v>
      </c>
      <c r="D9" s="23" t="s">
        <v>593</v>
      </c>
      <c r="E9" s="23" t="s">
        <v>594</v>
      </c>
      <c r="F9" s="23" t="s">
        <v>595</v>
      </c>
      <c r="G9" s="23" t="s">
        <v>575</v>
      </c>
      <c r="H9" s="23" t="s">
        <v>576</v>
      </c>
    </row>
    <row r="10" spans="1:8" ht="16.5" x14ac:dyDescent="0.2">
      <c r="A10" s="23">
        <v>7</v>
      </c>
      <c r="B10" s="24" t="s">
        <v>622</v>
      </c>
      <c r="C10" s="23" t="s">
        <v>575</v>
      </c>
      <c r="D10" s="23" t="s">
        <v>576</v>
      </c>
      <c r="E10" s="23" t="s">
        <v>586</v>
      </c>
      <c r="F10" s="23" t="s">
        <v>596</v>
      </c>
      <c r="G10" s="23" t="s">
        <v>582</v>
      </c>
      <c r="H10" s="23" t="s">
        <v>597</v>
      </c>
    </row>
    <row r="11" spans="1:8" ht="16.5" x14ac:dyDescent="0.2">
      <c r="A11" s="23">
        <v>8</v>
      </c>
      <c r="B11" s="23" t="s">
        <v>457</v>
      </c>
      <c r="C11" s="23" t="s">
        <v>575</v>
      </c>
      <c r="D11" s="23" t="s">
        <v>576</v>
      </c>
      <c r="E11" s="23" t="s">
        <v>598</v>
      </c>
      <c r="F11" s="23" t="s">
        <v>599</v>
      </c>
      <c r="G11" s="23" t="s">
        <v>582</v>
      </c>
      <c r="H11" s="23" t="s">
        <v>600</v>
      </c>
    </row>
    <row r="12" spans="1:8" ht="16.5" x14ac:dyDescent="0.2">
      <c r="A12" s="23">
        <v>9</v>
      </c>
      <c r="B12" s="23" t="s">
        <v>458</v>
      </c>
      <c r="C12" s="23" t="s">
        <v>601</v>
      </c>
      <c r="D12" s="23" t="s">
        <v>602</v>
      </c>
      <c r="E12" s="23" t="s">
        <v>603</v>
      </c>
      <c r="F12" s="23" t="s">
        <v>604</v>
      </c>
      <c r="G12" s="23" t="s">
        <v>588</v>
      </c>
      <c r="H12" s="23" t="s">
        <v>589</v>
      </c>
    </row>
    <row r="13" spans="1:8" ht="16.5" x14ac:dyDescent="0.2">
      <c r="A13" s="23">
        <v>10</v>
      </c>
      <c r="B13" s="23" t="s">
        <v>459</v>
      </c>
      <c r="C13" s="23" t="s">
        <v>575</v>
      </c>
      <c r="D13" s="23" t="s">
        <v>576</v>
      </c>
      <c r="E13" s="23" t="s">
        <v>605</v>
      </c>
      <c r="F13" s="23" t="s">
        <v>606</v>
      </c>
      <c r="G13" s="23" t="s">
        <v>582</v>
      </c>
      <c r="H13" s="23" t="s">
        <v>607</v>
      </c>
    </row>
    <row r="14" spans="1:8" ht="16.5" x14ac:dyDescent="0.2">
      <c r="A14" s="23">
        <v>11</v>
      </c>
      <c r="B14" s="23" t="s">
        <v>460</v>
      </c>
      <c r="C14" s="23" t="s">
        <v>582</v>
      </c>
      <c r="D14" s="23" t="s">
        <v>583</v>
      </c>
      <c r="E14" s="23" t="s">
        <v>573</v>
      </c>
      <c r="F14" s="23" t="s">
        <v>600</v>
      </c>
      <c r="G14" s="23" t="s">
        <v>586</v>
      </c>
      <c r="H14" s="23" t="s">
        <v>587</v>
      </c>
    </row>
    <row r="15" spans="1:8" ht="16.5" x14ac:dyDescent="0.2">
      <c r="A15" s="23">
        <v>12</v>
      </c>
      <c r="B15" s="23" t="s">
        <v>461</v>
      </c>
      <c r="C15" s="23" t="s">
        <v>601</v>
      </c>
      <c r="D15" s="23" t="s">
        <v>602</v>
      </c>
      <c r="E15" s="23" t="s">
        <v>586</v>
      </c>
      <c r="F15" s="23" t="s">
        <v>596</v>
      </c>
      <c r="G15" s="23" t="s">
        <v>588</v>
      </c>
      <c r="H15" s="23" t="s">
        <v>589</v>
      </c>
    </row>
    <row r="16" spans="1:8" ht="16.5" x14ac:dyDescent="0.2">
      <c r="A16" s="23">
        <v>13</v>
      </c>
      <c r="B16" s="23" t="s">
        <v>462</v>
      </c>
      <c r="C16" s="23" t="s">
        <v>601</v>
      </c>
      <c r="D16" s="23" t="s">
        <v>602</v>
      </c>
      <c r="E16" s="23" t="s">
        <v>586</v>
      </c>
      <c r="F16" s="23" t="s">
        <v>596</v>
      </c>
      <c r="G16" s="23" t="s">
        <v>603</v>
      </c>
      <c r="H16" s="23" t="s">
        <v>604</v>
      </c>
    </row>
    <row r="17" spans="1:8" ht="16.5" x14ac:dyDescent="0.2">
      <c r="A17" s="23">
        <v>14</v>
      </c>
      <c r="B17" s="23" t="s">
        <v>463</v>
      </c>
      <c r="C17" s="23" t="s">
        <v>601</v>
      </c>
      <c r="D17" s="23" t="s">
        <v>602</v>
      </c>
      <c r="E17" s="23" t="s">
        <v>586</v>
      </c>
      <c r="F17" s="23" t="s">
        <v>596</v>
      </c>
      <c r="G17" s="23" t="s">
        <v>573</v>
      </c>
      <c r="H17" s="23" t="s">
        <v>581</v>
      </c>
    </row>
    <row r="18" spans="1:8" ht="16.5" x14ac:dyDescent="0.2">
      <c r="A18" s="23">
        <v>15</v>
      </c>
      <c r="B18" s="23" t="s">
        <v>464</v>
      </c>
      <c r="C18" s="23" t="s">
        <v>601</v>
      </c>
      <c r="D18" s="23" t="s">
        <v>602</v>
      </c>
      <c r="E18" s="23" t="s">
        <v>586</v>
      </c>
      <c r="F18" s="23" t="s">
        <v>596</v>
      </c>
      <c r="G18" s="23" t="s">
        <v>577</v>
      </c>
      <c r="H18" s="23" t="s">
        <v>578</v>
      </c>
    </row>
    <row r="19" spans="1:8" ht="16.5" x14ac:dyDescent="0.2">
      <c r="A19" s="23">
        <v>16</v>
      </c>
      <c r="B19" s="23" t="s">
        <v>465</v>
      </c>
      <c r="C19" s="23" t="s">
        <v>601</v>
      </c>
      <c r="D19" s="23" t="s">
        <v>602</v>
      </c>
      <c r="E19" s="23" t="s">
        <v>586</v>
      </c>
      <c r="F19" s="23" t="s">
        <v>596</v>
      </c>
      <c r="G19" s="23" t="s">
        <v>586</v>
      </c>
      <c r="H19" s="23" t="s">
        <v>587</v>
      </c>
    </row>
    <row r="20" spans="1:8" ht="16.5" x14ac:dyDescent="0.2">
      <c r="A20" s="23">
        <v>17</v>
      </c>
      <c r="B20" s="23" t="s">
        <v>466</v>
      </c>
      <c r="C20" s="23" t="s">
        <v>573</v>
      </c>
      <c r="D20" s="23" t="s">
        <v>583</v>
      </c>
      <c r="E20" s="23" t="s">
        <v>582</v>
      </c>
      <c r="F20" s="23" t="s">
        <v>607</v>
      </c>
      <c r="G20" s="23" t="s">
        <v>588</v>
      </c>
      <c r="H20" s="23" t="s">
        <v>589</v>
      </c>
    </row>
    <row r="21" spans="1:8" ht="16.5" x14ac:dyDescent="0.2">
      <c r="A21" s="23">
        <v>18</v>
      </c>
      <c r="B21" s="23" t="s">
        <v>467</v>
      </c>
      <c r="C21" s="23" t="s">
        <v>573</v>
      </c>
      <c r="D21" s="23" t="s">
        <v>583</v>
      </c>
      <c r="E21" s="23" t="s">
        <v>582</v>
      </c>
      <c r="F21" s="23" t="s">
        <v>607</v>
      </c>
      <c r="G21" s="23" t="s">
        <v>605</v>
      </c>
      <c r="H21" s="23" t="s">
        <v>606</v>
      </c>
    </row>
    <row r="22" spans="1:8" ht="16.5" x14ac:dyDescent="0.2">
      <c r="A22" s="23">
        <v>19</v>
      </c>
      <c r="B22" s="23" t="s">
        <v>468</v>
      </c>
      <c r="C22" s="23" t="s">
        <v>573</v>
      </c>
      <c r="D22" s="23" t="s">
        <v>583</v>
      </c>
      <c r="E22" s="23" t="s">
        <v>586</v>
      </c>
      <c r="F22" s="23" t="s">
        <v>596</v>
      </c>
      <c r="G22" s="23" t="s">
        <v>582</v>
      </c>
      <c r="H22" s="23" t="s">
        <v>607</v>
      </c>
    </row>
    <row r="23" spans="1:8" ht="16.5" x14ac:dyDescent="0.2">
      <c r="A23" s="23">
        <v>20</v>
      </c>
      <c r="B23" s="23" t="s">
        <v>469</v>
      </c>
      <c r="C23" s="23" t="s">
        <v>573</v>
      </c>
      <c r="D23" s="23" t="s">
        <v>583</v>
      </c>
      <c r="E23" s="23" t="s">
        <v>582</v>
      </c>
      <c r="F23" s="23" t="s">
        <v>607</v>
      </c>
      <c r="G23" s="23" t="s">
        <v>598</v>
      </c>
      <c r="H23" s="23" t="s">
        <v>599</v>
      </c>
    </row>
    <row r="24" spans="1:8" ht="16.5" x14ac:dyDescent="0.2">
      <c r="A24" s="23">
        <v>21</v>
      </c>
      <c r="B24" s="23" t="s">
        <v>470</v>
      </c>
      <c r="C24" s="23" t="s">
        <v>573</v>
      </c>
      <c r="D24" s="23" t="s">
        <v>583</v>
      </c>
      <c r="E24" s="23" t="s">
        <v>582</v>
      </c>
      <c r="F24" s="23" t="s">
        <v>607</v>
      </c>
      <c r="G24" s="23" t="s">
        <v>590</v>
      </c>
      <c r="H24" s="23" t="s">
        <v>591</v>
      </c>
    </row>
    <row r="25" spans="1:8" ht="16.5" x14ac:dyDescent="0.2">
      <c r="A25" s="23">
        <v>22</v>
      </c>
      <c r="B25" s="23" t="s">
        <v>471</v>
      </c>
      <c r="C25" s="23" t="s">
        <v>608</v>
      </c>
      <c r="D25" s="23" t="s">
        <v>572</v>
      </c>
      <c r="E25" s="23" t="s">
        <v>608</v>
      </c>
      <c r="F25" s="23" t="s">
        <v>572</v>
      </c>
      <c r="G25" s="23" t="s">
        <v>608</v>
      </c>
      <c r="H25" s="23" t="s">
        <v>572</v>
      </c>
    </row>
    <row r="26" spans="1:8" ht="16.5" x14ac:dyDescent="0.2">
      <c r="A26" s="23">
        <v>23</v>
      </c>
      <c r="B26" s="23" t="s">
        <v>472</v>
      </c>
      <c r="C26" s="23" t="s">
        <v>609</v>
      </c>
      <c r="D26" s="23" t="s">
        <v>572</v>
      </c>
      <c r="E26" s="23" t="s">
        <v>608</v>
      </c>
      <c r="F26" s="23" t="s">
        <v>572</v>
      </c>
      <c r="G26" s="23" t="s">
        <v>609</v>
      </c>
      <c r="H26" s="23" t="s">
        <v>572</v>
      </c>
    </row>
    <row r="27" spans="1:8" ht="16.5" x14ac:dyDescent="0.2">
      <c r="A27" s="23">
        <v>24</v>
      </c>
      <c r="B27" s="23" t="s">
        <v>473</v>
      </c>
      <c r="C27" s="23" t="s">
        <v>608</v>
      </c>
      <c r="D27" s="23" t="s">
        <v>572</v>
      </c>
      <c r="E27" s="23" t="s">
        <v>610</v>
      </c>
      <c r="F27" s="23" t="s">
        <v>572</v>
      </c>
      <c r="G27" s="23" t="s">
        <v>609</v>
      </c>
      <c r="H27" s="23" t="s">
        <v>572</v>
      </c>
    </row>
    <row r="28" spans="1:8" ht="16.5" x14ac:dyDescent="0.2">
      <c r="A28" s="23">
        <v>25</v>
      </c>
      <c r="B28" s="23" t="s">
        <v>474</v>
      </c>
      <c r="C28" s="23" t="s">
        <v>610</v>
      </c>
      <c r="D28" s="23" t="s">
        <v>572</v>
      </c>
      <c r="E28" s="23" t="s">
        <v>611</v>
      </c>
      <c r="F28" s="23" t="s">
        <v>572</v>
      </c>
      <c r="G28" s="23" t="s">
        <v>610</v>
      </c>
      <c r="H28" s="23" t="s">
        <v>572</v>
      </c>
    </row>
    <row r="29" spans="1:8" ht="16.5" x14ac:dyDescent="0.2">
      <c r="A29" s="23">
        <v>26</v>
      </c>
      <c r="B29" s="23" t="s">
        <v>475</v>
      </c>
      <c r="C29" s="23" t="s">
        <v>612</v>
      </c>
      <c r="D29" s="23" t="s">
        <v>572</v>
      </c>
      <c r="E29" s="23" t="s">
        <v>613</v>
      </c>
      <c r="F29" s="23" t="s">
        <v>572</v>
      </c>
      <c r="G29" s="23" t="s">
        <v>614</v>
      </c>
      <c r="H29" s="23" t="s">
        <v>572</v>
      </c>
    </row>
    <row r="30" spans="1:8" ht="16.5" x14ac:dyDescent="0.2">
      <c r="A30" s="23">
        <v>27</v>
      </c>
      <c r="B30" s="23" t="s">
        <v>478</v>
      </c>
      <c r="C30" s="23" t="s">
        <v>615</v>
      </c>
      <c r="D30" s="23" t="s">
        <v>572</v>
      </c>
      <c r="E30" s="23" t="s">
        <v>616</v>
      </c>
      <c r="F30" s="23" t="s">
        <v>572</v>
      </c>
      <c r="G30" s="23" t="s">
        <v>615</v>
      </c>
      <c r="H30" s="23" t="s">
        <v>572</v>
      </c>
    </row>
    <row r="31" spans="1:8" ht="16.5" x14ac:dyDescent="0.2">
      <c r="A31" s="23">
        <v>28</v>
      </c>
      <c r="B31" s="23" t="s">
        <v>479</v>
      </c>
      <c r="C31" s="23" t="s">
        <v>615</v>
      </c>
      <c r="D31" s="23" t="s">
        <v>572</v>
      </c>
      <c r="E31" s="23" t="s">
        <v>615</v>
      </c>
      <c r="F31" s="23" t="s">
        <v>572</v>
      </c>
      <c r="G31" s="23" t="s">
        <v>615</v>
      </c>
      <c r="H31" s="23" t="s">
        <v>572</v>
      </c>
    </row>
    <row r="32" spans="1:8" ht="16.5" x14ac:dyDescent="0.2">
      <c r="A32" s="23">
        <v>29</v>
      </c>
      <c r="B32" s="23" t="s">
        <v>480</v>
      </c>
      <c r="C32" s="23" t="s">
        <v>617</v>
      </c>
      <c r="D32" s="23" t="s">
        <v>572</v>
      </c>
      <c r="E32" s="23" t="s">
        <v>617</v>
      </c>
      <c r="F32" s="23" t="s">
        <v>572</v>
      </c>
      <c r="G32" s="23" t="s">
        <v>617</v>
      </c>
      <c r="H32" s="23" t="s">
        <v>572</v>
      </c>
    </row>
    <row r="33" spans="1:8" ht="16.5" x14ac:dyDescent="0.2">
      <c r="A33" s="23">
        <v>30</v>
      </c>
      <c r="B33" s="23" t="s">
        <v>481</v>
      </c>
      <c r="C33" s="23" t="s">
        <v>615</v>
      </c>
      <c r="D33" s="23" t="s">
        <v>572</v>
      </c>
      <c r="E33" s="23" t="s">
        <v>605</v>
      </c>
      <c r="F33" s="23" t="s">
        <v>606</v>
      </c>
      <c r="G33" s="23" t="s">
        <v>615</v>
      </c>
      <c r="H33" s="23" t="s">
        <v>572</v>
      </c>
    </row>
    <row r="34" spans="1:8" ht="16.5" x14ac:dyDescent="0.2">
      <c r="A34" s="23">
        <v>31</v>
      </c>
      <c r="B34" s="23" t="s">
        <v>476</v>
      </c>
      <c r="C34" s="23" t="s">
        <v>608</v>
      </c>
      <c r="D34" s="23" t="s">
        <v>572</v>
      </c>
      <c r="E34" s="23" t="s">
        <v>612</v>
      </c>
      <c r="F34" s="23" t="s">
        <v>572</v>
      </c>
      <c r="G34" s="23" t="s">
        <v>608</v>
      </c>
      <c r="H34" s="23" t="s">
        <v>572</v>
      </c>
    </row>
    <row r="35" spans="1:8" ht="16.5" x14ac:dyDescent="0.2">
      <c r="A35" s="23">
        <v>32</v>
      </c>
      <c r="B35" s="23" t="s">
        <v>477</v>
      </c>
      <c r="C35" s="23" t="s">
        <v>610</v>
      </c>
      <c r="D35" s="23" t="s">
        <v>572</v>
      </c>
      <c r="E35" s="23" t="s">
        <v>614</v>
      </c>
      <c r="F35" s="23" t="s">
        <v>572</v>
      </c>
      <c r="G35" s="23" t="s">
        <v>610</v>
      </c>
      <c r="H35" s="23" t="s">
        <v>572</v>
      </c>
    </row>
    <row r="36" spans="1:8" ht="16.5" x14ac:dyDescent="0.2">
      <c r="A36" s="23">
        <v>33</v>
      </c>
      <c r="B36" s="23" t="s">
        <v>482</v>
      </c>
      <c r="C36" s="23" t="s">
        <v>612</v>
      </c>
      <c r="D36" s="23" t="s">
        <v>572</v>
      </c>
      <c r="E36" s="23" t="s">
        <v>614</v>
      </c>
      <c r="F36" s="23" t="s">
        <v>572</v>
      </c>
      <c r="G36" s="23" t="s">
        <v>610</v>
      </c>
      <c r="H36" s="23" t="s">
        <v>572</v>
      </c>
    </row>
    <row r="37" spans="1:8" ht="16.5" x14ac:dyDescent="0.2">
      <c r="A37" s="23">
        <v>34</v>
      </c>
      <c r="B37" s="23" t="s">
        <v>483</v>
      </c>
      <c r="C37" s="23" t="s">
        <v>618</v>
      </c>
      <c r="D37" s="23" t="s">
        <v>572</v>
      </c>
      <c r="E37" s="23" t="s">
        <v>618</v>
      </c>
      <c r="F37" s="23" t="s">
        <v>572</v>
      </c>
      <c r="G37" s="23" t="s">
        <v>618</v>
      </c>
      <c r="H37" s="23" t="s">
        <v>572</v>
      </c>
    </row>
    <row r="38" spans="1:8" ht="16.5" x14ac:dyDescent="0.2">
      <c r="A38" s="23">
        <v>35</v>
      </c>
      <c r="B38" s="23" t="s">
        <v>484</v>
      </c>
      <c r="C38" s="23" t="s">
        <v>619</v>
      </c>
      <c r="D38" s="23" t="s">
        <v>572</v>
      </c>
      <c r="E38" s="23" t="s">
        <v>619</v>
      </c>
      <c r="F38" s="23" t="s">
        <v>572</v>
      </c>
      <c r="G38" s="23" t="s">
        <v>619</v>
      </c>
      <c r="H38" s="23" t="s">
        <v>572</v>
      </c>
    </row>
    <row r="39" spans="1:8" ht="16.5" x14ac:dyDescent="0.2">
      <c r="A39" s="23">
        <v>36</v>
      </c>
      <c r="B39" s="23" t="s">
        <v>485</v>
      </c>
      <c r="C39" s="23" t="s">
        <v>617</v>
      </c>
      <c r="D39" s="23" t="s">
        <v>572</v>
      </c>
      <c r="E39" s="23" t="s">
        <v>605</v>
      </c>
      <c r="F39" s="23" t="s">
        <v>606</v>
      </c>
      <c r="G39" s="23" t="s">
        <v>617</v>
      </c>
      <c r="H39" s="23" t="s">
        <v>572</v>
      </c>
    </row>
    <row r="40" spans="1:8" ht="16.5" x14ac:dyDescent="0.2">
      <c r="A40" s="23">
        <v>37</v>
      </c>
      <c r="B40" s="23" t="s">
        <v>486</v>
      </c>
      <c r="C40" s="23" t="s">
        <v>610</v>
      </c>
      <c r="D40" s="23" t="s">
        <v>572</v>
      </c>
      <c r="E40" s="23" t="s">
        <v>605</v>
      </c>
      <c r="F40" s="23" t="s">
        <v>606</v>
      </c>
      <c r="G40" s="23" t="s">
        <v>610</v>
      </c>
      <c r="H40" s="23" t="s">
        <v>572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69" workbookViewId="0">
      <selection activeCell="L87" sqref="L87"/>
    </sheetView>
  </sheetViews>
  <sheetFormatPr defaultRowHeight="14.25" x14ac:dyDescent="0.2"/>
  <cols>
    <col min="1" max="1" width="9" style="15"/>
    <col min="2" max="2" width="15.75" style="15" customWidth="1"/>
    <col min="3" max="3" width="14.5" style="48" customWidth="1"/>
    <col min="4" max="4" width="14.875" style="15" customWidth="1"/>
    <col min="5" max="5" width="13.125" style="15" customWidth="1"/>
    <col min="6" max="6" width="12" style="15" customWidth="1"/>
    <col min="7" max="7" width="21.125" style="15" customWidth="1"/>
    <col min="8" max="9" width="20.5" style="15" customWidth="1"/>
    <col min="10" max="10" width="20.5" style="48" customWidth="1"/>
    <col min="11" max="11" width="11.75" style="15" customWidth="1"/>
    <col min="12" max="12" width="11.875" style="48" customWidth="1"/>
    <col min="13" max="13" width="16.375" style="15" customWidth="1"/>
    <col min="14" max="16384" width="9" style="15"/>
  </cols>
  <sheetData>
    <row r="1" spans="1:13" ht="15" x14ac:dyDescent="0.2">
      <c r="A1" s="4" t="s">
        <v>178</v>
      </c>
      <c r="B1" s="4" t="s">
        <v>751</v>
      </c>
      <c r="C1" s="4" t="s">
        <v>805</v>
      </c>
      <c r="D1" s="4" t="s">
        <v>494</v>
      </c>
      <c r="E1" s="4" t="s">
        <v>752</v>
      </c>
      <c r="F1" s="4" t="s">
        <v>753</v>
      </c>
      <c r="G1" s="4" t="s">
        <v>754</v>
      </c>
      <c r="H1" s="4" t="s">
        <v>487</v>
      </c>
      <c r="I1" s="4" t="s">
        <v>488</v>
      </c>
      <c r="J1" s="4" t="s">
        <v>2006</v>
      </c>
      <c r="K1" s="4" t="s">
        <v>812</v>
      </c>
      <c r="L1" s="4" t="s">
        <v>813</v>
      </c>
      <c r="M1" s="5" t="s">
        <v>814</v>
      </c>
    </row>
    <row r="2" spans="1:13" x14ac:dyDescent="0.2">
      <c r="A2" s="15" t="s">
        <v>755</v>
      </c>
      <c r="B2" s="15" t="s">
        <v>756</v>
      </c>
      <c r="C2" s="48" t="s">
        <v>806</v>
      </c>
      <c r="D2" s="15" t="s">
        <v>757</v>
      </c>
      <c r="E2" s="15" t="s">
        <v>758</v>
      </c>
      <c r="F2" s="15" t="s">
        <v>755</v>
      </c>
      <c r="G2" s="15" t="s">
        <v>759</v>
      </c>
      <c r="H2" s="15" t="s">
        <v>759</v>
      </c>
      <c r="I2" s="15" t="s">
        <v>759</v>
      </c>
      <c r="J2" s="48" t="s">
        <v>759</v>
      </c>
      <c r="K2" s="15" t="s">
        <v>803</v>
      </c>
      <c r="L2" s="48" t="s">
        <v>803</v>
      </c>
      <c r="M2" s="48" t="s">
        <v>803</v>
      </c>
    </row>
    <row r="3" spans="1:13" ht="15.75" customHeight="1" x14ac:dyDescent="0.2">
      <c r="A3" s="1" t="s">
        <v>760</v>
      </c>
      <c r="B3" s="1" t="s">
        <v>83</v>
      </c>
      <c r="C3" s="1" t="s">
        <v>808</v>
      </c>
      <c r="D3" s="1" t="s">
        <v>761</v>
      </c>
      <c r="E3" s="1" t="s">
        <v>762</v>
      </c>
      <c r="F3" s="1" t="s">
        <v>763</v>
      </c>
      <c r="G3" s="1" t="s">
        <v>764</v>
      </c>
      <c r="H3" s="1" t="s">
        <v>490</v>
      </c>
      <c r="I3" s="1" t="s">
        <v>491</v>
      </c>
      <c r="J3" s="1" t="s">
        <v>2007</v>
      </c>
      <c r="K3" s="1" t="s">
        <v>493</v>
      </c>
      <c r="L3" s="1" t="s">
        <v>810</v>
      </c>
      <c r="M3" s="1" t="s">
        <v>811</v>
      </c>
    </row>
    <row r="4" spans="1:13" s="48" customFormat="1" ht="16.5" x14ac:dyDescent="0.2">
      <c r="A4" s="92">
        <v>101</v>
      </c>
      <c r="B4" s="45" t="s">
        <v>3497</v>
      </c>
      <c r="C4" s="92" t="s">
        <v>3496</v>
      </c>
      <c r="D4" s="92" t="s">
        <v>506</v>
      </c>
      <c r="E4" s="92" t="s">
        <v>506</v>
      </c>
      <c r="F4" s="92">
        <v>1</v>
      </c>
      <c r="G4" s="92" t="s">
        <v>3224</v>
      </c>
      <c r="H4" s="92" t="s">
        <v>3225</v>
      </c>
      <c r="I4" s="92" t="s">
        <v>3226</v>
      </c>
      <c r="J4" s="92" t="s">
        <v>3227</v>
      </c>
      <c r="K4" s="92">
        <v>5</v>
      </c>
      <c r="L4" s="92">
        <v>4</v>
      </c>
      <c r="M4" s="92">
        <v>1</v>
      </c>
    </row>
    <row r="5" spans="1:13" s="48" customFormat="1" ht="16.5" x14ac:dyDescent="0.2">
      <c r="A5" s="92">
        <v>102</v>
      </c>
      <c r="B5" s="92" t="s">
        <v>3498</v>
      </c>
      <c r="C5" s="92" t="s">
        <v>3498</v>
      </c>
      <c r="D5" s="92" t="s">
        <v>432</v>
      </c>
      <c r="E5" s="92" t="s">
        <v>432</v>
      </c>
      <c r="F5" s="92">
        <v>1</v>
      </c>
      <c r="G5" s="92" t="s">
        <v>3228</v>
      </c>
      <c r="H5" s="92" t="s">
        <v>3229</v>
      </c>
      <c r="I5" s="92" t="s">
        <v>3230</v>
      </c>
      <c r="J5" s="92" t="s">
        <v>3231</v>
      </c>
      <c r="K5" s="92">
        <v>5</v>
      </c>
      <c r="L5" s="92">
        <v>4</v>
      </c>
      <c r="M5" s="92">
        <v>1</v>
      </c>
    </row>
    <row r="6" spans="1:13" s="48" customFormat="1" ht="16.5" x14ac:dyDescent="0.2">
      <c r="A6" s="92">
        <v>103</v>
      </c>
      <c r="B6" s="92" t="s">
        <v>3499</v>
      </c>
      <c r="C6" s="92" t="s">
        <v>3499</v>
      </c>
      <c r="D6" s="92" t="s">
        <v>507</v>
      </c>
      <c r="E6" s="92" t="s">
        <v>507</v>
      </c>
      <c r="F6" s="92">
        <v>2</v>
      </c>
      <c r="G6" s="92" t="s">
        <v>3232</v>
      </c>
      <c r="H6" s="92" t="s">
        <v>3233</v>
      </c>
      <c r="I6" s="92" t="s">
        <v>3234</v>
      </c>
      <c r="J6" s="92" t="s">
        <v>3235</v>
      </c>
      <c r="K6" s="92">
        <v>5</v>
      </c>
      <c r="L6" s="92">
        <v>4</v>
      </c>
      <c r="M6" s="92">
        <v>2</v>
      </c>
    </row>
    <row r="7" spans="1:13" s="48" customFormat="1" ht="16.5" x14ac:dyDescent="0.2">
      <c r="A7" s="92">
        <v>104</v>
      </c>
      <c r="B7" s="92" t="s">
        <v>797</v>
      </c>
      <c r="C7" s="92" t="s">
        <v>797</v>
      </c>
      <c r="D7" s="92" t="s">
        <v>508</v>
      </c>
      <c r="E7" s="92" t="s">
        <v>508</v>
      </c>
      <c r="F7" s="92">
        <v>1</v>
      </c>
      <c r="G7" s="92" t="s">
        <v>3180</v>
      </c>
      <c r="H7" s="92" t="s">
        <v>3181</v>
      </c>
      <c r="I7" s="92" t="s">
        <v>3226</v>
      </c>
      <c r="J7" s="92" t="s">
        <v>3227</v>
      </c>
      <c r="K7" s="92">
        <v>5</v>
      </c>
      <c r="L7" s="92">
        <v>4</v>
      </c>
      <c r="M7" s="92">
        <v>1</v>
      </c>
    </row>
    <row r="8" spans="1:13" s="48" customFormat="1" ht="16.5" x14ac:dyDescent="0.2">
      <c r="A8" s="92">
        <v>105</v>
      </c>
      <c r="B8" s="92" t="s">
        <v>807</v>
      </c>
      <c r="C8" s="92" t="s">
        <v>807</v>
      </c>
      <c r="D8" s="92" t="s">
        <v>509</v>
      </c>
      <c r="E8" s="92" t="s">
        <v>509</v>
      </c>
      <c r="F8" s="92">
        <v>3</v>
      </c>
      <c r="G8" s="92" t="s">
        <v>3185</v>
      </c>
      <c r="H8" s="92" t="s">
        <v>3186</v>
      </c>
      <c r="I8" s="92" t="s">
        <v>3236</v>
      </c>
      <c r="J8" s="92" t="s">
        <v>3237</v>
      </c>
      <c r="K8" s="92">
        <v>5</v>
      </c>
      <c r="L8" s="92">
        <v>4</v>
      </c>
      <c r="M8" s="92">
        <v>3</v>
      </c>
    </row>
    <row r="9" spans="1:13" s="48" customFormat="1" ht="16.5" x14ac:dyDescent="0.2">
      <c r="A9" s="92">
        <v>106</v>
      </c>
      <c r="B9" s="92" t="s">
        <v>3500</v>
      </c>
      <c r="C9" s="92" t="s">
        <v>3500</v>
      </c>
      <c r="D9" s="92" t="s">
        <v>510</v>
      </c>
      <c r="E9" s="92" t="s">
        <v>510</v>
      </c>
      <c r="F9" s="92">
        <v>2</v>
      </c>
      <c r="G9" s="92" t="s">
        <v>3238</v>
      </c>
      <c r="H9" s="92" t="s">
        <v>3239</v>
      </c>
      <c r="I9" s="92" t="s">
        <v>3235</v>
      </c>
      <c r="J9" s="92" t="s">
        <v>3234</v>
      </c>
      <c r="K9" s="92">
        <v>5</v>
      </c>
      <c r="L9" s="92">
        <v>4</v>
      </c>
      <c r="M9" s="92">
        <v>2</v>
      </c>
    </row>
    <row r="10" spans="1:13" s="48" customFormat="1" ht="16.5" x14ac:dyDescent="0.2">
      <c r="A10" s="92">
        <v>107</v>
      </c>
      <c r="B10" s="92" t="s">
        <v>3501</v>
      </c>
      <c r="C10" s="92" t="s">
        <v>3501</v>
      </c>
      <c r="D10" s="92" t="s">
        <v>511</v>
      </c>
      <c r="E10" s="45" t="s">
        <v>511</v>
      </c>
      <c r="F10" s="92">
        <v>1</v>
      </c>
      <c r="G10" s="92" t="s">
        <v>3240</v>
      </c>
      <c r="H10" s="92" t="s">
        <v>3241</v>
      </c>
      <c r="I10" s="92" t="s">
        <v>3242</v>
      </c>
      <c r="J10" s="92" t="s">
        <v>3227</v>
      </c>
      <c r="K10" s="92">
        <v>5</v>
      </c>
      <c r="L10" s="92">
        <v>4</v>
      </c>
      <c r="M10" s="92">
        <v>1</v>
      </c>
    </row>
    <row r="11" spans="1:13" s="48" customFormat="1" ht="16.5" x14ac:dyDescent="0.2">
      <c r="A11" s="92">
        <v>108</v>
      </c>
      <c r="B11" s="92" t="s">
        <v>3502</v>
      </c>
      <c r="C11" s="92" t="s">
        <v>3502</v>
      </c>
      <c r="D11" s="92" t="s">
        <v>512</v>
      </c>
      <c r="E11" s="92" t="s">
        <v>512</v>
      </c>
      <c r="F11" s="92">
        <v>1</v>
      </c>
      <c r="G11" s="92" t="s">
        <v>3243</v>
      </c>
      <c r="H11" s="92" t="s">
        <v>3244</v>
      </c>
      <c r="I11" s="92" t="s">
        <v>3230</v>
      </c>
      <c r="J11" s="92" t="s">
        <v>3231</v>
      </c>
      <c r="K11" s="92">
        <v>5</v>
      </c>
      <c r="L11" s="92">
        <v>4</v>
      </c>
      <c r="M11" s="92">
        <v>2</v>
      </c>
    </row>
    <row r="12" spans="1:13" s="48" customFormat="1" ht="16.5" x14ac:dyDescent="0.2">
      <c r="A12" s="92">
        <v>109</v>
      </c>
      <c r="B12" s="92" t="s">
        <v>3503</v>
      </c>
      <c r="C12" s="92" t="s">
        <v>3503</v>
      </c>
      <c r="D12" s="92" t="s">
        <v>513</v>
      </c>
      <c r="E12" s="92" t="s">
        <v>513</v>
      </c>
      <c r="F12" s="92">
        <v>2</v>
      </c>
      <c r="G12" s="92" t="s">
        <v>3245</v>
      </c>
      <c r="H12" s="92" t="s">
        <v>3246</v>
      </c>
      <c r="I12" s="92" t="s">
        <v>3235</v>
      </c>
      <c r="J12" s="92" t="s">
        <v>3237</v>
      </c>
      <c r="K12" s="92">
        <v>5</v>
      </c>
      <c r="L12" s="92">
        <v>4</v>
      </c>
      <c r="M12" s="92">
        <v>2</v>
      </c>
    </row>
    <row r="13" spans="1:13" s="48" customFormat="1" ht="16.5" x14ac:dyDescent="0.2">
      <c r="A13" s="92">
        <v>110</v>
      </c>
      <c r="B13" s="45" t="s">
        <v>3504</v>
      </c>
      <c r="C13" s="45" t="s">
        <v>3504</v>
      </c>
      <c r="D13" s="92" t="s">
        <v>514</v>
      </c>
      <c r="E13" s="92" t="s">
        <v>514</v>
      </c>
      <c r="F13" s="92">
        <v>3</v>
      </c>
      <c r="G13" s="92" t="s">
        <v>3247</v>
      </c>
      <c r="H13" s="92" t="s">
        <v>3248</v>
      </c>
      <c r="I13" s="92" t="s">
        <v>3249</v>
      </c>
      <c r="J13" s="92" t="s">
        <v>3236</v>
      </c>
      <c r="K13" s="92">
        <v>5</v>
      </c>
      <c r="L13" s="92">
        <v>4</v>
      </c>
      <c r="M13" s="92">
        <v>3</v>
      </c>
    </row>
    <row r="14" spans="1:13" s="48" customFormat="1" ht="16.5" x14ac:dyDescent="0.2">
      <c r="A14" s="92">
        <v>111</v>
      </c>
      <c r="B14" s="92" t="s">
        <v>3505</v>
      </c>
      <c r="C14" s="92" t="s">
        <v>3505</v>
      </c>
      <c r="D14" s="92" t="s">
        <v>515</v>
      </c>
      <c r="E14" s="92" t="s">
        <v>515</v>
      </c>
      <c r="F14" s="92">
        <v>2</v>
      </c>
      <c r="G14" s="92" t="s">
        <v>3250</v>
      </c>
      <c r="H14" s="92" t="s">
        <v>3251</v>
      </c>
      <c r="I14" s="92" t="s">
        <v>3252</v>
      </c>
      <c r="J14" s="92" t="s">
        <v>3236</v>
      </c>
      <c r="K14" s="92">
        <v>5</v>
      </c>
      <c r="L14" s="92">
        <v>4</v>
      </c>
      <c r="M14" s="92">
        <v>2</v>
      </c>
    </row>
    <row r="15" spans="1:13" s="48" customFormat="1" ht="16.5" x14ac:dyDescent="0.2">
      <c r="A15" s="92">
        <v>112</v>
      </c>
      <c r="B15" s="92" t="s">
        <v>3506</v>
      </c>
      <c r="C15" s="92" t="s">
        <v>3506</v>
      </c>
      <c r="D15" s="92" t="s">
        <v>516</v>
      </c>
      <c r="E15" s="92" t="s">
        <v>516</v>
      </c>
      <c r="F15" s="92">
        <v>1</v>
      </c>
      <c r="G15" s="92" t="s">
        <v>3253</v>
      </c>
      <c r="H15" s="92" t="s">
        <v>3254</v>
      </c>
      <c r="I15" s="92" t="s">
        <v>3230</v>
      </c>
      <c r="J15" s="92" t="s">
        <v>3231</v>
      </c>
      <c r="K15" s="92">
        <v>5</v>
      </c>
      <c r="L15" s="92">
        <v>4</v>
      </c>
      <c r="M15" s="92">
        <v>1</v>
      </c>
    </row>
    <row r="16" spans="1:13" s="48" customFormat="1" ht="16.5" x14ac:dyDescent="0.2">
      <c r="A16" s="92">
        <v>113</v>
      </c>
      <c r="B16" s="92" t="s">
        <v>3507</v>
      </c>
      <c r="C16" s="92" t="s">
        <v>3507</v>
      </c>
      <c r="D16" s="92" t="s">
        <v>517</v>
      </c>
      <c r="E16" s="92" t="s">
        <v>809</v>
      </c>
      <c r="F16" s="92">
        <v>3</v>
      </c>
      <c r="G16" s="92" t="s">
        <v>3255</v>
      </c>
      <c r="H16" s="92" t="s">
        <v>3256</v>
      </c>
      <c r="I16" s="92" t="s">
        <v>3234</v>
      </c>
      <c r="J16" s="92" t="s">
        <v>3235</v>
      </c>
      <c r="K16" s="92">
        <v>5</v>
      </c>
      <c r="L16" s="92">
        <v>4</v>
      </c>
      <c r="M16" s="92">
        <v>3</v>
      </c>
    </row>
    <row r="17" spans="1:13" s="48" customFormat="1" ht="16.5" x14ac:dyDescent="0.2">
      <c r="A17" s="92">
        <v>114</v>
      </c>
      <c r="B17" s="92" t="s">
        <v>3508</v>
      </c>
      <c r="C17" s="92" t="s">
        <v>3508</v>
      </c>
      <c r="D17" s="92" t="s">
        <v>518</v>
      </c>
      <c r="E17" s="92" t="s">
        <v>518</v>
      </c>
      <c r="F17" s="92">
        <v>1</v>
      </c>
      <c r="G17" s="92" t="s">
        <v>3257</v>
      </c>
      <c r="H17" s="92" t="s">
        <v>3258</v>
      </c>
      <c r="I17" s="92" t="s">
        <v>3242</v>
      </c>
      <c r="J17" s="45" t="s">
        <v>3227</v>
      </c>
      <c r="K17" s="92">
        <v>5</v>
      </c>
      <c r="L17" s="92">
        <v>4</v>
      </c>
      <c r="M17" s="92">
        <v>1</v>
      </c>
    </row>
    <row r="18" spans="1:13" s="48" customFormat="1" ht="16.5" x14ac:dyDescent="0.2">
      <c r="A18" s="92">
        <v>115</v>
      </c>
      <c r="B18" s="92" t="s">
        <v>796</v>
      </c>
      <c r="C18" s="92" t="s">
        <v>796</v>
      </c>
      <c r="D18" s="92" t="s">
        <v>519</v>
      </c>
      <c r="E18" s="92" t="s">
        <v>519</v>
      </c>
      <c r="F18" s="92">
        <v>2</v>
      </c>
      <c r="G18" s="92" t="s">
        <v>3174</v>
      </c>
      <c r="H18" s="92" t="s">
        <v>3175</v>
      </c>
      <c r="I18" s="92" t="s">
        <v>3259</v>
      </c>
      <c r="J18" s="92" t="s">
        <v>3260</v>
      </c>
      <c r="K18" s="92">
        <v>5</v>
      </c>
      <c r="L18" s="92">
        <v>4</v>
      </c>
      <c r="M18" s="92">
        <v>1</v>
      </c>
    </row>
    <row r="19" spans="1:13" s="48" customFormat="1" ht="16.5" x14ac:dyDescent="0.2">
      <c r="A19" s="92">
        <v>116</v>
      </c>
      <c r="B19" s="92" t="s">
        <v>3509</v>
      </c>
      <c r="C19" s="92" t="s">
        <v>3509</v>
      </c>
      <c r="D19" s="92" t="s">
        <v>520</v>
      </c>
      <c r="E19" s="92" t="s">
        <v>520</v>
      </c>
      <c r="F19" s="92">
        <v>2</v>
      </c>
      <c r="G19" s="92" t="s">
        <v>3261</v>
      </c>
      <c r="H19" s="92" t="s">
        <v>3262</v>
      </c>
      <c r="I19" s="92" t="s">
        <v>3237</v>
      </c>
      <c r="J19" s="92" t="s">
        <v>3252</v>
      </c>
      <c r="K19" s="92">
        <v>5</v>
      </c>
      <c r="L19" s="92">
        <v>4</v>
      </c>
      <c r="M19" s="92">
        <v>3</v>
      </c>
    </row>
    <row r="20" spans="1:13" s="48" customFormat="1" ht="16.5" x14ac:dyDescent="0.2">
      <c r="A20" s="92">
        <v>117</v>
      </c>
      <c r="B20" s="92" t="s">
        <v>3510</v>
      </c>
      <c r="C20" s="92" t="s">
        <v>3510</v>
      </c>
      <c r="D20" s="92" t="s">
        <v>521</v>
      </c>
      <c r="E20" s="92" t="s">
        <v>521</v>
      </c>
      <c r="F20" s="92">
        <v>3</v>
      </c>
      <c r="G20" s="92" t="s">
        <v>3263</v>
      </c>
      <c r="H20" s="92" t="s">
        <v>3264</v>
      </c>
      <c r="I20" s="92" t="s">
        <v>3234</v>
      </c>
      <c r="J20" s="92" t="s">
        <v>3235</v>
      </c>
      <c r="K20" s="92">
        <v>5</v>
      </c>
      <c r="L20" s="92">
        <v>4</v>
      </c>
      <c r="M20" s="92">
        <v>3</v>
      </c>
    </row>
    <row r="21" spans="1:13" s="48" customFormat="1" ht="16.5" x14ac:dyDescent="0.2">
      <c r="A21" s="92">
        <v>118</v>
      </c>
      <c r="B21" s="92" t="s">
        <v>3511</v>
      </c>
      <c r="C21" s="92" t="s">
        <v>3511</v>
      </c>
      <c r="D21" s="92" t="s">
        <v>522</v>
      </c>
      <c r="E21" s="92" t="s">
        <v>522</v>
      </c>
      <c r="F21" s="92">
        <v>2</v>
      </c>
      <c r="G21" s="92" t="s">
        <v>3265</v>
      </c>
      <c r="H21" s="92" t="s">
        <v>3266</v>
      </c>
      <c r="I21" s="92" t="s">
        <v>3236</v>
      </c>
      <c r="J21" s="92" t="s">
        <v>3235</v>
      </c>
      <c r="K21" s="92">
        <v>5</v>
      </c>
      <c r="L21" s="92">
        <v>4</v>
      </c>
      <c r="M21" s="92">
        <v>2</v>
      </c>
    </row>
    <row r="22" spans="1:13" s="48" customFormat="1" ht="16.5" x14ac:dyDescent="0.2">
      <c r="A22" s="92">
        <v>119</v>
      </c>
      <c r="B22" s="92" t="s">
        <v>3512</v>
      </c>
      <c r="C22" s="92" t="s">
        <v>3512</v>
      </c>
      <c r="D22" s="92" t="s">
        <v>523</v>
      </c>
      <c r="E22" s="92" t="s">
        <v>523</v>
      </c>
      <c r="F22" s="92">
        <v>1</v>
      </c>
      <c r="G22" s="92" t="s">
        <v>3267</v>
      </c>
      <c r="H22" s="92" t="s">
        <v>3268</v>
      </c>
      <c r="I22" s="92" t="s">
        <v>3237</v>
      </c>
      <c r="J22" s="92" t="s">
        <v>3252</v>
      </c>
      <c r="K22" s="92">
        <v>5</v>
      </c>
      <c r="L22" s="92">
        <v>4</v>
      </c>
      <c r="M22" s="92">
        <v>1</v>
      </c>
    </row>
    <row r="23" spans="1:13" s="48" customFormat="1" ht="16.5" x14ac:dyDescent="0.2">
      <c r="A23" s="92">
        <v>120</v>
      </c>
      <c r="B23" s="92" t="s">
        <v>3513</v>
      </c>
      <c r="C23" s="92" t="s">
        <v>3513</v>
      </c>
      <c r="D23" s="92" t="s">
        <v>524</v>
      </c>
      <c r="E23" s="92" t="s">
        <v>524</v>
      </c>
      <c r="F23" s="92">
        <v>2</v>
      </c>
      <c r="G23" s="92" t="s">
        <v>3269</v>
      </c>
      <c r="H23" s="92" t="s">
        <v>3270</v>
      </c>
      <c r="I23" s="92" t="s">
        <v>3234</v>
      </c>
      <c r="J23" s="92" t="s">
        <v>3235</v>
      </c>
      <c r="K23" s="92">
        <v>5</v>
      </c>
      <c r="L23" s="92">
        <v>4</v>
      </c>
      <c r="M23" s="92">
        <v>2</v>
      </c>
    </row>
    <row r="24" spans="1:13" s="48" customFormat="1" ht="16.5" x14ac:dyDescent="0.2">
      <c r="A24" s="92">
        <v>121</v>
      </c>
      <c r="B24" s="92" t="s">
        <v>3514</v>
      </c>
      <c r="C24" s="92" t="s">
        <v>3514</v>
      </c>
      <c r="D24" s="92" t="s">
        <v>525</v>
      </c>
      <c r="E24" s="92" t="s">
        <v>525</v>
      </c>
      <c r="F24" s="92">
        <v>2</v>
      </c>
      <c r="G24" s="92" t="s">
        <v>3271</v>
      </c>
      <c r="H24" s="92" t="s">
        <v>3272</v>
      </c>
      <c r="I24" s="92" t="s">
        <v>3234</v>
      </c>
      <c r="J24" s="92" t="s">
        <v>3176</v>
      </c>
      <c r="K24" s="92">
        <v>5</v>
      </c>
      <c r="L24" s="92">
        <v>4</v>
      </c>
      <c r="M24" s="92">
        <v>1</v>
      </c>
    </row>
    <row r="25" spans="1:13" ht="16.5" x14ac:dyDescent="0.2">
      <c r="A25" s="46">
        <v>201</v>
      </c>
      <c r="B25" s="45" t="s">
        <v>495</v>
      </c>
      <c r="C25" s="45" t="s">
        <v>495</v>
      </c>
      <c r="D25" s="80" t="s">
        <v>495</v>
      </c>
      <c r="E25" s="80" t="s">
        <v>495</v>
      </c>
      <c r="F25" s="80">
        <v>0</v>
      </c>
      <c r="G25" s="80" t="s">
        <v>3171</v>
      </c>
      <c r="H25" s="80" t="s">
        <v>3172</v>
      </c>
      <c r="I25" s="80" t="s">
        <v>3173</v>
      </c>
      <c r="J25" s="80"/>
      <c r="K25" s="80"/>
      <c r="L25" s="80"/>
      <c r="M25" s="80"/>
    </row>
    <row r="26" spans="1:13" ht="16.5" x14ac:dyDescent="0.2">
      <c r="A26" s="46">
        <v>202</v>
      </c>
      <c r="B26" s="45" t="s">
        <v>496</v>
      </c>
      <c r="C26" s="45" t="s">
        <v>496</v>
      </c>
      <c r="D26" s="80" t="s">
        <v>496</v>
      </c>
      <c r="E26" s="80" t="s">
        <v>496</v>
      </c>
      <c r="F26" s="80">
        <v>0</v>
      </c>
      <c r="G26" s="80" t="s">
        <v>3177</v>
      </c>
      <c r="H26" s="80" t="s">
        <v>3178</v>
      </c>
      <c r="I26" s="80" t="s">
        <v>3179</v>
      </c>
      <c r="J26" s="80"/>
      <c r="K26" s="80"/>
      <c r="L26" s="80"/>
      <c r="M26" s="80"/>
    </row>
    <row r="27" spans="1:13" ht="16.5" x14ac:dyDescent="0.2">
      <c r="A27" s="46">
        <v>203</v>
      </c>
      <c r="B27" s="45" t="s">
        <v>3332</v>
      </c>
      <c r="C27" s="45" t="s">
        <v>3332</v>
      </c>
      <c r="D27" s="80" t="s">
        <v>1463</v>
      </c>
      <c r="E27" s="45" t="s">
        <v>1463</v>
      </c>
      <c r="F27" s="80">
        <v>0</v>
      </c>
      <c r="G27" s="80" t="s">
        <v>3182</v>
      </c>
      <c r="H27" s="80" t="s">
        <v>3183</v>
      </c>
      <c r="I27" s="80" t="s">
        <v>3184</v>
      </c>
      <c r="J27" s="80"/>
      <c r="K27" s="80"/>
      <c r="L27" s="80"/>
      <c r="M27" s="80"/>
    </row>
    <row r="28" spans="1:13" ht="16.5" x14ac:dyDescent="0.2">
      <c r="A28" s="46">
        <v>204</v>
      </c>
      <c r="B28" s="45" t="s">
        <v>497</v>
      </c>
      <c r="C28" s="45" t="s">
        <v>497</v>
      </c>
      <c r="D28" s="80" t="s">
        <v>497</v>
      </c>
      <c r="E28" s="80" t="s">
        <v>497</v>
      </c>
      <c r="F28" s="80">
        <v>0</v>
      </c>
      <c r="G28" s="80" t="s">
        <v>3187</v>
      </c>
      <c r="H28" s="80" t="s">
        <v>3188</v>
      </c>
      <c r="I28" s="80" t="s">
        <v>3189</v>
      </c>
      <c r="J28" s="80"/>
      <c r="K28" s="80"/>
      <c r="L28" s="80"/>
      <c r="M28" s="80"/>
    </row>
    <row r="29" spans="1:13" ht="16.5" x14ac:dyDescent="0.2">
      <c r="A29" s="46">
        <v>205</v>
      </c>
      <c r="B29" s="45" t="s">
        <v>498</v>
      </c>
      <c r="C29" s="45" t="s">
        <v>498</v>
      </c>
      <c r="D29" s="80" t="s">
        <v>498</v>
      </c>
      <c r="E29" s="80" t="s">
        <v>498</v>
      </c>
      <c r="F29" s="80">
        <v>0</v>
      </c>
      <c r="G29" s="80" t="s">
        <v>3190</v>
      </c>
      <c r="H29" s="80" t="s">
        <v>3191</v>
      </c>
      <c r="I29" s="80" t="s">
        <v>3192</v>
      </c>
      <c r="J29" s="80"/>
      <c r="K29" s="80"/>
      <c r="L29" s="80"/>
      <c r="M29" s="80"/>
    </row>
    <row r="30" spans="1:13" ht="16.5" x14ac:dyDescent="0.2">
      <c r="A30" s="46">
        <v>206</v>
      </c>
      <c r="B30" s="45" t="s">
        <v>3330</v>
      </c>
      <c r="C30" s="45" t="s">
        <v>3329</v>
      </c>
      <c r="D30" s="80" t="s">
        <v>1458</v>
      </c>
      <c r="E30" s="45" t="s">
        <v>1458</v>
      </c>
      <c r="F30" s="80">
        <v>0</v>
      </c>
      <c r="G30" s="80" t="s">
        <v>3193</v>
      </c>
      <c r="H30" s="80" t="s">
        <v>3194</v>
      </c>
      <c r="I30" s="80" t="s">
        <v>3195</v>
      </c>
      <c r="J30" s="80"/>
      <c r="K30" s="80"/>
      <c r="L30" s="80"/>
      <c r="M30" s="80"/>
    </row>
    <row r="31" spans="1:13" ht="16.5" x14ac:dyDescent="0.2">
      <c r="A31" s="46">
        <v>207</v>
      </c>
      <c r="B31" s="45" t="s">
        <v>174</v>
      </c>
      <c r="C31" s="45" t="s">
        <v>174</v>
      </c>
      <c r="D31" s="80" t="s">
        <v>174</v>
      </c>
      <c r="E31" s="80" t="s">
        <v>174</v>
      </c>
      <c r="F31" s="80">
        <v>0</v>
      </c>
      <c r="G31" s="80" t="s">
        <v>3196</v>
      </c>
      <c r="H31" s="80" t="s">
        <v>3197</v>
      </c>
      <c r="I31" s="80" t="s">
        <v>3198</v>
      </c>
      <c r="J31" s="80"/>
      <c r="K31" s="80"/>
      <c r="L31" s="80"/>
      <c r="M31" s="80"/>
    </row>
    <row r="32" spans="1:13" ht="16.5" x14ac:dyDescent="0.2">
      <c r="A32" s="46">
        <v>208</v>
      </c>
      <c r="B32" s="45" t="s">
        <v>3199</v>
      </c>
      <c r="C32" s="45" t="s">
        <v>3331</v>
      </c>
      <c r="D32" s="45" t="s">
        <v>1459</v>
      </c>
      <c r="E32" s="45" t="s">
        <v>3331</v>
      </c>
      <c r="F32" s="80">
        <v>0</v>
      </c>
      <c r="G32" s="80" t="s">
        <v>3200</v>
      </c>
      <c r="H32" s="80" t="s">
        <v>3201</v>
      </c>
      <c r="I32" s="80" t="s">
        <v>3202</v>
      </c>
      <c r="J32" s="80"/>
      <c r="K32" s="80"/>
      <c r="L32" s="80"/>
      <c r="M32" s="80"/>
    </row>
    <row r="33" spans="1:13" ht="16.5" x14ac:dyDescent="0.2">
      <c r="A33" s="46">
        <v>209</v>
      </c>
      <c r="B33" s="45" t="s">
        <v>499</v>
      </c>
      <c r="C33" s="45" t="s">
        <v>499</v>
      </c>
      <c r="D33" s="80" t="s">
        <v>499</v>
      </c>
      <c r="E33" s="80" t="s">
        <v>499</v>
      </c>
      <c r="F33" s="80">
        <v>0</v>
      </c>
      <c r="G33" s="80" t="s">
        <v>3203</v>
      </c>
      <c r="H33" s="80" t="s">
        <v>3204</v>
      </c>
      <c r="I33" s="80" t="s">
        <v>3205</v>
      </c>
      <c r="J33" s="80"/>
      <c r="K33" s="80"/>
      <c r="L33" s="80"/>
      <c r="M33" s="80"/>
    </row>
    <row r="34" spans="1:13" ht="16.5" x14ac:dyDescent="0.2">
      <c r="A34" s="46">
        <v>210</v>
      </c>
      <c r="B34" s="45" t="s">
        <v>500</v>
      </c>
      <c r="C34" s="45" t="s">
        <v>500</v>
      </c>
      <c r="D34" s="80" t="s">
        <v>500</v>
      </c>
      <c r="E34" s="80" t="s">
        <v>500</v>
      </c>
      <c r="F34" s="80">
        <v>0</v>
      </c>
      <c r="G34" s="80" t="s">
        <v>3206</v>
      </c>
      <c r="H34" s="80" t="s">
        <v>3207</v>
      </c>
      <c r="I34" s="80" t="s">
        <v>3208</v>
      </c>
      <c r="J34" s="80"/>
      <c r="K34" s="80"/>
      <c r="L34" s="80"/>
      <c r="M34" s="80"/>
    </row>
    <row r="35" spans="1:13" ht="16.5" x14ac:dyDescent="0.2">
      <c r="A35" s="46">
        <v>211</v>
      </c>
      <c r="B35" s="45" t="s">
        <v>501</v>
      </c>
      <c r="C35" s="45" t="s">
        <v>501</v>
      </c>
      <c r="D35" s="80" t="s">
        <v>501</v>
      </c>
      <c r="E35" s="80" t="s">
        <v>501</v>
      </c>
      <c r="F35" s="80">
        <v>0</v>
      </c>
      <c r="G35" s="80" t="s">
        <v>3209</v>
      </c>
      <c r="H35" s="80" t="s">
        <v>3210</v>
      </c>
      <c r="I35" s="80" t="s">
        <v>3211</v>
      </c>
      <c r="J35" s="80"/>
      <c r="K35" s="80"/>
      <c r="L35" s="80"/>
      <c r="M35" s="80"/>
    </row>
    <row r="36" spans="1:13" ht="16.5" x14ac:dyDescent="0.2">
      <c r="A36" s="46">
        <v>212</v>
      </c>
      <c r="B36" s="45" t="s">
        <v>502</v>
      </c>
      <c r="C36" s="45" t="s">
        <v>502</v>
      </c>
      <c r="D36" s="80" t="s">
        <v>502</v>
      </c>
      <c r="E36" s="80" t="s">
        <v>502</v>
      </c>
      <c r="F36" s="80">
        <v>0</v>
      </c>
      <c r="G36" s="80" t="s">
        <v>3212</v>
      </c>
      <c r="H36" s="80" t="s">
        <v>3213</v>
      </c>
      <c r="I36" s="80" t="s">
        <v>3214</v>
      </c>
      <c r="J36" s="80"/>
      <c r="K36" s="80"/>
      <c r="L36" s="80"/>
      <c r="M36" s="80"/>
    </row>
    <row r="37" spans="1:13" ht="16.5" x14ac:dyDescent="0.2">
      <c r="A37" s="46">
        <v>213</v>
      </c>
      <c r="B37" s="45" t="s">
        <v>503</v>
      </c>
      <c r="C37" s="45" t="s">
        <v>503</v>
      </c>
      <c r="D37" s="80" t="s">
        <v>503</v>
      </c>
      <c r="E37" s="80" t="s">
        <v>503</v>
      </c>
      <c r="F37" s="80">
        <v>0</v>
      </c>
      <c r="G37" s="80" t="s">
        <v>3215</v>
      </c>
      <c r="H37" s="80" t="s">
        <v>3216</v>
      </c>
      <c r="I37" s="80" t="s">
        <v>3217</v>
      </c>
      <c r="J37" s="80"/>
      <c r="K37" s="80"/>
      <c r="L37" s="80"/>
      <c r="M37" s="80"/>
    </row>
    <row r="38" spans="1:13" s="48" customFormat="1" ht="16.5" x14ac:dyDescent="0.2">
      <c r="A38" s="46">
        <v>214</v>
      </c>
      <c r="B38" s="45" t="s">
        <v>504</v>
      </c>
      <c r="C38" s="45" t="s">
        <v>504</v>
      </c>
      <c r="D38" s="80" t="s">
        <v>504</v>
      </c>
      <c r="E38" s="80" t="s">
        <v>504</v>
      </c>
      <c r="F38" s="80">
        <v>0</v>
      </c>
      <c r="G38" s="80" t="s">
        <v>3218</v>
      </c>
      <c r="H38" s="80" t="s">
        <v>3219</v>
      </c>
      <c r="I38" s="80" t="s">
        <v>3220</v>
      </c>
      <c r="J38" s="80"/>
      <c r="K38" s="80"/>
      <c r="L38" s="80"/>
      <c r="M38" s="80"/>
    </row>
    <row r="39" spans="1:13" s="48" customFormat="1" ht="16.5" x14ac:dyDescent="0.2">
      <c r="A39" s="46">
        <v>215</v>
      </c>
      <c r="B39" s="45" t="s">
        <v>505</v>
      </c>
      <c r="C39" s="45" t="s">
        <v>505</v>
      </c>
      <c r="D39" s="80" t="s">
        <v>505</v>
      </c>
      <c r="E39" s="80" t="s">
        <v>505</v>
      </c>
      <c r="F39" s="80">
        <v>0</v>
      </c>
      <c r="G39" s="80" t="s">
        <v>3221</v>
      </c>
      <c r="H39" s="80" t="s">
        <v>3222</v>
      </c>
      <c r="I39" s="80" t="s">
        <v>3223</v>
      </c>
      <c r="J39" s="80"/>
      <c r="K39" s="80"/>
      <c r="L39" s="80"/>
      <c r="M39" s="80"/>
    </row>
    <row r="40" spans="1:13" s="48" customFormat="1" ht="16.5" x14ac:dyDescent="0.2">
      <c r="A40" s="55">
        <v>216</v>
      </c>
      <c r="B40" s="45" t="s">
        <v>1464</v>
      </c>
      <c r="C40" s="45" t="s">
        <v>1464</v>
      </c>
      <c r="D40" s="45" t="s">
        <v>1464</v>
      </c>
      <c r="E40" s="45" t="s">
        <v>1464</v>
      </c>
      <c r="F40" s="80">
        <v>0</v>
      </c>
      <c r="G40" s="45" t="s">
        <v>1465</v>
      </c>
      <c r="H40" s="45" t="s">
        <v>1466</v>
      </c>
      <c r="I40" s="80" t="s">
        <v>942</v>
      </c>
      <c r="J40" s="80"/>
      <c r="K40" s="80"/>
      <c r="L40" s="80"/>
      <c r="M40" s="80"/>
    </row>
    <row r="41" spans="1:13" ht="16.5" x14ac:dyDescent="0.2">
      <c r="A41" s="55">
        <v>217</v>
      </c>
      <c r="B41" s="45" t="s">
        <v>1467</v>
      </c>
      <c r="C41" s="45" t="s">
        <v>1467</v>
      </c>
      <c r="D41" s="45" t="s">
        <v>1467</v>
      </c>
      <c r="E41" s="45" t="s">
        <v>1467</v>
      </c>
      <c r="F41" s="80">
        <v>0</v>
      </c>
      <c r="G41" s="45" t="s">
        <v>1468</v>
      </c>
      <c r="H41" s="45" t="s">
        <v>1469</v>
      </c>
      <c r="I41" s="80" t="s">
        <v>943</v>
      </c>
      <c r="J41" s="80"/>
      <c r="K41" s="80"/>
      <c r="L41" s="80"/>
      <c r="M41" s="80"/>
    </row>
    <row r="42" spans="1:13" ht="16.5" x14ac:dyDescent="0.2">
      <c r="A42" s="55">
        <v>218</v>
      </c>
      <c r="B42" s="45" t="s">
        <v>1470</v>
      </c>
      <c r="C42" s="45" t="s">
        <v>1470</v>
      </c>
      <c r="D42" s="45" t="s">
        <v>1470</v>
      </c>
      <c r="E42" s="45" t="s">
        <v>1470</v>
      </c>
      <c r="F42" s="80">
        <v>0</v>
      </c>
      <c r="G42" s="45" t="s">
        <v>1471</v>
      </c>
      <c r="H42" s="45" t="s">
        <v>1472</v>
      </c>
      <c r="I42" s="80" t="s">
        <v>944</v>
      </c>
      <c r="J42" s="80"/>
      <c r="K42" s="80"/>
      <c r="L42" s="80"/>
      <c r="M42" s="80"/>
    </row>
    <row r="43" spans="1:13" ht="16.5" x14ac:dyDescent="0.2">
      <c r="A43" s="55">
        <v>219</v>
      </c>
      <c r="B43" s="80" t="s">
        <v>587</v>
      </c>
      <c r="C43" s="80" t="s">
        <v>587</v>
      </c>
      <c r="D43" s="80" t="s">
        <v>506</v>
      </c>
      <c r="E43" s="80" t="s">
        <v>506</v>
      </c>
      <c r="F43" s="80">
        <v>1</v>
      </c>
      <c r="G43" s="80" t="s">
        <v>3224</v>
      </c>
      <c r="H43" s="80" t="s">
        <v>3225</v>
      </c>
      <c r="I43" s="80" t="s">
        <v>3226</v>
      </c>
      <c r="J43" s="80" t="s">
        <v>3227</v>
      </c>
      <c r="K43" s="80">
        <v>4</v>
      </c>
      <c r="L43" s="80">
        <v>4</v>
      </c>
      <c r="M43" s="80">
        <v>1</v>
      </c>
    </row>
    <row r="44" spans="1:13" ht="16.5" x14ac:dyDescent="0.2">
      <c r="A44" s="55">
        <v>220</v>
      </c>
      <c r="B44" s="80" t="s">
        <v>581</v>
      </c>
      <c r="C44" s="80" t="s">
        <v>581</v>
      </c>
      <c r="D44" s="80" t="s">
        <v>432</v>
      </c>
      <c r="E44" s="80" t="s">
        <v>432</v>
      </c>
      <c r="F44" s="80">
        <v>1</v>
      </c>
      <c r="G44" s="80" t="s">
        <v>3228</v>
      </c>
      <c r="H44" s="80" t="s">
        <v>3229</v>
      </c>
      <c r="I44" s="80" t="s">
        <v>3230</v>
      </c>
      <c r="J44" s="80" t="s">
        <v>3231</v>
      </c>
      <c r="K44" s="92">
        <v>4</v>
      </c>
      <c r="L44" s="80">
        <v>4</v>
      </c>
      <c r="M44" s="80">
        <v>1</v>
      </c>
    </row>
    <row r="45" spans="1:13" ht="16.5" x14ac:dyDescent="0.2">
      <c r="A45" s="55">
        <v>221</v>
      </c>
      <c r="B45" s="80" t="s">
        <v>600</v>
      </c>
      <c r="C45" s="80" t="s">
        <v>600</v>
      </c>
      <c r="D45" s="80" t="s">
        <v>507</v>
      </c>
      <c r="E45" s="80" t="s">
        <v>507</v>
      </c>
      <c r="F45" s="80">
        <v>2</v>
      </c>
      <c r="G45" s="80" t="s">
        <v>3232</v>
      </c>
      <c r="H45" s="80" t="s">
        <v>3233</v>
      </c>
      <c r="I45" s="80" t="s">
        <v>3234</v>
      </c>
      <c r="J45" s="80" t="s">
        <v>3235</v>
      </c>
      <c r="K45" s="92">
        <v>4</v>
      </c>
      <c r="L45" s="80">
        <v>4</v>
      </c>
      <c r="M45" s="80">
        <v>2</v>
      </c>
    </row>
    <row r="46" spans="1:13" ht="16.5" x14ac:dyDescent="0.2">
      <c r="A46" s="55">
        <v>222</v>
      </c>
      <c r="B46" s="80" t="s">
        <v>578</v>
      </c>
      <c r="C46" s="80" t="s">
        <v>578</v>
      </c>
      <c r="D46" s="80" t="s">
        <v>508</v>
      </c>
      <c r="E46" s="80" t="s">
        <v>508</v>
      </c>
      <c r="F46" s="80">
        <v>1</v>
      </c>
      <c r="G46" s="80" t="s">
        <v>3180</v>
      </c>
      <c r="H46" s="80" t="s">
        <v>3181</v>
      </c>
      <c r="I46" s="80" t="s">
        <v>3226</v>
      </c>
      <c r="J46" s="80" t="s">
        <v>3227</v>
      </c>
      <c r="K46" s="92">
        <v>4</v>
      </c>
      <c r="L46" s="80">
        <v>4</v>
      </c>
      <c r="M46" s="80">
        <v>1</v>
      </c>
    </row>
    <row r="47" spans="1:13" ht="16.5" x14ac:dyDescent="0.2">
      <c r="A47" s="55">
        <v>223</v>
      </c>
      <c r="B47" s="80" t="s">
        <v>576</v>
      </c>
      <c r="C47" s="80" t="s">
        <v>576</v>
      </c>
      <c r="D47" s="80" t="s">
        <v>509</v>
      </c>
      <c r="E47" s="80" t="s">
        <v>509</v>
      </c>
      <c r="F47" s="80">
        <v>3</v>
      </c>
      <c r="G47" s="80" t="s">
        <v>3185</v>
      </c>
      <c r="H47" s="80" t="s">
        <v>3186</v>
      </c>
      <c r="I47" s="80" t="s">
        <v>3236</v>
      </c>
      <c r="J47" s="80" t="s">
        <v>3237</v>
      </c>
      <c r="K47" s="92">
        <v>4</v>
      </c>
      <c r="L47" s="80">
        <v>4</v>
      </c>
      <c r="M47" s="80">
        <v>3</v>
      </c>
    </row>
    <row r="48" spans="1:13" ht="16.5" x14ac:dyDescent="0.2">
      <c r="A48" s="55">
        <v>224</v>
      </c>
      <c r="B48" s="80" t="s">
        <v>585</v>
      </c>
      <c r="C48" s="80" t="s">
        <v>585</v>
      </c>
      <c r="D48" s="80" t="s">
        <v>510</v>
      </c>
      <c r="E48" s="80" t="s">
        <v>510</v>
      </c>
      <c r="F48" s="80">
        <v>2</v>
      </c>
      <c r="G48" s="80" t="s">
        <v>3238</v>
      </c>
      <c r="H48" s="80" t="s">
        <v>3239</v>
      </c>
      <c r="I48" s="80" t="s">
        <v>3235</v>
      </c>
      <c r="J48" s="80" t="s">
        <v>3234</v>
      </c>
      <c r="K48" s="92">
        <v>4</v>
      </c>
      <c r="L48" s="80">
        <v>4</v>
      </c>
      <c r="M48" s="80">
        <v>2</v>
      </c>
    </row>
    <row r="49" spans="1:13" ht="16.5" x14ac:dyDescent="0.2">
      <c r="A49" s="55">
        <v>225</v>
      </c>
      <c r="B49" s="80" t="s">
        <v>798</v>
      </c>
      <c r="C49" s="80" t="s">
        <v>798</v>
      </c>
      <c r="D49" s="80" t="s">
        <v>511</v>
      </c>
      <c r="E49" s="45" t="s">
        <v>511</v>
      </c>
      <c r="F49" s="80">
        <v>1</v>
      </c>
      <c r="G49" s="80" t="s">
        <v>3240</v>
      </c>
      <c r="H49" s="80" t="s">
        <v>3241</v>
      </c>
      <c r="I49" s="80" t="s">
        <v>3242</v>
      </c>
      <c r="J49" s="80" t="s">
        <v>3227</v>
      </c>
      <c r="K49" s="92">
        <v>4</v>
      </c>
      <c r="L49" s="80">
        <v>4</v>
      </c>
      <c r="M49" s="80">
        <v>1</v>
      </c>
    </row>
    <row r="50" spans="1:13" ht="16.5" x14ac:dyDescent="0.2">
      <c r="A50" s="55">
        <v>226</v>
      </c>
      <c r="B50" s="80" t="s">
        <v>799</v>
      </c>
      <c r="C50" s="80" t="s">
        <v>799</v>
      </c>
      <c r="D50" s="80" t="s">
        <v>512</v>
      </c>
      <c r="E50" s="80" t="s">
        <v>512</v>
      </c>
      <c r="F50" s="80">
        <v>1</v>
      </c>
      <c r="G50" s="80" t="s">
        <v>3243</v>
      </c>
      <c r="H50" s="80" t="s">
        <v>3244</v>
      </c>
      <c r="I50" s="80" t="s">
        <v>3230</v>
      </c>
      <c r="J50" s="80" t="s">
        <v>3231</v>
      </c>
      <c r="K50" s="92">
        <v>4</v>
      </c>
      <c r="L50" s="80">
        <v>4</v>
      </c>
      <c r="M50" s="80">
        <v>2</v>
      </c>
    </row>
    <row r="51" spans="1:13" ht="16.5" x14ac:dyDescent="0.2">
      <c r="A51" s="55">
        <v>227</v>
      </c>
      <c r="B51" s="80" t="s">
        <v>607</v>
      </c>
      <c r="C51" s="80" t="s">
        <v>607</v>
      </c>
      <c r="D51" s="80" t="s">
        <v>513</v>
      </c>
      <c r="E51" s="80" t="s">
        <v>513</v>
      </c>
      <c r="F51" s="80">
        <v>2</v>
      </c>
      <c r="G51" s="80" t="s">
        <v>3245</v>
      </c>
      <c r="H51" s="80" t="s">
        <v>3246</v>
      </c>
      <c r="I51" s="80" t="s">
        <v>3235</v>
      </c>
      <c r="J51" s="80" t="s">
        <v>3237</v>
      </c>
      <c r="K51" s="92">
        <v>4</v>
      </c>
      <c r="L51" s="80">
        <v>4</v>
      </c>
      <c r="M51" s="80">
        <v>2</v>
      </c>
    </row>
    <row r="52" spans="1:13" ht="16.5" x14ac:dyDescent="0.2">
      <c r="A52" s="55">
        <v>228</v>
      </c>
      <c r="B52" s="45" t="s">
        <v>583</v>
      </c>
      <c r="C52" s="45" t="s">
        <v>583</v>
      </c>
      <c r="D52" s="80" t="s">
        <v>514</v>
      </c>
      <c r="E52" s="80" t="s">
        <v>514</v>
      </c>
      <c r="F52" s="80">
        <v>3</v>
      </c>
      <c r="G52" s="80" t="s">
        <v>3247</v>
      </c>
      <c r="H52" s="80" t="s">
        <v>3248</v>
      </c>
      <c r="I52" s="80" t="s">
        <v>3249</v>
      </c>
      <c r="J52" s="80" t="s">
        <v>3236</v>
      </c>
      <c r="K52" s="92">
        <v>4</v>
      </c>
      <c r="L52" s="80">
        <v>4</v>
      </c>
      <c r="M52" s="80">
        <v>3</v>
      </c>
    </row>
    <row r="53" spans="1:13" ht="16.5" x14ac:dyDescent="0.2">
      <c r="A53" s="55">
        <v>229</v>
      </c>
      <c r="B53" s="80" t="s">
        <v>596</v>
      </c>
      <c r="C53" s="80" t="s">
        <v>596</v>
      </c>
      <c r="D53" s="80" t="s">
        <v>515</v>
      </c>
      <c r="E53" s="80" t="s">
        <v>515</v>
      </c>
      <c r="F53" s="80">
        <v>2</v>
      </c>
      <c r="G53" s="80" t="s">
        <v>3250</v>
      </c>
      <c r="H53" s="80" t="s">
        <v>3251</v>
      </c>
      <c r="I53" s="80" t="s">
        <v>3252</v>
      </c>
      <c r="J53" s="80" t="s">
        <v>3236</v>
      </c>
      <c r="K53" s="92">
        <v>4</v>
      </c>
      <c r="L53" s="80">
        <v>4</v>
      </c>
      <c r="M53" s="80">
        <v>2</v>
      </c>
    </row>
    <row r="54" spans="1:13" ht="16.5" x14ac:dyDescent="0.2">
      <c r="A54" s="55">
        <v>230</v>
      </c>
      <c r="B54" s="80" t="s">
        <v>597</v>
      </c>
      <c r="C54" s="80" t="s">
        <v>597</v>
      </c>
      <c r="D54" s="80" t="s">
        <v>516</v>
      </c>
      <c r="E54" s="80" t="s">
        <v>516</v>
      </c>
      <c r="F54" s="80">
        <v>1</v>
      </c>
      <c r="G54" s="80" t="s">
        <v>3253</v>
      </c>
      <c r="H54" s="80" t="s">
        <v>3254</v>
      </c>
      <c r="I54" s="80" t="s">
        <v>3230</v>
      </c>
      <c r="J54" s="80" t="s">
        <v>3231</v>
      </c>
      <c r="K54" s="92">
        <v>4</v>
      </c>
      <c r="L54" s="80">
        <v>4</v>
      </c>
      <c r="M54" s="80">
        <v>1</v>
      </c>
    </row>
    <row r="55" spans="1:13" ht="16.5" x14ac:dyDescent="0.2">
      <c r="A55" s="55">
        <v>231</v>
      </c>
      <c r="B55" s="80" t="s">
        <v>606</v>
      </c>
      <c r="C55" s="80" t="s">
        <v>606</v>
      </c>
      <c r="D55" s="80" t="s">
        <v>517</v>
      </c>
      <c r="E55" s="80" t="s">
        <v>809</v>
      </c>
      <c r="F55" s="80">
        <v>3</v>
      </c>
      <c r="G55" s="80" t="s">
        <v>3255</v>
      </c>
      <c r="H55" s="80" t="s">
        <v>3256</v>
      </c>
      <c r="I55" s="80" t="s">
        <v>3234</v>
      </c>
      <c r="J55" s="80" t="s">
        <v>3235</v>
      </c>
      <c r="K55" s="92">
        <v>4</v>
      </c>
      <c r="L55" s="80">
        <v>4</v>
      </c>
      <c r="M55" s="80">
        <v>3</v>
      </c>
    </row>
    <row r="56" spans="1:13" ht="16.5" x14ac:dyDescent="0.2">
      <c r="A56" s="55">
        <v>232</v>
      </c>
      <c r="B56" s="80" t="s">
        <v>604</v>
      </c>
      <c r="C56" s="80" t="s">
        <v>604</v>
      </c>
      <c r="D56" s="80" t="s">
        <v>518</v>
      </c>
      <c r="E56" s="80" t="s">
        <v>518</v>
      </c>
      <c r="F56" s="80">
        <v>1</v>
      </c>
      <c r="G56" s="80" t="s">
        <v>3257</v>
      </c>
      <c r="H56" s="80" t="s">
        <v>3258</v>
      </c>
      <c r="I56" s="80" t="s">
        <v>3242</v>
      </c>
      <c r="J56" s="45" t="s">
        <v>3227</v>
      </c>
      <c r="K56" s="92">
        <v>4</v>
      </c>
      <c r="L56" s="80">
        <v>4</v>
      </c>
      <c r="M56" s="80">
        <v>1</v>
      </c>
    </row>
    <row r="57" spans="1:13" ht="16.5" x14ac:dyDescent="0.2">
      <c r="A57" s="55">
        <v>233</v>
      </c>
      <c r="B57" s="80" t="s">
        <v>574</v>
      </c>
      <c r="C57" s="80" t="s">
        <v>574</v>
      </c>
      <c r="D57" s="80" t="s">
        <v>519</v>
      </c>
      <c r="E57" s="80" t="s">
        <v>519</v>
      </c>
      <c r="F57" s="80">
        <v>2</v>
      </c>
      <c r="G57" s="80" t="s">
        <v>3174</v>
      </c>
      <c r="H57" s="80" t="s">
        <v>3175</v>
      </c>
      <c r="I57" s="80" t="s">
        <v>3259</v>
      </c>
      <c r="J57" s="80" t="s">
        <v>3260</v>
      </c>
      <c r="K57" s="92">
        <v>4</v>
      </c>
      <c r="L57" s="80">
        <v>4</v>
      </c>
      <c r="M57" s="80">
        <v>1</v>
      </c>
    </row>
    <row r="58" spans="1:13" ht="16.5" x14ac:dyDescent="0.2">
      <c r="A58" s="55">
        <v>234</v>
      </c>
      <c r="B58" s="80" t="s">
        <v>602</v>
      </c>
      <c r="C58" s="80" t="s">
        <v>602</v>
      </c>
      <c r="D58" s="80" t="s">
        <v>520</v>
      </c>
      <c r="E58" s="80" t="s">
        <v>520</v>
      </c>
      <c r="F58" s="80">
        <v>2</v>
      </c>
      <c r="G58" s="80" t="s">
        <v>3261</v>
      </c>
      <c r="H58" s="80" t="s">
        <v>3262</v>
      </c>
      <c r="I58" s="80" t="s">
        <v>3237</v>
      </c>
      <c r="J58" s="80" t="s">
        <v>3252</v>
      </c>
      <c r="K58" s="92">
        <v>4</v>
      </c>
      <c r="L58" s="80">
        <v>4</v>
      </c>
      <c r="M58" s="80">
        <v>3</v>
      </c>
    </row>
    <row r="59" spans="1:13" ht="16.5" x14ac:dyDescent="0.2">
      <c r="A59" s="55">
        <v>235</v>
      </c>
      <c r="B59" s="80" t="s">
        <v>580</v>
      </c>
      <c r="C59" s="80" t="s">
        <v>580</v>
      </c>
      <c r="D59" s="80" t="s">
        <v>521</v>
      </c>
      <c r="E59" s="80" t="s">
        <v>521</v>
      </c>
      <c r="F59" s="80">
        <v>3</v>
      </c>
      <c r="G59" s="80" t="s">
        <v>3263</v>
      </c>
      <c r="H59" s="80" t="s">
        <v>3264</v>
      </c>
      <c r="I59" s="80" t="s">
        <v>3234</v>
      </c>
      <c r="J59" s="80" t="s">
        <v>3235</v>
      </c>
      <c r="K59" s="92">
        <v>4</v>
      </c>
      <c r="L59" s="80">
        <v>4</v>
      </c>
      <c r="M59" s="80">
        <v>3</v>
      </c>
    </row>
    <row r="60" spans="1:13" ht="16.5" x14ac:dyDescent="0.2">
      <c r="A60" s="55">
        <v>236</v>
      </c>
      <c r="B60" s="80" t="s">
        <v>593</v>
      </c>
      <c r="C60" s="80" t="s">
        <v>593</v>
      </c>
      <c r="D60" s="80" t="s">
        <v>522</v>
      </c>
      <c r="E60" s="80" t="s">
        <v>522</v>
      </c>
      <c r="F60" s="80">
        <v>2</v>
      </c>
      <c r="G60" s="80" t="s">
        <v>3265</v>
      </c>
      <c r="H60" s="80" t="s">
        <v>3266</v>
      </c>
      <c r="I60" s="80" t="s">
        <v>3236</v>
      </c>
      <c r="J60" s="80" t="s">
        <v>3235</v>
      </c>
      <c r="K60" s="92">
        <v>4</v>
      </c>
      <c r="L60" s="80">
        <v>4</v>
      </c>
      <c r="M60" s="80">
        <v>2</v>
      </c>
    </row>
    <row r="61" spans="1:13" ht="16.5" x14ac:dyDescent="0.2">
      <c r="A61" s="55">
        <v>237</v>
      </c>
      <c r="B61" s="80" t="s">
        <v>591</v>
      </c>
      <c r="C61" s="80" t="s">
        <v>591</v>
      </c>
      <c r="D61" s="80" t="s">
        <v>523</v>
      </c>
      <c r="E61" s="80" t="s">
        <v>523</v>
      </c>
      <c r="F61" s="80">
        <v>1</v>
      </c>
      <c r="G61" s="80" t="s">
        <v>3267</v>
      </c>
      <c r="H61" s="80" t="s">
        <v>3268</v>
      </c>
      <c r="I61" s="80" t="s">
        <v>3237</v>
      </c>
      <c r="J61" s="80" t="s">
        <v>3252</v>
      </c>
      <c r="K61" s="92">
        <v>4</v>
      </c>
      <c r="L61" s="80">
        <v>4</v>
      </c>
      <c r="M61" s="80">
        <v>1</v>
      </c>
    </row>
    <row r="62" spans="1:13" ht="16.5" x14ac:dyDescent="0.2">
      <c r="A62" s="55">
        <v>238</v>
      </c>
      <c r="B62" s="80" t="s">
        <v>595</v>
      </c>
      <c r="C62" s="80" t="s">
        <v>595</v>
      </c>
      <c r="D62" s="80" t="s">
        <v>524</v>
      </c>
      <c r="E62" s="80" t="s">
        <v>524</v>
      </c>
      <c r="F62" s="80">
        <v>2</v>
      </c>
      <c r="G62" s="80" t="s">
        <v>3269</v>
      </c>
      <c r="H62" s="80" t="s">
        <v>3270</v>
      </c>
      <c r="I62" s="80" t="s">
        <v>3234</v>
      </c>
      <c r="J62" s="80" t="s">
        <v>3235</v>
      </c>
      <c r="K62" s="92">
        <v>4</v>
      </c>
      <c r="L62" s="80">
        <v>4</v>
      </c>
      <c r="M62" s="80">
        <v>2</v>
      </c>
    </row>
    <row r="63" spans="1:13" ht="16.5" x14ac:dyDescent="0.2">
      <c r="A63" s="55">
        <v>239</v>
      </c>
      <c r="B63" s="80" t="s">
        <v>599</v>
      </c>
      <c r="C63" s="80" t="s">
        <v>599</v>
      </c>
      <c r="D63" s="80" t="s">
        <v>525</v>
      </c>
      <c r="E63" s="80" t="s">
        <v>525</v>
      </c>
      <c r="F63" s="80">
        <v>2</v>
      </c>
      <c r="G63" s="80" t="s">
        <v>3271</v>
      </c>
      <c r="H63" s="80" t="s">
        <v>3272</v>
      </c>
      <c r="I63" s="80" t="s">
        <v>3234</v>
      </c>
      <c r="J63" s="80" t="s">
        <v>3176</v>
      </c>
      <c r="K63" s="92">
        <v>4</v>
      </c>
      <c r="L63" s="80">
        <v>4</v>
      </c>
      <c r="M63" s="80">
        <v>1</v>
      </c>
    </row>
    <row r="64" spans="1:13" ht="16.5" x14ac:dyDescent="0.2">
      <c r="A64" s="55">
        <v>240</v>
      </c>
      <c r="B64" s="80" t="s">
        <v>526</v>
      </c>
      <c r="C64" s="80" t="s">
        <v>526</v>
      </c>
      <c r="D64" s="80" t="s">
        <v>506</v>
      </c>
      <c r="E64" s="80" t="s">
        <v>506</v>
      </c>
      <c r="F64" s="80">
        <v>1</v>
      </c>
      <c r="G64" s="80" t="s">
        <v>3273</v>
      </c>
      <c r="H64" s="80" t="s">
        <v>3274</v>
      </c>
      <c r="I64" s="80" t="s">
        <v>3275</v>
      </c>
      <c r="J64" s="80" t="s">
        <v>3276</v>
      </c>
      <c r="K64" s="80">
        <v>4</v>
      </c>
      <c r="L64" s="80">
        <v>4</v>
      </c>
      <c r="M64" s="80">
        <v>1</v>
      </c>
    </row>
    <row r="65" spans="1:13" ht="16.5" x14ac:dyDescent="0.2">
      <c r="A65" s="55">
        <v>241</v>
      </c>
      <c r="B65" s="80" t="s">
        <v>527</v>
      </c>
      <c r="C65" s="80" t="s">
        <v>527</v>
      </c>
      <c r="D65" s="80" t="s">
        <v>432</v>
      </c>
      <c r="E65" s="80" t="s">
        <v>432</v>
      </c>
      <c r="F65" s="80">
        <v>1</v>
      </c>
      <c r="G65" s="80" t="s">
        <v>3277</v>
      </c>
      <c r="H65" s="80" t="s">
        <v>3278</v>
      </c>
      <c r="I65" s="80" t="s">
        <v>3279</v>
      </c>
      <c r="J65" s="80" t="s">
        <v>3280</v>
      </c>
      <c r="K65" s="80">
        <v>4</v>
      </c>
      <c r="L65" s="80">
        <v>4</v>
      </c>
      <c r="M65" s="80">
        <v>1</v>
      </c>
    </row>
    <row r="66" spans="1:13" ht="16.5" x14ac:dyDescent="0.2">
      <c r="A66" s="55">
        <v>242</v>
      </c>
      <c r="B66" s="80" t="s">
        <v>528</v>
      </c>
      <c r="C66" s="80" t="s">
        <v>528</v>
      </c>
      <c r="D66" s="80" t="s">
        <v>507</v>
      </c>
      <c r="E66" s="80" t="s">
        <v>507</v>
      </c>
      <c r="F66" s="80">
        <v>2</v>
      </c>
      <c r="G66" s="80" t="s">
        <v>3281</v>
      </c>
      <c r="H66" s="80" t="s">
        <v>3282</v>
      </c>
      <c r="I66" s="80" t="s">
        <v>3283</v>
      </c>
      <c r="J66" s="80" t="s">
        <v>3284</v>
      </c>
      <c r="K66" s="80">
        <v>4</v>
      </c>
      <c r="L66" s="80">
        <v>4</v>
      </c>
      <c r="M66" s="80">
        <v>2</v>
      </c>
    </row>
    <row r="67" spans="1:13" ht="20.25" customHeight="1" x14ac:dyDescent="0.2">
      <c r="A67" s="55">
        <v>243</v>
      </c>
      <c r="B67" s="80" t="s">
        <v>529</v>
      </c>
      <c r="C67" s="80" t="s">
        <v>529</v>
      </c>
      <c r="D67" s="80" t="s">
        <v>508</v>
      </c>
      <c r="E67" s="80" t="s">
        <v>508</v>
      </c>
      <c r="F67" s="80">
        <v>1</v>
      </c>
      <c r="G67" s="80" t="s">
        <v>3285</v>
      </c>
      <c r="H67" s="80" t="s">
        <v>3286</v>
      </c>
      <c r="I67" s="80" t="s">
        <v>3275</v>
      </c>
      <c r="J67" s="80" t="s">
        <v>3276</v>
      </c>
      <c r="K67" s="80">
        <v>4</v>
      </c>
      <c r="L67" s="80">
        <v>4</v>
      </c>
      <c r="M67" s="80">
        <v>1</v>
      </c>
    </row>
    <row r="68" spans="1:13" ht="16.5" x14ac:dyDescent="0.2">
      <c r="A68" s="55">
        <v>244</v>
      </c>
      <c r="B68" s="80" t="s">
        <v>530</v>
      </c>
      <c r="C68" s="80" t="s">
        <v>530</v>
      </c>
      <c r="D68" s="80" t="s">
        <v>509</v>
      </c>
      <c r="E68" s="80" t="s">
        <v>509</v>
      </c>
      <c r="F68" s="80">
        <v>3</v>
      </c>
      <c r="G68" s="80" t="s">
        <v>3287</v>
      </c>
      <c r="H68" s="80" t="s">
        <v>3288</v>
      </c>
      <c r="I68" s="80" t="s">
        <v>3289</v>
      </c>
      <c r="J68" s="80" t="s">
        <v>3290</v>
      </c>
      <c r="K68" s="80">
        <v>4</v>
      </c>
      <c r="L68" s="80">
        <v>4</v>
      </c>
      <c r="M68" s="80">
        <v>3</v>
      </c>
    </row>
    <row r="69" spans="1:13" ht="16.5" x14ac:dyDescent="0.2">
      <c r="A69" s="55">
        <v>245</v>
      </c>
      <c r="B69" s="80" t="s">
        <v>531</v>
      </c>
      <c r="C69" s="80" t="s">
        <v>531</v>
      </c>
      <c r="D69" s="80" t="s">
        <v>510</v>
      </c>
      <c r="E69" s="80" t="s">
        <v>510</v>
      </c>
      <c r="F69" s="80">
        <v>2</v>
      </c>
      <c r="G69" s="80" t="s">
        <v>3291</v>
      </c>
      <c r="H69" s="80" t="s">
        <v>3292</v>
      </c>
      <c r="I69" s="80" t="s">
        <v>3284</v>
      </c>
      <c r="J69" s="80" t="s">
        <v>3283</v>
      </c>
      <c r="K69" s="80">
        <v>4</v>
      </c>
      <c r="L69" s="80">
        <v>4</v>
      </c>
      <c r="M69" s="80">
        <v>2</v>
      </c>
    </row>
    <row r="70" spans="1:13" ht="16.5" x14ac:dyDescent="0.2">
      <c r="A70" s="55">
        <v>246</v>
      </c>
      <c r="B70" s="80" t="s">
        <v>532</v>
      </c>
      <c r="C70" s="80" t="s">
        <v>532</v>
      </c>
      <c r="D70" s="80" t="s">
        <v>511</v>
      </c>
      <c r="E70" s="45" t="s">
        <v>511</v>
      </c>
      <c r="F70" s="80">
        <v>1</v>
      </c>
      <c r="G70" s="80" t="s">
        <v>3293</v>
      </c>
      <c r="H70" s="80" t="s">
        <v>3294</v>
      </c>
      <c r="I70" s="80" t="s">
        <v>3295</v>
      </c>
      <c r="J70" s="80" t="s">
        <v>3276</v>
      </c>
      <c r="K70" s="80">
        <v>4</v>
      </c>
      <c r="L70" s="80">
        <v>4</v>
      </c>
      <c r="M70" s="80">
        <v>1</v>
      </c>
    </row>
    <row r="71" spans="1:13" ht="16.5" x14ac:dyDescent="0.2">
      <c r="A71" s="55">
        <v>247</v>
      </c>
      <c r="B71" s="80" t="s">
        <v>533</v>
      </c>
      <c r="C71" s="80" t="s">
        <v>533</v>
      </c>
      <c r="D71" s="80" t="s">
        <v>512</v>
      </c>
      <c r="E71" s="80" t="s">
        <v>512</v>
      </c>
      <c r="F71" s="80">
        <v>1</v>
      </c>
      <c r="G71" s="80" t="s">
        <v>3296</v>
      </c>
      <c r="H71" s="80" t="s">
        <v>3297</v>
      </c>
      <c r="I71" s="80" t="s">
        <v>3279</v>
      </c>
      <c r="J71" s="80" t="s">
        <v>3280</v>
      </c>
      <c r="K71" s="80">
        <v>4</v>
      </c>
      <c r="L71" s="80">
        <v>4</v>
      </c>
      <c r="M71" s="80">
        <v>2</v>
      </c>
    </row>
    <row r="72" spans="1:13" ht="16.5" x14ac:dyDescent="0.2">
      <c r="A72" s="55">
        <v>248</v>
      </c>
      <c r="B72" s="80" t="s">
        <v>534</v>
      </c>
      <c r="C72" s="80" t="s">
        <v>534</v>
      </c>
      <c r="D72" s="80" t="s">
        <v>513</v>
      </c>
      <c r="E72" s="80" t="s">
        <v>513</v>
      </c>
      <c r="F72" s="80">
        <v>2</v>
      </c>
      <c r="G72" s="80" t="s">
        <v>3298</v>
      </c>
      <c r="H72" s="80" t="s">
        <v>3299</v>
      </c>
      <c r="I72" s="80" t="s">
        <v>3284</v>
      </c>
      <c r="J72" s="80" t="s">
        <v>3290</v>
      </c>
      <c r="K72" s="80">
        <v>4</v>
      </c>
      <c r="L72" s="80">
        <v>4</v>
      </c>
      <c r="M72" s="80">
        <v>2</v>
      </c>
    </row>
    <row r="73" spans="1:13" ht="16.5" x14ac:dyDescent="0.2">
      <c r="A73" s="55">
        <v>249</v>
      </c>
      <c r="B73" s="45" t="s">
        <v>3447</v>
      </c>
      <c r="C73" s="80" t="s">
        <v>535</v>
      </c>
      <c r="D73" s="80" t="s">
        <v>514</v>
      </c>
      <c r="E73" s="80" t="s">
        <v>514</v>
      </c>
      <c r="F73" s="80">
        <v>3</v>
      </c>
      <c r="G73" s="80" t="s">
        <v>3300</v>
      </c>
      <c r="H73" s="80" t="s">
        <v>3301</v>
      </c>
      <c r="I73" s="80" t="s">
        <v>3302</v>
      </c>
      <c r="J73" s="80" t="s">
        <v>3289</v>
      </c>
      <c r="K73" s="80">
        <v>4</v>
      </c>
      <c r="L73" s="80">
        <v>4</v>
      </c>
      <c r="M73" s="80">
        <v>3</v>
      </c>
    </row>
    <row r="74" spans="1:13" ht="16.5" x14ac:dyDescent="0.2">
      <c r="A74" s="55">
        <v>250</v>
      </c>
      <c r="B74" s="80" t="s">
        <v>536</v>
      </c>
      <c r="C74" s="80" t="s">
        <v>536</v>
      </c>
      <c r="D74" s="80" t="s">
        <v>515</v>
      </c>
      <c r="E74" s="80" t="s">
        <v>515</v>
      </c>
      <c r="F74" s="80">
        <v>2</v>
      </c>
      <c r="G74" s="80" t="s">
        <v>3303</v>
      </c>
      <c r="H74" s="80" t="s">
        <v>3304</v>
      </c>
      <c r="I74" s="80" t="s">
        <v>3305</v>
      </c>
      <c r="J74" s="80" t="s">
        <v>3289</v>
      </c>
      <c r="K74" s="80">
        <v>4</v>
      </c>
      <c r="L74" s="80">
        <v>4</v>
      </c>
      <c r="M74" s="80">
        <v>2</v>
      </c>
    </row>
    <row r="75" spans="1:13" ht="16.5" x14ac:dyDescent="0.2">
      <c r="A75" s="55">
        <v>251</v>
      </c>
      <c r="B75" s="80" t="s">
        <v>537</v>
      </c>
      <c r="C75" s="80" t="s">
        <v>537</v>
      </c>
      <c r="D75" s="80" t="s">
        <v>516</v>
      </c>
      <c r="E75" s="80" t="s">
        <v>516</v>
      </c>
      <c r="F75" s="80">
        <v>1</v>
      </c>
      <c r="G75" s="80" t="s">
        <v>3306</v>
      </c>
      <c r="H75" s="80" t="s">
        <v>3307</v>
      </c>
      <c r="I75" s="80" t="s">
        <v>3279</v>
      </c>
      <c r="J75" s="80" t="s">
        <v>3280</v>
      </c>
      <c r="K75" s="80">
        <v>4</v>
      </c>
      <c r="L75" s="80">
        <v>4</v>
      </c>
      <c r="M75" s="80">
        <v>1</v>
      </c>
    </row>
    <row r="76" spans="1:13" ht="16.5" x14ac:dyDescent="0.2">
      <c r="A76" s="55">
        <v>252</v>
      </c>
      <c r="B76" s="80" t="s">
        <v>538</v>
      </c>
      <c r="C76" s="80" t="s">
        <v>538</v>
      </c>
      <c r="D76" s="80" t="s">
        <v>517</v>
      </c>
      <c r="E76" s="80" t="s">
        <v>809</v>
      </c>
      <c r="F76" s="80">
        <v>3</v>
      </c>
      <c r="G76" s="80" t="s">
        <v>3308</v>
      </c>
      <c r="H76" s="80" t="s">
        <v>3309</v>
      </c>
      <c r="I76" s="80" t="s">
        <v>3283</v>
      </c>
      <c r="J76" s="80" t="s">
        <v>3284</v>
      </c>
      <c r="K76" s="80">
        <v>4</v>
      </c>
      <c r="L76" s="80">
        <v>4</v>
      </c>
      <c r="M76" s="80">
        <v>3</v>
      </c>
    </row>
    <row r="77" spans="1:13" ht="16.5" x14ac:dyDescent="0.2">
      <c r="A77" s="55">
        <v>253</v>
      </c>
      <c r="B77" s="80" t="s">
        <v>539</v>
      </c>
      <c r="C77" s="80" t="s">
        <v>539</v>
      </c>
      <c r="D77" s="80" t="s">
        <v>518</v>
      </c>
      <c r="E77" s="80" t="s">
        <v>518</v>
      </c>
      <c r="F77" s="80">
        <v>1</v>
      </c>
      <c r="G77" s="80" t="s">
        <v>3310</v>
      </c>
      <c r="H77" s="80" t="s">
        <v>3311</v>
      </c>
      <c r="I77" s="80" t="s">
        <v>3295</v>
      </c>
      <c r="J77" s="45" t="s">
        <v>3276</v>
      </c>
      <c r="K77" s="80">
        <v>4</v>
      </c>
      <c r="L77" s="80">
        <v>4</v>
      </c>
      <c r="M77" s="80">
        <v>1</v>
      </c>
    </row>
    <row r="78" spans="1:13" ht="16.5" x14ac:dyDescent="0.2">
      <c r="A78" s="55">
        <v>254</v>
      </c>
      <c r="B78" s="80" t="s">
        <v>540</v>
      </c>
      <c r="C78" s="80" t="s">
        <v>540</v>
      </c>
      <c r="D78" s="80" t="s">
        <v>519</v>
      </c>
      <c r="E78" s="80" t="s">
        <v>519</v>
      </c>
      <c r="F78" s="80">
        <v>2</v>
      </c>
      <c r="G78" s="80" t="s">
        <v>3312</v>
      </c>
      <c r="H78" s="80" t="s">
        <v>3313</v>
      </c>
      <c r="I78" s="80" t="s">
        <v>3314</v>
      </c>
      <c r="J78" s="80" t="s">
        <v>3315</v>
      </c>
      <c r="K78" s="80">
        <v>4</v>
      </c>
      <c r="L78" s="80">
        <v>4</v>
      </c>
      <c r="M78" s="80">
        <v>1</v>
      </c>
    </row>
    <row r="79" spans="1:13" ht="16.5" x14ac:dyDescent="0.2">
      <c r="A79" s="55">
        <v>255</v>
      </c>
      <c r="B79" s="80" t="s">
        <v>541</v>
      </c>
      <c r="C79" s="80" t="s">
        <v>541</v>
      </c>
      <c r="D79" s="80" t="s">
        <v>520</v>
      </c>
      <c r="E79" s="80" t="s">
        <v>520</v>
      </c>
      <c r="F79" s="80">
        <v>2</v>
      </c>
      <c r="G79" s="80" t="s">
        <v>3316</v>
      </c>
      <c r="H79" s="80" t="s">
        <v>3317</v>
      </c>
      <c r="I79" s="80" t="s">
        <v>3290</v>
      </c>
      <c r="J79" s="80" t="s">
        <v>3305</v>
      </c>
      <c r="K79" s="80">
        <v>4</v>
      </c>
      <c r="L79" s="80">
        <v>4</v>
      </c>
      <c r="M79" s="80">
        <v>3</v>
      </c>
    </row>
    <row r="80" spans="1:13" ht="16.5" x14ac:dyDescent="0.2">
      <c r="A80" s="55">
        <v>256</v>
      </c>
      <c r="B80" s="80" t="s">
        <v>542</v>
      </c>
      <c r="C80" s="80" t="s">
        <v>542</v>
      </c>
      <c r="D80" s="80" t="s">
        <v>521</v>
      </c>
      <c r="E80" s="80" t="s">
        <v>521</v>
      </c>
      <c r="F80" s="80">
        <v>3</v>
      </c>
      <c r="G80" s="80" t="s">
        <v>3318</v>
      </c>
      <c r="H80" s="80" t="s">
        <v>3319</v>
      </c>
      <c r="I80" s="80" t="s">
        <v>3283</v>
      </c>
      <c r="J80" s="80" t="s">
        <v>3284</v>
      </c>
      <c r="K80" s="80">
        <v>4</v>
      </c>
      <c r="L80" s="80">
        <v>4</v>
      </c>
      <c r="M80" s="80">
        <v>3</v>
      </c>
    </row>
    <row r="81" spans="1:13" ht="16.5" x14ac:dyDescent="0.2">
      <c r="A81" s="55">
        <v>257</v>
      </c>
      <c r="B81" s="80" t="s">
        <v>543</v>
      </c>
      <c r="C81" s="80" t="s">
        <v>543</v>
      </c>
      <c r="D81" s="80" t="s">
        <v>522</v>
      </c>
      <c r="E81" s="80" t="s">
        <v>522</v>
      </c>
      <c r="F81" s="80">
        <v>2</v>
      </c>
      <c r="G81" s="80" t="s">
        <v>3320</v>
      </c>
      <c r="H81" s="80" t="s">
        <v>3321</v>
      </c>
      <c r="I81" s="80" t="s">
        <v>3289</v>
      </c>
      <c r="J81" s="80" t="s">
        <v>3284</v>
      </c>
      <c r="K81" s="80">
        <v>4</v>
      </c>
      <c r="L81" s="80">
        <v>4</v>
      </c>
      <c r="M81" s="80">
        <v>2</v>
      </c>
    </row>
    <row r="82" spans="1:13" ht="16.5" x14ac:dyDescent="0.2">
      <c r="A82" s="55">
        <v>258</v>
      </c>
      <c r="B82" s="80" t="s">
        <v>544</v>
      </c>
      <c r="C82" s="80" t="s">
        <v>544</v>
      </c>
      <c r="D82" s="80" t="s">
        <v>523</v>
      </c>
      <c r="E82" s="80" t="s">
        <v>523</v>
      </c>
      <c r="F82" s="80">
        <v>1</v>
      </c>
      <c r="G82" s="80" t="s">
        <v>3322</v>
      </c>
      <c r="H82" s="80" t="s">
        <v>3323</v>
      </c>
      <c r="I82" s="80" t="s">
        <v>3290</v>
      </c>
      <c r="J82" s="80" t="s">
        <v>3305</v>
      </c>
      <c r="K82" s="80">
        <v>4</v>
      </c>
      <c r="L82" s="80">
        <v>4</v>
      </c>
      <c r="M82" s="80">
        <v>1</v>
      </c>
    </row>
    <row r="83" spans="1:13" ht="16.5" x14ac:dyDescent="0.2">
      <c r="A83" s="55">
        <v>259</v>
      </c>
      <c r="B83" s="80" t="s">
        <v>545</v>
      </c>
      <c r="C83" s="80" t="s">
        <v>545</v>
      </c>
      <c r="D83" s="80" t="s">
        <v>524</v>
      </c>
      <c r="E83" s="80" t="s">
        <v>524</v>
      </c>
      <c r="F83" s="80">
        <v>2</v>
      </c>
      <c r="G83" s="80" t="s">
        <v>3324</v>
      </c>
      <c r="H83" s="80" t="s">
        <v>3325</v>
      </c>
      <c r="I83" s="80" t="s">
        <v>3283</v>
      </c>
      <c r="J83" s="80" t="s">
        <v>3284</v>
      </c>
      <c r="K83" s="80">
        <v>4</v>
      </c>
      <c r="L83" s="80">
        <v>4</v>
      </c>
      <c r="M83" s="80">
        <v>2</v>
      </c>
    </row>
    <row r="84" spans="1:13" ht="16.5" x14ac:dyDescent="0.2">
      <c r="A84" s="55">
        <v>260</v>
      </c>
      <c r="B84" s="80" t="s">
        <v>546</v>
      </c>
      <c r="C84" s="80" t="s">
        <v>546</v>
      </c>
      <c r="D84" s="80" t="s">
        <v>525</v>
      </c>
      <c r="E84" s="80" t="s">
        <v>525</v>
      </c>
      <c r="F84" s="80">
        <v>2</v>
      </c>
      <c r="G84" s="80" t="s">
        <v>3326</v>
      </c>
      <c r="H84" s="80" t="s">
        <v>3327</v>
      </c>
      <c r="I84" s="80" t="s">
        <v>3283</v>
      </c>
      <c r="J84" s="80" t="s">
        <v>3328</v>
      </c>
      <c r="K84" s="80">
        <v>4</v>
      </c>
      <c r="L84" s="80">
        <v>4</v>
      </c>
      <c r="M84" s="80">
        <v>1</v>
      </c>
    </row>
    <row r="85" spans="1:13" ht="16.5" x14ac:dyDescent="0.2">
      <c r="A85" s="55">
        <v>261</v>
      </c>
      <c r="B85" s="45" t="s">
        <v>3522</v>
      </c>
      <c r="C85" s="45" t="s">
        <v>916</v>
      </c>
      <c r="D85" s="45" t="s">
        <v>928</v>
      </c>
      <c r="E85" s="45" t="s">
        <v>916</v>
      </c>
      <c r="F85" s="80">
        <v>0</v>
      </c>
      <c r="G85" s="45" t="s">
        <v>3607</v>
      </c>
      <c r="H85" s="45" t="s">
        <v>3599</v>
      </c>
      <c r="I85" s="98" t="s">
        <v>3598</v>
      </c>
      <c r="J85" s="80"/>
      <c r="K85" s="100">
        <v>4</v>
      </c>
      <c r="L85" s="100">
        <v>4</v>
      </c>
      <c r="M85" s="80">
        <v>3</v>
      </c>
    </row>
    <row r="86" spans="1:13" ht="16.5" x14ac:dyDescent="0.2">
      <c r="A86" s="55">
        <v>262</v>
      </c>
      <c r="B86" s="45" t="s">
        <v>3574</v>
      </c>
      <c r="C86" s="80" t="s">
        <v>917</v>
      </c>
      <c r="D86" s="80" t="s">
        <v>928</v>
      </c>
      <c r="E86" s="80" t="s">
        <v>917</v>
      </c>
      <c r="F86" s="80">
        <v>0</v>
      </c>
      <c r="G86" s="45" t="s">
        <v>3608</v>
      </c>
      <c r="H86" s="98" t="s">
        <v>3601</v>
      </c>
      <c r="I86" s="98" t="s">
        <v>3600</v>
      </c>
      <c r="J86" s="80"/>
      <c r="K86" s="100">
        <v>4</v>
      </c>
      <c r="L86" s="100">
        <v>4</v>
      </c>
      <c r="M86" s="80">
        <v>1</v>
      </c>
    </row>
    <row r="87" spans="1:13" ht="16.5" x14ac:dyDescent="0.2">
      <c r="A87" s="55">
        <v>263</v>
      </c>
      <c r="B87" s="45" t="s">
        <v>3526</v>
      </c>
      <c r="C87" s="80" t="s">
        <v>918</v>
      </c>
      <c r="D87" s="80" t="s">
        <v>928</v>
      </c>
      <c r="E87" s="80" t="s">
        <v>918</v>
      </c>
      <c r="F87" s="80">
        <v>0</v>
      </c>
      <c r="G87" s="45" t="s">
        <v>3609</v>
      </c>
      <c r="H87" s="45" t="s">
        <v>3602</v>
      </c>
      <c r="I87" s="98" t="s">
        <v>3603</v>
      </c>
      <c r="J87" s="80"/>
      <c r="K87" s="100">
        <v>4</v>
      </c>
      <c r="L87" s="100">
        <v>4</v>
      </c>
      <c r="M87" s="80">
        <v>2</v>
      </c>
    </row>
    <row r="88" spans="1:13" ht="16.5" x14ac:dyDescent="0.2">
      <c r="A88" s="55">
        <v>264</v>
      </c>
      <c r="B88" s="45" t="s">
        <v>3538</v>
      </c>
      <c r="C88" s="80" t="s">
        <v>919</v>
      </c>
      <c r="D88" s="80" t="s">
        <v>928</v>
      </c>
      <c r="E88" s="80" t="s">
        <v>919</v>
      </c>
      <c r="F88" s="80">
        <v>0</v>
      </c>
      <c r="G88" s="80" t="s">
        <v>929</v>
      </c>
      <c r="H88" s="80" t="s">
        <v>930</v>
      </c>
      <c r="I88" s="80"/>
      <c r="J88" s="80"/>
      <c r="K88" s="100">
        <v>4</v>
      </c>
      <c r="L88" s="100">
        <v>4</v>
      </c>
      <c r="M88" s="80">
        <v>1</v>
      </c>
    </row>
    <row r="89" spans="1:13" ht="16.5" x14ac:dyDescent="0.2">
      <c r="A89" s="55">
        <v>265</v>
      </c>
      <c r="B89" s="80" t="s">
        <v>920</v>
      </c>
      <c r="C89" s="80" t="s">
        <v>920</v>
      </c>
      <c r="D89" s="80" t="s">
        <v>928</v>
      </c>
      <c r="E89" s="80" t="s">
        <v>920</v>
      </c>
      <c r="F89" s="80">
        <v>0</v>
      </c>
      <c r="G89" s="80" t="s">
        <v>931</v>
      </c>
      <c r="H89" s="80" t="s">
        <v>932</v>
      </c>
      <c r="I89" s="80" t="s">
        <v>933</v>
      </c>
      <c r="J89" s="80"/>
      <c r="K89" s="100">
        <v>4</v>
      </c>
      <c r="L89" s="100">
        <v>4</v>
      </c>
      <c r="M89" s="99">
        <v>1</v>
      </c>
    </row>
    <row r="90" spans="1:13" ht="16.5" x14ac:dyDescent="0.2">
      <c r="A90" s="55">
        <v>266</v>
      </c>
      <c r="B90" s="80" t="s">
        <v>921</v>
      </c>
      <c r="C90" s="80" t="s">
        <v>921</v>
      </c>
      <c r="D90" s="80" t="s">
        <v>928</v>
      </c>
      <c r="E90" s="80" t="s">
        <v>921</v>
      </c>
      <c r="F90" s="80">
        <v>0</v>
      </c>
      <c r="G90" s="80" t="s">
        <v>934</v>
      </c>
      <c r="H90" s="80"/>
      <c r="I90" s="80"/>
      <c r="J90" s="80"/>
      <c r="K90" s="100">
        <v>4</v>
      </c>
      <c r="L90" s="100">
        <v>4</v>
      </c>
      <c r="M90" s="99">
        <v>1</v>
      </c>
    </row>
    <row r="91" spans="1:13" ht="16.5" x14ac:dyDescent="0.2">
      <c r="A91" s="55">
        <v>267</v>
      </c>
      <c r="B91" s="80" t="s">
        <v>922</v>
      </c>
      <c r="C91" s="80" t="s">
        <v>922</v>
      </c>
      <c r="D91" s="80" t="s">
        <v>928</v>
      </c>
      <c r="E91" s="80" t="s">
        <v>922</v>
      </c>
      <c r="F91" s="80">
        <v>0</v>
      </c>
      <c r="G91" s="80" t="s">
        <v>934</v>
      </c>
      <c r="H91" s="80"/>
      <c r="I91" s="80"/>
      <c r="J91" s="80"/>
      <c r="K91" s="100">
        <v>4</v>
      </c>
      <c r="L91" s="100">
        <v>4</v>
      </c>
      <c r="M91" s="99">
        <v>1</v>
      </c>
    </row>
    <row r="92" spans="1:13" ht="16.5" x14ac:dyDescent="0.2">
      <c r="A92" s="55">
        <v>268</v>
      </c>
      <c r="B92" s="80" t="s">
        <v>923</v>
      </c>
      <c r="C92" s="80" t="s">
        <v>923</v>
      </c>
      <c r="D92" s="80" t="s">
        <v>928</v>
      </c>
      <c r="E92" s="80" t="s">
        <v>923</v>
      </c>
      <c r="F92" s="80">
        <v>0</v>
      </c>
      <c r="G92" s="80" t="s">
        <v>935</v>
      </c>
      <c r="H92" s="80" t="s">
        <v>936</v>
      </c>
      <c r="I92" s="80"/>
      <c r="J92" s="80"/>
      <c r="K92" s="100">
        <v>4</v>
      </c>
      <c r="L92" s="100">
        <v>4</v>
      </c>
      <c r="M92" s="99">
        <v>1</v>
      </c>
    </row>
    <row r="93" spans="1:13" ht="16.5" x14ac:dyDescent="0.2">
      <c r="A93" s="55">
        <v>269</v>
      </c>
      <c r="B93" s="80" t="s">
        <v>924</v>
      </c>
      <c r="C93" s="80" t="s">
        <v>924</v>
      </c>
      <c r="D93" s="80" t="s">
        <v>928</v>
      </c>
      <c r="E93" s="80" t="s">
        <v>924</v>
      </c>
      <c r="F93" s="80">
        <v>0</v>
      </c>
      <c r="G93" s="80" t="s">
        <v>937</v>
      </c>
      <c r="H93" s="80" t="s">
        <v>938</v>
      </c>
      <c r="I93" s="80"/>
      <c r="J93" s="80"/>
      <c r="K93" s="100">
        <v>4</v>
      </c>
      <c r="L93" s="100">
        <v>4</v>
      </c>
      <c r="M93" s="99">
        <v>1</v>
      </c>
    </row>
    <row r="94" spans="1:13" ht="16.5" x14ac:dyDescent="0.2">
      <c r="A94" s="55">
        <v>270</v>
      </c>
      <c r="B94" s="80" t="s">
        <v>925</v>
      </c>
      <c r="C94" s="80" t="s">
        <v>925</v>
      </c>
      <c r="D94" s="80" t="s">
        <v>928</v>
      </c>
      <c r="E94" s="80" t="s">
        <v>925</v>
      </c>
      <c r="F94" s="80">
        <v>0</v>
      </c>
      <c r="G94" s="80" t="s">
        <v>939</v>
      </c>
      <c r="H94" s="80"/>
      <c r="I94" s="80"/>
      <c r="J94" s="80"/>
      <c r="K94" s="100">
        <v>4</v>
      </c>
      <c r="L94" s="100">
        <v>4</v>
      </c>
      <c r="M94" s="99">
        <v>1</v>
      </c>
    </row>
    <row r="95" spans="1:13" ht="16.5" x14ac:dyDescent="0.2">
      <c r="A95" s="55">
        <v>271</v>
      </c>
      <c r="B95" s="45" t="s">
        <v>3529</v>
      </c>
      <c r="C95" s="80" t="s">
        <v>926</v>
      </c>
      <c r="D95" s="80" t="s">
        <v>928</v>
      </c>
      <c r="E95" s="80" t="s">
        <v>926</v>
      </c>
      <c r="F95" s="80">
        <v>0</v>
      </c>
      <c r="G95" s="45" t="s">
        <v>3610</v>
      </c>
      <c r="H95" s="80" t="s">
        <v>3604</v>
      </c>
      <c r="I95" s="80" t="s">
        <v>3605</v>
      </c>
      <c r="J95" s="80"/>
      <c r="K95" s="100">
        <v>4</v>
      </c>
      <c r="L95" s="100">
        <v>4</v>
      </c>
      <c r="M95" s="99">
        <v>3</v>
      </c>
    </row>
    <row r="96" spans="1:13" ht="16.5" x14ac:dyDescent="0.2">
      <c r="A96" s="55">
        <v>272</v>
      </c>
      <c r="B96" s="80" t="s">
        <v>927</v>
      </c>
      <c r="C96" s="80" t="s">
        <v>927</v>
      </c>
      <c r="D96" s="80" t="s">
        <v>928</v>
      </c>
      <c r="E96" s="80" t="s">
        <v>927</v>
      </c>
      <c r="F96" s="80">
        <v>0</v>
      </c>
      <c r="G96" s="80" t="s">
        <v>3606</v>
      </c>
      <c r="H96" s="80" t="s">
        <v>940</v>
      </c>
      <c r="I96" s="80" t="s">
        <v>941</v>
      </c>
      <c r="J96" s="80"/>
      <c r="K96" s="100">
        <v>4</v>
      </c>
      <c r="L96" s="100">
        <v>4</v>
      </c>
      <c r="M96" s="99">
        <v>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11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N53" sqref="N53"/>
    </sheetView>
  </sheetViews>
  <sheetFormatPr defaultRowHeight="14.25" x14ac:dyDescent="0.2"/>
  <cols>
    <col min="1" max="1" width="9" style="48"/>
    <col min="2" max="2" width="9.375" style="48" customWidth="1"/>
    <col min="3" max="3" width="9" style="48"/>
    <col min="5" max="5" width="9" style="48"/>
    <col min="7" max="7" width="11.25" customWidth="1"/>
    <col min="8" max="8" width="12.625" customWidth="1"/>
    <col min="12" max="12" width="14.875" customWidth="1"/>
    <col min="13" max="13" width="17.625" style="48" customWidth="1"/>
    <col min="14" max="15" width="11.625" style="48" customWidth="1"/>
    <col min="16" max="16" width="12.25" style="15" customWidth="1"/>
    <col min="17" max="17" width="10.625" style="15" customWidth="1"/>
    <col min="18" max="19" width="10.625" style="48" customWidth="1"/>
    <col min="20" max="20" width="10.125" style="48" customWidth="1"/>
    <col min="21" max="21" width="80.625" style="15" customWidth="1"/>
    <col min="22" max="22" width="10.625" style="48" customWidth="1"/>
    <col min="23" max="24" width="9" style="15"/>
    <col min="26" max="27" width="9" style="48"/>
    <col min="28" max="28" width="16.5" style="48" customWidth="1"/>
    <col min="30" max="30" width="9.625" customWidth="1"/>
    <col min="32" max="32" width="9" style="48"/>
    <col min="42" max="42" width="9" style="48"/>
    <col min="43" max="43" width="21.125" style="48" customWidth="1"/>
    <col min="47" max="47" width="9" style="48"/>
  </cols>
  <sheetData>
    <row r="1" spans="1:56" ht="15" x14ac:dyDescent="0.2">
      <c r="A1" s="4" t="s">
        <v>817</v>
      </c>
      <c r="B1" s="4" t="s">
        <v>3170</v>
      </c>
      <c r="C1" s="4" t="s">
        <v>825</v>
      </c>
      <c r="D1" s="4" t="s">
        <v>113</v>
      </c>
      <c r="E1" s="4" t="s">
        <v>1050</v>
      </c>
      <c r="F1" s="4" t="s">
        <v>114</v>
      </c>
      <c r="G1" s="4" t="s">
        <v>115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822</v>
      </c>
      <c r="M1" s="5" t="s">
        <v>823</v>
      </c>
      <c r="N1" s="5" t="s">
        <v>3350</v>
      </c>
      <c r="O1" s="5" t="s">
        <v>3387</v>
      </c>
      <c r="P1" s="5" t="s">
        <v>3388</v>
      </c>
    </row>
    <row r="2" spans="1:56" ht="12.75" customHeight="1" x14ac:dyDescent="0.2">
      <c r="A2" s="48" t="s">
        <v>806</v>
      </c>
      <c r="B2" s="48" t="s">
        <v>3156</v>
      </c>
      <c r="C2" s="48" t="s">
        <v>3166</v>
      </c>
      <c r="D2" t="s">
        <v>3393</v>
      </c>
      <c r="E2" s="48" t="s">
        <v>1051</v>
      </c>
      <c r="F2" t="s">
        <v>865</v>
      </c>
      <c r="G2" t="s">
        <v>82</v>
      </c>
      <c r="H2" t="s">
        <v>168</v>
      </c>
      <c r="I2" t="s">
        <v>169</v>
      </c>
      <c r="J2" t="s">
        <v>170</v>
      </c>
      <c r="K2" t="s">
        <v>169</v>
      </c>
      <c r="L2" s="15" t="s">
        <v>766</v>
      </c>
      <c r="M2" s="48" t="s">
        <v>826</v>
      </c>
      <c r="N2" s="48" t="s">
        <v>3351</v>
      </c>
      <c r="O2" s="48" t="s">
        <v>3389</v>
      </c>
      <c r="P2" s="15" t="s">
        <v>3389</v>
      </c>
      <c r="X2" s="101" t="s">
        <v>1045</v>
      </c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M2" s="101" t="s">
        <v>1046</v>
      </c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</row>
    <row r="3" spans="1:56" ht="18" thickBot="1" x14ac:dyDescent="0.25">
      <c r="A3" s="1" t="s">
        <v>815</v>
      </c>
      <c r="B3" s="1" t="s">
        <v>3163</v>
      </c>
      <c r="C3" s="1" t="s">
        <v>816</v>
      </c>
      <c r="D3" s="1" t="s">
        <v>13</v>
      </c>
      <c r="E3" s="1" t="s">
        <v>1052</v>
      </c>
      <c r="F3" s="1" t="s">
        <v>14</v>
      </c>
      <c r="G3" s="1" t="s">
        <v>84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765</v>
      </c>
      <c r="M3" s="1" t="s">
        <v>824</v>
      </c>
      <c r="N3" s="1" t="s">
        <v>3352</v>
      </c>
      <c r="O3" s="1" t="s">
        <v>3390</v>
      </c>
      <c r="P3" s="1" t="s">
        <v>3391</v>
      </c>
      <c r="R3" s="1" t="s">
        <v>3515</v>
      </c>
      <c r="S3" s="1" t="s">
        <v>3516</v>
      </c>
      <c r="U3" s="1" t="s">
        <v>3376</v>
      </c>
      <c r="X3" s="14" t="s">
        <v>1040</v>
      </c>
      <c r="Y3" s="14" t="s">
        <v>1036</v>
      </c>
      <c r="Z3" s="14" t="s">
        <v>1041</v>
      </c>
      <c r="AA3" s="14" t="s">
        <v>1053</v>
      </c>
      <c r="AB3" s="14" t="s">
        <v>1054</v>
      </c>
      <c r="AC3" s="14" t="s">
        <v>1037</v>
      </c>
      <c r="AD3" s="14" t="s">
        <v>1038</v>
      </c>
      <c r="AE3" s="14" t="s">
        <v>1039</v>
      </c>
      <c r="AF3" s="14" t="s">
        <v>3353</v>
      </c>
      <c r="AG3" s="14"/>
      <c r="AH3" s="14" t="s">
        <v>1042</v>
      </c>
      <c r="AI3" s="14" t="s">
        <v>1043</v>
      </c>
      <c r="AJ3" s="14" t="s">
        <v>1044</v>
      </c>
      <c r="AM3" s="14" t="s">
        <v>1040</v>
      </c>
      <c r="AN3" s="14" t="s">
        <v>1036</v>
      </c>
      <c r="AO3" s="14" t="s">
        <v>1041</v>
      </c>
      <c r="AP3" s="14" t="s">
        <v>1053</v>
      </c>
      <c r="AQ3" s="14" t="s">
        <v>1055</v>
      </c>
      <c r="AR3" s="14" t="s">
        <v>1037</v>
      </c>
      <c r="AS3" s="14" t="s">
        <v>1038</v>
      </c>
      <c r="AT3" s="14" t="s">
        <v>1039</v>
      </c>
      <c r="AU3" s="14" t="s">
        <v>3372</v>
      </c>
      <c r="AV3" s="14"/>
      <c r="AW3" s="14" t="s">
        <v>1042</v>
      </c>
      <c r="AX3" s="14" t="s">
        <v>1043</v>
      </c>
      <c r="AY3" s="14" t="s">
        <v>1044</v>
      </c>
      <c r="BB3" s="14" t="s">
        <v>1047</v>
      </c>
      <c r="BC3" s="14" t="s">
        <v>1048</v>
      </c>
      <c r="BD3" s="14" t="s">
        <v>1049</v>
      </c>
    </row>
    <row r="4" spans="1:56" ht="17.25" customHeight="1" x14ac:dyDescent="0.2">
      <c r="A4" s="95" t="str">
        <f>"pt-"&amp;S4</f>
        <v>pt-1</v>
      </c>
      <c r="B4" s="95">
        <f t="shared" ref="B4:B67" si="0">D4*100+F4*10+IF(G4="jlr",0,1)</f>
        <v>1010110</v>
      </c>
      <c r="C4" s="95">
        <f t="shared" ref="C4:C35" si="1">INT((R4-1)/6)-INDEX($AJ$4:$AJ$19,S4)+1</f>
        <v>1</v>
      </c>
      <c r="D4" s="35">
        <f>101*100+C4</f>
        <v>10101</v>
      </c>
      <c r="E4" s="61">
        <v>1</v>
      </c>
      <c r="F4" s="36">
        <f>INT(MOD(R4-1,6)/2)+1</f>
        <v>1</v>
      </c>
      <c r="G4" s="44" t="str">
        <f>IF(MOD(R4,2)=1,"jlr","shl")</f>
        <v>jlr</v>
      </c>
      <c r="H4" s="44" t="s">
        <v>3518</v>
      </c>
      <c r="I4" s="36">
        <v>1</v>
      </c>
      <c r="J4" s="36">
        <v>1</v>
      </c>
      <c r="K4" s="36">
        <v>1</v>
      </c>
      <c r="L4" s="44" t="s">
        <v>3523</v>
      </c>
      <c r="M4" s="44" t="s">
        <v>3524</v>
      </c>
      <c r="N4" s="36">
        <v>1</v>
      </c>
      <c r="O4" s="36">
        <v>4</v>
      </c>
      <c r="P4" s="37">
        <v>1</v>
      </c>
      <c r="R4" s="48">
        <v>1</v>
      </c>
      <c r="S4" s="48">
        <f>MATCH(INT((R4-1)/6),$AJ$4:$AJ$19,1)</f>
        <v>1</v>
      </c>
      <c r="U4" s="15" t="s">
        <v>3377</v>
      </c>
      <c r="X4" s="60">
        <v>1</v>
      </c>
      <c r="Y4" s="60">
        <f t="shared" ref="Y4:Y67" si="2">MATCH(X4-1,$AJ$4:$AJ$19,1)</f>
        <v>1</v>
      </c>
      <c r="Z4" s="60">
        <f t="shared" ref="Z4:Z67" si="3">X4-INDEX($AJ$4:$AJ$19,Y4)</f>
        <v>1</v>
      </c>
      <c r="AA4" s="60">
        <f>(100+Y4)*100+Z4</f>
        <v>10101</v>
      </c>
      <c r="AB4" s="60" t="str">
        <f>"普通"&amp;Y4&amp;"章"&amp;Z4&amp;"关"</f>
        <v>普通1章1关</v>
      </c>
      <c r="AC4" s="60">
        <v>1</v>
      </c>
      <c r="AD4" s="60">
        <f t="shared" ref="AD4:AD11" si="4">INDEX($BB$4:$BB$24,MATCH(AC4,$BC$4:$BC$24,1))</f>
        <v>1</v>
      </c>
      <c r="AE4" s="60">
        <v>1</v>
      </c>
      <c r="AF4" s="81">
        <v>1</v>
      </c>
      <c r="AH4" s="60">
        <v>0</v>
      </c>
      <c r="AI4" s="60">
        <v>0</v>
      </c>
      <c r="AJ4" s="60">
        <v>0</v>
      </c>
      <c r="AM4" s="60">
        <v>1</v>
      </c>
      <c r="AN4" s="60">
        <v>1</v>
      </c>
      <c r="AO4" s="60">
        <v>1</v>
      </c>
      <c r="AP4" s="60">
        <f>(200+AN4)*100+AO4</f>
        <v>20101</v>
      </c>
      <c r="AQ4" s="60" t="str">
        <f>"困难"&amp;AN4&amp;"章"&amp;AO4&amp;"关"</f>
        <v>困难1章1关</v>
      </c>
      <c r="AR4" s="60">
        <v>10</v>
      </c>
      <c r="AS4" s="60">
        <f t="shared" ref="AS4:AS67" si="5">INDEX($BB$4:$BB$24,MATCH(AR4,$BC$4:$BC$24,1))</f>
        <v>2</v>
      </c>
      <c r="AT4" s="60">
        <v>1</v>
      </c>
      <c r="AU4" s="82">
        <f>AF4+1</f>
        <v>2</v>
      </c>
      <c r="AW4" s="60">
        <v>0</v>
      </c>
      <c r="AX4" s="60">
        <v>0</v>
      </c>
      <c r="AY4" s="60">
        <v>0</v>
      </c>
      <c r="BB4" s="60">
        <v>1</v>
      </c>
      <c r="BC4" s="60">
        <v>1</v>
      </c>
      <c r="BD4" s="60">
        <v>5</v>
      </c>
    </row>
    <row r="5" spans="1:56" ht="16.5" x14ac:dyDescent="0.2">
      <c r="A5" s="95" t="str">
        <f t="shared" ref="A5:A68" si="6">"pt-"&amp;S5</f>
        <v>pt-1</v>
      </c>
      <c r="B5" s="95">
        <f t="shared" si="0"/>
        <v>1010111</v>
      </c>
      <c r="C5" s="95">
        <f t="shared" si="1"/>
        <v>1</v>
      </c>
      <c r="D5" s="38">
        <f t="shared" ref="D5:D63" si="7">101*100+C5</f>
        <v>10101</v>
      </c>
      <c r="E5" s="62">
        <v>1</v>
      </c>
      <c r="F5" s="25">
        <f t="shared" ref="F5:F68" si="8">INT(MOD(R5-1,6)/2)+1</f>
        <v>1</v>
      </c>
      <c r="G5" s="26" t="str">
        <f t="shared" ref="G5:G68" si="9">IF(MOD(R5,2)=1,"jlr","shl")</f>
        <v>shl</v>
      </c>
      <c r="H5" s="26" t="s">
        <v>3520</v>
      </c>
      <c r="I5" s="25">
        <v>1</v>
      </c>
      <c r="J5" s="25">
        <v>1</v>
      </c>
      <c r="K5" s="25">
        <v>1</v>
      </c>
      <c r="L5" s="26"/>
      <c r="M5" s="25"/>
      <c r="N5" s="25"/>
      <c r="O5" s="25"/>
      <c r="P5" s="39"/>
      <c r="R5" s="48">
        <v>2</v>
      </c>
      <c r="S5" s="48">
        <f t="shared" ref="S5:S68" si="10">MATCH(INT((R5-1)/6),$AJ$4:$AJ$19,1)</f>
        <v>1</v>
      </c>
      <c r="X5" s="60">
        <v>2</v>
      </c>
      <c r="Y5" s="60">
        <f t="shared" si="2"/>
        <v>1</v>
      </c>
      <c r="Z5" s="60">
        <f t="shared" si="3"/>
        <v>2</v>
      </c>
      <c r="AA5" s="60">
        <f t="shared" ref="AA5:AA68" si="11">(100+Y5)*100+Z5</f>
        <v>10102</v>
      </c>
      <c r="AB5" s="60" t="str">
        <f t="shared" ref="AB5:AB68" si="12">"普通"&amp;Y5&amp;"章"&amp;Z5&amp;"关"</f>
        <v>普通1章2关</v>
      </c>
      <c r="AC5" s="60">
        <v>1</v>
      </c>
      <c r="AD5" s="60">
        <f t="shared" si="4"/>
        <v>1</v>
      </c>
      <c r="AE5" s="60">
        <v>1</v>
      </c>
      <c r="AF5" s="81">
        <v>1</v>
      </c>
      <c r="AH5" s="60">
        <v>1</v>
      </c>
      <c r="AI5" s="60">
        <v>10</v>
      </c>
      <c r="AJ5" s="60">
        <f>SUM(AI$5:AI5)</f>
        <v>10</v>
      </c>
      <c r="AM5" s="60">
        <v>2</v>
      </c>
      <c r="AN5" s="60">
        <v>1</v>
      </c>
      <c r="AO5" s="60">
        <v>2</v>
      </c>
      <c r="AP5" s="60">
        <f t="shared" ref="AP5:AP68" si="13">(200+AN5)*100+AO5</f>
        <v>20102</v>
      </c>
      <c r="AQ5" s="60" t="str">
        <f t="shared" ref="AQ5:AQ68" si="14">"困难"&amp;AN5&amp;"章"&amp;AO5&amp;"关"</f>
        <v>困难1章2关</v>
      </c>
      <c r="AR5" s="60">
        <v>11</v>
      </c>
      <c r="AS5" s="60">
        <f t="shared" si="5"/>
        <v>2</v>
      </c>
      <c r="AT5" s="60">
        <v>1</v>
      </c>
      <c r="AU5" s="82">
        <f t="shared" ref="AU5:AU68" si="15">AF5+1</f>
        <v>2</v>
      </c>
      <c r="AW5" s="60">
        <v>1</v>
      </c>
      <c r="AX5" s="60">
        <v>9</v>
      </c>
      <c r="AY5" s="60">
        <f>SUM(AX$5:AX5)</f>
        <v>9</v>
      </c>
      <c r="BB5" s="60">
        <v>2</v>
      </c>
      <c r="BC5" s="60">
        <v>5</v>
      </c>
      <c r="BD5" s="60">
        <v>15</v>
      </c>
    </row>
    <row r="6" spans="1:56" s="48" customFormat="1" ht="16.5" x14ac:dyDescent="0.2">
      <c r="A6" s="95" t="str">
        <f t="shared" si="6"/>
        <v>pt-1</v>
      </c>
      <c r="B6" s="95">
        <f t="shared" si="0"/>
        <v>1010120</v>
      </c>
      <c r="C6" s="95">
        <f t="shared" si="1"/>
        <v>1</v>
      </c>
      <c r="D6" s="38">
        <f t="shared" si="7"/>
        <v>10101</v>
      </c>
      <c r="E6" s="62">
        <v>1</v>
      </c>
      <c r="F6" s="25">
        <f t="shared" si="8"/>
        <v>2</v>
      </c>
      <c r="G6" s="26" t="str">
        <f t="shared" si="9"/>
        <v>jlr</v>
      </c>
      <c r="H6" s="26" t="s">
        <v>165</v>
      </c>
      <c r="I6" s="25">
        <v>1</v>
      </c>
      <c r="J6" s="25">
        <v>1</v>
      </c>
      <c r="K6" s="25">
        <v>1</v>
      </c>
      <c r="L6" s="26" t="s">
        <v>3527</v>
      </c>
      <c r="M6" s="50" t="s">
        <v>3525</v>
      </c>
      <c r="N6" s="49">
        <v>1</v>
      </c>
      <c r="O6" s="25">
        <v>4</v>
      </c>
      <c r="P6" s="39">
        <v>4</v>
      </c>
      <c r="R6" s="48">
        <v>3</v>
      </c>
      <c r="S6" s="48">
        <f t="shared" si="10"/>
        <v>1</v>
      </c>
      <c r="U6" s="48" t="s">
        <v>3378</v>
      </c>
      <c r="X6" s="60">
        <v>3</v>
      </c>
      <c r="Y6" s="60">
        <f t="shared" si="2"/>
        <v>1</v>
      </c>
      <c r="Z6" s="60">
        <f t="shared" si="3"/>
        <v>3</v>
      </c>
      <c r="AA6" s="60">
        <f t="shared" si="11"/>
        <v>10103</v>
      </c>
      <c r="AB6" s="60" t="str">
        <f t="shared" si="12"/>
        <v>普通1章3关</v>
      </c>
      <c r="AC6" s="60">
        <v>2</v>
      </c>
      <c r="AD6" s="60">
        <f t="shared" si="4"/>
        <v>1</v>
      </c>
      <c r="AE6" s="60">
        <v>1</v>
      </c>
      <c r="AF6" s="81">
        <v>1</v>
      </c>
      <c r="AH6" s="60">
        <v>2</v>
      </c>
      <c r="AI6" s="60">
        <v>9</v>
      </c>
      <c r="AJ6" s="60">
        <f>SUM(AI$5:AI6)</f>
        <v>19</v>
      </c>
      <c r="AM6" s="60">
        <v>3</v>
      </c>
      <c r="AN6" s="60">
        <v>1</v>
      </c>
      <c r="AO6" s="60">
        <v>3</v>
      </c>
      <c r="AP6" s="60">
        <f t="shared" si="13"/>
        <v>20103</v>
      </c>
      <c r="AQ6" s="60" t="str">
        <f t="shared" si="14"/>
        <v>困难1章3关</v>
      </c>
      <c r="AR6" s="60">
        <v>12</v>
      </c>
      <c r="AS6" s="60">
        <f t="shared" si="5"/>
        <v>2</v>
      </c>
      <c r="AT6" s="60">
        <v>1</v>
      </c>
      <c r="AU6" s="82">
        <f t="shared" si="15"/>
        <v>2</v>
      </c>
      <c r="AW6" s="60">
        <v>2</v>
      </c>
      <c r="AX6" s="60">
        <v>9</v>
      </c>
      <c r="AY6" s="60">
        <f>SUM(AX$5:AX6)</f>
        <v>18</v>
      </c>
      <c r="BB6" s="60">
        <v>3</v>
      </c>
      <c r="BC6" s="60">
        <v>15</v>
      </c>
      <c r="BD6" s="60">
        <v>30</v>
      </c>
    </row>
    <row r="7" spans="1:56" ht="16.5" x14ac:dyDescent="0.2">
      <c r="A7" s="95" t="str">
        <f t="shared" si="6"/>
        <v>pt-1</v>
      </c>
      <c r="B7" s="95">
        <f t="shared" si="0"/>
        <v>1010121</v>
      </c>
      <c r="C7" s="95">
        <f t="shared" si="1"/>
        <v>1</v>
      </c>
      <c r="D7" s="38">
        <f t="shared" si="7"/>
        <v>10101</v>
      </c>
      <c r="E7" s="62">
        <v>1</v>
      </c>
      <c r="F7" s="25">
        <f t="shared" si="8"/>
        <v>2</v>
      </c>
      <c r="G7" s="26" t="str">
        <f t="shared" si="9"/>
        <v>shl</v>
      </c>
      <c r="H7" s="26" t="s">
        <v>3521</v>
      </c>
      <c r="I7" s="25">
        <v>1</v>
      </c>
      <c r="J7" s="25">
        <v>1</v>
      </c>
      <c r="K7" s="25">
        <v>1</v>
      </c>
      <c r="L7" s="25"/>
      <c r="M7" s="49"/>
      <c r="N7" s="49"/>
      <c r="O7" s="25"/>
      <c r="P7" s="39"/>
      <c r="R7" s="48">
        <v>4</v>
      </c>
      <c r="S7" s="48">
        <f t="shared" si="10"/>
        <v>1</v>
      </c>
      <c r="X7" s="60">
        <v>4</v>
      </c>
      <c r="Y7" s="60">
        <f t="shared" si="2"/>
        <v>1</v>
      </c>
      <c r="Z7" s="60">
        <f t="shared" si="3"/>
        <v>4</v>
      </c>
      <c r="AA7" s="60">
        <f t="shared" si="11"/>
        <v>10104</v>
      </c>
      <c r="AB7" s="60" t="str">
        <f t="shared" si="12"/>
        <v>普通1章4关</v>
      </c>
      <c r="AC7" s="60">
        <v>3</v>
      </c>
      <c r="AD7" s="60">
        <f t="shared" si="4"/>
        <v>1</v>
      </c>
      <c r="AE7" s="60">
        <v>1</v>
      </c>
      <c r="AF7" s="81">
        <v>1</v>
      </c>
      <c r="AH7" s="60">
        <v>3</v>
      </c>
      <c r="AI7" s="60">
        <v>9</v>
      </c>
      <c r="AJ7" s="60">
        <f>SUM(AI$5:AI7)</f>
        <v>28</v>
      </c>
      <c r="AM7" s="60">
        <v>4</v>
      </c>
      <c r="AN7" s="60">
        <v>1</v>
      </c>
      <c r="AO7" s="60">
        <v>4</v>
      </c>
      <c r="AP7" s="60">
        <f t="shared" si="13"/>
        <v>20104</v>
      </c>
      <c r="AQ7" s="60" t="str">
        <f t="shared" si="14"/>
        <v>困难1章4关</v>
      </c>
      <c r="AR7" s="60">
        <v>12</v>
      </c>
      <c r="AS7" s="60">
        <f t="shared" si="5"/>
        <v>2</v>
      </c>
      <c r="AT7" s="60">
        <v>1</v>
      </c>
      <c r="AU7" s="82">
        <f t="shared" si="15"/>
        <v>2</v>
      </c>
      <c r="AW7" s="60">
        <v>3</v>
      </c>
      <c r="AX7" s="60">
        <v>9</v>
      </c>
      <c r="AY7" s="60">
        <f>SUM(AX$5:AX7)</f>
        <v>27</v>
      </c>
      <c r="BB7" s="60">
        <v>4</v>
      </c>
      <c r="BC7" s="60">
        <v>30</v>
      </c>
      <c r="BD7" s="60">
        <v>40</v>
      </c>
    </row>
    <row r="8" spans="1:56" ht="16.5" x14ac:dyDescent="0.2">
      <c r="A8" s="95" t="str">
        <f t="shared" si="6"/>
        <v>pt-1</v>
      </c>
      <c r="B8" s="95">
        <f t="shared" si="0"/>
        <v>1010130</v>
      </c>
      <c r="C8" s="95">
        <f t="shared" si="1"/>
        <v>1</v>
      </c>
      <c r="D8" s="38">
        <f t="shared" si="7"/>
        <v>10101</v>
      </c>
      <c r="E8" s="62">
        <v>1</v>
      </c>
      <c r="F8" s="25">
        <f t="shared" si="8"/>
        <v>3</v>
      </c>
      <c r="G8" s="26" t="str">
        <f t="shared" si="9"/>
        <v>jlr</v>
      </c>
      <c r="H8" s="26" t="s">
        <v>177</v>
      </c>
      <c r="I8" s="25">
        <v>1</v>
      </c>
      <c r="J8" s="25">
        <v>1</v>
      </c>
      <c r="K8" s="25">
        <v>1</v>
      </c>
      <c r="L8" s="25" t="s">
        <v>916</v>
      </c>
      <c r="M8" s="50" t="s">
        <v>3558</v>
      </c>
      <c r="N8" s="50">
        <v>1</v>
      </c>
      <c r="O8" s="25">
        <v>4</v>
      </c>
      <c r="P8" s="39">
        <v>1</v>
      </c>
      <c r="R8" s="48">
        <v>5</v>
      </c>
      <c r="S8" s="48">
        <f t="shared" si="10"/>
        <v>1</v>
      </c>
      <c r="X8" s="60">
        <v>5</v>
      </c>
      <c r="Y8" s="60">
        <f t="shared" si="2"/>
        <v>1</v>
      </c>
      <c r="Z8" s="60">
        <f t="shared" si="3"/>
        <v>5</v>
      </c>
      <c r="AA8" s="60">
        <f t="shared" si="11"/>
        <v>10105</v>
      </c>
      <c r="AB8" s="60" t="str">
        <f t="shared" si="12"/>
        <v>普通1章5关</v>
      </c>
      <c r="AC8" s="60">
        <v>4</v>
      </c>
      <c r="AD8" s="60">
        <f t="shared" si="4"/>
        <v>1</v>
      </c>
      <c r="AE8" s="60">
        <v>1</v>
      </c>
      <c r="AF8" s="81">
        <v>1</v>
      </c>
      <c r="AH8" s="60">
        <v>4</v>
      </c>
      <c r="AI8" s="60">
        <v>9</v>
      </c>
      <c r="AJ8" s="60">
        <f>SUM(AI$5:AI8)</f>
        <v>37</v>
      </c>
      <c r="AM8" s="60">
        <v>5</v>
      </c>
      <c r="AN8" s="60">
        <v>1</v>
      </c>
      <c r="AO8" s="60">
        <v>5</v>
      </c>
      <c r="AP8" s="60">
        <f t="shared" si="13"/>
        <v>20105</v>
      </c>
      <c r="AQ8" s="60" t="str">
        <f t="shared" si="14"/>
        <v>困难1章5关</v>
      </c>
      <c r="AR8" s="60">
        <v>13</v>
      </c>
      <c r="AS8" s="60">
        <f t="shared" si="5"/>
        <v>2</v>
      </c>
      <c r="AT8" s="60">
        <v>1</v>
      </c>
      <c r="AU8" s="82">
        <f t="shared" si="15"/>
        <v>2</v>
      </c>
      <c r="AW8" s="60">
        <v>4</v>
      </c>
      <c r="AX8" s="60">
        <v>9</v>
      </c>
      <c r="AY8" s="60">
        <f>SUM(AX$5:AX8)</f>
        <v>36</v>
      </c>
      <c r="BB8" s="60">
        <v>5</v>
      </c>
      <c r="BC8" s="60">
        <v>40</v>
      </c>
      <c r="BD8" s="60">
        <v>50</v>
      </c>
    </row>
    <row r="9" spans="1:56" ht="17.25" thickBot="1" x14ac:dyDescent="0.25">
      <c r="A9" s="95" t="str">
        <f t="shared" si="6"/>
        <v>pt-1</v>
      </c>
      <c r="B9" s="95">
        <f t="shared" si="0"/>
        <v>1010131</v>
      </c>
      <c r="C9" s="95">
        <f t="shared" si="1"/>
        <v>1</v>
      </c>
      <c r="D9" s="40">
        <f t="shared" si="7"/>
        <v>10101</v>
      </c>
      <c r="E9" s="63">
        <v>1</v>
      </c>
      <c r="F9" s="41">
        <f t="shared" si="8"/>
        <v>3</v>
      </c>
      <c r="G9" s="42" t="str">
        <f t="shared" si="9"/>
        <v>shl</v>
      </c>
      <c r="H9" s="42" t="s">
        <v>3528</v>
      </c>
      <c r="I9" s="41">
        <v>1</v>
      </c>
      <c r="J9" s="41">
        <v>1</v>
      </c>
      <c r="K9" s="41">
        <v>1</v>
      </c>
      <c r="L9" s="41"/>
      <c r="M9" s="42"/>
      <c r="N9" s="42"/>
      <c r="O9" s="41"/>
      <c r="P9" s="43"/>
      <c r="R9" s="48">
        <v>6</v>
      </c>
      <c r="S9" s="48">
        <f t="shared" si="10"/>
        <v>1</v>
      </c>
      <c r="U9" s="15" t="s">
        <v>3379</v>
      </c>
      <c r="X9" s="60">
        <v>6</v>
      </c>
      <c r="Y9" s="60">
        <f t="shared" si="2"/>
        <v>1</v>
      </c>
      <c r="Z9" s="60">
        <f t="shared" si="3"/>
        <v>6</v>
      </c>
      <c r="AA9" s="60">
        <f t="shared" si="11"/>
        <v>10106</v>
      </c>
      <c r="AB9" s="60" t="str">
        <f t="shared" si="12"/>
        <v>普通1章6关</v>
      </c>
      <c r="AC9" s="93">
        <v>4</v>
      </c>
      <c r="AD9" s="60">
        <f t="shared" si="4"/>
        <v>1</v>
      </c>
      <c r="AE9" s="60">
        <v>1</v>
      </c>
      <c r="AF9" s="81">
        <v>1</v>
      </c>
      <c r="AH9" s="60">
        <v>5</v>
      </c>
      <c r="AI9" s="60">
        <v>15</v>
      </c>
      <c r="AJ9" s="60">
        <f>SUM(AI$5:AI9)</f>
        <v>52</v>
      </c>
      <c r="AM9" s="60">
        <v>6</v>
      </c>
      <c r="AN9" s="60">
        <v>1</v>
      </c>
      <c r="AO9" s="60">
        <v>6</v>
      </c>
      <c r="AP9" s="60">
        <f t="shared" si="13"/>
        <v>20106</v>
      </c>
      <c r="AQ9" s="60" t="str">
        <f t="shared" si="14"/>
        <v>困难1章6关</v>
      </c>
      <c r="AR9" s="60">
        <v>13</v>
      </c>
      <c r="AS9" s="60">
        <f t="shared" si="5"/>
        <v>2</v>
      </c>
      <c r="AT9" s="60">
        <v>1</v>
      </c>
      <c r="AU9" s="82">
        <f t="shared" si="15"/>
        <v>2</v>
      </c>
      <c r="AW9" s="60">
        <v>5</v>
      </c>
      <c r="AX9" s="60">
        <v>15</v>
      </c>
      <c r="AY9" s="60">
        <f>SUM(AX$5:AX9)</f>
        <v>51</v>
      </c>
      <c r="BB9" s="60">
        <v>6</v>
      </c>
      <c r="BC9" s="60">
        <v>50</v>
      </c>
      <c r="BD9" s="60">
        <v>60</v>
      </c>
    </row>
    <row r="10" spans="1:56" s="48" customFormat="1" ht="16.5" x14ac:dyDescent="0.2">
      <c r="A10" s="95" t="str">
        <f t="shared" si="6"/>
        <v>pt-1</v>
      </c>
      <c r="B10" s="95">
        <f t="shared" si="0"/>
        <v>1010210</v>
      </c>
      <c r="C10" s="95">
        <f t="shared" si="1"/>
        <v>2</v>
      </c>
      <c r="D10" s="35">
        <f t="shared" si="7"/>
        <v>10102</v>
      </c>
      <c r="E10" s="61">
        <v>1</v>
      </c>
      <c r="F10" s="36">
        <f t="shared" si="8"/>
        <v>1</v>
      </c>
      <c r="G10" s="44" t="str">
        <f t="shared" si="9"/>
        <v>jlr</v>
      </c>
      <c r="H10" s="44" t="s">
        <v>3517</v>
      </c>
      <c r="I10" s="36">
        <v>2</v>
      </c>
      <c r="J10" s="36">
        <v>1</v>
      </c>
      <c r="K10" s="36">
        <v>1</v>
      </c>
      <c r="L10" s="36" t="s">
        <v>916</v>
      </c>
      <c r="M10" s="44" t="s">
        <v>3531</v>
      </c>
      <c r="N10" s="36">
        <v>1</v>
      </c>
      <c r="O10" s="36">
        <v>4</v>
      </c>
      <c r="P10" s="37">
        <v>4</v>
      </c>
      <c r="R10" s="48">
        <v>7</v>
      </c>
      <c r="S10" s="48">
        <f t="shared" si="10"/>
        <v>1</v>
      </c>
      <c r="X10" s="60">
        <v>7</v>
      </c>
      <c r="Y10" s="60">
        <f t="shared" si="2"/>
        <v>1</v>
      </c>
      <c r="Z10" s="60">
        <f t="shared" si="3"/>
        <v>7</v>
      </c>
      <c r="AA10" s="60">
        <f t="shared" si="11"/>
        <v>10107</v>
      </c>
      <c r="AB10" s="60" t="str">
        <f t="shared" si="12"/>
        <v>普通1章7关</v>
      </c>
      <c r="AC10" s="60">
        <v>5</v>
      </c>
      <c r="AD10" s="60">
        <f t="shared" si="4"/>
        <v>2</v>
      </c>
      <c r="AE10" s="60">
        <v>1</v>
      </c>
      <c r="AF10" s="81">
        <v>1</v>
      </c>
      <c r="AH10" s="60">
        <v>6</v>
      </c>
      <c r="AI10" s="60">
        <v>15</v>
      </c>
      <c r="AJ10" s="60">
        <f>SUM(AI$5:AI10)</f>
        <v>67</v>
      </c>
      <c r="AM10" s="60">
        <v>7</v>
      </c>
      <c r="AN10" s="60">
        <v>1</v>
      </c>
      <c r="AO10" s="60">
        <v>7</v>
      </c>
      <c r="AP10" s="60">
        <f t="shared" si="13"/>
        <v>20107</v>
      </c>
      <c r="AQ10" s="60" t="str">
        <f t="shared" si="14"/>
        <v>困难1章7关</v>
      </c>
      <c r="AR10" s="60">
        <v>14</v>
      </c>
      <c r="AS10" s="60">
        <f t="shared" si="5"/>
        <v>2</v>
      </c>
      <c r="AT10" s="60">
        <v>1</v>
      </c>
      <c r="AU10" s="82">
        <f t="shared" si="15"/>
        <v>2</v>
      </c>
      <c r="AW10" s="60">
        <v>6</v>
      </c>
      <c r="AX10" s="60">
        <v>15</v>
      </c>
      <c r="AY10" s="60">
        <f>SUM(AX$5:AX10)</f>
        <v>66</v>
      </c>
      <c r="BB10" s="60">
        <v>7</v>
      </c>
      <c r="BC10" s="60">
        <v>60</v>
      </c>
      <c r="BD10" s="60">
        <v>70</v>
      </c>
    </row>
    <row r="11" spans="1:56" s="48" customFormat="1" ht="16.5" x14ac:dyDescent="0.2">
      <c r="A11" s="95" t="str">
        <f t="shared" si="6"/>
        <v>pt-1</v>
      </c>
      <c r="B11" s="95">
        <f t="shared" si="0"/>
        <v>1010211</v>
      </c>
      <c r="C11" s="95">
        <f t="shared" si="1"/>
        <v>2</v>
      </c>
      <c r="D11" s="38">
        <f t="shared" si="7"/>
        <v>10102</v>
      </c>
      <c r="E11" s="62">
        <v>1</v>
      </c>
      <c r="F11" s="25">
        <f t="shared" si="8"/>
        <v>1</v>
      </c>
      <c r="G11" s="26" t="str">
        <f t="shared" si="9"/>
        <v>shl</v>
      </c>
      <c r="H11" s="26" t="s">
        <v>3519</v>
      </c>
      <c r="I11" s="25">
        <v>1</v>
      </c>
      <c r="J11" s="25">
        <v>1</v>
      </c>
      <c r="K11" s="25">
        <v>1</v>
      </c>
      <c r="L11" s="25"/>
      <c r="M11" s="25"/>
      <c r="N11" s="25"/>
      <c r="O11" s="25"/>
      <c r="P11" s="39"/>
      <c r="R11" s="48">
        <v>8</v>
      </c>
      <c r="S11" s="48">
        <f t="shared" si="10"/>
        <v>1</v>
      </c>
      <c r="X11" s="60">
        <v>8</v>
      </c>
      <c r="Y11" s="60">
        <f t="shared" si="2"/>
        <v>1</v>
      </c>
      <c r="Z11" s="60">
        <f t="shared" si="3"/>
        <v>8</v>
      </c>
      <c r="AA11" s="60">
        <f t="shared" si="11"/>
        <v>10108</v>
      </c>
      <c r="AB11" s="60" t="str">
        <f t="shared" si="12"/>
        <v>普通1章8关</v>
      </c>
      <c r="AC11" s="60">
        <v>6</v>
      </c>
      <c r="AD11" s="60">
        <f t="shared" si="4"/>
        <v>2</v>
      </c>
      <c r="AE11" s="60">
        <v>1</v>
      </c>
      <c r="AF11" s="81">
        <v>1</v>
      </c>
      <c r="AH11" s="60">
        <v>7</v>
      </c>
      <c r="AI11" s="60">
        <v>15</v>
      </c>
      <c r="AJ11" s="60">
        <f>SUM(AI$5:AI11)</f>
        <v>82</v>
      </c>
      <c r="AM11" s="60">
        <v>8</v>
      </c>
      <c r="AN11" s="60">
        <v>1</v>
      </c>
      <c r="AO11" s="60">
        <v>8</v>
      </c>
      <c r="AP11" s="60">
        <f t="shared" si="13"/>
        <v>20108</v>
      </c>
      <c r="AQ11" s="60" t="str">
        <f t="shared" si="14"/>
        <v>困难1章8关</v>
      </c>
      <c r="AR11" s="60">
        <v>14</v>
      </c>
      <c r="AS11" s="60">
        <f t="shared" si="5"/>
        <v>2</v>
      </c>
      <c r="AT11" s="60">
        <v>1</v>
      </c>
      <c r="AU11" s="82">
        <f t="shared" si="15"/>
        <v>2</v>
      </c>
      <c r="AW11" s="60">
        <v>7</v>
      </c>
      <c r="AX11" s="60">
        <v>15</v>
      </c>
      <c r="AY11" s="60">
        <f>SUM(AX$5:AX11)</f>
        <v>81</v>
      </c>
      <c r="BB11" s="60">
        <v>8</v>
      </c>
      <c r="BC11" s="60">
        <v>70</v>
      </c>
      <c r="BD11" s="60">
        <v>80</v>
      </c>
    </row>
    <row r="12" spans="1:56" s="48" customFormat="1" ht="16.5" x14ac:dyDescent="0.2">
      <c r="A12" s="95" t="str">
        <f t="shared" si="6"/>
        <v>pt-1</v>
      </c>
      <c r="B12" s="95">
        <f t="shared" si="0"/>
        <v>1010220</v>
      </c>
      <c r="C12" s="95">
        <f t="shared" si="1"/>
        <v>2</v>
      </c>
      <c r="D12" s="38">
        <f t="shared" si="7"/>
        <v>10102</v>
      </c>
      <c r="E12" s="62">
        <v>1</v>
      </c>
      <c r="F12" s="25">
        <f t="shared" si="8"/>
        <v>2</v>
      </c>
      <c r="G12" s="26" t="str">
        <f t="shared" si="9"/>
        <v>jlr</v>
      </c>
      <c r="H12" s="26" t="s">
        <v>496</v>
      </c>
      <c r="I12" s="25">
        <v>2</v>
      </c>
      <c r="J12" s="25">
        <v>1</v>
      </c>
      <c r="K12" s="25">
        <v>1</v>
      </c>
      <c r="L12" s="25" t="s">
        <v>918</v>
      </c>
      <c r="M12" s="50" t="s">
        <v>3532</v>
      </c>
      <c r="N12" s="49">
        <v>1</v>
      </c>
      <c r="O12" s="25">
        <v>4</v>
      </c>
      <c r="P12" s="39">
        <v>4</v>
      </c>
      <c r="R12" s="48">
        <v>9</v>
      </c>
      <c r="S12" s="48">
        <f t="shared" si="10"/>
        <v>1</v>
      </c>
      <c r="X12" s="60">
        <v>9</v>
      </c>
      <c r="Y12" s="60">
        <f t="shared" si="2"/>
        <v>1</v>
      </c>
      <c r="Z12" s="60">
        <f t="shared" si="3"/>
        <v>9</v>
      </c>
      <c r="AA12" s="60">
        <f t="shared" si="11"/>
        <v>10109</v>
      </c>
      <c r="AB12" s="60" t="str">
        <f t="shared" si="12"/>
        <v>普通1章9关</v>
      </c>
      <c r="AC12" s="60">
        <v>6</v>
      </c>
      <c r="AD12" s="60">
        <v>1</v>
      </c>
      <c r="AE12" s="60">
        <v>1</v>
      </c>
      <c r="AF12" s="81">
        <v>1</v>
      </c>
      <c r="AH12" s="60">
        <v>8</v>
      </c>
      <c r="AI12" s="60">
        <v>15</v>
      </c>
      <c r="AJ12" s="60">
        <f>SUM(AI$5:AI12)</f>
        <v>97</v>
      </c>
      <c r="AM12" s="60">
        <v>9</v>
      </c>
      <c r="AN12" s="60">
        <v>1</v>
      </c>
      <c r="AO12" s="60">
        <v>9</v>
      </c>
      <c r="AP12" s="60">
        <f t="shared" si="13"/>
        <v>20109</v>
      </c>
      <c r="AQ12" s="60" t="str">
        <f t="shared" si="14"/>
        <v>困难1章9关</v>
      </c>
      <c r="AR12" s="60">
        <v>15</v>
      </c>
      <c r="AS12" s="60">
        <f t="shared" si="5"/>
        <v>3</v>
      </c>
      <c r="AT12" s="60">
        <v>1</v>
      </c>
      <c r="AU12" s="82">
        <f t="shared" si="15"/>
        <v>2</v>
      </c>
      <c r="AW12" s="60">
        <v>8</v>
      </c>
      <c r="AX12" s="60">
        <v>15</v>
      </c>
      <c r="AY12" s="60">
        <f>SUM(AX$5:AX12)</f>
        <v>96</v>
      </c>
      <c r="BB12" s="60">
        <v>9</v>
      </c>
      <c r="BC12" s="60">
        <v>80</v>
      </c>
      <c r="BD12" s="60">
        <v>85</v>
      </c>
    </row>
    <row r="13" spans="1:56" ht="16.5" x14ac:dyDescent="0.2">
      <c r="A13" s="95" t="str">
        <f t="shared" si="6"/>
        <v>pt-1</v>
      </c>
      <c r="B13" s="95">
        <f t="shared" si="0"/>
        <v>1010221</v>
      </c>
      <c r="C13" s="95">
        <f t="shared" si="1"/>
        <v>2</v>
      </c>
      <c r="D13" s="38">
        <f t="shared" si="7"/>
        <v>10102</v>
      </c>
      <c r="E13" s="62">
        <v>1</v>
      </c>
      <c r="F13" s="25">
        <f t="shared" si="8"/>
        <v>2</v>
      </c>
      <c r="G13" s="26" t="str">
        <f t="shared" si="9"/>
        <v>shl</v>
      </c>
      <c r="H13" s="26" t="s">
        <v>508</v>
      </c>
      <c r="I13" s="25">
        <v>1</v>
      </c>
      <c r="J13" s="25">
        <v>1</v>
      </c>
      <c r="K13" s="25">
        <v>1</v>
      </c>
      <c r="L13" s="25"/>
      <c r="M13" s="49"/>
      <c r="N13" s="49"/>
      <c r="O13" s="25"/>
      <c r="P13" s="39"/>
      <c r="R13" s="48">
        <v>10</v>
      </c>
      <c r="S13" s="48">
        <f t="shared" si="10"/>
        <v>1</v>
      </c>
      <c r="U13" s="15" t="s">
        <v>3380</v>
      </c>
      <c r="X13" s="60">
        <v>10</v>
      </c>
      <c r="Y13" s="60">
        <f t="shared" si="2"/>
        <v>1</v>
      </c>
      <c r="Z13" s="60">
        <f t="shared" si="3"/>
        <v>10</v>
      </c>
      <c r="AA13" s="60">
        <f t="shared" si="11"/>
        <v>10110</v>
      </c>
      <c r="AB13" s="60" t="str">
        <f t="shared" si="12"/>
        <v>普通1章10关</v>
      </c>
      <c r="AC13" s="60">
        <v>10</v>
      </c>
      <c r="AD13" s="60">
        <f t="shared" ref="AD13:AD44" si="16">INDEX($BB$4:$BB$24,MATCH(AC13,$BC$4:$BC$24,1))</f>
        <v>2</v>
      </c>
      <c r="AE13" s="60">
        <v>1</v>
      </c>
      <c r="AF13" s="81">
        <v>1</v>
      </c>
      <c r="AH13" s="60">
        <v>9</v>
      </c>
      <c r="AI13" s="60">
        <v>15</v>
      </c>
      <c r="AJ13" s="60">
        <f>SUM(AI$5:AI13)</f>
        <v>112</v>
      </c>
      <c r="AM13" s="60">
        <v>10</v>
      </c>
      <c r="AN13" s="60">
        <v>2</v>
      </c>
      <c r="AO13" s="60">
        <v>1</v>
      </c>
      <c r="AP13" s="60">
        <f t="shared" si="13"/>
        <v>20201</v>
      </c>
      <c r="AQ13" s="60" t="str">
        <f t="shared" si="14"/>
        <v>困难2章1关</v>
      </c>
      <c r="AR13" s="60">
        <v>15</v>
      </c>
      <c r="AS13" s="60">
        <f t="shared" si="5"/>
        <v>3</v>
      </c>
      <c r="AT13" s="60">
        <v>2</v>
      </c>
      <c r="AU13" s="82">
        <f t="shared" si="15"/>
        <v>2</v>
      </c>
      <c r="AW13" s="60">
        <v>9</v>
      </c>
      <c r="AX13" s="60">
        <v>15</v>
      </c>
      <c r="AY13" s="60">
        <f>SUM(AX$5:AX13)</f>
        <v>111</v>
      </c>
      <c r="BB13" s="60">
        <v>10</v>
      </c>
      <c r="BC13" s="60">
        <v>85</v>
      </c>
      <c r="BD13" s="60">
        <v>90</v>
      </c>
    </row>
    <row r="14" spans="1:56" ht="16.5" x14ac:dyDescent="0.2">
      <c r="A14" s="95" t="str">
        <f t="shared" si="6"/>
        <v>pt-1</v>
      </c>
      <c r="B14" s="95">
        <f t="shared" si="0"/>
        <v>1010230</v>
      </c>
      <c r="C14" s="95">
        <f t="shared" si="1"/>
        <v>2</v>
      </c>
      <c r="D14" s="38">
        <f t="shared" si="7"/>
        <v>10102</v>
      </c>
      <c r="E14" s="62">
        <v>1</v>
      </c>
      <c r="F14" s="25">
        <f t="shared" si="8"/>
        <v>3</v>
      </c>
      <c r="G14" s="26" t="str">
        <f t="shared" si="9"/>
        <v>jlr</v>
      </c>
      <c r="H14" s="26" t="s">
        <v>495</v>
      </c>
      <c r="I14" s="25">
        <v>2</v>
      </c>
      <c r="J14" s="25">
        <v>1</v>
      </c>
      <c r="K14" s="25">
        <v>1</v>
      </c>
      <c r="L14" s="25"/>
      <c r="M14" s="50"/>
      <c r="N14" s="50"/>
      <c r="O14" s="25"/>
      <c r="P14" s="39"/>
      <c r="R14" s="48">
        <v>11</v>
      </c>
      <c r="S14" s="48">
        <f t="shared" si="10"/>
        <v>1</v>
      </c>
      <c r="X14" s="60">
        <v>11</v>
      </c>
      <c r="Y14" s="60">
        <f t="shared" si="2"/>
        <v>2</v>
      </c>
      <c r="Z14" s="60">
        <f t="shared" si="3"/>
        <v>1</v>
      </c>
      <c r="AA14" s="60">
        <f t="shared" si="11"/>
        <v>10201</v>
      </c>
      <c r="AB14" s="60" t="str">
        <f t="shared" si="12"/>
        <v>普通2章1关</v>
      </c>
      <c r="AC14" s="60">
        <v>10</v>
      </c>
      <c r="AD14" s="60">
        <f t="shared" si="16"/>
        <v>2</v>
      </c>
      <c r="AE14" s="60">
        <v>1</v>
      </c>
      <c r="AF14" s="81">
        <v>1</v>
      </c>
      <c r="AH14" s="60">
        <v>10</v>
      </c>
      <c r="AI14" s="60">
        <v>15</v>
      </c>
      <c r="AJ14" s="60">
        <f>SUM(AI$5:AI14)</f>
        <v>127</v>
      </c>
      <c r="AM14" s="60">
        <v>11</v>
      </c>
      <c r="AN14" s="60">
        <v>2</v>
      </c>
      <c r="AO14" s="60">
        <v>2</v>
      </c>
      <c r="AP14" s="60">
        <f t="shared" si="13"/>
        <v>20202</v>
      </c>
      <c r="AQ14" s="60" t="str">
        <f t="shared" si="14"/>
        <v>困难2章2关</v>
      </c>
      <c r="AR14" s="60">
        <v>16</v>
      </c>
      <c r="AS14" s="60">
        <f t="shared" si="5"/>
        <v>3</v>
      </c>
      <c r="AT14" s="60">
        <v>2</v>
      </c>
      <c r="AU14" s="82">
        <f t="shared" si="15"/>
        <v>2</v>
      </c>
      <c r="AW14" s="60">
        <v>10</v>
      </c>
      <c r="AX14" s="60">
        <v>15</v>
      </c>
      <c r="AY14" s="60">
        <f>SUM(AX$5:AX14)</f>
        <v>126</v>
      </c>
      <c r="BB14" s="60">
        <v>11</v>
      </c>
      <c r="BC14" s="60">
        <v>90</v>
      </c>
      <c r="BD14" s="60">
        <v>95</v>
      </c>
    </row>
    <row r="15" spans="1:56" ht="17.25" thickBot="1" x14ac:dyDescent="0.25">
      <c r="A15" s="95" t="str">
        <f t="shared" si="6"/>
        <v>pt-1</v>
      </c>
      <c r="B15" s="95">
        <f t="shared" si="0"/>
        <v>1010231</v>
      </c>
      <c r="C15" s="95">
        <f t="shared" si="1"/>
        <v>2</v>
      </c>
      <c r="D15" s="40">
        <f t="shared" si="7"/>
        <v>10102</v>
      </c>
      <c r="E15" s="63">
        <v>1</v>
      </c>
      <c r="F15" s="41">
        <f t="shared" si="8"/>
        <v>3</v>
      </c>
      <c r="G15" s="42" t="str">
        <f t="shared" si="9"/>
        <v>shl</v>
      </c>
      <c r="H15" s="42" t="s">
        <v>519</v>
      </c>
      <c r="I15" s="41">
        <v>1</v>
      </c>
      <c r="J15" s="41">
        <v>1</v>
      </c>
      <c r="K15" s="41">
        <v>1</v>
      </c>
      <c r="L15" s="41"/>
      <c r="M15" s="42"/>
      <c r="N15" s="42"/>
      <c r="O15" s="41"/>
      <c r="P15" s="43"/>
      <c r="R15" s="48">
        <v>12</v>
      </c>
      <c r="S15" s="48">
        <f t="shared" si="10"/>
        <v>1</v>
      </c>
      <c r="X15" s="60">
        <v>12</v>
      </c>
      <c r="Y15" s="60">
        <f t="shared" si="2"/>
        <v>2</v>
      </c>
      <c r="Z15" s="60">
        <f t="shared" si="3"/>
        <v>2</v>
      </c>
      <c r="AA15" s="60">
        <f t="shared" si="11"/>
        <v>10202</v>
      </c>
      <c r="AB15" s="60" t="str">
        <f t="shared" si="12"/>
        <v>普通2章2关</v>
      </c>
      <c r="AC15" s="60">
        <v>11</v>
      </c>
      <c r="AD15" s="60">
        <f t="shared" si="16"/>
        <v>2</v>
      </c>
      <c r="AE15" s="60">
        <v>1</v>
      </c>
      <c r="AF15" s="81">
        <v>1</v>
      </c>
      <c r="AH15" s="60">
        <v>11</v>
      </c>
      <c r="AI15" s="60">
        <v>15</v>
      </c>
      <c r="AJ15" s="60">
        <f>SUM(AI$5:AI15)</f>
        <v>142</v>
      </c>
      <c r="AM15" s="60">
        <v>12</v>
      </c>
      <c r="AN15" s="60">
        <v>2</v>
      </c>
      <c r="AO15" s="60">
        <v>3</v>
      </c>
      <c r="AP15" s="60">
        <f t="shared" si="13"/>
        <v>20203</v>
      </c>
      <c r="AQ15" s="60" t="str">
        <f t="shared" si="14"/>
        <v>困难2章3关</v>
      </c>
      <c r="AR15" s="60">
        <v>17</v>
      </c>
      <c r="AS15" s="60">
        <f t="shared" si="5"/>
        <v>3</v>
      </c>
      <c r="AT15" s="60">
        <v>2</v>
      </c>
      <c r="AU15" s="82">
        <f t="shared" si="15"/>
        <v>2</v>
      </c>
      <c r="AW15" s="60">
        <v>11</v>
      </c>
      <c r="AX15" s="60">
        <v>15</v>
      </c>
      <c r="AY15" s="60">
        <f>SUM(AX$5:AX15)</f>
        <v>141</v>
      </c>
      <c r="BB15" s="60">
        <v>12</v>
      </c>
      <c r="BC15" s="60">
        <v>95</v>
      </c>
      <c r="BD15" s="60">
        <v>100</v>
      </c>
    </row>
    <row r="16" spans="1:56" ht="16.5" x14ac:dyDescent="0.2">
      <c r="A16" s="95" t="str">
        <f t="shared" si="6"/>
        <v>pt-1</v>
      </c>
      <c r="B16" s="95">
        <f t="shared" si="0"/>
        <v>1010310</v>
      </c>
      <c r="C16" s="95">
        <f t="shared" si="1"/>
        <v>3</v>
      </c>
      <c r="D16" s="35">
        <f t="shared" si="7"/>
        <v>10103</v>
      </c>
      <c r="E16" s="61">
        <v>1</v>
      </c>
      <c r="F16" s="36">
        <f t="shared" si="8"/>
        <v>1</v>
      </c>
      <c r="G16" s="44" t="str">
        <f t="shared" si="9"/>
        <v>jlr</v>
      </c>
      <c r="H16" s="44" t="s">
        <v>3517</v>
      </c>
      <c r="I16" s="36">
        <v>3</v>
      </c>
      <c r="J16" s="36">
        <v>1</v>
      </c>
      <c r="K16" s="36">
        <v>1</v>
      </c>
      <c r="L16" s="44" t="s">
        <v>3530</v>
      </c>
      <c r="M16" s="44" t="s">
        <v>3533</v>
      </c>
      <c r="N16" s="36">
        <v>1</v>
      </c>
      <c r="O16" s="36">
        <v>4</v>
      </c>
      <c r="P16" s="37">
        <v>1</v>
      </c>
      <c r="R16" s="48">
        <v>13</v>
      </c>
      <c r="S16" s="48">
        <f t="shared" si="10"/>
        <v>1</v>
      </c>
      <c r="X16" s="60">
        <v>13</v>
      </c>
      <c r="Y16" s="60">
        <f t="shared" si="2"/>
        <v>2</v>
      </c>
      <c r="Z16" s="60">
        <f t="shared" si="3"/>
        <v>3</v>
      </c>
      <c r="AA16" s="60">
        <f t="shared" si="11"/>
        <v>10203</v>
      </c>
      <c r="AB16" s="60" t="str">
        <f t="shared" si="12"/>
        <v>普通2章3关</v>
      </c>
      <c r="AC16" s="60">
        <v>11</v>
      </c>
      <c r="AD16" s="60">
        <f t="shared" si="16"/>
        <v>2</v>
      </c>
      <c r="AE16" s="60">
        <v>1</v>
      </c>
      <c r="AF16" s="81">
        <v>1</v>
      </c>
      <c r="AH16" s="60">
        <v>12</v>
      </c>
      <c r="AI16" s="60">
        <v>15</v>
      </c>
      <c r="AJ16" s="60">
        <f>SUM(AI$5:AI16)</f>
        <v>157</v>
      </c>
      <c r="AM16" s="60">
        <v>13</v>
      </c>
      <c r="AN16" s="60">
        <v>2</v>
      </c>
      <c r="AO16" s="60">
        <v>4</v>
      </c>
      <c r="AP16" s="60">
        <f t="shared" si="13"/>
        <v>20204</v>
      </c>
      <c r="AQ16" s="60" t="str">
        <f t="shared" si="14"/>
        <v>困难2章4关</v>
      </c>
      <c r="AR16" s="60">
        <v>18</v>
      </c>
      <c r="AS16" s="60">
        <f t="shared" si="5"/>
        <v>3</v>
      </c>
      <c r="AT16" s="60">
        <v>2</v>
      </c>
      <c r="AU16" s="82">
        <f t="shared" si="15"/>
        <v>2</v>
      </c>
      <c r="AW16" s="60">
        <v>12</v>
      </c>
      <c r="AX16" s="60">
        <v>15</v>
      </c>
      <c r="AY16" s="60">
        <f>SUM(AX$5:AX16)</f>
        <v>156</v>
      </c>
      <c r="BB16" s="60">
        <v>13</v>
      </c>
      <c r="BC16" s="60">
        <v>100</v>
      </c>
      <c r="BD16" s="60">
        <v>105</v>
      </c>
    </row>
    <row r="17" spans="1:56" ht="16.5" x14ac:dyDescent="0.2">
      <c r="A17" s="95" t="str">
        <f t="shared" si="6"/>
        <v>pt-1</v>
      </c>
      <c r="B17" s="95">
        <f t="shared" si="0"/>
        <v>1010311</v>
      </c>
      <c r="C17" s="95">
        <f t="shared" si="1"/>
        <v>3</v>
      </c>
      <c r="D17" s="38">
        <f t="shared" si="7"/>
        <v>10103</v>
      </c>
      <c r="E17" s="62">
        <v>1</v>
      </c>
      <c r="F17" s="25">
        <f t="shared" si="8"/>
        <v>1</v>
      </c>
      <c r="G17" s="26" t="str">
        <f t="shared" si="9"/>
        <v>shl</v>
      </c>
      <c r="H17" s="26" t="s">
        <v>3519</v>
      </c>
      <c r="I17" s="25">
        <v>1</v>
      </c>
      <c r="J17" s="25">
        <v>1</v>
      </c>
      <c r="K17" s="25">
        <v>1</v>
      </c>
      <c r="L17" s="25"/>
      <c r="M17" s="25"/>
      <c r="N17" s="25"/>
      <c r="O17" s="25"/>
      <c r="P17" s="39"/>
      <c r="R17" s="48">
        <v>14</v>
      </c>
      <c r="S17" s="48">
        <f t="shared" si="10"/>
        <v>1</v>
      </c>
      <c r="U17" s="15" t="s">
        <v>3381</v>
      </c>
      <c r="X17" s="60">
        <v>14</v>
      </c>
      <c r="Y17" s="60">
        <f t="shared" si="2"/>
        <v>2</v>
      </c>
      <c r="Z17" s="60">
        <f t="shared" si="3"/>
        <v>4</v>
      </c>
      <c r="AA17" s="60">
        <f t="shared" si="11"/>
        <v>10204</v>
      </c>
      <c r="AB17" s="60" t="str">
        <f t="shared" si="12"/>
        <v>普通2章4关</v>
      </c>
      <c r="AC17" s="60">
        <v>12</v>
      </c>
      <c r="AD17" s="60">
        <f t="shared" si="16"/>
        <v>2</v>
      </c>
      <c r="AE17" s="60">
        <v>1</v>
      </c>
      <c r="AF17" s="81">
        <v>1</v>
      </c>
      <c r="AH17" s="60">
        <v>13</v>
      </c>
      <c r="AI17" s="60">
        <v>15</v>
      </c>
      <c r="AJ17" s="60">
        <f>SUM(AI$5:AI17)</f>
        <v>172</v>
      </c>
      <c r="AM17" s="60">
        <v>14</v>
      </c>
      <c r="AN17" s="60">
        <v>2</v>
      </c>
      <c r="AO17" s="60">
        <v>5</v>
      </c>
      <c r="AP17" s="60">
        <f t="shared" si="13"/>
        <v>20205</v>
      </c>
      <c r="AQ17" s="60" t="str">
        <f t="shared" si="14"/>
        <v>困难2章5关</v>
      </c>
      <c r="AR17" s="60">
        <v>19</v>
      </c>
      <c r="AS17" s="60">
        <f t="shared" si="5"/>
        <v>3</v>
      </c>
      <c r="AT17" s="60">
        <v>2</v>
      </c>
      <c r="AU17" s="82">
        <f t="shared" si="15"/>
        <v>2</v>
      </c>
      <c r="AW17" s="60">
        <v>13</v>
      </c>
      <c r="AX17" s="60">
        <v>15</v>
      </c>
      <c r="AY17" s="60">
        <f>SUM(AX$5:AX17)</f>
        <v>171</v>
      </c>
      <c r="BB17" s="60">
        <v>14</v>
      </c>
      <c r="BC17" s="60">
        <v>105</v>
      </c>
      <c r="BD17" s="60">
        <v>110</v>
      </c>
    </row>
    <row r="18" spans="1:56" ht="16.5" x14ac:dyDescent="0.2">
      <c r="A18" s="95" t="str">
        <f t="shared" si="6"/>
        <v>pt-1</v>
      </c>
      <c r="B18" s="95">
        <f t="shared" si="0"/>
        <v>1010320</v>
      </c>
      <c r="C18" s="95">
        <f t="shared" si="1"/>
        <v>3</v>
      </c>
      <c r="D18" s="38">
        <f t="shared" si="7"/>
        <v>10103</v>
      </c>
      <c r="E18" s="62">
        <v>1</v>
      </c>
      <c r="F18" s="25">
        <f t="shared" si="8"/>
        <v>2</v>
      </c>
      <c r="G18" s="26" t="str">
        <f t="shared" si="9"/>
        <v>jlr</v>
      </c>
      <c r="H18" s="26" t="s">
        <v>496</v>
      </c>
      <c r="I18" s="25">
        <v>3</v>
      </c>
      <c r="J18" s="25">
        <v>1</v>
      </c>
      <c r="K18" s="25">
        <v>1</v>
      </c>
      <c r="L18" s="26" t="s">
        <v>3530</v>
      </c>
      <c r="M18" s="50" t="s">
        <v>3534</v>
      </c>
      <c r="N18" s="49">
        <v>1</v>
      </c>
      <c r="O18" s="25">
        <v>4</v>
      </c>
      <c r="P18" s="39">
        <v>4</v>
      </c>
      <c r="R18" s="48">
        <v>15</v>
      </c>
      <c r="S18" s="48">
        <f t="shared" si="10"/>
        <v>1</v>
      </c>
      <c r="U18" s="15" t="s">
        <v>3382</v>
      </c>
      <c r="X18" s="60">
        <v>15</v>
      </c>
      <c r="Y18" s="60">
        <f t="shared" si="2"/>
        <v>2</v>
      </c>
      <c r="Z18" s="60">
        <f t="shared" si="3"/>
        <v>5</v>
      </c>
      <c r="AA18" s="60">
        <f t="shared" si="11"/>
        <v>10205</v>
      </c>
      <c r="AB18" s="60" t="str">
        <f t="shared" si="12"/>
        <v>普通2章5关</v>
      </c>
      <c r="AC18" s="60">
        <v>12</v>
      </c>
      <c r="AD18" s="60">
        <f t="shared" si="16"/>
        <v>2</v>
      </c>
      <c r="AE18" s="60">
        <v>1</v>
      </c>
      <c r="AF18" s="81">
        <v>1</v>
      </c>
      <c r="AH18" s="60">
        <v>14</v>
      </c>
      <c r="AI18" s="60">
        <v>15</v>
      </c>
      <c r="AJ18" s="60">
        <f>SUM(AI$5:AI18)</f>
        <v>187</v>
      </c>
      <c r="AM18" s="60">
        <v>15</v>
      </c>
      <c r="AN18" s="60">
        <v>2</v>
      </c>
      <c r="AO18" s="60">
        <v>6</v>
      </c>
      <c r="AP18" s="60">
        <f t="shared" si="13"/>
        <v>20206</v>
      </c>
      <c r="AQ18" s="60" t="str">
        <f t="shared" si="14"/>
        <v>困难2章6关</v>
      </c>
      <c r="AR18" s="60">
        <v>20</v>
      </c>
      <c r="AS18" s="60">
        <f t="shared" si="5"/>
        <v>3</v>
      </c>
      <c r="AT18" s="60">
        <v>2</v>
      </c>
      <c r="AU18" s="82">
        <f t="shared" si="15"/>
        <v>2</v>
      </c>
      <c r="AW18" s="60">
        <v>14</v>
      </c>
      <c r="AX18" s="60">
        <v>15</v>
      </c>
      <c r="AY18" s="60">
        <f>SUM(AX$5:AX18)</f>
        <v>186</v>
      </c>
      <c r="BB18" s="60">
        <v>15</v>
      </c>
      <c r="BC18" s="60">
        <v>110</v>
      </c>
      <c r="BD18" s="60">
        <v>115</v>
      </c>
    </row>
    <row r="19" spans="1:56" ht="16.5" x14ac:dyDescent="0.2">
      <c r="A19" s="95" t="str">
        <f t="shared" si="6"/>
        <v>pt-1</v>
      </c>
      <c r="B19" s="95">
        <f t="shared" si="0"/>
        <v>1010321</v>
      </c>
      <c r="C19" s="95">
        <f t="shared" si="1"/>
        <v>3</v>
      </c>
      <c r="D19" s="38">
        <f t="shared" si="7"/>
        <v>10103</v>
      </c>
      <c r="E19" s="62">
        <v>1</v>
      </c>
      <c r="F19" s="25">
        <f t="shared" si="8"/>
        <v>2</v>
      </c>
      <c r="G19" s="26" t="str">
        <f t="shared" si="9"/>
        <v>shl</v>
      </c>
      <c r="H19" s="26" t="s">
        <v>508</v>
      </c>
      <c r="I19" s="25">
        <v>1</v>
      </c>
      <c r="J19" s="25">
        <v>1</v>
      </c>
      <c r="K19" s="25">
        <v>1</v>
      </c>
      <c r="L19" s="25"/>
      <c r="M19" s="49"/>
      <c r="N19" s="49"/>
      <c r="O19" s="25"/>
      <c r="P19" s="39"/>
      <c r="R19" s="48">
        <v>16</v>
      </c>
      <c r="S19" s="48">
        <f t="shared" si="10"/>
        <v>1</v>
      </c>
      <c r="X19" s="60">
        <v>16</v>
      </c>
      <c r="Y19" s="60">
        <f t="shared" si="2"/>
        <v>2</v>
      </c>
      <c r="Z19" s="60">
        <f t="shared" si="3"/>
        <v>6</v>
      </c>
      <c r="AA19" s="60">
        <f t="shared" si="11"/>
        <v>10206</v>
      </c>
      <c r="AB19" s="60" t="str">
        <f t="shared" si="12"/>
        <v>普通2章6关</v>
      </c>
      <c r="AC19" s="60">
        <v>13</v>
      </c>
      <c r="AD19" s="60">
        <f t="shared" si="16"/>
        <v>2</v>
      </c>
      <c r="AE19" s="60">
        <v>1</v>
      </c>
      <c r="AF19" s="81">
        <v>1</v>
      </c>
      <c r="AH19" s="60">
        <v>15</v>
      </c>
      <c r="AI19" s="60">
        <v>15</v>
      </c>
      <c r="AJ19" s="60">
        <f>SUM(AI$5:AI19)</f>
        <v>202</v>
      </c>
      <c r="AM19" s="60">
        <v>16</v>
      </c>
      <c r="AN19" s="60">
        <v>2</v>
      </c>
      <c r="AO19" s="60">
        <v>7</v>
      </c>
      <c r="AP19" s="60">
        <f t="shared" si="13"/>
        <v>20207</v>
      </c>
      <c r="AQ19" s="60" t="str">
        <f t="shared" si="14"/>
        <v>困难2章7关</v>
      </c>
      <c r="AR19" s="60">
        <v>21</v>
      </c>
      <c r="AS19" s="60">
        <f t="shared" si="5"/>
        <v>3</v>
      </c>
      <c r="AT19" s="60">
        <v>2</v>
      </c>
      <c r="AU19" s="82">
        <f t="shared" si="15"/>
        <v>2</v>
      </c>
      <c r="AW19" s="60">
        <v>15</v>
      </c>
      <c r="AX19" s="60">
        <v>15</v>
      </c>
      <c r="AY19" s="60">
        <f>SUM(AX$5:AX19)</f>
        <v>201</v>
      </c>
      <c r="BB19" s="60">
        <v>16</v>
      </c>
      <c r="BC19" s="60">
        <v>115</v>
      </c>
      <c r="BD19" s="60">
        <v>120</v>
      </c>
    </row>
    <row r="20" spans="1:56" s="48" customFormat="1" ht="16.5" x14ac:dyDescent="0.2">
      <c r="A20" s="95" t="str">
        <f t="shared" si="6"/>
        <v>pt-1</v>
      </c>
      <c r="B20" s="95">
        <f t="shared" si="0"/>
        <v>1010330</v>
      </c>
      <c r="C20" s="95">
        <f t="shared" si="1"/>
        <v>3</v>
      </c>
      <c r="D20" s="38">
        <f t="shared" si="7"/>
        <v>10103</v>
      </c>
      <c r="E20" s="62">
        <v>1</v>
      </c>
      <c r="F20" s="25">
        <f t="shared" si="8"/>
        <v>3</v>
      </c>
      <c r="G20" s="26" t="str">
        <f t="shared" si="9"/>
        <v>jlr</v>
      </c>
      <c r="H20" s="26" t="s">
        <v>495</v>
      </c>
      <c r="I20" s="25">
        <v>3</v>
      </c>
      <c r="J20" s="25">
        <v>1</v>
      </c>
      <c r="K20" s="25">
        <v>1</v>
      </c>
      <c r="L20" s="25"/>
      <c r="M20" s="50"/>
      <c r="N20" s="50"/>
      <c r="O20" s="25"/>
      <c r="P20" s="39"/>
      <c r="R20" s="48">
        <v>17</v>
      </c>
      <c r="S20" s="48">
        <f t="shared" si="10"/>
        <v>1</v>
      </c>
      <c r="X20" s="60">
        <v>17</v>
      </c>
      <c r="Y20" s="60">
        <f t="shared" si="2"/>
        <v>2</v>
      </c>
      <c r="Z20" s="60">
        <f t="shared" si="3"/>
        <v>7</v>
      </c>
      <c r="AA20" s="60">
        <f t="shared" si="11"/>
        <v>10207</v>
      </c>
      <c r="AB20" s="60" t="str">
        <f t="shared" si="12"/>
        <v>普通2章7关</v>
      </c>
      <c r="AC20" s="60">
        <v>13</v>
      </c>
      <c r="AD20" s="60">
        <f t="shared" si="16"/>
        <v>2</v>
      </c>
      <c r="AE20" s="60">
        <v>1</v>
      </c>
      <c r="AF20" s="81">
        <v>1</v>
      </c>
      <c r="AM20" s="60">
        <v>17</v>
      </c>
      <c r="AN20" s="60">
        <v>2</v>
      </c>
      <c r="AO20" s="60">
        <v>8</v>
      </c>
      <c r="AP20" s="60">
        <f t="shared" si="13"/>
        <v>20208</v>
      </c>
      <c r="AQ20" s="60" t="str">
        <f t="shared" si="14"/>
        <v>困难2章8关</v>
      </c>
      <c r="AR20" s="60">
        <v>22</v>
      </c>
      <c r="AS20" s="60">
        <f t="shared" si="5"/>
        <v>3</v>
      </c>
      <c r="AT20" s="60">
        <v>2</v>
      </c>
      <c r="AU20" s="82">
        <f t="shared" si="15"/>
        <v>2</v>
      </c>
      <c r="BB20" s="60">
        <v>17</v>
      </c>
      <c r="BC20" s="60">
        <v>120</v>
      </c>
      <c r="BD20" s="60">
        <v>125</v>
      </c>
    </row>
    <row r="21" spans="1:56" s="48" customFormat="1" ht="17.25" thickBot="1" x14ac:dyDescent="0.25">
      <c r="A21" s="95" t="str">
        <f t="shared" si="6"/>
        <v>pt-1</v>
      </c>
      <c r="B21" s="95">
        <f t="shared" si="0"/>
        <v>1010331</v>
      </c>
      <c r="C21" s="95">
        <f t="shared" si="1"/>
        <v>3</v>
      </c>
      <c r="D21" s="40">
        <f t="shared" si="7"/>
        <v>10103</v>
      </c>
      <c r="E21" s="63">
        <v>1</v>
      </c>
      <c r="F21" s="41">
        <f t="shared" si="8"/>
        <v>3</v>
      </c>
      <c r="G21" s="42" t="str">
        <f t="shared" si="9"/>
        <v>shl</v>
      </c>
      <c r="H21" s="42" t="s">
        <v>519</v>
      </c>
      <c r="I21" s="41">
        <v>1</v>
      </c>
      <c r="J21" s="41">
        <v>1</v>
      </c>
      <c r="K21" s="41">
        <v>1</v>
      </c>
      <c r="L21" s="41"/>
      <c r="M21" s="42"/>
      <c r="N21" s="42"/>
      <c r="O21" s="41"/>
      <c r="P21" s="43"/>
      <c r="R21" s="48">
        <v>18</v>
      </c>
      <c r="S21" s="48">
        <f t="shared" si="10"/>
        <v>1</v>
      </c>
      <c r="X21" s="60">
        <v>18</v>
      </c>
      <c r="Y21" s="60">
        <f t="shared" si="2"/>
        <v>2</v>
      </c>
      <c r="Z21" s="60">
        <f t="shared" si="3"/>
        <v>8</v>
      </c>
      <c r="AA21" s="60">
        <f t="shared" si="11"/>
        <v>10208</v>
      </c>
      <c r="AB21" s="60" t="str">
        <f t="shared" si="12"/>
        <v>普通2章8关</v>
      </c>
      <c r="AC21" s="60">
        <v>14</v>
      </c>
      <c r="AD21" s="60">
        <f t="shared" si="16"/>
        <v>2</v>
      </c>
      <c r="AE21" s="60">
        <v>1</v>
      </c>
      <c r="AF21" s="81">
        <v>1</v>
      </c>
      <c r="AM21" s="60">
        <v>18</v>
      </c>
      <c r="AN21" s="60">
        <v>2</v>
      </c>
      <c r="AO21" s="60">
        <v>9</v>
      </c>
      <c r="AP21" s="60">
        <f t="shared" si="13"/>
        <v>20209</v>
      </c>
      <c r="AQ21" s="60" t="str">
        <f t="shared" si="14"/>
        <v>困难2章9关</v>
      </c>
      <c r="AR21" s="60">
        <v>23</v>
      </c>
      <c r="AS21" s="60">
        <f t="shared" si="5"/>
        <v>3</v>
      </c>
      <c r="AT21" s="60">
        <v>2</v>
      </c>
      <c r="AU21" s="82">
        <f t="shared" si="15"/>
        <v>2</v>
      </c>
      <c r="BB21" s="60">
        <v>18</v>
      </c>
      <c r="BC21" s="60">
        <v>125</v>
      </c>
      <c r="BD21" s="60">
        <v>130</v>
      </c>
    </row>
    <row r="22" spans="1:56" s="48" customFormat="1" ht="16.5" x14ac:dyDescent="0.2">
      <c r="A22" s="95" t="str">
        <f t="shared" si="6"/>
        <v>pt-1</v>
      </c>
      <c r="B22" s="95">
        <f t="shared" si="0"/>
        <v>1010410</v>
      </c>
      <c r="C22" s="95">
        <f t="shared" si="1"/>
        <v>4</v>
      </c>
      <c r="D22" s="35">
        <f t="shared" si="7"/>
        <v>10104</v>
      </c>
      <c r="E22" s="61">
        <v>1</v>
      </c>
      <c r="F22" s="36">
        <f t="shared" si="8"/>
        <v>1</v>
      </c>
      <c r="G22" s="44" t="str">
        <f t="shared" si="9"/>
        <v>jlr</v>
      </c>
      <c r="H22" s="44" t="s">
        <v>3517</v>
      </c>
      <c r="I22" s="36">
        <v>3</v>
      </c>
      <c r="J22" s="36">
        <v>1</v>
      </c>
      <c r="K22" s="36">
        <v>1</v>
      </c>
      <c r="L22" s="44" t="s">
        <v>3375</v>
      </c>
      <c r="M22" s="44" t="s">
        <v>3535</v>
      </c>
      <c r="N22" s="36">
        <v>1</v>
      </c>
      <c r="O22" s="36">
        <v>4</v>
      </c>
      <c r="P22" s="37">
        <v>7</v>
      </c>
      <c r="R22" s="48">
        <v>19</v>
      </c>
      <c r="S22" s="48">
        <f t="shared" si="10"/>
        <v>1</v>
      </c>
      <c r="X22" s="60">
        <v>19</v>
      </c>
      <c r="Y22" s="60">
        <f t="shared" si="2"/>
        <v>2</v>
      </c>
      <c r="Z22" s="60">
        <f t="shared" si="3"/>
        <v>9</v>
      </c>
      <c r="AA22" s="60">
        <f t="shared" si="11"/>
        <v>10209</v>
      </c>
      <c r="AB22" s="60" t="str">
        <f t="shared" si="12"/>
        <v>普通2章9关</v>
      </c>
      <c r="AC22" s="60">
        <v>17</v>
      </c>
      <c r="AD22" s="60">
        <f t="shared" si="16"/>
        <v>3</v>
      </c>
      <c r="AE22" s="60">
        <v>1</v>
      </c>
      <c r="AF22" s="81">
        <v>1</v>
      </c>
      <c r="AM22" s="60">
        <v>19</v>
      </c>
      <c r="AN22" s="60">
        <v>3</v>
      </c>
      <c r="AO22" s="60">
        <v>1</v>
      </c>
      <c r="AP22" s="60">
        <f t="shared" si="13"/>
        <v>20301</v>
      </c>
      <c r="AQ22" s="60" t="str">
        <f t="shared" si="14"/>
        <v>困难3章1关</v>
      </c>
      <c r="AR22" s="60">
        <v>25</v>
      </c>
      <c r="AS22" s="60">
        <f t="shared" si="5"/>
        <v>3</v>
      </c>
      <c r="AT22" s="60">
        <v>2</v>
      </c>
      <c r="AU22" s="82">
        <f t="shared" si="15"/>
        <v>2</v>
      </c>
      <c r="BB22" s="60">
        <v>19</v>
      </c>
      <c r="BC22" s="60">
        <v>130</v>
      </c>
      <c r="BD22" s="60">
        <v>135</v>
      </c>
    </row>
    <row r="23" spans="1:56" s="48" customFormat="1" ht="16.5" x14ac:dyDescent="0.2">
      <c r="A23" s="95" t="str">
        <f t="shared" si="6"/>
        <v>pt-1</v>
      </c>
      <c r="B23" s="95">
        <f t="shared" si="0"/>
        <v>1010411</v>
      </c>
      <c r="C23" s="95">
        <f t="shared" si="1"/>
        <v>4</v>
      </c>
      <c r="D23" s="38">
        <f t="shared" si="7"/>
        <v>10104</v>
      </c>
      <c r="E23" s="62">
        <v>1</v>
      </c>
      <c r="F23" s="25">
        <f t="shared" si="8"/>
        <v>1</v>
      </c>
      <c r="G23" s="26" t="str">
        <f t="shared" si="9"/>
        <v>shl</v>
      </c>
      <c r="H23" s="26" t="s">
        <v>3519</v>
      </c>
      <c r="I23" s="25">
        <v>1</v>
      </c>
      <c r="J23" s="25">
        <v>1</v>
      </c>
      <c r="K23" s="25">
        <v>1</v>
      </c>
      <c r="L23" s="25"/>
      <c r="M23" s="25"/>
      <c r="N23" s="25"/>
      <c r="O23" s="25"/>
      <c r="P23" s="39"/>
      <c r="R23" s="48">
        <v>20</v>
      </c>
      <c r="S23" s="48">
        <f t="shared" si="10"/>
        <v>1</v>
      </c>
      <c r="U23" s="48" t="s">
        <v>3383</v>
      </c>
      <c r="X23" s="60">
        <v>20</v>
      </c>
      <c r="Y23" s="60">
        <f t="shared" si="2"/>
        <v>3</v>
      </c>
      <c r="Z23" s="60">
        <f t="shared" si="3"/>
        <v>1</v>
      </c>
      <c r="AA23" s="60">
        <f t="shared" si="11"/>
        <v>10301</v>
      </c>
      <c r="AB23" s="60" t="str">
        <f t="shared" si="12"/>
        <v>普通3章1关</v>
      </c>
      <c r="AC23" s="60">
        <v>18</v>
      </c>
      <c r="AD23" s="60">
        <f t="shared" si="16"/>
        <v>3</v>
      </c>
      <c r="AE23" s="60">
        <v>1</v>
      </c>
      <c r="AF23" s="81">
        <v>1</v>
      </c>
      <c r="AM23" s="60">
        <v>20</v>
      </c>
      <c r="AN23" s="60">
        <v>3</v>
      </c>
      <c r="AO23" s="60">
        <v>2</v>
      </c>
      <c r="AP23" s="60">
        <f t="shared" si="13"/>
        <v>20302</v>
      </c>
      <c r="AQ23" s="60" t="str">
        <f t="shared" si="14"/>
        <v>困难3章2关</v>
      </c>
      <c r="AR23" s="60">
        <v>26</v>
      </c>
      <c r="AS23" s="60">
        <f t="shared" si="5"/>
        <v>3</v>
      </c>
      <c r="AT23" s="60">
        <v>2</v>
      </c>
      <c r="AU23" s="82">
        <f t="shared" si="15"/>
        <v>2</v>
      </c>
      <c r="BB23" s="60">
        <v>20</v>
      </c>
      <c r="BC23" s="60">
        <v>135</v>
      </c>
      <c r="BD23" s="60">
        <v>140</v>
      </c>
    </row>
    <row r="24" spans="1:56" s="48" customFormat="1" ht="16.5" x14ac:dyDescent="0.2">
      <c r="A24" s="95" t="str">
        <f t="shared" si="6"/>
        <v>pt-1</v>
      </c>
      <c r="B24" s="95">
        <f t="shared" si="0"/>
        <v>1010420</v>
      </c>
      <c r="C24" s="95">
        <f t="shared" si="1"/>
        <v>4</v>
      </c>
      <c r="D24" s="38">
        <f t="shared" si="7"/>
        <v>10104</v>
      </c>
      <c r="E24" s="62">
        <v>1</v>
      </c>
      <c r="F24" s="25">
        <f t="shared" si="8"/>
        <v>2</v>
      </c>
      <c r="G24" s="26" t="str">
        <f t="shared" si="9"/>
        <v>jlr</v>
      </c>
      <c r="H24" s="26" t="s">
        <v>496</v>
      </c>
      <c r="I24" s="25">
        <v>3</v>
      </c>
      <c r="J24" s="25">
        <v>1</v>
      </c>
      <c r="K24" s="25">
        <v>1</v>
      </c>
      <c r="L24" s="25"/>
      <c r="M24" s="49"/>
      <c r="N24" s="49"/>
      <c r="O24" s="25"/>
      <c r="P24" s="39"/>
      <c r="R24" s="48">
        <v>21</v>
      </c>
      <c r="S24" s="48">
        <f t="shared" si="10"/>
        <v>1</v>
      </c>
      <c r="X24" s="60">
        <v>21</v>
      </c>
      <c r="Y24" s="60">
        <f t="shared" si="2"/>
        <v>3</v>
      </c>
      <c r="Z24" s="60">
        <f t="shared" si="3"/>
        <v>2</v>
      </c>
      <c r="AA24" s="60">
        <f t="shared" si="11"/>
        <v>10302</v>
      </c>
      <c r="AB24" s="60" t="str">
        <f t="shared" si="12"/>
        <v>普通3章2关</v>
      </c>
      <c r="AC24" s="60">
        <v>19</v>
      </c>
      <c r="AD24" s="60">
        <f t="shared" si="16"/>
        <v>3</v>
      </c>
      <c r="AE24" s="60">
        <v>1</v>
      </c>
      <c r="AF24" s="81">
        <v>1</v>
      </c>
      <c r="AM24" s="60">
        <v>21</v>
      </c>
      <c r="AN24" s="60">
        <v>3</v>
      </c>
      <c r="AO24" s="60">
        <v>3</v>
      </c>
      <c r="AP24" s="60">
        <f t="shared" si="13"/>
        <v>20303</v>
      </c>
      <c r="AQ24" s="60" t="str">
        <f t="shared" si="14"/>
        <v>困难3章3关</v>
      </c>
      <c r="AR24" s="60">
        <v>27</v>
      </c>
      <c r="AS24" s="60">
        <f t="shared" si="5"/>
        <v>3</v>
      </c>
      <c r="AT24" s="60">
        <v>2</v>
      </c>
      <c r="AU24" s="82">
        <f t="shared" si="15"/>
        <v>2</v>
      </c>
      <c r="BB24" s="60">
        <v>21</v>
      </c>
      <c r="BC24" s="60">
        <v>140</v>
      </c>
      <c r="BD24" s="60">
        <v>150</v>
      </c>
    </row>
    <row r="25" spans="1:56" s="48" customFormat="1" ht="16.5" x14ac:dyDescent="0.2">
      <c r="A25" s="95" t="str">
        <f t="shared" si="6"/>
        <v>pt-1</v>
      </c>
      <c r="B25" s="95">
        <f t="shared" si="0"/>
        <v>1010421</v>
      </c>
      <c r="C25" s="95">
        <f t="shared" si="1"/>
        <v>4</v>
      </c>
      <c r="D25" s="38">
        <f t="shared" si="7"/>
        <v>10104</v>
      </c>
      <c r="E25" s="62">
        <v>1</v>
      </c>
      <c r="F25" s="25">
        <f t="shared" si="8"/>
        <v>2</v>
      </c>
      <c r="G25" s="26" t="str">
        <f t="shared" si="9"/>
        <v>shl</v>
      </c>
      <c r="H25" s="26" t="s">
        <v>508</v>
      </c>
      <c r="I25" s="25">
        <v>1</v>
      </c>
      <c r="J25" s="25">
        <v>1</v>
      </c>
      <c r="K25" s="25">
        <v>1</v>
      </c>
      <c r="L25" s="25"/>
      <c r="M25" s="49"/>
      <c r="N25" s="49"/>
      <c r="O25" s="25"/>
      <c r="P25" s="39"/>
      <c r="R25" s="48">
        <v>22</v>
      </c>
      <c r="S25" s="48">
        <f t="shared" si="10"/>
        <v>1</v>
      </c>
      <c r="X25" s="60">
        <v>22</v>
      </c>
      <c r="Y25" s="60">
        <f t="shared" si="2"/>
        <v>3</v>
      </c>
      <c r="Z25" s="60">
        <f t="shared" si="3"/>
        <v>3</v>
      </c>
      <c r="AA25" s="60">
        <f t="shared" si="11"/>
        <v>10303</v>
      </c>
      <c r="AB25" s="60" t="str">
        <f t="shared" si="12"/>
        <v>普通3章3关</v>
      </c>
      <c r="AC25" s="60">
        <v>20</v>
      </c>
      <c r="AD25" s="60">
        <f t="shared" si="16"/>
        <v>3</v>
      </c>
      <c r="AE25" s="60">
        <v>1</v>
      </c>
      <c r="AF25" s="81">
        <v>1</v>
      </c>
      <c r="AM25" s="60">
        <v>22</v>
      </c>
      <c r="AN25" s="60">
        <v>3</v>
      </c>
      <c r="AO25" s="60">
        <v>4</v>
      </c>
      <c r="AP25" s="60">
        <f t="shared" si="13"/>
        <v>20304</v>
      </c>
      <c r="AQ25" s="60" t="str">
        <f t="shared" si="14"/>
        <v>困难3章4关</v>
      </c>
      <c r="AR25" s="60">
        <v>28</v>
      </c>
      <c r="AS25" s="60">
        <f t="shared" si="5"/>
        <v>3</v>
      </c>
      <c r="AT25" s="60">
        <v>2</v>
      </c>
      <c r="AU25" s="82">
        <f t="shared" si="15"/>
        <v>2</v>
      </c>
    </row>
    <row r="26" spans="1:56" s="48" customFormat="1" ht="16.5" x14ac:dyDescent="0.2">
      <c r="A26" s="95" t="str">
        <f t="shared" si="6"/>
        <v>pt-1</v>
      </c>
      <c r="B26" s="95">
        <f t="shared" si="0"/>
        <v>1010430</v>
      </c>
      <c r="C26" s="95">
        <f t="shared" si="1"/>
        <v>4</v>
      </c>
      <c r="D26" s="38">
        <f t="shared" si="7"/>
        <v>10104</v>
      </c>
      <c r="E26" s="62">
        <v>1</v>
      </c>
      <c r="F26" s="25">
        <f t="shared" si="8"/>
        <v>3</v>
      </c>
      <c r="G26" s="26" t="str">
        <f t="shared" si="9"/>
        <v>jlr</v>
      </c>
      <c r="H26" s="26" t="s">
        <v>495</v>
      </c>
      <c r="I26" s="25">
        <v>3</v>
      </c>
      <c r="J26" s="25">
        <v>1</v>
      </c>
      <c r="K26" s="25">
        <v>1</v>
      </c>
      <c r="L26" s="25"/>
      <c r="M26" s="50"/>
      <c r="N26" s="50"/>
      <c r="O26" s="25"/>
      <c r="P26" s="39"/>
      <c r="R26" s="48">
        <v>23</v>
      </c>
      <c r="S26" s="48">
        <f t="shared" si="10"/>
        <v>1</v>
      </c>
      <c r="X26" s="60">
        <v>23</v>
      </c>
      <c r="Y26" s="60">
        <f t="shared" si="2"/>
        <v>3</v>
      </c>
      <c r="Z26" s="60">
        <f t="shared" si="3"/>
        <v>4</v>
      </c>
      <c r="AA26" s="60">
        <f t="shared" si="11"/>
        <v>10304</v>
      </c>
      <c r="AB26" s="60" t="str">
        <f t="shared" si="12"/>
        <v>普通3章4关</v>
      </c>
      <c r="AC26" s="60">
        <v>21</v>
      </c>
      <c r="AD26" s="60">
        <f t="shared" si="16"/>
        <v>3</v>
      </c>
      <c r="AE26" s="60">
        <v>1</v>
      </c>
      <c r="AF26" s="81">
        <v>1</v>
      </c>
      <c r="AM26" s="60">
        <v>23</v>
      </c>
      <c r="AN26" s="60">
        <v>3</v>
      </c>
      <c r="AO26" s="60">
        <v>5</v>
      </c>
      <c r="AP26" s="60">
        <f t="shared" si="13"/>
        <v>20305</v>
      </c>
      <c r="AQ26" s="60" t="str">
        <f t="shared" si="14"/>
        <v>困难3章5关</v>
      </c>
      <c r="AR26" s="60">
        <v>29</v>
      </c>
      <c r="AS26" s="60">
        <f t="shared" si="5"/>
        <v>3</v>
      </c>
      <c r="AT26" s="60">
        <v>2</v>
      </c>
      <c r="AU26" s="82">
        <f t="shared" si="15"/>
        <v>2</v>
      </c>
    </row>
    <row r="27" spans="1:56" s="48" customFormat="1" ht="17.25" thickBot="1" x14ac:dyDescent="0.25">
      <c r="A27" s="95" t="str">
        <f t="shared" si="6"/>
        <v>pt-1</v>
      </c>
      <c r="B27" s="95">
        <f t="shared" si="0"/>
        <v>1010431</v>
      </c>
      <c r="C27" s="95">
        <f t="shared" si="1"/>
        <v>4</v>
      </c>
      <c r="D27" s="40">
        <f t="shared" si="7"/>
        <v>10104</v>
      </c>
      <c r="E27" s="63">
        <v>1</v>
      </c>
      <c r="F27" s="41">
        <f t="shared" si="8"/>
        <v>3</v>
      </c>
      <c r="G27" s="42" t="str">
        <f t="shared" si="9"/>
        <v>shl</v>
      </c>
      <c r="H27" s="42" t="s">
        <v>519</v>
      </c>
      <c r="I27" s="41">
        <v>1</v>
      </c>
      <c r="J27" s="41">
        <v>1</v>
      </c>
      <c r="K27" s="41">
        <v>1</v>
      </c>
      <c r="L27" s="41"/>
      <c r="M27" s="42"/>
      <c r="N27" s="42"/>
      <c r="O27" s="41"/>
      <c r="P27" s="43"/>
      <c r="R27" s="48">
        <v>24</v>
      </c>
      <c r="S27" s="48">
        <f t="shared" si="10"/>
        <v>1</v>
      </c>
      <c r="X27" s="60">
        <v>24</v>
      </c>
      <c r="Y27" s="60">
        <f t="shared" si="2"/>
        <v>3</v>
      </c>
      <c r="Z27" s="60">
        <f t="shared" si="3"/>
        <v>5</v>
      </c>
      <c r="AA27" s="60">
        <f t="shared" si="11"/>
        <v>10305</v>
      </c>
      <c r="AB27" s="60" t="str">
        <f t="shared" si="12"/>
        <v>普通3章5关</v>
      </c>
      <c r="AC27" s="60">
        <v>22</v>
      </c>
      <c r="AD27" s="60">
        <f t="shared" si="16"/>
        <v>3</v>
      </c>
      <c r="AE27" s="60">
        <v>1</v>
      </c>
      <c r="AF27" s="81">
        <v>1</v>
      </c>
      <c r="AM27" s="60">
        <v>24</v>
      </c>
      <c r="AN27" s="60">
        <v>3</v>
      </c>
      <c r="AO27" s="60">
        <v>6</v>
      </c>
      <c r="AP27" s="60">
        <f t="shared" si="13"/>
        <v>20306</v>
      </c>
      <c r="AQ27" s="60" t="str">
        <f t="shared" si="14"/>
        <v>困难3章6关</v>
      </c>
      <c r="AR27" s="60">
        <v>30</v>
      </c>
      <c r="AS27" s="60">
        <f t="shared" si="5"/>
        <v>4</v>
      </c>
      <c r="AT27" s="60">
        <v>2</v>
      </c>
      <c r="AU27" s="82">
        <f t="shared" si="15"/>
        <v>2</v>
      </c>
    </row>
    <row r="28" spans="1:56" s="48" customFormat="1" ht="16.5" x14ac:dyDescent="0.2">
      <c r="A28" s="95" t="str">
        <f t="shared" si="6"/>
        <v>pt-1</v>
      </c>
      <c r="B28" s="95">
        <f t="shared" si="0"/>
        <v>1010510</v>
      </c>
      <c r="C28" s="95">
        <f t="shared" si="1"/>
        <v>5</v>
      </c>
      <c r="D28" s="35">
        <f t="shared" si="7"/>
        <v>10105</v>
      </c>
      <c r="E28" s="61">
        <v>1</v>
      </c>
      <c r="F28" s="36">
        <f t="shared" si="8"/>
        <v>1</v>
      </c>
      <c r="G28" s="44" t="str">
        <f t="shared" si="9"/>
        <v>jlr</v>
      </c>
      <c r="H28" s="44" t="s">
        <v>3517</v>
      </c>
      <c r="I28" s="36">
        <v>4</v>
      </c>
      <c r="J28" s="36">
        <v>1</v>
      </c>
      <c r="K28" s="36">
        <v>1</v>
      </c>
      <c r="L28" s="36" t="s">
        <v>926</v>
      </c>
      <c r="M28" s="44" t="s">
        <v>3536</v>
      </c>
      <c r="N28" s="36">
        <v>1</v>
      </c>
      <c r="O28" s="36">
        <v>5</v>
      </c>
      <c r="P28" s="37">
        <v>5</v>
      </c>
      <c r="R28" s="48">
        <v>25</v>
      </c>
      <c r="S28" s="48">
        <f t="shared" si="10"/>
        <v>1</v>
      </c>
      <c r="X28" s="60">
        <v>25</v>
      </c>
      <c r="Y28" s="60">
        <f t="shared" si="2"/>
        <v>3</v>
      </c>
      <c r="Z28" s="60">
        <f t="shared" si="3"/>
        <v>6</v>
      </c>
      <c r="AA28" s="60">
        <f t="shared" si="11"/>
        <v>10306</v>
      </c>
      <c r="AB28" s="60" t="str">
        <f t="shared" si="12"/>
        <v>普通3章6关</v>
      </c>
      <c r="AC28" s="60">
        <v>23</v>
      </c>
      <c r="AD28" s="60">
        <f t="shared" si="16"/>
        <v>3</v>
      </c>
      <c r="AE28" s="60">
        <v>1</v>
      </c>
      <c r="AF28" s="81">
        <v>1</v>
      </c>
      <c r="AM28" s="60">
        <v>25</v>
      </c>
      <c r="AN28" s="60">
        <v>3</v>
      </c>
      <c r="AO28" s="60">
        <v>7</v>
      </c>
      <c r="AP28" s="60">
        <f t="shared" si="13"/>
        <v>20307</v>
      </c>
      <c r="AQ28" s="60" t="str">
        <f t="shared" si="14"/>
        <v>困难3章7关</v>
      </c>
      <c r="AR28" s="60">
        <v>31</v>
      </c>
      <c r="AS28" s="60">
        <f t="shared" si="5"/>
        <v>4</v>
      </c>
      <c r="AT28" s="60">
        <v>2</v>
      </c>
      <c r="AU28" s="82">
        <f t="shared" si="15"/>
        <v>2</v>
      </c>
    </row>
    <row r="29" spans="1:56" s="48" customFormat="1" ht="16.5" x14ac:dyDescent="0.2">
      <c r="A29" s="95" t="str">
        <f t="shared" si="6"/>
        <v>pt-1</v>
      </c>
      <c r="B29" s="95">
        <f t="shared" si="0"/>
        <v>1010511</v>
      </c>
      <c r="C29" s="95">
        <f t="shared" si="1"/>
        <v>5</v>
      </c>
      <c r="D29" s="38">
        <f t="shared" si="7"/>
        <v>10105</v>
      </c>
      <c r="E29" s="62">
        <v>1</v>
      </c>
      <c r="F29" s="25">
        <f t="shared" si="8"/>
        <v>1</v>
      </c>
      <c r="G29" s="26" t="str">
        <f t="shared" si="9"/>
        <v>shl</v>
      </c>
      <c r="H29" s="26" t="s">
        <v>3519</v>
      </c>
      <c r="I29" s="25">
        <v>1</v>
      </c>
      <c r="J29" s="25">
        <v>1</v>
      </c>
      <c r="K29" s="25">
        <v>1</v>
      </c>
      <c r="L29" s="25"/>
      <c r="M29" s="25"/>
      <c r="N29" s="25"/>
      <c r="O29" s="25"/>
      <c r="P29" s="39"/>
      <c r="R29" s="48">
        <v>26</v>
      </c>
      <c r="S29" s="48">
        <f t="shared" si="10"/>
        <v>1</v>
      </c>
      <c r="U29" s="48" t="s">
        <v>3384</v>
      </c>
      <c r="X29" s="60">
        <v>26</v>
      </c>
      <c r="Y29" s="60">
        <f t="shared" si="2"/>
        <v>3</v>
      </c>
      <c r="Z29" s="60">
        <f t="shared" si="3"/>
        <v>7</v>
      </c>
      <c r="AA29" s="60">
        <f t="shared" si="11"/>
        <v>10307</v>
      </c>
      <c r="AB29" s="60" t="str">
        <f t="shared" si="12"/>
        <v>普通3章7关</v>
      </c>
      <c r="AC29" s="60">
        <v>24</v>
      </c>
      <c r="AD29" s="60">
        <f t="shared" si="16"/>
        <v>3</v>
      </c>
      <c r="AE29" s="60">
        <v>1</v>
      </c>
      <c r="AF29" s="81">
        <v>1</v>
      </c>
      <c r="AM29" s="60">
        <v>26</v>
      </c>
      <c r="AN29" s="60">
        <v>3</v>
      </c>
      <c r="AO29" s="60">
        <v>8</v>
      </c>
      <c r="AP29" s="60">
        <f t="shared" si="13"/>
        <v>20308</v>
      </c>
      <c r="AQ29" s="60" t="str">
        <f t="shared" si="14"/>
        <v>困难3章8关</v>
      </c>
      <c r="AR29" s="60">
        <v>32</v>
      </c>
      <c r="AS29" s="60">
        <f t="shared" si="5"/>
        <v>4</v>
      </c>
      <c r="AT29" s="60">
        <v>2</v>
      </c>
      <c r="AU29" s="82">
        <f t="shared" si="15"/>
        <v>2</v>
      </c>
    </row>
    <row r="30" spans="1:56" s="48" customFormat="1" ht="16.5" x14ac:dyDescent="0.2">
      <c r="A30" s="95" t="str">
        <f t="shared" si="6"/>
        <v>pt-1</v>
      </c>
      <c r="B30" s="95">
        <f t="shared" si="0"/>
        <v>1010520</v>
      </c>
      <c r="C30" s="95">
        <f t="shared" si="1"/>
        <v>5</v>
      </c>
      <c r="D30" s="38">
        <f t="shared" si="7"/>
        <v>10105</v>
      </c>
      <c r="E30" s="62">
        <v>1</v>
      </c>
      <c r="F30" s="25">
        <f t="shared" si="8"/>
        <v>2</v>
      </c>
      <c r="G30" s="26" t="str">
        <f t="shared" si="9"/>
        <v>jlr</v>
      </c>
      <c r="H30" s="26" t="s">
        <v>496</v>
      </c>
      <c r="I30" s="25">
        <v>4</v>
      </c>
      <c r="J30" s="25">
        <v>1</v>
      </c>
      <c r="K30" s="25">
        <v>1</v>
      </c>
      <c r="L30" s="25" t="s">
        <v>926</v>
      </c>
      <c r="M30" s="50" t="s">
        <v>3537</v>
      </c>
      <c r="N30" s="49">
        <v>1</v>
      </c>
      <c r="O30" s="25">
        <v>5</v>
      </c>
      <c r="P30" s="39">
        <v>7</v>
      </c>
      <c r="R30" s="48">
        <v>27</v>
      </c>
      <c r="S30" s="48">
        <f t="shared" si="10"/>
        <v>1</v>
      </c>
      <c r="X30" s="60">
        <v>27</v>
      </c>
      <c r="Y30" s="60">
        <f t="shared" si="2"/>
        <v>3</v>
      </c>
      <c r="Z30" s="60">
        <f t="shared" si="3"/>
        <v>8</v>
      </c>
      <c r="AA30" s="60">
        <f t="shared" si="11"/>
        <v>10308</v>
      </c>
      <c r="AB30" s="60" t="str">
        <f t="shared" si="12"/>
        <v>普通3章8关</v>
      </c>
      <c r="AC30" s="60">
        <v>25</v>
      </c>
      <c r="AD30" s="60">
        <f t="shared" si="16"/>
        <v>3</v>
      </c>
      <c r="AE30" s="60">
        <v>1</v>
      </c>
      <c r="AF30" s="81">
        <v>1</v>
      </c>
      <c r="AM30" s="60">
        <v>27</v>
      </c>
      <c r="AN30" s="60">
        <v>3</v>
      </c>
      <c r="AO30" s="60">
        <v>9</v>
      </c>
      <c r="AP30" s="60">
        <f t="shared" si="13"/>
        <v>20309</v>
      </c>
      <c r="AQ30" s="60" t="str">
        <f t="shared" si="14"/>
        <v>困难3章9关</v>
      </c>
      <c r="AR30" s="60">
        <v>33</v>
      </c>
      <c r="AS30" s="60">
        <f t="shared" si="5"/>
        <v>4</v>
      </c>
      <c r="AT30" s="60">
        <v>2</v>
      </c>
      <c r="AU30" s="82">
        <f t="shared" si="15"/>
        <v>2</v>
      </c>
    </row>
    <row r="31" spans="1:56" s="48" customFormat="1" ht="16.5" x14ac:dyDescent="0.2">
      <c r="A31" s="95" t="str">
        <f t="shared" si="6"/>
        <v>pt-1</v>
      </c>
      <c r="B31" s="95">
        <f t="shared" si="0"/>
        <v>1010521</v>
      </c>
      <c r="C31" s="95">
        <f t="shared" si="1"/>
        <v>5</v>
      </c>
      <c r="D31" s="38">
        <f t="shared" si="7"/>
        <v>10105</v>
      </c>
      <c r="E31" s="62">
        <v>1</v>
      </c>
      <c r="F31" s="25">
        <f t="shared" si="8"/>
        <v>2</v>
      </c>
      <c r="G31" s="26" t="str">
        <f t="shared" si="9"/>
        <v>shl</v>
      </c>
      <c r="H31" s="26" t="s">
        <v>508</v>
      </c>
      <c r="I31" s="25">
        <v>1</v>
      </c>
      <c r="J31" s="25">
        <v>1</v>
      </c>
      <c r="K31" s="25">
        <v>1</v>
      </c>
      <c r="L31" s="25"/>
      <c r="M31" s="49"/>
      <c r="N31" s="49"/>
      <c r="O31" s="25"/>
      <c r="P31" s="39"/>
      <c r="R31" s="48">
        <v>28</v>
      </c>
      <c r="S31" s="48">
        <f t="shared" si="10"/>
        <v>1</v>
      </c>
      <c r="X31" s="60">
        <v>28</v>
      </c>
      <c r="Y31" s="60">
        <f t="shared" si="2"/>
        <v>3</v>
      </c>
      <c r="Z31" s="60">
        <f t="shared" si="3"/>
        <v>9</v>
      </c>
      <c r="AA31" s="60">
        <f t="shared" si="11"/>
        <v>10309</v>
      </c>
      <c r="AB31" s="60" t="str">
        <f t="shared" si="12"/>
        <v>普通3章9关</v>
      </c>
      <c r="AC31" s="60">
        <v>27</v>
      </c>
      <c r="AD31" s="60">
        <f t="shared" si="16"/>
        <v>3</v>
      </c>
      <c r="AE31" s="60">
        <v>2</v>
      </c>
      <c r="AF31" s="81">
        <v>1</v>
      </c>
      <c r="AM31" s="60">
        <v>28</v>
      </c>
      <c r="AN31" s="60">
        <v>4</v>
      </c>
      <c r="AO31" s="60">
        <v>1</v>
      </c>
      <c r="AP31" s="60">
        <f t="shared" si="13"/>
        <v>20401</v>
      </c>
      <c r="AQ31" s="60" t="str">
        <f t="shared" si="14"/>
        <v>困难4章1关</v>
      </c>
      <c r="AR31" s="60">
        <v>35</v>
      </c>
      <c r="AS31" s="60">
        <f t="shared" si="5"/>
        <v>4</v>
      </c>
      <c r="AT31" s="60">
        <v>3</v>
      </c>
      <c r="AU31" s="82">
        <f t="shared" si="15"/>
        <v>2</v>
      </c>
    </row>
    <row r="32" spans="1:56" s="48" customFormat="1" ht="16.5" x14ac:dyDescent="0.2">
      <c r="A32" s="95" t="str">
        <f t="shared" si="6"/>
        <v>pt-1</v>
      </c>
      <c r="B32" s="95">
        <f t="shared" si="0"/>
        <v>1010530</v>
      </c>
      <c r="C32" s="95">
        <f t="shared" si="1"/>
        <v>5</v>
      </c>
      <c r="D32" s="38">
        <f t="shared" si="7"/>
        <v>10105</v>
      </c>
      <c r="E32" s="62">
        <v>1</v>
      </c>
      <c r="F32" s="25">
        <f t="shared" si="8"/>
        <v>3</v>
      </c>
      <c r="G32" s="26" t="str">
        <f t="shared" si="9"/>
        <v>jlr</v>
      </c>
      <c r="H32" s="26" t="s">
        <v>495</v>
      </c>
      <c r="I32" s="25">
        <v>4</v>
      </c>
      <c r="J32" s="25">
        <v>1</v>
      </c>
      <c r="K32" s="25">
        <v>1</v>
      </c>
      <c r="L32" s="25" t="s">
        <v>926</v>
      </c>
      <c r="M32" s="50" t="s">
        <v>3557</v>
      </c>
      <c r="N32" s="50">
        <v>1</v>
      </c>
      <c r="O32" s="25">
        <v>5</v>
      </c>
      <c r="P32" s="39">
        <v>5</v>
      </c>
      <c r="R32" s="48">
        <v>29</v>
      </c>
      <c r="S32" s="48">
        <f t="shared" si="10"/>
        <v>1</v>
      </c>
      <c r="X32" s="60">
        <v>29</v>
      </c>
      <c r="Y32" s="60">
        <f t="shared" si="2"/>
        <v>4</v>
      </c>
      <c r="Z32" s="60">
        <f t="shared" si="3"/>
        <v>1</v>
      </c>
      <c r="AA32" s="60">
        <f t="shared" si="11"/>
        <v>10401</v>
      </c>
      <c r="AB32" s="60" t="str">
        <f t="shared" si="12"/>
        <v>普通4章1关</v>
      </c>
      <c r="AC32" s="64">
        <v>28</v>
      </c>
      <c r="AD32" s="60">
        <f t="shared" si="16"/>
        <v>3</v>
      </c>
      <c r="AE32" s="60">
        <v>2</v>
      </c>
      <c r="AF32" s="81">
        <v>1</v>
      </c>
      <c r="AM32" s="60">
        <v>29</v>
      </c>
      <c r="AN32" s="60">
        <v>4</v>
      </c>
      <c r="AO32" s="60">
        <v>2</v>
      </c>
      <c r="AP32" s="60">
        <f t="shared" si="13"/>
        <v>20402</v>
      </c>
      <c r="AQ32" s="60" t="str">
        <f t="shared" si="14"/>
        <v>困难4章2关</v>
      </c>
      <c r="AR32" s="60">
        <v>36</v>
      </c>
      <c r="AS32" s="60">
        <f t="shared" si="5"/>
        <v>4</v>
      </c>
      <c r="AT32" s="60">
        <v>3</v>
      </c>
      <c r="AU32" s="82">
        <f t="shared" si="15"/>
        <v>2</v>
      </c>
    </row>
    <row r="33" spans="1:47" s="48" customFormat="1" ht="17.25" thickBot="1" x14ac:dyDescent="0.25">
      <c r="A33" s="95" t="str">
        <f t="shared" si="6"/>
        <v>pt-1</v>
      </c>
      <c r="B33" s="95">
        <f t="shared" si="0"/>
        <v>1010531</v>
      </c>
      <c r="C33" s="95">
        <f t="shared" si="1"/>
        <v>5</v>
      </c>
      <c r="D33" s="40">
        <f t="shared" si="7"/>
        <v>10105</v>
      </c>
      <c r="E33" s="63">
        <v>1</v>
      </c>
      <c r="F33" s="41">
        <f t="shared" si="8"/>
        <v>3</v>
      </c>
      <c r="G33" s="42" t="str">
        <f t="shared" si="9"/>
        <v>shl</v>
      </c>
      <c r="H33" s="42" t="s">
        <v>519</v>
      </c>
      <c r="I33" s="41">
        <v>1</v>
      </c>
      <c r="J33" s="41">
        <v>1</v>
      </c>
      <c r="K33" s="41">
        <v>1</v>
      </c>
      <c r="L33" s="41"/>
      <c r="M33" s="42"/>
      <c r="N33" s="42"/>
      <c r="O33" s="41"/>
      <c r="P33" s="43"/>
      <c r="R33" s="48">
        <v>30</v>
      </c>
      <c r="S33" s="48">
        <f t="shared" si="10"/>
        <v>1</v>
      </c>
      <c r="X33" s="60">
        <v>30</v>
      </c>
      <c r="Y33" s="60">
        <f t="shared" si="2"/>
        <v>4</v>
      </c>
      <c r="Z33" s="60">
        <f t="shared" si="3"/>
        <v>2</v>
      </c>
      <c r="AA33" s="60">
        <f t="shared" si="11"/>
        <v>10402</v>
      </c>
      <c r="AB33" s="60" t="str">
        <f t="shared" si="12"/>
        <v>普通4章2关</v>
      </c>
      <c r="AC33" s="64">
        <v>29</v>
      </c>
      <c r="AD33" s="60">
        <f t="shared" si="16"/>
        <v>3</v>
      </c>
      <c r="AE33" s="60">
        <v>2</v>
      </c>
      <c r="AF33" s="81">
        <v>1</v>
      </c>
      <c r="AM33" s="60">
        <v>30</v>
      </c>
      <c r="AN33" s="60">
        <v>4</v>
      </c>
      <c r="AO33" s="60">
        <v>3</v>
      </c>
      <c r="AP33" s="60">
        <f t="shared" si="13"/>
        <v>20403</v>
      </c>
      <c r="AQ33" s="60" t="str">
        <f t="shared" si="14"/>
        <v>困难4章3关</v>
      </c>
      <c r="AR33" s="60">
        <v>37</v>
      </c>
      <c r="AS33" s="60">
        <f t="shared" si="5"/>
        <v>4</v>
      </c>
      <c r="AT33" s="60">
        <v>3</v>
      </c>
      <c r="AU33" s="82">
        <f t="shared" si="15"/>
        <v>2</v>
      </c>
    </row>
    <row r="34" spans="1:47" s="48" customFormat="1" ht="16.5" x14ac:dyDescent="0.2">
      <c r="A34" s="95" t="str">
        <f t="shared" si="6"/>
        <v>pt-1</v>
      </c>
      <c r="B34" s="95">
        <f t="shared" si="0"/>
        <v>1010610</v>
      </c>
      <c r="C34" s="95">
        <f t="shared" si="1"/>
        <v>6</v>
      </c>
      <c r="D34" s="35">
        <f t="shared" si="7"/>
        <v>10106</v>
      </c>
      <c r="E34" s="61">
        <v>1</v>
      </c>
      <c r="F34" s="36">
        <f t="shared" si="8"/>
        <v>1</v>
      </c>
      <c r="G34" s="44" t="str">
        <f t="shared" si="9"/>
        <v>jlr</v>
      </c>
      <c r="H34" s="44" t="s">
        <v>3517</v>
      </c>
      <c r="I34" s="36">
        <v>4</v>
      </c>
      <c r="J34" s="36">
        <v>1</v>
      </c>
      <c r="K34" s="36">
        <v>1</v>
      </c>
      <c r="L34" s="36" t="s">
        <v>916</v>
      </c>
      <c r="M34" s="44" t="s">
        <v>3543</v>
      </c>
      <c r="N34" s="36">
        <v>1</v>
      </c>
      <c r="O34" s="36">
        <v>5</v>
      </c>
      <c r="P34" s="37">
        <v>5</v>
      </c>
      <c r="R34" s="48">
        <v>31</v>
      </c>
      <c r="S34" s="48">
        <f t="shared" si="10"/>
        <v>1</v>
      </c>
      <c r="X34" s="60">
        <v>31</v>
      </c>
      <c r="Y34" s="60">
        <f t="shared" si="2"/>
        <v>4</v>
      </c>
      <c r="Z34" s="60">
        <f t="shared" si="3"/>
        <v>3</v>
      </c>
      <c r="AA34" s="60">
        <f t="shared" si="11"/>
        <v>10403</v>
      </c>
      <c r="AB34" s="60" t="str">
        <f t="shared" si="12"/>
        <v>普通4章3关</v>
      </c>
      <c r="AC34" s="64">
        <v>30</v>
      </c>
      <c r="AD34" s="60">
        <f t="shared" si="16"/>
        <v>4</v>
      </c>
      <c r="AE34" s="60">
        <v>2</v>
      </c>
      <c r="AF34" s="81">
        <v>1</v>
      </c>
      <c r="AM34" s="60">
        <v>31</v>
      </c>
      <c r="AN34" s="60">
        <v>4</v>
      </c>
      <c r="AO34" s="60">
        <v>4</v>
      </c>
      <c r="AP34" s="60">
        <f t="shared" si="13"/>
        <v>20404</v>
      </c>
      <c r="AQ34" s="60" t="str">
        <f t="shared" si="14"/>
        <v>困难4章4关</v>
      </c>
      <c r="AR34" s="60">
        <v>38</v>
      </c>
      <c r="AS34" s="60">
        <f t="shared" si="5"/>
        <v>4</v>
      </c>
      <c r="AT34" s="60">
        <v>3</v>
      </c>
      <c r="AU34" s="82">
        <f t="shared" si="15"/>
        <v>2</v>
      </c>
    </row>
    <row r="35" spans="1:47" s="48" customFormat="1" ht="16.5" x14ac:dyDescent="0.2">
      <c r="A35" s="95" t="str">
        <f t="shared" si="6"/>
        <v>pt-1</v>
      </c>
      <c r="B35" s="95">
        <f t="shared" si="0"/>
        <v>1010611</v>
      </c>
      <c r="C35" s="95">
        <f t="shared" si="1"/>
        <v>6</v>
      </c>
      <c r="D35" s="38">
        <f t="shared" si="7"/>
        <v>10106</v>
      </c>
      <c r="E35" s="62">
        <v>1</v>
      </c>
      <c r="F35" s="25">
        <f t="shared" si="8"/>
        <v>1</v>
      </c>
      <c r="G35" s="26" t="str">
        <f t="shared" si="9"/>
        <v>shl</v>
      </c>
      <c r="H35" s="26" t="s">
        <v>3519</v>
      </c>
      <c r="I35" s="25">
        <v>1</v>
      </c>
      <c r="J35" s="25">
        <v>1</v>
      </c>
      <c r="K35" s="25">
        <v>1</v>
      </c>
      <c r="L35" s="25"/>
      <c r="M35" s="25"/>
      <c r="N35" s="25"/>
      <c r="O35" s="25"/>
      <c r="P35" s="39"/>
      <c r="R35" s="48">
        <v>32</v>
      </c>
      <c r="S35" s="48">
        <f t="shared" si="10"/>
        <v>1</v>
      </c>
      <c r="U35" s="48" t="s">
        <v>3385</v>
      </c>
      <c r="X35" s="60">
        <v>32</v>
      </c>
      <c r="Y35" s="60">
        <f t="shared" si="2"/>
        <v>4</v>
      </c>
      <c r="Z35" s="60">
        <f t="shared" si="3"/>
        <v>4</v>
      </c>
      <c r="AA35" s="60">
        <f t="shared" si="11"/>
        <v>10404</v>
      </c>
      <c r="AB35" s="60" t="str">
        <f t="shared" si="12"/>
        <v>普通4章4关</v>
      </c>
      <c r="AC35" s="64">
        <v>31</v>
      </c>
      <c r="AD35" s="60">
        <f t="shared" si="16"/>
        <v>4</v>
      </c>
      <c r="AE35" s="60">
        <v>2</v>
      </c>
      <c r="AF35" s="81">
        <v>1</v>
      </c>
      <c r="AM35" s="60">
        <v>32</v>
      </c>
      <c r="AN35" s="60">
        <v>4</v>
      </c>
      <c r="AO35" s="60">
        <v>5</v>
      </c>
      <c r="AP35" s="60">
        <f t="shared" si="13"/>
        <v>20405</v>
      </c>
      <c r="AQ35" s="60" t="str">
        <f t="shared" si="14"/>
        <v>困难4章5关</v>
      </c>
      <c r="AR35" s="60">
        <v>39</v>
      </c>
      <c r="AS35" s="60">
        <f t="shared" si="5"/>
        <v>4</v>
      </c>
      <c r="AT35" s="60">
        <v>3</v>
      </c>
      <c r="AU35" s="82">
        <f t="shared" si="15"/>
        <v>2</v>
      </c>
    </row>
    <row r="36" spans="1:47" s="48" customFormat="1" ht="16.5" x14ac:dyDescent="0.2">
      <c r="A36" s="95" t="str">
        <f t="shared" si="6"/>
        <v>pt-1</v>
      </c>
      <c r="B36" s="95">
        <f t="shared" si="0"/>
        <v>1010620</v>
      </c>
      <c r="C36" s="95">
        <f t="shared" ref="C36:C67" si="17">INT((R36-1)/6)-INDEX($AJ$4:$AJ$19,S36)+1</f>
        <v>6</v>
      </c>
      <c r="D36" s="38">
        <f t="shared" si="7"/>
        <v>10106</v>
      </c>
      <c r="E36" s="62">
        <v>1</v>
      </c>
      <c r="F36" s="25">
        <f t="shared" si="8"/>
        <v>2</v>
      </c>
      <c r="G36" s="26" t="str">
        <f t="shared" si="9"/>
        <v>jlr</v>
      </c>
      <c r="H36" s="26" t="s">
        <v>496</v>
      </c>
      <c r="I36" s="25">
        <v>4</v>
      </c>
      <c r="J36" s="25">
        <v>1</v>
      </c>
      <c r="K36" s="25">
        <v>1</v>
      </c>
      <c r="L36" s="25" t="s">
        <v>918</v>
      </c>
      <c r="M36" s="50" t="s">
        <v>3544</v>
      </c>
      <c r="N36" s="49">
        <v>1</v>
      </c>
      <c r="O36" s="25">
        <v>5</v>
      </c>
      <c r="P36" s="39">
        <v>7</v>
      </c>
      <c r="R36" s="48">
        <v>33</v>
      </c>
      <c r="S36" s="48">
        <f t="shared" si="10"/>
        <v>1</v>
      </c>
      <c r="X36" s="60">
        <v>33</v>
      </c>
      <c r="Y36" s="60">
        <f t="shared" si="2"/>
        <v>4</v>
      </c>
      <c r="Z36" s="60">
        <f t="shared" si="3"/>
        <v>5</v>
      </c>
      <c r="AA36" s="60">
        <f t="shared" si="11"/>
        <v>10405</v>
      </c>
      <c r="AB36" s="60" t="str">
        <f t="shared" si="12"/>
        <v>普通4章5关</v>
      </c>
      <c r="AC36" s="64">
        <v>32</v>
      </c>
      <c r="AD36" s="60">
        <f t="shared" si="16"/>
        <v>4</v>
      </c>
      <c r="AE36" s="60">
        <v>2</v>
      </c>
      <c r="AF36" s="81">
        <v>1</v>
      </c>
      <c r="AM36" s="60">
        <v>33</v>
      </c>
      <c r="AN36" s="60">
        <v>4</v>
      </c>
      <c r="AO36" s="60">
        <v>6</v>
      </c>
      <c r="AP36" s="60">
        <f t="shared" si="13"/>
        <v>20406</v>
      </c>
      <c r="AQ36" s="60" t="str">
        <f t="shared" si="14"/>
        <v>困难4章6关</v>
      </c>
      <c r="AR36" s="60">
        <v>40</v>
      </c>
      <c r="AS36" s="60">
        <f t="shared" si="5"/>
        <v>5</v>
      </c>
      <c r="AT36" s="60">
        <v>3</v>
      </c>
      <c r="AU36" s="82">
        <f t="shared" si="15"/>
        <v>2</v>
      </c>
    </row>
    <row r="37" spans="1:47" s="48" customFormat="1" ht="16.5" x14ac:dyDescent="0.2">
      <c r="A37" s="95" t="str">
        <f t="shared" si="6"/>
        <v>pt-1</v>
      </c>
      <c r="B37" s="95">
        <f t="shared" si="0"/>
        <v>1010621</v>
      </c>
      <c r="C37" s="95">
        <f t="shared" si="17"/>
        <v>6</v>
      </c>
      <c r="D37" s="38">
        <f t="shared" si="7"/>
        <v>10106</v>
      </c>
      <c r="E37" s="62">
        <v>2</v>
      </c>
      <c r="F37" s="25">
        <f t="shared" si="8"/>
        <v>2</v>
      </c>
      <c r="G37" s="26" t="str">
        <f t="shared" si="9"/>
        <v>shl</v>
      </c>
      <c r="H37" s="26" t="s">
        <v>508</v>
      </c>
      <c r="I37" s="25">
        <v>1</v>
      </c>
      <c r="J37" s="25">
        <v>1</v>
      </c>
      <c r="K37" s="25">
        <v>1</v>
      </c>
      <c r="L37" s="25"/>
      <c r="M37" s="49"/>
      <c r="N37" s="49"/>
      <c r="O37" s="25"/>
      <c r="P37" s="39"/>
      <c r="R37" s="48">
        <v>34</v>
      </c>
      <c r="S37" s="48">
        <f t="shared" si="10"/>
        <v>1</v>
      </c>
      <c r="X37" s="60">
        <v>34</v>
      </c>
      <c r="Y37" s="60">
        <f t="shared" si="2"/>
        <v>4</v>
      </c>
      <c r="Z37" s="60">
        <f t="shared" si="3"/>
        <v>6</v>
      </c>
      <c r="AA37" s="60">
        <f t="shared" si="11"/>
        <v>10406</v>
      </c>
      <c r="AB37" s="60" t="str">
        <f t="shared" si="12"/>
        <v>普通4章6关</v>
      </c>
      <c r="AC37" s="64">
        <v>33</v>
      </c>
      <c r="AD37" s="60">
        <f t="shared" si="16"/>
        <v>4</v>
      </c>
      <c r="AE37" s="60">
        <v>2</v>
      </c>
      <c r="AF37" s="81">
        <v>1</v>
      </c>
      <c r="AM37" s="60">
        <v>34</v>
      </c>
      <c r="AN37" s="60">
        <v>4</v>
      </c>
      <c r="AO37" s="60">
        <v>7</v>
      </c>
      <c r="AP37" s="60">
        <f t="shared" si="13"/>
        <v>20407</v>
      </c>
      <c r="AQ37" s="60" t="str">
        <f t="shared" si="14"/>
        <v>困难4章7关</v>
      </c>
      <c r="AR37" s="60">
        <v>41</v>
      </c>
      <c r="AS37" s="60">
        <f t="shared" si="5"/>
        <v>5</v>
      </c>
      <c r="AT37" s="60">
        <v>3</v>
      </c>
      <c r="AU37" s="82">
        <f t="shared" si="15"/>
        <v>2</v>
      </c>
    </row>
    <row r="38" spans="1:47" s="48" customFormat="1" ht="16.5" x14ac:dyDescent="0.2">
      <c r="A38" s="95" t="str">
        <f t="shared" si="6"/>
        <v>pt-1</v>
      </c>
      <c r="B38" s="95">
        <f t="shared" si="0"/>
        <v>1010630</v>
      </c>
      <c r="C38" s="95">
        <f t="shared" si="17"/>
        <v>6</v>
      </c>
      <c r="D38" s="38">
        <f t="shared" si="7"/>
        <v>10106</v>
      </c>
      <c r="E38" s="62">
        <v>2</v>
      </c>
      <c r="F38" s="25">
        <f t="shared" si="8"/>
        <v>3</v>
      </c>
      <c r="G38" s="26" t="str">
        <f t="shared" si="9"/>
        <v>jlr</v>
      </c>
      <c r="H38" s="26" t="s">
        <v>495</v>
      </c>
      <c r="I38" s="25">
        <v>4</v>
      </c>
      <c r="J38" s="25">
        <v>1</v>
      </c>
      <c r="K38" s="25">
        <v>1</v>
      </c>
      <c r="L38" s="25" t="s">
        <v>916</v>
      </c>
      <c r="M38" s="50" t="s">
        <v>3556</v>
      </c>
      <c r="N38" s="50">
        <v>1</v>
      </c>
      <c r="O38" s="25">
        <v>5</v>
      </c>
      <c r="P38" s="39">
        <v>5</v>
      </c>
      <c r="R38" s="48">
        <v>35</v>
      </c>
      <c r="S38" s="48">
        <f t="shared" si="10"/>
        <v>1</v>
      </c>
      <c r="X38" s="60">
        <v>35</v>
      </c>
      <c r="Y38" s="60">
        <f t="shared" si="2"/>
        <v>4</v>
      </c>
      <c r="Z38" s="60">
        <f t="shared" si="3"/>
        <v>7</v>
      </c>
      <c r="AA38" s="60">
        <f t="shared" si="11"/>
        <v>10407</v>
      </c>
      <c r="AB38" s="60" t="str">
        <f t="shared" si="12"/>
        <v>普通4章7关</v>
      </c>
      <c r="AC38" s="64">
        <v>34</v>
      </c>
      <c r="AD38" s="60">
        <f t="shared" si="16"/>
        <v>4</v>
      </c>
      <c r="AE38" s="60">
        <v>2</v>
      </c>
      <c r="AF38" s="81">
        <v>1</v>
      </c>
      <c r="AM38" s="60">
        <v>35</v>
      </c>
      <c r="AN38" s="60">
        <v>4</v>
      </c>
      <c r="AO38" s="60">
        <v>8</v>
      </c>
      <c r="AP38" s="60">
        <f t="shared" si="13"/>
        <v>20408</v>
      </c>
      <c r="AQ38" s="60" t="str">
        <f t="shared" si="14"/>
        <v>困难4章8关</v>
      </c>
      <c r="AR38" s="60">
        <v>42</v>
      </c>
      <c r="AS38" s="60">
        <f t="shared" si="5"/>
        <v>5</v>
      </c>
      <c r="AT38" s="60">
        <v>3</v>
      </c>
      <c r="AU38" s="82">
        <f t="shared" si="15"/>
        <v>2</v>
      </c>
    </row>
    <row r="39" spans="1:47" s="48" customFormat="1" ht="17.25" thickBot="1" x14ac:dyDescent="0.25">
      <c r="A39" s="95" t="str">
        <f t="shared" si="6"/>
        <v>pt-1</v>
      </c>
      <c r="B39" s="95">
        <f t="shared" si="0"/>
        <v>1010631</v>
      </c>
      <c r="C39" s="95">
        <f t="shared" si="17"/>
        <v>6</v>
      </c>
      <c r="D39" s="40">
        <f t="shared" si="7"/>
        <v>10106</v>
      </c>
      <c r="E39" s="63">
        <v>2</v>
      </c>
      <c r="F39" s="41">
        <f t="shared" si="8"/>
        <v>3</v>
      </c>
      <c r="G39" s="42" t="str">
        <f t="shared" si="9"/>
        <v>shl</v>
      </c>
      <c r="H39" s="42" t="s">
        <v>519</v>
      </c>
      <c r="I39" s="41">
        <v>1</v>
      </c>
      <c r="J39" s="41">
        <v>1</v>
      </c>
      <c r="K39" s="41">
        <v>1</v>
      </c>
      <c r="L39" s="41"/>
      <c r="M39" s="42"/>
      <c r="N39" s="42"/>
      <c r="O39" s="41"/>
      <c r="P39" s="43"/>
      <c r="R39" s="48">
        <v>36</v>
      </c>
      <c r="S39" s="48">
        <f t="shared" si="10"/>
        <v>1</v>
      </c>
      <c r="X39" s="60">
        <v>36</v>
      </c>
      <c r="Y39" s="60">
        <f t="shared" si="2"/>
        <v>4</v>
      </c>
      <c r="Z39" s="60">
        <f t="shared" si="3"/>
        <v>8</v>
      </c>
      <c r="AA39" s="60">
        <f t="shared" si="11"/>
        <v>10408</v>
      </c>
      <c r="AB39" s="60" t="str">
        <f t="shared" si="12"/>
        <v>普通4章8关</v>
      </c>
      <c r="AC39" s="64">
        <v>35</v>
      </c>
      <c r="AD39" s="60">
        <f t="shared" si="16"/>
        <v>4</v>
      </c>
      <c r="AE39" s="60">
        <v>2</v>
      </c>
      <c r="AF39" s="81">
        <v>1</v>
      </c>
      <c r="AM39" s="60">
        <v>36</v>
      </c>
      <c r="AN39" s="60">
        <v>4</v>
      </c>
      <c r="AO39" s="60">
        <v>9</v>
      </c>
      <c r="AP39" s="60">
        <f t="shared" si="13"/>
        <v>20409</v>
      </c>
      <c r="AQ39" s="60" t="str">
        <f t="shared" si="14"/>
        <v>困难4章9关</v>
      </c>
      <c r="AR39" s="60">
        <v>43</v>
      </c>
      <c r="AS39" s="60">
        <f t="shared" si="5"/>
        <v>5</v>
      </c>
      <c r="AT39" s="60">
        <v>3</v>
      </c>
      <c r="AU39" s="82">
        <f t="shared" si="15"/>
        <v>2</v>
      </c>
    </row>
    <row r="40" spans="1:47" s="48" customFormat="1" ht="16.5" x14ac:dyDescent="0.2">
      <c r="A40" s="95" t="str">
        <f t="shared" si="6"/>
        <v>pt-1</v>
      </c>
      <c r="B40" s="95">
        <f t="shared" si="0"/>
        <v>1010710</v>
      </c>
      <c r="C40" s="95">
        <f t="shared" si="17"/>
        <v>7</v>
      </c>
      <c r="D40" s="35">
        <f t="shared" si="7"/>
        <v>10107</v>
      </c>
      <c r="E40" s="61">
        <v>2</v>
      </c>
      <c r="F40" s="36">
        <f t="shared" si="8"/>
        <v>1</v>
      </c>
      <c r="G40" s="44" t="str">
        <f t="shared" si="9"/>
        <v>jlr</v>
      </c>
      <c r="H40" s="44" t="s">
        <v>3517</v>
      </c>
      <c r="I40" s="36">
        <v>5</v>
      </c>
      <c r="J40" s="36">
        <v>2</v>
      </c>
      <c r="K40" s="36">
        <v>1</v>
      </c>
      <c r="L40" s="44" t="s">
        <v>3575</v>
      </c>
      <c r="M40" s="44" t="s">
        <v>3545</v>
      </c>
      <c r="N40" s="36">
        <v>1</v>
      </c>
      <c r="O40" s="36">
        <v>5</v>
      </c>
      <c r="P40" s="37">
        <v>5</v>
      </c>
      <c r="R40" s="48">
        <v>37</v>
      </c>
      <c r="S40" s="48">
        <f t="shared" si="10"/>
        <v>1</v>
      </c>
      <c r="X40" s="60">
        <v>37</v>
      </c>
      <c r="Y40" s="60">
        <f t="shared" si="2"/>
        <v>4</v>
      </c>
      <c r="Z40" s="60">
        <f t="shared" si="3"/>
        <v>9</v>
      </c>
      <c r="AA40" s="60">
        <f t="shared" si="11"/>
        <v>10409</v>
      </c>
      <c r="AB40" s="60" t="str">
        <f t="shared" si="12"/>
        <v>普通4章9关</v>
      </c>
      <c r="AC40" s="60">
        <v>37</v>
      </c>
      <c r="AD40" s="60">
        <f t="shared" si="16"/>
        <v>4</v>
      </c>
      <c r="AE40" s="60">
        <v>2</v>
      </c>
      <c r="AF40" s="81">
        <v>2</v>
      </c>
      <c r="AM40" s="60">
        <v>37</v>
      </c>
      <c r="AN40" s="60">
        <v>5</v>
      </c>
      <c r="AO40" s="60">
        <v>1</v>
      </c>
      <c r="AP40" s="60">
        <f t="shared" si="13"/>
        <v>20501</v>
      </c>
      <c r="AQ40" s="60" t="str">
        <f t="shared" si="14"/>
        <v>困难5章1关</v>
      </c>
      <c r="AR40" s="60">
        <v>45</v>
      </c>
      <c r="AS40" s="60">
        <f t="shared" si="5"/>
        <v>5</v>
      </c>
      <c r="AT40" s="60">
        <v>3</v>
      </c>
      <c r="AU40" s="82">
        <f t="shared" si="15"/>
        <v>3</v>
      </c>
    </row>
    <row r="41" spans="1:47" s="48" customFormat="1" ht="16.5" x14ac:dyDescent="0.2">
      <c r="A41" s="95" t="str">
        <f t="shared" si="6"/>
        <v>pt-1</v>
      </c>
      <c r="B41" s="95">
        <f t="shared" si="0"/>
        <v>1010711</v>
      </c>
      <c r="C41" s="95">
        <f t="shared" si="17"/>
        <v>7</v>
      </c>
      <c r="D41" s="38">
        <f t="shared" si="7"/>
        <v>10107</v>
      </c>
      <c r="E41" s="62">
        <v>2</v>
      </c>
      <c r="F41" s="25">
        <f t="shared" si="8"/>
        <v>1</v>
      </c>
      <c r="G41" s="26" t="str">
        <f t="shared" si="9"/>
        <v>shl</v>
      </c>
      <c r="H41" s="26" t="s">
        <v>3519</v>
      </c>
      <c r="I41" s="25">
        <v>1</v>
      </c>
      <c r="J41" s="25">
        <v>1</v>
      </c>
      <c r="K41" s="25">
        <v>1</v>
      </c>
      <c r="L41" s="25"/>
      <c r="M41" s="25"/>
      <c r="N41" s="25"/>
      <c r="O41" s="25"/>
      <c r="P41" s="39"/>
      <c r="R41" s="48">
        <v>38</v>
      </c>
      <c r="S41" s="48">
        <f t="shared" si="10"/>
        <v>1</v>
      </c>
      <c r="U41" s="48" t="s">
        <v>3386</v>
      </c>
      <c r="X41" s="60">
        <v>38</v>
      </c>
      <c r="Y41" s="60">
        <f t="shared" si="2"/>
        <v>5</v>
      </c>
      <c r="Z41" s="60">
        <f t="shared" si="3"/>
        <v>1</v>
      </c>
      <c r="AA41" s="60">
        <f t="shared" si="11"/>
        <v>10501</v>
      </c>
      <c r="AB41" s="60" t="str">
        <f t="shared" si="12"/>
        <v>普通5章1关</v>
      </c>
      <c r="AC41" s="60">
        <v>38</v>
      </c>
      <c r="AD41" s="60">
        <f t="shared" si="16"/>
        <v>4</v>
      </c>
      <c r="AE41" s="60">
        <v>2</v>
      </c>
      <c r="AF41" s="81">
        <v>2</v>
      </c>
      <c r="AM41" s="60">
        <v>38</v>
      </c>
      <c r="AN41" s="60">
        <v>5</v>
      </c>
      <c r="AO41" s="60">
        <v>2</v>
      </c>
      <c r="AP41" s="60">
        <f t="shared" si="13"/>
        <v>20502</v>
      </c>
      <c r="AQ41" s="60" t="str">
        <f t="shared" si="14"/>
        <v>困难5章2关</v>
      </c>
      <c r="AR41" s="60">
        <v>46</v>
      </c>
      <c r="AS41" s="60">
        <f t="shared" si="5"/>
        <v>5</v>
      </c>
      <c r="AT41" s="60">
        <v>3</v>
      </c>
      <c r="AU41" s="82">
        <f t="shared" si="15"/>
        <v>3</v>
      </c>
    </row>
    <row r="42" spans="1:47" s="48" customFormat="1" ht="16.5" x14ac:dyDescent="0.2">
      <c r="A42" s="95" t="str">
        <f t="shared" si="6"/>
        <v>pt-1</v>
      </c>
      <c r="B42" s="95">
        <f t="shared" si="0"/>
        <v>1010720</v>
      </c>
      <c r="C42" s="95">
        <f t="shared" si="17"/>
        <v>7</v>
      </c>
      <c r="D42" s="38">
        <f t="shared" si="7"/>
        <v>10107</v>
      </c>
      <c r="E42" s="62">
        <v>2</v>
      </c>
      <c r="F42" s="25">
        <f t="shared" si="8"/>
        <v>2</v>
      </c>
      <c r="G42" s="26" t="str">
        <f t="shared" si="9"/>
        <v>jlr</v>
      </c>
      <c r="H42" s="26" t="s">
        <v>496</v>
      </c>
      <c r="I42" s="25">
        <v>5</v>
      </c>
      <c r="J42" s="25">
        <v>2</v>
      </c>
      <c r="K42" s="25">
        <v>1</v>
      </c>
      <c r="L42" s="26" t="s">
        <v>471</v>
      </c>
      <c r="M42" s="50" t="s">
        <v>3546</v>
      </c>
      <c r="N42" s="49">
        <v>1</v>
      </c>
      <c r="O42" s="25">
        <v>5</v>
      </c>
      <c r="P42" s="39">
        <v>7</v>
      </c>
      <c r="R42" s="48">
        <v>39</v>
      </c>
      <c r="S42" s="48">
        <f t="shared" si="10"/>
        <v>1</v>
      </c>
      <c r="X42" s="60">
        <v>39</v>
      </c>
      <c r="Y42" s="60">
        <f t="shared" si="2"/>
        <v>5</v>
      </c>
      <c r="Z42" s="60">
        <f t="shared" si="3"/>
        <v>2</v>
      </c>
      <c r="AA42" s="60">
        <f t="shared" si="11"/>
        <v>10502</v>
      </c>
      <c r="AB42" s="60" t="str">
        <f t="shared" si="12"/>
        <v>普通5章2关</v>
      </c>
      <c r="AC42" s="60">
        <v>39</v>
      </c>
      <c r="AD42" s="60">
        <f t="shared" si="16"/>
        <v>4</v>
      </c>
      <c r="AE42" s="60">
        <v>2</v>
      </c>
      <c r="AF42" s="81">
        <v>2</v>
      </c>
      <c r="AM42" s="60">
        <v>39</v>
      </c>
      <c r="AN42" s="60">
        <v>5</v>
      </c>
      <c r="AO42" s="60">
        <v>3</v>
      </c>
      <c r="AP42" s="60">
        <f t="shared" si="13"/>
        <v>20503</v>
      </c>
      <c r="AQ42" s="60" t="str">
        <f t="shared" si="14"/>
        <v>困难5章3关</v>
      </c>
      <c r="AR42" s="60">
        <v>46</v>
      </c>
      <c r="AS42" s="60">
        <f t="shared" si="5"/>
        <v>5</v>
      </c>
      <c r="AT42" s="60">
        <v>3</v>
      </c>
      <c r="AU42" s="82">
        <f t="shared" si="15"/>
        <v>3</v>
      </c>
    </row>
    <row r="43" spans="1:47" s="48" customFormat="1" ht="16.5" x14ac:dyDescent="0.2">
      <c r="A43" s="95" t="str">
        <f t="shared" si="6"/>
        <v>pt-1</v>
      </c>
      <c r="B43" s="95">
        <f t="shared" si="0"/>
        <v>1010721</v>
      </c>
      <c r="C43" s="95">
        <f t="shared" si="17"/>
        <v>7</v>
      </c>
      <c r="D43" s="38">
        <f t="shared" si="7"/>
        <v>10107</v>
      </c>
      <c r="E43" s="62">
        <v>2</v>
      </c>
      <c r="F43" s="25">
        <f t="shared" si="8"/>
        <v>2</v>
      </c>
      <c r="G43" s="26" t="str">
        <f t="shared" si="9"/>
        <v>shl</v>
      </c>
      <c r="H43" s="26" t="s">
        <v>508</v>
      </c>
      <c r="I43" s="25">
        <v>1</v>
      </c>
      <c r="J43" s="25">
        <v>1</v>
      </c>
      <c r="K43" s="25">
        <v>1</v>
      </c>
      <c r="L43" s="25"/>
      <c r="M43" s="49"/>
      <c r="N43" s="49"/>
      <c r="O43" s="25"/>
      <c r="P43" s="39"/>
      <c r="R43" s="48">
        <v>40</v>
      </c>
      <c r="S43" s="48">
        <f t="shared" si="10"/>
        <v>1</v>
      </c>
      <c r="X43" s="60">
        <v>40</v>
      </c>
      <c r="Y43" s="60">
        <f t="shared" si="2"/>
        <v>5</v>
      </c>
      <c r="Z43" s="60">
        <f t="shared" si="3"/>
        <v>3</v>
      </c>
      <c r="AA43" s="60">
        <f t="shared" si="11"/>
        <v>10503</v>
      </c>
      <c r="AB43" s="60" t="str">
        <f t="shared" si="12"/>
        <v>普通5章3关</v>
      </c>
      <c r="AC43" s="60">
        <v>40</v>
      </c>
      <c r="AD43" s="60">
        <f t="shared" si="16"/>
        <v>5</v>
      </c>
      <c r="AE43" s="60">
        <v>2</v>
      </c>
      <c r="AF43" s="81">
        <v>2</v>
      </c>
      <c r="AM43" s="60">
        <v>40</v>
      </c>
      <c r="AN43" s="60">
        <v>5</v>
      </c>
      <c r="AO43" s="60">
        <v>4</v>
      </c>
      <c r="AP43" s="60">
        <f t="shared" si="13"/>
        <v>20504</v>
      </c>
      <c r="AQ43" s="60" t="str">
        <f t="shared" si="14"/>
        <v>困难5章4关</v>
      </c>
      <c r="AR43" s="60">
        <v>47</v>
      </c>
      <c r="AS43" s="60">
        <f t="shared" si="5"/>
        <v>5</v>
      </c>
      <c r="AT43" s="60">
        <v>3</v>
      </c>
      <c r="AU43" s="82">
        <f t="shared" si="15"/>
        <v>3</v>
      </c>
    </row>
    <row r="44" spans="1:47" ht="16.5" x14ac:dyDescent="0.2">
      <c r="A44" s="95" t="str">
        <f t="shared" si="6"/>
        <v>pt-1</v>
      </c>
      <c r="B44" s="95">
        <f t="shared" si="0"/>
        <v>1010730</v>
      </c>
      <c r="C44" s="95">
        <f t="shared" si="17"/>
        <v>7</v>
      </c>
      <c r="D44" s="38">
        <f t="shared" si="7"/>
        <v>10107</v>
      </c>
      <c r="E44" s="62">
        <v>2</v>
      </c>
      <c r="F44" s="25">
        <f t="shared" si="8"/>
        <v>3</v>
      </c>
      <c r="G44" s="26" t="str">
        <f t="shared" si="9"/>
        <v>jlr</v>
      </c>
      <c r="H44" s="26" t="s">
        <v>495</v>
      </c>
      <c r="I44" s="25">
        <v>5</v>
      </c>
      <c r="J44" s="25">
        <v>2</v>
      </c>
      <c r="K44" s="25">
        <v>1</v>
      </c>
      <c r="L44" s="26" t="s">
        <v>3574</v>
      </c>
      <c r="M44" s="50" t="s">
        <v>3555</v>
      </c>
      <c r="N44" s="50">
        <v>1</v>
      </c>
      <c r="O44" s="25">
        <v>5</v>
      </c>
      <c r="P44" s="39">
        <v>5</v>
      </c>
      <c r="R44" s="48">
        <v>41</v>
      </c>
      <c r="S44" s="48">
        <f t="shared" si="10"/>
        <v>1</v>
      </c>
      <c r="X44" s="60">
        <v>41</v>
      </c>
      <c r="Y44" s="60">
        <f t="shared" si="2"/>
        <v>5</v>
      </c>
      <c r="Z44" s="60">
        <f t="shared" si="3"/>
        <v>4</v>
      </c>
      <c r="AA44" s="60">
        <f t="shared" si="11"/>
        <v>10504</v>
      </c>
      <c r="AB44" s="60" t="str">
        <f t="shared" si="12"/>
        <v>普通5章4关</v>
      </c>
      <c r="AC44" s="60">
        <v>40</v>
      </c>
      <c r="AD44" s="60">
        <f t="shared" si="16"/>
        <v>5</v>
      </c>
      <c r="AE44" s="60">
        <v>2</v>
      </c>
      <c r="AF44" s="81">
        <v>2</v>
      </c>
      <c r="AM44" s="60">
        <v>41</v>
      </c>
      <c r="AN44" s="60">
        <v>5</v>
      </c>
      <c r="AO44" s="60">
        <v>5</v>
      </c>
      <c r="AP44" s="60">
        <f t="shared" si="13"/>
        <v>20505</v>
      </c>
      <c r="AQ44" s="60" t="str">
        <f t="shared" si="14"/>
        <v>困难5章5关</v>
      </c>
      <c r="AR44" s="60">
        <v>47</v>
      </c>
      <c r="AS44" s="60">
        <f t="shared" si="5"/>
        <v>5</v>
      </c>
      <c r="AT44" s="60">
        <v>3</v>
      </c>
      <c r="AU44" s="82">
        <f t="shared" si="15"/>
        <v>3</v>
      </c>
    </row>
    <row r="45" spans="1:47" ht="17.25" thickBot="1" x14ac:dyDescent="0.25">
      <c r="A45" s="95" t="str">
        <f t="shared" si="6"/>
        <v>pt-1</v>
      </c>
      <c r="B45" s="95">
        <f t="shared" si="0"/>
        <v>1010731</v>
      </c>
      <c r="C45" s="95">
        <f t="shared" si="17"/>
        <v>7</v>
      </c>
      <c r="D45" s="40">
        <f t="shared" si="7"/>
        <v>10107</v>
      </c>
      <c r="E45" s="63">
        <v>2</v>
      </c>
      <c r="F45" s="41">
        <f t="shared" si="8"/>
        <v>3</v>
      </c>
      <c r="G45" s="42" t="str">
        <f t="shared" si="9"/>
        <v>shl</v>
      </c>
      <c r="H45" s="42" t="s">
        <v>519</v>
      </c>
      <c r="I45" s="41">
        <v>1</v>
      </c>
      <c r="J45" s="41">
        <v>1</v>
      </c>
      <c r="K45" s="41">
        <v>1</v>
      </c>
      <c r="L45" s="41"/>
      <c r="M45" s="42"/>
      <c r="N45" s="42"/>
      <c r="O45" s="41"/>
      <c r="P45" s="43"/>
      <c r="R45" s="48">
        <v>42</v>
      </c>
      <c r="S45" s="48">
        <f t="shared" si="10"/>
        <v>1</v>
      </c>
      <c r="X45" s="60">
        <v>42</v>
      </c>
      <c r="Y45" s="60">
        <f t="shared" si="2"/>
        <v>5</v>
      </c>
      <c r="Z45" s="60">
        <f t="shared" si="3"/>
        <v>5</v>
      </c>
      <c r="AA45" s="60">
        <f t="shared" si="11"/>
        <v>10505</v>
      </c>
      <c r="AB45" s="60" t="str">
        <f t="shared" si="12"/>
        <v>普通5章5关</v>
      </c>
      <c r="AC45" s="60">
        <v>41</v>
      </c>
      <c r="AD45" s="60">
        <f t="shared" ref="AD45:AD76" si="18">INDEX($BB$4:$BB$24,MATCH(AC45,$BC$4:$BC$24,1))</f>
        <v>5</v>
      </c>
      <c r="AE45" s="60">
        <v>2</v>
      </c>
      <c r="AF45" s="81">
        <v>2</v>
      </c>
      <c r="AM45" s="60">
        <v>42</v>
      </c>
      <c r="AN45" s="60">
        <v>5</v>
      </c>
      <c r="AO45" s="60">
        <v>6</v>
      </c>
      <c r="AP45" s="60">
        <f t="shared" si="13"/>
        <v>20506</v>
      </c>
      <c r="AQ45" s="60" t="str">
        <f t="shared" si="14"/>
        <v>困难5章6关</v>
      </c>
      <c r="AR45" s="60">
        <v>48</v>
      </c>
      <c r="AS45" s="60">
        <f t="shared" si="5"/>
        <v>5</v>
      </c>
      <c r="AT45" s="60">
        <v>3</v>
      </c>
      <c r="AU45" s="82">
        <f t="shared" si="15"/>
        <v>3</v>
      </c>
    </row>
    <row r="46" spans="1:47" ht="16.5" x14ac:dyDescent="0.2">
      <c r="A46" s="95" t="str">
        <f t="shared" si="6"/>
        <v>pt-1</v>
      </c>
      <c r="B46" s="95">
        <f t="shared" si="0"/>
        <v>1010810</v>
      </c>
      <c r="C46" s="95">
        <f t="shared" si="17"/>
        <v>8</v>
      </c>
      <c r="D46" s="35">
        <f t="shared" si="7"/>
        <v>10108</v>
      </c>
      <c r="E46" s="61">
        <v>2</v>
      </c>
      <c r="F46" s="36">
        <f t="shared" si="8"/>
        <v>1</v>
      </c>
      <c r="G46" s="44" t="str">
        <f t="shared" si="9"/>
        <v>jlr</v>
      </c>
      <c r="H46" s="44" t="s">
        <v>3517</v>
      </c>
      <c r="I46" s="36">
        <v>6</v>
      </c>
      <c r="J46" s="36">
        <v>2</v>
      </c>
      <c r="K46" s="36">
        <v>1</v>
      </c>
      <c r="L46" s="36" t="s">
        <v>926</v>
      </c>
      <c r="M46" s="44" t="s">
        <v>3547</v>
      </c>
      <c r="N46" s="36">
        <v>1</v>
      </c>
      <c r="O46" s="36">
        <v>5</v>
      </c>
      <c r="P46" s="37">
        <v>5</v>
      </c>
      <c r="R46" s="48">
        <v>43</v>
      </c>
      <c r="S46" s="48">
        <f t="shared" si="10"/>
        <v>1</v>
      </c>
      <c r="X46" s="60">
        <v>43</v>
      </c>
      <c r="Y46" s="60">
        <f t="shared" si="2"/>
        <v>5</v>
      </c>
      <c r="Z46" s="60">
        <f t="shared" si="3"/>
        <v>6</v>
      </c>
      <c r="AA46" s="60">
        <f t="shared" si="11"/>
        <v>10506</v>
      </c>
      <c r="AB46" s="60" t="str">
        <f t="shared" si="12"/>
        <v>普通5章6关</v>
      </c>
      <c r="AC46" s="64">
        <v>41</v>
      </c>
      <c r="AD46" s="60">
        <f t="shared" si="18"/>
        <v>5</v>
      </c>
      <c r="AE46" s="60">
        <v>2</v>
      </c>
      <c r="AF46" s="81">
        <v>2</v>
      </c>
      <c r="AM46" s="60">
        <v>43</v>
      </c>
      <c r="AN46" s="60">
        <v>5</v>
      </c>
      <c r="AO46" s="60">
        <v>7</v>
      </c>
      <c r="AP46" s="60">
        <f t="shared" si="13"/>
        <v>20507</v>
      </c>
      <c r="AQ46" s="60" t="str">
        <f t="shared" si="14"/>
        <v>困难5章7关</v>
      </c>
      <c r="AR46" s="60">
        <v>48</v>
      </c>
      <c r="AS46" s="60">
        <f t="shared" si="5"/>
        <v>5</v>
      </c>
      <c r="AT46" s="60">
        <v>3</v>
      </c>
      <c r="AU46" s="82">
        <f t="shared" si="15"/>
        <v>3</v>
      </c>
    </row>
    <row r="47" spans="1:47" ht="16.5" x14ac:dyDescent="0.2">
      <c r="A47" s="95" t="str">
        <f t="shared" si="6"/>
        <v>pt-1</v>
      </c>
      <c r="B47" s="95">
        <f t="shared" si="0"/>
        <v>1010811</v>
      </c>
      <c r="C47" s="95">
        <f t="shared" si="17"/>
        <v>8</v>
      </c>
      <c r="D47" s="38">
        <f t="shared" si="7"/>
        <v>10108</v>
      </c>
      <c r="E47" s="62">
        <v>2</v>
      </c>
      <c r="F47" s="25">
        <f t="shared" si="8"/>
        <v>1</v>
      </c>
      <c r="G47" s="26" t="str">
        <f t="shared" si="9"/>
        <v>shl</v>
      </c>
      <c r="H47" s="26" t="s">
        <v>3519</v>
      </c>
      <c r="I47" s="25">
        <v>1</v>
      </c>
      <c r="J47" s="25">
        <v>1</v>
      </c>
      <c r="K47" s="25">
        <v>1</v>
      </c>
      <c r="L47" s="25"/>
      <c r="M47" s="25"/>
      <c r="N47" s="25"/>
      <c r="O47" s="25"/>
      <c r="P47" s="39"/>
      <c r="R47" s="48">
        <v>44</v>
      </c>
      <c r="S47" s="48">
        <f t="shared" si="10"/>
        <v>1</v>
      </c>
      <c r="X47" s="60">
        <v>44</v>
      </c>
      <c r="Y47" s="60">
        <f t="shared" si="2"/>
        <v>5</v>
      </c>
      <c r="Z47" s="60">
        <f t="shared" si="3"/>
        <v>7</v>
      </c>
      <c r="AA47" s="60">
        <f t="shared" si="11"/>
        <v>10507</v>
      </c>
      <c r="AB47" s="60" t="str">
        <f t="shared" si="12"/>
        <v>普通5章7关</v>
      </c>
      <c r="AC47" s="60">
        <v>42</v>
      </c>
      <c r="AD47" s="60">
        <f t="shared" si="18"/>
        <v>5</v>
      </c>
      <c r="AE47" s="60">
        <v>2</v>
      </c>
      <c r="AF47" s="81">
        <v>2</v>
      </c>
      <c r="AM47" s="60">
        <v>44</v>
      </c>
      <c r="AN47" s="60">
        <v>5</v>
      </c>
      <c r="AO47" s="60">
        <v>8</v>
      </c>
      <c r="AP47" s="60">
        <f t="shared" si="13"/>
        <v>20508</v>
      </c>
      <c r="AQ47" s="60" t="str">
        <f t="shared" si="14"/>
        <v>困难5章8关</v>
      </c>
      <c r="AR47" s="60">
        <v>49</v>
      </c>
      <c r="AS47" s="60">
        <f t="shared" si="5"/>
        <v>5</v>
      </c>
      <c r="AT47" s="60">
        <v>3</v>
      </c>
      <c r="AU47" s="82">
        <f t="shared" si="15"/>
        <v>3</v>
      </c>
    </row>
    <row r="48" spans="1:47" ht="16.5" x14ac:dyDescent="0.2">
      <c r="A48" s="95" t="str">
        <f t="shared" si="6"/>
        <v>pt-1</v>
      </c>
      <c r="B48" s="95">
        <f t="shared" si="0"/>
        <v>1010820</v>
      </c>
      <c r="C48" s="95">
        <f t="shared" si="17"/>
        <v>8</v>
      </c>
      <c r="D48" s="38">
        <f t="shared" si="7"/>
        <v>10108</v>
      </c>
      <c r="E48" s="62">
        <v>2</v>
      </c>
      <c r="F48" s="25">
        <f t="shared" si="8"/>
        <v>2</v>
      </c>
      <c r="G48" s="26" t="str">
        <f t="shared" si="9"/>
        <v>jlr</v>
      </c>
      <c r="H48" s="26" t="s">
        <v>496</v>
      </c>
      <c r="I48" s="25">
        <v>6</v>
      </c>
      <c r="J48" s="25">
        <v>2</v>
      </c>
      <c r="K48" s="25">
        <v>1</v>
      </c>
      <c r="L48" s="25" t="s">
        <v>926</v>
      </c>
      <c r="M48" s="50" t="s">
        <v>3548</v>
      </c>
      <c r="N48" s="49">
        <v>1</v>
      </c>
      <c r="O48" s="25">
        <v>5</v>
      </c>
      <c r="P48" s="39">
        <v>7</v>
      </c>
      <c r="R48" s="48">
        <v>45</v>
      </c>
      <c r="S48" s="48">
        <f t="shared" si="10"/>
        <v>1</v>
      </c>
      <c r="X48" s="60">
        <v>45</v>
      </c>
      <c r="Y48" s="60">
        <f t="shared" si="2"/>
        <v>5</v>
      </c>
      <c r="Z48" s="60">
        <f t="shared" si="3"/>
        <v>8</v>
      </c>
      <c r="AA48" s="60">
        <f t="shared" si="11"/>
        <v>10508</v>
      </c>
      <c r="AB48" s="60" t="str">
        <f t="shared" si="12"/>
        <v>普通5章8关</v>
      </c>
      <c r="AC48" s="60">
        <v>42</v>
      </c>
      <c r="AD48" s="60">
        <f t="shared" si="18"/>
        <v>5</v>
      </c>
      <c r="AE48" s="60">
        <v>2</v>
      </c>
      <c r="AF48" s="81">
        <v>2</v>
      </c>
      <c r="AM48" s="60">
        <v>45</v>
      </c>
      <c r="AN48" s="60">
        <v>5</v>
      </c>
      <c r="AO48" s="60">
        <v>9</v>
      </c>
      <c r="AP48" s="60">
        <f t="shared" si="13"/>
        <v>20509</v>
      </c>
      <c r="AQ48" s="60" t="str">
        <f t="shared" si="14"/>
        <v>困难5章9关</v>
      </c>
      <c r="AR48" s="60">
        <v>50</v>
      </c>
      <c r="AS48" s="60">
        <f t="shared" si="5"/>
        <v>6</v>
      </c>
      <c r="AT48" s="60">
        <v>3</v>
      </c>
      <c r="AU48" s="82">
        <f t="shared" si="15"/>
        <v>3</v>
      </c>
    </row>
    <row r="49" spans="1:47" ht="16.5" customHeight="1" x14ac:dyDescent="0.2">
      <c r="A49" s="95" t="str">
        <f t="shared" si="6"/>
        <v>pt-1</v>
      </c>
      <c r="B49" s="95">
        <f t="shared" si="0"/>
        <v>1010821</v>
      </c>
      <c r="C49" s="95">
        <f t="shared" si="17"/>
        <v>8</v>
      </c>
      <c r="D49" s="38">
        <f t="shared" si="7"/>
        <v>10108</v>
      </c>
      <c r="E49" s="62">
        <v>2</v>
      </c>
      <c r="F49" s="25">
        <f t="shared" si="8"/>
        <v>2</v>
      </c>
      <c r="G49" s="26" t="str">
        <f t="shared" si="9"/>
        <v>shl</v>
      </c>
      <c r="H49" s="26" t="s">
        <v>508</v>
      </c>
      <c r="I49" s="25">
        <v>1</v>
      </c>
      <c r="J49" s="25">
        <v>1</v>
      </c>
      <c r="K49" s="25">
        <v>1</v>
      </c>
      <c r="L49" s="25"/>
      <c r="M49" s="49"/>
      <c r="N49" s="49"/>
      <c r="O49" s="25"/>
      <c r="P49" s="39"/>
      <c r="R49" s="48">
        <v>46</v>
      </c>
      <c r="S49" s="48">
        <f t="shared" si="10"/>
        <v>1</v>
      </c>
      <c r="X49" s="60">
        <v>46</v>
      </c>
      <c r="Y49" s="60">
        <f t="shared" si="2"/>
        <v>5</v>
      </c>
      <c r="Z49" s="60">
        <f t="shared" si="3"/>
        <v>9</v>
      </c>
      <c r="AA49" s="60">
        <f t="shared" si="11"/>
        <v>10509</v>
      </c>
      <c r="AB49" s="60" t="str">
        <f t="shared" si="12"/>
        <v>普通5章9关</v>
      </c>
      <c r="AC49" s="60">
        <v>43</v>
      </c>
      <c r="AD49" s="60">
        <f t="shared" si="18"/>
        <v>5</v>
      </c>
      <c r="AE49" s="60">
        <v>2</v>
      </c>
      <c r="AF49" s="81">
        <v>2</v>
      </c>
      <c r="AM49" s="60">
        <v>46</v>
      </c>
      <c r="AN49" s="60">
        <v>5</v>
      </c>
      <c r="AO49" s="60">
        <v>10</v>
      </c>
      <c r="AP49" s="60">
        <f t="shared" si="13"/>
        <v>20510</v>
      </c>
      <c r="AQ49" s="60" t="str">
        <f t="shared" si="14"/>
        <v>困难5章10关</v>
      </c>
      <c r="AR49" s="60">
        <v>50</v>
      </c>
      <c r="AS49" s="60">
        <f t="shared" si="5"/>
        <v>6</v>
      </c>
      <c r="AT49" s="60">
        <v>3</v>
      </c>
      <c r="AU49" s="82">
        <f t="shared" si="15"/>
        <v>3</v>
      </c>
    </row>
    <row r="50" spans="1:47" ht="16.5" x14ac:dyDescent="0.2">
      <c r="A50" s="95" t="str">
        <f t="shared" si="6"/>
        <v>pt-1</v>
      </c>
      <c r="B50" s="95">
        <f t="shared" si="0"/>
        <v>1010830</v>
      </c>
      <c r="C50" s="95">
        <f t="shared" si="17"/>
        <v>8</v>
      </c>
      <c r="D50" s="38">
        <f t="shared" si="7"/>
        <v>10108</v>
      </c>
      <c r="E50" s="62">
        <v>2</v>
      </c>
      <c r="F50" s="25">
        <f t="shared" si="8"/>
        <v>3</v>
      </c>
      <c r="G50" s="26" t="str">
        <f t="shared" si="9"/>
        <v>jlr</v>
      </c>
      <c r="H50" s="26" t="s">
        <v>495</v>
      </c>
      <c r="I50" s="25">
        <v>6</v>
      </c>
      <c r="J50" s="25">
        <v>2</v>
      </c>
      <c r="K50" s="25">
        <v>1</v>
      </c>
      <c r="L50" s="25" t="s">
        <v>926</v>
      </c>
      <c r="M50" s="50" t="s">
        <v>3554</v>
      </c>
      <c r="N50" s="50">
        <v>1</v>
      </c>
      <c r="O50" s="25">
        <v>5</v>
      </c>
      <c r="P50" s="39">
        <v>5</v>
      </c>
      <c r="R50" s="48">
        <v>47</v>
      </c>
      <c r="S50" s="48">
        <f t="shared" si="10"/>
        <v>1</v>
      </c>
      <c r="X50" s="60">
        <v>47</v>
      </c>
      <c r="Y50" s="60">
        <f t="shared" si="2"/>
        <v>5</v>
      </c>
      <c r="Z50" s="60">
        <f t="shared" si="3"/>
        <v>10</v>
      </c>
      <c r="AA50" s="60">
        <f t="shared" si="11"/>
        <v>10510</v>
      </c>
      <c r="AB50" s="60" t="str">
        <f t="shared" si="12"/>
        <v>普通5章10关</v>
      </c>
      <c r="AC50" s="60">
        <v>43</v>
      </c>
      <c r="AD50" s="60">
        <f t="shared" si="18"/>
        <v>5</v>
      </c>
      <c r="AE50" s="60">
        <v>2</v>
      </c>
      <c r="AF50" s="81">
        <v>2</v>
      </c>
      <c r="AM50" s="60">
        <v>47</v>
      </c>
      <c r="AN50" s="60">
        <v>5</v>
      </c>
      <c r="AO50" s="60">
        <v>11</v>
      </c>
      <c r="AP50" s="60">
        <f t="shared" si="13"/>
        <v>20511</v>
      </c>
      <c r="AQ50" s="60" t="str">
        <f t="shared" si="14"/>
        <v>困难5章11关</v>
      </c>
      <c r="AR50" s="60">
        <v>50</v>
      </c>
      <c r="AS50" s="60">
        <f t="shared" si="5"/>
        <v>6</v>
      </c>
      <c r="AT50" s="60">
        <v>3</v>
      </c>
      <c r="AU50" s="82">
        <f t="shared" si="15"/>
        <v>3</v>
      </c>
    </row>
    <row r="51" spans="1:47" ht="17.25" thickBot="1" x14ac:dyDescent="0.25">
      <c r="A51" s="95" t="str">
        <f t="shared" si="6"/>
        <v>pt-1</v>
      </c>
      <c r="B51" s="95">
        <f t="shared" si="0"/>
        <v>1010831</v>
      </c>
      <c r="C51" s="95">
        <f t="shared" si="17"/>
        <v>8</v>
      </c>
      <c r="D51" s="40">
        <f t="shared" si="7"/>
        <v>10108</v>
      </c>
      <c r="E51" s="63">
        <v>2</v>
      </c>
      <c r="F51" s="41">
        <f t="shared" si="8"/>
        <v>3</v>
      </c>
      <c r="G51" s="42" t="str">
        <f t="shared" si="9"/>
        <v>shl</v>
      </c>
      <c r="H51" s="42" t="s">
        <v>519</v>
      </c>
      <c r="I51" s="41">
        <v>1</v>
      </c>
      <c r="J51" s="41">
        <v>1</v>
      </c>
      <c r="K51" s="41">
        <v>1</v>
      </c>
      <c r="L51" s="41"/>
      <c r="M51" s="42"/>
      <c r="N51" s="42"/>
      <c r="O51" s="41"/>
      <c r="P51" s="43"/>
      <c r="R51" s="48">
        <v>48</v>
      </c>
      <c r="S51" s="48">
        <f t="shared" si="10"/>
        <v>1</v>
      </c>
      <c r="X51" s="60">
        <v>48</v>
      </c>
      <c r="Y51" s="60">
        <f t="shared" si="2"/>
        <v>5</v>
      </c>
      <c r="Z51" s="60">
        <f t="shared" si="3"/>
        <v>11</v>
      </c>
      <c r="AA51" s="60">
        <f t="shared" si="11"/>
        <v>10511</v>
      </c>
      <c r="AB51" s="60" t="str">
        <f t="shared" si="12"/>
        <v>普通5章11关</v>
      </c>
      <c r="AC51" s="64">
        <v>43</v>
      </c>
      <c r="AD51" s="60">
        <f t="shared" si="18"/>
        <v>5</v>
      </c>
      <c r="AE51" s="60">
        <v>2</v>
      </c>
      <c r="AF51" s="81">
        <v>2</v>
      </c>
      <c r="AM51" s="60">
        <v>48</v>
      </c>
      <c r="AN51" s="60">
        <v>5</v>
      </c>
      <c r="AO51" s="60">
        <v>12</v>
      </c>
      <c r="AP51" s="60">
        <f t="shared" si="13"/>
        <v>20512</v>
      </c>
      <c r="AQ51" s="60" t="str">
        <f t="shared" si="14"/>
        <v>困难5章12关</v>
      </c>
      <c r="AR51" s="60">
        <v>51</v>
      </c>
      <c r="AS51" s="60">
        <f t="shared" si="5"/>
        <v>6</v>
      </c>
      <c r="AT51" s="60">
        <v>3</v>
      </c>
      <c r="AU51" s="82">
        <f t="shared" si="15"/>
        <v>3</v>
      </c>
    </row>
    <row r="52" spans="1:47" ht="16.5" x14ac:dyDescent="0.2">
      <c r="A52" s="95" t="str">
        <f t="shared" si="6"/>
        <v>pt-1</v>
      </c>
      <c r="B52" s="95">
        <f t="shared" si="0"/>
        <v>1010910</v>
      </c>
      <c r="C52" s="95">
        <f t="shared" si="17"/>
        <v>9</v>
      </c>
      <c r="D52" s="35">
        <f t="shared" si="7"/>
        <v>10109</v>
      </c>
      <c r="E52" s="61">
        <v>2</v>
      </c>
      <c r="F52" s="36">
        <f t="shared" si="8"/>
        <v>1</v>
      </c>
      <c r="G52" s="44" t="str">
        <f t="shared" si="9"/>
        <v>jlr</v>
      </c>
      <c r="H52" s="44" t="s">
        <v>3517</v>
      </c>
      <c r="I52" s="36">
        <v>7</v>
      </c>
      <c r="J52" s="36">
        <v>2</v>
      </c>
      <c r="K52" s="36">
        <v>1</v>
      </c>
      <c r="L52" s="36"/>
      <c r="M52" s="36"/>
      <c r="N52" s="36"/>
      <c r="O52" s="36"/>
      <c r="P52" s="37"/>
      <c r="R52" s="48">
        <v>49</v>
      </c>
      <c r="S52" s="48">
        <f t="shared" si="10"/>
        <v>1</v>
      </c>
      <c r="X52" s="60">
        <v>49</v>
      </c>
      <c r="Y52" s="60">
        <f t="shared" si="2"/>
        <v>5</v>
      </c>
      <c r="Z52" s="60">
        <f t="shared" si="3"/>
        <v>12</v>
      </c>
      <c r="AA52" s="60">
        <f t="shared" si="11"/>
        <v>10512</v>
      </c>
      <c r="AB52" s="60" t="str">
        <f t="shared" si="12"/>
        <v>普通5章12关</v>
      </c>
      <c r="AC52" s="60">
        <v>44</v>
      </c>
      <c r="AD52" s="60">
        <f t="shared" si="18"/>
        <v>5</v>
      </c>
      <c r="AE52" s="60">
        <v>2</v>
      </c>
      <c r="AF52" s="81">
        <v>2</v>
      </c>
      <c r="AM52" s="60">
        <v>49</v>
      </c>
      <c r="AN52" s="60">
        <v>5</v>
      </c>
      <c r="AO52" s="60">
        <v>13</v>
      </c>
      <c r="AP52" s="60">
        <f t="shared" si="13"/>
        <v>20513</v>
      </c>
      <c r="AQ52" s="60" t="str">
        <f t="shared" si="14"/>
        <v>困难5章13关</v>
      </c>
      <c r="AR52" s="60">
        <v>52</v>
      </c>
      <c r="AS52" s="60">
        <f t="shared" si="5"/>
        <v>6</v>
      </c>
      <c r="AT52" s="60">
        <v>3</v>
      </c>
      <c r="AU52" s="82">
        <f t="shared" si="15"/>
        <v>3</v>
      </c>
    </row>
    <row r="53" spans="1:47" s="15" customFormat="1" ht="16.5" x14ac:dyDescent="0.2">
      <c r="A53" s="95" t="str">
        <f t="shared" si="6"/>
        <v>pt-1</v>
      </c>
      <c r="B53" s="95">
        <f t="shared" si="0"/>
        <v>1010911</v>
      </c>
      <c r="C53" s="95">
        <f t="shared" si="17"/>
        <v>9</v>
      </c>
      <c r="D53" s="38">
        <f t="shared" si="7"/>
        <v>10109</v>
      </c>
      <c r="E53" s="62">
        <v>2</v>
      </c>
      <c r="F53" s="25">
        <f t="shared" si="8"/>
        <v>1</v>
      </c>
      <c r="G53" s="26" t="str">
        <f t="shared" si="9"/>
        <v>shl</v>
      </c>
      <c r="H53" s="26" t="s">
        <v>3519</v>
      </c>
      <c r="I53" s="25">
        <v>5</v>
      </c>
      <c r="J53" s="25">
        <v>1</v>
      </c>
      <c r="K53" s="25">
        <v>1</v>
      </c>
      <c r="L53" s="25"/>
      <c r="M53" s="25"/>
      <c r="N53" s="25"/>
      <c r="O53" s="25"/>
      <c r="P53" s="39"/>
      <c r="R53" s="48">
        <v>50</v>
      </c>
      <c r="S53" s="48">
        <f t="shared" si="10"/>
        <v>1</v>
      </c>
      <c r="T53" s="48"/>
      <c r="V53" s="48"/>
      <c r="X53" s="60">
        <v>50</v>
      </c>
      <c r="Y53" s="60">
        <f t="shared" si="2"/>
        <v>5</v>
      </c>
      <c r="Z53" s="60">
        <f t="shared" si="3"/>
        <v>13</v>
      </c>
      <c r="AA53" s="60">
        <f t="shared" si="11"/>
        <v>10513</v>
      </c>
      <c r="AB53" s="60" t="str">
        <f t="shared" si="12"/>
        <v>普通5章13关</v>
      </c>
      <c r="AC53" s="60">
        <v>44</v>
      </c>
      <c r="AD53" s="60">
        <f t="shared" si="18"/>
        <v>5</v>
      </c>
      <c r="AE53" s="60">
        <v>2</v>
      </c>
      <c r="AF53" s="81">
        <v>2</v>
      </c>
      <c r="AM53" s="60">
        <v>50</v>
      </c>
      <c r="AN53" s="60">
        <v>5</v>
      </c>
      <c r="AO53" s="60">
        <v>14</v>
      </c>
      <c r="AP53" s="60">
        <f t="shared" si="13"/>
        <v>20514</v>
      </c>
      <c r="AQ53" s="60" t="str">
        <f t="shared" si="14"/>
        <v>困难5章14关</v>
      </c>
      <c r="AR53" s="60">
        <v>53</v>
      </c>
      <c r="AS53" s="60">
        <f t="shared" si="5"/>
        <v>6</v>
      </c>
      <c r="AT53" s="60">
        <v>3</v>
      </c>
      <c r="AU53" s="82">
        <f t="shared" si="15"/>
        <v>3</v>
      </c>
    </row>
    <row r="54" spans="1:47" s="15" customFormat="1" ht="16.5" x14ac:dyDescent="0.2">
      <c r="A54" s="95" t="str">
        <f t="shared" si="6"/>
        <v>pt-1</v>
      </c>
      <c r="B54" s="95">
        <f t="shared" si="0"/>
        <v>1010920</v>
      </c>
      <c r="C54" s="95">
        <f t="shared" si="17"/>
        <v>9</v>
      </c>
      <c r="D54" s="38">
        <f t="shared" si="7"/>
        <v>10109</v>
      </c>
      <c r="E54" s="62">
        <v>2</v>
      </c>
      <c r="F54" s="25">
        <f t="shared" si="8"/>
        <v>2</v>
      </c>
      <c r="G54" s="26" t="str">
        <f t="shared" si="9"/>
        <v>jlr</v>
      </c>
      <c r="H54" s="26" t="s">
        <v>496</v>
      </c>
      <c r="I54" s="25">
        <v>7</v>
      </c>
      <c r="J54" s="25">
        <v>2</v>
      </c>
      <c r="K54" s="25">
        <v>1</v>
      </c>
      <c r="L54" s="26" t="s">
        <v>3539</v>
      </c>
      <c r="M54" s="50" t="s">
        <v>3549</v>
      </c>
      <c r="N54" s="49">
        <v>1</v>
      </c>
      <c r="O54" s="25">
        <v>5</v>
      </c>
      <c r="P54" s="39">
        <v>10</v>
      </c>
      <c r="R54" s="48">
        <v>51</v>
      </c>
      <c r="S54" s="48">
        <f t="shared" si="10"/>
        <v>1</v>
      </c>
      <c r="T54" s="48"/>
      <c r="V54" s="48"/>
      <c r="X54" s="60">
        <v>51</v>
      </c>
      <c r="Y54" s="60">
        <f t="shared" si="2"/>
        <v>5</v>
      </c>
      <c r="Z54" s="60">
        <f t="shared" si="3"/>
        <v>14</v>
      </c>
      <c r="AA54" s="60">
        <f t="shared" si="11"/>
        <v>10514</v>
      </c>
      <c r="AB54" s="60" t="str">
        <f t="shared" si="12"/>
        <v>普通5章14关</v>
      </c>
      <c r="AC54" s="60">
        <v>45</v>
      </c>
      <c r="AD54" s="60">
        <f t="shared" si="18"/>
        <v>5</v>
      </c>
      <c r="AE54" s="60">
        <v>2</v>
      </c>
      <c r="AF54" s="81">
        <v>2</v>
      </c>
      <c r="AM54" s="60">
        <v>51</v>
      </c>
      <c r="AN54" s="60">
        <v>5</v>
      </c>
      <c r="AO54" s="60">
        <v>15</v>
      </c>
      <c r="AP54" s="60">
        <f t="shared" si="13"/>
        <v>20515</v>
      </c>
      <c r="AQ54" s="60" t="str">
        <f t="shared" si="14"/>
        <v>困难5章15关</v>
      </c>
      <c r="AR54" s="60">
        <v>54</v>
      </c>
      <c r="AS54" s="60">
        <f t="shared" si="5"/>
        <v>6</v>
      </c>
      <c r="AT54" s="60">
        <v>3</v>
      </c>
      <c r="AU54" s="82">
        <f t="shared" si="15"/>
        <v>3</v>
      </c>
    </row>
    <row r="55" spans="1:47" s="15" customFormat="1" ht="16.5" x14ac:dyDescent="0.2">
      <c r="A55" s="95" t="str">
        <f t="shared" si="6"/>
        <v>pt-1</v>
      </c>
      <c r="B55" s="95">
        <f t="shared" si="0"/>
        <v>1010921</v>
      </c>
      <c r="C55" s="95">
        <f t="shared" si="17"/>
        <v>9</v>
      </c>
      <c r="D55" s="38">
        <f t="shared" si="7"/>
        <v>10109</v>
      </c>
      <c r="E55" s="62">
        <v>2</v>
      </c>
      <c r="F55" s="25">
        <f t="shared" si="8"/>
        <v>2</v>
      </c>
      <c r="G55" s="26" t="str">
        <f t="shared" si="9"/>
        <v>shl</v>
      </c>
      <c r="H55" s="26" t="s">
        <v>508</v>
      </c>
      <c r="I55" s="25">
        <v>5</v>
      </c>
      <c r="J55" s="25">
        <v>1</v>
      </c>
      <c r="K55" s="25">
        <v>1</v>
      </c>
      <c r="L55" s="25"/>
      <c r="M55" s="49"/>
      <c r="N55" s="49"/>
      <c r="O55" s="25"/>
      <c r="P55" s="39"/>
      <c r="R55" s="48">
        <v>52</v>
      </c>
      <c r="S55" s="48">
        <f t="shared" si="10"/>
        <v>1</v>
      </c>
      <c r="T55" s="48"/>
      <c r="V55" s="48"/>
      <c r="X55" s="60">
        <v>52</v>
      </c>
      <c r="Y55" s="60">
        <f t="shared" si="2"/>
        <v>5</v>
      </c>
      <c r="Z55" s="60">
        <f t="shared" si="3"/>
        <v>15</v>
      </c>
      <c r="AA55" s="60">
        <f t="shared" si="11"/>
        <v>10515</v>
      </c>
      <c r="AB55" s="60" t="str">
        <f t="shared" si="12"/>
        <v>普通5章15关</v>
      </c>
      <c r="AC55" s="60">
        <v>47</v>
      </c>
      <c r="AD55" s="60">
        <f t="shared" si="18"/>
        <v>5</v>
      </c>
      <c r="AE55" s="60">
        <v>2</v>
      </c>
      <c r="AF55" s="81">
        <v>3</v>
      </c>
      <c r="AM55" s="60">
        <v>52</v>
      </c>
      <c r="AN55" s="60">
        <v>6</v>
      </c>
      <c r="AO55" s="60">
        <v>1</v>
      </c>
      <c r="AP55" s="60">
        <f t="shared" si="13"/>
        <v>20601</v>
      </c>
      <c r="AQ55" s="60" t="str">
        <f t="shared" si="14"/>
        <v>困难6章1关</v>
      </c>
      <c r="AR55" s="60">
        <v>55</v>
      </c>
      <c r="AS55" s="60">
        <f t="shared" si="5"/>
        <v>6</v>
      </c>
      <c r="AT55" s="60">
        <v>3</v>
      </c>
      <c r="AU55" s="82">
        <f t="shared" si="15"/>
        <v>4</v>
      </c>
    </row>
    <row r="56" spans="1:47" ht="16.5" x14ac:dyDescent="0.2">
      <c r="A56" s="95" t="str">
        <f t="shared" si="6"/>
        <v>pt-1</v>
      </c>
      <c r="B56" s="95">
        <f t="shared" si="0"/>
        <v>1010930</v>
      </c>
      <c r="C56" s="95">
        <f t="shared" si="17"/>
        <v>9</v>
      </c>
      <c r="D56" s="38">
        <f t="shared" si="7"/>
        <v>10109</v>
      </c>
      <c r="E56" s="62">
        <v>2</v>
      </c>
      <c r="F56" s="25">
        <f t="shared" si="8"/>
        <v>3</v>
      </c>
      <c r="G56" s="26" t="str">
        <f t="shared" si="9"/>
        <v>jlr</v>
      </c>
      <c r="H56" s="26" t="s">
        <v>495</v>
      </c>
      <c r="I56" s="25">
        <v>7</v>
      </c>
      <c r="J56" s="25">
        <v>2</v>
      </c>
      <c r="K56" s="25">
        <v>1</v>
      </c>
      <c r="L56" s="25"/>
      <c r="M56" s="50"/>
      <c r="N56" s="50"/>
      <c r="O56" s="25"/>
      <c r="P56" s="39"/>
      <c r="R56" s="48">
        <v>53</v>
      </c>
      <c r="S56" s="48">
        <f t="shared" si="10"/>
        <v>1</v>
      </c>
      <c r="X56" s="60">
        <v>53</v>
      </c>
      <c r="Y56" s="60">
        <f t="shared" si="2"/>
        <v>6</v>
      </c>
      <c r="Z56" s="60">
        <f t="shared" si="3"/>
        <v>1</v>
      </c>
      <c r="AA56" s="60">
        <f t="shared" si="11"/>
        <v>10601</v>
      </c>
      <c r="AB56" s="60" t="str">
        <f t="shared" si="12"/>
        <v>普通6章1关</v>
      </c>
      <c r="AC56" s="64">
        <v>48</v>
      </c>
      <c r="AD56" s="60">
        <f t="shared" si="18"/>
        <v>5</v>
      </c>
      <c r="AE56" s="60">
        <v>2</v>
      </c>
      <c r="AF56" s="81">
        <v>3</v>
      </c>
      <c r="AM56" s="60">
        <v>53</v>
      </c>
      <c r="AN56" s="60">
        <v>6</v>
      </c>
      <c r="AO56" s="60">
        <v>2</v>
      </c>
      <c r="AP56" s="60">
        <f t="shared" si="13"/>
        <v>20602</v>
      </c>
      <c r="AQ56" s="60" t="str">
        <f t="shared" si="14"/>
        <v>困难6章2关</v>
      </c>
      <c r="AR56" s="60">
        <v>56</v>
      </c>
      <c r="AS56" s="60">
        <f t="shared" si="5"/>
        <v>6</v>
      </c>
      <c r="AT56" s="60">
        <v>3</v>
      </c>
      <c r="AU56" s="82">
        <f t="shared" si="15"/>
        <v>4</v>
      </c>
    </row>
    <row r="57" spans="1:47" ht="17.25" thickBot="1" x14ac:dyDescent="0.25">
      <c r="A57" s="95" t="str">
        <f t="shared" si="6"/>
        <v>pt-1</v>
      </c>
      <c r="B57" s="95">
        <f t="shared" si="0"/>
        <v>1010931</v>
      </c>
      <c r="C57" s="95">
        <f t="shared" si="17"/>
        <v>9</v>
      </c>
      <c r="D57" s="40">
        <f t="shared" si="7"/>
        <v>10109</v>
      </c>
      <c r="E57" s="63">
        <v>2</v>
      </c>
      <c r="F57" s="41">
        <f t="shared" si="8"/>
        <v>3</v>
      </c>
      <c r="G57" s="42" t="str">
        <f t="shared" si="9"/>
        <v>shl</v>
      </c>
      <c r="H57" s="42" t="s">
        <v>519</v>
      </c>
      <c r="I57" s="41">
        <v>5</v>
      </c>
      <c r="J57" s="41">
        <v>1</v>
      </c>
      <c r="K57" s="41">
        <v>1</v>
      </c>
      <c r="L57" s="41"/>
      <c r="M57" s="42"/>
      <c r="N57" s="42"/>
      <c r="O57" s="41"/>
      <c r="P57" s="43"/>
      <c r="R57" s="48">
        <v>54</v>
      </c>
      <c r="S57" s="48">
        <f t="shared" si="10"/>
        <v>1</v>
      </c>
      <c r="X57" s="60">
        <v>54</v>
      </c>
      <c r="Y57" s="60">
        <f t="shared" si="2"/>
        <v>6</v>
      </c>
      <c r="Z57" s="60">
        <f t="shared" si="3"/>
        <v>2</v>
      </c>
      <c r="AA57" s="60">
        <f t="shared" si="11"/>
        <v>10602</v>
      </c>
      <c r="AB57" s="60" t="str">
        <f t="shared" si="12"/>
        <v>普通6章2关</v>
      </c>
      <c r="AC57" s="64">
        <v>49</v>
      </c>
      <c r="AD57" s="60">
        <f t="shared" si="18"/>
        <v>5</v>
      </c>
      <c r="AE57" s="60">
        <v>2</v>
      </c>
      <c r="AF57" s="81">
        <v>3</v>
      </c>
      <c r="AM57" s="60">
        <v>54</v>
      </c>
      <c r="AN57" s="60">
        <v>6</v>
      </c>
      <c r="AO57" s="60">
        <v>3</v>
      </c>
      <c r="AP57" s="60">
        <f t="shared" si="13"/>
        <v>20603</v>
      </c>
      <c r="AQ57" s="60" t="str">
        <f t="shared" si="14"/>
        <v>困难6章3关</v>
      </c>
      <c r="AR57" s="60">
        <v>56</v>
      </c>
      <c r="AS57" s="60">
        <f t="shared" si="5"/>
        <v>6</v>
      </c>
      <c r="AT57" s="60">
        <v>3</v>
      </c>
      <c r="AU57" s="82">
        <f t="shared" si="15"/>
        <v>4</v>
      </c>
    </row>
    <row r="58" spans="1:47" ht="16.5" x14ac:dyDescent="0.2">
      <c r="A58" s="95" t="str">
        <f t="shared" si="6"/>
        <v>pt-1</v>
      </c>
      <c r="B58" s="95">
        <f t="shared" si="0"/>
        <v>1011010</v>
      </c>
      <c r="C58" s="95">
        <f t="shared" si="17"/>
        <v>10</v>
      </c>
      <c r="D58" s="35">
        <f t="shared" si="7"/>
        <v>10110</v>
      </c>
      <c r="E58" s="61">
        <v>2</v>
      </c>
      <c r="F58" s="36">
        <f t="shared" si="8"/>
        <v>1</v>
      </c>
      <c r="G58" s="44" t="str">
        <f t="shared" si="9"/>
        <v>jlr</v>
      </c>
      <c r="H58" s="44" t="s">
        <v>3517</v>
      </c>
      <c r="I58" s="36">
        <v>7</v>
      </c>
      <c r="J58" s="36">
        <v>2</v>
      </c>
      <c r="K58" s="36">
        <v>1</v>
      </c>
      <c r="L58" s="44" t="s">
        <v>3540</v>
      </c>
      <c r="M58" s="44" t="s">
        <v>3541</v>
      </c>
      <c r="N58" s="36">
        <v>1</v>
      </c>
      <c r="O58" s="36">
        <v>5</v>
      </c>
      <c r="P58" s="37">
        <v>5</v>
      </c>
      <c r="R58" s="48">
        <v>55</v>
      </c>
      <c r="S58" s="48">
        <f t="shared" si="10"/>
        <v>1</v>
      </c>
      <c r="X58" s="60">
        <v>55</v>
      </c>
      <c r="Y58" s="60">
        <f t="shared" si="2"/>
        <v>6</v>
      </c>
      <c r="Z58" s="60">
        <f t="shared" si="3"/>
        <v>3</v>
      </c>
      <c r="AA58" s="60">
        <f t="shared" si="11"/>
        <v>10603</v>
      </c>
      <c r="AB58" s="60" t="str">
        <f t="shared" si="12"/>
        <v>普通6章3关</v>
      </c>
      <c r="AC58" s="64">
        <v>50</v>
      </c>
      <c r="AD58" s="60">
        <f t="shared" si="18"/>
        <v>6</v>
      </c>
      <c r="AE58" s="60">
        <v>2</v>
      </c>
      <c r="AF58" s="81">
        <v>3</v>
      </c>
      <c r="AM58" s="60">
        <v>55</v>
      </c>
      <c r="AN58" s="60">
        <v>6</v>
      </c>
      <c r="AO58" s="60">
        <v>4</v>
      </c>
      <c r="AP58" s="60">
        <f t="shared" si="13"/>
        <v>20604</v>
      </c>
      <c r="AQ58" s="60" t="str">
        <f t="shared" si="14"/>
        <v>困难6章4关</v>
      </c>
      <c r="AR58" s="60">
        <v>57</v>
      </c>
      <c r="AS58" s="60">
        <f t="shared" si="5"/>
        <v>6</v>
      </c>
      <c r="AT58" s="60">
        <v>3</v>
      </c>
      <c r="AU58" s="82">
        <f t="shared" si="15"/>
        <v>4</v>
      </c>
    </row>
    <row r="59" spans="1:47" s="15" customFormat="1" ht="16.5" x14ac:dyDescent="0.2">
      <c r="A59" s="95" t="str">
        <f t="shared" si="6"/>
        <v>pt-1</v>
      </c>
      <c r="B59" s="95">
        <f t="shared" si="0"/>
        <v>1011011</v>
      </c>
      <c r="C59" s="95">
        <f t="shared" si="17"/>
        <v>10</v>
      </c>
      <c r="D59" s="38">
        <f t="shared" si="7"/>
        <v>10110</v>
      </c>
      <c r="E59" s="62">
        <v>2</v>
      </c>
      <c r="F59" s="25">
        <f t="shared" si="8"/>
        <v>1</v>
      </c>
      <c r="G59" s="26" t="str">
        <f t="shared" si="9"/>
        <v>shl</v>
      </c>
      <c r="H59" s="26" t="s">
        <v>3519</v>
      </c>
      <c r="I59" s="25">
        <v>5</v>
      </c>
      <c r="J59" s="25">
        <v>1</v>
      </c>
      <c r="K59" s="25">
        <v>1</v>
      </c>
      <c r="L59" s="25"/>
      <c r="M59" s="25"/>
      <c r="N59" s="25"/>
      <c r="O59" s="25"/>
      <c r="P59" s="39"/>
      <c r="R59" s="48">
        <v>56</v>
      </c>
      <c r="S59" s="48">
        <f t="shared" si="10"/>
        <v>1</v>
      </c>
      <c r="T59" s="48"/>
      <c r="V59" s="48"/>
      <c r="X59" s="60">
        <v>56</v>
      </c>
      <c r="Y59" s="60">
        <f t="shared" si="2"/>
        <v>6</v>
      </c>
      <c r="Z59" s="60">
        <f t="shared" si="3"/>
        <v>4</v>
      </c>
      <c r="AA59" s="60">
        <f t="shared" si="11"/>
        <v>10604</v>
      </c>
      <c r="AB59" s="60" t="str">
        <f t="shared" si="12"/>
        <v>普通6章4关</v>
      </c>
      <c r="AC59" s="64">
        <v>50</v>
      </c>
      <c r="AD59" s="60">
        <f t="shared" si="18"/>
        <v>6</v>
      </c>
      <c r="AE59" s="60">
        <v>2</v>
      </c>
      <c r="AF59" s="81">
        <v>3</v>
      </c>
      <c r="AM59" s="60">
        <v>56</v>
      </c>
      <c r="AN59" s="60">
        <v>6</v>
      </c>
      <c r="AO59" s="60">
        <v>5</v>
      </c>
      <c r="AP59" s="60">
        <f t="shared" si="13"/>
        <v>20605</v>
      </c>
      <c r="AQ59" s="60" t="str">
        <f t="shared" si="14"/>
        <v>困难6章5关</v>
      </c>
      <c r="AR59" s="60">
        <v>57</v>
      </c>
      <c r="AS59" s="60">
        <f t="shared" si="5"/>
        <v>6</v>
      </c>
      <c r="AT59" s="60">
        <v>3</v>
      </c>
      <c r="AU59" s="82">
        <f t="shared" si="15"/>
        <v>4</v>
      </c>
    </row>
    <row r="60" spans="1:47" s="15" customFormat="1" ht="16.5" x14ac:dyDescent="0.2">
      <c r="A60" s="95" t="str">
        <f t="shared" si="6"/>
        <v>pt-1</v>
      </c>
      <c r="B60" s="95">
        <f t="shared" si="0"/>
        <v>1011020</v>
      </c>
      <c r="C60" s="95">
        <f t="shared" si="17"/>
        <v>10</v>
      </c>
      <c r="D60" s="38">
        <f t="shared" si="7"/>
        <v>10110</v>
      </c>
      <c r="E60" s="62">
        <v>2</v>
      </c>
      <c r="F60" s="25">
        <f t="shared" si="8"/>
        <v>2</v>
      </c>
      <c r="G60" s="26" t="str">
        <f t="shared" si="9"/>
        <v>jlr</v>
      </c>
      <c r="H60" s="26" t="s">
        <v>496</v>
      </c>
      <c r="I60" s="25">
        <v>7</v>
      </c>
      <c r="J60" s="25">
        <v>2</v>
      </c>
      <c r="K60" s="25">
        <v>1</v>
      </c>
      <c r="L60" s="25" t="s">
        <v>927</v>
      </c>
      <c r="M60" s="50" t="s">
        <v>3542</v>
      </c>
      <c r="N60" s="49">
        <v>1</v>
      </c>
      <c r="O60" s="25">
        <v>5</v>
      </c>
      <c r="P60" s="39">
        <v>12</v>
      </c>
      <c r="R60" s="48">
        <v>57</v>
      </c>
      <c r="S60" s="48">
        <f t="shared" si="10"/>
        <v>1</v>
      </c>
      <c r="T60" s="48"/>
      <c r="V60" s="48"/>
      <c r="X60" s="60">
        <v>57</v>
      </c>
      <c r="Y60" s="60">
        <f t="shared" si="2"/>
        <v>6</v>
      </c>
      <c r="Z60" s="60">
        <f t="shared" si="3"/>
        <v>5</v>
      </c>
      <c r="AA60" s="60">
        <f t="shared" si="11"/>
        <v>10605</v>
      </c>
      <c r="AB60" s="60" t="str">
        <f t="shared" si="12"/>
        <v>普通6章5关</v>
      </c>
      <c r="AC60" s="64">
        <v>51</v>
      </c>
      <c r="AD60" s="60">
        <f t="shared" si="18"/>
        <v>6</v>
      </c>
      <c r="AE60" s="60">
        <v>2</v>
      </c>
      <c r="AF60" s="81">
        <v>3</v>
      </c>
      <c r="AM60" s="60">
        <v>57</v>
      </c>
      <c r="AN60" s="60">
        <v>6</v>
      </c>
      <c r="AO60" s="60">
        <v>6</v>
      </c>
      <c r="AP60" s="60">
        <f t="shared" si="13"/>
        <v>20606</v>
      </c>
      <c r="AQ60" s="60" t="str">
        <f t="shared" si="14"/>
        <v>困难6章6关</v>
      </c>
      <c r="AR60" s="60">
        <v>58</v>
      </c>
      <c r="AS60" s="60">
        <f t="shared" si="5"/>
        <v>6</v>
      </c>
      <c r="AT60" s="60">
        <v>3</v>
      </c>
      <c r="AU60" s="82">
        <f t="shared" si="15"/>
        <v>4</v>
      </c>
    </row>
    <row r="61" spans="1:47" s="15" customFormat="1" ht="16.5" x14ac:dyDescent="0.2">
      <c r="A61" s="95" t="str">
        <f t="shared" si="6"/>
        <v>pt-1</v>
      </c>
      <c r="B61" s="95">
        <f t="shared" si="0"/>
        <v>1011021</v>
      </c>
      <c r="C61" s="95">
        <f t="shared" si="17"/>
        <v>10</v>
      </c>
      <c r="D61" s="38">
        <f t="shared" si="7"/>
        <v>10110</v>
      </c>
      <c r="E61" s="62">
        <v>2</v>
      </c>
      <c r="F61" s="25">
        <f t="shared" si="8"/>
        <v>2</v>
      </c>
      <c r="G61" s="26" t="str">
        <f t="shared" si="9"/>
        <v>shl</v>
      </c>
      <c r="H61" s="26" t="s">
        <v>508</v>
      </c>
      <c r="I61" s="25">
        <v>5</v>
      </c>
      <c r="J61" s="25">
        <v>1</v>
      </c>
      <c r="K61" s="25">
        <v>1</v>
      </c>
      <c r="L61" s="25"/>
      <c r="M61" s="49"/>
      <c r="N61" s="49"/>
      <c r="O61" s="25"/>
      <c r="P61" s="39"/>
      <c r="R61" s="48">
        <v>58</v>
      </c>
      <c r="S61" s="48">
        <f t="shared" si="10"/>
        <v>1</v>
      </c>
      <c r="T61" s="48"/>
      <c r="V61" s="48"/>
      <c r="X61" s="60">
        <v>58</v>
      </c>
      <c r="Y61" s="60">
        <f t="shared" si="2"/>
        <v>6</v>
      </c>
      <c r="Z61" s="60">
        <f t="shared" si="3"/>
        <v>6</v>
      </c>
      <c r="AA61" s="60">
        <f t="shared" si="11"/>
        <v>10606</v>
      </c>
      <c r="AB61" s="60" t="str">
        <f t="shared" si="12"/>
        <v>普通6章6关</v>
      </c>
      <c r="AC61" s="64">
        <v>51</v>
      </c>
      <c r="AD61" s="60">
        <f t="shared" si="18"/>
        <v>6</v>
      </c>
      <c r="AE61" s="60">
        <v>2</v>
      </c>
      <c r="AF61" s="81">
        <v>3</v>
      </c>
      <c r="AM61" s="60">
        <v>58</v>
      </c>
      <c r="AN61" s="60">
        <v>6</v>
      </c>
      <c r="AO61" s="60">
        <v>7</v>
      </c>
      <c r="AP61" s="60">
        <f t="shared" si="13"/>
        <v>20607</v>
      </c>
      <c r="AQ61" s="60" t="str">
        <f t="shared" si="14"/>
        <v>困难6章7关</v>
      </c>
      <c r="AR61" s="60">
        <v>58</v>
      </c>
      <c r="AS61" s="60">
        <f t="shared" si="5"/>
        <v>6</v>
      </c>
      <c r="AT61" s="60">
        <v>3</v>
      </c>
      <c r="AU61" s="82">
        <f t="shared" si="15"/>
        <v>4</v>
      </c>
    </row>
    <row r="62" spans="1:47" ht="16.5" x14ac:dyDescent="0.2">
      <c r="A62" s="95" t="str">
        <f t="shared" si="6"/>
        <v>pt-1</v>
      </c>
      <c r="B62" s="95">
        <f t="shared" si="0"/>
        <v>1011030</v>
      </c>
      <c r="C62" s="95">
        <f t="shared" si="17"/>
        <v>10</v>
      </c>
      <c r="D62" s="38">
        <f t="shared" si="7"/>
        <v>10110</v>
      </c>
      <c r="E62" s="62">
        <v>2</v>
      </c>
      <c r="F62" s="25">
        <f t="shared" si="8"/>
        <v>3</v>
      </c>
      <c r="G62" s="26" t="str">
        <f t="shared" si="9"/>
        <v>jlr</v>
      </c>
      <c r="H62" s="26" t="s">
        <v>495</v>
      </c>
      <c r="I62" s="25">
        <v>7</v>
      </c>
      <c r="J62" s="25">
        <v>2</v>
      </c>
      <c r="K62" s="25">
        <v>1</v>
      </c>
      <c r="L62" s="25" t="s">
        <v>925</v>
      </c>
      <c r="M62" s="50" t="s">
        <v>3553</v>
      </c>
      <c r="N62" s="50">
        <v>1</v>
      </c>
      <c r="O62" s="25">
        <v>5</v>
      </c>
      <c r="P62" s="39">
        <v>5</v>
      </c>
      <c r="R62" s="48">
        <v>59</v>
      </c>
      <c r="S62" s="48">
        <f t="shared" si="10"/>
        <v>1</v>
      </c>
      <c r="X62" s="60">
        <v>59</v>
      </c>
      <c r="Y62" s="60">
        <f t="shared" si="2"/>
        <v>6</v>
      </c>
      <c r="Z62" s="60">
        <f t="shared" si="3"/>
        <v>7</v>
      </c>
      <c r="AA62" s="60">
        <f t="shared" si="11"/>
        <v>10607</v>
      </c>
      <c r="AB62" s="60" t="str">
        <f t="shared" si="12"/>
        <v>普通6章7关</v>
      </c>
      <c r="AC62" s="64">
        <v>52</v>
      </c>
      <c r="AD62" s="60">
        <f t="shared" si="18"/>
        <v>6</v>
      </c>
      <c r="AE62" s="60">
        <v>2</v>
      </c>
      <c r="AF62" s="81">
        <v>3</v>
      </c>
      <c r="AM62" s="60">
        <v>59</v>
      </c>
      <c r="AN62" s="60">
        <v>6</v>
      </c>
      <c r="AO62" s="60">
        <v>8</v>
      </c>
      <c r="AP62" s="60">
        <f t="shared" si="13"/>
        <v>20608</v>
      </c>
      <c r="AQ62" s="60" t="str">
        <f t="shared" si="14"/>
        <v>困难6章8关</v>
      </c>
      <c r="AR62" s="60">
        <v>59</v>
      </c>
      <c r="AS62" s="60">
        <f t="shared" si="5"/>
        <v>6</v>
      </c>
      <c r="AT62" s="60">
        <v>3</v>
      </c>
      <c r="AU62" s="82">
        <f t="shared" si="15"/>
        <v>4</v>
      </c>
    </row>
    <row r="63" spans="1:47" ht="17.25" thickBot="1" x14ac:dyDescent="0.25">
      <c r="A63" s="95" t="str">
        <f t="shared" si="6"/>
        <v>pt-1</v>
      </c>
      <c r="B63" s="95">
        <f t="shared" si="0"/>
        <v>1011031</v>
      </c>
      <c r="C63" s="95">
        <f t="shared" si="17"/>
        <v>10</v>
      </c>
      <c r="D63" s="40">
        <f t="shared" si="7"/>
        <v>10110</v>
      </c>
      <c r="E63" s="63">
        <v>2</v>
      </c>
      <c r="F63" s="41">
        <f t="shared" si="8"/>
        <v>3</v>
      </c>
      <c r="G63" s="42" t="str">
        <f t="shared" si="9"/>
        <v>shl</v>
      </c>
      <c r="H63" s="42" t="s">
        <v>519</v>
      </c>
      <c r="I63" s="41">
        <v>5</v>
      </c>
      <c r="J63" s="41">
        <v>1</v>
      </c>
      <c r="K63" s="41">
        <v>1</v>
      </c>
      <c r="L63" s="41"/>
      <c r="M63" s="42"/>
      <c r="N63" s="42"/>
      <c r="O63" s="41"/>
      <c r="P63" s="43"/>
      <c r="R63" s="48">
        <v>60</v>
      </c>
      <c r="S63" s="48">
        <f t="shared" si="10"/>
        <v>1</v>
      </c>
      <c r="X63" s="60">
        <v>60</v>
      </c>
      <c r="Y63" s="60">
        <f t="shared" si="2"/>
        <v>6</v>
      </c>
      <c r="Z63" s="60">
        <f t="shared" si="3"/>
        <v>8</v>
      </c>
      <c r="AA63" s="60">
        <f t="shared" si="11"/>
        <v>10608</v>
      </c>
      <c r="AB63" s="60" t="str">
        <f t="shared" si="12"/>
        <v>普通6章8关</v>
      </c>
      <c r="AC63" s="64">
        <v>52</v>
      </c>
      <c r="AD63" s="60">
        <f t="shared" si="18"/>
        <v>6</v>
      </c>
      <c r="AE63" s="60">
        <v>2</v>
      </c>
      <c r="AF63" s="81">
        <v>3</v>
      </c>
      <c r="AM63" s="60">
        <v>60</v>
      </c>
      <c r="AN63" s="60">
        <v>6</v>
      </c>
      <c r="AO63" s="60">
        <v>9</v>
      </c>
      <c r="AP63" s="60">
        <f t="shared" si="13"/>
        <v>20609</v>
      </c>
      <c r="AQ63" s="60" t="str">
        <f t="shared" si="14"/>
        <v>困难6章9关</v>
      </c>
      <c r="AR63" s="60">
        <v>60</v>
      </c>
      <c r="AS63" s="60">
        <f t="shared" si="5"/>
        <v>7</v>
      </c>
      <c r="AT63" s="60">
        <v>3</v>
      </c>
      <c r="AU63" s="82">
        <f t="shared" si="15"/>
        <v>4</v>
      </c>
    </row>
    <row r="64" spans="1:47" ht="16.5" x14ac:dyDescent="0.2">
      <c r="A64" s="95" t="str">
        <f t="shared" si="6"/>
        <v>pt-2</v>
      </c>
      <c r="B64" s="95">
        <f t="shared" si="0"/>
        <v>1020110</v>
      </c>
      <c r="C64" s="95">
        <f t="shared" si="17"/>
        <v>1</v>
      </c>
      <c r="D64" s="35">
        <f>(100+E64)*100+C64</f>
        <v>10201</v>
      </c>
      <c r="E64" s="61">
        <v>2</v>
      </c>
      <c r="F64" s="36">
        <f t="shared" si="8"/>
        <v>1</v>
      </c>
      <c r="G64" s="44" t="str">
        <f t="shared" si="9"/>
        <v>jlr</v>
      </c>
      <c r="H64" s="44" t="s">
        <v>3517</v>
      </c>
      <c r="I64" s="36">
        <v>10</v>
      </c>
      <c r="J64" s="36">
        <v>2</v>
      </c>
      <c r="K64" s="36">
        <v>1</v>
      </c>
      <c r="L64" s="44" t="s">
        <v>3550</v>
      </c>
      <c r="M64" s="44" t="s">
        <v>3551</v>
      </c>
      <c r="N64" s="36">
        <v>1</v>
      </c>
      <c r="O64" s="36">
        <v>5</v>
      </c>
      <c r="P64" s="37">
        <v>5</v>
      </c>
      <c r="R64" s="48">
        <v>61</v>
      </c>
      <c r="S64" s="48">
        <f t="shared" si="10"/>
        <v>2</v>
      </c>
      <c r="X64" s="60">
        <v>61</v>
      </c>
      <c r="Y64" s="60">
        <f t="shared" si="2"/>
        <v>6</v>
      </c>
      <c r="Z64" s="60">
        <f t="shared" si="3"/>
        <v>9</v>
      </c>
      <c r="AA64" s="60">
        <f t="shared" si="11"/>
        <v>10609</v>
      </c>
      <c r="AB64" s="60" t="str">
        <f t="shared" si="12"/>
        <v>普通6章9关</v>
      </c>
      <c r="AC64" s="64">
        <v>53</v>
      </c>
      <c r="AD64" s="60">
        <f t="shared" si="18"/>
        <v>6</v>
      </c>
      <c r="AE64" s="60">
        <v>2</v>
      </c>
      <c r="AF64" s="81">
        <v>3</v>
      </c>
      <c r="AM64" s="60">
        <v>61</v>
      </c>
      <c r="AN64" s="60">
        <v>6</v>
      </c>
      <c r="AO64" s="60">
        <v>10</v>
      </c>
      <c r="AP64" s="60">
        <f t="shared" si="13"/>
        <v>20610</v>
      </c>
      <c r="AQ64" s="60" t="str">
        <f t="shared" si="14"/>
        <v>困难6章10关</v>
      </c>
      <c r="AR64" s="60">
        <v>60</v>
      </c>
      <c r="AS64" s="60">
        <f t="shared" si="5"/>
        <v>7</v>
      </c>
      <c r="AT64" s="60">
        <v>3</v>
      </c>
      <c r="AU64" s="82">
        <f t="shared" si="15"/>
        <v>4</v>
      </c>
    </row>
    <row r="65" spans="1:47" ht="16.5" x14ac:dyDescent="0.2">
      <c r="A65" s="95" t="str">
        <f t="shared" si="6"/>
        <v>pt-2</v>
      </c>
      <c r="B65" s="95">
        <f t="shared" si="0"/>
        <v>1020111</v>
      </c>
      <c r="C65" s="95">
        <f t="shared" si="17"/>
        <v>1</v>
      </c>
      <c r="D65" s="38">
        <f t="shared" ref="D65:D117" si="19">(100+E65)*100+C65</f>
        <v>10201</v>
      </c>
      <c r="E65" s="62">
        <v>2</v>
      </c>
      <c r="F65" s="25">
        <f t="shared" si="8"/>
        <v>1</v>
      </c>
      <c r="G65" s="26" t="str">
        <f t="shared" si="9"/>
        <v>shl</v>
      </c>
      <c r="H65" s="26" t="s">
        <v>3519</v>
      </c>
      <c r="I65" s="25">
        <v>5</v>
      </c>
      <c r="J65" s="25">
        <v>1</v>
      </c>
      <c r="K65" s="25">
        <v>1</v>
      </c>
      <c r="L65" s="25"/>
      <c r="M65" s="25"/>
      <c r="N65" s="25"/>
      <c r="O65" s="25"/>
      <c r="P65" s="39"/>
      <c r="R65" s="48">
        <v>62</v>
      </c>
      <c r="S65" s="48">
        <f t="shared" si="10"/>
        <v>2</v>
      </c>
      <c r="X65" s="60">
        <v>62</v>
      </c>
      <c r="Y65" s="60">
        <f t="shared" si="2"/>
        <v>6</v>
      </c>
      <c r="Z65" s="60">
        <f t="shared" si="3"/>
        <v>10</v>
      </c>
      <c r="AA65" s="60">
        <f t="shared" si="11"/>
        <v>10610</v>
      </c>
      <c r="AB65" s="60" t="str">
        <f t="shared" si="12"/>
        <v>普通6章10关</v>
      </c>
      <c r="AC65" s="64">
        <v>53</v>
      </c>
      <c r="AD65" s="60">
        <f t="shared" si="18"/>
        <v>6</v>
      </c>
      <c r="AE65" s="60">
        <v>2</v>
      </c>
      <c r="AF65" s="81">
        <v>3</v>
      </c>
      <c r="AM65" s="60">
        <v>62</v>
      </c>
      <c r="AN65" s="60">
        <v>6</v>
      </c>
      <c r="AO65" s="60">
        <v>11</v>
      </c>
      <c r="AP65" s="60">
        <f t="shared" si="13"/>
        <v>20611</v>
      </c>
      <c r="AQ65" s="60" t="str">
        <f t="shared" si="14"/>
        <v>困难6章11关</v>
      </c>
      <c r="AR65" s="60">
        <v>60</v>
      </c>
      <c r="AS65" s="60">
        <f t="shared" si="5"/>
        <v>7</v>
      </c>
      <c r="AT65" s="60">
        <v>3</v>
      </c>
      <c r="AU65" s="82">
        <f t="shared" si="15"/>
        <v>4</v>
      </c>
    </row>
    <row r="66" spans="1:47" s="15" customFormat="1" ht="16.5" x14ac:dyDescent="0.2">
      <c r="A66" s="95" t="str">
        <f t="shared" si="6"/>
        <v>pt-2</v>
      </c>
      <c r="B66" s="95">
        <f t="shared" si="0"/>
        <v>1020120</v>
      </c>
      <c r="C66" s="95">
        <f t="shared" si="17"/>
        <v>1</v>
      </c>
      <c r="D66" s="38">
        <f t="shared" si="19"/>
        <v>10201</v>
      </c>
      <c r="E66" s="62">
        <v>2</v>
      </c>
      <c r="F66" s="25">
        <f t="shared" si="8"/>
        <v>2</v>
      </c>
      <c r="G66" s="26" t="str">
        <f t="shared" si="9"/>
        <v>jlr</v>
      </c>
      <c r="H66" s="26" t="s">
        <v>496</v>
      </c>
      <c r="I66" s="25">
        <v>10</v>
      </c>
      <c r="J66" s="25">
        <v>2</v>
      </c>
      <c r="K66" s="25">
        <v>1</v>
      </c>
      <c r="L66" s="25" t="s">
        <v>1459</v>
      </c>
      <c r="M66" s="50" t="s">
        <v>3552</v>
      </c>
      <c r="N66" s="49">
        <v>1</v>
      </c>
      <c r="O66" s="25">
        <v>5</v>
      </c>
      <c r="P66" s="39">
        <v>12</v>
      </c>
      <c r="R66" s="48">
        <v>63</v>
      </c>
      <c r="S66" s="48">
        <f t="shared" si="10"/>
        <v>2</v>
      </c>
      <c r="T66" s="48"/>
      <c r="V66" s="48"/>
      <c r="X66" s="60">
        <v>63</v>
      </c>
      <c r="Y66" s="60">
        <f t="shared" si="2"/>
        <v>6</v>
      </c>
      <c r="Z66" s="60">
        <f t="shared" si="3"/>
        <v>11</v>
      </c>
      <c r="AA66" s="60">
        <f t="shared" si="11"/>
        <v>10611</v>
      </c>
      <c r="AB66" s="60" t="str">
        <f t="shared" si="12"/>
        <v>普通6章11关</v>
      </c>
      <c r="AC66" s="64">
        <v>53</v>
      </c>
      <c r="AD66" s="60">
        <f t="shared" si="18"/>
        <v>6</v>
      </c>
      <c r="AE66" s="60">
        <v>2</v>
      </c>
      <c r="AF66" s="81">
        <v>3</v>
      </c>
      <c r="AM66" s="60">
        <v>63</v>
      </c>
      <c r="AN66" s="60">
        <v>6</v>
      </c>
      <c r="AO66" s="60">
        <v>12</v>
      </c>
      <c r="AP66" s="60">
        <f t="shared" si="13"/>
        <v>20612</v>
      </c>
      <c r="AQ66" s="60" t="str">
        <f t="shared" si="14"/>
        <v>困难6章12关</v>
      </c>
      <c r="AR66" s="60">
        <v>61</v>
      </c>
      <c r="AS66" s="60">
        <f t="shared" si="5"/>
        <v>7</v>
      </c>
      <c r="AT66" s="60">
        <v>3</v>
      </c>
      <c r="AU66" s="82">
        <f t="shared" si="15"/>
        <v>4</v>
      </c>
    </row>
    <row r="67" spans="1:47" s="15" customFormat="1" ht="16.5" x14ac:dyDescent="0.2">
      <c r="A67" s="95" t="str">
        <f t="shared" si="6"/>
        <v>pt-2</v>
      </c>
      <c r="B67" s="95">
        <f t="shared" si="0"/>
        <v>1020121</v>
      </c>
      <c r="C67" s="95">
        <f t="shared" si="17"/>
        <v>1</v>
      </c>
      <c r="D67" s="38">
        <f t="shared" si="19"/>
        <v>10201</v>
      </c>
      <c r="E67" s="62">
        <v>2</v>
      </c>
      <c r="F67" s="25">
        <f t="shared" si="8"/>
        <v>2</v>
      </c>
      <c r="G67" s="26" t="str">
        <f t="shared" si="9"/>
        <v>shl</v>
      </c>
      <c r="H67" s="26" t="s">
        <v>508</v>
      </c>
      <c r="I67" s="25">
        <v>5</v>
      </c>
      <c r="J67" s="25">
        <v>1</v>
      </c>
      <c r="K67" s="25">
        <v>1</v>
      </c>
      <c r="L67" s="25"/>
      <c r="M67" s="49"/>
      <c r="N67" s="49"/>
      <c r="O67" s="25"/>
      <c r="P67" s="39"/>
      <c r="R67" s="48">
        <v>64</v>
      </c>
      <c r="S67" s="48">
        <f t="shared" si="10"/>
        <v>2</v>
      </c>
      <c r="T67" s="48"/>
      <c r="V67" s="48"/>
      <c r="X67" s="60">
        <v>64</v>
      </c>
      <c r="Y67" s="60">
        <f t="shared" si="2"/>
        <v>6</v>
      </c>
      <c r="Z67" s="60">
        <f t="shared" si="3"/>
        <v>12</v>
      </c>
      <c r="AA67" s="60">
        <f t="shared" si="11"/>
        <v>10612</v>
      </c>
      <c r="AB67" s="60" t="str">
        <f t="shared" si="12"/>
        <v>普通6章12关</v>
      </c>
      <c r="AC67" s="64">
        <v>54</v>
      </c>
      <c r="AD67" s="60">
        <f t="shared" si="18"/>
        <v>6</v>
      </c>
      <c r="AE67" s="60">
        <v>2</v>
      </c>
      <c r="AF67" s="81">
        <v>3</v>
      </c>
      <c r="AM67" s="60">
        <v>64</v>
      </c>
      <c r="AN67" s="60">
        <v>6</v>
      </c>
      <c r="AO67" s="60">
        <v>13</v>
      </c>
      <c r="AP67" s="60">
        <f t="shared" si="13"/>
        <v>20613</v>
      </c>
      <c r="AQ67" s="60" t="str">
        <f t="shared" si="14"/>
        <v>困难6章13关</v>
      </c>
      <c r="AR67" s="60">
        <v>62</v>
      </c>
      <c r="AS67" s="60">
        <f t="shared" si="5"/>
        <v>7</v>
      </c>
      <c r="AT67" s="60">
        <v>3</v>
      </c>
      <c r="AU67" s="82">
        <f t="shared" si="15"/>
        <v>4</v>
      </c>
    </row>
    <row r="68" spans="1:47" s="15" customFormat="1" ht="16.5" x14ac:dyDescent="0.2">
      <c r="A68" s="95" t="str">
        <f t="shared" si="6"/>
        <v>pt-2</v>
      </c>
      <c r="B68" s="95">
        <f t="shared" ref="B68:B90" si="20">D68*100+F68*10+IF(G68="jlr",0,1)</f>
        <v>1020130</v>
      </c>
      <c r="C68" s="95">
        <f t="shared" ref="C68:C90" si="21">INT((R68-1)/6)-INDEX($AJ$4:$AJ$19,S68)+1</f>
        <v>1</v>
      </c>
      <c r="D68" s="38">
        <f t="shared" si="19"/>
        <v>10201</v>
      </c>
      <c r="E68" s="62">
        <v>2</v>
      </c>
      <c r="F68" s="25">
        <f t="shared" si="8"/>
        <v>3</v>
      </c>
      <c r="G68" s="26" t="str">
        <f t="shared" si="9"/>
        <v>jlr</v>
      </c>
      <c r="H68" s="26" t="s">
        <v>495</v>
      </c>
      <c r="I68" s="25">
        <v>10</v>
      </c>
      <c r="J68" s="25">
        <v>2</v>
      </c>
      <c r="K68" s="25">
        <v>1</v>
      </c>
      <c r="L68" s="25" t="s">
        <v>1459</v>
      </c>
      <c r="M68" s="50" t="s">
        <v>3559</v>
      </c>
      <c r="N68" s="50">
        <v>1</v>
      </c>
      <c r="O68" s="25">
        <v>5</v>
      </c>
      <c r="P68" s="39">
        <v>5</v>
      </c>
      <c r="R68" s="48">
        <v>65</v>
      </c>
      <c r="S68" s="48">
        <f t="shared" si="10"/>
        <v>2</v>
      </c>
      <c r="T68" s="48"/>
      <c r="V68" s="48"/>
      <c r="X68" s="60">
        <v>65</v>
      </c>
      <c r="Y68" s="60">
        <f t="shared" ref="Y68:Y131" si="22">MATCH(X68-1,$AJ$4:$AJ$19,1)</f>
        <v>6</v>
      </c>
      <c r="Z68" s="60">
        <f t="shared" ref="Z68:Z131" si="23">X68-INDEX($AJ$4:$AJ$19,Y68)</f>
        <v>13</v>
      </c>
      <c r="AA68" s="60">
        <f t="shared" si="11"/>
        <v>10613</v>
      </c>
      <c r="AB68" s="60" t="str">
        <f t="shared" si="12"/>
        <v>普通6章13关</v>
      </c>
      <c r="AC68" s="64">
        <v>54</v>
      </c>
      <c r="AD68" s="60">
        <f t="shared" si="18"/>
        <v>6</v>
      </c>
      <c r="AE68" s="60">
        <v>2</v>
      </c>
      <c r="AF68" s="81">
        <v>3</v>
      </c>
      <c r="AM68" s="60">
        <v>65</v>
      </c>
      <c r="AN68" s="60">
        <v>6</v>
      </c>
      <c r="AO68" s="60">
        <v>14</v>
      </c>
      <c r="AP68" s="60">
        <f t="shared" si="13"/>
        <v>20614</v>
      </c>
      <c r="AQ68" s="60" t="str">
        <f t="shared" si="14"/>
        <v>困难6章14关</v>
      </c>
      <c r="AR68" s="60">
        <v>63</v>
      </c>
      <c r="AS68" s="60">
        <f t="shared" ref="AS68:AS131" si="24">INDEX($BB$4:$BB$24,MATCH(AR68,$BC$4:$BC$24,1))</f>
        <v>7</v>
      </c>
      <c r="AT68" s="60">
        <v>3</v>
      </c>
      <c r="AU68" s="82">
        <f t="shared" si="15"/>
        <v>4</v>
      </c>
    </row>
    <row r="69" spans="1:47" s="15" customFormat="1" ht="17.25" thickBot="1" x14ac:dyDescent="0.25">
      <c r="A69" s="95" t="str">
        <f t="shared" ref="A69:A90" si="25">"pt-"&amp;S69</f>
        <v>pt-2</v>
      </c>
      <c r="B69" s="95">
        <f t="shared" si="20"/>
        <v>1020131</v>
      </c>
      <c r="C69" s="95">
        <f t="shared" si="21"/>
        <v>1</v>
      </c>
      <c r="D69" s="40">
        <f t="shared" si="19"/>
        <v>10201</v>
      </c>
      <c r="E69" s="63">
        <v>2</v>
      </c>
      <c r="F69" s="41">
        <f t="shared" ref="F69:F90" si="26">INT(MOD(R69-1,6)/2)+1</f>
        <v>3</v>
      </c>
      <c r="G69" s="42" t="str">
        <f t="shared" ref="G69:G90" si="27">IF(MOD(R69,2)=1,"jlr","shl")</f>
        <v>shl</v>
      </c>
      <c r="H69" s="42" t="s">
        <v>519</v>
      </c>
      <c r="I69" s="41">
        <v>5</v>
      </c>
      <c r="J69" s="41">
        <v>1</v>
      </c>
      <c r="K69" s="41">
        <v>1</v>
      </c>
      <c r="L69" s="41"/>
      <c r="M69" s="42"/>
      <c r="N69" s="42"/>
      <c r="O69" s="41"/>
      <c r="P69" s="43"/>
      <c r="R69" s="48">
        <v>66</v>
      </c>
      <c r="S69" s="48">
        <f t="shared" ref="S69:S117" si="28">MATCH(INT((R69-1)/6),$AJ$4:$AJ$19,1)</f>
        <v>2</v>
      </c>
      <c r="T69" s="48"/>
      <c r="V69" s="48"/>
      <c r="X69" s="60">
        <v>66</v>
      </c>
      <c r="Y69" s="60">
        <f t="shared" si="22"/>
        <v>6</v>
      </c>
      <c r="Z69" s="60">
        <f t="shared" si="23"/>
        <v>14</v>
      </c>
      <c r="AA69" s="60">
        <f t="shared" ref="AA69:AA132" si="29">(100+Y69)*100+Z69</f>
        <v>10614</v>
      </c>
      <c r="AB69" s="60" t="str">
        <f t="shared" ref="AB69:AB132" si="30">"普通"&amp;Y69&amp;"章"&amp;Z69&amp;"关"</f>
        <v>普通6章14关</v>
      </c>
      <c r="AC69" s="64">
        <v>55</v>
      </c>
      <c r="AD69" s="60">
        <f t="shared" si="18"/>
        <v>6</v>
      </c>
      <c r="AE69" s="60">
        <v>2</v>
      </c>
      <c r="AF69" s="81">
        <v>3</v>
      </c>
      <c r="AM69" s="60">
        <v>66</v>
      </c>
      <c r="AN69" s="60">
        <v>6</v>
      </c>
      <c r="AO69" s="60">
        <v>15</v>
      </c>
      <c r="AP69" s="60">
        <f t="shared" ref="AP69:AP132" si="31">(200+AN69)*100+AO69</f>
        <v>20615</v>
      </c>
      <c r="AQ69" s="60" t="str">
        <f t="shared" ref="AQ69:AQ132" si="32">"困难"&amp;AN69&amp;"章"&amp;AO69&amp;"关"</f>
        <v>困难6章15关</v>
      </c>
      <c r="AR69" s="60">
        <v>64</v>
      </c>
      <c r="AS69" s="60">
        <f t="shared" si="24"/>
        <v>7</v>
      </c>
      <c r="AT69" s="60">
        <v>3</v>
      </c>
      <c r="AU69" s="82">
        <f t="shared" ref="AU69:AU132" si="33">AF69+1</f>
        <v>4</v>
      </c>
    </row>
    <row r="70" spans="1:47" s="15" customFormat="1" ht="16.5" x14ac:dyDescent="0.2">
      <c r="A70" s="95" t="str">
        <f t="shared" si="25"/>
        <v>pt-2</v>
      </c>
      <c r="B70" s="95">
        <f t="shared" si="20"/>
        <v>1020210</v>
      </c>
      <c r="C70" s="95">
        <f t="shared" si="21"/>
        <v>2</v>
      </c>
      <c r="D70" s="35">
        <f t="shared" si="19"/>
        <v>10202</v>
      </c>
      <c r="E70" s="61">
        <v>2</v>
      </c>
      <c r="F70" s="36">
        <f t="shared" si="26"/>
        <v>1</v>
      </c>
      <c r="G70" s="44" t="str">
        <f t="shared" si="27"/>
        <v>jlr</v>
      </c>
      <c r="H70" s="44" t="s">
        <v>3517</v>
      </c>
      <c r="I70" s="36">
        <v>10</v>
      </c>
      <c r="J70" s="36">
        <v>2</v>
      </c>
      <c r="K70" s="36">
        <v>1</v>
      </c>
      <c r="L70" s="36" t="s">
        <v>1459</v>
      </c>
      <c r="M70" s="44" t="s">
        <v>3580</v>
      </c>
      <c r="N70" s="36">
        <v>1</v>
      </c>
      <c r="O70" s="36">
        <v>5</v>
      </c>
      <c r="P70" s="37">
        <v>5</v>
      </c>
      <c r="R70" s="48">
        <v>67</v>
      </c>
      <c r="S70" s="48">
        <f t="shared" si="28"/>
        <v>2</v>
      </c>
      <c r="T70" s="48"/>
      <c r="V70" s="48"/>
      <c r="X70" s="60">
        <v>67</v>
      </c>
      <c r="Y70" s="60">
        <f t="shared" si="22"/>
        <v>6</v>
      </c>
      <c r="Z70" s="60">
        <f t="shared" si="23"/>
        <v>15</v>
      </c>
      <c r="AA70" s="60">
        <f t="shared" si="29"/>
        <v>10615</v>
      </c>
      <c r="AB70" s="60" t="str">
        <f t="shared" si="30"/>
        <v>普通6章15关</v>
      </c>
      <c r="AC70" s="64">
        <v>57</v>
      </c>
      <c r="AD70" s="60">
        <f t="shared" si="18"/>
        <v>6</v>
      </c>
      <c r="AE70" s="60">
        <v>2</v>
      </c>
      <c r="AF70" s="81">
        <v>4</v>
      </c>
      <c r="AM70" s="60">
        <v>67</v>
      </c>
      <c r="AN70" s="60">
        <v>7</v>
      </c>
      <c r="AO70" s="60">
        <v>1</v>
      </c>
      <c r="AP70" s="60">
        <f t="shared" si="31"/>
        <v>20701</v>
      </c>
      <c r="AQ70" s="60" t="str">
        <f t="shared" si="32"/>
        <v>困难7章1关</v>
      </c>
      <c r="AR70" s="60">
        <v>65</v>
      </c>
      <c r="AS70" s="60">
        <f t="shared" si="24"/>
        <v>7</v>
      </c>
      <c r="AT70" s="60">
        <v>3</v>
      </c>
      <c r="AU70" s="82">
        <f t="shared" si="33"/>
        <v>5</v>
      </c>
    </row>
    <row r="71" spans="1:47" s="15" customFormat="1" ht="16.5" x14ac:dyDescent="0.2">
      <c r="A71" s="95" t="str">
        <f t="shared" si="25"/>
        <v>pt-2</v>
      </c>
      <c r="B71" s="95">
        <f t="shared" si="20"/>
        <v>1020211</v>
      </c>
      <c r="C71" s="95">
        <f t="shared" si="21"/>
        <v>2</v>
      </c>
      <c r="D71" s="38">
        <f t="shared" si="19"/>
        <v>10202</v>
      </c>
      <c r="E71" s="62">
        <v>2</v>
      </c>
      <c r="F71" s="25">
        <f t="shared" si="26"/>
        <v>1</v>
      </c>
      <c r="G71" s="26" t="str">
        <f t="shared" si="27"/>
        <v>shl</v>
      </c>
      <c r="H71" s="26" t="s">
        <v>3519</v>
      </c>
      <c r="I71" s="25">
        <v>5</v>
      </c>
      <c r="J71" s="25">
        <v>2</v>
      </c>
      <c r="K71" s="25">
        <v>1</v>
      </c>
      <c r="L71" s="25"/>
      <c r="M71" s="25"/>
      <c r="N71" s="25"/>
      <c r="O71" s="25"/>
      <c r="P71" s="39"/>
      <c r="R71" s="48">
        <v>68</v>
      </c>
      <c r="S71" s="48">
        <f t="shared" si="28"/>
        <v>2</v>
      </c>
      <c r="T71" s="48"/>
      <c r="V71" s="48"/>
      <c r="X71" s="60">
        <v>68</v>
      </c>
      <c r="Y71" s="60">
        <f t="shared" si="22"/>
        <v>7</v>
      </c>
      <c r="Z71" s="60">
        <f t="shared" si="23"/>
        <v>1</v>
      </c>
      <c r="AA71" s="60">
        <f t="shared" si="29"/>
        <v>10701</v>
      </c>
      <c r="AB71" s="60" t="str">
        <f t="shared" si="30"/>
        <v>普通7章1关</v>
      </c>
      <c r="AC71" s="64">
        <v>58</v>
      </c>
      <c r="AD71" s="60">
        <f t="shared" si="18"/>
        <v>6</v>
      </c>
      <c r="AE71" s="60">
        <v>2</v>
      </c>
      <c r="AF71" s="81">
        <v>4</v>
      </c>
      <c r="AM71" s="60">
        <v>68</v>
      </c>
      <c r="AN71" s="60">
        <v>7</v>
      </c>
      <c r="AO71" s="60">
        <v>2</v>
      </c>
      <c r="AP71" s="60">
        <f t="shared" si="31"/>
        <v>20702</v>
      </c>
      <c r="AQ71" s="60" t="str">
        <f t="shared" si="32"/>
        <v>困难7章2关</v>
      </c>
      <c r="AR71" s="60">
        <v>66</v>
      </c>
      <c r="AS71" s="60">
        <f t="shared" si="24"/>
        <v>7</v>
      </c>
      <c r="AT71" s="60">
        <v>3</v>
      </c>
      <c r="AU71" s="82">
        <f t="shared" si="33"/>
        <v>5</v>
      </c>
    </row>
    <row r="72" spans="1:47" s="15" customFormat="1" ht="16.5" x14ac:dyDescent="0.2">
      <c r="A72" s="95" t="str">
        <f t="shared" si="25"/>
        <v>pt-2</v>
      </c>
      <c r="B72" s="95">
        <f t="shared" si="20"/>
        <v>1020220</v>
      </c>
      <c r="C72" s="95">
        <f t="shared" si="21"/>
        <v>2</v>
      </c>
      <c r="D72" s="38">
        <f t="shared" si="19"/>
        <v>10202</v>
      </c>
      <c r="E72" s="62">
        <v>2</v>
      </c>
      <c r="F72" s="25">
        <f t="shared" si="26"/>
        <v>2</v>
      </c>
      <c r="G72" s="26" t="str">
        <f t="shared" si="27"/>
        <v>jlr</v>
      </c>
      <c r="H72" s="26" t="s">
        <v>496</v>
      </c>
      <c r="I72" s="25">
        <v>10</v>
      </c>
      <c r="J72" s="25">
        <v>2</v>
      </c>
      <c r="K72" s="25">
        <v>1</v>
      </c>
      <c r="L72" s="25" t="s">
        <v>1459</v>
      </c>
      <c r="M72" s="50" t="s">
        <v>3581</v>
      </c>
      <c r="N72" s="49">
        <v>1</v>
      </c>
      <c r="O72" s="25">
        <v>6</v>
      </c>
      <c r="P72" s="39">
        <v>6</v>
      </c>
      <c r="R72" s="48">
        <v>69</v>
      </c>
      <c r="S72" s="48">
        <f t="shared" si="28"/>
        <v>2</v>
      </c>
      <c r="T72" s="48"/>
      <c r="V72" s="48"/>
      <c r="X72" s="60">
        <v>69</v>
      </c>
      <c r="Y72" s="60">
        <f t="shared" si="22"/>
        <v>7</v>
      </c>
      <c r="Z72" s="60">
        <f t="shared" si="23"/>
        <v>2</v>
      </c>
      <c r="AA72" s="60">
        <f t="shared" si="29"/>
        <v>10702</v>
      </c>
      <c r="AB72" s="60" t="str">
        <f t="shared" si="30"/>
        <v>普通7章2关</v>
      </c>
      <c r="AC72" s="64">
        <v>59</v>
      </c>
      <c r="AD72" s="60">
        <f t="shared" si="18"/>
        <v>6</v>
      </c>
      <c r="AE72" s="60">
        <v>2</v>
      </c>
      <c r="AF72" s="81">
        <v>4</v>
      </c>
      <c r="AM72" s="60">
        <v>69</v>
      </c>
      <c r="AN72" s="60">
        <v>7</v>
      </c>
      <c r="AO72" s="60">
        <v>3</v>
      </c>
      <c r="AP72" s="60">
        <f t="shared" si="31"/>
        <v>20703</v>
      </c>
      <c r="AQ72" s="60" t="str">
        <f t="shared" si="32"/>
        <v>困难7章3关</v>
      </c>
      <c r="AR72" s="60">
        <v>66</v>
      </c>
      <c r="AS72" s="60">
        <f t="shared" si="24"/>
        <v>7</v>
      </c>
      <c r="AT72" s="60">
        <v>3</v>
      </c>
      <c r="AU72" s="82">
        <f t="shared" si="33"/>
        <v>5</v>
      </c>
    </row>
    <row r="73" spans="1:47" s="15" customFormat="1" ht="16.5" x14ac:dyDescent="0.2">
      <c r="A73" s="95" t="str">
        <f t="shared" si="25"/>
        <v>pt-2</v>
      </c>
      <c r="B73" s="95">
        <f t="shared" si="20"/>
        <v>1020221</v>
      </c>
      <c r="C73" s="95">
        <f t="shared" si="21"/>
        <v>2</v>
      </c>
      <c r="D73" s="38">
        <f t="shared" si="19"/>
        <v>10202</v>
      </c>
      <c r="E73" s="62">
        <v>2</v>
      </c>
      <c r="F73" s="25">
        <f t="shared" si="26"/>
        <v>2</v>
      </c>
      <c r="G73" s="26" t="str">
        <f t="shared" si="27"/>
        <v>shl</v>
      </c>
      <c r="H73" s="26" t="s">
        <v>508</v>
      </c>
      <c r="I73" s="25">
        <v>5</v>
      </c>
      <c r="J73" s="25">
        <v>1</v>
      </c>
      <c r="K73" s="25">
        <v>1</v>
      </c>
      <c r="L73" s="26" t="s">
        <v>3560</v>
      </c>
      <c r="M73" s="50" t="s">
        <v>3582</v>
      </c>
      <c r="N73" s="49">
        <v>1</v>
      </c>
      <c r="O73" s="25">
        <v>7</v>
      </c>
      <c r="P73" s="39">
        <v>9</v>
      </c>
      <c r="R73" s="48">
        <v>70</v>
      </c>
      <c r="S73" s="48">
        <f t="shared" si="28"/>
        <v>2</v>
      </c>
      <c r="T73" s="48"/>
      <c r="V73" s="48"/>
      <c r="X73" s="60">
        <v>70</v>
      </c>
      <c r="Y73" s="60">
        <f t="shared" si="22"/>
        <v>7</v>
      </c>
      <c r="Z73" s="60">
        <f t="shared" si="23"/>
        <v>3</v>
      </c>
      <c r="AA73" s="60">
        <f t="shared" si="29"/>
        <v>10703</v>
      </c>
      <c r="AB73" s="60" t="str">
        <f t="shared" si="30"/>
        <v>普通7章3关</v>
      </c>
      <c r="AC73" s="64">
        <v>60</v>
      </c>
      <c r="AD73" s="60">
        <f t="shared" si="18"/>
        <v>7</v>
      </c>
      <c r="AE73" s="60">
        <v>2</v>
      </c>
      <c r="AF73" s="81">
        <v>4</v>
      </c>
      <c r="AM73" s="60">
        <v>70</v>
      </c>
      <c r="AN73" s="60">
        <v>7</v>
      </c>
      <c r="AO73" s="60">
        <v>4</v>
      </c>
      <c r="AP73" s="60">
        <f t="shared" si="31"/>
        <v>20704</v>
      </c>
      <c r="AQ73" s="60" t="str">
        <f t="shared" si="32"/>
        <v>困难7章4关</v>
      </c>
      <c r="AR73" s="60">
        <v>67</v>
      </c>
      <c r="AS73" s="60">
        <f t="shared" si="24"/>
        <v>7</v>
      </c>
      <c r="AT73" s="60">
        <v>3</v>
      </c>
      <c r="AU73" s="82">
        <f t="shared" si="33"/>
        <v>5</v>
      </c>
    </row>
    <row r="74" spans="1:47" ht="16.5" x14ac:dyDescent="0.2">
      <c r="A74" s="95" t="str">
        <f t="shared" si="25"/>
        <v>pt-2</v>
      </c>
      <c r="B74" s="95">
        <f t="shared" si="20"/>
        <v>1020230</v>
      </c>
      <c r="C74" s="95">
        <f t="shared" si="21"/>
        <v>2</v>
      </c>
      <c r="D74" s="38">
        <f t="shared" si="19"/>
        <v>10202</v>
      </c>
      <c r="E74" s="62">
        <v>2</v>
      </c>
      <c r="F74" s="25">
        <f t="shared" si="26"/>
        <v>3</v>
      </c>
      <c r="G74" s="26" t="str">
        <f t="shared" si="27"/>
        <v>jlr</v>
      </c>
      <c r="H74" s="26" t="s">
        <v>495</v>
      </c>
      <c r="I74" s="25">
        <v>10</v>
      </c>
      <c r="J74" s="25">
        <v>2</v>
      </c>
      <c r="K74" s="25">
        <v>1</v>
      </c>
      <c r="L74" s="25" t="s">
        <v>1459</v>
      </c>
      <c r="M74" s="50" t="s">
        <v>3583</v>
      </c>
      <c r="N74" s="50">
        <v>1</v>
      </c>
      <c r="O74" s="25">
        <v>5</v>
      </c>
      <c r="P74" s="39">
        <v>5</v>
      </c>
      <c r="R74" s="48">
        <v>71</v>
      </c>
      <c r="S74" s="48">
        <f t="shared" si="28"/>
        <v>2</v>
      </c>
      <c r="X74" s="60">
        <v>71</v>
      </c>
      <c r="Y74" s="60">
        <f t="shared" si="22"/>
        <v>7</v>
      </c>
      <c r="Z74" s="60">
        <f t="shared" si="23"/>
        <v>4</v>
      </c>
      <c r="AA74" s="60">
        <f t="shared" si="29"/>
        <v>10704</v>
      </c>
      <c r="AB74" s="60" t="str">
        <f t="shared" si="30"/>
        <v>普通7章4关</v>
      </c>
      <c r="AC74" s="64">
        <v>60</v>
      </c>
      <c r="AD74" s="60">
        <f t="shared" si="18"/>
        <v>7</v>
      </c>
      <c r="AE74" s="60">
        <v>2</v>
      </c>
      <c r="AF74" s="81">
        <v>4</v>
      </c>
      <c r="AM74" s="60">
        <v>71</v>
      </c>
      <c r="AN74" s="60">
        <v>7</v>
      </c>
      <c r="AO74" s="60">
        <v>5</v>
      </c>
      <c r="AP74" s="60">
        <f t="shared" si="31"/>
        <v>20705</v>
      </c>
      <c r="AQ74" s="60" t="str">
        <f t="shared" si="32"/>
        <v>困难7章5关</v>
      </c>
      <c r="AR74" s="60">
        <v>67</v>
      </c>
      <c r="AS74" s="60">
        <f t="shared" si="24"/>
        <v>7</v>
      </c>
      <c r="AT74" s="60">
        <v>3</v>
      </c>
      <c r="AU74" s="82">
        <f t="shared" si="33"/>
        <v>5</v>
      </c>
    </row>
    <row r="75" spans="1:47" ht="17.25" thickBot="1" x14ac:dyDescent="0.25">
      <c r="A75" s="95" t="str">
        <f t="shared" si="25"/>
        <v>pt-2</v>
      </c>
      <c r="B75" s="95">
        <f t="shared" si="20"/>
        <v>1020231</v>
      </c>
      <c r="C75" s="95">
        <f t="shared" si="21"/>
        <v>2</v>
      </c>
      <c r="D75" s="40">
        <f t="shared" si="19"/>
        <v>10202</v>
      </c>
      <c r="E75" s="63">
        <v>2</v>
      </c>
      <c r="F75" s="41">
        <f t="shared" si="26"/>
        <v>3</v>
      </c>
      <c r="G75" s="42" t="str">
        <f t="shared" si="27"/>
        <v>shl</v>
      </c>
      <c r="H75" s="42" t="s">
        <v>519</v>
      </c>
      <c r="I75" s="41">
        <v>5</v>
      </c>
      <c r="J75" s="41">
        <v>1</v>
      </c>
      <c r="K75" s="41">
        <v>1</v>
      </c>
      <c r="L75" s="41"/>
      <c r="M75" s="42"/>
      <c r="N75" s="42"/>
      <c r="O75" s="41"/>
      <c r="P75" s="43"/>
      <c r="R75" s="48">
        <v>72</v>
      </c>
      <c r="S75" s="48">
        <f t="shared" si="28"/>
        <v>2</v>
      </c>
      <c r="X75" s="60">
        <v>72</v>
      </c>
      <c r="Y75" s="60">
        <f t="shared" si="22"/>
        <v>7</v>
      </c>
      <c r="Z75" s="60">
        <f t="shared" si="23"/>
        <v>5</v>
      </c>
      <c r="AA75" s="60">
        <f t="shared" si="29"/>
        <v>10705</v>
      </c>
      <c r="AB75" s="60" t="str">
        <f t="shared" si="30"/>
        <v>普通7章5关</v>
      </c>
      <c r="AC75" s="64">
        <v>61</v>
      </c>
      <c r="AD75" s="60">
        <f t="shared" si="18"/>
        <v>7</v>
      </c>
      <c r="AE75" s="60">
        <v>2</v>
      </c>
      <c r="AF75" s="81">
        <v>4</v>
      </c>
      <c r="AM75" s="60">
        <v>72</v>
      </c>
      <c r="AN75" s="60">
        <v>7</v>
      </c>
      <c r="AO75" s="60">
        <v>6</v>
      </c>
      <c r="AP75" s="60">
        <f t="shared" si="31"/>
        <v>20706</v>
      </c>
      <c r="AQ75" s="60" t="str">
        <f t="shared" si="32"/>
        <v>困难7章6关</v>
      </c>
      <c r="AR75" s="60">
        <v>68</v>
      </c>
      <c r="AS75" s="60">
        <f t="shared" si="24"/>
        <v>7</v>
      </c>
      <c r="AT75" s="60">
        <v>3</v>
      </c>
      <c r="AU75" s="82">
        <f t="shared" si="33"/>
        <v>5</v>
      </c>
    </row>
    <row r="76" spans="1:47" ht="16.5" x14ac:dyDescent="0.2">
      <c r="A76" s="95" t="str">
        <f t="shared" si="25"/>
        <v>pt-2</v>
      </c>
      <c r="B76" s="95">
        <f t="shared" si="20"/>
        <v>1020310</v>
      </c>
      <c r="C76" s="95">
        <f t="shared" si="21"/>
        <v>3</v>
      </c>
      <c r="D76" s="35">
        <f t="shared" si="19"/>
        <v>10203</v>
      </c>
      <c r="E76" s="61">
        <v>2</v>
      </c>
      <c r="F76" s="36">
        <f t="shared" si="26"/>
        <v>1</v>
      </c>
      <c r="G76" s="44" t="str">
        <f t="shared" si="27"/>
        <v>jlr</v>
      </c>
      <c r="H76" s="44" t="s">
        <v>3517</v>
      </c>
      <c r="I76" s="36">
        <v>11</v>
      </c>
      <c r="J76" s="36">
        <v>2</v>
      </c>
      <c r="K76" s="36">
        <v>1</v>
      </c>
      <c r="L76" s="36" t="s">
        <v>1459</v>
      </c>
      <c r="M76" s="44" t="s">
        <v>3562</v>
      </c>
      <c r="N76" s="36">
        <v>1</v>
      </c>
      <c r="O76" s="36">
        <v>6</v>
      </c>
      <c r="P76" s="37">
        <v>9</v>
      </c>
      <c r="R76" s="48">
        <v>73</v>
      </c>
      <c r="S76" s="48">
        <f t="shared" si="28"/>
        <v>2</v>
      </c>
      <c r="X76" s="60">
        <v>73</v>
      </c>
      <c r="Y76" s="60">
        <f t="shared" si="22"/>
        <v>7</v>
      </c>
      <c r="Z76" s="60">
        <f t="shared" si="23"/>
        <v>6</v>
      </c>
      <c r="AA76" s="60">
        <f t="shared" si="29"/>
        <v>10706</v>
      </c>
      <c r="AB76" s="60" t="str">
        <f t="shared" si="30"/>
        <v>普通7章6关</v>
      </c>
      <c r="AC76" s="64">
        <v>61</v>
      </c>
      <c r="AD76" s="60">
        <f t="shared" si="18"/>
        <v>7</v>
      </c>
      <c r="AE76" s="60">
        <v>2</v>
      </c>
      <c r="AF76" s="81">
        <v>4</v>
      </c>
      <c r="AM76" s="60">
        <v>73</v>
      </c>
      <c r="AN76" s="60">
        <v>7</v>
      </c>
      <c r="AO76" s="60">
        <v>7</v>
      </c>
      <c r="AP76" s="60">
        <f t="shared" si="31"/>
        <v>20707</v>
      </c>
      <c r="AQ76" s="60" t="str">
        <f t="shared" si="32"/>
        <v>困难7章7关</v>
      </c>
      <c r="AR76" s="60">
        <v>68</v>
      </c>
      <c r="AS76" s="60">
        <f t="shared" si="24"/>
        <v>7</v>
      </c>
      <c r="AT76" s="60">
        <v>3</v>
      </c>
      <c r="AU76" s="82">
        <f t="shared" si="33"/>
        <v>5</v>
      </c>
    </row>
    <row r="77" spans="1:47" ht="16.5" x14ac:dyDescent="0.2">
      <c r="A77" s="95" t="str">
        <f t="shared" si="25"/>
        <v>pt-2</v>
      </c>
      <c r="B77" s="95">
        <f t="shared" si="20"/>
        <v>1020311</v>
      </c>
      <c r="C77" s="95">
        <f t="shared" si="21"/>
        <v>3</v>
      </c>
      <c r="D77" s="38">
        <f t="shared" si="19"/>
        <v>10203</v>
      </c>
      <c r="E77" s="62">
        <v>2</v>
      </c>
      <c r="F77" s="25">
        <f t="shared" si="26"/>
        <v>1</v>
      </c>
      <c r="G77" s="26" t="str">
        <f t="shared" si="27"/>
        <v>shl</v>
      </c>
      <c r="H77" s="26" t="s">
        <v>3519</v>
      </c>
      <c r="I77" s="25">
        <v>5</v>
      </c>
      <c r="J77" s="25">
        <v>2</v>
      </c>
      <c r="K77" s="25">
        <v>1</v>
      </c>
      <c r="L77" s="25"/>
      <c r="M77" s="25"/>
      <c r="N77" s="25"/>
      <c r="O77" s="25"/>
      <c r="P77" s="39"/>
      <c r="R77" s="48">
        <v>74</v>
      </c>
      <c r="S77" s="48">
        <f t="shared" si="28"/>
        <v>2</v>
      </c>
      <c r="X77" s="60">
        <v>74</v>
      </c>
      <c r="Y77" s="60">
        <f t="shared" si="22"/>
        <v>7</v>
      </c>
      <c r="Z77" s="60">
        <f t="shared" si="23"/>
        <v>7</v>
      </c>
      <c r="AA77" s="60">
        <f t="shared" si="29"/>
        <v>10707</v>
      </c>
      <c r="AB77" s="60" t="str">
        <f t="shared" si="30"/>
        <v>普通7章7关</v>
      </c>
      <c r="AC77" s="64">
        <v>62</v>
      </c>
      <c r="AD77" s="60">
        <f t="shared" ref="AD77:AD108" si="34">INDEX($BB$4:$BB$24,MATCH(AC77,$BC$4:$BC$24,1))</f>
        <v>7</v>
      </c>
      <c r="AE77" s="60">
        <v>2</v>
      </c>
      <c r="AF77" s="81">
        <v>4</v>
      </c>
      <c r="AM77" s="60">
        <v>74</v>
      </c>
      <c r="AN77" s="60">
        <v>7</v>
      </c>
      <c r="AO77" s="60">
        <v>8</v>
      </c>
      <c r="AP77" s="60">
        <f t="shared" si="31"/>
        <v>20708</v>
      </c>
      <c r="AQ77" s="60" t="str">
        <f t="shared" si="32"/>
        <v>困难7章8关</v>
      </c>
      <c r="AR77" s="60">
        <v>69</v>
      </c>
      <c r="AS77" s="60">
        <f t="shared" si="24"/>
        <v>7</v>
      </c>
      <c r="AT77" s="60">
        <v>3</v>
      </c>
      <c r="AU77" s="82">
        <f t="shared" si="33"/>
        <v>5</v>
      </c>
    </row>
    <row r="78" spans="1:47" s="15" customFormat="1" ht="16.5" x14ac:dyDescent="0.2">
      <c r="A78" s="95" t="str">
        <f t="shared" si="25"/>
        <v>pt-2</v>
      </c>
      <c r="B78" s="95">
        <f t="shared" si="20"/>
        <v>1020320</v>
      </c>
      <c r="C78" s="95">
        <f t="shared" si="21"/>
        <v>3</v>
      </c>
      <c r="D78" s="38">
        <f t="shared" si="19"/>
        <v>10203</v>
      </c>
      <c r="E78" s="62">
        <v>2</v>
      </c>
      <c r="F78" s="25">
        <f t="shared" si="26"/>
        <v>2</v>
      </c>
      <c r="G78" s="26" t="str">
        <f t="shared" si="27"/>
        <v>jlr</v>
      </c>
      <c r="H78" s="26" t="s">
        <v>496</v>
      </c>
      <c r="I78" s="25">
        <v>11</v>
      </c>
      <c r="J78" s="25">
        <v>2</v>
      </c>
      <c r="K78" s="25">
        <v>1</v>
      </c>
      <c r="L78" s="26" t="s">
        <v>3414</v>
      </c>
      <c r="M78" s="50" t="s">
        <v>3563</v>
      </c>
      <c r="N78" s="49">
        <v>1</v>
      </c>
      <c r="O78" s="25">
        <v>6</v>
      </c>
      <c r="P78" s="39">
        <v>6</v>
      </c>
      <c r="R78" s="48">
        <v>75</v>
      </c>
      <c r="S78" s="48">
        <f t="shared" si="28"/>
        <v>2</v>
      </c>
      <c r="T78" s="48"/>
      <c r="V78" s="48"/>
      <c r="X78" s="60">
        <v>75</v>
      </c>
      <c r="Y78" s="60">
        <f t="shared" si="22"/>
        <v>7</v>
      </c>
      <c r="Z78" s="60">
        <f t="shared" si="23"/>
        <v>8</v>
      </c>
      <c r="AA78" s="60">
        <f t="shared" si="29"/>
        <v>10708</v>
      </c>
      <c r="AB78" s="60" t="str">
        <f t="shared" si="30"/>
        <v>普通7章8关</v>
      </c>
      <c r="AC78" s="64">
        <v>62</v>
      </c>
      <c r="AD78" s="60">
        <f t="shared" si="34"/>
        <v>7</v>
      </c>
      <c r="AE78" s="60">
        <v>2</v>
      </c>
      <c r="AF78" s="81">
        <v>4</v>
      </c>
      <c r="AM78" s="60">
        <v>75</v>
      </c>
      <c r="AN78" s="60">
        <v>7</v>
      </c>
      <c r="AO78" s="60">
        <v>9</v>
      </c>
      <c r="AP78" s="60">
        <f t="shared" si="31"/>
        <v>20709</v>
      </c>
      <c r="AQ78" s="60" t="str">
        <f t="shared" si="32"/>
        <v>困难7章9关</v>
      </c>
      <c r="AR78" s="60">
        <v>70</v>
      </c>
      <c r="AS78" s="60">
        <f t="shared" si="24"/>
        <v>8</v>
      </c>
      <c r="AT78" s="60">
        <v>3</v>
      </c>
      <c r="AU78" s="82">
        <f t="shared" si="33"/>
        <v>5</v>
      </c>
    </row>
    <row r="79" spans="1:47" s="15" customFormat="1" ht="16.5" x14ac:dyDescent="0.2">
      <c r="A79" s="95" t="str">
        <f t="shared" si="25"/>
        <v>pt-2</v>
      </c>
      <c r="B79" s="95">
        <f t="shared" si="20"/>
        <v>1020321</v>
      </c>
      <c r="C79" s="95">
        <f t="shared" si="21"/>
        <v>3</v>
      </c>
      <c r="D79" s="38">
        <f t="shared" si="19"/>
        <v>10203</v>
      </c>
      <c r="E79" s="62">
        <v>2</v>
      </c>
      <c r="F79" s="25">
        <f t="shared" si="26"/>
        <v>2</v>
      </c>
      <c r="G79" s="26" t="str">
        <f t="shared" si="27"/>
        <v>shl</v>
      </c>
      <c r="H79" s="26" t="s">
        <v>508</v>
      </c>
      <c r="I79" s="25">
        <v>5</v>
      </c>
      <c r="J79" s="25">
        <v>2</v>
      </c>
      <c r="K79" s="25">
        <v>1</v>
      </c>
      <c r="L79" s="26" t="s">
        <v>3576</v>
      </c>
      <c r="M79" s="50" t="s">
        <v>3564</v>
      </c>
      <c r="N79" s="49">
        <v>1</v>
      </c>
      <c r="O79" s="25">
        <v>7</v>
      </c>
      <c r="P79" s="39">
        <v>9</v>
      </c>
      <c r="R79" s="48">
        <v>76</v>
      </c>
      <c r="S79" s="48">
        <f t="shared" si="28"/>
        <v>2</v>
      </c>
      <c r="T79" s="48"/>
      <c r="V79" s="48"/>
      <c r="X79" s="60">
        <v>76</v>
      </c>
      <c r="Y79" s="60">
        <f t="shared" si="22"/>
        <v>7</v>
      </c>
      <c r="Z79" s="60">
        <f t="shared" si="23"/>
        <v>9</v>
      </c>
      <c r="AA79" s="60">
        <f t="shared" si="29"/>
        <v>10709</v>
      </c>
      <c r="AB79" s="60" t="str">
        <f t="shared" si="30"/>
        <v>普通7章9关</v>
      </c>
      <c r="AC79" s="64">
        <v>63</v>
      </c>
      <c r="AD79" s="60">
        <f t="shared" si="34"/>
        <v>7</v>
      </c>
      <c r="AE79" s="60">
        <v>2</v>
      </c>
      <c r="AF79" s="81">
        <v>4</v>
      </c>
      <c r="AM79" s="60">
        <v>76</v>
      </c>
      <c r="AN79" s="60">
        <v>7</v>
      </c>
      <c r="AO79" s="60">
        <v>10</v>
      </c>
      <c r="AP79" s="60">
        <f t="shared" si="31"/>
        <v>20710</v>
      </c>
      <c r="AQ79" s="60" t="str">
        <f t="shared" si="32"/>
        <v>困难7章10关</v>
      </c>
      <c r="AR79" s="60">
        <v>70</v>
      </c>
      <c r="AS79" s="60">
        <f t="shared" si="24"/>
        <v>8</v>
      </c>
      <c r="AT79" s="60">
        <v>3</v>
      </c>
      <c r="AU79" s="82">
        <f t="shared" si="33"/>
        <v>5</v>
      </c>
    </row>
    <row r="80" spans="1:47" ht="16.5" x14ac:dyDescent="0.2">
      <c r="A80" s="95" t="str">
        <f t="shared" si="25"/>
        <v>pt-2</v>
      </c>
      <c r="B80" s="95">
        <f t="shared" si="20"/>
        <v>1020330</v>
      </c>
      <c r="C80" s="95">
        <f t="shared" si="21"/>
        <v>3</v>
      </c>
      <c r="D80" s="38">
        <f t="shared" si="19"/>
        <v>10203</v>
      </c>
      <c r="E80" s="62">
        <v>2</v>
      </c>
      <c r="F80" s="25">
        <f t="shared" si="26"/>
        <v>3</v>
      </c>
      <c r="G80" s="26" t="str">
        <f t="shared" si="27"/>
        <v>jlr</v>
      </c>
      <c r="H80" s="26" t="s">
        <v>495</v>
      </c>
      <c r="I80" s="25">
        <v>11</v>
      </c>
      <c r="J80" s="25">
        <v>2</v>
      </c>
      <c r="K80" s="25">
        <v>1</v>
      </c>
      <c r="L80" s="26" t="s">
        <v>3550</v>
      </c>
      <c r="M80" s="50" t="s">
        <v>3565</v>
      </c>
      <c r="N80" s="50">
        <v>1</v>
      </c>
      <c r="O80" s="25">
        <v>6</v>
      </c>
      <c r="P80" s="39">
        <v>9</v>
      </c>
      <c r="R80" s="48">
        <v>77</v>
      </c>
      <c r="S80" s="48">
        <f t="shared" si="28"/>
        <v>2</v>
      </c>
      <c r="X80" s="60">
        <v>77</v>
      </c>
      <c r="Y80" s="60">
        <f t="shared" si="22"/>
        <v>7</v>
      </c>
      <c r="Z80" s="60">
        <f t="shared" si="23"/>
        <v>10</v>
      </c>
      <c r="AA80" s="60">
        <f t="shared" si="29"/>
        <v>10710</v>
      </c>
      <c r="AB80" s="60" t="str">
        <f t="shared" si="30"/>
        <v>普通7章10关</v>
      </c>
      <c r="AC80" s="64">
        <v>63</v>
      </c>
      <c r="AD80" s="60">
        <f t="shared" si="34"/>
        <v>7</v>
      </c>
      <c r="AE80" s="60">
        <v>2</v>
      </c>
      <c r="AF80" s="81">
        <v>4</v>
      </c>
      <c r="AM80" s="60">
        <v>77</v>
      </c>
      <c r="AN80" s="60">
        <v>7</v>
      </c>
      <c r="AO80" s="60">
        <v>11</v>
      </c>
      <c r="AP80" s="60">
        <f t="shared" si="31"/>
        <v>20711</v>
      </c>
      <c r="AQ80" s="60" t="str">
        <f t="shared" si="32"/>
        <v>困难7章11关</v>
      </c>
      <c r="AR80" s="60">
        <v>70</v>
      </c>
      <c r="AS80" s="60">
        <f t="shared" si="24"/>
        <v>8</v>
      </c>
      <c r="AT80" s="60">
        <v>3</v>
      </c>
      <c r="AU80" s="82">
        <f t="shared" si="33"/>
        <v>5</v>
      </c>
    </row>
    <row r="81" spans="1:47" ht="17.25" thickBot="1" x14ac:dyDescent="0.25">
      <c r="A81" s="95" t="str">
        <f t="shared" si="25"/>
        <v>pt-2</v>
      </c>
      <c r="B81" s="95">
        <f t="shared" si="20"/>
        <v>1020331</v>
      </c>
      <c r="C81" s="95">
        <f t="shared" si="21"/>
        <v>3</v>
      </c>
      <c r="D81" s="40">
        <f t="shared" si="19"/>
        <v>10203</v>
      </c>
      <c r="E81" s="63">
        <v>2</v>
      </c>
      <c r="F81" s="41">
        <f t="shared" si="26"/>
        <v>3</v>
      </c>
      <c r="G81" s="42" t="str">
        <f t="shared" si="27"/>
        <v>shl</v>
      </c>
      <c r="H81" s="42" t="s">
        <v>519</v>
      </c>
      <c r="I81" s="41">
        <v>5</v>
      </c>
      <c r="J81" s="41">
        <v>1</v>
      </c>
      <c r="K81" s="41">
        <v>1</v>
      </c>
      <c r="L81" s="41"/>
      <c r="M81" s="42"/>
      <c r="N81" s="42"/>
      <c r="O81" s="41"/>
      <c r="P81" s="43"/>
      <c r="R81" s="48">
        <v>78</v>
      </c>
      <c r="S81" s="48">
        <f t="shared" si="28"/>
        <v>2</v>
      </c>
      <c r="X81" s="60">
        <v>78</v>
      </c>
      <c r="Y81" s="60">
        <f t="shared" si="22"/>
        <v>7</v>
      </c>
      <c r="Z81" s="60">
        <f t="shared" si="23"/>
        <v>11</v>
      </c>
      <c r="AA81" s="60">
        <f t="shared" si="29"/>
        <v>10711</v>
      </c>
      <c r="AB81" s="60" t="str">
        <f t="shared" si="30"/>
        <v>普通7章11关</v>
      </c>
      <c r="AC81" s="64">
        <v>63</v>
      </c>
      <c r="AD81" s="60">
        <f t="shared" si="34"/>
        <v>7</v>
      </c>
      <c r="AE81" s="60">
        <v>2</v>
      </c>
      <c r="AF81" s="81">
        <v>4</v>
      </c>
      <c r="AM81" s="60">
        <v>78</v>
      </c>
      <c r="AN81" s="60">
        <v>7</v>
      </c>
      <c r="AO81" s="60">
        <v>12</v>
      </c>
      <c r="AP81" s="60">
        <f t="shared" si="31"/>
        <v>20712</v>
      </c>
      <c r="AQ81" s="60" t="str">
        <f t="shared" si="32"/>
        <v>困难7章12关</v>
      </c>
      <c r="AR81" s="60">
        <v>71</v>
      </c>
      <c r="AS81" s="60">
        <f t="shared" si="24"/>
        <v>8</v>
      </c>
      <c r="AT81" s="60">
        <v>3</v>
      </c>
      <c r="AU81" s="82">
        <f t="shared" si="33"/>
        <v>5</v>
      </c>
    </row>
    <row r="82" spans="1:47" ht="16.5" x14ac:dyDescent="0.2">
      <c r="A82" s="95" t="str">
        <f t="shared" si="25"/>
        <v>pt-2</v>
      </c>
      <c r="B82" s="95">
        <f t="shared" si="20"/>
        <v>1020410</v>
      </c>
      <c r="C82" s="95">
        <f t="shared" si="21"/>
        <v>4</v>
      </c>
      <c r="D82" s="35">
        <f t="shared" si="19"/>
        <v>10204</v>
      </c>
      <c r="E82" s="61">
        <v>2</v>
      </c>
      <c r="F82" s="36">
        <f t="shared" si="26"/>
        <v>1</v>
      </c>
      <c r="G82" s="44" t="str">
        <f t="shared" si="27"/>
        <v>jlr</v>
      </c>
      <c r="H82" s="44" t="s">
        <v>3517</v>
      </c>
      <c r="I82" s="36">
        <v>11</v>
      </c>
      <c r="J82" s="36">
        <v>2</v>
      </c>
      <c r="K82" s="36">
        <v>1</v>
      </c>
      <c r="L82" s="44" t="s">
        <v>3561</v>
      </c>
      <c r="M82" s="44" t="s">
        <v>3566</v>
      </c>
      <c r="N82" s="36">
        <v>1</v>
      </c>
      <c r="O82" s="36">
        <v>4</v>
      </c>
      <c r="P82" s="37">
        <v>9</v>
      </c>
      <c r="R82" s="48">
        <v>79</v>
      </c>
      <c r="S82" s="48">
        <f t="shared" si="28"/>
        <v>2</v>
      </c>
      <c r="X82" s="60">
        <v>79</v>
      </c>
      <c r="Y82" s="60">
        <f t="shared" si="22"/>
        <v>7</v>
      </c>
      <c r="Z82" s="60">
        <f t="shared" si="23"/>
        <v>12</v>
      </c>
      <c r="AA82" s="60">
        <f t="shared" si="29"/>
        <v>10712</v>
      </c>
      <c r="AB82" s="60" t="str">
        <f t="shared" si="30"/>
        <v>普通7章12关</v>
      </c>
      <c r="AC82" s="64">
        <v>64</v>
      </c>
      <c r="AD82" s="60">
        <f t="shared" si="34"/>
        <v>7</v>
      </c>
      <c r="AE82" s="60">
        <v>2</v>
      </c>
      <c r="AF82" s="81">
        <v>4</v>
      </c>
      <c r="AM82" s="60">
        <v>79</v>
      </c>
      <c r="AN82" s="60">
        <v>7</v>
      </c>
      <c r="AO82" s="60">
        <v>13</v>
      </c>
      <c r="AP82" s="60">
        <f t="shared" si="31"/>
        <v>20713</v>
      </c>
      <c r="AQ82" s="60" t="str">
        <f t="shared" si="32"/>
        <v>困难7章13关</v>
      </c>
      <c r="AR82" s="60">
        <v>72</v>
      </c>
      <c r="AS82" s="60">
        <f t="shared" si="24"/>
        <v>8</v>
      </c>
      <c r="AT82" s="60">
        <v>3</v>
      </c>
      <c r="AU82" s="82">
        <f t="shared" si="33"/>
        <v>5</v>
      </c>
    </row>
    <row r="83" spans="1:47" ht="16.5" x14ac:dyDescent="0.2">
      <c r="A83" s="95" t="str">
        <f t="shared" si="25"/>
        <v>pt-2</v>
      </c>
      <c r="B83" s="95">
        <f t="shared" si="20"/>
        <v>1020411</v>
      </c>
      <c r="C83" s="95">
        <f t="shared" si="21"/>
        <v>4</v>
      </c>
      <c r="D83" s="38">
        <f t="shared" si="19"/>
        <v>10204</v>
      </c>
      <c r="E83" s="62">
        <v>2</v>
      </c>
      <c r="F83" s="25">
        <f t="shared" si="26"/>
        <v>1</v>
      </c>
      <c r="G83" s="26" t="str">
        <f t="shared" si="27"/>
        <v>shl</v>
      </c>
      <c r="H83" s="26" t="s">
        <v>3519</v>
      </c>
      <c r="I83" s="25">
        <v>6</v>
      </c>
      <c r="J83" s="25">
        <v>2</v>
      </c>
      <c r="K83" s="25">
        <v>1</v>
      </c>
      <c r="L83" s="25"/>
      <c r="M83" s="25"/>
      <c r="N83" s="25"/>
      <c r="O83" s="25"/>
      <c r="P83" s="39"/>
      <c r="R83" s="48">
        <v>80</v>
      </c>
      <c r="S83" s="48">
        <f t="shared" si="28"/>
        <v>2</v>
      </c>
      <c r="X83" s="60">
        <v>80</v>
      </c>
      <c r="Y83" s="60">
        <f t="shared" si="22"/>
        <v>7</v>
      </c>
      <c r="Z83" s="60">
        <f t="shared" si="23"/>
        <v>13</v>
      </c>
      <c r="AA83" s="60">
        <f t="shared" si="29"/>
        <v>10713</v>
      </c>
      <c r="AB83" s="60" t="str">
        <f t="shared" si="30"/>
        <v>普通7章13关</v>
      </c>
      <c r="AC83" s="64">
        <v>64</v>
      </c>
      <c r="AD83" s="60">
        <f t="shared" si="34"/>
        <v>7</v>
      </c>
      <c r="AE83" s="60">
        <v>2</v>
      </c>
      <c r="AF83" s="81">
        <v>4</v>
      </c>
      <c r="AM83" s="60">
        <v>80</v>
      </c>
      <c r="AN83" s="60">
        <v>7</v>
      </c>
      <c r="AO83" s="60">
        <v>14</v>
      </c>
      <c r="AP83" s="60">
        <f t="shared" si="31"/>
        <v>20714</v>
      </c>
      <c r="AQ83" s="60" t="str">
        <f t="shared" si="32"/>
        <v>困难7章14关</v>
      </c>
      <c r="AR83" s="60">
        <v>73</v>
      </c>
      <c r="AS83" s="60">
        <f t="shared" si="24"/>
        <v>8</v>
      </c>
      <c r="AT83" s="60">
        <v>3</v>
      </c>
      <c r="AU83" s="82">
        <f t="shared" si="33"/>
        <v>5</v>
      </c>
    </row>
    <row r="84" spans="1:47" s="15" customFormat="1" ht="16.5" x14ac:dyDescent="0.2">
      <c r="A84" s="95" t="str">
        <f t="shared" si="25"/>
        <v>pt-2</v>
      </c>
      <c r="B84" s="95">
        <f t="shared" si="20"/>
        <v>1020420</v>
      </c>
      <c r="C84" s="95">
        <f t="shared" si="21"/>
        <v>4</v>
      </c>
      <c r="D84" s="38">
        <f t="shared" si="19"/>
        <v>10204</v>
      </c>
      <c r="E84" s="62">
        <v>2</v>
      </c>
      <c r="F84" s="25">
        <f t="shared" si="26"/>
        <v>2</v>
      </c>
      <c r="G84" s="26" t="str">
        <f t="shared" si="27"/>
        <v>jlr</v>
      </c>
      <c r="H84" s="26" t="s">
        <v>496</v>
      </c>
      <c r="I84" s="25">
        <v>11</v>
      </c>
      <c r="J84" s="25">
        <v>2</v>
      </c>
      <c r="K84" s="25">
        <v>1</v>
      </c>
      <c r="L84" s="25" t="s">
        <v>916</v>
      </c>
      <c r="M84" s="50" t="s">
        <v>3584</v>
      </c>
      <c r="N84" s="49">
        <v>1</v>
      </c>
      <c r="O84" s="25">
        <v>4</v>
      </c>
      <c r="P84" s="39">
        <v>9</v>
      </c>
      <c r="R84" s="48">
        <v>81</v>
      </c>
      <c r="S84" s="48">
        <f t="shared" si="28"/>
        <v>2</v>
      </c>
      <c r="T84" s="48"/>
      <c r="V84" s="48"/>
      <c r="X84" s="60">
        <v>81</v>
      </c>
      <c r="Y84" s="60">
        <f t="shared" si="22"/>
        <v>7</v>
      </c>
      <c r="Z84" s="60">
        <f t="shared" si="23"/>
        <v>14</v>
      </c>
      <c r="AA84" s="60">
        <f t="shared" si="29"/>
        <v>10714</v>
      </c>
      <c r="AB84" s="60" t="str">
        <f t="shared" si="30"/>
        <v>普通7章14关</v>
      </c>
      <c r="AC84" s="64">
        <v>65</v>
      </c>
      <c r="AD84" s="60">
        <f t="shared" si="34"/>
        <v>7</v>
      </c>
      <c r="AE84" s="60">
        <v>2</v>
      </c>
      <c r="AF84" s="81">
        <v>4</v>
      </c>
      <c r="AM84" s="60">
        <v>81</v>
      </c>
      <c r="AN84" s="60">
        <v>7</v>
      </c>
      <c r="AO84" s="60">
        <v>15</v>
      </c>
      <c r="AP84" s="60">
        <f t="shared" si="31"/>
        <v>20715</v>
      </c>
      <c r="AQ84" s="60" t="str">
        <f t="shared" si="32"/>
        <v>困难7章15关</v>
      </c>
      <c r="AR84" s="60">
        <v>74</v>
      </c>
      <c r="AS84" s="60">
        <f t="shared" si="24"/>
        <v>8</v>
      </c>
      <c r="AT84" s="60">
        <v>3</v>
      </c>
      <c r="AU84" s="82">
        <f t="shared" si="33"/>
        <v>5</v>
      </c>
    </row>
    <row r="85" spans="1:47" s="15" customFormat="1" ht="16.5" x14ac:dyDescent="0.2">
      <c r="A85" s="95" t="str">
        <f t="shared" si="25"/>
        <v>pt-2</v>
      </c>
      <c r="B85" s="95">
        <f t="shared" si="20"/>
        <v>1020421</v>
      </c>
      <c r="C85" s="95">
        <f t="shared" si="21"/>
        <v>4</v>
      </c>
      <c r="D85" s="38">
        <f t="shared" si="19"/>
        <v>10204</v>
      </c>
      <c r="E85" s="62">
        <v>2</v>
      </c>
      <c r="F85" s="25">
        <f t="shared" si="26"/>
        <v>2</v>
      </c>
      <c r="G85" s="26" t="str">
        <f t="shared" si="27"/>
        <v>shl</v>
      </c>
      <c r="H85" s="26" t="s">
        <v>508</v>
      </c>
      <c r="I85" s="25">
        <v>6</v>
      </c>
      <c r="J85" s="25">
        <v>2</v>
      </c>
      <c r="K85" s="25">
        <v>1</v>
      </c>
      <c r="L85" s="25"/>
      <c r="M85" s="49"/>
      <c r="N85" s="49"/>
      <c r="O85" s="25"/>
      <c r="P85" s="39"/>
      <c r="R85" s="48">
        <v>82</v>
      </c>
      <c r="S85" s="48">
        <f t="shared" si="28"/>
        <v>2</v>
      </c>
      <c r="T85" s="48"/>
      <c r="V85" s="48"/>
      <c r="X85" s="60">
        <v>82</v>
      </c>
      <c r="Y85" s="60">
        <f t="shared" si="22"/>
        <v>7</v>
      </c>
      <c r="Z85" s="60">
        <f t="shared" si="23"/>
        <v>15</v>
      </c>
      <c r="AA85" s="60">
        <f t="shared" si="29"/>
        <v>10715</v>
      </c>
      <c r="AB85" s="60" t="str">
        <f t="shared" si="30"/>
        <v>普通7章15关</v>
      </c>
      <c r="AC85" s="64">
        <v>67</v>
      </c>
      <c r="AD85" s="60">
        <f t="shared" si="34"/>
        <v>7</v>
      </c>
      <c r="AE85" s="60">
        <v>2</v>
      </c>
      <c r="AF85" s="81">
        <v>5</v>
      </c>
      <c r="AM85" s="60">
        <v>82</v>
      </c>
      <c r="AN85" s="60">
        <v>8</v>
      </c>
      <c r="AO85" s="60">
        <v>1</v>
      </c>
      <c r="AP85" s="60">
        <f t="shared" si="31"/>
        <v>20801</v>
      </c>
      <c r="AQ85" s="60" t="str">
        <f t="shared" si="32"/>
        <v>困难8章1关</v>
      </c>
      <c r="AR85" s="60">
        <v>75</v>
      </c>
      <c r="AS85" s="60">
        <f t="shared" si="24"/>
        <v>8</v>
      </c>
      <c r="AT85" s="60">
        <v>3</v>
      </c>
      <c r="AU85" s="82">
        <f t="shared" si="33"/>
        <v>6</v>
      </c>
    </row>
    <row r="86" spans="1:47" s="15" customFormat="1" ht="16.5" x14ac:dyDescent="0.2">
      <c r="A86" s="95" t="str">
        <f t="shared" si="25"/>
        <v>pt-2</v>
      </c>
      <c r="B86" s="95">
        <f t="shared" si="20"/>
        <v>1020430</v>
      </c>
      <c r="C86" s="95">
        <f t="shared" si="21"/>
        <v>4</v>
      </c>
      <c r="D86" s="38">
        <f t="shared" si="19"/>
        <v>10204</v>
      </c>
      <c r="E86" s="62">
        <v>2</v>
      </c>
      <c r="F86" s="25">
        <f t="shared" si="26"/>
        <v>3</v>
      </c>
      <c r="G86" s="26" t="str">
        <f t="shared" si="27"/>
        <v>jlr</v>
      </c>
      <c r="H86" s="26" t="s">
        <v>495</v>
      </c>
      <c r="I86" s="25">
        <v>11</v>
      </c>
      <c r="J86" s="25">
        <v>2</v>
      </c>
      <c r="K86" s="25">
        <v>1</v>
      </c>
      <c r="L86" s="25" t="s">
        <v>916</v>
      </c>
      <c r="M86" s="50" t="s">
        <v>3585</v>
      </c>
      <c r="N86" s="50">
        <v>1</v>
      </c>
      <c r="O86" s="25">
        <v>4</v>
      </c>
      <c r="P86" s="39">
        <v>9</v>
      </c>
      <c r="R86" s="48">
        <v>83</v>
      </c>
      <c r="S86" s="48">
        <f t="shared" si="28"/>
        <v>2</v>
      </c>
      <c r="T86" s="48"/>
      <c r="V86" s="48"/>
      <c r="X86" s="60">
        <v>83</v>
      </c>
      <c r="Y86" s="60">
        <f t="shared" si="22"/>
        <v>8</v>
      </c>
      <c r="Z86" s="60">
        <f t="shared" si="23"/>
        <v>1</v>
      </c>
      <c r="AA86" s="60">
        <f t="shared" si="29"/>
        <v>10801</v>
      </c>
      <c r="AB86" s="60" t="str">
        <f t="shared" si="30"/>
        <v>普通8章1关</v>
      </c>
      <c r="AC86" s="64">
        <v>68</v>
      </c>
      <c r="AD86" s="60">
        <f t="shared" si="34"/>
        <v>7</v>
      </c>
      <c r="AE86" s="60">
        <v>2</v>
      </c>
      <c r="AF86" s="81">
        <v>5</v>
      </c>
      <c r="AM86" s="60">
        <v>83</v>
      </c>
      <c r="AN86" s="60">
        <v>8</v>
      </c>
      <c r="AO86" s="60">
        <v>2</v>
      </c>
      <c r="AP86" s="60">
        <f t="shared" si="31"/>
        <v>20802</v>
      </c>
      <c r="AQ86" s="60" t="str">
        <f t="shared" si="32"/>
        <v>困难8章2关</v>
      </c>
      <c r="AR86" s="60">
        <v>76</v>
      </c>
      <c r="AS86" s="60">
        <f t="shared" si="24"/>
        <v>8</v>
      </c>
      <c r="AT86" s="60">
        <v>3</v>
      </c>
      <c r="AU86" s="82">
        <f t="shared" si="33"/>
        <v>6</v>
      </c>
    </row>
    <row r="87" spans="1:47" s="15" customFormat="1" ht="17.25" thickBot="1" x14ac:dyDescent="0.25">
      <c r="A87" s="95" t="str">
        <f t="shared" si="25"/>
        <v>pt-2</v>
      </c>
      <c r="B87" s="95">
        <f t="shared" si="20"/>
        <v>1020431</v>
      </c>
      <c r="C87" s="95">
        <f t="shared" si="21"/>
        <v>4</v>
      </c>
      <c r="D87" s="40">
        <f t="shared" si="19"/>
        <v>10204</v>
      </c>
      <c r="E87" s="63">
        <v>2</v>
      </c>
      <c r="F87" s="41">
        <f t="shared" si="26"/>
        <v>3</v>
      </c>
      <c r="G87" s="42" t="str">
        <f t="shared" si="27"/>
        <v>shl</v>
      </c>
      <c r="H87" s="42" t="s">
        <v>519</v>
      </c>
      <c r="I87" s="41">
        <v>6</v>
      </c>
      <c r="J87" s="41">
        <v>2</v>
      </c>
      <c r="K87" s="41">
        <v>1</v>
      </c>
      <c r="L87" s="41"/>
      <c r="M87" s="42"/>
      <c r="N87" s="42"/>
      <c r="O87" s="41"/>
      <c r="P87" s="43"/>
      <c r="R87" s="48">
        <v>84</v>
      </c>
      <c r="S87" s="48">
        <f t="shared" si="28"/>
        <v>2</v>
      </c>
      <c r="T87" s="48"/>
      <c r="V87" s="48"/>
      <c r="X87" s="60">
        <v>84</v>
      </c>
      <c r="Y87" s="60">
        <f t="shared" si="22"/>
        <v>8</v>
      </c>
      <c r="Z87" s="60">
        <f t="shared" si="23"/>
        <v>2</v>
      </c>
      <c r="AA87" s="60">
        <f t="shared" si="29"/>
        <v>10802</v>
      </c>
      <c r="AB87" s="60" t="str">
        <f t="shared" si="30"/>
        <v>普通8章2关</v>
      </c>
      <c r="AC87" s="64">
        <v>69</v>
      </c>
      <c r="AD87" s="60">
        <f t="shared" si="34"/>
        <v>7</v>
      </c>
      <c r="AE87" s="60">
        <v>2</v>
      </c>
      <c r="AF87" s="81">
        <v>5</v>
      </c>
      <c r="AM87" s="60">
        <v>84</v>
      </c>
      <c r="AN87" s="60">
        <v>8</v>
      </c>
      <c r="AO87" s="60">
        <v>3</v>
      </c>
      <c r="AP87" s="60">
        <f t="shared" si="31"/>
        <v>20803</v>
      </c>
      <c r="AQ87" s="60" t="str">
        <f t="shared" si="32"/>
        <v>困难8章3关</v>
      </c>
      <c r="AR87" s="60">
        <v>76</v>
      </c>
      <c r="AS87" s="60">
        <f t="shared" si="24"/>
        <v>8</v>
      </c>
      <c r="AT87" s="60">
        <v>3</v>
      </c>
      <c r="AU87" s="82">
        <f t="shared" si="33"/>
        <v>6</v>
      </c>
    </row>
    <row r="88" spans="1:47" s="15" customFormat="1" ht="16.5" x14ac:dyDescent="0.2">
      <c r="A88" s="95" t="str">
        <f t="shared" si="25"/>
        <v>pt-2</v>
      </c>
      <c r="B88" s="95">
        <f t="shared" si="20"/>
        <v>1020510</v>
      </c>
      <c r="C88" s="95">
        <f t="shared" si="21"/>
        <v>5</v>
      </c>
      <c r="D88" s="35">
        <f t="shared" si="19"/>
        <v>10205</v>
      </c>
      <c r="E88" s="61">
        <v>2</v>
      </c>
      <c r="F88" s="36">
        <f t="shared" si="26"/>
        <v>1</v>
      </c>
      <c r="G88" s="44" t="str">
        <f t="shared" si="27"/>
        <v>jlr</v>
      </c>
      <c r="H88" s="44" t="s">
        <v>3517</v>
      </c>
      <c r="I88" s="36">
        <v>12</v>
      </c>
      <c r="J88" s="36">
        <v>2</v>
      </c>
      <c r="K88" s="36">
        <v>1</v>
      </c>
      <c r="L88" s="36" t="s">
        <v>916</v>
      </c>
      <c r="M88" s="44" t="s">
        <v>3567</v>
      </c>
      <c r="N88" s="36">
        <v>1</v>
      </c>
      <c r="O88" s="36">
        <v>4</v>
      </c>
      <c r="P88" s="37">
        <v>9</v>
      </c>
      <c r="R88" s="48">
        <v>85</v>
      </c>
      <c r="S88" s="48">
        <f t="shared" si="28"/>
        <v>2</v>
      </c>
      <c r="T88" s="48"/>
      <c r="V88" s="48"/>
      <c r="X88" s="60">
        <v>85</v>
      </c>
      <c r="Y88" s="60">
        <f t="shared" si="22"/>
        <v>8</v>
      </c>
      <c r="Z88" s="60">
        <f t="shared" si="23"/>
        <v>3</v>
      </c>
      <c r="AA88" s="60">
        <f t="shared" si="29"/>
        <v>10803</v>
      </c>
      <c r="AB88" s="60" t="str">
        <f t="shared" si="30"/>
        <v>普通8章3关</v>
      </c>
      <c r="AC88" s="64">
        <v>70</v>
      </c>
      <c r="AD88" s="60">
        <f t="shared" si="34"/>
        <v>8</v>
      </c>
      <c r="AE88" s="60">
        <v>2</v>
      </c>
      <c r="AF88" s="81">
        <v>5</v>
      </c>
      <c r="AM88" s="60">
        <v>85</v>
      </c>
      <c r="AN88" s="60">
        <v>8</v>
      </c>
      <c r="AO88" s="60">
        <v>4</v>
      </c>
      <c r="AP88" s="60">
        <f t="shared" si="31"/>
        <v>20804</v>
      </c>
      <c r="AQ88" s="60" t="str">
        <f t="shared" si="32"/>
        <v>困难8章4关</v>
      </c>
      <c r="AR88" s="60">
        <v>77</v>
      </c>
      <c r="AS88" s="60">
        <f t="shared" si="24"/>
        <v>8</v>
      </c>
      <c r="AT88" s="60">
        <v>3</v>
      </c>
      <c r="AU88" s="82">
        <f t="shared" si="33"/>
        <v>6</v>
      </c>
    </row>
    <row r="89" spans="1:47" s="15" customFormat="1" ht="16.5" x14ac:dyDescent="0.2">
      <c r="A89" s="95" t="str">
        <f t="shared" si="25"/>
        <v>pt-2</v>
      </c>
      <c r="B89" s="95">
        <f t="shared" si="20"/>
        <v>1020511</v>
      </c>
      <c r="C89" s="95">
        <f t="shared" si="21"/>
        <v>5</v>
      </c>
      <c r="D89" s="38">
        <f t="shared" si="19"/>
        <v>10205</v>
      </c>
      <c r="E89" s="62">
        <v>2</v>
      </c>
      <c r="F89" s="25">
        <f t="shared" si="26"/>
        <v>1</v>
      </c>
      <c r="G89" s="26" t="str">
        <f t="shared" si="27"/>
        <v>shl</v>
      </c>
      <c r="H89" s="26" t="s">
        <v>3519</v>
      </c>
      <c r="I89" s="25">
        <v>7</v>
      </c>
      <c r="J89" s="25">
        <v>2</v>
      </c>
      <c r="K89" s="25">
        <v>1</v>
      </c>
      <c r="L89" s="25"/>
      <c r="M89" s="25"/>
      <c r="N89" s="25"/>
      <c r="O89" s="25"/>
      <c r="P89" s="39"/>
      <c r="R89" s="48">
        <v>86</v>
      </c>
      <c r="S89" s="48">
        <f t="shared" si="28"/>
        <v>2</v>
      </c>
      <c r="T89" s="48"/>
      <c r="V89" s="48"/>
      <c r="X89" s="60">
        <v>86</v>
      </c>
      <c r="Y89" s="60">
        <f t="shared" si="22"/>
        <v>8</v>
      </c>
      <c r="Z89" s="60">
        <f t="shared" si="23"/>
        <v>4</v>
      </c>
      <c r="AA89" s="60">
        <f t="shared" si="29"/>
        <v>10804</v>
      </c>
      <c r="AB89" s="60" t="str">
        <f t="shared" si="30"/>
        <v>普通8章4关</v>
      </c>
      <c r="AC89" s="64">
        <v>70</v>
      </c>
      <c r="AD89" s="60">
        <f t="shared" si="34"/>
        <v>8</v>
      </c>
      <c r="AE89" s="60">
        <v>2</v>
      </c>
      <c r="AF89" s="81">
        <v>5</v>
      </c>
      <c r="AM89" s="60">
        <v>86</v>
      </c>
      <c r="AN89" s="60">
        <v>8</v>
      </c>
      <c r="AO89" s="60">
        <v>5</v>
      </c>
      <c r="AP89" s="60">
        <f t="shared" si="31"/>
        <v>20805</v>
      </c>
      <c r="AQ89" s="60" t="str">
        <f t="shared" si="32"/>
        <v>困难8章5关</v>
      </c>
      <c r="AR89" s="60">
        <v>77</v>
      </c>
      <c r="AS89" s="60">
        <f t="shared" si="24"/>
        <v>8</v>
      </c>
      <c r="AT89" s="60">
        <v>3</v>
      </c>
      <c r="AU89" s="82">
        <f t="shared" si="33"/>
        <v>6</v>
      </c>
    </row>
    <row r="90" spans="1:47" s="15" customFormat="1" ht="16.5" x14ac:dyDescent="0.2">
      <c r="A90" s="95" t="str">
        <f t="shared" si="25"/>
        <v>pt-2</v>
      </c>
      <c r="B90" s="95">
        <f t="shared" si="20"/>
        <v>1020520</v>
      </c>
      <c r="C90" s="95">
        <f t="shared" si="21"/>
        <v>5</v>
      </c>
      <c r="D90" s="38">
        <f t="shared" si="19"/>
        <v>10205</v>
      </c>
      <c r="E90" s="62">
        <v>2</v>
      </c>
      <c r="F90" s="25">
        <f t="shared" si="26"/>
        <v>2</v>
      </c>
      <c r="G90" s="26" t="str">
        <f t="shared" si="27"/>
        <v>jlr</v>
      </c>
      <c r="H90" s="26" t="s">
        <v>496</v>
      </c>
      <c r="I90" s="25">
        <v>12</v>
      </c>
      <c r="J90" s="25">
        <v>2</v>
      </c>
      <c r="K90" s="25">
        <v>1</v>
      </c>
      <c r="L90" s="25" t="s">
        <v>916</v>
      </c>
      <c r="M90" s="50" t="s">
        <v>3586</v>
      </c>
      <c r="N90" s="49">
        <v>1</v>
      </c>
      <c r="O90" s="25">
        <v>4</v>
      </c>
      <c r="P90" s="39">
        <v>9</v>
      </c>
      <c r="R90" s="48">
        <v>87</v>
      </c>
      <c r="S90" s="48">
        <f t="shared" si="28"/>
        <v>2</v>
      </c>
      <c r="T90" s="48"/>
      <c r="V90" s="48"/>
      <c r="X90" s="60">
        <v>87</v>
      </c>
      <c r="Y90" s="60">
        <f t="shared" si="22"/>
        <v>8</v>
      </c>
      <c r="Z90" s="60">
        <f t="shared" si="23"/>
        <v>5</v>
      </c>
      <c r="AA90" s="60">
        <f t="shared" si="29"/>
        <v>10805</v>
      </c>
      <c r="AB90" s="60" t="str">
        <f t="shared" si="30"/>
        <v>普通8章5关</v>
      </c>
      <c r="AC90" s="64">
        <v>71</v>
      </c>
      <c r="AD90" s="60">
        <f t="shared" si="34"/>
        <v>8</v>
      </c>
      <c r="AE90" s="60">
        <v>2</v>
      </c>
      <c r="AF90" s="81">
        <v>5</v>
      </c>
      <c r="AM90" s="60">
        <v>87</v>
      </c>
      <c r="AN90" s="60">
        <v>8</v>
      </c>
      <c r="AO90" s="60">
        <v>6</v>
      </c>
      <c r="AP90" s="60">
        <f t="shared" si="31"/>
        <v>20806</v>
      </c>
      <c r="AQ90" s="60" t="str">
        <f t="shared" si="32"/>
        <v>困难8章6关</v>
      </c>
      <c r="AR90" s="60">
        <v>78</v>
      </c>
      <c r="AS90" s="60">
        <f t="shared" si="24"/>
        <v>8</v>
      </c>
      <c r="AT90" s="60">
        <v>3</v>
      </c>
      <c r="AU90" s="82">
        <f t="shared" si="33"/>
        <v>6</v>
      </c>
    </row>
    <row r="91" spans="1:47" s="15" customFormat="1" ht="16.5" x14ac:dyDescent="0.2">
      <c r="A91" s="95" t="str">
        <f t="shared" ref="A91:A103" si="35">"pt-"&amp;S91</f>
        <v>pt-2</v>
      </c>
      <c r="B91" s="95">
        <f t="shared" ref="B91:B103" si="36">D91*100+F91*10+IF(G91="jlr",0,1)</f>
        <v>1020521</v>
      </c>
      <c r="C91" s="95">
        <f t="shared" ref="C91:C103" si="37">INT((R91-1)/6)-INDEX($AJ$4:$AJ$19,S91)+1</f>
        <v>5</v>
      </c>
      <c r="D91" s="38">
        <f t="shared" si="19"/>
        <v>10205</v>
      </c>
      <c r="E91" s="62">
        <v>2</v>
      </c>
      <c r="F91" s="25">
        <f t="shared" ref="F91:F103" si="38">INT(MOD(R91-1,6)/2)+1</f>
        <v>2</v>
      </c>
      <c r="G91" s="26" t="str">
        <f t="shared" ref="G91:G103" si="39">IF(MOD(R91,2)=1,"jlr","shl")</f>
        <v>shl</v>
      </c>
      <c r="H91" s="26" t="s">
        <v>508</v>
      </c>
      <c r="I91" s="25">
        <v>7</v>
      </c>
      <c r="J91" s="25">
        <v>2</v>
      </c>
      <c r="K91" s="25">
        <v>1</v>
      </c>
      <c r="L91" s="25"/>
      <c r="M91" s="49"/>
      <c r="N91" s="49"/>
      <c r="O91" s="25"/>
      <c r="P91" s="39"/>
      <c r="R91" s="48">
        <v>88</v>
      </c>
      <c r="S91" s="48">
        <f t="shared" si="28"/>
        <v>2</v>
      </c>
      <c r="T91" s="48"/>
      <c r="V91" s="48"/>
      <c r="X91" s="60">
        <v>88</v>
      </c>
      <c r="Y91" s="60">
        <f t="shared" si="22"/>
        <v>8</v>
      </c>
      <c r="Z91" s="60">
        <f t="shared" si="23"/>
        <v>6</v>
      </c>
      <c r="AA91" s="60">
        <f t="shared" si="29"/>
        <v>10806</v>
      </c>
      <c r="AB91" s="60" t="str">
        <f t="shared" si="30"/>
        <v>普通8章6关</v>
      </c>
      <c r="AC91" s="64">
        <v>71</v>
      </c>
      <c r="AD91" s="60">
        <f t="shared" si="34"/>
        <v>8</v>
      </c>
      <c r="AE91" s="60">
        <v>2</v>
      </c>
      <c r="AF91" s="81">
        <v>5</v>
      </c>
      <c r="AM91" s="60">
        <v>88</v>
      </c>
      <c r="AN91" s="60">
        <v>8</v>
      </c>
      <c r="AO91" s="60">
        <v>7</v>
      </c>
      <c r="AP91" s="60">
        <f t="shared" si="31"/>
        <v>20807</v>
      </c>
      <c r="AQ91" s="60" t="str">
        <f t="shared" si="32"/>
        <v>困难8章7关</v>
      </c>
      <c r="AR91" s="60">
        <v>78</v>
      </c>
      <c r="AS91" s="60">
        <f t="shared" si="24"/>
        <v>8</v>
      </c>
      <c r="AT91" s="60">
        <v>3</v>
      </c>
      <c r="AU91" s="82">
        <f t="shared" si="33"/>
        <v>6</v>
      </c>
    </row>
    <row r="92" spans="1:47" ht="16.5" x14ac:dyDescent="0.2">
      <c r="A92" s="95" t="str">
        <f t="shared" si="35"/>
        <v>pt-2</v>
      </c>
      <c r="B92" s="95">
        <f t="shared" si="36"/>
        <v>1020530</v>
      </c>
      <c r="C92" s="95">
        <f t="shared" si="37"/>
        <v>5</v>
      </c>
      <c r="D92" s="38">
        <f t="shared" si="19"/>
        <v>10205</v>
      </c>
      <c r="E92" s="62">
        <v>2</v>
      </c>
      <c r="F92" s="25">
        <f t="shared" si="38"/>
        <v>3</v>
      </c>
      <c r="G92" s="26" t="str">
        <f t="shared" si="39"/>
        <v>jlr</v>
      </c>
      <c r="H92" s="26" t="s">
        <v>495</v>
      </c>
      <c r="I92" s="25">
        <v>12</v>
      </c>
      <c r="J92" s="25">
        <v>2</v>
      </c>
      <c r="K92" s="25">
        <v>1</v>
      </c>
      <c r="L92" s="25" t="s">
        <v>916</v>
      </c>
      <c r="M92" s="50" t="s">
        <v>3587</v>
      </c>
      <c r="N92" s="50">
        <v>1</v>
      </c>
      <c r="O92" s="25">
        <v>4</v>
      </c>
      <c r="P92" s="39">
        <v>9</v>
      </c>
      <c r="R92" s="48">
        <v>89</v>
      </c>
      <c r="S92" s="48">
        <f t="shared" si="28"/>
        <v>2</v>
      </c>
      <c r="X92" s="60">
        <v>89</v>
      </c>
      <c r="Y92" s="60">
        <f t="shared" si="22"/>
        <v>8</v>
      </c>
      <c r="Z92" s="60">
        <f t="shared" si="23"/>
        <v>7</v>
      </c>
      <c r="AA92" s="60">
        <f t="shared" si="29"/>
        <v>10807</v>
      </c>
      <c r="AB92" s="60" t="str">
        <f t="shared" si="30"/>
        <v>普通8章7关</v>
      </c>
      <c r="AC92" s="64">
        <v>72</v>
      </c>
      <c r="AD92" s="60">
        <f t="shared" si="34"/>
        <v>8</v>
      </c>
      <c r="AE92" s="60">
        <v>2</v>
      </c>
      <c r="AF92" s="81">
        <v>5</v>
      </c>
      <c r="AM92" s="60">
        <v>89</v>
      </c>
      <c r="AN92" s="60">
        <v>8</v>
      </c>
      <c r="AO92" s="60">
        <v>8</v>
      </c>
      <c r="AP92" s="60">
        <f t="shared" si="31"/>
        <v>20808</v>
      </c>
      <c r="AQ92" s="60" t="str">
        <f t="shared" si="32"/>
        <v>困难8章8关</v>
      </c>
      <c r="AR92" s="60">
        <v>79</v>
      </c>
      <c r="AS92" s="60">
        <f t="shared" si="24"/>
        <v>8</v>
      </c>
      <c r="AT92" s="60">
        <v>3</v>
      </c>
      <c r="AU92" s="82">
        <f t="shared" si="33"/>
        <v>6</v>
      </c>
    </row>
    <row r="93" spans="1:47" ht="17.25" thickBot="1" x14ac:dyDescent="0.25">
      <c r="A93" s="95" t="str">
        <f t="shared" si="35"/>
        <v>pt-2</v>
      </c>
      <c r="B93" s="95">
        <f t="shared" si="36"/>
        <v>1020531</v>
      </c>
      <c r="C93" s="95">
        <f t="shared" si="37"/>
        <v>5</v>
      </c>
      <c r="D93" s="40">
        <f t="shared" si="19"/>
        <v>10205</v>
      </c>
      <c r="E93" s="63">
        <v>2</v>
      </c>
      <c r="F93" s="41">
        <f t="shared" si="38"/>
        <v>3</v>
      </c>
      <c r="G93" s="42" t="str">
        <f t="shared" si="39"/>
        <v>shl</v>
      </c>
      <c r="H93" s="42" t="s">
        <v>519</v>
      </c>
      <c r="I93" s="41">
        <v>7</v>
      </c>
      <c r="J93" s="41">
        <v>2</v>
      </c>
      <c r="K93" s="41">
        <v>1</v>
      </c>
      <c r="L93" s="41"/>
      <c r="M93" s="42"/>
      <c r="N93" s="42"/>
      <c r="O93" s="41"/>
      <c r="P93" s="43"/>
      <c r="R93" s="48">
        <v>90</v>
      </c>
      <c r="S93" s="48">
        <f t="shared" si="28"/>
        <v>2</v>
      </c>
      <c r="X93" s="60">
        <v>90</v>
      </c>
      <c r="Y93" s="60">
        <f t="shared" si="22"/>
        <v>8</v>
      </c>
      <c r="Z93" s="60">
        <f t="shared" si="23"/>
        <v>8</v>
      </c>
      <c r="AA93" s="60">
        <f t="shared" si="29"/>
        <v>10808</v>
      </c>
      <c r="AB93" s="60" t="str">
        <f t="shared" si="30"/>
        <v>普通8章8关</v>
      </c>
      <c r="AC93" s="64">
        <v>72</v>
      </c>
      <c r="AD93" s="60">
        <f t="shared" si="34"/>
        <v>8</v>
      </c>
      <c r="AE93" s="60">
        <v>2</v>
      </c>
      <c r="AF93" s="81">
        <v>5</v>
      </c>
      <c r="AM93" s="60">
        <v>90</v>
      </c>
      <c r="AN93" s="60">
        <v>8</v>
      </c>
      <c r="AO93" s="60">
        <v>9</v>
      </c>
      <c r="AP93" s="60">
        <f t="shared" si="31"/>
        <v>20809</v>
      </c>
      <c r="AQ93" s="60" t="str">
        <f t="shared" si="32"/>
        <v>困难8章9关</v>
      </c>
      <c r="AR93" s="60">
        <v>80</v>
      </c>
      <c r="AS93" s="60">
        <f t="shared" si="24"/>
        <v>9</v>
      </c>
      <c r="AT93" s="60">
        <v>4</v>
      </c>
      <c r="AU93" s="82">
        <f t="shared" si="33"/>
        <v>6</v>
      </c>
    </row>
    <row r="94" spans="1:47" ht="16.5" x14ac:dyDescent="0.2">
      <c r="A94" s="95" t="str">
        <f t="shared" si="35"/>
        <v>pt-2</v>
      </c>
      <c r="B94" s="95">
        <f t="shared" si="36"/>
        <v>1020610</v>
      </c>
      <c r="C94" s="95">
        <f t="shared" si="37"/>
        <v>6</v>
      </c>
      <c r="D94" s="35">
        <f t="shared" si="19"/>
        <v>10206</v>
      </c>
      <c r="E94" s="61">
        <v>2</v>
      </c>
      <c r="F94" s="36">
        <f t="shared" si="38"/>
        <v>1</v>
      </c>
      <c r="G94" s="44" t="str">
        <f t="shared" si="39"/>
        <v>jlr</v>
      </c>
      <c r="H94" s="44" t="s">
        <v>3517</v>
      </c>
      <c r="I94" s="36">
        <v>12</v>
      </c>
      <c r="J94" s="36">
        <v>2</v>
      </c>
      <c r="K94" s="36">
        <v>1</v>
      </c>
      <c r="L94" s="36" t="s">
        <v>926</v>
      </c>
      <c r="M94" s="44" t="s">
        <v>3568</v>
      </c>
      <c r="N94" s="36">
        <v>1</v>
      </c>
      <c r="O94" s="36">
        <v>4</v>
      </c>
      <c r="P94" s="37">
        <v>9</v>
      </c>
      <c r="R94" s="48">
        <v>91</v>
      </c>
      <c r="S94" s="48">
        <f t="shared" si="28"/>
        <v>2</v>
      </c>
      <c r="X94" s="60">
        <v>91</v>
      </c>
      <c r="Y94" s="60">
        <f t="shared" si="22"/>
        <v>8</v>
      </c>
      <c r="Z94" s="60">
        <f t="shared" si="23"/>
        <v>9</v>
      </c>
      <c r="AA94" s="60">
        <f t="shared" si="29"/>
        <v>10809</v>
      </c>
      <c r="AB94" s="60" t="str">
        <f t="shared" si="30"/>
        <v>普通8章9关</v>
      </c>
      <c r="AC94" s="64">
        <v>73</v>
      </c>
      <c r="AD94" s="60">
        <f t="shared" si="34"/>
        <v>8</v>
      </c>
      <c r="AE94" s="60">
        <v>2</v>
      </c>
      <c r="AF94" s="81">
        <v>5</v>
      </c>
      <c r="AM94" s="60">
        <v>91</v>
      </c>
      <c r="AN94" s="60">
        <v>8</v>
      </c>
      <c r="AO94" s="60">
        <v>10</v>
      </c>
      <c r="AP94" s="60">
        <f t="shared" si="31"/>
        <v>20810</v>
      </c>
      <c r="AQ94" s="60" t="str">
        <f t="shared" si="32"/>
        <v>困难8章10关</v>
      </c>
      <c r="AR94" s="60">
        <v>80</v>
      </c>
      <c r="AS94" s="60">
        <f t="shared" si="24"/>
        <v>9</v>
      </c>
      <c r="AT94" s="60">
        <v>4</v>
      </c>
      <c r="AU94" s="82">
        <f t="shared" si="33"/>
        <v>6</v>
      </c>
    </row>
    <row r="95" spans="1:47" ht="16.5" x14ac:dyDescent="0.2">
      <c r="A95" s="95" t="str">
        <f t="shared" si="35"/>
        <v>pt-2</v>
      </c>
      <c r="B95" s="95">
        <f t="shared" si="36"/>
        <v>1020611</v>
      </c>
      <c r="C95" s="95">
        <f t="shared" si="37"/>
        <v>6</v>
      </c>
      <c r="D95" s="38">
        <f t="shared" si="19"/>
        <v>10206</v>
      </c>
      <c r="E95" s="62">
        <v>2</v>
      </c>
      <c r="F95" s="25">
        <f t="shared" si="38"/>
        <v>1</v>
      </c>
      <c r="G95" s="26" t="str">
        <f t="shared" si="39"/>
        <v>shl</v>
      </c>
      <c r="H95" s="26" t="s">
        <v>3519</v>
      </c>
      <c r="I95" s="25">
        <v>8</v>
      </c>
      <c r="J95" s="25">
        <v>2</v>
      </c>
      <c r="K95" s="25">
        <v>1</v>
      </c>
      <c r="L95" s="25"/>
      <c r="M95" s="25"/>
      <c r="N95" s="25"/>
      <c r="O95" s="25"/>
      <c r="P95" s="39"/>
      <c r="R95" s="48">
        <v>92</v>
      </c>
      <c r="S95" s="48">
        <f t="shared" si="28"/>
        <v>2</v>
      </c>
      <c r="X95" s="60">
        <v>92</v>
      </c>
      <c r="Y95" s="60">
        <f t="shared" si="22"/>
        <v>8</v>
      </c>
      <c r="Z95" s="60">
        <f t="shared" si="23"/>
        <v>10</v>
      </c>
      <c r="AA95" s="60">
        <f t="shared" si="29"/>
        <v>10810</v>
      </c>
      <c r="AB95" s="60" t="str">
        <f t="shared" si="30"/>
        <v>普通8章10关</v>
      </c>
      <c r="AC95" s="64">
        <v>73</v>
      </c>
      <c r="AD95" s="60">
        <f t="shared" si="34"/>
        <v>8</v>
      </c>
      <c r="AE95" s="60">
        <v>2</v>
      </c>
      <c r="AF95" s="81">
        <v>5</v>
      </c>
      <c r="AM95" s="60">
        <v>92</v>
      </c>
      <c r="AN95" s="60">
        <v>8</v>
      </c>
      <c r="AO95" s="60">
        <v>11</v>
      </c>
      <c r="AP95" s="60">
        <f t="shared" si="31"/>
        <v>20811</v>
      </c>
      <c r="AQ95" s="60" t="str">
        <f t="shared" si="32"/>
        <v>困难8章11关</v>
      </c>
      <c r="AR95" s="60">
        <v>80</v>
      </c>
      <c r="AS95" s="60">
        <f t="shared" si="24"/>
        <v>9</v>
      </c>
      <c r="AT95" s="60">
        <v>4</v>
      </c>
      <c r="AU95" s="82">
        <f t="shared" si="33"/>
        <v>6</v>
      </c>
    </row>
    <row r="96" spans="1:47" ht="16.5" x14ac:dyDescent="0.2">
      <c r="A96" s="95" t="str">
        <f t="shared" si="35"/>
        <v>pt-2</v>
      </c>
      <c r="B96" s="95">
        <f t="shared" si="36"/>
        <v>1020620</v>
      </c>
      <c r="C96" s="95">
        <f t="shared" si="37"/>
        <v>6</v>
      </c>
      <c r="D96" s="38">
        <f t="shared" si="19"/>
        <v>10206</v>
      </c>
      <c r="E96" s="62">
        <v>2</v>
      </c>
      <c r="F96" s="25">
        <f t="shared" si="38"/>
        <v>2</v>
      </c>
      <c r="G96" s="26" t="str">
        <f t="shared" si="39"/>
        <v>jlr</v>
      </c>
      <c r="H96" s="26" t="s">
        <v>496</v>
      </c>
      <c r="I96" s="25">
        <v>12</v>
      </c>
      <c r="J96" s="25">
        <v>2</v>
      </c>
      <c r="K96" s="25">
        <v>1</v>
      </c>
      <c r="L96" s="25" t="s">
        <v>926</v>
      </c>
      <c r="M96" s="50" t="s">
        <v>3588</v>
      </c>
      <c r="N96" s="49">
        <v>1</v>
      </c>
      <c r="O96" s="25">
        <v>4</v>
      </c>
      <c r="P96" s="39">
        <v>9</v>
      </c>
      <c r="R96" s="48">
        <v>93</v>
      </c>
      <c r="S96" s="48">
        <f t="shared" si="28"/>
        <v>2</v>
      </c>
      <c r="X96" s="60">
        <v>93</v>
      </c>
      <c r="Y96" s="60">
        <f t="shared" si="22"/>
        <v>8</v>
      </c>
      <c r="Z96" s="60">
        <f t="shared" si="23"/>
        <v>11</v>
      </c>
      <c r="AA96" s="60">
        <f t="shared" si="29"/>
        <v>10811</v>
      </c>
      <c r="AB96" s="60" t="str">
        <f t="shared" si="30"/>
        <v>普通8章11关</v>
      </c>
      <c r="AC96" s="64">
        <v>73</v>
      </c>
      <c r="AD96" s="60">
        <f t="shared" si="34"/>
        <v>8</v>
      </c>
      <c r="AE96" s="60">
        <v>2</v>
      </c>
      <c r="AF96" s="81">
        <v>5</v>
      </c>
      <c r="AM96" s="60">
        <v>93</v>
      </c>
      <c r="AN96" s="60">
        <v>8</v>
      </c>
      <c r="AO96" s="60">
        <v>12</v>
      </c>
      <c r="AP96" s="60">
        <f t="shared" si="31"/>
        <v>20812</v>
      </c>
      <c r="AQ96" s="60" t="str">
        <f t="shared" si="32"/>
        <v>困难8章12关</v>
      </c>
      <c r="AR96" s="60">
        <v>81</v>
      </c>
      <c r="AS96" s="60">
        <f t="shared" si="24"/>
        <v>9</v>
      </c>
      <c r="AT96" s="60">
        <v>4</v>
      </c>
      <c r="AU96" s="82">
        <f t="shared" si="33"/>
        <v>6</v>
      </c>
    </row>
    <row r="97" spans="1:47" ht="16.5" x14ac:dyDescent="0.2">
      <c r="A97" s="95" t="str">
        <f t="shared" si="35"/>
        <v>pt-2</v>
      </c>
      <c r="B97" s="95">
        <f t="shared" si="36"/>
        <v>1020621</v>
      </c>
      <c r="C97" s="95">
        <f t="shared" si="37"/>
        <v>6</v>
      </c>
      <c r="D97" s="38">
        <f t="shared" si="19"/>
        <v>10206</v>
      </c>
      <c r="E97" s="62">
        <v>2</v>
      </c>
      <c r="F97" s="25">
        <f t="shared" si="38"/>
        <v>2</v>
      </c>
      <c r="G97" s="26" t="str">
        <f t="shared" si="39"/>
        <v>shl</v>
      </c>
      <c r="H97" s="26" t="s">
        <v>508</v>
      </c>
      <c r="I97" s="25">
        <v>8</v>
      </c>
      <c r="J97" s="25">
        <v>2</v>
      </c>
      <c r="K97" s="25">
        <v>1</v>
      </c>
      <c r="L97" s="25"/>
      <c r="M97" s="49"/>
      <c r="N97" s="49"/>
      <c r="O97" s="25"/>
      <c r="P97" s="39"/>
      <c r="R97" s="48">
        <v>94</v>
      </c>
      <c r="S97" s="48">
        <f t="shared" si="28"/>
        <v>2</v>
      </c>
      <c r="X97" s="60">
        <v>94</v>
      </c>
      <c r="Y97" s="60">
        <f t="shared" si="22"/>
        <v>8</v>
      </c>
      <c r="Z97" s="60">
        <f t="shared" si="23"/>
        <v>12</v>
      </c>
      <c r="AA97" s="60">
        <f t="shared" si="29"/>
        <v>10812</v>
      </c>
      <c r="AB97" s="60" t="str">
        <f t="shared" si="30"/>
        <v>普通8章12关</v>
      </c>
      <c r="AC97" s="64">
        <v>74</v>
      </c>
      <c r="AD97" s="60">
        <f t="shared" si="34"/>
        <v>8</v>
      </c>
      <c r="AE97" s="60">
        <v>2</v>
      </c>
      <c r="AF97" s="81">
        <v>5</v>
      </c>
      <c r="AM97" s="60">
        <v>94</v>
      </c>
      <c r="AN97" s="60">
        <v>8</v>
      </c>
      <c r="AO97" s="60">
        <v>13</v>
      </c>
      <c r="AP97" s="60">
        <f t="shared" si="31"/>
        <v>20813</v>
      </c>
      <c r="AQ97" s="60" t="str">
        <f t="shared" si="32"/>
        <v>困难8章13关</v>
      </c>
      <c r="AR97" s="60">
        <v>82</v>
      </c>
      <c r="AS97" s="60">
        <f t="shared" si="24"/>
        <v>9</v>
      </c>
      <c r="AT97" s="60">
        <v>4</v>
      </c>
      <c r="AU97" s="82">
        <f t="shared" si="33"/>
        <v>6</v>
      </c>
    </row>
    <row r="98" spans="1:47" ht="16.5" x14ac:dyDescent="0.2">
      <c r="A98" s="95" t="str">
        <f t="shared" si="35"/>
        <v>pt-2</v>
      </c>
      <c r="B98" s="95">
        <f t="shared" si="36"/>
        <v>1020630</v>
      </c>
      <c r="C98" s="95">
        <f t="shared" si="37"/>
        <v>6</v>
      </c>
      <c r="D98" s="38">
        <f t="shared" si="19"/>
        <v>10206</v>
      </c>
      <c r="E98" s="62">
        <v>2</v>
      </c>
      <c r="F98" s="25">
        <f t="shared" si="38"/>
        <v>3</v>
      </c>
      <c r="G98" s="26" t="str">
        <f t="shared" si="39"/>
        <v>jlr</v>
      </c>
      <c r="H98" s="26" t="s">
        <v>495</v>
      </c>
      <c r="I98" s="25">
        <v>12</v>
      </c>
      <c r="J98" s="25">
        <v>2</v>
      </c>
      <c r="K98" s="25">
        <v>1</v>
      </c>
      <c r="L98" s="25" t="s">
        <v>926</v>
      </c>
      <c r="M98" s="50" t="s">
        <v>3589</v>
      </c>
      <c r="N98" s="50">
        <v>1</v>
      </c>
      <c r="O98" s="25">
        <v>4</v>
      </c>
      <c r="P98" s="39">
        <v>9</v>
      </c>
      <c r="R98" s="48">
        <v>95</v>
      </c>
      <c r="S98" s="48">
        <f t="shared" si="28"/>
        <v>2</v>
      </c>
      <c r="X98" s="60">
        <v>95</v>
      </c>
      <c r="Y98" s="60">
        <f t="shared" si="22"/>
        <v>8</v>
      </c>
      <c r="Z98" s="60">
        <f t="shared" si="23"/>
        <v>13</v>
      </c>
      <c r="AA98" s="60">
        <f t="shared" si="29"/>
        <v>10813</v>
      </c>
      <c r="AB98" s="60" t="str">
        <f t="shared" si="30"/>
        <v>普通8章13关</v>
      </c>
      <c r="AC98" s="64">
        <v>74</v>
      </c>
      <c r="AD98" s="60">
        <f t="shared" si="34"/>
        <v>8</v>
      </c>
      <c r="AE98" s="60">
        <v>2</v>
      </c>
      <c r="AF98" s="81">
        <v>5</v>
      </c>
      <c r="AM98" s="60">
        <v>95</v>
      </c>
      <c r="AN98" s="60">
        <v>8</v>
      </c>
      <c r="AO98" s="60">
        <v>14</v>
      </c>
      <c r="AP98" s="60">
        <f t="shared" si="31"/>
        <v>20814</v>
      </c>
      <c r="AQ98" s="60" t="str">
        <f t="shared" si="32"/>
        <v>困难8章14关</v>
      </c>
      <c r="AR98" s="60">
        <v>83</v>
      </c>
      <c r="AS98" s="60">
        <f t="shared" si="24"/>
        <v>9</v>
      </c>
      <c r="AT98" s="60">
        <v>4</v>
      </c>
      <c r="AU98" s="82">
        <f t="shared" si="33"/>
        <v>6</v>
      </c>
    </row>
    <row r="99" spans="1:47" ht="17.25" thickBot="1" x14ac:dyDescent="0.25">
      <c r="A99" s="95" t="str">
        <f t="shared" si="35"/>
        <v>pt-2</v>
      </c>
      <c r="B99" s="95">
        <f t="shared" si="36"/>
        <v>1020631</v>
      </c>
      <c r="C99" s="95">
        <f t="shared" si="37"/>
        <v>6</v>
      </c>
      <c r="D99" s="40">
        <f t="shared" si="19"/>
        <v>10206</v>
      </c>
      <c r="E99" s="63">
        <v>2</v>
      </c>
      <c r="F99" s="41">
        <f t="shared" si="38"/>
        <v>3</v>
      </c>
      <c r="G99" s="42" t="str">
        <f t="shared" si="39"/>
        <v>shl</v>
      </c>
      <c r="H99" s="42" t="s">
        <v>519</v>
      </c>
      <c r="I99" s="41">
        <v>8</v>
      </c>
      <c r="J99" s="41">
        <v>2</v>
      </c>
      <c r="K99" s="41">
        <v>1</v>
      </c>
      <c r="L99" s="41"/>
      <c r="M99" s="42"/>
      <c r="N99" s="42"/>
      <c r="O99" s="41"/>
      <c r="P99" s="43"/>
      <c r="R99" s="48">
        <v>96</v>
      </c>
      <c r="S99" s="48">
        <f t="shared" si="28"/>
        <v>2</v>
      </c>
      <c r="X99" s="60">
        <v>96</v>
      </c>
      <c r="Y99" s="60">
        <f t="shared" si="22"/>
        <v>8</v>
      </c>
      <c r="Z99" s="60">
        <f t="shared" si="23"/>
        <v>14</v>
      </c>
      <c r="AA99" s="60">
        <f t="shared" si="29"/>
        <v>10814</v>
      </c>
      <c r="AB99" s="60" t="str">
        <f t="shared" si="30"/>
        <v>普通8章14关</v>
      </c>
      <c r="AC99" s="64">
        <v>75</v>
      </c>
      <c r="AD99" s="60">
        <f t="shared" si="34"/>
        <v>8</v>
      </c>
      <c r="AE99" s="60">
        <v>2</v>
      </c>
      <c r="AF99" s="81">
        <v>5</v>
      </c>
      <c r="AM99" s="60">
        <v>96</v>
      </c>
      <c r="AN99" s="60">
        <v>8</v>
      </c>
      <c r="AO99" s="60">
        <v>15</v>
      </c>
      <c r="AP99" s="60">
        <f t="shared" si="31"/>
        <v>20815</v>
      </c>
      <c r="AQ99" s="60" t="str">
        <f t="shared" si="32"/>
        <v>困难8章15关</v>
      </c>
      <c r="AR99" s="60">
        <v>84</v>
      </c>
      <c r="AS99" s="60">
        <f t="shared" si="24"/>
        <v>9</v>
      </c>
      <c r="AT99" s="60">
        <v>4</v>
      </c>
      <c r="AU99" s="82">
        <f t="shared" si="33"/>
        <v>6</v>
      </c>
    </row>
    <row r="100" spans="1:47" ht="16.5" x14ac:dyDescent="0.2">
      <c r="A100" s="95" t="str">
        <f t="shared" si="35"/>
        <v>pt-2</v>
      </c>
      <c r="B100" s="95">
        <f t="shared" si="36"/>
        <v>1020710</v>
      </c>
      <c r="C100" s="95">
        <f t="shared" si="37"/>
        <v>7</v>
      </c>
      <c r="D100" s="35">
        <f t="shared" si="19"/>
        <v>10207</v>
      </c>
      <c r="E100" s="61">
        <v>2</v>
      </c>
      <c r="F100" s="36">
        <f t="shared" si="38"/>
        <v>1</v>
      </c>
      <c r="G100" s="44" t="str">
        <f t="shared" si="39"/>
        <v>jlr</v>
      </c>
      <c r="H100" s="44" t="s">
        <v>3517</v>
      </c>
      <c r="I100" s="36">
        <v>12</v>
      </c>
      <c r="J100" s="36">
        <v>2</v>
      </c>
      <c r="K100" s="36">
        <v>1</v>
      </c>
      <c r="L100" s="36" t="s">
        <v>926</v>
      </c>
      <c r="M100" s="44" t="s">
        <v>3569</v>
      </c>
      <c r="N100" s="36">
        <v>1</v>
      </c>
      <c r="O100" s="36">
        <v>4</v>
      </c>
      <c r="P100" s="37">
        <v>9</v>
      </c>
      <c r="R100" s="48">
        <v>97</v>
      </c>
      <c r="S100" s="48">
        <f t="shared" si="28"/>
        <v>2</v>
      </c>
      <c r="X100" s="60">
        <v>97</v>
      </c>
      <c r="Y100" s="60">
        <f t="shared" si="22"/>
        <v>8</v>
      </c>
      <c r="Z100" s="60">
        <f t="shared" si="23"/>
        <v>15</v>
      </c>
      <c r="AA100" s="60">
        <f t="shared" si="29"/>
        <v>10815</v>
      </c>
      <c r="AB100" s="60" t="str">
        <f t="shared" si="30"/>
        <v>普通8章15关</v>
      </c>
      <c r="AC100" s="64">
        <v>77</v>
      </c>
      <c r="AD100" s="60">
        <f t="shared" si="34"/>
        <v>8</v>
      </c>
      <c r="AE100" s="60">
        <v>3</v>
      </c>
      <c r="AF100" s="81">
        <v>5</v>
      </c>
      <c r="AM100" s="60">
        <v>97</v>
      </c>
      <c r="AN100" s="60">
        <v>9</v>
      </c>
      <c r="AO100" s="60">
        <v>1</v>
      </c>
      <c r="AP100" s="60">
        <f t="shared" si="31"/>
        <v>20901</v>
      </c>
      <c r="AQ100" s="60" t="str">
        <f t="shared" si="32"/>
        <v>困难9章1关</v>
      </c>
      <c r="AR100" s="60">
        <v>85</v>
      </c>
      <c r="AS100" s="60">
        <f t="shared" si="24"/>
        <v>10</v>
      </c>
      <c r="AT100" s="60">
        <v>4</v>
      </c>
      <c r="AU100" s="82">
        <f t="shared" si="33"/>
        <v>6</v>
      </c>
    </row>
    <row r="101" spans="1:47" ht="16.5" x14ac:dyDescent="0.2">
      <c r="A101" s="95" t="str">
        <f t="shared" si="35"/>
        <v>pt-2</v>
      </c>
      <c r="B101" s="95">
        <f t="shared" si="36"/>
        <v>1020711</v>
      </c>
      <c r="C101" s="95">
        <f t="shared" si="37"/>
        <v>7</v>
      </c>
      <c r="D101" s="38">
        <f t="shared" si="19"/>
        <v>10207</v>
      </c>
      <c r="E101" s="62">
        <v>2</v>
      </c>
      <c r="F101" s="25">
        <f t="shared" si="38"/>
        <v>1</v>
      </c>
      <c r="G101" s="26" t="str">
        <f t="shared" si="39"/>
        <v>shl</v>
      </c>
      <c r="H101" s="26" t="s">
        <v>3519</v>
      </c>
      <c r="I101" s="25">
        <v>10</v>
      </c>
      <c r="J101" s="25">
        <v>2</v>
      </c>
      <c r="K101" s="25">
        <v>1</v>
      </c>
      <c r="L101" s="25"/>
      <c r="M101" s="25"/>
      <c r="N101" s="25"/>
      <c r="O101" s="25"/>
      <c r="P101" s="39"/>
      <c r="R101" s="48">
        <v>98</v>
      </c>
      <c r="S101" s="48">
        <f t="shared" si="28"/>
        <v>2</v>
      </c>
      <c r="X101" s="60">
        <v>98</v>
      </c>
      <c r="Y101" s="60">
        <f t="shared" si="22"/>
        <v>9</v>
      </c>
      <c r="Z101" s="60">
        <f t="shared" si="23"/>
        <v>1</v>
      </c>
      <c r="AA101" s="60">
        <f t="shared" si="29"/>
        <v>10901</v>
      </c>
      <c r="AB101" s="60" t="str">
        <f t="shared" si="30"/>
        <v>普通9章1关</v>
      </c>
      <c r="AC101" s="64">
        <v>78</v>
      </c>
      <c r="AD101" s="60">
        <f t="shared" si="34"/>
        <v>8</v>
      </c>
      <c r="AE101" s="60">
        <v>3</v>
      </c>
      <c r="AF101" s="81">
        <v>5</v>
      </c>
      <c r="AM101" s="60">
        <v>98</v>
      </c>
      <c r="AN101" s="60">
        <v>9</v>
      </c>
      <c r="AO101" s="60">
        <v>2</v>
      </c>
      <c r="AP101" s="60">
        <f t="shared" si="31"/>
        <v>20902</v>
      </c>
      <c r="AQ101" s="60" t="str">
        <f t="shared" si="32"/>
        <v>困难9章2关</v>
      </c>
      <c r="AR101" s="60">
        <v>86</v>
      </c>
      <c r="AS101" s="60">
        <f t="shared" si="24"/>
        <v>10</v>
      </c>
      <c r="AT101" s="60">
        <v>4</v>
      </c>
      <c r="AU101" s="82">
        <f t="shared" si="33"/>
        <v>6</v>
      </c>
    </row>
    <row r="102" spans="1:47" ht="16.5" x14ac:dyDescent="0.2">
      <c r="A102" s="95" t="str">
        <f t="shared" si="35"/>
        <v>pt-2</v>
      </c>
      <c r="B102" s="95">
        <f t="shared" si="36"/>
        <v>1020720</v>
      </c>
      <c r="C102" s="95">
        <f t="shared" si="37"/>
        <v>7</v>
      </c>
      <c r="D102" s="38">
        <f t="shared" si="19"/>
        <v>10207</v>
      </c>
      <c r="E102" s="62">
        <v>2</v>
      </c>
      <c r="F102" s="25">
        <f t="shared" si="38"/>
        <v>2</v>
      </c>
      <c r="G102" s="26" t="str">
        <f t="shared" si="39"/>
        <v>jlr</v>
      </c>
      <c r="H102" s="26" t="s">
        <v>496</v>
      </c>
      <c r="I102" s="25">
        <v>12</v>
      </c>
      <c r="J102" s="25">
        <v>2</v>
      </c>
      <c r="K102" s="25">
        <v>1</v>
      </c>
      <c r="L102" s="25" t="s">
        <v>926</v>
      </c>
      <c r="M102" s="50" t="s">
        <v>3590</v>
      </c>
      <c r="N102" s="49">
        <v>1</v>
      </c>
      <c r="O102" s="25">
        <v>4</v>
      </c>
      <c r="P102" s="39">
        <v>9</v>
      </c>
      <c r="R102" s="48">
        <v>99</v>
      </c>
      <c r="S102" s="48">
        <f t="shared" si="28"/>
        <v>2</v>
      </c>
      <c r="X102" s="60">
        <v>99</v>
      </c>
      <c r="Y102" s="60">
        <f t="shared" si="22"/>
        <v>9</v>
      </c>
      <c r="Z102" s="60">
        <f t="shared" si="23"/>
        <v>2</v>
      </c>
      <c r="AA102" s="60">
        <f t="shared" si="29"/>
        <v>10902</v>
      </c>
      <c r="AB102" s="60" t="str">
        <f t="shared" si="30"/>
        <v>普通9章2关</v>
      </c>
      <c r="AC102" s="64">
        <v>79</v>
      </c>
      <c r="AD102" s="60">
        <f t="shared" si="34"/>
        <v>8</v>
      </c>
      <c r="AE102" s="60">
        <v>3</v>
      </c>
      <c r="AF102" s="81">
        <v>5</v>
      </c>
      <c r="AM102" s="60">
        <v>99</v>
      </c>
      <c r="AN102" s="60">
        <v>9</v>
      </c>
      <c r="AO102" s="60">
        <v>3</v>
      </c>
      <c r="AP102" s="60">
        <f t="shared" si="31"/>
        <v>20903</v>
      </c>
      <c r="AQ102" s="60" t="str">
        <f t="shared" si="32"/>
        <v>困难9章3关</v>
      </c>
      <c r="AR102" s="60">
        <v>86</v>
      </c>
      <c r="AS102" s="60">
        <f t="shared" si="24"/>
        <v>10</v>
      </c>
      <c r="AT102" s="60">
        <v>4</v>
      </c>
      <c r="AU102" s="82">
        <f t="shared" si="33"/>
        <v>6</v>
      </c>
    </row>
    <row r="103" spans="1:47" ht="16.5" x14ac:dyDescent="0.2">
      <c r="A103" s="95" t="str">
        <f t="shared" si="35"/>
        <v>pt-2</v>
      </c>
      <c r="B103" s="95">
        <f t="shared" si="36"/>
        <v>1020721</v>
      </c>
      <c r="C103" s="95">
        <f t="shared" si="37"/>
        <v>7</v>
      </c>
      <c r="D103" s="38">
        <f t="shared" si="19"/>
        <v>10207</v>
      </c>
      <c r="E103" s="62">
        <v>2</v>
      </c>
      <c r="F103" s="25">
        <f t="shared" si="38"/>
        <v>2</v>
      </c>
      <c r="G103" s="26" t="str">
        <f t="shared" si="39"/>
        <v>shl</v>
      </c>
      <c r="H103" s="26" t="s">
        <v>508</v>
      </c>
      <c r="I103" s="25">
        <v>10</v>
      </c>
      <c r="J103" s="25">
        <v>2</v>
      </c>
      <c r="K103" s="25">
        <v>1</v>
      </c>
      <c r="L103" s="25"/>
      <c r="M103" s="49"/>
      <c r="N103" s="49"/>
      <c r="O103" s="25"/>
      <c r="P103" s="39"/>
      <c r="R103" s="48">
        <v>100</v>
      </c>
      <c r="S103" s="48">
        <f t="shared" si="28"/>
        <v>2</v>
      </c>
      <c r="X103" s="60">
        <v>100</v>
      </c>
      <c r="Y103" s="60">
        <f t="shared" si="22"/>
        <v>9</v>
      </c>
      <c r="Z103" s="60">
        <f t="shared" si="23"/>
        <v>3</v>
      </c>
      <c r="AA103" s="60">
        <f t="shared" si="29"/>
        <v>10903</v>
      </c>
      <c r="AB103" s="60" t="str">
        <f t="shared" si="30"/>
        <v>普通9章3关</v>
      </c>
      <c r="AC103" s="64">
        <v>80</v>
      </c>
      <c r="AD103" s="60">
        <f t="shared" si="34"/>
        <v>9</v>
      </c>
      <c r="AE103" s="60">
        <v>3</v>
      </c>
      <c r="AF103" s="81">
        <v>5</v>
      </c>
      <c r="AM103" s="60">
        <v>100</v>
      </c>
      <c r="AN103" s="60">
        <v>9</v>
      </c>
      <c r="AO103" s="60">
        <v>4</v>
      </c>
      <c r="AP103" s="60">
        <f t="shared" si="31"/>
        <v>20904</v>
      </c>
      <c r="AQ103" s="60" t="str">
        <f t="shared" si="32"/>
        <v>困难9章4关</v>
      </c>
      <c r="AR103" s="60">
        <v>87</v>
      </c>
      <c r="AS103" s="60">
        <f t="shared" si="24"/>
        <v>10</v>
      </c>
      <c r="AT103" s="60">
        <v>4</v>
      </c>
      <c r="AU103" s="82">
        <f t="shared" si="33"/>
        <v>6</v>
      </c>
    </row>
    <row r="104" spans="1:47" ht="16.5" x14ac:dyDescent="0.2">
      <c r="A104" s="95" t="str">
        <f t="shared" ref="A104:A111" si="40">"pt-"&amp;S104</f>
        <v>pt-2</v>
      </c>
      <c r="B104" s="95">
        <f t="shared" ref="B104:B111" si="41">D104*100+F104*10+IF(G104="jlr",0,1)</f>
        <v>1020730</v>
      </c>
      <c r="C104" s="95">
        <f t="shared" ref="C104:C111" si="42">INT((R104-1)/6)-INDEX($AJ$4:$AJ$19,S104)+1</f>
        <v>7</v>
      </c>
      <c r="D104" s="38">
        <f t="shared" si="19"/>
        <v>10207</v>
      </c>
      <c r="E104" s="62">
        <v>2</v>
      </c>
      <c r="F104" s="25">
        <f t="shared" ref="F104:F111" si="43">INT(MOD(R104-1,6)/2)+1</f>
        <v>3</v>
      </c>
      <c r="G104" s="26" t="str">
        <f t="shared" ref="G104:G111" si="44">IF(MOD(R104,2)=1,"jlr","shl")</f>
        <v>jlr</v>
      </c>
      <c r="H104" s="26" t="s">
        <v>495</v>
      </c>
      <c r="I104" s="25">
        <v>12</v>
      </c>
      <c r="J104" s="25">
        <v>2</v>
      </c>
      <c r="K104" s="25">
        <v>1</v>
      </c>
      <c r="L104" s="25" t="s">
        <v>926</v>
      </c>
      <c r="M104" s="50" t="s">
        <v>3591</v>
      </c>
      <c r="N104" s="50">
        <v>1</v>
      </c>
      <c r="O104" s="25">
        <v>4</v>
      </c>
      <c r="P104" s="39">
        <v>9</v>
      </c>
      <c r="R104" s="48">
        <v>101</v>
      </c>
      <c r="S104" s="48">
        <f t="shared" si="28"/>
        <v>2</v>
      </c>
      <c r="X104" s="60">
        <v>101</v>
      </c>
      <c r="Y104" s="60">
        <f t="shared" si="22"/>
        <v>9</v>
      </c>
      <c r="Z104" s="60">
        <f t="shared" si="23"/>
        <v>4</v>
      </c>
      <c r="AA104" s="60">
        <f t="shared" si="29"/>
        <v>10904</v>
      </c>
      <c r="AB104" s="60" t="str">
        <f t="shared" si="30"/>
        <v>普通9章4关</v>
      </c>
      <c r="AC104" s="64">
        <v>80</v>
      </c>
      <c r="AD104" s="60">
        <f t="shared" si="34"/>
        <v>9</v>
      </c>
      <c r="AE104" s="60">
        <v>3</v>
      </c>
      <c r="AF104" s="81">
        <v>5</v>
      </c>
      <c r="AM104" s="60">
        <v>101</v>
      </c>
      <c r="AN104" s="60">
        <v>9</v>
      </c>
      <c r="AO104" s="60">
        <v>5</v>
      </c>
      <c r="AP104" s="60">
        <f t="shared" si="31"/>
        <v>20905</v>
      </c>
      <c r="AQ104" s="60" t="str">
        <f t="shared" si="32"/>
        <v>困难9章5关</v>
      </c>
      <c r="AR104" s="60">
        <v>87</v>
      </c>
      <c r="AS104" s="60">
        <f t="shared" si="24"/>
        <v>10</v>
      </c>
      <c r="AT104" s="60">
        <v>4</v>
      </c>
      <c r="AU104" s="82">
        <f t="shared" si="33"/>
        <v>6</v>
      </c>
    </row>
    <row r="105" spans="1:47" ht="17.25" thickBot="1" x14ac:dyDescent="0.25">
      <c r="A105" s="95" t="str">
        <f t="shared" si="40"/>
        <v>pt-2</v>
      </c>
      <c r="B105" s="95">
        <f t="shared" si="41"/>
        <v>1020731</v>
      </c>
      <c r="C105" s="95">
        <f t="shared" si="42"/>
        <v>7</v>
      </c>
      <c r="D105" s="40">
        <f t="shared" si="19"/>
        <v>10207</v>
      </c>
      <c r="E105" s="63">
        <v>2</v>
      </c>
      <c r="F105" s="41">
        <f t="shared" si="43"/>
        <v>3</v>
      </c>
      <c r="G105" s="42" t="str">
        <f t="shared" si="44"/>
        <v>shl</v>
      </c>
      <c r="H105" s="42" t="s">
        <v>519</v>
      </c>
      <c r="I105" s="41">
        <v>10</v>
      </c>
      <c r="J105" s="41">
        <v>2</v>
      </c>
      <c r="K105" s="41">
        <v>1</v>
      </c>
      <c r="L105" s="41"/>
      <c r="M105" s="42"/>
      <c r="N105" s="42"/>
      <c r="O105" s="41"/>
      <c r="P105" s="43"/>
      <c r="R105" s="48">
        <v>102</v>
      </c>
      <c r="S105" s="48">
        <f t="shared" si="28"/>
        <v>2</v>
      </c>
      <c r="X105" s="60">
        <v>102</v>
      </c>
      <c r="Y105" s="60">
        <f t="shared" si="22"/>
        <v>9</v>
      </c>
      <c r="Z105" s="60">
        <f t="shared" si="23"/>
        <v>5</v>
      </c>
      <c r="AA105" s="60">
        <f t="shared" si="29"/>
        <v>10905</v>
      </c>
      <c r="AB105" s="60" t="str">
        <f t="shared" si="30"/>
        <v>普通9章5关</v>
      </c>
      <c r="AC105" s="64">
        <v>81</v>
      </c>
      <c r="AD105" s="60">
        <f t="shared" si="34"/>
        <v>9</v>
      </c>
      <c r="AE105" s="60">
        <v>3</v>
      </c>
      <c r="AF105" s="81">
        <v>5</v>
      </c>
      <c r="AM105" s="60">
        <v>102</v>
      </c>
      <c r="AN105" s="60">
        <v>9</v>
      </c>
      <c r="AO105" s="60">
        <v>6</v>
      </c>
      <c r="AP105" s="60">
        <f t="shared" si="31"/>
        <v>20906</v>
      </c>
      <c r="AQ105" s="60" t="str">
        <f t="shared" si="32"/>
        <v>困难9章6关</v>
      </c>
      <c r="AR105" s="60">
        <v>88</v>
      </c>
      <c r="AS105" s="60">
        <f t="shared" si="24"/>
        <v>10</v>
      </c>
      <c r="AT105" s="60">
        <v>4</v>
      </c>
      <c r="AU105" s="82">
        <f t="shared" si="33"/>
        <v>6</v>
      </c>
    </row>
    <row r="106" spans="1:47" ht="16.5" x14ac:dyDescent="0.2">
      <c r="A106" s="95" t="str">
        <f t="shared" si="40"/>
        <v>pt-2</v>
      </c>
      <c r="B106" s="95">
        <f t="shared" si="41"/>
        <v>1020810</v>
      </c>
      <c r="C106" s="95">
        <f t="shared" si="42"/>
        <v>8</v>
      </c>
      <c r="D106" s="35">
        <f t="shared" si="19"/>
        <v>10208</v>
      </c>
      <c r="E106" s="61">
        <v>2</v>
      </c>
      <c r="F106" s="36">
        <f t="shared" si="43"/>
        <v>1</v>
      </c>
      <c r="G106" s="44" t="str">
        <f t="shared" si="44"/>
        <v>jlr</v>
      </c>
      <c r="H106" s="44" t="s">
        <v>3517</v>
      </c>
      <c r="I106" s="36">
        <v>12</v>
      </c>
      <c r="J106" s="36">
        <v>2</v>
      </c>
      <c r="K106" s="36">
        <v>1</v>
      </c>
      <c r="L106" s="44" t="s">
        <v>3570</v>
      </c>
      <c r="M106" s="44" t="s">
        <v>3572</v>
      </c>
      <c r="N106" s="36">
        <v>1</v>
      </c>
      <c r="O106" s="36">
        <v>6</v>
      </c>
      <c r="P106" s="37">
        <v>10</v>
      </c>
      <c r="R106" s="48">
        <v>103</v>
      </c>
      <c r="S106" s="48">
        <f t="shared" si="28"/>
        <v>2</v>
      </c>
      <c r="X106" s="60">
        <v>103</v>
      </c>
      <c r="Y106" s="60">
        <f t="shared" si="22"/>
        <v>9</v>
      </c>
      <c r="Z106" s="60">
        <f t="shared" si="23"/>
        <v>6</v>
      </c>
      <c r="AA106" s="60">
        <f t="shared" si="29"/>
        <v>10906</v>
      </c>
      <c r="AB106" s="60" t="str">
        <f t="shared" si="30"/>
        <v>普通9章6关</v>
      </c>
      <c r="AC106" s="64">
        <v>81</v>
      </c>
      <c r="AD106" s="60">
        <f t="shared" si="34"/>
        <v>9</v>
      </c>
      <c r="AE106" s="60">
        <v>3</v>
      </c>
      <c r="AF106" s="81">
        <v>5</v>
      </c>
      <c r="AM106" s="60">
        <v>103</v>
      </c>
      <c r="AN106" s="60">
        <v>9</v>
      </c>
      <c r="AO106" s="60">
        <v>7</v>
      </c>
      <c r="AP106" s="60">
        <f t="shared" si="31"/>
        <v>20907</v>
      </c>
      <c r="AQ106" s="60" t="str">
        <f t="shared" si="32"/>
        <v>困难9章7关</v>
      </c>
      <c r="AR106" s="60">
        <v>88</v>
      </c>
      <c r="AS106" s="60">
        <f t="shared" si="24"/>
        <v>10</v>
      </c>
      <c r="AT106" s="60">
        <v>4</v>
      </c>
      <c r="AU106" s="82">
        <f t="shared" si="33"/>
        <v>6</v>
      </c>
    </row>
    <row r="107" spans="1:47" ht="16.5" x14ac:dyDescent="0.2">
      <c r="A107" s="95" t="str">
        <f t="shared" si="40"/>
        <v>pt-2</v>
      </c>
      <c r="B107" s="95">
        <f t="shared" si="41"/>
        <v>1020811</v>
      </c>
      <c r="C107" s="95">
        <f t="shared" si="42"/>
        <v>8</v>
      </c>
      <c r="D107" s="38">
        <f t="shared" si="19"/>
        <v>10208</v>
      </c>
      <c r="E107" s="62">
        <v>2</v>
      </c>
      <c r="F107" s="25">
        <f t="shared" si="43"/>
        <v>1</v>
      </c>
      <c r="G107" s="26" t="str">
        <f t="shared" si="44"/>
        <v>shl</v>
      </c>
      <c r="H107" s="26" t="s">
        <v>3519</v>
      </c>
      <c r="I107" s="25">
        <v>12</v>
      </c>
      <c r="J107" s="25">
        <v>2</v>
      </c>
      <c r="K107" s="25">
        <v>1</v>
      </c>
      <c r="L107" s="25"/>
      <c r="M107" s="25"/>
      <c r="N107" s="25"/>
      <c r="O107" s="25"/>
      <c r="P107" s="39"/>
      <c r="R107" s="48">
        <v>104</v>
      </c>
      <c r="S107" s="48">
        <f t="shared" si="28"/>
        <v>2</v>
      </c>
      <c r="X107" s="60">
        <v>104</v>
      </c>
      <c r="Y107" s="60">
        <f t="shared" si="22"/>
        <v>9</v>
      </c>
      <c r="Z107" s="60">
        <f t="shared" si="23"/>
        <v>7</v>
      </c>
      <c r="AA107" s="60">
        <f t="shared" si="29"/>
        <v>10907</v>
      </c>
      <c r="AB107" s="60" t="str">
        <f t="shared" si="30"/>
        <v>普通9章7关</v>
      </c>
      <c r="AC107" s="64">
        <v>82</v>
      </c>
      <c r="AD107" s="60">
        <f t="shared" si="34"/>
        <v>9</v>
      </c>
      <c r="AE107" s="60">
        <v>3</v>
      </c>
      <c r="AF107" s="81">
        <v>5</v>
      </c>
      <c r="AM107" s="60">
        <v>104</v>
      </c>
      <c r="AN107" s="60">
        <v>9</v>
      </c>
      <c r="AO107" s="60">
        <v>8</v>
      </c>
      <c r="AP107" s="60">
        <f t="shared" si="31"/>
        <v>20908</v>
      </c>
      <c r="AQ107" s="60" t="str">
        <f t="shared" si="32"/>
        <v>困难9章8关</v>
      </c>
      <c r="AR107" s="60">
        <v>89</v>
      </c>
      <c r="AS107" s="60">
        <f t="shared" si="24"/>
        <v>10</v>
      </c>
      <c r="AT107" s="60">
        <v>4</v>
      </c>
      <c r="AU107" s="82">
        <f t="shared" si="33"/>
        <v>6</v>
      </c>
    </row>
    <row r="108" spans="1:47" ht="16.5" x14ac:dyDescent="0.2">
      <c r="A108" s="95" t="str">
        <f t="shared" si="40"/>
        <v>pt-2</v>
      </c>
      <c r="B108" s="95">
        <f t="shared" si="41"/>
        <v>1020820</v>
      </c>
      <c r="C108" s="95">
        <f t="shared" si="42"/>
        <v>8</v>
      </c>
      <c r="D108" s="38">
        <f t="shared" si="19"/>
        <v>10208</v>
      </c>
      <c r="E108" s="62">
        <v>2</v>
      </c>
      <c r="F108" s="25">
        <f t="shared" si="43"/>
        <v>2</v>
      </c>
      <c r="G108" s="26" t="str">
        <f t="shared" si="44"/>
        <v>jlr</v>
      </c>
      <c r="H108" s="26" t="s">
        <v>496</v>
      </c>
      <c r="I108" s="25">
        <v>12</v>
      </c>
      <c r="J108" s="25">
        <v>2</v>
      </c>
      <c r="K108" s="25">
        <v>1</v>
      </c>
      <c r="L108" s="26" t="s">
        <v>3571</v>
      </c>
      <c r="M108" s="50" t="s">
        <v>3592</v>
      </c>
      <c r="N108" s="49">
        <v>1</v>
      </c>
      <c r="O108" s="25">
        <v>6</v>
      </c>
      <c r="P108" s="39">
        <v>6</v>
      </c>
      <c r="R108" s="48">
        <v>105</v>
      </c>
      <c r="S108" s="48">
        <f t="shared" si="28"/>
        <v>2</v>
      </c>
      <c r="X108" s="60">
        <v>105</v>
      </c>
      <c r="Y108" s="60">
        <f t="shared" si="22"/>
        <v>9</v>
      </c>
      <c r="Z108" s="60">
        <f t="shared" si="23"/>
        <v>8</v>
      </c>
      <c r="AA108" s="60">
        <f t="shared" si="29"/>
        <v>10908</v>
      </c>
      <c r="AB108" s="60" t="str">
        <f t="shared" si="30"/>
        <v>普通9章8关</v>
      </c>
      <c r="AC108" s="64">
        <v>82</v>
      </c>
      <c r="AD108" s="60">
        <f t="shared" si="34"/>
        <v>9</v>
      </c>
      <c r="AE108" s="60">
        <v>3</v>
      </c>
      <c r="AF108" s="81">
        <v>5</v>
      </c>
      <c r="AM108" s="60">
        <v>105</v>
      </c>
      <c r="AN108" s="60">
        <v>9</v>
      </c>
      <c r="AO108" s="60">
        <v>9</v>
      </c>
      <c r="AP108" s="60">
        <f t="shared" si="31"/>
        <v>20909</v>
      </c>
      <c r="AQ108" s="60" t="str">
        <f t="shared" si="32"/>
        <v>困难9章9关</v>
      </c>
      <c r="AR108" s="60">
        <v>90</v>
      </c>
      <c r="AS108" s="60">
        <f t="shared" si="24"/>
        <v>11</v>
      </c>
      <c r="AT108" s="60">
        <v>4</v>
      </c>
      <c r="AU108" s="82">
        <f t="shared" si="33"/>
        <v>6</v>
      </c>
    </row>
    <row r="109" spans="1:47" ht="16.5" x14ac:dyDescent="0.2">
      <c r="A109" s="95" t="str">
        <f t="shared" si="40"/>
        <v>pt-2</v>
      </c>
      <c r="B109" s="95">
        <f t="shared" si="41"/>
        <v>1020821</v>
      </c>
      <c r="C109" s="95">
        <f t="shared" si="42"/>
        <v>8</v>
      </c>
      <c r="D109" s="38">
        <f t="shared" si="19"/>
        <v>10208</v>
      </c>
      <c r="E109" s="62">
        <v>2</v>
      </c>
      <c r="F109" s="25">
        <f t="shared" si="43"/>
        <v>2</v>
      </c>
      <c r="G109" s="26" t="str">
        <f t="shared" si="44"/>
        <v>shl</v>
      </c>
      <c r="H109" s="26" t="s">
        <v>508</v>
      </c>
      <c r="I109" s="25">
        <v>12</v>
      </c>
      <c r="J109" s="25">
        <v>2</v>
      </c>
      <c r="K109" s="25">
        <v>1</v>
      </c>
      <c r="L109" s="26" t="s">
        <v>3577</v>
      </c>
      <c r="M109" s="50" t="s">
        <v>3593</v>
      </c>
      <c r="N109" s="49">
        <v>1</v>
      </c>
      <c r="O109" s="25">
        <v>7</v>
      </c>
      <c r="P109" s="39">
        <v>9</v>
      </c>
      <c r="R109" s="48">
        <v>106</v>
      </c>
      <c r="S109" s="48">
        <f t="shared" si="28"/>
        <v>2</v>
      </c>
      <c r="X109" s="60">
        <v>106</v>
      </c>
      <c r="Y109" s="60">
        <f t="shared" si="22"/>
        <v>9</v>
      </c>
      <c r="Z109" s="60">
        <f t="shared" si="23"/>
        <v>9</v>
      </c>
      <c r="AA109" s="60">
        <f t="shared" si="29"/>
        <v>10909</v>
      </c>
      <c r="AB109" s="60" t="str">
        <f t="shared" si="30"/>
        <v>普通9章9关</v>
      </c>
      <c r="AC109" s="64">
        <v>83</v>
      </c>
      <c r="AD109" s="60">
        <f t="shared" ref="AD109:AD140" si="45">INDEX($BB$4:$BB$24,MATCH(AC109,$BC$4:$BC$24,1))</f>
        <v>9</v>
      </c>
      <c r="AE109" s="60">
        <v>3</v>
      </c>
      <c r="AF109" s="81">
        <v>5</v>
      </c>
      <c r="AM109" s="60">
        <v>106</v>
      </c>
      <c r="AN109" s="60">
        <v>9</v>
      </c>
      <c r="AO109" s="60">
        <v>10</v>
      </c>
      <c r="AP109" s="60">
        <f t="shared" si="31"/>
        <v>20910</v>
      </c>
      <c r="AQ109" s="60" t="str">
        <f t="shared" si="32"/>
        <v>困难9章10关</v>
      </c>
      <c r="AR109" s="60">
        <v>90</v>
      </c>
      <c r="AS109" s="60">
        <f t="shared" si="24"/>
        <v>11</v>
      </c>
      <c r="AT109" s="60">
        <v>4</v>
      </c>
      <c r="AU109" s="82">
        <f t="shared" si="33"/>
        <v>6</v>
      </c>
    </row>
    <row r="110" spans="1:47" ht="16.5" x14ac:dyDescent="0.2">
      <c r="A110" s="95" t="str">
        <f t="shared" si="40"/>
        <v>pt-2</v>
      </c>
      <c r="B110" s="95">
        <f t="shared" si="41"/>
        <v>1020830</v>
      </c>
      <c r="C110" s="95">
        <f t="shared" si="42"/>
        <v>8</v>
      </c>
      <c r="D110" s="38">
        <f t="shared" si="19"/>
        <v>10208</v>
      </c>
      <c r="E110" s="62">
        <v>2</v>
      </c>
      <c r="F110" s="25">
        <f t="shared" si="43"/>
        <v>3</v>
      </c>
      <c r="G110" s="26" t="str">
        <f t="shared" si="44"/>
        <v>jlr</v>
      </c>
      <c r="H110" s="26" t="s">
        <v>495</v>
      </c>
      <c r="I110" s="25">
        <v>12</v>
      </c>
      <c r="J110" s="25">
        <v>2</v>
      </c>
      <c r="K110" s="25">
        <v>1</v>
      </c>
      <c r="L110" s="26" t="s">
        <v>3414</v>
      </c>
      <c r="M110" s="50" t="s">
        <v>3594</v>
      </c>
      <c r="N110" s="50">
        <v>1</v>
      </c>
      <c r="O110" s="25">
        <v>6</v>
      </c>
      <c r="P110" s="39">
        <v>10</v>
      </c>
      <c r="R110" s="48">
        <v>107</v>
      </c>
      <c r="S110" s="48">
        <f t="shared" si="28"/>
        <v>2</v>
      </c>
      <c r="X110" s="60">
        <v>107</v>
      </c>
      <c r="Y110" s="60">
        <f t="shared" si="22"/>
        <v>9</v>
      </c>
      <c r="Z110" s="60">
        <f t="shared" si="23"/>
        <v>10</v>
      </c>
      <c r="AA110" s="60">
        <f t="shared" si="29"/>
        <v>10910</v>
      </c>
      <c r="AB110" s="60" t="str">
        <f t="shared" si="30"/>
        <v>普通9章10关</v>
      </c>
      <c r="AC110" s="64">
        <v>83</v>
      </c>
      <c r="AD110" s="60">
        <f t="shared" si="45"/>
        <v>9</v>
      </c>
      <c r="AE110" s="60">
        <v>3</v>
      </c>
      <c r="AF110" s="81">
        <v>5</v>
      </c>
      <c r="AM110" s="60">
        <v>107</v>
      </c>
      <c r="AN110" s="60">
        <v>9</v>
      </c>
      <c r="AO110" s="60">
        <v>11</v>
      </c>
      <c r="AP110" s="60">
        <f t="shared" si="31"/>
        <v>20911</v>
      </c>
      <c r="AQ110" s="60" t="str">
        <f t="shared" si="32"/>
        <v>困难9章11关</v>
      </c>
      <c r="AR110" s="60">
        <v>90</v>
      </c>
      <c r="AS110" s="60">
        <f t="shared" si="24"/>
        <v>11</v>
      </c>
      <c r="AT110" s="60">
        <v>4</v>
      </c>
      <c r="AU110" s="82">
        <f t="shared" si="33"/>
        <v>6</v>
      </c>
    </row>
    <row r="111" spans="1:47" ht="17.25" thickBot="1" x14ac:dyDescent="0.25">
      <c r="A111" s="95" t="str">
        <f t="shared" si="40"/>
        <v>pt-2</v>
      </c>
      <c r="B111" s="95">
        <f t="shared" si="41"/>
        <v>1020831</v>
      </c>
      <c r="C111" s="95">
        <f t="shared" si="42"/>
        <v>8</v>
      </c>
      <c r="D111" s="40">
        <f t="shared" si="19"/>
        <v>10208</v>
      </c>
      <c r="E111" s="63">
        <v>2</v>
      </c>
      <c r="F111" s="41">
        <f t="shared" si="43"/>
        <v>3</v>
      </c>
      <c r="G111" s="42" t="str">
        <f t="shared" si="44"/>
        <v>shl</v>
      </c>
      <c r="H111" s="42" t="s">
        <v>519</v>
      </c>
      <c r="I111" s="41">
        <v>12</v>
      </c>
      <c r="J111" s="41">
        <v>2</v>
      </c>
      <c r="K111" s="41">
        <v>1</v>
      </c>
      <c r="L111" s="41"/>
      <c r="M111" s="42"/>
      <c r="N111" s="42"/>
      <c r="O111" s="41"/>
      <c r="P111" s="43"/>
      <c r="R111" s="48">
        <v>108</v>
      </c>
      <c r="S111" s="48">
        <f t="shared" si="28"/>
        <v>2</v>
      </c>
      <c r="X111" s="60">
        <v>108</v>
      </c>
      <c r="Y111" s="60">
        <f t="shared" si="22"/>
        <v>9</v>
      </c>
      <c r="Z111" s="60">
        <f t="shared" si="23"/>
        <v>11</v>
      </c>
      <c r="AA111" s="60">
        <f t="shared" si="29"/>
        <v>10911</v>
      </c>
      <c r="AB111" s="60" t="str">
        <f t="shared" si="30"/>
        <v>普通9章11关</v>
      </c>
      <c r="AC111" s="64">
        <v>83</v>
      </c>
      <c r="AD111" s="60">
        <f t="shared" si="45"/>
        <v>9</v>
      </c>
      <c r="AE111" s="60">
        <v>3</v>
      </c>
      <c r="AF111" s="81">
        <v>5</v>
      </c>
      <c r="AM111" s="60">
        <v>108</v>
      </c>
      <c r="AN111" s="60">
        <v>9</v>
      </c>
      <c r="AO111" s="60">
        <v>12</v>
      </c>
      <c r="AP111" s="60">
        <f t="shared" si="31"/>
        <v>20912</v>
      </c>
      <c r="AQ111" s="60" t="str">
        <f t="shared" si="32"/>
        <v>困难9章12关</v>
      </c>
      <c r="AR111" s="60">
        <v>91</v>
      </c>
      <c r="AS111" s="60">
        <f t="shared" si="24"/>
        <v>11</v>
      </c>
      <c r="AT111" s="60">
        <v>4</v>
      </c>
      <c r="AU111" s="82">
        <f t="shared" si="33"/>
        <v>6</v>
      </c>
    </row>
    <row r="112" spans="1:47" ht="16.5" x14ac:dyDescent="0.2">
      <c r="A112" s="95" t="str">
        <f t="shared" ref="A112:A117" si="46">"pt-"&amp;S112</f>
        <v>pt-2</v>
      </c>
      <c r="B112" s="95">
        <f t="shared" ref="B112:B117" si="47">D112*100+F112*10+IF(G112="jlr",0,1)</f>
        <v>1020910</v>
      </c>
      <c r="C112" s="95">
        <f t="shared" ref="C112:C117" si="48">INT((R112-1)/6)-INDEX($AJ$4:$AJ$19,S112)+1</f>
        <v>9</v>
      </c>
      <c r="D112" s="35">
        <f t="shared" si="19"/>
        <v>10209</v>
      </c>
      <c r="E112" s="61">
        <v>2</v>
      </c>
      <c r="F112" s="36">
        <f t="shared" ref="F112:F117" si="49">INT(MOD(R112-1,6)/2)+1</f>
        <v>1</v>
      </c>
      <c r="G112" s="44" t="str">
        <f t="shared" ref="G112:G117" si="50">IF(MOD(R112,2)=1,"jlr","shl")</f>
        <v>jlr</v>
      </c>
      <c r="H112" s="44" t="s">
        <v>3517</v>
      </c>
      <c r="I112" s="36">
        <v>13</v>
      </c>
      <c r="J112" s="36">
        <v>2</v>
      </c>
      <c r="K112" s="36">
        <v>1</v>
      </c>
      <c r="L112" s="36" t="s">
        <v>502</v>
      </c>
      <c r="M112" s="44" t="s">
        <v>3573</v>
      </c>
      <c r="N112" s="36">
        <v>1</v>
      </c>
      <c r="O112" s="36">
        <v>6</v>
      </c>
      <c r="P112" s="37">
        <v>10</v>
      </c>
      <c r="Q112" s="57"/>
      <c r="R112" s="48">
        <v>109</v>
      </c>
      <c r="S112" s="48">
        <f t="shared" si="28"/>
        <v>2</v>
      </c>
      <c r="X112" s="60">
        <v>109</v>
      </c>
      <c r="Y112" s="60">
        <f t="shared" si="22"/>
        <v>9</v>
      </c>
      <c r="Z112" s="60">
        <f t="shared" si="23"/>
        <v>12</v>
      </c>
      <c r="AA112" s="60">
        <f t="shared" si="29"/>
        <v>10912</v>
      </c>
      <c r="AB112" s="60" t="str">
        <f t="shared" si="30"/>
        <v>普通9章12关</v>
      </c>
      <c r="AC112" s="64">
        <v>84</v>
      </c>
      <c r="AD112" s="60">
        <f t="shared" si="45"/>
        <v>9</v>
      </c>
      <c r="AE112" s="60">
        <v>3</v>
      </c>
      <c r="AF112" s="81">
        <v>5</v>
      </c>
      <c r="AM112" s="60">
        <v>109</v>
      </c>
      <c r="AN112" s="60">
        <v>9</v>
      </c>
      <c r="AO112" s="60">
        <v>13</v>
      </c>
      <c r="AP112" s="60">
        <f t="shared" si="31"/>
        <v>20913</v>
      </c>
      <c r="AQ112" s="60" t="str">
        <f t="shared" si="32"/>
        <v>困难9章13关</v>
      </c>
      <c r="AR112" s="60">
        <v>92</v>
      </c>
      <c r="AS112" s="60">
        <f t="shared" si="24"/>
        <v>11</v>
      </c>
      <c r="AT112" s="60">
        <v>4</v>
      </c>
      <c r="AU112" s="82">
        <f t="shared" si="33"/>
        <v>6</v>
      </c>
    </row>
    <row r="113" spans="1:47" ht="16.5" x14ac:dyDescent="0.2">
      <c r="A113" s="95" t="str">
        <f t="shared" si="46"/>
        <v>pt-2</v>
      </c>
      <c r="B113" s="95">
        <f t="shared" si="47"/>
        <v>1020911</v>
      </c>
      <c r="C113" s="95">
        <f t="shared" si="48"/>
        <v>9</v>
      </c>
      <c r="D113" s="38">
        <f t="shared" si="19"/>
        <v>10209</v>
      </c>
      <c r="E113" s="62">
        <v>2</v>
      </c>
      <c r="F113" s="25">
        <f t="shared" si="49"/>
        <v>1</v>
      </c>
      <c r="G113" s="26" t="str">
        <f t="shared" si="50"/>
        <v>shl</v>
      </c>
      <c r="H113" s="26" t="s">
        <v>3519</v>
      </c>
      <c r="I113" s="25">
        <v>15</v>
      </c>
      <c r="J113" s="25">
        <v>2</v>
      </c>
      <c r="K113" s="25">
        <v>1</v>
      </c>
      <c r="L113" s="25"/>
      <c r="M113" s="25"/>
      <c r="N113" s="25"/>
      <c r="O113" s="25"/>
      <c r="P113" s="39"/>
      <c r="Q113" s="57"/>
      <c r="R113" s="48">
        <v>110</v>
      </c>
      <c r="S113" s="48">
        <f t="shared" si="28"/>
        <v>2</v>
      </c>
      <c r="X113" s="60">
        <v>110</v>
      </c>
      <c r="Y113" s="60">
        <f t="shared" si="22"/>
        <v>9</v>
      </c>
      <c r="Z113" s="60">
        <f t="shared" si="23"/>
        <v>13</v>
      </c>
      <c r="AA113" s="60">
        <f t="shared" si="29"/>
        <v>10913</v>
      </c>
      <c r="AB113" s="60" t="str">
        <f t="shared" si="30"/>
        <v>普通9章13关</v>
      </c>
      <c r="AC113" s="64">
        <v>84</v>
      </c>
      <c r="AD113" s="60">
        <f t="shared" si="45"/>
        <v>9</v>
      </c>
      <c r="AE113" s="60">
        <v>3</v>
      </c>
      <c r="AF113" s="81">
        <v>5</v>
      </c>
      <c r="AM113" s="60">
        <v>110</v>
      </c>
      <c r="AN113" s="60">
        <v>9</v>
      </c>
      <c r="AO113" s="60">
        <v>14</v>
      </c>
      <c r="AP113" s="60">
        <f t="shared" si="31"/>
        <v>20914</v>
      </c>
      <c r="AQ113" s="60" t="str">
        <f t="shared" si="32"/>
        <v>困难9章14关</v>
      </c>
      <c r="AR113" s="60">
        <v>93</v>
      </c>
      <c r="AS113" s="60">
        <f t="shared" si="24"/>
        <v>11</v>
      </c>
      <c r="AT113" s="60">
        <v>4</v>
      </c>
      <c r="AU113" s="82">
        <f t="shared" si="33"/>
        <v>6</v>
      </c>
    </row>
    <row r="114" spans="1:47" ht="16.5" x14ac:dyDescent="0.2">
      <c r="A114" s="95" t="str">
        <f t="shared" si="46"/>
        <v>pt-2</v>
      </c>
      <c r="B114" s="95">
        <f t="shared" si="47"/>
        <v>1020920</v>
      </c>
      <c r="C114" s="95">
        <f t="shared" si="48"/>
        <v>9</v>
      </c>
      <c r="D114" s="38">
        <f t="shared" si="19"/>
        <v>10209</v>
      </c>
      <c r="E114" s="62">
        <v>2</v>
      </c>
      <c r="F114" s="25">
        <f t="shared" si="49"/>
        <v>2</v>
      </c>
      <c r="G114" s="26" t="str">
        <f t="shared" si="50"/>
        <v>jlr</v>
      </c>
      <c r="H114" s="26" t="s">
        <v>496</v>
      </c>
      <c r="I114" s="25">
        <v>13</v>
      </c>
      <c r="J114" s="25">
        <v>2</v>
      </c>
      <c r="K114" s="25">
        <v>1</v>
      </c>
      <c r="L114" s="25" t="s">
        <v>1459</v>
      </c>
      <c r="M114" s="50" t="s">
        <v>3595</v>
      </c>
      <c r="N114" s="49">
        <v>1</v>
      </c>
      <c r="O114" s="25">
        <v>6</v>
      </c>
      <c r="P114" s="39">
        <v>6</v>
      </c>
      <c r="Q114" s="57"/>
      <c r="R114" s="48">
        <v>111</v>
      </c>
      <c r="S114" s="48">
        <f t="shared" si="28"/>
        <v>2</v>
      </c>
      <c r="X114" s="60">
        <v>111</v>
      </c>
      <c r="Y114" s="60">
        <f t="shared" si="22"/>
        <v>9</v>
      </c>
      <c r="Z114" s="60">
        <f t="shared" si="23"/>
        <v>14</v>
      </c>
      <c r="AA114" s="60">
        <f t="shared" si="29"/>
        <v>10914</v>
      </c>
      <c r="AB114" s="60" t="str">
        <f t="shared" si="30"/>
        <v>普通9章14关</v>
      </c>
      <c r="AC114" s="64">
        <v>85</v>
      </c>
      <c r="AD114" s="60">
        <f t="shared" si="45"/>
        <v>10</v>
      </c>
      <c r="AE114" s="60">
        <v>3</v>
      </c>
      <c r="AF114" s="81">
        <v>5</v>
      </c>
      <c r="AM114" s="60">
        <v>111</v>
      </c>
      <c r="AN114" s="60">
        <v>9</v>
      </c>
      <c r="AO114" s="60">
        <v>15</v>
      </c>
      <c r="AP114" s="60">
        <f t="shared" si="31"/>
        <v>20915</v>
      </c>
      <c r="AQ114" s="60" t="str">
        <f t="shared" si="32"/>
        <v>困难9章15关</v>
      </c>
      <c r="AR114" s="60">
        <v>94</v>
      </c>
      <c r="AS114" s="60">
        <f t="shared" si="24"/>
        <v>11</v>
      </c>
      <c r="AT114" s="60">
        <v>4</v>
      </c>
      <c r="AU114" s="82">
        <f t="shared" si="33"/>
        <v>6</v>
      </c>
    </row>
    <row r="115" spans="1:47" ht="16.5" x14ac:dyDescent="0.2">
      <c r="A115" s="95" t="str">
        <f t="shared" si="46"/>
        <v>pt-2</v>
      </c>
      <c r="B115" s="95">
        <f t="shared" si="47"/>
        <v>1020921</v>
      </c>
      <c r="C115" s="95">
        <f t="shared" si="48"/>
        <v>9</v>
      </c>
      <c r="D115" s="38">
        <f t="shared" si="19"/>
        <v>10209</v>
      </c>
      <c r="E115" s="62">
        <v>2</v>
      </c>
      <c r="F115" s="25">
        <f t="shared" si="49"/>
        <v>2</v>
      </c>
      <c r="G115" s="26" t="str">
        <f t="shared" si="50"/>
        <v>shl</v>
      </c>
      <c r="H115" s="26" t="s">
        <v>508</v>
      </c>
      <c r="I115" s="25">
        <v>15</v>
      </c>
      <c r="J115" s="25">
        <v>2</v>
      </c>
      <c r="K115" s="25">
        <v>1</v>
      </c>
      <c r="L115" s="26" t="s">
        <v>3578</v>
      </c>
      <c r="M115" s="50" t="s">
        <v>3596</v>
      </c>
      <c r="N115" s="49">
        <v>1</v>
      </c>
      <c r="O115" s="25">
        <v>7</v>
      </c>
      <c r="P115" s="39">
        <v>9</v>
      </c>
      <c r="Q115" s="57"/>
      <c r="R115" s="48">
        <v>112</v>
      </c>
      <c r="S115" s="48">
        <f t="shared" si="28"/>
        <v>2</v>
      </c>
      <c r="X115" s="60">
        <v>112</v>
      </c>
      <c r="Y115" s="60">
        <f t="shared" si="22"/>
        <v>9</v>
      </c>
      <c r="Z115" s="60">
        <f t="shared" si="23"/>
        <v>15</v>
      </c>
      <c r="AA115" s="60">
        <f t="shared" si="29"/>
        <v>10915</v>
      </c>
      <c r="AB115" s="60" t="str">
        <f t="shared" si="30"/>
        <v>普通9章15关</v>
      </c>
      <c r="AC115" s="64">
        <v>87</v>
      </c>
      <c r="AD115" s="60">
        <f t="shared" si="45"/>
        <v>10</v>
      </c>
      <c r="AE115" s="60">
        <v>3</v>
      </c>
      <c r="AF115" s="81">
        <v>6</v>
      </c>
      <c r="AM115" s="60">
        <v>112</v>
      </c>
      <c r="AN115" s="60">
        <v>10</v>
      </c>
      <c r="AO115" s="60">
        <v>1</v>
      </c>
      <c r="AP115" s="60">
        <f t="shared" si="31"/>
        <v>21001</v>
      </c>
      <c r="AQ115" s="60" t="str">
        <f t="shared" si="32"/>
        <v>困难10章1关</v>
      </c>
      <c r="AR115" s="60">
        <v>95</v>
      </c>
      <c r="AS115" s="60">
        <f t="shared" si="24"/>
        <v>12</v>
      </c>
      <c r="AT115" s="60">
        <v>4</v>
      </c>
      <c r="AU115" s="82">
        <f t="shared" si="33"/>
        <v>7</v>
      </c>
    </row>
    <row r="116" spans="1:47" ht="16.5" x14ac:dyDescent="0.2">
      <c r="A116" s="95" t="str">
        <f t="shared" si="46"/>
        <v>pt-2</v>
      </c>
      <c r="B116" s="95">
        <f t="shared" si="47"/>
        <v>1020930</v>
      </c>
      <c r="C116" s="95">
        <f t="shared" si="48"/>
        <v>9</v>
      </c>
      <c r="D116" s="38">
        <f t="shared" si="19"/>
        <v>10209</v>
      </c>
      <c r="E116" s="62">
        <v>2</v>
      </c>
      <c r="F116" s="25">
        <f t="shared" si="49"/>
        <v>3</v>
      </c>
      <c r="G116" s="26" t="str">
        <f t="shared" si="50"/>
        <v>jlr</v>
      </c>
      <c r="H116" s="26" t="s">
        <v>495</v>
      </c>
      <c r="I116" s="25">
        <v>13</v>
      </c>
      <c r="J116" s="25">
        <v>2</v>
      </c>
      <c r="K116" s="25">
        <v>1</v>
      </c>
      <c r="L116" s="25" t="s">
        <v>502</v>
      </c>
      <c r="M116" s="50" t="s">
        <v>3597</v>
      </c>
      <c r="N116" s="50">
        <v>1</v>
      </c>
      <c r="O116" s="25">
        <v>6</v>
      </c>
      <c r="P116" s="39">
        <v>10</v>
      </c>
      <c r="R116" s="48">
        <v>113</v>
      </c>
      <c r="S116" s="48">
        <f t="shared" si="28"/>
        <v>2</v>
      </c>
      <c r="X116" s="60">
        <v>113</v>
      </c>
      <c r="Y116" s="60">
        <f t="shared" si="22"/>
        <v>10</v>
      </c>
      <c r="Z116" s="60">
        <f t="shared" si="23"/>
        <v>1</v>
      </c>
      <c r="AA116" s="60">
        <f t="shared" si="29"/>
        <v>11001</v>
      </c>
      <c r="AB116" s="60" t="str">
        <f t="shared" si="30"/>
        <v>普通10章1关</v>
      </c>
      <c r="AC116" s="64">
        <v>88</v>
      </c>
      <c r="AD116" s="60">
        <f t="shared" si="45"/>
        <v>10</v>
      </c>
      <c r="AE116" s="60">
        <v>3</v>
      </c>
      <c r="AF116" s="81">
        <v>6</v>
      </c>
      <c r="AM116" s="60">
        <v>113</v>
      </c>
      <c r="AN116" s="60">
        <v>10</v>
      </c>
      <c r="AO116" s="60">
        <v>2</v>
      </c>
      <c r="AP116" s="60">
        <f t="shared" si="31"/>
        <v>21002</v>
      </c>
      <c r="AQ116" s="60" t="str">
        <f t="shared" si="32"/>
        <v>困难10章2关</v>
      </c>
      <c r="AR116" s="60">
        <v>96</v>
      </c>
      <c r="AS116" s="60">
        <f t="shared" si="24"/>
        <v>12</v>
      </c>
      <c r="AT116" s="60">
        <v>4</v>
      </c>
      <c r="AU116" s="82">
        <f t="shared" si="33"/>
        <v>7</v>
      </c>
    </row>
    <row r="117" spans="1:47" ht="17.25" thickBot="1" x14ac:dyDescent="0.25">
      <c r="A117" s="95" t="str">
        <f t="shared" si="46"/>
        <v>pt-2</v>
      </c>
      <c r="B117" s="95">
        <f t="shared" si="47"/>
        <v>1020931</v>
      </c>
      <c r="C117" s="95">
        <f t="shared" si="48"/>
        <v>9</v>
      </c>
      <c r="D117" s="40">
        <f t="shared" si="19"/>
        <v>10209</v>
      </c>
      <c r="E117" s="63">
        <v>2</v>
      </c>
      <c r="F117" s="41">
        <f t="shared" si="49"/>
        <v>3</v>
      </c>
      <c r="G117" s="42" t="str">
        <f t="shared" si="50"/>
        <v>shl</v>
      </c>
      <c r="H117" s="42" t="s">
        <v>519</v>
      </c>
      <c r="I117" s="41">
        <v>15</v>
      </c>
      <c r="J117" s="41">
        <v>2</v>
      </c>
      <c r="K117" s="41">
        <v>1</v>
      </c>
      <c r="L117" s="41"/>
      <c r="M117" s="42"/>
      <c r="N117" s="42"/>
      <c r="O117" s="41"/>
      <c r="P117" s="43"/>
      <c r="R117" s="48">
        <v>114</v>
      </c>
      <c r="S117" s="48">
        <f t="shared" si="28"/>
        <v>2</v>
      </c>
      <c r="X117" s="60">
        <v>114</v>
      </c>
      <c r="Y117" s="60">
        <f t="shared" si="22"/>
        <v>10</v>
      </c>
      <c r="Z117" s="60">
        <f t="shared" si="23"/>
        <v>2</v>
      </c>
      <c r="AA117" s="60">
        <f t="shared" si="29"/>
        <v>11002</v>
      </c>
      <c r="AB117" s="60" t="str">
        <f t="shared" si="30"/>
        <v>普通10章2关</v>
      </c>
      <c r="AC117" s="64">
        <v>89</v>
      </c>
      <c r="AD117" s="60">
        <f t="shared" si="45"/>
        <v>10</v>
      </c>
      <c r="AE117" s="60">
        <v>3</v>
      </c>
      <c r="AF117" s="81">
        <v>6</v>
      </c>
      <c r="AM117" s="60">
        <v>114</v>
      </c>
      <c r="AN117" s="60">
        <v>10</v>
      </c>
      <c r="AO117" s="60">
        <v>3</v>
      </c>
      <c r="AP117" s="60">
        <f t="shared" si="31"/>
        <v>21003</v>
      </c>
      <c r="AQ117" s="60" t="str">
        <f t="shared" si="32"/>
        <v>困难10章3关</v>
      </c>
      <c r="AR117" s="60">
        <v>96</v>
      </c>
      <c r="AS117" s="60">
        <f t="shared" si="24"/>
        <v>12</v>
      </c>
      <c r="AT117" s="60">
        <v>4</v>
      </c>
      <c r="AU117" s="82">
        <f t="shared" si="33"/>
        <v>7</v>
      </c>
    </row>
    <row r="118" spans="1:47" ht="16.5" x14ac:dyDescent="0.2">
      <c r="A118" s="51" t="s">
        <v>818</v>
      </c>
      <c r="B118" s="45">
        <f t="shared" ref="B118:B158" si="51">D118*100+F118*10+IF(G118="jlr",0,1)</f>
        <v>1030110</v>
      </c>
      <c r="C118" s="51">
        <v>1</v>
      </c>
      <c r="D118" s="35">
        <v>10301</v>
      </c>
      <c r="E118" s="61">
        <v>3</v>
      </c>
      <c r="F118" s="36">
        <v>1</v>
      </c>
      <c r="G118" s="44" t="s">
        <v>3355</v>
      </c>
      <c r="H118" s="44" t="s">
        <v>177</v>
      </c>
      <c r="I118" s="36">
        <f t="shared" ref="I118:I181" si="52">INDEX($AC$4:$AC$204,INDEX($AJ$4:$AJ$19,E118)+C118)</f>
        <v>18</v>
      </c>
      <c r="J118" s="36">
        <f t="shared" ref="J118:J181" si="53">INDEX($AD$4:$AD$204,INDEX($AJ$4:$AJ$19,E118)+C118)</f>
        <v>3</v>
      </c>
      <c r="K118" s="36">
        <f t="shared" ref="K118:K181" si="54">INDEX($AE$4:$AE$204,INDEX($AJ$4:$AJ$19,E118)+C118)</f>
        <v>1</v>
      </c>
      <c r="L118" s="36" t="s">
        <v>502</v>
      </c>
      <c r="M118" s="36" t="str">
        <f t="shared" ref="M118:M127" si="55">A118&amp;"-"&amp;C118&amp;"-"&amp;G118&amp;"-"&amp;"loc"&amp;F118</f>
        <v>pt-3-1-jlr-loc1</v>
      </c>
      <c r="N118" s="36">
        <f t="shared" ref="N118:N181" si="56">INDEX($AF$4:$AF$204,INDEX($AJ$4:$AJ$19,E118)+C118)</f>
        <v>1</v>
      </c>
      <c r="O118" s="36">
        <v>6</v>
      </c>
      <c r="P118" s="37">
        <v>8</v>
      </c>
      <c r="X118" s="60">
        <v>115</v>
      </c>
      <c r="Y118" s="60">
        <f t="shared" si="22"/>
        <v>10</v>
      </c>
      <c r="Z118" s="60">
        <f t="shared" si="23"/>
        <v>3</v>
      </c>
      <c r="AA118" s="60">
        <f t="shared" si="29"/>
        <v>11003</v>
      </c>
      <c r="AB118" s="60" t="str">
        <f t="shared" si="30"/>
        <v>普通10章3关</v>
      </c>
      <c r="AC118" s="64">
        <v>90</v>
      </c>
      <c r="AD118" s="60">
        <f t="shared" si="45"/>
        <v>11</v>
      </c>
      <c r="AE118" s="60">
        <v>3</v>
      </c>
      <c r="AF118" s="81">
        <v>6</v>
      </c>
      <c r="AM118" s="60">
        <v>115</v>
      </c>
      <c r="AN118" s="60">
        <v>10</v>
      </c>
      <c r="AO118" s="60">
        <v>4</v>
      </c>
      <c r="AP118" s="60">
        <f t="shared" si="31"/>
        <v>21004</v>
      </c>
      <c r="AQ118" s="60" t="str">
        <f t="shared" si="32"/>
        <v>困难10章4关</v>
      </c>
      <c r="AR118" s="60">
        <v>97</v>
      </c>
      <c r="AS118" s="60">
        <f t="shared" si="24"/>
        <v>12</v>
      </c>
      <c r="AT118" s="60">
        <v>4</v>
      </c>
      <c r="AU118" s="82">
        <f t="shared" si="33"/>
        <v>7</v>
      </c>
    </row>
    <row r="119" spans="1:47" ht="16.5" x14ac:dyDescent="0.2">
      <c r="A119" s="51" t="s">
        <v>818</v>
      </c>
      <c r="B119" s="45">
        <f t="shared" si="51"/>
        <v>1030111</v>
      </c>
      <c r="C119" s="51">
        <v>1</v>
      </c>
      <c r="D119" s="38">
        <v>10301</v>
      </c>
      <c r="E119" s="62">
        <v>3</v>
      </c>
      <c r="F119" s="25">
        <v>1</v>
      </c>
      <c r="G119" s="26" t="s">
        <v>164</v>
      </c>
      <c r="H119" s="26" t="s">
        <v>172</v>
      </c>
      <c r="I119" s="25">
        <f t="shared" si="52"/>
        <v>18</v>
      </c>
      <c r="J119" s="25">
        <f t="shared" si="53"/>
        <v>3</v>
      </c>
      <c r="K119" s="25">
        <f t="shared" si="54"/>
        <v>1</v>
      </c>
      <c r="L119" s="25" t="s">
        <v>593</v>
      </c>
      <c r="M119" s="25" t="str">
        <f t="shared" si="55"/>
        <v>pt-3-1-shl-loc1</v>
      </c>
      <c r="N119" s="25">
        <f t="shared" si="56"/>
        <v>1</v>
      </c>
      <c r="O119" s="25">
        <v>9</v>
      </c>
      <c r="P119" s="39">
        <v>9</v>
      </c>
      <c r="X119" s="60">
        <v>116</v>
      </c>
      <c r="Y119" s="60">
        <f t="shared" si="22"/>
        <v>10</v>
      </c>
      <c r="Z119" s="60">
        <f t="shared" si="23"/>
        <v>4</v>
      </c>
      <c r="AA119" s="60">
        <f t="shared" si="29"/>
        <v>11004</v>
      </c>
      <c r="AB119" s="60" t="str">
        <f t="shared" si="30"/>
        <v>普通10章4关</v>
      </c>
      <c r="AC119" s="64">
        <v>90</v>
      </c>
      <c r="AD119" s="60">
        <f t="shared" si="45"/>
        <v>11</v>
      </c>
      <c r="AE119" s="60">
        <v>3</v>
      </c>
      <c r="AF119" s="81">
        <v>6</v>
      </c>
      <c r="AM119" s="60">
        <v>116</v>
      </c>
      <c r="AN119" s="60">
        <v>10</v>
      </c>
      <c r="AO119" s="60">
        <v>5</v>
      </c>
      <c r="AP119" s="60">
        <f t="shared" si="31"/>
        <v>21005</v>
      </c>
      <c r="AQ119" s="60" t="str">
        <f t="shared" si="32"/>
        <v>困难10章5关</v>
      </c>
      <c r="AR119" s="60">
        <v>97</v>
      </c>
      <c r="AS119" s="60">
        <f t="shared" si="24"/>
        <v>12</v>
      </c>
      <c r="AT119" s="60">
        <v>4</v>
      </c>
      <c r="AU119" s="82">
        <f t="shared" si="33"/>
        <v>7</v>
      </c>
    </row>
    <row r="120" spans="1:47" ht="16.5" x14ac:dyDescent="0.2">
      <c r="A120" s="51" t="s">
        <v>818</v>
      </c>
      <c r="B120" s="45">
        <f t="shared" si="51"/>
        <v>1030120</v>
      </c>
      <c r="C120" s="51">
        <v>1</v>
      </c>
      <c r="D120" s="38">
        <v>10301</v>
      </c>
      <c r="E120" s="62">
        <v>3</v>
      </c>
      <c r="F120" s="25">
        <v>2</v>
      </c>
      <c r="G120" s="26" t="s">
        <v>3355</v>
      </c>
      <c r="H120" s="26" t="s">
        <v>1463</v>
      </c>
      <c r="I120" s="25">
        <f t="shared" si="52"/>
        <v>18</v>
      </c>
      <c r="J120" s="25">
        <f t="shared" si="53"/>
        <v>3</v>
      </c>
      <c r="K120" s="25">
        <f t="shared" si="54"/>
        <v>1</v>
      </c>
      <c r="L120" s="25" t="s">
        <v>1459</v>
      </c>
      <c r="M120" s="49" t="str">
        <f t="shared" si="55"/>
        <v>pt-3-1-jlr-loc2</v>
      </c>
      <c r="N120" s="49">
        <f t="shared" si="56"/>
        <v>1</v>
      </c>
      <c r="O120" s="25">
        <v>6</v>
      </c>
      <c r="P120" s="39">
        <v>8</v>
      </c>
      <c r="X120" s="60">
        <v>117</v>
      </c>
      <c r="Y120" s="60">
        <f t="shared" si="22"/>
        <v>10</v>
      </c>
      <c r="Z120" s="60">
        <f t="shared" si="23"/>
        <v>5</v>
      </c>
      <c r="AA120" s="60">
        <f t="shared" si="29"/>
        <v>11005</v>
      </c>
      <c r="AB120" s="60" t="str">
        <f t="shared" si="30"/>
        <v>普通10章5关</v>
      </c>
      <c r="AC120" s="64">
        <v>91</v>
      </c>
      <c r="AD120" s="60">
        <f t="shared" si="45"/>
        <v>11</v>
      </c>
      <c r="AE120" s="60">
        <v>3</v>
      </c>
      <c r="AF120" s="81">
        <v>6</v>
      </c>
      <c r="AM120" s="60">
        <v>117</v>
      </c>
      <c r="AN120" s="60">
        <v>10</v>
      </c>
      <c r="AO120" s="60">
        <v>6</v>
      </c>
      <c r="AP120" s="60">
        <f t="shared" si="31"/>
        <v>21006</v>
      </c>
      <c r="AQ120" s="60" t="str">
        <f t="shared" si="32"/>
        <v>困难10章6关</v>
      </c>
      <c r="AR120" s="60">
        <v>98</v>
      </c>
      <c r="AS120" s="60">
        <f t="shared" si="24"/>
        <v>12</v>
      </c>
      <c r="AT120" s="60">
        <v>4</v>
      </c>
      <c r="AU120" s="82">
        <f t="shared" si="33"/>
        <v>7</v>
      </c>
    </row>
    <row r="121" spans="1:47" ht="16.5" x14ac:dyDescent="0.2">
      <c r="A121" s="51" t="s">
        <v>818</v>
      </c>
      <c r="B121" s="45">
        <f t="shared" si="51"/>
        <v>1030121</v>
      </c>
      <c r="C121" s="51">
        <v>1</v>
      </c>
      <c r="D121" s="38">
        <v>10301</v>
      </c>
      <c r="E121" s="62">
        <v>3</v>
      </c>
      <c r="F121" s="25">
        <v>2</v>
      </c>
      <c r="G121" s="26" t="s">
        <v>3354</v>
      </c>
      <c r="H121" s="26" t="s">
        <v>171</v>
      </c>
      <c r="I121" s="25">
        <f t="shared" si="52"/>
        <v>18</v>
      </c>
      <c r="J121" s="25">
        <f t="shared" si="53"/>
        <v>3</v>
      </c>
      <c r="K121" s="25">
        <f t="shared" si="54"/>
        <v>1</v>
      </c>
      <c r="L121" s="25" t="s">
        <v>606</v>
      </c>
      <c r="M121" s="49" t="str">
        <f t="shared" si="55"/>
        <v>pt-3-1-shl-loc2</v>
      </c>
      <c r="N121" s="49">
        <f t="shared" si="56"/>
        <v>1</v>
      </c>
      <c r="O121" s="25">
        <v>9</v>
      </c>
      <c r="P121" s="39">
        <v>9</v>
      </c>
      <c r="X121" s="60">
        <v>118</v>
      </c>
      <c r="Y121" s="60">
        <f t="shared" si="22"/>
        <v>10</v>
      </c>
      <c r="Z121" s="60">
        <f t="shared" si="23"/>
        <v>6</v>
      </c>
      <c r="AA121" s="60">
        <f t="shared" si="29"/>
        <v>11006</v>
      </c>
      <c r="AB121" s="60" t="str">
        <f t="shared" si="30"/>
        <v>普通10章6关</v>
      </c>
      <c r="AC121" s="64">
        <v>91</v>
      </c>
      <c r="AD121" s="60">
        <f t="shared" si="45"/>
        <v>11</v>
      </c>
      <c r="AE121" s="60">
        <v>3</v>
      </c>
      <c r="AF121" s="81">
        <v>6</v>
      </c>
      <c r="AM121" s="60">
        <v>118</v>
      </c>
      <c r="AN121" s="60">
        <v>10</v>
      </c>
      <c r="AO121" s="60">
        <v>7</v>
      </c>
      <c r="AP121" s="60">
        <f t="shared" si="31"/>
        <v>21007</v>
      </c>
      <c r="AQ121" s="60" t="str">
        <f t="shared" si="32"/>
        <v>困难10章7关</v>
      </c>
      <c r="AR121" s="60">
        <v>98</v>
      </c>
      <c r="AS121" s="60">
        <f t="shared" si="24"/>
        <v>12</v>
      </c>
      <c r="AT121" s="60">
        <v>4</v>
      </c>
      <c r="AU121" s="82">
        <f t="shared" si="33"/>
        <v>7</v>
      </c>
    </row>
    <row r="122" spans="1:47" ht="16.5" x14ac:dyDescent="0.2">
      <c r="A122" s="51" t="s">
        <v>818</v>
      </c>
      <c r="B122" s="45">
        <f t="shared" si="51"/>
        <v>1030130</v>
      </c>
      <c r="C122" s="51">
        <v>1</v>
      </c>
      <c r="D122" s="38">
        <v>10301</v>
      </c>
      <c r="E122" s="62">
        <v>3</v>
      </c>
      <c r="F122" s="25">
        <v>3</v>
      </c>
      <c r="G122" s="26" t="s">
        <v>3355</v>
      </c>
      <c r="H122" s="26" t="s">
        <v>3358</v>
      </c>
      <c r="I122" s="25">
        <f t="shared" si="52"/>
        <v>18</v>
      </c>
      <c r="J122" s="25">
        <f t="shared" si="53"/>
        <v>3</v>
      </c>
      <c r="K122" s="25">
        <f t="shared" si="54"/>
        <v>1</v>
      </c>
      <c r="L122" s="25" t="s">
        <v>499</v>
      </c>
      <c r="M122" s="50" t="str">
        <f t="shared" si="55"/>
        <v>pt-3-1-jlr-loc3</v>
      </c>
      <c r="N122" s="50">
        <f t="shared" si="56"/>
        <v>1</v>
      </c>
      <c r="O122" s="25">
        <v>6</v>
      </c>
      <c r="P122" s="39">
        <v>8</v>
      </c>
      <c r="X122" s="60">
        <v>119</v>
      </c>
      <c r="Y122" s="60">
        <f t="shared" si="22"/>
        <v>10</v>
      </c>
      <c r="Z122" s="60">
        <f t="shared" si="23"/>
        <v>7</v>
      </c>
      <c r="AA122" s="60">
        <f t="shared" si="29"/>
        <v>11007</v>
      </c>
      <c r="AB122" s="60" t="str">
        <f t="shared" si="30"/>
        <v>普通10章7关</v>
      </c>
      <c r="AC122" s="64">
        <v>92</v>
      </c>
      <c r="AD122" s="60">
        <f t="shared" si="45"/>
        <v>11</v>
      </c>
      <c r="AE122" s="60">
        <v>3</v>
      </c>
      <c r="AF122" s="81">
        <v>6</v>
      </c>
      <c r="AM122" s="60">
        <v>119</v>
      </c>
      <c r="AN122" s="60">
        <v>10</v>
      </c>
      <c r="AO122" s="60">
        <v>8</v>
      </c>
      <c r="AP122" s="60">
        <f t="shared" si="31"/>
        <v>21008</v>
      </c>
      <c r="AQ122" s="60" t="str">
        <f t="shared" si="32"/>
        <v>困难10章8关</v>
      </c>
      <c r="AR122" s="60">
        <v>99</v>
      </c>
      <c r="AS122" s="60">
        <f t="shared" si="24"/>
        <v>12</v>
      </c>
      <c r="AT122" s="60">
        <v>4</v>
      </c>
      <c r="AU122" s="82">
        <f t="shared" si="33"/>
        <v>7</v>
      </c>
    </row>
    <row r="123" spans="1:47" ht="17.25" thickBot="1" x14ac:dyDescent="0.25">
      <c r="A123" s="51" t="s">
        <v>818</v>
      </c>
      <c r="B123" s="45">
        <f t="shared" si="51"/>
        <v>1030131</v>
      </c>
      <c r="C123" s="51">
        <v>1</v>
      </c>
      <c r="D123" s="40">
        <v>10301</v>
      </c>
      <c r="E123" s="63">
        <v>3</v>
      </c>
      <c r="F123" s="41">
        <v>3</v>
      </c>
      <c r="G123" s="42" t="s">
        <v>3354</v>
      </c>
      <c r="H123" s="42" t="s">
        <v>3356</v>
      </c>
      <c r="I123" s="41">
        <f t="shared" si="52"/>
        <v>18</v>
      </c>
      <c r="J123" s="41">
        <f t="shared" si="53"/>
        <v>3</v>
      </c>
      <c r="K123" s="41">
        <f t="shared" si="54"/>
        <v>1</v>
      </c>
      <c r="L123" s="41" t="s">
        <v>604</v>
      </c>
      <c r="M123" s="42" t="str">
        <f t="shared" si="55"/>
        <v>pt-3-1-shl-loc3</v>
      </c>
      <c r="N123" s="42">
        <f t="shared" si="56"/>
        <v>1</v>
      </c>
      <c r="O123" s="41">
        <v>9</v>
      </c>
      <c r="P123" s="43">
        <v>9</v>
      </c>
      <c r="X123" s="60">
        <v>120</v>
      </c>
      <c r="Y123" s="60">
        <f t="shared" si="22"/>
        <v>10</v>
      </c>
      <c r="Z123" s="60">
        <f t="shared" si="23"/>
        <v>8</v>
      </c>
      <c r="AA123" s="60">
        <f t="shared" si="29"/>
        <v>11008</v>
      </c>
      <c r="AB123" s="60" t="str">
        <f t="shared" si="30"/>
        <v>普通10章8关</v>
      </c>
      <c r="AC123" s="64">
        <v>92</v>
      </c>
      <c r="AD123" s="60">
        <f t="shared" si="45"/>
        <v>11</v>
      </c>
      <c r="AE123" s="60">
        <v>3</v>
      </c>
      <c r="AF123" s="81">
        <v>6</v>
      </c>
      <c r="AM123" s="60">
        <v>120</v>
      </c>
      <c r="AN123" s="60">
        <v>10</v>
      </c>
      <c r="AO123" s="60">
        <v>9</v>
      </c>
      <c r="AP123" s="60">
        <f t="shared" si="31"/>
        <v>21009</v>
      </c>
      <c r="AQ123" s="60" t="str">
        <f t="shared" si="32"/>
        <v>困难10章9关</v>
      </c>
      <c r="AR123" s="60">
        <v>100</v>
      </c>
      <c r="AS123" s="60">
        <f t="shared" si="24"/>
        <v>13</v>
      </c>
      <c r="AT123" s="60">
        <v>4</v>
      </c>
      <c r="AU123" s="82">
        <f t="shared" si="33"/>
        <v>7</v>
      </c>
    </row>
    <row r="124" spans="1:47" ht="16.5" x14ac:dyDescent="0.2">
      <c r="A124" s="51" t="s">
        <v>818</v>
      </c>
      <c r="B124" s="45">
        <f t="shared" si="51"/>
        <v>1030210</v>
      </c>
      <c r="C124" s="51">
        <v>2</v>
      </c>
      <c r="D124" s="35">
        <v>10302</v>
      </c>
      <c r="E124" s="61">
        <v>3</v>
      </c>
      <c r="F124" s="36">
        <v>1</v>
      </c>
      <c r="G124" s="44" t="s">
        <v>163</v>
      </c>
      <c r="H124" s="44" t="s">
        <v>3359</v>
      </c>
      <c r="I124" s="36">
        <f t="shared" si="52"/>
        <v>19</v>
      </c>
      <c r="J124" s="36">
        <f t="shared" si="53"/>
        <v>3</v>
      </c>
      <c r="K124" s="36">
        <f t="shared" si="54"/>
        <v>1</v>
      </c>
      <c r="L124" s="36" t="s">
        <v>495</v>
      </c>
      <c r="M124" s="36" t="str">
        <f t="shared" si="55"/>
        <v>pt-3-2-jlr-loc1</v>
      </c>
      <c r="N124" s="36">
        <f t="shared" si="56"/>
        <v>1</v>
      </c>
      <c r="O124" s="36">
        <v>6</v>
      </c>
      <c r="P124" s="37">
        <v>8</v>
      </c>
      <c r="X124" s="60">
        <v>121</v>
      </c>
      <c r="Y124" s="60">
        <f t="shared" si="22"/>
        <v>10</v>
      </c>
      <c r="Z124" s="60">
        <f t="shared" si="23"/>
        <v>9</v>
      </c>
      <c r="AA124" s="60">
        <f t="shared" si="29"/>
        <v>11009</v>
      </c>
      <c r="AB124" s="60" t="str">
        <f t="shared" si="30"/>
        <v>普通10章9关</v>
      </c>
      <c r="AC124" s="64">
        <v>93</v>
      </c>
      <c r="AD124" s="60">
        <f t="shared" si="45"/>
        <v>11</v>
      </c>
      <c r="AE124" s="60">
        <v>3</v>
      </c>
      <c r="AF124" s="81">
        <v>6</v>
      </c>
      <c r="AM124" s="60">
        <v>121</v>
      </c>
      <c r="AN124" s="60">
        <v>10</v>
      </c>
      <c r="AO124" s="60">
        <v>10</v>
      </c>
      <c r="AP124" s="60">
        <f t="shared" si="31"/>
        <v>21010</v>
      </c>
      <c r="AQ124" s="60" t="str">
        <f t="shared" si="32"/>
        <v>困难10章10关</v>
      </c>
      <c r="AR124" s="60">
        <v>100</v>
      </c>
      <c r="AS124" s="60">
        <f t="shared" si="24"/>
        <v>13</v>
      </c>
      <c r="AT124" s="60">
        <v>4</v>
      </c>
      <c r="AU124" s="82">
        <f t="shared" si="33"/>
        <v>7</v>
      </c>
    </row>
    <row r="125" spans="1:47" ht="16.5" x14ac:dyDescent="0.2">
      <c r="A125" s="51" t="s">
        <v>818</v>
      </c>
      <c r="B125" s="45">
        <f t="shared" si="51"/>
        <v>1030211</v>
      </c>
      <c r="C125" s="51">
        <v>2</v>
      </c>
      <c r="D125" s="38">
        <v>10302</v>
      </c>
      <c r="E125" s="62">
        <v>3</v>
      </c>
      <c r="F125" s="25">
        <v>1</v>
      </c>
      <c r="G125" s="26" t="s">
        <v>3354</v>
      </c>
      <c r="H125" s="26" t="s">
        <v>3360</v>
      </c>
      <c r="I125" s="25">
        <f t="shared" si="52"/>
        <v>19</v>
      </c>
      <c r="J125" s="25">
        <f t="shared" si="53"/>
        <v>3</v>
      </c>
      <c r="K125" s="25">
        <f t="shared" si="54"/>
        <v>1</v>
      </c>
      <c r="L125" s="25" t="s">
        <v>581</v>
      </c>
      <c r="M125" s="25" t="str">
        <f t="shared" si="55"/>
        <v>pt-3-2-shl-loc1</v>
      </c>
      <c r="N125" s="25">
        <f t="shared" si="56"/>
        <v>1</v>
      </c>
      <c r="O125" s="25">
        <v>9</v>
      </c>
      <c r="P125" s="39">
        <v>9</v>
      </c>
      <c r="X125" s="60">
        <v>122</v>
      </c>
      <c r="Y125" s="60">
        <f t="shared" si="22"/>
        <v>10</v>
      </c>
      <c r="Z125" s="60">
        <f t="shared" si="23"/>
        <v>10</v>
      </c>
      <c r="AA125" s="60">
        <f t="shared" si="29"/>
        <v>11010</v>
      </c>
      <c r="AB125" s="60" t="str">
        <f t="shared" si="30"/>
        <v>普通10章10关</v>
      </c>
      <c r="AC125" s="64">
        <v>93</v>
      </c>
      <c r="AD125" s="60">
        <f t="shared" si="45"/>
        <v>11</v>
      </c>
      <c r="AE125" s="60">
        <v>3</v>
      </c>
      <c r="AF125" s="81">
        <v>6</v>
      </c>
      <c r="AM125" s="60">
        <v>122</v>
      </c>
      <c r="AN125" s="60">
        <v>10</v>
      </c>
      <c r="AO125" s="60">
        <v>11</v>
      </c>
      <c r="AP125" s="60">
        <f t="shared" si="31"/>
        <v>21011</v>
      </c>
      <c r="AQ125" s="60" t="str">
        <f t="shared" si="32"/>
        <v>困难10章11关</v>
      </c>
      <c r="AR125" s="60">
        <v>100</v>
      </c>
      <c r="AS125" s="60">
        <f t="shared" si="24"/>
        <v>13</v>
      </c>
      <c r="AT125" s="60">
        <v>4</v>
      </c>
      <c r="AU125" s="82">
        <f t="shared" si="33"/>
        <v>7</v>
      </c>
    </row>
    <row r="126" spans="1:47" ht="16.5" x14ac:dyDescent="0.2">
      <c r="A126" s="51" t="s">
        <v>818</v>
      </c>
      <c r="B126" s="45">
        <f t="shared" si="51"/>
        <v>1030220</v>
      </c>
      <c r="C126" s="51">
        <v>2</v>
      </c>
      <c r="D126" s="38">
        <v>10302</v>
      </c>
      <c r="E126" s="62">
        <v>3</v>
      </c>
      <c r="F126" s="25">
        <v>2</v>
      </c>
      <c r="G126" s="26" t="s">
        <v>163</v>
      </c>
      <c r="H126" s="26" t="s">
        <v>1463</v>
      </c>
      <c r="I126" s="25">
        <f t="shared" si="52"/>
        <v>19</v>
      </c>
      <c r="J126" s="25">
        <f t="shared" si="53"/>
        <v>3</v>
      </c>
      <c r="K126" s="25">
        <f t="shared" si="54"/>
        <v>1</v>
      </c>
      <c r="L126" s="25" t="s">
        <v>1463</v>
      </c>
      <c r="M126" s="49" t="str">
        <f t="shared" si="55"/>
        <v>pt-3-2-jlr-loc2</v>
      </c>
      <c r="N126" s="49">
        <f t="shared" si="56"/>
        <v>1</v>
      </c>
      <c r="O126" s="25">
        <v>6</v>
      </c>
      <c r="P126" s="39">
        <v>8</v>
      </c>
      <c r="X126" s="60">
        <v>123</v>
      </c>
      <c r="Y126" s="60">
        <f t="shared" si="22"/>
        <v>10</v>
      </c>
      <c r="Z126" s="60">
        <f t="shared" si="23"/>
        <v>11</v>
      </c>
      <c r="AA126" s="60">
        <f t="shared" si="29"/>
        <v>11011</v>
      </c>
      <c r="AB126" s="60" t="str">
        <f t="shared" si="30"/>
        <v>普通10章11关</v>
      </c>
      <c r="AC126" s="64">
        <v>93</v>
      </c>
      <c r="AD126" s="60">
        <f t="shared" si="45"/>
        <v>11</v>
      </c>
      <c r="AE126" s="60">
        <v>3</v>
      </c>
      <c r="AF126" s="81">
        <v>6</v>
      </c>
      <c r="AM126" s="60">
        <v>123</v>
      </c>
      <c r="AN126" s="60">
        <v>10</v>
      </c>
      <c r="AO126" s="60">
        <v>12</v>
      </c>
      <c r="AP126" s="60">
        <f t="shared" si="31"/>
        <v>21012</v>
      </c>
      <c r="AQ126" s="60" t="str">
        <f t="shared" si="32"/>
        <v>困难10章12关</v>
      </c>
      <c r="AR126" s="60">
        <v>101</v>
      </c>
      <c r="AS126" s="60">
        <f t="shared" si="24"/>
        <v>13</v>
      </c>
      <c r="AT126" s="60">
        <v>4</v>
      </c>
      <c r="AU126" s="82">
        <f t="shared" si="33"/>
        <v>7</v>
      </c>
    </row>
    <row r="127" spans="1:47" ht="16.5" x14ac:dyDescent="0.2">
      <c r="A127" s="51" t="s">
        <v>818</v>
      </c>
      <c r="B127" s="45">
        <f t="shared" si="51"/>
        <v>1030221</v>
      </c>
      <c r="C127" s="51">
        <v>2</v>
      </c>
      <c r="D127" s="38">
        <v>10302</v>
      </c>
      <c r="E127" s="62">
        <v>3</v>
      </c>
      <c r="F127" s="25">
        <v>2</v>
      </c>
      <c r="G127" s="26" t="s">
        <v>164</v>
      </c>
      <c r="H127" s="26" t="s">
        <v>3357</v>
      </c>
      <c r="I127" s="25">
        <f t="shared" si="52"/>
        <v>19</v>
      </c>
      <c r="J127" s="25">
        <f t="shared" si="53"/>
        <v>3</v>
      </c>
      <c r="K127" s="25">
        <f t="shared" si="54"/>
        <v>1</v>
      </c>
      <c r="L127" s="25" t="s">
        <v>576</v>
      </c>
      <c r="M127" s="49" t="str">
        <f t="shared" si="55"/>
        <v>pt-3-2-shl-loc2</v>
      </c>
      <c r="N127" s="49">
        <f t="shared" si="56"/>
        <v>1</v>
      </c>
      <c r="O127" s="25">
        <v>9</v>
      </c>
      <c r="P127" s="39">
        <v>9</v>
      </c>
      <c r="X127" s="60">
        <v>124</v>
      </c>
      <c r="Y127" s="60">
        <f t="shared" si="22"/>
        <v>10</v>
      </c>
      <c r="Z127" s="60">
        <f t="shared" si="23"/>
        <v>12</v>
      </c>
      <c r="AA127" s="60">
        <f t="shared" si="29"/>
        <v>11012</v>
      </c>
      <c r="AB127" s="60" t="str">
        <f t="shared" si="30"/>
        <v>普通10章12关</v>
      </c>
      <c r="AC127" s="64">
        <v>94</v>
      </c>
      <c r="AD127" s="60">
        <f t="shared" si="45"/>
        <v>11</v>
      </c>
      <c r="AE127" s="60">
        <v>3</v>
      </c>
      <c r="AF127" s="81">
        <v>6</v>
      </c>
      <c r="AM127" s="60">
        <v>124</v>
      </c>
      <c r="AN127" s="60">
        <v>10</v>
      </c>
      <c r="AO127" s="60">
        <v>13</v>
      </c>
      <c r="AP127" s="60">
        <f t="shared" si="31"/>
        <v>21013</v>
      </c>
      <c r="AQ127" s="60" t="str">
        <f t="shared" si="32"/>
        <v>困难10章13关</v>
      </c>
      <c r="AR127" s="60">
        <v>102</v>
      </c>
      <c r="AS127" s="60">
        <f t="shared" si="24"/>
        <v>13</v>
      </c>
      <c r="AT127" s="60">
        <v>4</v>
      </c>
      <c r="AU127" s="82">
        <f t="shared" si="33"/>
        <v>7</v>
      </c>
    </row>
    <row r="128" spans="1:47" ht="16.5" x14ac:dyDescent="0.2">
      <c r="A128" s="51" t="s">
        <v>818</v>
      </c>
      <c r="B128" s="45">
        <f t="shared" si="51"/>
        <v>1030230</v>
      </c>
      <c r="C128" s="51">
        <v>2</v>
      </c>
      <c r="D128" s="38">
        <v>10302</v>
      </c>
      <c r="E128" s="62">
        <v>3</v>
      </c>
      <c r="F128" s="25">
        <v>3</v>
      </c>
      <c r="G128" s="26" t="s">
        <v>163</v>
      </c>
      <c r="H128" s="26" t="s">
        <v>165</v>
      </c>
      <c r="I128" s="25">
        <f t="shared" si="52"/>
        <v>19</v>
      </c>
      <c r="J128" s="25">
        <f t="shared" si="53"/>
        <v>3</v>
      </c>
      <c r="K128" s="25">
        <f t="shared" si="54"/>
        <v>1</v>
      </c>
      <c r="L128" s="25" t="s">
        <v>504</v>
      </c>
      <c r="M128" s="50" t="str">
        <f t="shared" ref="M128:M191" si="57">A128&amp;"-"&amp;C128&amp;"-"&amp;G128&amp;"-"&amp;"loc"&amp;F128</f>
        <v>pt-3-2-jlr-loc3</v>
      </c>
      <c r="N128" s="50">
        <f t="shared" si="56"/>
        <v>1</v>
      </c>
      <c r="O128" s="25">
        <v>6</v>
      </c>
      <c r="P128" s="39">
        <v>8</v>
      </c>
      <c r="X128" s="60">
        <v>125</v>
      </c>
      <c r="Y128" s="60">
        <f t="shared" si="22"/>
        <v>10</v>
      </c>
      <c r="Z128" s="60">
        <f t="shared" si="23"/>
        <v>13</v>
      </c>
      <c r="AA128" s="60">
        <f t="shared" si="29"/>
        <v>11013</v>
      </c>
      <c r="AB128" s="60" t="str">
        <f t="shared" si="30"/>
        <v>普通10章13关</v>
      </c>
      <c r="AC128" s="64">
        <v>94</v>
      </c>
      <c r="AD128" s="60">
        <f t="shared" si="45"/>
        <v>11</v>
      </c>
      <c r="AE128" s="60">
        <v>3</v>
      </c>
      <c r="AF128" s="81">
        <v>6</v>
      </c>
      <c r="AM128" s="60">
        <v>125</v>
      </c>
      <c r="AN128" s="60">
        <v>10</v>
      </c>
      <c r="AO128" s="60">
        <v>14</v>
      </c>
      <c r="AP128" s="60">
        <f t="shared" si="31"/>
        <v>21014</v>
      </c>
      <c r="AQ128" s="60" t="str">
        <f t="shared" si="32"/>
        <v>困难10章14关</v>
      </c>
      <c r="AR128" s="60">
        <v>103</v>
      </c>
      <c r="AS128" s="60">
        <f t="shared" si="24"/>
        <v>13</v>
      </c>
      <c r="AT128" s="60">
        <v>4</v>
      </c>
      <c r="AU128" s="82">
        <f t="shared" si="33"/>
        <v>7</v>
      </c>
    </row>
    <row r="129" spans="1:47" ht="17.25" thickBot="1" x14ac:dyDescent="0.25">
      <c r="A129" s="51" t="s">
        <v>818</v>
      </c>
      <c r="B129" s="45">
        <f t="shared" si="51"/>
        <v>1030231</v>
      </c>
      <c r="C129" s="51">
        <v>2</v>
      </c>
      <c r="D129" s="40">
        <v>10302</v>
      </c>
      <c r="E129" s="63">
        <v>3</v>
      </c>
      <c r="F129" s="41">
        <v>3</v>
      </c>
      <c r="G129" s="42" t="s">
        <v>3354</v>
      </c>
      <c r="H129" s="42" t="s">
        <v>3356</v>
      </c>
      <c r="I129" s="41">
        <f t="shared" si="52"/>
        <v>19</v>
      </c>
      <c r="J129" s="41">
        <f t="shared" si="53"/>
        <v>3</v>
      </c>
      <c r="K129" s="41">
        <f t="shared" si="54"/>
        <v>1</v>
      </c>
      <c r="L129" s="41" t="s">
        <v>595</v>
      </c>
      <c r="M129" s="42" t="str">
        <f t="shared" si="57"/>
        <v>pt-3-2-shl-loc3</v>
      </c>
      <c r="N129" s="42">
        <f t="shared" si="56"/>
        <v>1</v>
      </c>
      <c r="O129" s="41">
        <v>9</v>
      </c>
      <c r="P129" s="43">
        <v>9</v>
      </c>
      <c r="X129" s="60">
        <v>126</v>
      </c>
      <c r="Y129" s="60">
        <f t="shared" si="22"/>
        <v>10</v>
      </c>
      <c r="Z129" s="60">
        <f t="shared" si="23"/>
        <v>14</v>
      </c>
      <c r="AA129" s="60">
        <f t="shared" si="29"/>
        <v>11014</v>
      </c>
      <c r="AB129" s="60" t="str">
        <f t="shared" si="30"/>
        <v>普通10章14关</v>
      </c>
      <c r="AC129" s="64">
        <v>95</v>
      </c>
      <c r="AD129" s="60">
        <f t="shared" si="45"/>
        <v>12</v>
      </c>
      <c r="AE129" s="60">
        <v>3</v>
      </c>
      <c r="AF129" s="81">
        <v>6</v>
      </c>
      <c r="AM129" s="60">
        <v>126</v>
      </c>
      <c r="AN129" s="60">
        <v>10</v>
      </c>
      <c r="AO129" s="60">
        <v>15</v>
      </c>
      <c r="AP129" s="60">
        <f t="shared" si="31"/>
        <v>21015</v>
      </c>
      <c r="AQ129" s="60" t="str">
        <f t="shared" si="32"/>
        <v>困难10章15关</v>
      </c>
      <c r="AR129" s="60">
        <v>104</v>
      </c>
      <c r="AS129" s="60">
        <f t="shared" si="24"/>
        <v>13</v>
      </c>
      <c r="AT129" s="60">
        <v>4</v>
      </c>
      <c r="AU129" s="82">
        <f t="shared" si="33"/>
        <v>7</v>
      </c>
    </row>
    <row r="130" spans="1:47" ht="16.5" x14ac:dyDescent="0.2">
      <c r="A130" s="51" t="s">
        <v>818</v>
      </c>
      <c r="B130" s="45">
        <f t="shared" si="51"/>
        <v>1030310</v>
      </c>
      <c r="C130" s="51">
        <v>3</v>
      </c>
      <c r="D130" s="35">
        <v>10303</v>
      </c>
      <c r="E130" s="61">
        <v>3</v>
      </c>
      <c r="F130" s="36">
        <v>1</v>
      </c>
      <c r="G130" s="44" t="s">
        <v>3355</v>
      </c>
      <c r="H130" s="44" t="s">
        <v>177</v>
      </c>
      <c r="I130" s="36">
        <f t="shared" si="52"/>
        <v>20</v>
      </c>
      <c r="J130" s="36">
        <f t="shared" si="53"/>
        <v>3</v>
      </c>
      <c r="K130" s="36">
        <f t="shared" si="54"/>
        <v>1</v>
      </c>
      <c r="L130" s="36" t="s">
        <v>502</v>
      </c>
      <c r="M130" s="36" t="str">
        <f t="shared" si="57"/>
        <v>pt-3-3-jlr-loc1</v>
      </c>
      <c r="N130" s="36">
        <f t="shared" si="56"/>
        <v>1</v>
      </c>
      <c r="O130" s="36">
        <v>6</v>
      </c>
      <c r="P130" s="37">
        <v>8</v>
      </c>
      <c r="X130" s="60">
        <v>127</v>
      </c>
      <c r="Y130" s="60">
        <f t="shared" si="22"/>
        <v>10</v>
      </c>
      <c r="Z130" s="60">
        <f t="shared" si="23"/>
        <v>15</v>
      </c>
      <c r="AA130" s="60">
        <f t="shared" si="29"/>
        <v>11015</v>
      </c>
      <c r="AB130" s="60" t="str">
        <f t="shared" si="30"/>
        <v>普通10章15关</v>
      </c>
      <c r="AC130" s="64">
        <v>97</v>
      </c>
      <c r="AD130" s="60">
        <f t="shared" si="45"/>
        <v>12</v>
      </c>
      <c r="AE130" s="60">
        <v>3</v>
      </c>
      <c r="AF130" s="81">
        <v>6</v>
      </c>
      <c r="AM130" s="60">
        <v>127</v>
      </c>
      <c r="AN130" s="60">
        <v>11</v>
      </c>
      <c r="AO130" s="60">
        <v>1</v>
      </c>
      <c r="AP130" s="60">
        <f t="shared" si="31"/>
        <v>21101</v>
      </c>
      <c r="AQ130" s="60" t="str">
        <f t="shared" si="32"/>
        <v>困难11章1关</v>
      </c>
      <c r="AR130" s="60">
        <v>105</v>
      </c>
      <c r="AS130" s="60">
        <f t="shared" si="24"/>
        <v>14</v>
      </c>
      <c r="AT130" s="60">
        <v>4</v>
      </c>
      <c r="AU130" s="82">
        <f t="shared" si="33"/>
        <v>7</v>
      </c>
    </row>
    <row r="131" spans="1:47" ht="16.5" x14ac:dyDescent="0.2">
      <c r="A131" s="51" t="s">
        <v>818</v>
      </c>
      <c r="B131" s="45">
        <f t="shared" si="51"/>
        <v>1030311</v>
      </c>
      <c r="C131" s="51">
        <v>3</v>
      </c>
      <c r="D131" s="38">
        <v>10303</v>
      </c>
      <c r="E131" s="62">
        <v>3</v>
      </c>
      <c r="F131" s="25">
        <v>1</v>
      </c>
      <c r="G131" s="26" t="s">
        <v>164</v>
      </c>
      <c r="H131" s="26" t="s">
        <v>3360</v>
      </c>
      <c r="I131" s="25">
        <f t="shared" si="52"/>
        <v>20</v>
      </c>
      <c r="J131" s="25">
        <f t="shared" si="53"/>
        <v>3</v>
      </c>
      <c r="K131" s="25">
        <f t="shared" si="54"/>
        <v>1</v>
      </c>
      <c r="L131" s="25" t="s">
        <v>593</v>
      </c>
      <c r="M131" s="25" t="str">
        <f t="shared" si="57"/>
        <v>pt-3-3-shl-loc1</v>
      </c>
      <c r="N131" s="25">
        <f t="shared" si="56"/>
        <v>1</v>
      </c>
      <c r="O131" s="25">
        <v>9</v>
      </c>
      <c r="P131" s="39">
        <v>9</v>
      </c>
      <c r="X131" s="60">
        <v>128</v>
      </c>
      <c r="Y131" s="60">
        <f t="shared" si="22"/>
        <v>11</v>
      </c>
      <c r="Z131" s="60">
        <f t="shared" si="23"/>
        <v>1</v>
      </c>
      <c r="AA131" s="60">
        <f t="shared" si="29"/>
        <v>11101</v>
      </c>
      <c r="AB131" s="60" t="str">
        <f t="shared" si="30"/>
        <v>普通11章1关</v>
      </c>
      <c r="AC131" s="64">
        <v>98</v>
      </c>
      <c r="AD131" s="60">
        <f t="shared" si="45"/>
        <v>12</v>
      </c>
      <c r="AE131" s="60">
        <v>3</v>
      </c>
      <c r="AF131" s="81">
        <v>6</v>
      </c>
      <c r="AM131" s="60">
        <v>128</v>
      </c>
      <c r="AN131" s="60">
        <v>11</v>
      </c>
      <c r="AO131" s="60">
        <v>2</v>
      </c>
      <c r="AP131" s="60">
        <f t="shared" si="31"/>
        <v>21102</v>
      </c>
      <c r="AQ131" s="60" t="str">
        <f t="shared" si="32"/>
        <v>困难11章2关</v>
      </c>
      <c r="AR131" s="60">
        <v>106</v>
      </c>
      <c r="AS131" s="60">
        <f t="shared" si="24"/>
        <v>14</v>
      </c>
      <c r="AT131" s="60">
        <v>4</v>
      </c>
      <c r="AU131" s="82">
        <f t="shared" si="33"/>
        <v>7</v>
      </c>
    </row>
    <row r="132" spans="1:47" ht="16.5" x14ac:dyDescent="0.2">
      <c r="A132" s="51" t="s">
        <v>818</v>
      </c>
      <c r="B132" s="45">
        <f t="shared" si="51"/>
        <v>1030320</v>
      </c>
      <c r="C132" s="51">
        <v>3</v>
      </c>
      <c r="D132" s="38">
        <v>10303</v>
      </c>
      <c r="E132" s="62">
        <v>3</v>
      </c>
      <c r="F132" s="25">
        <v>2</v>
      </c>
      <c r="G132" s="26" t="s">
        <v>3355</v>
      </c>
      <c r="H132" s="26" t="s">
        <v>1463</v>
      </c>
      <c r="I132" s="25">
        <f t="shared" si="52"/>
        <v>20</v>
      </c>
      <c r="J132" s="25">
        <f t="shared" si="53"/>
        <v>3</v>
      </c>
      <c r="K132" s="25">
        <f t="shared" si="54"/>
        <v>1</v>
      </c>
      <c r="L132" s="25" t="s">
        <v>1459</v>
      </c>
      <c r="M132" s="49" t="str">
        <f t="shared" si="57"/>
        <v>pt-3-3-jlr-loc2</v>
      </c>
      <c r="N132" s="49">
        <f t="shared" si="56"/>
        <v>1</v>
      </c>
      <c r="O132" s="25">
        <v>6</v>
      </c>
      <c r="P132" s="39">
        <v>8</v>
      </c>
      <c r="X132" s="60">
        <v>129</v>
      </c>
      <c r="Y132" s="60">
        <f t="shared" ref="Y132:Y195" si="58">MATCH(X132-1,$AJ$4:$AJ$19,1)</f>
        <v>11</v>
      </c>
      <c r="Z132" s="60">
        <f t="shared" ref="Z132:Z195" si="59">X132-INDEX($AJ$4:$AJ$19,Y132)</f>
        <v>2</v>
      </c>
      <c r="AA132" s="60">
        <f t="shared" si="29"/>
        <v>11102</v>
      </c>
      <c r="AB132" s="60" t="str">
        <f t="shared" si="30"/>
        <v>普通11章2关</v>
      </c>
      <c r="AC132" s="64">
        <v>99</v>
      </c>
      <c r="AD132" s="60">
        <f t="shared" si="45"/>
        <v>12</v>
      </c>
      <c r="AE132" s="60">
        <v>3</v>
      </c>
      <c r="AF132" s="81">
        <v>6</v>
      </c>
      <c r="AM132" s="60">
        <v>129</v>
      </c>
      <c r="AN132" s="60">
        <v>11</v>
      </c>
      <c r="AO132" s="60">
        <v>3</v>
      </c>
      <c r="AP132" s="60">
        <f t="shared" si="31"/>
        <v>21103</v>
      </c>
      <c r="AQ132" s="60" t="str">
        <f t="shared" si="32"/>
        <v>困难11章3关</v>
      </c>
      <c r="AR132" s="60">
        <v>106</v>
      </c>
      <c r="AS132" s="60">
        <f t="shared" ref="AS132:AS195" si="60">INDEX($BB$4:$BB$24,MATCH(AR132,$BC$4:$BC$24,1))</f>
        <v>14</v>
      </c>
      <c r="AT132" s="60">
        <v>4</v>
      </c>
      <c r="AU132" s="82">
        <f t="shared" si="33"/>
        <v>7</v>
      </c>
    </row>
    <row r="133" spans="1:47" ht="16.5" x14ac:dyDescent="0.2">
      <c r="A133" s="51" t="s">
        <v>818</v>
      </c>
      <c r="B133" s="45">
        <f t="shared" si="51"/>
        <v>1030321</v>
      </c>
      <c r="C133" s="51">
        <v>3</v>
      </c>
      <c r="D133" s="38">
        <v>10303</v>
      </c>
      <c r="E133" s="62">
        <v>3</v>
      </c>
      <c r="F133" s="25">
        <v>2</v>
      </c>
      <c r="G133" s="26" t="s">
        <v>3354</v>
      </c>
      <c r="H133" s="26" t="s">
        <v>3357</v>
      </c>
      <c r="I133" s="25">
        <f t="shared" si="52"/>
        <v>20</v>
      </c>
      <c r="J133" s="25">
        <f t="shared" si="53"/>
        <v>3</v>
      </c>
      <c r="K133" s="25">
        <f t="shared" si="54"/>
        <v>1</v>
      </c>
      <c r="L133" s="25" t="s">
        <v>606</v>
      </c>
      <c r="M133" s="49" t="str">
        <f t="shared" si="57"/>
        <v>pt-3-3-shl-loc2</v>
      </c>
      <c r="N133" s="49">
        <f t="shared" si="56"/>
        <v>1</v>
      </c>
      <c r="O133" s="25">
        <v>9</v>
      </c>
      <c r="P133" s="39">
        <v>9</v>
      </c>
      <c r="X133" s="60">
        <v>130</v>
      </c>
      <c r="Y133" s="60">
        <f t="shared" si="58"/>
        <v>11</v>
      </c>
      <c r="Z133" s="60">
        <f t="shared" si="59"/>
        <v>3</v>
      </c>
      <c r="AA133" s="60">
        <f t="shared" ref="AA133:AA196" si="61">(100+Y133)*100+Z133</f>
        <v>11103</v>
      </c>
      <c r="AB133" s="60" t="str">
        <f t="shared" ref="AB133:AB196" si="62">"普通"&amp;Y133&amp;"章"&amp;Z133&amp;"关"</f>
        <v>普通11章3关</v>
      </c>
      <c r="AC133" s="64">
        <v>100</v>
      </c>
      <c r="AD133" s="60">
        <f t="shared" si="45"/>
        <v>13</v>
      </c>
      <c r="AE133" s="60">
        <v>3</v>
      </c>
      <c r="AF133" s="81">
        <v>6</v>
      </c>
      <c r="AM133" s="60">
        <v>130</v>
      </c>
      <c r="AN133" s="60">
        <v>11</v>
      </c>
      <c r="AO133" s="60">
        <v>4</v>
      </c>
      <c r="AP133" s="60">
        <f t="shared" ref="AP133:AP196" si="63">(200+AN133)*100+AO133</f>
        <v>21104</v>
      </c>
      <c r="AQ133" s="60" t="str">
        <f t="shared" ref="AQ133:AQ196" si="64">"困难"&amp;AN133&amp;"章"&amp;AO133&amp;"关"</f>
        <v>困难11章4关</v>
      </c>
      <c r="AR133" s="60">
        <v>107</v>
      </c>
      <c r="AS133" s="60">
        <f t="shared" si="60"/>
        <v>14</v>
      </c>
      <c r="AT133" s="60">
        <v>4</v>
      </c>
      <c r="AU133" s="82">
        <f t="shared" ref="AU133:AU196" si="65">AF133+1</f>
        <v>7</v>
      </c>
    </row>
    <row r="134" spans="1:47" ht="16.5" x14ac:dyDescent="0.2">
      <c r="A134" s="51" t="s">
        <v>818</v>
      </c>
      <c r="B134" s="45">
        <f t="shared" si="51"/>
        <v>1030330</v>
      </c>
      <c r="C134" s="51">
        <v>3</v>
      </c>
      <c r="D134" s="38">
        <v>10303</v>
      </c>
      <c r="E134" s="62">
        <v>3</v>
      </c>
      <c r="F134" s="25">
        <v>3</v>
      </c>
      <c r="G134" s="26" t="s">
        <v>3355</v>
      </c>
      <c r="H134" s="26" t="s">
        <v>3358</v>
      </c>
      <c r="I134" s="25">
        <f t="shared" si="52"/>
        <v>20</v>
      </c>
      <c r="J134" s="25">
        <f t="shared" si="53"/>
        <v>3</v>
      </c>
      <c r="K134" s="25">
        <f t="shared" si="54"/>
        <v>1</v>
      </c>
      <c r="L134" s="25" t="s">
        <v>499</v>
      </c>
      <c r="M134" s="50" t="str">
        <f t="shared" si="57"/>
        <v>pt-3-3-jlr-loc3</v>
      </c>
      <c r="N134" s="50">
        <f t="shared" si="56"/>
        <v>1</v>
      </c>
      <c r="O134" s="25">
        <v>6</v>
      </c>
      <c r="P134" s="39">
        <v>8</v>
      </c>
      <c r="X134" s="60">
        <v>131</v>
      </c>
      <c r="Y134" s="60">
        <f t="shared" si="58"/>
        <v>11</v>
      </c>
      <c r="Z134" s="60">
        <f t="shared" si="59"/>
        <v>4</v>
      </c>
      <c r="AA134" s="60">
        <f t="shared" si="61"/>
        <v>11104</v>
      </c>
      <c r="AB134" s="60" t="str">
        <f t="shared" si="62"/>
        <v>普通11章4关</v>
      </c>
      <c r="AC134" s="64">
        <v>100</v>
      </c>
      <c r="AD134" s="60">
        <f t="shared" si="45"/>
        <v>13</v>
      </c>
      <c r="AE134" s="60">
        <v>3</v>
      </c>
      <c r="AF134" s="81">
        <v>6</v>
      </c>
      <c r="AM134" s="60">
        <v>131</v>
      </c>
      <c r="AN134" s="60">
        <v>11</v>
      </c>
      <c r="AO134" s="60">
        <v>5</v>
      </c>
      <c r="AP134" s="60">
        <f t="shared" si="63"/>
        <v>21105</v>
      </c>
      <c r="AQ134" s="60" t="str">
        <f t="shared" si="64"/>
        <v>困难11章5关</v>
      </c>
      <c r="AR134" s="60">
        <v>107</v>
      </c>
      <c r="AS134" s="60">
        <f t="shared" si="60"/>
        <v>14</v>
      </c>
      <c r="AT134" s="60">
        <v>4</v>
      </c>
      <c r="AU134" s="82">
        <f t="shared" si="65"/>
        <v>7</v>
      </c>
    </row>
    <row r="135" spans="1:47" ht="17.25" thickBot="1" x14ac:dyDescent="0.25">
      <c r="A135" s="51" t="s">
        <v>818</v>
      </c>
      <c r="B135" s="45">
        <f t="shared" si="51"/>
        <v>1030331</v>
      </c>
      <c r="C135" s="51">
        <v>3</v>
      </c>
      <c r="D135" s="40">
        <v>10303</v>
      </c>
      <c r="E135" s="63">
        <v>3</v>
      </c>
      <c r="F135" s="41">
        <v>3</v>
      </c>
      <c r="G135" s="42" t="s">
        <v>3354</v>
      </c>
      <c r="H135" s="42" t="s">
        <v>3356</v>
      </c>
      <c r="I135" s="41">
        <f t="shared" si="52"/>
        <v>20</v>
      </c>
      <c r="J135" s="41">
        <f t="shared" si="53"/>
        <v>3</v>
      </c>
      <c r="K135" s="41">
        <f t="shared" si="54"/>
        <v>1</v>
      </c>
      <c r="L135" s="41" t="s">
        <v>604</v>
      </c>
      <c r="M135" s="42" t="str">
        <f t="shared" si="57"/>
        <v>pt-3-3-shl-loc3</v>
      </c>
      <c r="N135" s="42">
        <f t="shared" si="56"/>
        <v>1</v>
      </c>
      <c r="O135" s="41">
        <v>9</v>
      </c>
      <c r="P135" s="43">
        <v>9</v>
      </c>
      <c r="X135" s="60">
        <v>132</v>
      </c>
      <c r="Y135" s="60">
        <f t="shared" si="58"/>
        <v>11</v>
      </c>
      <c r="Z135" s="60">
        <f t="shared" si="59"/>
        <v>5</v>
      </c>
      <c r="AA135" s="60">
        <f t="shared" si="61"/>
        <v>11105</v>
      </c>
      <c r="AB135" s="60" t="str">
        <f t="shared" si="62"/>
        <v>普通11章5关</v>
      </c>
      <c r="AC135" s="64">
        <v>101</v>
      </c>
      <c r="AD135" s="60">
        <f t="shared" si="45"/>
        <v>13</v>
      </c>
      <c r="AE135" s="60">
        <v>3</v>
      </c>
      <c r="AF135" s="81">
        <v>6</v>
      </c>
      <c r="AM135" s="60">
        <v>132</v>
      </c>
      <c r="AN135" s="60">
        <v>11</v>
      </c>
      <c r="AO135" s="60">
        <v>6</v>
      </c>
      <c r="AP135" s="60">
        <f t="shared" si="63"/>
        <v>21106</v>
      </c>
      <c r="AQ135" s="60" t="str">
        <f t="shared" si="64"/>
        <v>困难11章6关</v>
      </c>
      <c r="AR135" s="60">
        <v>108</v>
      </c>
      <c r="AS135" s="60">
        <f t="shared" si="60"/>
        <v>14</v>
      </c>
      <c r="AT135" s="60">
        <v>4</v>
      </c>
      <c r="AU135" s="82">
        <f t="shared" si="65"/>
        <v>7</v>
      </c>
    </row>
    <row r="136" spans="1:47" ht="16.5" x14ac:dyDescent="0.2">
      <c r="A136" s="51" t="s">
        <v>818</v>
      </c>
      <c r="B136" s="45">
        <f t="shared" si="51"/>
        <v>1030410</v>
      </c>
      <c r="C136" s="51">
        <v>4</v>
      </c>
      <c r="D136" s="35">
        <v>10304</v>
      </c>
      <c r="E136" s="61">
        <v>3</v>
      </c>
      <c r="F136" s="36">
        <v>1</v>
      </c>
      <c r="G136" s="44" t="s">
        <v>3355</v>
      </c>
      <c r="H136" s="44" t="s">
        <v>3359</v>
      </c>
      <c r="I136" s="36">
        <f t="shared" si="52"/>
        <v>21</v>
      </c>
      <c r="J136" s="36">
        <f t="shared" si="53"/>
        <v>3</v>
      </c>
      <c r="K136" s="36">
        <f t="shared" si="54"/>
        <v>1</v>
      </c>
      <c r="L136" s="36" t="s">
        <v>505</v>
      </c>
      <c r="M136" s="36" t="str">
        <f t="shared" si="57"/>
        <v>pt-3-4-jlr-loc1</v>
      </c>
      <c r="N136" s="36">
        <f t="shared" si="56"/>
        <v>1</v>
      </c>
      <c r="O136" s="36">
        <v>6</v>
      </c>
      <c r="P136" s="37">
        <v>8</v>
      </c>
      <c r="X136" s="60">
        <v>133</v>
      </c>
      <c r="Y136" s="60">
        <f t="shared" si="58"/>
        <v>11</v>
      </c>
      <c r="Z136" s="60">
        <f t="shared" si="59"/>
        <v>6</v>
      </c>
      <c r="AA136" s="60">
        <f t="shared" si="61"/>
        <v>11106</v>
      </c>
      <c r="AB136" s="60" t="str">
        <f t="shared" si="62"/>
        <v>普通11章6关</v>
      </c>
      <c r="AC136" s="64">
        <v>101</v>
      </c>
      <c r="AD136" s="60">
        <f t="shared" si="45"/>
        <v>13</v>
      </c>
      <c r="AE136" s="60">
        <v>3</v>
      </c>
      <c r="AF136" s="81">
        <v>6</v>
      </c>
      <c r="AM136" s="60">
        <v>133</v>
      </c>
      <c r="AN136" s="60">
        <v>11</v>
      </c>
      <c r="AO136" s="60">
        <v>7</v>
      </c>
      <c r="AP136" s="60">
        <f t="shared" si="63"/>
        <v>21107</v>
      </c>
      <c r="AQ136" s="60" t="str">
        <f t="shared" si="64"/>
        <v>困难11章7关</v>
      </c>
      <c r="AR136" s="60">
        <v>108</v>
      </c>
      <c r="AS136" s="60">
        <f t="shared" si="60"/>
        <v>14</v>
      </c>
      <c r="AT136" s="60">
        <v>4</v>
      </c>
      <c r="AU136" s="82">
        <f t="shared" si="65"/>
        <v>7</v>
      </c>
    </row>
    <row r="137" spans="1:47" ht="16.5" x14ac:dyDescent="0.2">
      <c r="A137" s="51" t="s">
        <v>818</v>
      </c>
      <c r="B137" s="45">
        <f t="shared" si="51"/>
        <v>1030411</v>
      </c>
      <c r="C137" s="51">
        <v>4</v>
      </c>
      <c r="D137" s="38">
        <v>10304</v>
      </c>
      <c r="E137" s="62">
        <v>3</v>
      </c>
      <c r="F137" s="25">
        <v>1</v>
      </c>
      <c r="G137" s="26" t="s">
        <v>3354</v>
      </c>
      <c r="H137" s="26" t="s">
        <v>3360</v>
      </c>
      <c r="I137" s="25">
        <f t="shared" si="52"/>
        <v>21</v>
      </c>
      <c r="J137" s="25">
        <f t="shared" si="53"/>
        <v>3</v>
      </c>
      <c r="K137" s="25">
        <f t="shared" si="54"/>
        <v>1</v>
      </c>
      <c r="L137" s="25" t="s">
        <v>599</v>
      </c>
      <c r="M137" s="25" t="str">
        <f t="shared" si="57"/>
        <v>pt-3-4-shl-loc1</v>
      </c>
      <c r="N137" s="25">
        <f t="shared" si="56"/>
        <v>1</v>
      </c>
      <c r="O137" s="25">
        <v>9</v>
      </c>
      <c r="P137" s="39">
        <v>9</v>
      </c>
      <c r="X137" s="60">
        <v>134</v>
      </c>
      <c r="Y137" s="60">
        <f t="shared" si="58"/>
        <v>11</v>
      </c>
      <c r="Z137" s="60">
        <f t="shared" si="59"/>
        <v>7</v>
      </c>
      <c r="AA137" s="60">
        <f t="shared" si="61"/>
        <v>11107</v>
      </c>
      <c r="AB137" s="60" t="str">
        <f t="shared" si="62"/>
        <v>普通11章7关</v>
      </c>
      <c r="AC137" s="64">
        <v>102</v>
      </c>
      <c r="AD137" s="60">
        <f t="shared" si="45"/>
        <v>13</v>
      </c>
      <c r="AE137" s="60">
        <v>3</v>
      </c>
      <c r="AF137" s="81">
        <v>6</v>
      </c>
      <c r="AM137" s="60">
        <v>134</v>
      </c>
      <c r="AN137" s="60">
        <v>11</v>
      </c>
      <c r="AO137" s="60">
        <v>8</v>
      </c>
      <c r="AP137" s="60">
        <f t="shared" si="63"/>
        <v>21108</v>
      </c>
      <c r="AQ137" s="60" t="str">
        <f t="shared" si="64"/>
        <v>困难11章8关</v>
      </c>
      <c r="AR137" s="60">
        <v>109</v>
      </c>
      <c r="AS137" s="60">
        <f t="shared" si="60"/>
        <v>14</v>
      </c>
      <c r="AT137" s="60">
        <v>4</v>
      </c>
      <c r="AU137" s="82">
        <f t="shared" si="65"/>
        <v>7</v>
      </c>
    </row>
    <row r="138" spans="1:47" ht="16.5" x14ac:dyDescent="0.2">
      <c r="A138" s="51" t="s">
        <v>818</v>
      </c>
      <c r="B138" s="45">
        <f t="shared" si="51"/>
        <v>1030420</v>
      </c>
      <c r="C138" s="51">
        <v>4</v>
      </c>
      <c r="D138" s="38">
        <v>10304</v>
      </c>
      <c r="E138" s="62">
        <v>3</v>
      </c>
      <c r="F138" s="25">
        <v>2</v>
      </c>
      <c r="G138" s="26" t="s">
        <v>3355</v>
      </c>
      <c r="H138" s="26" t="s">
        <v>1463</v>
      </c>
      <c r="I138" s="25">
        <f t="shared" si="52"/>
        <v>21</v>
      </c>
      <c r="J138" s="25">
        <f t="shared" si="53"/>
        <v>3</v>
      </c>
      <c r="K138" s="25">
        <f t="shared" si="54"/>
        <v>1</v>
      </c>
      <c r="L138" s="25" t="s">
        <v>495</v>
      </c>
      <c r="M138" s="49" t="str">
        <f t="shared" si="57"/>
        <v>pt-3-4-jlr-loc2</v>
      </c>
      <c r="N138" s="49">
        <f t="shared" si="56"/>
        <v>1</v>
      </c>
      <c r="O138" s="25">
        <v>6</v>
      </c>
      <c r="P138" s="39">
        <v>8</v>
      </c>
      <c r="X138" s="60">
        <v>135</v>
      </c>
      <c r="Y138" s="60">
        <f t="shared" si="58"/>
        <v>11</v>
      </c>
      <c r="Z138" s="60">
        <f t="shared" si="59"/>
        <v>8</v>
      </c>
      <c r="AA138" s="60">
        <f t="shared" si="61"/>
        <v>11108</v>
      </c>
      <c r="AB138" s="60" t="str">
        <f t="shared" si="62"/>
        <v>普通11章8关</v>
      </c>
      <c r="AC138" s="64">
        <v>102</v>
      </c>
      <c r="AD138" s="60">
        <f t="shared" si="45"/>
        <v>13</v>
      </c>
      <c r="AE138" s="60">
        <v>3</v>
      </c>
      <c r="AF138" s="81">
        <v>6</v>
      </c>
      <c r="AM138" s="60">
        <v>135</v>
      </c>
      <c r="AN138" s="60">
        <v>11</v>
      </c>
      <c r="AO138" s="60">
        <v>9</v>
      </c>
      <c r="AP138" s="60">
        <f t="shared" si="63"/>
        <v>21109</v>
      </c>
      <c r="AQ138" s="60" t="str">
        <f t="shared" si="64"/>
        <v>困难11章9关</v>
      </c>
      <c r="AR138" s="60">
        <v>110</v>
      </c>
      <c r="AS138" s="60">
        <f t="shared" si="60"/>
        <v>15</v>
      </c>
      <c r="AT138" s="60">
        <v>4</v>
      </c>
      <c r="AU138" s="82">
        <f t="shared" si="65"/>
        <v>7</v>
      </c>
    </row>
    <row r="139" spans="1:47" ht="16.5" x14ac:dyDescent="0.2">
      <c r="A139" s="51" t="s">
        <v>818</v>
      </c>
      <c r="B139" s="45">
        <f t="shared" si="51"/>
        <v>1030421</v>
      </c>
      <c r="C139" s="51">
        <v>4</v>
      </c>
      <c r="D139" s="38">
        <v>10304</v>
      </c>
      <c r="E139" s="62">
        <v>3</v>
      </c>
      <c r="F139" s="25">
        <v>2</v>
      </c>
      <c r="G139" s="26" t="s">
        <v>3354</v>
      </c>
      <c r="H139" s="26" t="s">
        <v>3357</v>
      </c>
      <c r="I139" s="25">
        <f t="shared" si="52"/>
        <v>21</v>
      </c>
      <c r="J139" s="25">
        <f t="shared" si="53"/>
        <v>3</v>
      </c>
      <c r="K139" s="25">
        <f t="shared" si="54"/>
        <v>1</v>
      </c>
      <c r="L139" s="25" t="s">
        <v>607</v>
      </c>
      <c r="M139" s="49" t="str">
        <f t="shared" si="57"/>
        <v>pt-3-4-shl-loc2</v>
      </c>
      <c r="N139" s="49">
        <f t="shared" si="56"/>
        <v>1</v>
      </c>
      <c r="O139" s="25">
        <v>9</v>
      </c>
      <c r="P139" s="39">
        <v>9</v>
      </c>
      <c r="X139" s="60">
        <v>136</v>
      </c>
      <c r="Y139" s="60">
        <f t="shared" si="58"/>
        <v>11</v>
      </c>
      <c r="Z139" s="60">
        <f t="shared" si="59"/>
        <v>9</v>
      </c>
      <c r="AA139" s="60">
        <f t="shared" si="61"/>
        <v>11109</v>
      </c>
      <c r="AB139" s="60" t="str">
        <f t="shared" si="62"/>
        <v>普通11章9关</v>
      </c>
      <c r="AC139" s="64">
        <v>103</v>
      </c>
      <c r="AD139" s="60">
        <f t="shared" si="45"/>
        <v>13</v>
      </c>
      <c r="AE139" s="60">
        <v>3</v>
      </c>
      <c r="AF139" s="81">
        <v>6</v>
      </c>
      <c r="AM139" s="60">
        <v>136</v>
      </c>
      <c r="AN139" s="60">
        <v>11</v>
      </c>
      <c r="AO139" s="60">
        <v>10</v>
      </c>
      <c r="AP139" s="60">
        <f t="shared" si="63"/>
        <v>21110</v>
      </c>
      <c r="AQ139" s="60" t="str">
        <f t="shared" si="64"/>
        <v>困难11章10关</v>
      </c>
      <c r="AR139" s="60">
        <v>110</v>
      </c>
      <c r="AS139" s="60">
        <f t="shared" si="60"/>
        <v>15</v>
      </c>
      <c r="AT139" s="60">
        <v>4</v>
      </c>
      <c r="AU139" s="82">
        <f t="shared" si="65"/>
        <v>7</v>
      </c>
    </row>
    <row r="140" spans="1:47" ht="16.5" x14ac:dyDescent="0.2">
      <c r="A140" s="51" t="s">
        <v>818</v>
      </c>
      <c r="B140" s="45">
        <f t="shared" si="51"/>
        <v>1030430</v>
      </c>
      <c r="C140" s="51">
        <v>4</v>
      </c>
      <c r="D140" s="38">
        <v>10304</v>
      </c>
      <c r="E140" s="62">
        <v>3</v>
      </c>
      <c r="F140" s="25">
        <v>3</v>
      </c>
      <c r="G140" s="26" t="s">
        <v>163</v>
      </c>
      <c r="H140" s="26" t="s">
        <v>3358</v>
      </c>
      <c r="I140" s="25">
        <f t="shared" si="52"/>
        <v>21</v>
      </c>
      <c r="J140" s="25">
        <f t="shared" si="53"/>
        <v>3</v>
      </c>
      <c r="K140" s="25">
        <f t="shared" si="54"/>
        <v>1</v>
      </c>
      <c r="L140" s="25" t="s">
        <v>501</v>
      </c>
      <c r="M140" s="50" t="str">
        <f t="shared" si="57"/>
        <v>pt-3-4-jlr-loc3</v>
      </c>
      <c r="N140" s="50">
        <f t="shared" si="56"/>
        <v>1</v>
      </c>
      <c r="O140" s="25">
        <v>6</v>
      </c>
      <c r="P140" s="39">
        <v>8</v>
      </c>
      <c r="X140" s="60">
        <v>137</v>
      </c>
      <c r="Y140" s="60">
        <f t="shared" si="58"/>
        <v>11</v>
      </c>
      <c r="Z140" s="60">
        <f t="shared" si="59"/>
        <v>10</v>
      </c>
      <c r="AA140" s="60">
        <f t="shared" si="61"/>
        <v>11110</v>
      </c>
      <c r="AB140" s="60" t="str">
        <f t="shared" si="62"/>
        <v>普通11章10关</v>
      </c>
      <c r="AC140" s="64">
        <v>103</v>
      </c>
      <c r="AD140" s="60">
        <f t="shared" si="45"/>
        <v>13</v>
      </c>
      <c r="AE140" s="60">
        <v>3</v>
      </c>
      <c r="AF140" s="81">
        <v>6</v>
      </c>
      <c r="AM140" s="60">
        <v>137</v>
      </c>
      <c r="AN140" s="60">
        <v>11</v>
      </c>
      <c r="AO140" s="60">
        <v>11</v>
      </c>
      <c r="AP140" s="60">
        <f t="shared" si="63"/>
        <v>21111</v>
      </c>
      <c r="AQ140" s="60" t="str">
        <f t="shared" si="64"/>
        <v>困难11章11关</v>
      </c>
      <c r="AR140" s="60">
        <v>110</v>
      </c>
      <c r="AS140" s="60">
        <f t="shared" si="60"/>
        <v>15</v>
      </c>
      <c r="AT140" s="60">
        <v>4</v>
      </c>
      <c r="AU140" s="82">
        <f t="shared" si="65"/>
        <v>7</v>
      </c>
    </row>
    <row r="141" spans="1:47" ht="17.25" thickBot="1" x14ac:dyDescent="0.25">
      <c r="A141" s="51" t="s">
        <v>818</v>
      </c>
      <c r="B141" s="45">
        <f t="shared" si="51"/>
        <v>1030431</v>
      </c>
      <c r="C141" s="51">
        <v>4</v>
      </c>
      <c r="D141" s="40">
        <v>10304</v>
      </c>
      <c r="E141" s="63">
        <v>3</v>
      </c>
      <c r="F141" s="41">
        <v>3</v>
      </c>
      <c r="G141" s="42" t="s">
        <v>3354</v>
      </c>
      <c r="H141" s="42" t="s">
        <v>3356</v>
      </c>
      <c r="I141" s="41">
        <f t="shared" si="52"/>
        <v>21</v>
      </c>
      <c r="J141" s="41">
        <f t="shared" si="53"/>
        <v>3</v>
      </c>
      <c r="K141" s="41">
        <f t="shared" si="54"/>
        <v>1</v>
      </c>
      <c r="L141" s="41" t="s">
        <v>580</v>
      </c>
      <c r="M141" s="42" t="str">
        <f t="shared" si="57"/>
        <v>pt-3-4-shl-loc3</v>
      </c>
      <c r="N141" s="42">
        <f t="shared" si="56"/>
        <v>1</v>
      </c>
      <c r="O141" s="41">
        <v>9</v>
      </c>
      <c r="P141" s="43">
        <v>9</v>
      </c>
      <c r="X141" s="60">
        <v>138</v>
      </c>
      <c r="Y141" s="60">
        <f t="shared" si="58"/>
        <v>11</v>
      </c>
      <c r="Z141" s="60">
        <f t="shared" si="59"/>
        <v>11</v>
      </c>
      <c r="AA141" s="60">
        <f t="shared" si="61"/>
        <v>11111</v>
      </c>
      <c r="AB141" s="60" t="str">
        <f t="shared" si="62"/>
        <v>普通11章11关</v>
      </c>
      <c r="AC141" s="64">
        <v>103</v>
      </c>
      <c r="AD141" s="60">
        <f t="shared" ref="AD141:AD172" si="66">INDEX($BB$4:$BB$24,MATCH(AC141,$BC$4:$BC$24,1))</f>
        <v>13</v>
      </c>
      <c r="AE141" s="60">
        <v>3</v>
      </c>
      <c r="AF141" s="81">
        <v>6</v>
      </c>
      <c r="AM141" s="60">
        <v>138</v>
      </c>
      <c r="AN141" s="60">
        <v>11</v>
      </c>
      <c r="AO141" s="60">
        <v>12</v>
      </c>
      <c r="AP141" s="60">
        <f t="shared" si="63"/>
        <v>21112</v>
      </c>
      <c r="AQ141" s="60" t="str">
        <f t="shared" si="64"/>
        <v>困难11章12关</v>
      </c>
      <c r="AR141" s="60">
        <v>111</v>
      </c>
      <c r="AS141" s="60">
        <f t="shared" si="60"/>
        <v>15</v>
      </c>
      <c r="AT141" s="60">
        <v>4</v>
      </c>
      <c r="AU141" s="82">
        <f t="shared" si="65"/>
        <v>7</v>
      </c>
    </row>
    <row r="142" spans="1:47" ht="16.5" x14ac:dyDescent="0.2">
      <c r="A142" s="51" t="s">
        <v>818</v>
      </c>
      <c r="B142" s="45">
        <f t="shared" si="51"/>
        <v>1030510</v>
      </c>
      <c r="C142" s="51">
        <v>5</v>
      </c>
      <c r="D142" s="35">
        <v>10305</v>
      </c>
      <c r="E142" s="61">
        <v>3</v>
      </c>
      <c r="F142" s="36">
        <v>1</v>
      </c>
      <c r="G142" s="44" t="s">
        <v>3355</v>
      </c>
      <c r="H142" s="44" t="s">
        <v>177</v>
      </c>
      <c r="I142" s="36">
        <f t="shared" si="52"/>
        <v>22</v>
      </c>
      <c r="J142" s="36">
        <f t="shared" si="53"/>
        <v>3</v>
      </c>
      <c r="K142" s="36">
        <f t="shared" si="54"/>
        <v>1</v>
      </c>
      <c r="L142" s="36" t="s">
        <v>1458</v>
      </c>
      <c r="M142" s="36" t="str">
        <f t="shared" si="57"/>
        <v>pt-3-5-jlr-loc1</v>
      </c>
      <c r="N142" s="36">
        <f t="shared" si="56"/>
        <v>1</v>
      </c>
      <c r="O142" s="36">
        <v>6</v>
      </c>
      <c r="P142" s="37">
        <v>8</v>
      </c>
      <c r="X142" s="60">
        <v>139</v>
      </c>
      <c r="Y142" s="60">
        <f t="shared" si="58"/>
        <v>11</v>
      </c>
      <c r="Z142" s="60">
        <f t="shared" si="59"/>
        <v>12</v>
      </c>
      <c r="AA142" s="60">
        <f t="shared" si="61"/>
        <v>11112</v>
      </c>
      <c r="AB142" s="60" t="str">
        <f t="shared" si="62"/>
        <v>普通11章12关</v>
      </c>
      <c r="AC142" s="64">
        <v>104</v>
      </c>
      <c r="AD142" s="60">
        <f t="shared" si="66"/>
        <v>13</v>
      </c>
      <c r="AE142" s="60">
        <v>3</v>
      </c>
      <c r="AF142" s="81">
        <v>6</v>
      </c>
      <c r="AM142" s="60">
        <v>139</v>
      </c>
      <c r="AN142" s="60">
        <v>11</v>
      </c>
      <c r="AO142" s="60">
        <v>13</v>
      </c>
      <c r="AP142" s="60">
        <f t="shared" si="63"/>
        <v>21113</v>
      </c>
      <c r="AQ142" s="60" t="str">
        <f t="shared" si="64"/>
        <v>困难11章13关</v>
      </c>
      <c r="AR142" s="60">
        <v>112</v>
      </c>
      <c r="AS142" s="60">
        <f t="shared" si="60"/>
        <v>15</v>
      </c>
      <c r="AT142" s="60">
        <v>4</v>
      </c>
      <c r="AU142" s="82">
        <f t="shared" si="65"/>
        <v>7</v>
      </c>
    </row>
    <row r="143" spans="1:47" ht="16.5" x14ac:dyDescent="0.2">
      <c r="A143" s="51" t="s">
        <v>818</v>
      </c>
      <c r="B143" s="45">
        <f t="shared" si="51"/>
        <v>1030511</v>
      </c>
      <c r="C143" s="51">
        <v>5</v>
      </c>
      <c r="D143" s="38">
        <v>10305</v>
      </c>
      <c r="E143" s="62">
        <v>3</v>
      </c>
      <c r="F143" s="25">
        <v>1</v>
      </c>
      <c r="G143" s="26" t="s">
        <v>3354</v>
      </c>
      <c r="H143" s="26" t="s">
        <v>172</v>
      </c>
      <c r="I143" s="25">
        <f t="shared" si="52"/>
        <v>22</v>
      </c>
      <c r="J143" s="25">
        <f t="shared" si="53"/>
        <v>3</v>
      </c>
      <c r="K143" s="25">
        <f t="shared" si="54"/>
        <v>1</v>
      </c>
      <c r="L143" s="25" t="s">
        <v>798</v>
      </c>
      <c r="M143" s="25" t="str">
        <f t="shared" si="57"/>
        <v>pt-3-5-shl-loc1</v>
      </c>
      <c r="N143" s="25">
        <f t="shared" si="56"/>
        <v>1</v>
      </c>
      <c r="O143" s="25">
        <v>9</v>
      </c>
      <c r="P143" s="39">
        <v>9</v>
      </c>
      <c r="X143" s="60">
        <v>140</v>
      </c>
      <c r="Y143" s="60">
        <f t="shared" si="58"/>
        <v>11</v>
      </c>
      <c r="Z143" s="60">
        <f t="shared" si="59"/>
        <v>13</v>
      </c>
      <c r="AA143" s="60">
        <f t="shared" si="61"/>
        <v>11113</v>
      </c>
      <c r="AB143" s="60" t="str">
        <f t="shared" si="62"/>
        <v>普通11章13关</v>
      </c>
      <c r="AC143" s="64">
        <v>104</v>
      </c>
      <c r="AD143" s="60">
        <f t="shared" si="66"/>
        <v>13</v>
      </c>
      <c r="AE143" s="60">
        <v>3</v>
      </c>
      <c r="AF143" s="81">
        <v>6</v>
      </c>
      <c r="AM143" s="60">
        <v>140</v>
      </c>
      <c r="AN143" s="60">
        <v>11</v>
      </c>
      <c r="AO143" s="60">
        <v>14</v>
      </c>
      <c r="AP143" s="60">
        <f t="shared" si="63"/>
        <v>21114</v>
      </c>
      <c r="AQ143" s="60" t="str">
        <f t="shared" si="64"/>
        <v>困难11章14关</v>
      </c>
      <c r="AR143" s="60">
        <v>113</v>
      </c>
      <c r="AS143" s="60">
        <f t="shared" si="60"/>
        <v>15</v>
      </c>
      <c r="AT143" s="60">
        <v>4</v>
      </c>
      <c r="AU143" s="82">
        <f t="shared" si="65"/>
        <v>7</v>
      </c>
    </row>
    <row r="144" spans="1:47" ht="16.5" x14ac:dyDescent="0.2">
      <c r="A144" s="51" t="s">
        <v>818</v>
      </c>
      <c r="B144" s="45">
        <f t="shared" si="51"/>
        <v>1030520</v>
      </c>
      <c r="C144" s="51">
        <v>5</v>
      </c>
      <c r="D144" s="38">
        <v>10305</v>
      </c>
      <c r="E144" s="62">
        <v>3</v>
      </c>
      <c r="F144" s="25">
        <v>2</v>
      </c>
      <c r="G144" s="26" t="s">
        <v>163</v>
      </c>
      <c r="H144" s="26" t="s">
        <v>1463</v>
      </c>
      <c r="I144" s="25">
        <f t="shared" si="52"/>
        <v>22</v>
      </c>
      <c r="J144" s="25">
        <f t="shared" si="53"/>
        <v>3</v>
      </c>
      <c r="K144" s="25">
        <f t="shared" si="54"/>
        <v>1</v>
      </c>
      <c r="L144" s="25" t="s">
        <v>1463</v>
      </c>
      <c r="M144" s="49" t="str">
        <f t="shared" si="57"/>
        <v>pt-3-5-jlr-loc2</v>
      </c>
      <c r="N144" s="49">
        <f t="shared" si="56"/>
        <v>1</v>
      </c>
      <c r="O144" s="25">
        <v>6</v>
      </c>
      <c r="P144" s="39">
        <v>8</v>
      </c>
      <c r="X144" s="60">
        <v>141</v>
      </c>
      <c r="Y144" s="60">
        <f t="shared" si="58"/>
        <v>11</v>
      </c>
      <c r="Z144" s="60">
        <f t="shared" si="59"/>
        <v>14</v>
      </c>
      <c r="AA144" s="60">
        <f t="shared" si="61"/>
        <v>11114</v>
      </c>
      <c r="AB144" s="60" t="str">
        <f t="shared" si="62"/>
        <v>普通11章14关</v>
      </c>
      <c r="AC144" s="64">
        <v>105</v>
      </c>
      <c r="AD144" s="60">
        <f t="shared" si="66"/>
        <v>14</v>
      </c>
      <c r="AE144" s="60">
        <v>3</v>
      </c>
      <c r="AF144" s="81">
        <v>6</v>
      </c>
      <c r="AM144" s="60">
        <v>141</v>
      </c>
      <c r="AN144" s="60">
        <v>11</v>
      </c>
      <c r="AO144" s="60">
        <v>15</v>
      </c>
      <c r="AP144" s="60">
        <f t="shared" si="63"/>
        <v>21115</v>
      </c>
      <c r="AQ144" s="60" t="str">
        <f t="shared" si="64"/>
        <v>困难11章15关</v>
      </c>
      <c r="AR144" s="60">
        <v>114</v>
      </c>
      <c r="AS144" s="60">
        <f t="shared" si="60"/>
        <v>15</v>
      </c>
      <c r="AT144" s="60">
        <v>4</v>
      </c>
      <c r="AU144" s="82">
        <f t="shared" si="65"/>
        <v>7</v>
      </c>
    </row>
    <row r="145" spans="1:47" ht="16.5" x14ac:dyDescent="0.2">
      <c r="A145" s="51" t="s">
        <v>818</v>
      </c>
      <c r="B145" s="45">
        <f t="shared" si="51"/>
        <v>1030521</v>
      </c>
      <c r="C145" s="51">
        <v>5</v>
      </c>
      <c r="D145" s="38">
        <v>10305</v>
      </c>
      <c r="E145" s="62">
        <v>3</v>
      </c>
      <c r="F145" s="25">
        <v>2</v>
      </c>
      <c r="G145" s="26" t="s">
        <v>3354</v>
      </c>
      <c r="H145" s="26" t="s">
        <v>3357</v>
      </c>
      <c r="I145" s="25">
        <f t="shared" si="52"/>
        <v>22</v>
      </c>
      <c r="J145" s="25">
        <f t="shared" si="53"/>
        <v>3</v>
      </c>
      <c r="K145" s="25">
        <f t="shared" si="54"/>
        <v>1</v>
      </c>
      <c r="L145" s="25" t="s">
        <v>576</v>
      </c>
      <c r="M145" s="49" t="str">
        <f t="shared" si="57"/>
        <v>pt-3-5-shl-loc2</v>
      </c>
      <c r="N145" s="49">
        <f t="shared" si="56"/>
        <v>1</v>
      </c>
      <c r="O145" s="25">
        <v>9</v>
      </c>
      <c r="P145" s="39">
        <v>9</v>
      </c>
      <c r="X145" s="60">
        <v>142</v>
      </c>
      <c r="Y145" s="60">
        <f t="shared" si="58"/>
        <v>11</v>
      </c>
      <c r="Z145" s="60">
        <f t="shared" si="59"/>
        <v>15</v>
      </c>
      <c r="AA145" s="60">
        <f t="shared" si="61"/>
        <v>11115</v>
      </c>
      <c r="AB145" s="60" t="str">
        <f t="shared" si="62"/>
        <v>普通11章15关</v>
      </c>
      <c r="AC145" s="64">
        <v>107</v>
      </c>
      <c r="AD145" s="60">
        <f t="shared" si="66"/>
        <v>14</v>
      </c>
      <c r="AE145" s="60">
        <v>3</v>
      </c>
      <c r="AF145" s="81">
        <v>7</v>
      </c>
      <c r="AM145" s="60">
        <v>142</v>
      </c>
      <c r="AN145" s="60">
        <v>12</v>
      </c>
      <c r="AO145" s="60">
        <v>1</v>
      </c>
      <c r="AP145" s="60">
        <f t="shared" si="63"/>
        <v>21201</v>
      </c>
      <c r="AQ145" s="60" t="str">
        <f t="shared" si="64"/>
        <v>困难12章1关</v>
      </c>
      <c r="AR145" s="60">
        <v>115</v>
      </c>
      <c r="AS145" s="60">
        <f t="shared" si="60"/>
        <v>16</v>
      </c>
      <c r="AT145" s="60">
        <v>4</v>
      </c>
      <c r="AU145" s="82">
        <f t="shared" si="65"/>
        <v>8</v>
      </c>
    </row>
    <row r="146" spans="1:47" ht="16.5" x14ac:dyDescent="0.2">
      <c r="A146" s="51" t="s">
        <v>818</v>
      </c>
      <c r="B146" s="45">
        <f t="shared" si="51"/>
        <v>1030530</v>
      </c>
      <c r="C146" s="51">
        <v>5</v>
      </c>
      <c r="D146" s="38">
        <v>10305</v>
      </c>
      <c r="E146" s="62">
        <v>3</v>
      </c>
      <c r="F146" s="25">
        <v>3</v>
      </c>
      <c r="G146" s="26" t="s">
        <v>163</v>
      </c>
      <c r="H146" s="26" t="s">
        <v>165</v>
      </c>
      <c r="I146" s="25">
        <f t="shared" si="52"/>
        <v>22</v>
      </c>
      <c r="J146" s="25">
        <f t="shared" si="53"/>
        <v>3</v>
      </c>
      <c r="K146" s="25">
        <f t="shared" si="54"/>
        <v>1</v>
      </c>
      <c r="L146" s="25" t="s">
        <v>502</v>
      </c>
      <c r="M146" s="50" t="str">
        <f t="shared" si="57"/>
        <v>pt-3-5-jlr-loc3</v>
      </c>
      <c r="N146" s="50">
        <f t="shared" si="56"/>
        <v>1</v>
      </c>
      <c r="O146" s="25">
        <v>6</v>
      </c>
      <c r="P146" s="39">
        <v>8</v>
      </c>
      <c r="X146" s="60">
        <v>143</v>
      </c>
      <c r="Y146" s="60">
        <f t="shared" si="58"/>
        <v>12</v>
      </c>
      <c r="Z146" s="60">
        <f t="shared" si="59"/>
        <v>1</v>
      </c>
      <c r="AA146" s="60">
        <f t="shared" si="61"/>
        <v>11201</v>
      </c>
      <c r="AB146" s="60" t="str">
        <f t="shared" si="62"/>
        <v>普通12章1关</v>
      </c>
      <c r="AC146" s="64">
        <v>108</v>
      </c>
      <c r="AD146" s="60">
        <f t="shared" si="66"/>
        <v>14</v>
      </c>
      <c r="AE146" s="60">
        <v>3</v>
      </c>
      <c r="AF146" s="81">
        <v>7</v>
      </c>
      <c r="AM146" s="60">
        <v>143</v>
      </c>
      <c r="AN146" s="60">
        <v>12</v>
      </c>
      <c r="AO146" s="60">
        <v>2</v>
      </c>
      <c r="AP146" s="60">
        <f t="shared" si="63"/>
        <v>21202</v>
      </c>
      <c r="AQ146" s="60" t="str">
        <f t="shared" si="64"/>
        <v>困难12章2关</v>
      </c>
      <c r="AR146" s="60">
        <v>116</v>
      </c>
      <c r="AS146" s="60">
        <f t="shared" si="60"/>
        <v>16</v>
      </c>
      <c r="AT146" s="60">
        <v>4</v>
      </c>
      <c r="AU146" s="82">
        <f t="shared" si="65"/>
        <v>8</v>
      </c>
    </row>
    <row r="147" spans="1:47" ht="17.25" thickBot="1" x14ac:dyDescent="0.25">
      <c r="A147" s="51" t="s">
        <v>818</v>
      </c>
      <c r="B147" s="45">
        <f t="shared" si="51"/>
        <v>1030531</v>
      </c>
      <c r="C147" s="51">
        <v>5</v>
      </c>
      <c r="D147" s="40">
        <v>10305</v>
      </c>
      <c r="E147" s="63">
        <v>3</v>
      </c>
      <c r="F147" s="41">
        <v>3</v>
      </c>
      <c r="G147" s="42" t="s">
        <v>3354</v>
      </c>
      <c r="H147" s="42" t="s">
        <v>3356</v>
      </c>
      <c r="I147" s="41">
        <f t="shared" si="52"/>
        <v>22</v>
      </c>
      <c r="J147" s="41">
        <f t="shared" si="53"/>
        <v>3</v>
      </c>
      <c r="K147" s="41">
        <f t="shared" si="54"/>
        <v>1</v>
      </c>
      <c r="L147" s="41" t="s">
        <v>593</v>
      </c>
      <c r="M147" s="42" t="str">
        <f t="shared" si="57"/>
        <v>pt-3-5-shl-loc3</v>
      </c>
      <c r="N147" s="42">
        <f t="shared" si="56"/>
        <v>1</v>
      </c>
      <c r="O147" s="41">
        <v>9</v>
      </c>
      <c r="P147" s="43">
        <v>9</v>
      </c>
      <c r="X147" s="60">
        <v>144</v>
      </c>
      <c r="Y147" s="60">
        <f t="shared" si="58"/>
        <v>12</v>
      </c>
      <c r="Z147" s="60">
        <f t="shared" si="59"/>
        <v>2</v>
      </c>
      <c r="AA147" s="60">
        <f t="shared" si="61"/>
        <v>11202</v>
      </c>
      <c r="AB147" s="60" t="str">
        <f t="shared" si="62"/>
        <v>普通12章2关</v>
      </c>
      <c r="AC147" s="64">
        <v>109</v>
      </c>
      <c r="AD147" s="60">
        <f t="shared" si="66"/>
        <v>14</v>
      </c>
      <c r="AE147" s="60">
        <v>3</v>
      </c>
      <c r="AF147" s="81">
        <v>7</v>
      </c>
      <c r="AM147" s="60">
        <v>144</v>
      </c>
      <c r="AN147" s="60">
        <v>12</v>
      </c>
      <c r="AO147" s="60">
        <v>3</v>
      </c>
      <c r="AP147" s="60">
        <f t="shared" si="63"/>
        <v>21203</v>
      </c>
      <c r="AQ147" s="60" t="str">
        <f t="shared" si="64"/>
        <v>困难12章3关</v>
      </c>
      <c r="AR147" s="60">
        <v>116</v>
      </c>
      <c r="AS147" s="60">
        <f t="shared" si="60"/>
        <v>16</v>
      </c>
      <c r="AT147" s="60">
        <v>4</v>
      </c>
      <c r="AU147" s="82">
        <f t="shared" si="65"/>
        <v>8</v>
      </c>
    </row>
    <row r="148" spans="1:47" ht="16.5" x14ac:dyDescent="0.2">
      <c r="A148" s="51" t="s">
        <v>818</v>
      </c>
      <c r="B148" s="45">
        <f t="shared" si="51"/>
        <v>1030610</v>
      </c>
      <c r="C148" s="51">
        <v>6</v>
      </c>
      <c r="D148" s="35">
        <v>10306</v>
      </c>
      <c r="E148" s="61">
        <v>3</v>
      </c>
      <c r="F148" s="36">
        <v>1</v>
      </c>
      <c r="G148" s="44" t="s">
        <v>3355</v>
      </c>
      <c r="H148" s="44" t="s">
        <v>177</v>
      </c>
      <c r="I148" s="36">
        <f t="shared" si="52"/>
        <v>23</v>
      </c>
      <c r="J148" s="36">
        <f t="shared" si="53"/>
        <v>3</v>
      </c>
      <c r="K148" s="36">
        <f t="shared" si="54"/>
        <v>1</v>
      </c>
      <c r="L148" s="36" t="s">
        <v>499</v>
      </c>
      <c r="M148" s="36" t="str">
        <f t="shared" si="57"/>
        <v>pt-3-6-jlr-loc1</v>
      </c>
      <c r="N148" s="36">
        <f t="shared" si="56"/>
        <v>1</v>
      </c>
      <c r="O148" s="36">
        <v>6</v>
      </c>
      <c r="P148" s="37">
        <v>8</v>
      </c>
      <c r="X148" s="60">
        <v>145</v>
      </c>
      <c r="Y148" s="60">
        <f t="shared" si="58"/>
        <v>12</v>
      </c>
      <c r="Z148" s="60">
        <f t="shared" si="59"/>
        <v>3</v>
      </c>
      <c r="AA148" s="60">
        <f t="shared" si="61"/>
        <v>11203</v>
      </c>
      <c r="AB148" s="60" t="str">
        <f t="shared" si="62"/>
        <v>普通12章3关</v>
      </c>
      <c r="AC148" s="64">
        <v>110</v>
      </c>
      <c r="AD148" s="60">
        <f t="shared" si="66"/>
        <v>15</v>
      </c>
      <c r="AE148" s="60">
        <v>3</v>
      </c>
      <c r="AF148" s="81">
        <v>7</v>
      </c>
      <c r="AM148" s="60">
        <v>145</v>
      </c>
      <c r="AN148" s="60">
        <v>12</v>
      </c>
      <c r="AO148" s="60">
        <v>4</v>
      </c>
      <c r="AP148" s="60">
        <f t="shared" si="63"/>
        <v>21204</v>
      </c>
      <c r="AQ148" s="60" t="str">
        <f t="shared" si="64"/>
        <v>困难12章4关</v>
      </c>
      <c r="AR148" s="60">
        <v>117</v>
      </c>
      <c r="AS148" s="60">
        <f t="shared" si="60"/>
        <v>16</v>
      </c>
      <c r="AT148" s="60">
        <v>4</v>
      </c>
      <c r="AU148" s="82">
        <f t="shared" si="65"/>
        <v>8</v>
      </c>
    </row>
    <row r="149" spans="1:47" ht="16.5" x14ac:dyDescent="0.2">
      <c r="A149" s="51" t="s">
        <v>818</v>
      </c>
      <c r="B149" s="45">
        <f t="shared" si="51"/>
        <v>1030611</v>
      </c>
      <c r="C149" s="51">
        <v>6</v>
      </c>
      <c r="D149" s="38">
        <v>10306</v>
      </c>
      <c r="E149" s="62">
        <v>3</v>
      </c>
      <c r="F149" s="25">
        <v>1</v>
      </c>
      <c r="G149" s="26" t="s">
        <v>164</v>
      </c>
      <c r="H149" s="26" t="s">
        <v>172</v>
      </c>
      <c r="I149" s="25">
        <f t="shared" si="52"/>
        <v>23</v>
      </c>
      <c r="J149" s="25">
        <f t="shared" si="53"/>
        <v>3</v>
      </c>
      <c r="K149" s="25">
        <f t="shared" si="54"/>
        <v>1</v>
      </c>
      <c r="L149" s="25" t="s">
        <v>604</v>
      </c>
      <c r="M149" s="25" t="str">
        <f t="shared" si="57"/>
        <v>pt-3-6-shl-loc1</v>
      </c>
      <c r="N149" s="25">
        <f t="shared" si="56"/>
        <v>1</v>
      </c>
      <c r="O149" s="25">
        <v>9</v>
      </c>
      <c r="P149" s="39">
        <v>9</v>
      </c>
      <c r="X149" s="60">
        <v>146</v>
      </c>
      <c r="Y149" s="60">
        <f t="shared" si="58"/>
        <v>12</v>
      </c>
      <c r="Z149" s="60">
        <f t="shared" si="59"/>
        <v>4</v>
      </c>
      <c r="AA149" s="60">
        <f t="shared" si="61"/>
        <v>11204</v>
      </c>
      <c r="AB149" s="60" t="str">
        <f t="shared" si="62"/>
        <v>普通12章4关</v>
      </c>
      <c r="AC149" s="64">
        <v>110</v>
      </c>
      <c r="AD149" s="60">
        <f t="shared" si="66"/>
        <v>15</v>
      </c>
      <c r="AE149" s="60">
        <v>3</v>
      </c>
      <c r="AF149" s="81">
        <v>7</v>
      </c>
      <c r="AM149" s="60">
        <v>146</v>
      </c>
      <c r="AN149" s="60">
        <v>12</v>
      </c>
      <c r="AO149" s="60">
        <v>5</v>
      </c>
      <c r="AP149" s="60">
        <f t="shared" si="63"/>
        <v>21205</v>
      </c>
      <c r="AQ149" s="60" t="str">
        <f t="shared" si="64"/>
        <v>困难12章5关</v>
      </c>
      <c r="AR149" s="60">
        <v>117</v>
      </c>
      <c r="AS149" s="60">
        <f t="shared" si="60"/>
        <v>16</v>
      </c>
      <c r="AT149" s="60">
        <v>4</v>
      </c>
      <c r="AU149" s="82">
        <f t="shared" si="65"/>
        <v>8</v>
      </c>
    </row>
    <row r="150" spans="1:47" ht="16.5" x14ac:dyDescent="0.2">
      <c r="A150" s="51" t="s">
        <v>818</v>
      </c>
      <c r="B150" s="45">
        <f t="shared" si="51"/>
        <v>1030620</v>
      </c>
      <c r="C150" s="51">
        <v>6</v>
      </c>
      <c r="D150" s="38">
        <v>10306</v>
      </c>
      <c r="E150" s="62">
        <v>3</v>
      </c>
      <c r="F150" s="25">
        <v>2</v>
      </c>
      <c r="G150" s="26" t="s">
        <v>163</v>
      </c>
      <c r="H150" s="26" t="s">
        <v>1463</v>
      </c>
      <c r="I150" s="25">
        <f t="shared" si="52"/>
        <v>23</v>
      </c>
      <c r="J150" s="25">
        <f t="shared" si="53"/>
        <v>3</v>
      </c>
      <c r="K150" s="25">
        <f t="shared" si="54"/>
        <v>1</v>
      </c>
      <c r="L150" s="25" t="s">
        <v>1459</v>
      </c>
      <c r="M150" s="49" t="str">
        <f t="shared" si="57"/>
        <v>pt-3-6-jlr-loc2</v>
      </c>
      <c r="N150" s="49">
        <f t="shared" si="56"/>
        <v>1</v>
      </c>
      <c r="O150" s="25">
        <v>6</v>
      </c>
      <c r="P150" s="39">
        <v>8</v>
      </c>
      <c r="X150" s="60">
        <v>147</v>
      </c>
      <c r="Y150" s="60">
        <f t="shared" si="58"/>
        <v>12</v>
      </c>
      <c r="Z150" s="60">
        <f t="shared" si="59"/>
        <v>5</v>
      </c>
      <c r="AA150" s="60">
        <f t="shared" si="61"/>
        <v>11205</v>
      </c>
      <c r="AB150" s="60" t="str">
        <f t="shared" si="62"/>
        <v>普通12章5关</v>
      </c>
      <c r="AC150" s="64">
        <v>111</v>
      </c>
      <c r="AD150" s="60">
        <f t="shared" si="66"/>
        <v>15</v>
      </c>
      <c r="AE150" s="60">
        <v>3</v>
      </c>
      <c r="AF150" s="81">
        <v>7</v>
      </c>
      <c r="AM150" s="60">
        <v>147</v>
      </c>
      <c r="AN150" s="60">
        <v>12</v>
      </c>
      <c r="AO150" s="60">
        <v>6</v>
      </c>
      <c r="AP150" s="60">
        <f t="shared" si="63"/>
        <v>21206</v>
      </c>
      <c r="AQ150" s="60" t="str">
        <f t="shared" si="64"/>
        <v>困难12章6关</v>
      </c>
      <c r="AR150" s="60">
        <v>118</v>
      </c>
      <c r="AS150" s="60">
        <f t="shared" si="60"/>
        <v>16</v>
      </c>
      <c r="AT150" s="60">
        <v>4</v>
      </c>
      <c r="AU150" s="82">
        <f t="shared" si="65"/>
        <v>8</v>
      </c>
    </row>
    <row r="151" spans="1:47" ht="16.5" x14ac:dyDescent="0.2">
      <c r="A151" s="51" t="s">
        <v>818</v>
      </c>
      <c r="B151" s="45">
        <f t="shared" si="51"/>
        <v>1030621</v>
      </c>
      <c r="C151" s="51">
        <v>6</v>
      </c>
      <c r="D151" s="38">
        <v>10306</v>
      </c>
      <c r="E151" s="62">
        <v>3</v>
      </c>
      <c r="F151" s="25">
        <v>2</v>
      </c>
      <c r="G151" s="26" t="s">
        <v>3354</v>
      </c>
      <c r="H151" s="26" t="s">
        <v>3357</v>
      </c>
      <c r="I151" s="25">
        <f t="shared" si="52"/>
        <v>23</v>
      </c>
      <c r="J151" s="25">
        <f t="shared" si="53"/>
        <v>3</v>
      </c>
      <c r="K151" s="25">
        <f t="shared" si="54"/>
        <v>1</v>
      </c>
      <c r="L151" s="25" t="s">
        <v>606</v>
      </c>
      <c r="M151" s="49" t="str">
        <f t="shared" si="57"/>
        <v>pt-3-6-shl-loc2</v>
      </c>
      <c r="N151" s="49">
        <f t="shared" si="56"/>
        <v>1</v>
      </c>
      <c r="O151" s="25">
        <v>9</v>
      </c>
      <c r="P151" s="39">
        <v>9</v>
      </c>
      <c r="X151" s="60">
        <v>148</v>
      </c>
      <c r="Y151" s="60">
        <f t="shared" si="58"/>
        <v>12</v>
      </c>
      <c r="Z151" s="60">
        <f t="shared" si="59"/>
        <v>6</v>
      </c>
      <c r="AA151" s="60">
        <f t="shared" si="61"/>
        <v>11206</v>
      </c>
      <c r="AB151" s="60" t="str">
        <f t="shared" si="62"/>
        <v>普通12章6关</v>
      </c>
      <c r="AC151" s="64">
        <v>111</v>
      </c>
      <c r="AD151" s="60">
        <f t="shared" si="66"/>
        <v>15</v>
      </c>
      <c r="AE151" s="60">
        <v>3</v>
      </c>
      <c r="AF151" s="81">
        <v>7</v>
      </c>
      <c r="AM151" s="60">
        <v>148</v>
      </c>
      <c r="AN151" s="60">
        <v>12</v>
      </c>
      <c r="AO151" s="60">
        <v>7</v>
      </c>
      <c r="AP151" s="60">
        <f t="shared" si="63"/>
        <v>21207</v>
      </c>
      <c r="AQ151" s="60" t="str">
        <f t="shared" si="64"/>
        <v>困难12章7关</v>
      </c>
      <c r="AR151" s="60">
        <v>118</v>
      </c>
      <c r="AS151" s="60">
        <f t="shared" si="60"/>
        <v>16</v>
      </c>
      <c r="AT151" s="60">
        <v>4</v>
      </c>
      <c r="AU151" s="82">
        <f t="shared" si="65"/>
        <v>8</v>
      </c>
    </row>
    <row r="152" spans="1:47" ht="16.5" x14ac:dyDescent="0.2">
      <c r="A152" s="51" t="s">
        <v>818</v>
      </c>
      <c r="B152" s="45">
        <f t="shared" si="51"/>
        <v>1030630</v>
      </c>
      <c r="C152" s="51">
        <v>6</v>
      </c>
      <c r="D152" s="38">
        <v>10306</v>
      </c>
      <c r="E152" s="62">
        <v>3</v>
      </c>
      <c r="F152" s="25">
        <v>3</v>
      </c>
      <c r="G152" s="26" t="s">
        <v>163</v>
      </c>
      <c r="H152" s="26" t="s">
        <v>3358</v>
      </c>
      <c r="I152" s="25">
        <f t="shared" si="52"/>
        <v>23</v>
      </c>
      <c r="J152" s="25">
        <f t="shared" si="53"/>
        <v>3</v>
      </c>
      <c r="K152" s="25">
        <f t="shared" si="54"/>
        <v>1</v>
      </c>
      <c r="L152" s="25" t="s">
        <v>502</v>
      </c>
      <c r="M152" s="50" t="str">
        <f t="shared" si="57"/>
        <v>pt-3-6-jlr-loc3</v>
      </c>
      <c r="N152" s="50">
        <f t="shared" si="56"/>
        <v>1</v>
      </c>
      <c r="O152" s="25">
        <v>6</v>
      </c>
      <c r="P152" s="39">
        <v>8</v>
      </c>
      <c r="X152" s="60">
        <v>149</v>
      </c>
      <c r="Y152" s="60">
        <f t="shared" si="58"/>
        <v>12</v>
      </c>
      <c r="Z152" s="60">
        <f t="shared" si="59"/>
        <v>7</v>
      </c>
      <c r="AA152" s="60">
        <f t="shared" si="61"/>
        <v>11207</v>
      </c>
      <c r="AB152" s="60" t="str">
        <f t="shared" si="62"/>
        <v>普通12章7关</v>
      </c>
      <c r="AC152" s="64">
        <v>112</v>
      </c>
      <c r="AD152" s="60">
        <f t="shared" si="66"/>
        <v>15</v>
      </c>
      <c r="AE152" s="60">
        <v>3</v>
      </c>
      <c r="AF152" s="81">
        <v>7</v>
      </c>
      <c r="AM152" s="60">
        <v>149</v>
      </c>
      <c r="AN152" s="60">
        <v>12</v>
      </c>
      <c r="AO152" s="60">
        <v>8</v>
      </c>
      <c r="AP152" s="60">
        <f t="shared" si="63"/>
        <v>21208</v>
      </c>
      <c r="AQ152" s="60" t="str">
        <f t="shared" si="64"/>
        <v>困难12章8关</v>
      </c>
      <c r="AR152" s="60">
        <v>119</v>
      </c>
      <c r="AS152" s="60">
        <f t="shared" si="60"/>
        <v>16</v>
      </c>
      <c r="AT152" s="60">
        <v>4</v>
      </c>
      <c r="AU152" s="82">
        <f t="shared" si="65"/>
        <v>8</v>
      </c>
    </row>
    <row r="153" spans="1:47" ht="17.25" thickBot="1" x14ac:dyDescent="0.25">
      <c r="A153" s="51" t="s">
        <v>818</v>
      </c>
      <c r="B153" s="45">
        <f t="shared" si="51"/>
        <v>1030631</v>
      </c>
      <c r="C153" s="51">
        <v>6</v>
      </c>
      <c r="D153" s="40">
        <v>10306</v>
      </c>
      <c r="E153" s="63">
        <v>3</v>
      </c>
      <c r="F153" s="41">
        <v>3</v>
      </c>
      <c r="G153" s="42" t="s">
        <v>3354</v>
      </c>
      <c r="H153" s="42" t="s">
        <v>166</v>
      </c>
      <c r="I153" s="41">
        <f t="shared" si="52"/>
        <v>23</v>
      </c>
      <c r="J153" s="41">
        <f t="shared" si="53"/>
        <v>3</v>
      </c>
      <c r="K153" s="41">
        <f t="shared" si="54"/>
        <v>1</v>
      </c>
      <c r="L153" s="41" t="s">
        <v>593</v>
      </c>
      <c r="M153" s="42" t="str">
        <f t="shared" si="57"/>
        <v>pt-3-6-shl-loc3</v>
      </c>
      <c r="N153" s="42">
        <f t="shared" si="56"/>
        <v>1</v>
      </c>
      <c r="O153" s="41">
        <v>9</v>
      </c>
      <c r="P153" s="43">
        <v>9</v>
      </c>
      <c r="X153" s="60">
        <v>150</v>
      </c>
      <c r="Y153" s="60">
        <f t="shared" si="58"/>
        <v>12</v>
      </c>
      <c r="Z153" s="60">
        <f t="shared" si="59"/>
        <v>8</v>
      </c>
      <c r="AA153" s="60">
        <f t="shared" si="61"/>
        <v>11208</v>
      </c>
      <c r="AB153" s="60" t="str">
        <f t="shared" si="62"/>
        <v>普通12章8关</v>
      </c>
      <c r="AC153" s="64">
        <v>112</v>
      </c>
      <c r="AD153" s="60">
        <f t="shared" si="66"/>
        <v>15</v>
      </c>
      <c r="AE153" s="60">
        <v>3</v>
      </c>
      <c r="AF153" s="81">
        <v>7</v>
      </c>
      <c r="AM153" s="60">
        <v>150</v>
      </c>
      <c r="AN153" s="60">
        <v>12</v>
      </c>
      <c r="AO153" s="60">
        <v>9</v>
      </c>
      <c r="AP153" s="60">
        <f t="shared" si="63"/>
        <v>21209</v>
      </c>
      <c r="AQ153" s="60" t="str">
        <f t="shared" si="64"/>
        <v>困难12章9关</v>
      </c>
      <c r="AR153" s="60">
        <v>120</v>
      </c>
      <c r="AS153" s="60">
        <f t="shared" si="60"/>
        <v>17</v>
      </c>
      <c r="AT153" s="60">
        <v>4</v>
      </c>
      <c r="AU153" s="82">
        <f t="shared" si="65"/>
        <v>8</v>
      </c>
    </row>
    <row r="154" spans="1:47" ht="16.5" x14ac:dyDescent="0.2">
      <c r="A154" s="51" t="s">
        <v>818</v>
      </c>
      <c r="B154" s="45">
        <f t="shared" si="51"/>
        <v>1030710</v>
      </c>
      <c r="C154" s="51">
        <v>7</v>
      </c>
      <c r="D154" s="35">
        <v>10307</v>
      </c>
      <c r="E154" s="61">
        <v>3</v>
      </c>
      <c r="F154" s="36">
        <v>1</v>
      </c>
      <c r="G154" s="44" t="s">
        <v>3355</v>
      </c>
      <c r="H154" s="44" t="s">
        <v>177</v>
      </c>
      <c r="I154" s="36">
        <f t="shared" si="52"/>
        <v>24</v>
      </c>
      <c r="J154" s="36">
        <f t="shared" si="53"/>
        <v>3</v>
      </c>
      <c r="K154" s="36">
        <f t="shared" si="54"/>
        <v>1</v>
      </c>
      <c r="L154" s="36" t="s">
        <v>503</v>
      </c>
      <c r="M154" s="36" t="str">
        <f t="shared" si="57"/>
        <v>pt-3-7-jlr-loc1</v>
      </c>
      <c r="N154" s="36">
        <f t="shared" si="56"/>
        <v>1</v>
      </c>
      <c r="O154" s="36">
        <v>6</v>
      </c>
      <c r="P154" s="37">
        <v>8</v>
      </c>
      <c r="X154" s="60">
        <v>151</v>
      </c>
      <c r="Y154" s="60">
        <f t="shared" si="58"/>
        <v>12</v>
      </c>
      <c r="Z154" s="60">
        <f t="shared" si="59"/>
        <v>9</v>
      </c>
      <c r="AA154" s="60">
        <f t="shared" si="61"/>
        <v>11209</v>
      </c>
      <c r="AB154" s="60" t="str">
        <f t="shared" si="62"/>
        <v>普通12章9关</v>
      </c>
      <c r="AC154" s="64">
        <v>113</v>
      </c>
      <c r="AD154" s="60">
        <f t="shared" si="66"/>
        <v>15</v>
      </c>
      <c r="AE154" s="60">
        <v>3</v>
      </c>
      <c r="AF154" s="81">
        <v>7</v>
      </c>
      <c r="AM154" s="60">
        <v>151</v>
      </c>
      <c r="AN154" s="60">
        <v>12</v>
      </c>
      <c r="AO154" s="60">
        <v>10</v>
      </c>
      <c r="AP154" s="60">
        <f t="shared" si="63"/>
        <v>21210</v>
      </c>
      <c r="AQ154" s="60" t="str">
        <f t="shared" si="64"/>
        <v>困难12章10关</v>
      </c>
      <c r="AR154" s="60">
        <v>120</v>
      </c>
      <c r="AS154" s="60">
        <f t="shared" si="60"/>
        <v>17</v>
      </c>
      <c r="AT154" s="60">
        <v>4</v>
      </c>
      <c r="AU154" s="82">
        <f t="shared" si="65"/>
        <v>8</v>
      </c>
    </row>
    <row r="155" spans="1:47" ht="16.5" x14ac:dyDescent="0.2">
      <c r="A155" s="51" t="s">
        <v>818</v>
      </c>
      <c r="B155" s="45">
        <f t="shared" si="51"/>
        <v>1030711</v>
      </c>
      <c r="C155" s="51">
        <v>7</v>
      </c>
      <c r="D155" s="38">
        <v>10307</v>
      </c>
      <c r="E155" s="62">
        <v>3</v>
      </c>
      <c r="F155" s="25">
        <v>1</v>
      </c>
      <c r="G155" s="26" t="s">
        <v>3354</v>
      </c>
      <c r="H155" s="26" t="s">
        <v>3360</v>
      </c>
      <c r="I155" s="25">
        <f t="shared" si="52"/>
        <v>24</v>
      </c>
      <c r="J155" s="25">
        <f t="shared" si="53"/>
        <v>3</v>
      </c>
      <c r="K155" s="25">
        <f t="shared" si="54"/>
        <v>1</v>
      </c>
      <c r="L155" s="25" t="s">
        <v>591</v>
      </c>
      <c r="M155" s="25" t="str">
        <f t="shared" si="57"/>
        <v>pt-3-7-shl-loc1</v>
      </c>
      <c r="N155" s="25">
        <f t="shared" si="56"/>
        <v>1</v>
      </c>
      <c r="O155" s="25">
        <v>9</v>
      </c>
      <c r="P155" s="39">
        <v>9</v>
      </c>
      <c r="X155" s="60">
        <v>152</v>
      </c>
      <c r="Y155" s="60">
        <f t="shared" si="58"/>
        <v>12</v>
      </c>
      <c r="Z155" s="60">
        <f t="shared" si="59"/>
        <v>10</v>
      </c>
      <c r="AA155" s="60">
        <f t="shared" si="61"/>
        <v>11210</v>
      </c>
      <c r="AB155" s="60" t="str">
        <f t="shared" si="62"/>
        <v>普通12章10关</v>
      </c>
      <c r="AC155" s="64">
        <v>113</v>
      </c>
      <c r="AD155" s="60">
        <f t="shared" si="66"/>
        <v>15</v>
      </c>
      <c r="AE155" s="60">
        <v>3</v>
      </c>
      <c r="AF155" s="81">
        <v>7</v>
      </c>
      <c r="AM155" s="60">
        <v>152</v>
      </c>
      <c r="AN155" s="60">
        <v>12</v>
      </c>
      <c r="AO155" s="60">
        <v>11</v>
      </c>
      <c r="AP155" s="60">
        <f t="shared" si="63"/>
        <v>21211</v>
      </c>
      <c r="AQ155" s="60" t="str">
        <f t="shared" si="64"/>
        <v>困难12章11关</v>
      </c>
      <c r="AR155" s="60">
        <v>120</v>
      </c>
      <c r="AS155" s="60">
        <f t="shared" si="60"/>
        <v>17</v>
      </c>
      <c r="AT155" s="60">
        <v>4</v>
      </c>
      <c r="AU155" s="82">
        <f t="shared" si="65"/>
        <v>8</v>
      </c>
    </row>
    <row r="156" spans="1:47" ht="16.5" x14ac:dyDescent="0.2">
      <c r="A156" s="51" t="s">
        <v>818</v>
      </c>
      <c r="B156" s="45">
        <f t="shared" si="51"/>
        <v>1030720</v>
      </c>
      <c r="C156" s="51">
        <v>7</v>
      </c>
      <c r="D156" s="38">
        <v>10307</v>
      </c>
      <c r="E156" s="62">
        <v>3</v>
      </c>
      <c r="F156" s="25">
        <v>2</v>
      </c>
      <c r="G156" s="26" t="s">
        <v>3355</v>
      </c>
      <c r="H156" s="26" t="s">
        <v>1463</v>
      </c>
      <c r="I156" s="25">
        <f t="shared" si="52"/>
        <v>24</v>
      </c>
      <c r="J156" s="25">
        <f t="shared" si="53"/>
        <v>3</v>
      </c>
      <c r="K156" s="25">
        <f t="shared" si="54"/>
        <v>1</v>
      </c>
      <c r="L156" s="25" t="s">
        <v>174</v>
      </c>
      <c r="M156" s="49" t="str">
        <f t="shared" si="57"/>
        <v>pt-3-7-jlr-loc2</v>
      </c>
      <c r="N156" s="49">
        <f t="shared" si="56"/>
        <v>1</v>
      </c>
      <c r="O156" s="25">
        <v>6</v>
      </c>
      <c r="P156" s="39">
        <v>8</v>
      </c>
      <c r="X156" s="60">
        <v>153</v>
      </c>
      <c r="Y156" s="60">
        <f t="shared" si="58"/>
        <v>12</v>
      </c>
      <c r="Z156" s="60">
        <f t="shared" si="59"/>
        <v>11</v>
      </c>
      <c r="AA156" s="60">
        <f t="shared" si="61"/>
        <v>11211</v>
      </c>
      <c r="AB156" s="60" t="str">
        <f t="shared" si="62"/>
        <v>普通12章11关</v>
      </c>
      <c r="AC156" s="64">
        <v>113</v>
      </c>
      <c r="AD156" s="60">
        <f t="shared" si="66"/>
        <v>15</v>
      </c>
      <c r="AE156" s="60">
        <v>3</v>
      </c>
      <c r="AF156" s="81">
        <v>7</v>
      </c>
      <c r="AM156" s="60">
        <v>153</v>
      </c>
      <c r="AN156" s="60">
        <v>12</v>
      </c>
      <c r="AO156" s="60">
        <v>12</v>
      </c>
      <c r="AP156" s="60">
        <f t="shared" si="63"/>
        <v>21212</v>
      </c>
      <c r="AQ156" s="60" t="str">
        <f t="shared" si="64"/>
        <v>困难12章12关</v>
      </c>
      <c r="AR156" s="60">
        <v>121</v>
      </c>
      <c r="AS156" s="60">
        <f t="shared" si="60"/>
        <v>17</v>
      </c>
      <c r="AT156" s="60">
        <v>4</v>
      </c>
      <c r="AU156" s="82">
        <f t="shared" si="65"/>
        <v>8</v>
      </c>
    </row>
    <row r="157" spans="1:47" ht="16.5" x14ac:dyDescent="0.2">
      <c r="A157" s="51" t="s">
        <v>818</v>
      </c>
      <c r="B157" s="45">
        <f t="shared" si="51"/>
        <v>1030721</v>
      </c>
      <c r="C157" s="51">
        <v>7</v>
      </c>
      <c r="D157" s="38">
        <v>10307</v>
      </c>
      <c r="E157" s="62">
        <v>3</v>
      </c>
      <c r="F157" s="25">
        <v>2</v>
      </c>
      <c r="G157" s="26" t="s">
        <v>164</v>
      </c>
      <c r="H157" s="26" t="s">
        <v>3357</v>
      </c>
      <c r="I157" s="25">
        <f t="shared" si="52"/>
        <v>24</v>
      </c>
      <c r="J157" s="25">
        <f t="shared" si="53"/>
        <v>3</v>
      </c>
      <c r="K157" s="25">
        <f t="shared" si="54"/>
        <v>1</v>
      </c>
      <c r="L157" s="25" t="s">
        <v>600</v>
      </c>
      <c r="M157" s="49" t="str">
        <f t="shared" si="57"/>
        <v>pt-3-7-shl-loc2</v>
      </c>
      <c r="N157" s="49">
        <f t="shared" si="56"/>
        <v>1</v>
      </c>
      <c r="O157" s="25">
        <v>9</v>
      </c>
      <c r="P157" s="39">
        <v>9</v>
      </c>
      <c r="X157" s="60">
        <v>154</v>
      </c>
      <c r="Y157" s="60">
        <f t="shared" si="58"/>
        <v>12</v>
      </c>
      <c r="Z157" s="60">
        <f t="shared" si="59"/>
        <v>12</v>
      </c>
      <c r="AA157" s="60">
        <f t="shared" si="61"/>
        <v>11212</v>
      </c>
      <c r="AB157" s="60" t="str">
        <f t="shared" si="62"/>
        <v>普通12章12关</v>
      </c>
      <c r="AC157" s="64">
        <v>114</v>
      </c>
      <c r="AD157" s="60">
        <f t="shared" si="66"/>
        <v>15</v>
      </c>
      <c r="AE157" s="60">
        <v>3</v>
      </c>
      <c r="AF157" s="81">
        <v>7</v>
      </c>
      <c r="AM157" s="60">
        <v>154</v>
      </c>
      <c r="AN157" s="60">
        <v>12</v>
      </c>
      <c r="AO157" s="60">
        <v>13</v>
      </c>
      <c r="AP157" s="60">
        <f t="shared" si="63"/>
        <v>21213</v>
      </c>
      <c r="AQ157" s="60" t="str">
        <f t="shared" si="64"/>
        <v>困难12章13关</v>
      </c>
      <c r="AR157" s="60">
        <v>122</v>
      </c>
      <c r="AS157" s="60">
        <f t="shared" si="60"/>
        <v>17</v>
      </c>
      <c r="AT157" s="60">
        <v>4</v>
      </c>
      <c r="AU157" s="82">
        <f t="shared" si="65"/>
        <v>8</v>
      </c>
    </row>
    <row r="158" spans="1:47" ht="16.5" x14ac:dyDescent="0.2">
      <c r="A158" s="51" t="s">
        <v>818</v>
      </c>
      <c r="B158" s="45">
        <f t="shared" si="51"/>
        <v>1030730</v>
      </c>
      <c r="C158" s="51">
        <v>7</v>
      </c>
      <c r="D158" s="38">
        <v>10307</v>
      </c>
      <c r="E158" s="62">
        <v>3</v>
      </c>
      <c r="F158" s="25">
        <v>3</v>
      </c>
      <c r="G158" s="26" t="s">
        <v>3355</v>
      </c>
      <c r="H158" s="26" t="s">
        <v>3358</v>
      </c>
      <c r="I158" s="25">
        <f t="shared" si="52"/>
        <v>24</v>
      </c>
      <c r="J158" s="25">
        <f t="shared" si="53"/>
        <v>3</v>
      </c>
      <c r="K158" s="25">
        <f t="shared" si="54"/>
        <v>1</v>
      </c>
      <c r="L158" s="25" t="s">
        <v>501</v>
      </c>
      <c r="M158" s="50" t="str">
        <f t="shared" si="57"/>
        <v>pt-3-7-jlr-loc3</v>
      </c>
      <c r="N158" s="50">
        <f t="shared" si="56"/>
        <v>1</v>
      </c>
      <c r="O158" s="25">
        <v>6</v>
      </c>
      <c r="P158" s="39">
        <v>8</v>
      </c>
      <c r="X158" s="60">
        <v>155</v>
      </c>
      <c r="Y158" s="60">
        <f t="shared" si="58"/>
        <v>12</v>
      </c>
      <c r="Z158" s="60">
        <f t="shared" si="59"/>
        <v>13</v>
      </c>
      <c r="AA158" s="60">
        <f t="shared" si="61"/>
        <v>11213</v>
      </c>
      <c r="AB158" s="60" t="str">
        <f t="shared" si="62"/>
        <v>普通12章13关</v>
      </c>
      <c r="AC158" s="64">
        <v>114</v>
      </c>
      <c r="AD158" s="60">
        <f t="shared" si="66"/>
        <v>15</v>
      </c>
      <c r="AE158" s="60">
        <v>3</v>
      </c>
      <c r="AF158" s="81">
        <v>7</v>
      </c>
      <c r="AM158" s="60">
        <v>155</v>
      </c>
      <c r="AN158" s="60">
        <v>12</v>
      </c>
      <c r="AO158" s="60">
        <v>14</v>
      </c>
      <c r="AP158" s="60">
        <f t="shared" si="63"/>
        <v>21214</v>
      </c>
      <c r="AQ158" s="60" t="str">
        <f t="shared" si="64"/>
        <v>困难12章14关</v>
      </c>
      <c r="AR158" s="60">
        <v>123</v>
      </c>
      <c r="AS158" s="60">
        <f t="shared" si="60"/>
        <v>17</v>
      </c>
      <c r="AT158" s="60">
        <v>4</v>
      </c>
      <c r="AU158" s="82">
        <f t="shared" si="65"/>
        <v>8</v>
      </c>
    </row>
    <row r="159" spans="1:47" ht="17.25" thickBot="1" x14ac:dyDescent="0.25">
      <c r="A159" s="51" t="s">
        <v>818</v>
      </c>
      <c r="B159" s="45">
        <f t="shared" ref="B159:B222" si="67">D159*100+F159*10+IF(G159="jlr",0,1)</f>
        <v>1030731</v>
      </c>
      <c r="C159" s="51">
        <v>7</v>
      </c>
      <c r="D159" s="40">
        <v>10307</v>
      </c>
      <c r="E159" s="63">
        <v>3</v>
      </c>
      <c r="F159" s="41">
        <v>3</v>
      </c>
      <c r="G159" s="42" t="s">
        <v>3354</v>
      </c>
      <c r="H159" s="42" t="s">
        <v>3356</v>
      </c>
      <c r="I159" s="41">
        <f t="shared" si="52"/>
        <v>24</v>
      </c>
      <c r="J159" s="41">
        <f t="shared" si="53"/>
        <v>3</v>
      </c>
      <c r="K159" s="41">
        <f t="shared" si="54"/>
        <v>1</v>
      </c>
      <c r="L159" s="41" t="s">
        <v>580</v>
      </c>
      <c r="M159" s="42" t="str">
        <f t="shared" si="57"/>
        <v>pt-3-7-shl-loc3</v>
      </c>
      <c r="N159" s="42">
        <f t="shared" si="56"/>
        <v>1</v>
      </c>
      <c r="O159" s="41">
        <v>9</v>
      </c>
      <c r="P159" s="43">
        <v>9</v>
      </c>
      <c r="X159" s="60">
        <v>156</v>
      </c>
      <c r="Y159" s="60">
        <f t="shared" si="58"/>
        <v>12</v>
      </c>
      <c r="Z159" s="60">
        <f t="shared" si="59"/>
        <v>14</v>
      </c>
      <c r="AA159" s="60">
        <f t="shared" si="61"/>
        <v>11214</v>
      </c>
      <c r="AB159" s="60" t="str">
        <f t="shared" si="62"/>
        <v>普通12章14关</v>
      </c>
      <c r="AC159" s="64">
        <v>115</v>
      </c>
      <c r="AD159" s="60">
        <f t="shared" si="66"/>
        <v>16</v>
      </c>
      <c r="AE159" s="60">
        <v>3</v>
      </c>
      <c r="AF159" s="81">
        <v>7</v>
      </c>
      <c r="AM159" s="60">
        <v>156</v>
      </c>
      <c r="AN159" s="60">
        <v>12</v>
      </c>
      <c r="AO159" s="60">
        <v>15</v>
      </c>
      <c r="AP159" s="60">
        <f t="shared" si="63"/>
        <v>21215</v>
      </c>
      <c r="AQ159" s="60" t="str">
        <f t="shared" si="64"/>
        <v>困难12章15关</v>
      </c>
      <c r="AR159" s="60">
        <v>124</v>
      </c>
      <c r="AS159" s="60">
        <f t="shared" si="60"/>
        <v>17</v>
      </c>
      <c r="AT159" s="60">
        <v>4</v>
      </c>
      <c r="AU159" s="82">
        <f t="shared" si="65"/>
        <v>8</v>
      </c>
    </row>
    <row r="160" spans="1:47" ht="16.5" x14ac:dyDescent="0.2">
      <c r="A160" s="51" t="s">
        <v>818</v>
      </c>
      <c r="B160" s="45">
        <f t="shared" si="67"/>
        <v>1030810</v>
      </c>
      <c r="C160" s="51">
        <v>8</v>
      </c>
      <c r="D160" s="35">
        <v>10308</v>
      </c>
      <c r="E160" s="61">
        <v>3</v>
      </c>
      <c r="F160" s="36">
        <v>1</v>
      </c>
      <c r="G160" s="44" t="s">
        <v>3355</v>
      </c>
      <c r="H160" s="44" t="s">
        <v>177</v>
      </c>
      <c r="I160" s="36">
        <f t="shared" si="52"/>
        <v>25</v>
      </c>
      <c r="J160" s="36">
        <f t="shared" si="53"/>
        <v>3</v>
      </c>
      <c r="K160" s="36">
        <f t="shared" si="54"/>
        <v>1</v>
      </c>
      <c r="L160" s="36" t="s">
        <v>1458</v>
      </c>
      <c r="M160" s="36" t="str">
        <f t="shared" si="57"/>
        <v>pt-3-8-jlr-loc1</v>
      </c>
      <c r="N160" s="36">
        <f t="shared" si="56"/>
        <v>1</v>
      </c>
      <c r="O160" s="36">
        <v>6</v>
      </c>
      <c r="P160" s="37">
        <v>8</v>
      </c>
      <c r="X160" s="60">
        <v>157</v>
      </c>
      <c r="Y160" s="60">
        <f t="shared" si="58"/>
        <v>12</v>
      </c>
      <c r="Z160" s="60">
        <f t="shared" si="59"/>
        <v>15</v>
      </c>
      <c r="AA160" s="60">
        <f t="shared" si="61"/>
        <v>11215</v>
      </c>
      <c r="AB160" s="60" t="str">
        <f t="shared" si="62"/>
        <v>普通12章15关</v>
      </c>
      <c r="AC160" s="64">
        <v>117</v>
      </c>
      <c r="AD160" s="60">
        <f t="shared" si="66"/>
        <v>16</v>
      </c>
      <c r="AE160" s="60">
        <v>4</v>
      </c>
      <c r="AF160" s="81">
        <v>7</v>
      </c>
      <c r="AM160" s="60">
        <v>157</v>
      </c>
      <c r="AN160" s="60">
        <v>13</v>
      </c>
      <c r="AO160" s="60">
        <v>1</v>
      </c>
      <c r="AP160" s="60">
        <f t="shared" si="63"/>
        <v>21301</v>
      </c>
      <c r="AQ160" s="60" t="str">
        <f t="shared" si="64"/>
        <v>困难13章1关</v>
      </c>
      <c r="AR160" s="60">
        <v>125</v>
      </c>
      <c r="AS160" s="60">
        <f t="shared" si="60"/>
        <v>18</v>
      </c>
      <c r="AT160" s="60">
        <v>5</v>
      </c>
      <c r="AU160" s="82">
        <f t="shared" si="65"/>
        <v>8</v>
      </c>
    </row>
    <row r="161" spans="1:47" ht="16.5" x14ac:dyDescent="0.2">
      <c r="A161" s="51" t="s">
        <v>818</v>
      </c>
      <c r="B161" s="45">
        <f t="shared" si="67"/>
        <v>1030811</v>
      </c>
      <c r="C161" s="51">
        <v>8</v>
      </c>
      <c r="D161" s="38">
        <v>10308</v>
      </c>
      <c r="E161" s="62">
        <v>3</v>
      </c>
      <c r="F161" s="25">
        <v>1</v>
      </c>
      <c r="G161" s="26" t="s">
        <v>3354</v>
      </c>
      <c r="H161" s="26" t="s">
        <v>172</v>
      </c>
      <c r="I161" s="25">
        <f t="shared" si="52"/>
        <v>25</v>
      </c>
      <c r="J161" s="25">
        <f t="shared" si="53"/>
        <v>3</v>
      </c>
      <c r="K161" s="25">
        <f t="shared" si="54"/>
        <v>1</v>
      </c>
      <c r="L161" s="25" t="s">
        <v>798</v>
      </c>
      <c r="M161" s="25" t="str">
        <f t="shared" si="57"/>
        <v>pt-3-8-shl-loc1</v>
      </c>
      <c r="N161" s="25">
        <f t="shared" si="56"/>
        <v>1</v>
      </c>
      <c r="O161" s="25">
        <v>9</v>
      </c>
      <c r="P161" s="39">
        <v>9</v>
      </c>
      <c r="X161" s="60">
        <v>158</v>
      </c>
      <c r="Y161" s="60">
        <f t="shared" si="58"/>
        <v>13</v>
      </c>
      <c r="Z161" s="60">
        <f t="shared" si="59"/>
        <v>1</v>
      </c>
      <c r="AA161" s="60">
        <f t="shared" si="61"/>
        <v>11301</v>
      </c>
      <c r="AB161" s="60" t="str">
        <f t="shared" si="62"/>
        <v>普通13章1关</v>
      </c>
      <c r="AC161" s="64">
        <v>118</v>
      </c>
      <c r="AD161" s="60">
        <f t="shared" si="66"/>
        <v>16</v>
      </c>
      <c r="AE161" s="60">
        <v>4</v>
      </c>
      <c r="AF161" s="81">
        <v>7</v>
      </c>
      <c r="AM161" s="60">
        <v>158</v>
      </c>
      <c r="AN161" s="60">
        <v>13</v>
      </c>
      <c r="AO161" s="60">
        <v>2</v>
      </c>
      <c r="AP161" s="60">
        <f t="shared" si="63"/>
        <v>21302</v>
      </c>
      <c r="AQ161" s="60" t="str">
        <f t="shared" si="64"/>
        <v>困难13章2关</v>
      </c>
      <c r="AR161" s="60">
        <v>126</v>
      </c>
      <c r="AS161" s="60">
        <f t="shared" si="60"/>
        <v>18</v>
      </c>
      <c r="AT161" s="60">
        <v>5</v>
      </c>
      <c r="AU161" s="82">
        <f t="shared" si="65"/>
        <v>8</v>
      </c>
    </row>
    <row r="162" spans="1:47" ht="16.5" x14ac:dyDescent="0.2">
      <c r="A162" s="51" t="s">
        <v>818</v>
      </c>
      <c r="B162" s="45">
        <f t="shared" si="67"/>
        <v>1030820</v>
      </c>
      <c r="C162" s="51">
        <v>8</v>
      </c>
      <c r="D162" s="38">
        <v>10308</v>
      </c>
      <c r="E162" s="62">
        <v>3</v>
      </c>
      <c r="F162" s="25">
        <v>2</v>
      </c>
      <c r="G162" s="26" t="s">
        <v>3355</v>
      </c>
      <c r="H162" s="26" t="s">
        <v>1463</v>
      </c>
      <c r="I162" s="25">
        <f t="shared" si="52"/>
        <v>25</v>
      </c>
      <c r="J162" s="25">
        <f t="shared" si="53"/>
        <v>3</v>
      </c>
      <c r="K162" s="25">
        <f t="shared" si="54"/>
        <v>1</v>
      </c>
      <c r="L162" s="25" t="s">
        <v>498</v>
      </c>
      <c r="M162" s="49" t="str">
        <f t="shared" si="57"/>
        <v>pt-3-8-jlr-loc2</v>
      </c>
      <c r="N162" s="49">
        <f t="shared" si="56"/>
        <v>1</v>
      </c>
      <c r="O162" s="25">
        <v>6</v>
      </c>
      <c r="P162" s="39">
        <v>8</v>
      </c>
      <c r="X162" s="60">
        <v>159</v>
      </c>
      <c r="Y162" s="60">
        <f t="shared" si="58"/>
        <v>13</v>
      </c>
      <c r="Z162" s="60">
        <f t="shared" si="59"/>
        <v>2</v>
      </c>
      <c r="AA162" s="60">
        <f t="shared" si="61"/>
        <v>11302</v>
      </c>
      <c r="AB162" s="60" t="str">
        <f t="shared" si="62"/>
        <v>普通13章2关</v>
      </c>
      <c r="AC162" s="64">
        <v>119</v>
      </c>
      <c r="AD162" s="60">
        <f t="shared" si="66"/>
        <v>16</v>
      </c>
      <c r="AE162" s="60">
        <v>4</v>
      </c>
      <c r="AF162" s="81">
        <v>7</v>
      </c>
      <c r="AM162" s="60">
        <v>159</v>
      </c>
      <c r="AN162" s="60">
        <v>13</v>
      </c>
      <c r="AO162" s="60">
        <v>3</v>
      </c>
      <c r="AP162" s="60">
        <f t="shared" si="63"/>
        <v>21303</v>
      </c>
      <c r="AQ162" s="60" t="str">
        <f t="shared" si="64"/>
        <v>困难13章3关</v>
      </c>
      <c r="AR162" s="60">
        <v>126</v>
      </c>
      <c r="AS162" s="60">
        <f t="shared" si="60"/>
        <v>18</v>
      </c>
      <c r="AT162" s="60">
        <v>5</v>
      </c>
      <c r="AU162" s="82">
        <f t="shared" si="65"/>
        <v>8</v>
      </c>
    </row>
    <row r="163" spans="1:47" ht="16.5" x14ac:dyDescent="0.2">
      <c r="A163" s="51" t="s">
        <v>818</v>
      </c>
      <c r="B163" s="45">
        <f t="shared" si="67"/>
        <v>1030821</v>
      </c>
      <c r="C163" s="51">
        <v>8</v>
      </c>
      <c r="D163" s="38">
        <v>10308</v>
      </c>
      <c r="E163" s="62">
        <v>3</v>
      </c>
      <c r="F163" s="25">
        <v>2</v>
      </c>
      <c r="G163" s="26" t="s">
        <v>3354</v>
      </c>
      <c r="H163" s="26" t="s">
        <v>3357</v>
      </c>
      <c r="I163" s="25">
        <f t="shared" si="52"/>
        <v>25</v>
      </c>
      <c r="J163" s="25">
        <f t="shared" si="53"/>
        <v>3</v>
      </c>
      <c r="K163" s="25">
        <f t="shared" si="54"/>
        <v>1</v>
      </c>
      <c r="L163" s="25" t="s">
        <v>596</v>
      </c>
      <c r="M163" s="49" t="str">
        <f t="shared" si="57"/>
        <v>pt-3-8-shl-loc2</v>
      </c>
      <c r="N163" s="49">
        <f t="shared" si="56"/>
        <v>1</v>
      </c>
      <c r="O163" s="25">
        <v>9</v>
      </c>
      <c r="P163" s="39">
        <v>9</v>
      </c>
      <c r="X163" s="60">
        <v>160</v>
      </c>
      <c r="Y163" s="60">
        <f t="shared" si="58"/>
        <v>13</v>
      </c>
      <c r="Z163" s="60">
        <f t="shared" si="59"/>
        <v>3</v>
      </c>
      <c r="AA163" s="60">
        <f t="shared" si="61"/>
        <v>11303</v>
      </c>
      <c r="AB163" s="60" t="str">
        <f t="shared" si="62"/>
        <v>普通13章3关</v>
      </c>
      <c r="AC163" s="64">
        <v>120</v>
      </c>
      <c r="AD163" s="60">
        <f t="shared" si="66"/>
        <v>17</v>
      </c>
      <c r="AE163" s="60">
        <v>4</v>
      </c>
      <c r="AF163" s="81">
        <v>7</v>
      </c>
      <c r="AM163" s="60">
        <v>160</v>
      </c>
      <c r="AN163" s="60">
        <v>13</v>
      </c>
      <c r="AO163" s="60">
        <v>4</v>
      </c>
      <c r="AP163" s="60">
        <f t="shared" si="63"/>
        <v>21304</v>
      </c>
      <c r="AQ163" s="60" t="str">
        <f t="shared" si="64"/>
        <v>困难13章4关</v>
      </c>
      <c r="AR163" s="60">
        <v>127</v>
      </c>
      <c r="AS163" s="60">
        <f t="shared" si="60"/>
        <v>18</v>
      </c>
      <c r="AT163" s="60">
        <v>5</v>
      </c>
      <c r="AU163" s="82">
        <f t="shared" si="65"/>
        <v>8</v>
      </c>
    </row>
    <row r="164" spans="1:47" ht="16.5" x14ac:dyDescent="0.2">
      <c r="A164" s="51" t="s">
        <v>818</v>
      </c>
      <c r="B164" s="45">
        <f t="shared" si="67"/>
        <v>1030830</v>
      </c>
      <c r="C164" s="51">
        <v>8</v>
      </c>
      <c r="D164" s="38">
        <v>10308</v>
      </c>
      <c r="E164" s="62">
        <v>3</v>
      </c>
      <c r="F164" s="25">
        <v>3</v>
      </c>
      <c r="G164" s="26" t="s">
        <v>3355</v>
      </c>
      <c r="H164" s="26" t="s">
        <v>3358</v>
      </c>
      <c r="I164" s="25">
        <f t="shared" si="52"/>
        <v>25</v>
      </c>
      <c r="J164" s="25">
        <f t="shared" si="53"/>
        <v>3</v>
      </c>
      <c r="K164" s="25">
        <f t="shared" si="54"/>
        <v>1</v>
      </c>
      <c r="L164" s="25" t="s">
        <v>174</v>
      </c>
      <c r="M164" s="50" t="str">
        <f t="shared" si="57"/>
        <v>pt-3-8-jlr-loc3</v>
      </c>
      <c r="N164" s="50">
        <f t="shared" si="56"/>
        <v>1</v>
      </c>
      <c r="O164" s="25">
        <v>6</v>
      </c>
      <c r="P164" s="39">
        <v>8</v>
      </c>
      <c r="X164" s="60">
        <v>161</v>
      </c>
      <c r="Y164" s="60">
        <f t="shared" si="58"/>
        <v>13</v>
      </c>
      <c r="Z164" s="60">
        <f t="shared" si="59"/>
        <v>4</v>
      </c>
      <c r="AA164" s="60">
        <f t="shared" si="61"/>
        <v>11304</v>
      </c>
      <c r="AB164" s="60" t="str">
        <f t="shared" si="62"/>
        <v>普通13章4关</v>
      </c>
      <c r="AC164" s="64">
        <v>120</v>
      </c>
      <c r="AD164" s="60">
        <f t="shared" si="66"/>
        <v>17</v>
      </c>
      <c r="AE164" s="60">
        <v>4</v>
      </c>
      <c r="AF164" s="81">
        <v>7</v>
      </c>
      <c r="AM164" s="60">
        <v>161</v>
      </c>
      <c r="AN164" s="60">
        <v>13</v>
      </c>
      <c r="AO164" s="60">
        <v>5</v>
      </c>
      <c r="AP164" s="60">
        <f t="shared" si="63"/>
        <v>21305</v>
      </c>
      <c r="AQ164" s="60" t="str">
        <f t="shared" si="64"/>
        <v>困难13章5关</v>
      </c>
      <c r="AR164" s="60">
        <v>127</v>
      </c>
      <c r="AS164" s="60">
        <f t="shared" si="60"/>
        <v>18</v>
      </c>
      <c r="AT164" s="60">
        <v>5</v>
      </c>
      <c r="AU164" s="82">
        <f t="shared" si="65"/>
        <v>8</v>
      </c>
    </row>
    <row r="165" spans="1:47" ht="17.25" thickBot="1" x14ac:dyDescent="0.25">
      <c r="A165" s="51" t="s">
        <v>818</v>
      </c>
      <c r="B165" s="45">
        <f t="shared" si="67"/>
        <v>1030831</v>
      </c>
      <c r="C165" s="51">
        <v>8</v>
      </c>
      <c r="D165" s="40">
        <v>10308</v>
      </c>
      <c r="E165" s="63">
        <v>3</v>
      </c>
      <c r="F165" s="41">
        <v>3</v>
      </c>
      <c r="G165" s="42" t="s">
        <v>3354</v>
      </c>
      <c r="H165" s="42" t="s">
        <v>3356</v>
      </c>
      <c r="I165" s="41">
        <f t="shared" si="52"/>
        <v>25</v>
      </c>
      <c r="J165" s="41">
        <f t="shared" si="53"/>
        <v>3</v>
      </c>
      <c r="K165" s="41">
        <f t="shared" si="54"/>
        <v>1</v>
      </c>
      <c r="L165" s="41" t="s">
        <v>583</v>
      </c>
      <c r="M165" s="42" t="str">
        <f t="shared" si="57"/>
        <v>pt-3-8-shl-loc3</v>
      </c>
      <c r="N165" s="42">
        <f t="shared" si="56"/>
        <v>1</v>
      </c>
      <c r="O165" s="41">
        <v>9</v>
      </c>
      <c r="P165" s="43">
        <v>9</v>
      </c>
      <c r="X165" s="60">
        <v>162</v>
      </c>
      <c r="Y165" s="60">
        <f t="shared" si="58"/>
        <v>13</v>
      </c>
      <c r="Z165" s="60">
        <f t="shared" si="59"/>
        <v>5</v>
      </c>
      <c r="AA165" s="60">
        <f t="shared" si="61"/>
        <v>11305</v>
      </c>
      <c r="AB165" s="60" t="str">
        <f t="shared" si="62"/>
        <v>普通13章5关</v>
      </c>
      <c r="AC165" s="64">
        <v>121</v>
      </c>
      <c r="AD165" s="60">
        <f t="shared" si="66"/>
        <v>17</v>
      </c>
      <c r="AE165" s="60">
        <v>4</v>
      </c>
      <c r="AF165" s="81">
        <v>7</v>
      </c>
      <c r="AM165" s="60">
        <v>162</v>
      </c>
      <c r="AN165" s="60">
        <v>13</v>
      </c>
      <c r="AO165" s="60">
        <v>6</v>
      </c>
      <c r="AP165" s="60">
        <f t="shared" si="63"/>
        <v>21306</v>
      </c>
      <c r="AQ165" s="60" t="str">
        <f t="shared" si="64"/>
        <v>困难13章6关</v>
      </c>
      <c r="AR165" s="60">
        <v>128</v>
      </c>
      <c r="AS165" s="60">
        <f t="shared" si="60"/>
        <v>18</v>
      </c>
      <c r="AT165" s="60">
        <v>5</v>
      </c>
      <c r="AU165" s="82">
        <f t="shared" si="65"/>
        <v>8</v>
      </c>
    </row>
    <row r="166" spans="1:47" ht="16.5" x14ac:dyDescent="0.2">
      <c r="A166" s="51" t="s">
        <v>818</v>
      </c>
      <c r="B166" s="45">
        <f t="shared" si="67"/>
        <v>1030910</v>
      </c>
      <c r="C166" s="51">
        <v>9</v>
      </c>
      <c r="D166" s="35">
        <v>10309</v>
      </c>
      <c r="E166" s="61">
        <v>3</v>
      </c>
      <c r="F166" s="36">
        <v>1</v>
      </c>
      <c r="G166" s="44" t="s">
        <v>3355</v>
      </c>
      <c r="H166" s="44" t="s">
        <v>3359</v>
      </c>
      <c r="I166" s="36">
        <f t="shared" si="52"/>
        <v>27</v>
      </c>
      <c r="J166" s="36">
        <f t="shared" si="53"/>
        <v>3</v>
      </c>
      <c r="K166" s="36">
        <f t="shared" si="54"/>
        <v>2</v>
      </c>
      <c r="L166" s="36" t="s">
        <v>502</v>
      </c>
      <c r="M166" s="36" t="str">
        <f t="shared" si="57"/>
        <v>pt-3-9-jlr-loc1</v>
      </c>
      <c r="N166" s="36">
        <f t="shared" si="56"/>
        <v>1</v>
      </c>
      <c r="O166" s="36">
        <v>6</v>
      </c>
      <c r="P166" s="37">
        <v>8</v>
      </c>
      <c r="X166" s="60">
        <v>163</v>
      </c>
      <c r="Y166" s="60">
        <f t="shared" si="58"/>
        <v>13</v>
      </c>
      <c r="Z166" s="60">
        <f t="shared" si="59"/>
        <v>6</v>
      </c>
      <c r="AA166" s="60">
        <f t="shared" si="61"/>
        <v>11306</v>
      </c>
      <c r="AB166" s="60" t="str">
        <f t="shared" si="62"/>
        <v>普通13章6关</v>
      </c>
      <c r="AC166" s="64">
        <v>121</v>
      </c>
      <c r="AD166" s="60">
        <f t="shared" si="66"/>
        <v>17</v>
      </c>
      <c r="AE166" s="60">
        <v>4</v>
      </c>
      <c r="AF166" s="81">
        <v>7</v>
      </c>
      <c r="AM166" s="60">
        <v>163</v>
      </c>
      <c r="AN166" s="60">
        <v>13</v>
      </c>
      <c r="AO166" s="60">
        <v>7</v>
      </c>
      <c r="AP166" s="60">
        <f t="shared" si="63"/>
        <v>21307</v>
      </c>
      <c r="AQ166" s="60" t="str">
        <f t="shared" si="64"/>
        <v>困难13章7关</v>
      </c>
      <c r="AR166" s="60">
        <v>128</v>
      </c>
      <c r="AS166" s="60">
        <f t="shared" si="60"/>
        <v>18</v>
      </c>
      <c r="AT166" s="60">
        <v>5</v>
      </c>
      <c r="AU166" s="82">
        <f t="shared" si="65"/>
        <v>8</v>
      </c>
    </row>
    <row r="167" spans="1:47" ht="16.5" x14ac:dyDescent="0.2">
      <c r="A167" s="51" t="s">
        <v>818</v>
      </c>
      <c r="B167" s="45">
        <f t="shared" si="67"/>
        <v>1030911</v>
      </c>
      <c r="C167" s="51">
        <v>9</v>
      </c>
      <c r="D167" s="38">
        <v>10309</v>
      </c>
      <c r="E167" s="62">
        <v>3</v>
      </c>
      <c r="F167" s="25">
        <v>1</v>
      </c>
      <c r="G167" s="26" t="s">
        <v>3354</v>
      </c>
      <c r="H167" s="26" t="s">
        <v>3360</v>
      </c>
      <c r="I167" s="25">
        <f t="shared" si="52"/>
        <v>27</v>
      </c>
      <c r="J167" s="25">
        <f t="shared" si="53"/>
        <v>3</v>
      </c>
      <c r="K167" s="25">
        <f t="shared" si="54"/>
        <v>2</v>
      </c>
      <c r="L167" s="25" t="s">
        <v>593</v>
      </c>
      <c r="M167" s="25" t="str">
        <f t="shared" si="57"/>
        <v>pt-3-9-shl-loc1</v>
      </c>
      <c r="N167" s="25">
        <f t="shared" si="56"/>
        <v>1</v>
      </c>
      <c r="O167" s="25">
        <v>9</v>
      </c>
      <c r="P167" s="39">
        <v>9</v>
      </c>
      <c r="X167" s="60">
        <v>164</v>
      </c>
      <c r="Y167" s="60">
        <f t="shared" si="58"/>
        <v>13</v>
      </c>
      <c r="Z167" s="60">
        <f t="shared" si="59"/>
        <v>7</v>
      </c>
      <c r="AA167" s="60">
        <f t="shared" si="61"/>
        <v>11307</v>
      </c>
      <c r="AB167" s="60" t="str">
        <f t="shared" si="62"/>
        <v>普通13章7关</v>
      </c>
      <c r="AC167" s="64">
        <v>122</v>
      </c>
      <c r="AD167" s="60">
        <f t="shared" si="66"/>
        <v>17</v>
      </c>
      <c r="AE167" s="60">
        <v>4</v>
      </c>
      <c r="AF167" s="81">
        <v>7</v>
      </c>
      <c r="AM167" s="60">
        <v>164</v>
      </c>
      <c r="AN167" s="60">
        <v>13</v>
      </c>
      <c r="AO167" s="60">
        <v>8</v>
      </c>
      <c r="AP167" s="60">
        <f t="shared" si="63"/>
        <v>21308</v>
      </c>
      <c r="AQ167" s="60" t="str">
        <f t="shared" si="64"/>
        <v>困难13章8关</v>
      </c>
      <c r="AR167" s="60">
        <v>129</v>
      </c>
      <c r="AS167" s="60">
        <f t="shared" si="60"/>
        <v>18</v>
      </c>
      <c r="AT167" s="60">
        <v>5</v>
      </c>
      <c r="AU167" s="82">
        <f t="shared" si="65"/>
        <v>8</v>
      </c>
    </row>
    <row r="168" spans="1:47" ht="16.5" x14ac:dyDescent="0.2">
      <c r="A168" s="51" t="s">
        <v>818</v>
      </c>
      <c r="B168" s="45">
        <f t="shared" si="67"/>
        <v>1030920</v>
      </c>
      <c r="C168" s="51">
        <v>9</v>
      </c>
      <c r="D168" s="38">
        <v>10309</v>
      </c>
      <c r="E168" s="62">
        <v>3</v>
      </c>
      <c r="F168" s="25">
        <v>2</v>
      </c>
      <c r="G168" s="26" t="s">
        <v>3355</v>
      </c>
      <c r="H168" s="26" t="s">
        <v>1463</v>
      </c>
      <c r="I168" s="25">
        <f t="shared" si="52"/>
        <v>27</v>
      </c>
      <c r="J168" s="25">
        <f t="shared" si="53"/>
        <v>3</v>
      </c>
      <c r="K168" s="25">
        <f t="shared" si="54"/>
        <v>2</v>
      </c>
      <c r="L168" s="25" t="s">
        <v>1459</v>
      </c>
      <c r="M168" s="49" t="str">
        <f t="shared" si="57"/>
        <v>pt-3-9-jlr-loc2</v>
      </c>
      <c r="N168" s="49">
        <f t="shared" si="56"/>
        <v>1</v>
      </c>
      <c r="O168" s="25">
        <v>6</v>
      </c>
      <c r="P168" s="39">
        <v>8</v>
      </c>
      <c r="X168" s="60">
        <v>165</v>
      </c>
      <c r="Y168" s="60">
        <f t="shared" si="58"/>
        <v>13</v>
      </c>
      <c r="Z168" s="60">
        <f t="shared" si="59"/>
        <v>8</v>
      </c>
      <c r="AA168" s="60">
        <f t="shared" si="61"/>
        <v>11308</v>
      </c>
      <c r="AB168" s="60" t="str">
        <f t="shared" si="62"/>
        <v>普通13章8关</v>
      </c>
      <c r="AC168" s="64">
        <v>122</v>
      </c>
      <c r="AD168" s="60">
        <f t="shared" si="66"/>
        <v>17</v>
      </c>
      <c r="AE168" s="60">
        <v>4</v>
      </c>
      <c r="AF168" s="81">
        <v>7</v>
      </c>
      <c r="AM168" s="60">
        <v>165</v>
      </c>
      <c r="AN168" s="60">
        <v>13</v>
      </c>
      <c r="AO168" s="60">
        <v>9</v>
      </c>
      <c r="AP168" s="60">
        <f t="shared" si="63"/>
        <v>21309</v>
      </c>
      <c r="AQ168" s="60" t="str">
        <f t="shared" si="64"/>
        <v>困难13章9关</v>
      </c>
      <c r="AR168" s="60">
        <v>130</v>
      </c>
      <c r="AS168" s="60">
        <f t="shared" si="60"/>
        <v>19</v>
      </c>
      <c r="AT168" s="60">
        <v>5</v>
      </c>
      <c r="AU168" s="82">
        <f t="shared" si="65"/>
        <v>8</v>
      </c>
    </row>
    <row r="169" spans="1:47" ht="16.5" x14ac:dyDescent="0.2">
      <c r="A169" s="51" t="s">
        <v>818</v>
      </c>
      <c r="B169" s="45">
        <f t="shared" si="67"/>
        <v>1030921</v>
      </c>
      <c r="C169" s="51">
        <v>9</v>
      </c>
      <c r="D169" s="38">
        <v>10309</v>
      </c>
      <c r="E169" s="62">
        <v>3</v>
      </c>
      <c r="F169" s="25">
        <v>2</v>
      </c>
      <c r="G169" s="26" t="s">
        <v>3354</v>
      </c>
      <c r="H169" s="26" t="s">
        <v>3357</v>
      </c>
      <c r="I169" s="25">
        <f t="shared" si="52"/>
        <v>27</v>
      </c>
      <c r="J169" s="25">
        <f t="shared" si="53"/>
        <v>3</v>
      </c>
      <c r="K169" s="25">
        <f t="shared" si="54"/>
        <v>2</v>
      </c>
      <c r="L169" s="25" t="s">
        <v>606</v>
      </c>
      <c r="M169" s="49" t="str">
        <f t="shared" si="57"/>
        <v>pt-3-9-shl-loc2</v>
      </c>
      <c r="N169" s="49">
        <f t="shared" si="56"/>
        <v>1</v>
      </c>
      <c r="O169" s="25">
        <v>9</v>
      </c>
      <c r="P169" s="39">
        <v>9</v>
      </c>
      <c r="X169" s="60">
        <v>166</v>
      </c>
      <c r="Y169" s="60">
        <f t="shared" si="58"/>
        <v>13</v>
      </c>
      <c r="Z169" s="60">
        <f t="shared" si="59"/>
        <v>9</v>
      </c>
      <c r="AA169" s="60">
        <f t="shared" si="61"/>
        <v>11309</v>
      </c>
      <c r="AB169" s="60" t="str">
        <f t="shared" si="62"/>
        <v>普通13章9关</v>
      </c>
      <c r="AC169" s="64">
        <v>123</v>
      </c>
      <c r="AD169" s="60">
        <f t="shared" si="66"/>
        <v>17</v>
      </c>
      <c r="AE169" s="60">
        <v>4</v>
      </c>
      <c r="AF169" s="81">
        <v>7</v>
      </c>
      <c r="AM169" s="60">
        <v>166</v>
      </c>
      <c r="AN169" s="60">
        <v>13</v>
      </c>
      <c r="AO169" s="60">
        <v>10</v>
      </c>
      <c r="AP169" s="60">
        <f t="shared" si="63"/>
        <v>21310</v>
      </c>
      <c r="AQ169" s="60" t="str">
        <f t="shared" si="64"/>
        <v>困难13章10关</v>
      </c>
      <c r="AR169" s="60">
        <v>130</v>
      </c>
      <c r="AS169" s="60">
        <f t="shared" si="60"/>
        <v>19</v>
      </c>
      <c r="AT169" s="60">
        <v>5</v>
      </c>
      <c r="AU169" s="82">
        <f t="shared" si="65"/>
        <v>8</v>
      </c>
    </row>
    <row r="170" spans="1:47" ht="16.5" x14ac:dyDescent="0.2">
      <c r="A170" s="51" t="s">
        <v>818</v>
      </c>
      <c r="B170" s="45">
        <f t="shared" si="67"/>
        <v>1030930</v>
      </c>
      <c r="C170" s="51">
        <v>9</v>
      </c>
      <c r="D170" s="38">
        <v>10309</v>
      </c>
      <c r="E170" s="62">
        <v>3</v>
      </c>
      <c r="F170" s="25">
        <v>3</v>
      </c>
      <c r="G170" s="26" t="s">
        <v>3355</v>
      </c>
      <c r="H170" s="26" t="s">
        <v>165</v>
      </c>
      <c r="I170" s="25">
        <f t="shared" si="52"/>
        <v>27</v>
      </c>
      <c r="J170" s="25">
        <f t="shared" si="53"/>
        <v>3</v>
      </c>
      <c r="K170" s="25">
        <f t="shared" si="54"/>
        <v>2</v>
      </c>
      <c r="L170" s="25" t="s">
        <v>499</v>
      </c>
      <c r="M170" s="50" t="str">
        <f t="shared" si="57"/>
        <v>pt-3-9-jlr-loc3</v>
      </c>
      <c r="N170" s="50">
        <f t="shared" si="56"/>
        <v>1</v>
      </c>
      <c r="O170" s="25">
        <v>6</v>
      </c>
      <c r="P170" s="39">
        <v>8</v>
      </c>
      <c r="X170" s="60">
        <v>167</v>
      </c>
      <c r="Y170" s="60">
        <f t="shared" si="58"/>
        <v>13</v>
      </c>
      <c r="Z170" s="60">
        <f t="shared" si="59"/>
        <v>10</v>
      </c>
      <c r="AA170" s="60">
        <f t="shared" si="61"/>
        <v>11310</v>
      </c>
      <c r="AB170" s="60" t="str">
        <f t="shared" si="62"/>
        <v>普通13章10关</v>
      </c>
      <c r="AC170" s="64">
        <v>123</v>
      </c>
      <c r="AD170" s="60">
        <f t="shared" si="66"/>
        <v>17</v>
      </c>
      <c r="AE170" s="60">
        <v>4</v>
      </c>
      <c r="AF170" s="81">
        <v>7</v>
      </c>
      <c r="AM170" s="60">
        <v>167</v>
      </c>
      <c r="AN170" s="60">
        <v>13</v>
      </c>
      <c r="AO170" s="60">
        <v>11</v>
      </c>
      <c r="AP170" s="60">
        <f t="shared" si="63"/>
        <v>21311</v>
      </c>
      <c r="AQ170" s="60" t="str">
        <f t="shared" si="64"/>
        <v>困难13章11关</v>
      </c>
      <c r="AR170" s="60">
        <v>130</v>
      </c>
      <c r="AS170" s="60">
        <f t="shared" si="60"/>
        <v>19</v>
      </c>
      <c r="AT170" s="60">
        <v>5</v>
      </c>
      <c r="AU170" s="82">
        <f t="shared" si="65"/>
        <v>8</v>
      </c>
    </row>
    <row r="171" spans="1:47" ht="17.25" thickBot="1" x14ac:dyDescent="0.25">
      <c r="A171" s="51" t="s">
        <v>818</v>
      </c>
      <c r="B171" s="45">
        <f t="shared" si="67"/>
        <v>1030931</v>
      </c>
      <c r="C171" s="51">
        <v>9</v>
      </c>
      <c r="D171" s="40">
        <v>10309</v>
      </c>
      <c r="E171" s="63">
        <v>3</v>
      </c>
      <c r="F171" s="41">
        <v>3</v>
      </c>
      <c r="G171" s="42" t="s">
        <v>3354</v>
      </c>
      <c r="H171" s="42" t="s">
        <v>166</v>
      </c>
      <c r="I171" s="41">
        <f t="shared" si="52"/>
        <v>27</v>
      </c>
      <c r="J171" s="41">
        <f t="shared" si="53"/>
        <v>3</v>
      </c>
      <c r="K171" s="41">
        <f t="shared" si="54"/>
        <v>2</v>
      </c>
      <c r="L171" s="41" t="s">
        <v>604</v>
      </c>
      <c r="M171" s="42" t="str">
        <f t="shared" si="57"/>
        <v>pt-3-9-shl-loc3</v>
      </c>
      <c r="N171" s="42">
        <f t="shared" si="56"/>
        <v>1</v>
      </c>
      <c r="O171" s="41">
        <v>9</v>
      </c>
      <c r="P171" s="43">
        <v>9</v>
      </c>
      <c r="X171" s="60">
        <v>168</v>
      </c>
      <c r="Y171" s="60">
        <f t="shared" si="58"/>
        <v>13</v>
      </c>
      <c r="Z171" s="60">
        <f t="shared" si="59"/>
        <v>11</v>
      </c>
      <c r="AA171" s="60">
        <f t="shared" si="61"/>
        <v>11311</v>
      </c>
      <c r="AB171" s="60" t="str">
        <f t="shared" si="62"/>
        <v>普通13章11关</v>
      </c>
      <c r="AC171" s="64">
        <v>123</v>
      </c>
      <c r="AD171" s="60">
        <f t="shared" si="66"/>
        <v>17</v>
      </c>
      <c r="AE171" s="60">
        <v>4</v>
      </c>
      <c r="AF171" s="81">
        <v>7</v>
      </c>
      <c r="AM171" s="60">
        <v>168</v>
      </c>
      <c r="AN171" s="60">
        <v>13</v>
      </c>
      <c r="AO171" s="60">
        <v>12</v>
      </c>
      <c r="AP171" s="60">
        <f t="shared" si="63"/>
        <v>21312</v>
      </c>
      <c r="AQ171" s="60" t="str">
        <f t="shared" si="64"/>
        <v>困难13章12关</v>
      </c>
      <c r="AR171" s="60">
        <v>131</v>
      </c>
      <c r="AS171" s="60">
        <f t="shared" si="60"/>
        <v>19</v>
      </c>
      <c r="AT171" s="60">
        <v>5</v>
      </c>
      <c r="AU171" s="82">
        <f t="shared" si="65"/>
        <v>8</v>
      </c>
    </row>
    <row r="172" spans="1:47" ht="16.5" x14ac:dyDescent="0.2">
      <c r="A172" s="51" t="s">
        <v>819</v>
      </c>
      <c r="B172" s="45">
        <f t="shared" si="67"/>
        <v>1040110</v>
      </c>
      <c r="C172" s="51">
        <v>1</v>
      </c>
      <c r="D172" s="35">
        <v>10401</v>
      </c>
      <c r="E172" s="61">
        <v>4</v>
      </c>
      <c r="F172" s="36">
        <v>1</v>
      </c>
      <c r="G172" s="44" t="s">
        <v>163</v>
      </c>
      <c r="H172" s="44" t="s">
        <v>177</v>
      </c>
      <c r="I172" s="36">
        <f t="shared" si="52"/>
        <v>28</v>
      </c>
      <c r="J172" s="36">
        <f t="shared" si="53"/>
        <v>3</v>
      </c>
      <c r="K172" s="36">
        <f t="shared" si="54"/>
        <v>2</v>
      </c>
      <c r="L172" s="36" t="s">
        <v>502</v>
      </c>
      <c r="M172" s="36" t="str">
        <f t="shared" si="57"/>
        <v>pt-4-1-jlr-loc1</v>
      </c>
      <c r="N172" s="36">
        <f t="shared" si="56"/>
        <v>1</v>
      </c>
      <c r="O172" s="36">
        <v>6</v>
      </c>
      <c r="P172" s="37">
        <v>8</v>
      </c>
      <c r="X172" s="60">
        <v>169</v>
      </c>
      <c r="Y172" s="60">
        <f t="shared" si="58"/>
        <v>13</v>
      </c>
      <c r="Z172" s="60">
        <f t="shared" si="59"/>
        <v>12</v>
      </c>
      <c r="AA172" s="60">
        <f t="shared" si="61"/>
        <v>11312</v>
      </c>
      <c r="AB172" s="60" t="str">
        <f t="shared" si="62"/>
        <v>普通13章12关</v>
      </c>
      <c r="AC172" s="64">
        <v>124</v>
      </c>
      <c r="AD172" s="60">
        <f t="shared" si="66"/>
        <v>17</v>
      </c>
      <c r="AE172" s="60">
        <v>4</v>
      </c>
      <c r="AF172" s="81">
        <v>7</v>
      </c>
      <c r="AM172" s="60">
        <v>169</v>
      </c>
      <c r="AN172" s="60">
        <v>13</v>
      </c>
      <c r="AO172" s="60">
        <v>13</v>
      </c>
      <c r="AP172" s="60">
        <f t="shared" si="63"/>
        <v>21313</v>
      </c>
      <c r="AQ172" s="60" t="str">
        <f t="shared" si="64"/>
        <v>困难13章13关</v>
      </c>
      <c r="AR172" s="60">
        <v>132</v>
      </c>
      <c r="AS172" s="60">
        <f t="shared" si="60"/>
        <v>19</v>
      </c>
      <c r="AT172" s="60">
        <v>5</v>
      </c>
      <c r="AU172" s="82">
        <f t="shared" si="65"/>
        <v>8</v>
      </c>
    </row>
    <row r="173" spans="1:47" ht="16.5" x14ac:dyDescent="0.2">
      <c r="A173" s="51" t="s">
        <v>819</v>
      </c>
      <c r="B173" s="45">
        <f t="shared" si="67"/>
        <v>1040111</v>
      </c>
      <c r="C173" s="51">
        <v>1</v>
      </c>
      <c r="D173" s="38">
        <v>10401</v>
      </c>
      <c r="E173" s="62">
        <v>4</v>
      </c>
      <c r="F173" s="25">
        <v>1</v>
      </c>
      <c r="G173" s="26" t="s">
        <v>164</v>
      </c>
      <c r="H173" s="26" t="s">
        <v>3360</v>
      </c>
      <c r="I173" s="25">
        <f t="shared" si="52"/>
        <v>28</v>
      </c>
      <c r="J173" s="25">
        <f t="shared" si="53"/>
        <v>3</v>
      </c>
      <c r="K173" s="25">
        <f t="shared" si="54"/>
        <v>2</v>
      </c>
      <c r="L173" s="25" t="s">
        <v>593</v>
      </c>
      <c r="M173" s="25" t="str">
        <f t="shared" si="57"/>
        <v>pt-4-1-shl-loc1</v>
      </c>
      <c r="N173" s="25">
        <f t="shared" si="56"/>
        <v>1</v>
      </c>
      <c r="O173" s="25">
        <v>9</v>
      </c>
      <c r="P173" s="39">
        <v>9</v>
      </c>
      <c r="X173" s="60">
        <v>170</v>
      </c>
      <c r="Y173" s="60">
        <f t="shared" si="58"/>
        <v>13</v>
      </c>
      <c r="Z173" s="60">
        <f t="shared" si="59"/>
        <v>13</v>
      </c>
      <c r="AA173" s="60">
        <f t="shared" si="61"/>
        <v>11313</v>
      </c>
      <c r="AB173" s="60" t="str">
        <f t="shared" si="62"/>
        <v>普通13章13关</v>
      </c>
      <c r="AC173" s="64">
        <v>124</v>
      </c>
      <c r="AD173" s="60">
        <f t="shared" ref="AD173:AD204" si="68">INDEX($BB$4:$BB$24,MATCH(AC173,$BC$4:$BC$24,1))</f>
        <v>17</v>
      </c>
      <c r="AE173" s="60">
        <v>4</v>
      </c>
      <c r="AF173" s="81">
        <v>7</v>
      </c>
      <c r="AM173" s="60">
        <v>170</v>
      </c>
      <c r="AN173" s="60">
        <v>13</v>
      </c>
      <c r="AO173" s="60">
        <v>14</v>
      </c>
      <c r="AP173" s="60">
        <f t="shared" si="63"/>
        <v>21314</v>
      </c>
      <c r="AQ173" s="60" t="str">
        <f t="shared" si="64"/>
        <v>困难13章14关</v>
      </c>
      <c r="AR173" s="60">
        <v>133</v>
      </c>
      <c r="AS173" s="60">
        <f t="shared" si="60"/>
        <v>19</v>
      </c>
      <c r="AT173" s="60">
        <v>5</v>
      </c>
      <c r="AU173" s="82">
        <f t="shared" si="65"/>
        <v>8</v>
      </c>
    </row>
    <row r="174" spans="1:47" ht="16.5" x14ac:dyDescent="0.2">
      <c r="A174" s="51" t="s">
        <v>819</v>
      </c>
      <c r="B174" s="45">
        <f t="shared" si="67"/>
        <v>1040120</v>
      </c>
      <c r="C174" s="51">
        <v>1</v>
      </c>
      <c r="D174" s="38">
        <v>10401</v>
      </c>
      <c r="E174" s="62">
        <v>4</v>
      </c>
      <c r="F174" s="25">
        <v>2</v>
      </c>
      <c r="G174" s="26" t="s">
        <v>163</v>
      </c>
      <c r="H174" s="26" t="s">
        <v>1463</v>
      </c>
      <c r="I174" s="25">
        <f t="shared" si="52"/>
        <v>28</v>
      </c>
      <c r="J174" s="25">
        <f t="shared" si="53"/>
        <v>3</v>
      </c>
      <c r="K174" s="25">
        <f t="shared" si="54"/>
        <v>2</v>
      </c>
      <c r="L174" s="25" t="s">
        <v>1459</v>
      </c>
      <c r="M174" s="49" t="str">
        <f t="shared" si="57"/>
        <v>pt-4-1-jlr-loc2</v>
      </c>
      <c r="N174" s="49">
        <f t="shared" si="56"/>
        <v>1</v>
      </c>
      <c r="O174" s="25">
        <v>6</v>
      </c>
      <c r="P174" s="39">
        <v>8</v>
      </c>
      <c r="X174" s="60">
        <v>171</v>
      </c>
      <c r="Y174" s="60">
        <f t="shared" si="58"/>
        <v>13</v>
      </c>
      <c r="Z174" s="60">
        <f t="shared" si="59"/>
        <v>14</v>
      </c>
      <c r="AA174" s="60">
        <f t="shared" si="61"/>
        <v>11314</v>
      </c>
      <c r="AB174" s="60" t="str">
        <f t="shared" si="62"/>
        <v>普通13章14关</v>
      </c>
      <c r="AC174" s="64">
        <v>125</v>
      </c>
      <c r="AD174" s="60">
        <f t="shared" si="68"/>
        <v>18</v>
      </c>
      <c r="AE174" s="60">
        <v>4</v>
      </c>
      <c r="AF174" s="81">
        <v>7</v>
      </c>
      <c r="AM174" s="60">
        <v>171</v>
      </c>
      <c r="AN174" s="60">
        <v>13</v>
      </c>
      <c r="AO174" s="60">
        <v>15</v>
      </c>
      <c r="AP174" s="60">
        <f t="shared" si="63"/>
        <v>21315</v>
      </c>
      <c r="AQ174" s="60" t="str">
        <f t="shared" si="64"/>
        <v>困难13章15关</v>
      </c>
      <c r="AR174" s="60">
        <v>134</v>
      </c>
      <c r="AS174" s="60">
        <f t="shared" si="60"/>
        <v>19</v>
      </c>
      <c r="AT174" s="60">
        <v>5</v>
      </c>
      <c r="AU174" s="82">
        <f t="shared" si="65"/>
        <v>8</v>
      </c>
    </row>
    <row r="175" spans="1:47" ht="16.5" x14ac:dyDescent="0.2">
      <c r="A175" s="51" t="s">
        <v>819</v>
      </c>
      <c r="B175" s="45">
        <f t="shared" si="67"/>
        <v>1040121</v>
      </c>
      <c r="C175" s="51">
        <v>1</v>
      </c>
      <c r="D175" s="38">
        <v>10401</v>
      </c>
      <c r="E175" s="62">
        <v>4</v>
      </c>
      <c r="F175" s="25">
        <v>2</v>
      </c>
      <c r="G175" s="26" t="s">
        <v>3354</v>
      </c>
      <c r="H175" s="26" t="s">
        <v>3357</v>
      </c>
      <c r="I175" s="25">
        <f t="shared" si="52"/>
        <v>28</v>
      </c>
      <c r="J175" s="25">
        <f t="shared" si="53"/>
        <v>3</v>
      </c>
      <c r="K175" s="25">
        <f t="shared" si="54"/>
        <v>2</v>
      </c>
      <c r="L175" s="25" t="s">
        <v>606</v>
      </c>
      <c r="M175" s="49" t="str">
        <f t="shared" si="57"/>
        <v>pt-4-1-shl-loc2</v>
      </c>
      <c r="N175" s="49">
        <f t="shared" si="56"/>
        <v>1</v>
      </c>
      <c r="O175" s="25">
        <v>9</v>
      </c>
      <c r="P175" s="39">
        <v>9</v>
      </c>
      <c r="X175" s="60">
        <v>172</v>
      </c>
      <c r="Y175" s="60">
        <f t="shared" si="58"/>
        <v>13</v>
      </c>
      <c r="Z175" s="60">
        <f t="shared" si="59"/>
        <v>15</v>
      </c>
      <c r="AA175" s="60">
        <f t="shared" si="61"/>
        <v>11315</v>
      </c>
      <c r="AB175" s="60" t="str">
        <f t="shared" si="62"/>
        <v>普通13章15关</v>
      </c>
      <c r="AC175" s="64">
        <v>127</v>
      </c>
      <c r="AD175" s="60">
        <f t="shared" si="68"/>
        <v>18</v>
      </c>
      <c r="AE175" s="60">
        <v>4</v>
      </c>
      <c r="AF175" s="81">
        <v>8</v>
      </c>
      <c r="AM175" s="60">
        <v>172</v>
      </c>
      <c r="AN175" s="60">
        <v>14</v>
      </c>
      <c r="AO175" s="60">
        <v>1</v>
      </c>
      <c r="AP175" s="60">
        <f t="shared" si="63"/>
        <v>21401</v>
      </c>
      <c r="AQ175" s="60" t="str">
        <f t="shared" si="64"/>
        <v>困难14章1关</v>
      </c>
      <c r="AR175" s="60">
        <v>135</v>
      </c>
      <c r="AS175" s="60">
        <f t="shared" si="60"/>
        <v>20</v>
      </c>
      <c r="AT175" s="60">
        <v>5</v>
      </c>
      <c r="AU175" s="82">
        <f t="shared" si="65"/>
        <v>9</v>
      </c>
    </row>
    <row r="176" spans="1:47" ht="16.5" x14ac:dyDescent="0.2">
      <c r="A176" s="51" t="s">
        <v>819</v>
      </c>
      <c r="B176" s="45">
        <f t="shared" si="67"/>
        <v>1040130</v>
      </c>
      <c r="C176" s="51">
        <v>1</v>
      </c>
      <c r="D176" s="38">
        <v>10401</v>
      </c>
      <c r="E176" s="62">
        <v>4</v>
      </c>
      <c r="F176" s="25">
        <v>3</v>
      </c>
      <c r="G176" s="26" t="s">
        <v>3355</v>
      </c>
      <c r="H176" s="26" t="s">
        <v>783</v>
      </c>
      <c r="I176" s="25">
        <f t="shared" si="52"/>
        <v>28</v>
      </c>
      <c r="J176" s="25">
        <f t="shared" si="53"/>
        <v>3</v>
      </c>
      <c r="K176" s="25">
        <f t="shared" si="54"/>
        <v>2</v>
      </c>
      <c r="L176" s="25" t="s">
        <v>503</v>
      </c>
      <c r="M176" s="50" t="str">
        <f t="shared" si="57"/>
        <v>pt-4-1-jlr-loc3</v>
      </c>
      <c r="N176" s="50">
        <f t="shared" si="56"/>
        <v>1</v>
      </c>
      <c r="O176" s="25">
        <v>6</v>
      </c>
      <c r="P176" s="39">
        <v>8</v>
      </c>
      <c r="X176" s="60">
        <v>173</v>
      </c>
      <c r="Y176" s="60">
        <f t="shared" si="58"/>
        <v>14</v>
      </c>
      <c r="Z176" s="60">
        <f t="shared" si="59"/>
        <v>1</v>
      </c>
      <c r="AA176" s="60">
        <f t="shared" si="61"/>
        <v>11401</v>
      </c>
      <c r="AB176" s="60" t="str">
        <f t="shared" si="62"/>
        <v>普通14章1关</v>
      </c>
      <c r="AC176" s="64">
        <v>128</v>
      </c>
      <c r="AD176" s="60">
        <f t="shared" si="68"/>
        <v>18</v>
      </c>
      <c r="AE176" s="60">
        <v>4</v>
      </c>
      <c r="AF176" s="81">
        <v>8</v>
      </c>
      <c r="AM176" s="60">
        <v>173</v>
      </c>
      <c r="AN176" s="60">
        <v>14</v>
      </c>
      <c r="AO176" s="60">
        <v>2</v>
      </c>
      <c r="AP176" s="60">
        <f t="shared" si="63"/>
        <v>21402</v>
      </c>
      <c r="AQ176" s="60" t="str">
        <f t="shared" si="64"/>
        <v>困难14章2关</v>
      </c>
      <c r="AR176" s="60">
        <v>136</v>
      </c>
      <c r="AS176" s="60">
        <f t="shared" si="60"/>
        <v>20</v>
      </c>
      <c r="AT176" s="60">
        <v>5</v>
      </c>
      <c r="AU176" s="82">
        <f t="shared" si="65"/>
        <v>9</v>
      </c>
    </row>
    <row r="177" spans="1:47" ht="17.25" thickBot="1" x14ac:dyDescent="0.25">
      <c r="A177" s="51" t="s">
        <v>819</v>
      </c>
      <c r="B177" s="45">
        <f t="shared" si="67"/>
        <v>1040131</v>
      </c>
      <c r="C177" s="51">
        <v>1</v>
      </c>
      <c r="D177" s="40">
        <v>10401</v>
      </c>
      <c r="E177" s="63">
        <v>4</v>
      </c>
      <c r="F177" s="41">
        <v>3</v>
      </c>
      <c r="G177" s="42" t="s">
        <v>164</v>
      </c>
      <c r="H177" s="42" t="s">
        <v>3361</v>
      </c>
      <c r="I177" s="41">
        <f t="shared" si="52"/>
        <v>28</v>
      </c>
      <c r="J177" s="41">
        <f t="shared" si="53"/>
        <v>3</v>
      </c>
      <c r="K177" s="41">
        <f t="shared" si="54"/>
        <v>2</v>
      </c>
      <c r="L177" s="41" t="s">
        <v>591</v>
      </c>
      <c r="M177" s="42" t="str">
        <f t="shared" si="57"/>
        <v>pt-4-1-shl-loc3</v>
      </c>
      <c r="N177" s="42">
        <f t="shared" si="56"/>
        <v>1</v>
      </c>
      <c r="O177" s="41">
        <v>9</v>
      </c>
      <c r="P177" s="43">
        <v>9</v>
      </c>
      <c r="X177" s="60">
        <v>174</v>
      </c>
      <c r="Y177" s="60">
        <f t="shared" si="58"/>
        <v>14</v>
      </c>
      <c r="Z177" s="60">
        <f t="shared" si="59"/>
        <v>2</v>
      </c>
      <c r="AA177" s="60">
        <f t="shared" si="61"/>
        <v>11402</v>
      </c>
      <c r="AB177" s="60" t="str">
        <f t="shared" si="62"/>
        <v>普通14章2关</v>
      </c>
      <c r="AC177" s="64">
        <v>129</v>
      </c>
      <c r="AD177" s="60">
        <f t="shared" si="68"/>
        <v>18</v>
      </c>
      <c r="AE177" s="60">
        <v>4</v>
      </c>
      <c r="AF177" s="81">
        <v>8</v>
      </c>
      <c r="AM177" s="60">
        <v>174</v>
      </c>
      <c r="AN177" s="60">
        <v>14</v>
      </c>
      <c r="AO177" s="60">
        <v>3</v>
      </c>
      <c r="AP177" s="60">
        <f t="shared" si="63"/>
        <v>21403</v>
      </c>
      <c r="AQ177" s="60" t="str">
        <f t="shared" si="64"/>
        <v>困难14章3关</v>
      </c>
      <c r="AR177" s="60">
        <v>136</v>
      </c>
      <c r="AS177" s="60">
        <f t="shared" si="60"/>
        <v>20</v>
      </c>
      <c r="AT177" s="60">
        <v>5</v>
      </c>
      <c r="AU177" s="82">
        <f t="shared" si="65"/>
        <v>9</v>
      </c>
    </row>
    <row r="178" spans="1:47" ht="16.5" x14ac:dyDescent="0.2">
      <c r="A178" s="51" t="s">
        <v>819</v>
      </c>
      <c r="B178" s="45">
        <f t="shared" si="67"/>
        <v>1040210</v>
      </c>
      <c r="C178" s="51">
        <v>2</v>
      </c>
      <c r="D178" s="35">
        <v>10402</v>
      </c>
      <c r="E178" s="61">
        <v>4</v>
      </c>
      <c r="F178" s="36">
        <v>1</v>
      </c>
      <c r="G178" s="44" t="s">
        <v>3355</v>
      </c>
      <c r="H178" s="44" t="s">
        <v>3359</v>
      </c>
      <c r="I178" s="36">
        <f t="shared" si="52"/>
        <v>29</v>
      </c>
      <c r="J178" s="36">
        <f t="shared" si="53"/>
        <v>3</v>
      </c>
      <c r="K178" s="36">
        <f t="shared" si="54"/>
        <v>2</v>
      </c>
      <c r="L178" s="36" t="s">
        <v>495</v>
      </c>
      <c r="M178" s="36" t="str">
        <f t="shared" si="57"/>
        <v>pt-4-2-jlr-loc1</v>
      </c>
      <c r="N178" s="36">
        <f t="shared" si="56"/>
        <v>1</v>
      </c>
      <c r="O178" s="36">
        <v>6</v>
      </c>
      <c r="P178" s="37">
        <v>8</v>
      </c>
      <c r="X178" s="60">
        <v>175</v>
      </c>
      <c r="Y178" s="60">
        <f t="shared" si="58"/>
        <v>14</v>
      </c>
      <c r="Z178" s="60">
        <f t="shared" si="59"/>
        <v>3</v>
      </c>
      <c r="AA178" s="60">
        <f t="shared" si="61"/>
        <v>11403</v>
      </c>
      <c r="AB178" s="60" t="str">
        <f t="shared" si="62"/>
        <v>普通14章3关</v>
      </c>
      <c r="AC178" s="64">
        <v>130</v>
      </c>
      <c r="AD178" s="60">
        <f t="shared" si="68"/>
        <v>19</v>
      </c>
      <c r="AE178" s="60">
        <v>4</v>
      </c>
      <c r="AF178" s="81">
        <v>8</v>
      </c>
      <c r="AM178" s="60">
        <v>175</v>
      </c>
      <c r="AN178" s="60">
        <v>14</v>
      </c>
      <c r="AO178" s="60">
        <v>4</v>
      </c>
      <c r="AP178" s="60">
        <f t="shared" si="63"/>
        <v>21404</v>
      </c>
      <c r="AQ178" s="60" t="str">
        <f t="shared" si="64"/>
        <v>困难14章4关</v>
      </c>
      <c r="AR178" s="60">
        <v>137</v>
      </c>
      <c r="AS178" s="60">
        <f t="shared" si="60"/>
        <v>20</v>
      </c>
      <c r="AT178" s="60">
        <v>5</v>
      </c>
      <c r="AU178" s="82">
        <f t="shared" si="65"/>
        <v>9</v>
      </c>
    </row>
    <row r="179" spans="1:47" ht="16.5" x14ac:dyDescent="0.2">
      <c r="A179" s="51" t="s">
        <v>819</v>
      </c>
      <c r="B179" s="45">
        <f t="shared" si="67"/>
        <v>1040211</v>
      </c>
      <c r="C179" s="51">
        <v>2</v>
      </c>
      <c r="D179" s="38">
        <v>10402</v>
      </c>
      <c r="E179" s="62">
        <v>4</v>
      </c>
      <c r="F179" s="25">
        <v>1</v>
      </c>
      <c r="G179" s="26" t="s">
        <v>3354</v>
      </c>
      <c r="H179" s="26" t="s">
        <v>172</v>
      </c>
      <c r="I179" s="25">
        <f t="shared" si="52"/>
        <v>29</v>
      </c>
      <c r="J179" s="25">
        <f t="shared" si="53"/>
        <v>3</v>
      </c>
      <c r="K179" s="25">
        <f t="shared" si="54"/>
        <v>2</v>
      </c>
      <c r="L179" s="25" t="s">
        <v>581</v>
      </c>
      <c r="M179" s="25" t="str">
        <f t="shared" si="57"/>
        <v>pt-4-2-shl-loc1</v>
      </c>
      <c r="N179" s="25">
        <f t="shared" si="56"/>
        <v>1</v>
      </c>
      <c r="O179" s="25">
        <v>9</v>
      </c>
      <c r="P179" s="39">
        <v>9</v>
      </c>
      <c r="X179" s="60">
        <v>176</v>
      </c>
      <c r="Y179" s="60">
        <f t="shared" si="58"/>
        <v>14</v>
      </c>
      <c r="Z179" s="60">
        <f t="shared" si="59"/>
        <v>4</v>
      </c>
      <c r="AA179" s="60">
        <f t="shared" si="61"/>
        <v>11404</v>
      </c>
      <c r="AB179" s="60" t="str">
        <f t="shared" si="62"/>
        <v>普通14章4关</v>
      </c>
      <c r="AC179" s="64">
        <v>130</v>
      </c>
      <c r="AD179" s="60">
        <f t="shared" si="68"/>
        <v>19</v>
      </c>
      <c r="AE179" s="60">
        <v>4</v>
      </c>
      <c r="AF179" s="81">
        <v>8</v>
      </c>
      <c r="AM179" s="60">
        <v>176</v>
      </c>
      <c r="AN179" s="60">
        <v>14</v>
      </c>
      <c r="AO179" s="60">
        <v>5</v>
      </c>
      <c r="AP179" s="60">
        <f t="shared" si="63"/>
        <v>21405</v>
      </c>
      <c r="AQ179" s="60" t="str">
        <f t="shared" si="64"/>
        <v>困难14章5关</v>
      </c>
      <c r="AR179" s="60">
        <v>137</v>
      </c>
      <c r="AS179" s="60">
        <f t="shared" si="60"/>
        <v>20</v>
      </c>
      <c r="AT179" s="60">
        <v>5</v>
      </c>
      <c r="AU179" s="82">
        <f t="shared" si="65"/>
        <v>9</v>
      </c>
    </row>
    <row r="180" spans="1:47" ht="16.5" x14ac:dyDescent="0.2">
      <c r="A180" s="51" t="s">
        <v>819</v>
      </c>
      <c r="B180" s="45">
        <f t="shared" si="67"/>
        <v>1040220</v>
      </c>
      <c r="C180" s="51">
        <v>2</v>
      </c>
      <c r="D180" s="38">
        <v>10402</v>
      </c>
      <c r="E180" s="62">
        <v>4</v>
      </c>
      <c r="F180" s="25">
        <v>2</v>
      </c>
      <c r="G180" s="26" t="s">
        <v>3355</v>
      </c>
      <c r="H180" s="26" t="s">
        <v>1463</v>
      </c>
      <c r="I180" s="25">
        <f t="shared" si="52"/>
        <v>29</v>
      </c>
      <c r="J180" s="25">
        <f t="shared" si="53"/>
        <v>3</v>
      </c>
      <c r="K180" s="25">
        <f t="shared" si="54"/>
        <v>2</v>
      </c>
      <c r="L180" s="25" t="s">
        <v>1463</v>
      </c>
      <c r="M180" s="49" t="str">
        <f t="shared" si="57"/>
        <v>pt-4-2-jlr-loc2</v>
      </c>
      <c r="N180" s="49">
        <f t="shared" si="56"/>
        <v>1</v>
      </c>
      <c r="O180" s="25">
        <v>6</v>
      </c>
      <c r="P180" s="39">
        <v>8</v>
      </c>
      <c r="X180" s="60">
        <v>177</v>
      </c>
      <c r="Y180" s="60">
        <f t="shared" si="58"/>
        <v>14</v>
      </c>
      <c r="Z180" s="60">
        <f t="shared" si="59"/>
        <v>5</v>
      </c>
      <c r="AA180" s="60">
        <f t="shared" si="61"/>
        <v>11405</v>
      </c>
      <c r="AB180" s="60" t="str">
        <f t="shared" si="62"/>
        <v>普通14章5关</v>
      </c>
      <c r="AC180" s="64">
        <v>131</v>
      </c>
      <c r="AD180" s="60">
        <f t="shared" si="68"/>
        <v>19</v>
      </c>
      <c r="AE180" s="60">
        <v>4</v>
      </c>
      <c r="AF180" s="81">
        <v>8</v>
      </c>
      <c r="AM180" s="60">
        <v>177</v>
      </c>
      <c r="AN180" s="60">
        <v>14</v>
      </c>
      <c r="AO180" s="60">
        <v>6</v>
      </c>
      <c r="AP180" s="60">
        <f t="shared" si="63"/>
        <v>21406</v>
      </c>
      <c r="AQ180" s="60" t="str">
        <f t="shared" si="64"/>
        <v>困难14章6关</v>
      </c>
      <c r="AR180" s="60">
        <v>138</v>
      </c>
      <c r="AS180" s="60">
        <f t="shared" si="60"/>
        <v>20</v>
      </c>
      <c r="AT180" s="60">
        <v>5</v>
      </c>
      <c r="AU180" s="82">
        <f t="shared" si="65"/>
        <v>9</v>
      </c>
    </row>
    <row r="181" spans="1:47" ht="16.5" x14ac:dyDescent="0.2">
      <c r="A181" s="51" t="s">
        <v>819</v>
      </c>
      <c r="B181" s="45">
        <f t="shared" si="67"/>
        <v>1040221</v>
      </c>
      <c r="C181" s="51">
        <v>2</v>
      </c>
      <c r="D181" s="38">
        <v>10402</v>
      </c>
      <c r="E181" s="62">
        <v>4</v>
      </c>
      <c r="F181" s="25">
        <v>2</v>
      </c>
      <c r="G181" s="26" t="s">
        <v>164</v>
      </c>
      <c r="H181" s="26" t="s">
        <v>3357</v>
      </c>
      <c r="I181" s="25">
        <f t="shared" si="52"/>
        <v>29</v>
      </c>
      <c r="J181" s="25">
        <f t="shared" si="53"/>
        <v>3</v>
      </c>
      <c r="K181" s="25">
        <f t="shared" si="54"/>
        <v>2</v>
      </c>
      <c r="L181" s="25" t="s">
        <v>576</v>
      </c>
      <c r="M181" s="49" t="str">
        <f t="shared" si="57"/>
        <v>pt-4-2-shl-loc2</v>
      </c>
      <c r="N181" s="49">
        <f t="shared" si="56"/>
        <v>1</v>
      </c>
      <c r="O181" s="25">
        <v>9</v>
      </c>
      <c r="P181" s="39">
        <v>9</v>
      </c>
      <c r="X181" s="60">
        <v>178</v>
      </c>
      <c r="Y181" s="60">
        <f t="shared" si="58"/>
        <v>14</v>
      </c>
      <c r="Z181" s="60">
        <f t="shared" si="59"/>
        <v>6</v>
      </c>
      <c r="AA181" s="60">
        <f t="shared" si="61"/>
        <v>11406</v>
      </c>
      <c r="AB181" s="60" t="str">
        <f t="shared" si="62"/>
        <v>普通14章6关</v>
      </c>
      <c r="AC181" s="64">
        <v>131</v>
      </c>
      <c r="AD181" s="60">
        <f t="shared" si="68"/>
        <v>19</v>
      </c>
      <c r="AE181" s="60">
        <v>4</v>
      </c>
      <c r="AF181" s="81">
        <v>8</v>
      </c>
      <c r="AM181" s="60">
        <v>178</v>
      </c>
      <c r="AN181" s="60">
        <v>14</v>
      </c>
      <c r="AO181" s="60">
        <v>7</v>
      </c>
      <c r="AP181" s="60">
        <f t="shared" si="63"/>
        <v>21407</v>
      </c>
      <c r="AQ181" s="60" t="str">
        <f t="shared" si="64"/>
        <v>困难14章7关</v>
      </c>
      <c r="AR181" s="60">
        <v>138</v>
      </c>
      <c r="AS181" s="60">
        <f t="shared" si="60"/>
        <v>20</v>
      </c>
      <c r="AT181" s="60">
        <v>5</v>
      </c>
      <c r="AU181" s="82">
        <f t="shared" si="65"/>
        <v>9</v>
      </c>
    </row>
    <row r="182" spans="1:47" ht="16.5" x14ac:dyDescent="0.2">
      <c r="A182" s="51" t="s">
        <v>819</v>
      </c>
      <c r="B182" s="45">
        <f t="shared" si="67"/>
        <v>1040230</v>
      </c>
      <c r="C182" s="51">
        <v>2</v>
      </c>
      <c r="D182" s="38">
        <v>10402</v>
      </c>
      <c r="E182" s="62">
        <v>4</v>
      </c>
      <c r="F182" s="25">
        <v>3</v>
      </c>
      <c r="G182" s="26" t="s">
        <v>3355</v>
      </c>
      <c r="H182" s="26" t="s">
        <v>3362</v>
      </c>
      <c r="I182" s="25">
        <f t="shared" ref="I182:I245" si="69">INDEX($AC$4:$AC$204,INDEX($AJ$4:$AJ$19,E182)+C182)</f>
        <v>29</v>
      </c>
      <c r="J182" s="25">
        <f t="shared" ref="J182:J245" si="70">INDEX($AD$4:$AD$204,INDEX($AJ$4:$AJ$19,E182)+C182)</f>
        <v>3</v>
      </c>
      <c r="K182" s="25">
        <f t="shared" ref="K182:K245" si="71">INDEX($AE$4:$AE$204,INDEX($AJ$4:$AJ$19,E182)+C182)</f>
        <v>2</v>
      </c>
      <c r="L182" s="25" t="s">
        <v>504</v>
      </c>
      <c r="M182" s="50" t="str">
        <f t="shared" si="57"/>
        <v>pt-4-2-jlr-loc3</v>
      </c>
      <c r="N182" s="50">
        <f t="shared" ref="N182:N245" si="72">INDEX($AF$4:$AF$204,INDEX($AJ$4:$AJ$19,E182)+C182)</f>
        <v>1</v>
      </c>
      <c r="O182" s="25">
        <v>6</v>
      </c>
      <c r="P182" s="39">
        <v>8</v>
      </c>
      <c r="X182" s="60">
        <v>179</v>
      </c>
      <c r="Y182" s="60">
        <f t="shared" si="58"/>
        <v>14</v>
      </c>
      <c r="Z182" s="60">
        <f t="shared" si="59"/>
        <v>7</v>
      </c>
      <c r="AA182" s="60">
        <f t="shared" si="61"/>
        <v>11407</v>
      </c>
      <c r="AB182" s="60" t="str">
        <f t="shared" si="62"/>
        <v>普通14章7关</v>
      </c>
      <c r="AC182" s="64">
        <v>132</v>
      </c>
      <c r="AD182" s="60">
        <f t="shared" si="68"/>
        <v>19</v>
      </c>
      <c r="AE182" s="60">
        <v>4</v>
      </c>
      <c r="AF182" s="81">
        <v>8</v>
      </c>
      <c r="AM182" s="60">
        <v>179</v>
      </c>
      <c r="AN182" s="60">
        <v>14</v>
      </c>
      <c r="AO182" s="60">
        <v>8</v>
      </c>
      <c r="AP182" s="60">
        <f t="shared" si="63"/>
        <v>21408</v>
      </c>
      <c r="AQ182" s="60" t="str">
        <f t="shared" si="64"/>
        <v>困难14章8关</v>
      </c>
      <c r="AR182" s="60">
        <v>139</v>
      </c>
      <c r="AS182" s="60">
        <f t="shared" si="60"/>
        <v>20</v>
      </c>
      <c r="AT182" s="60">
        <v>5</v>
      </c>
      <c r="AU182" s="82">
        <f t="shared" si="65"/>
        <v>9</v>
      </c>
    </row>
    <row r="183" spans="1:47" ht="17.25" thickBot="1" x14ac:dyDescent="0.25">
      <c r="A183" s="51" t="s">
        <v>819</v>
      </c>
      <c r="B183" s="45">
        <f t="shared" si="67"/>
        <v>1040231</v>
      </c>
      <c r="C183" s="51">
        <v>2</v>
      </c>
      <c r="D183" s="40">
        <v>10402</v>
      </c>
      <c r="E183" s="63">
        <v>4</v>
      </c>
      <c r="F183" s="41">
        <v>3</v>
      </c>
      <c r="G183" s="42" t="s">
        <v>3354</v>
      </c>
      <c r="H183" s="42" t="s">
        <v>784</v>
      </c>
      <c r="I183" s="41">
        <f t="shared" si="69"/>
        <v>29</v>
      </c>
      <c r="J183" s="41">
        <f t="shared" si="70"/>
        <v>3</v>
      </c>
      <c r="K183" s="41">
        <f t="shared" si="71"/>
        <v>2</v>
      </c>
      <c r="L183" s="41" t="s">
        <v>595</v>
      </c>
      <c r="M183" s="42" t="str">
        <f t="shared" si="57"/>
        <v>pt-4-2-shl-loc3</v>
      </c>
      <c r="N183" s="42">
        <f t="shared" si="72"/>
        <v>1</v>
      </c>
      <c r="O183" s="41">
        <v>9</v>
      </c>
      <c r="P183" s="43">
        <v>9</v>
      </c>
      <c r="X183" s="60">
        <v>180</v>
      </c>
      <c r="Y183" s="60">
        <f t="shared" si="58"/>
        <v>14</v>
      </c>
      <c r="Z183" s="60">
        <f t="shared" si="59"/>
        <v>8</v>
      </c>
      <c r="AA183" s="60">
        <f t="shared" si="61"/>
        <v>11408</v>
      </c>
      <c r="AB183" s="60" t="str">
        <f t="shared" si="62"/>
        <v>普通14章8关</v>
      </c>
      <c r="AC183" s="64">
        <v>132</v>
      </c>
      <c r="AD183" s="60">
        <f t="shared" si="68"/>
        <v>19</v>
      </c>
      <c r="AE183" s="60">
        <v>4</v>
      </c>
      <c r="AF183" s="81">
        <v>8</v>
      </c>
      <c r="AM183" s="60">
        <v>180</v>
      </c>
      <c r="AN183" s="60">
        <v>14</v>
      </c>
      <c r="AO183" s="60">
        <v>9</v>
      </c>
      <c r="AP183" s="60">
        <f t="shared" si="63"/>
        <v>21409</v>
      </c>
      <c r="AQ183" s="60" t="str">
        <f t="shared" si="64"/>
        <v>困难14章9关</v>
      </c>
      <c r="AR183" s="60">
        <v>140</v>
      </c>
      <c r="AS183" s="60">
        <f t="shared" si="60"/>
        <v>21</v>
      </c>
      <c r="AT183" s="60">
        <v>5</v>
      </c>
      <c r="AU183" s="82">
        <f t="shared" si="65"/>
        <v>9</v>
      </c>
    </row>
    <row r="184" spans="1:47" ht="16.5" x14ac:dyDescent="0.2">
      <c r="A184" s="51" t="s">
        <v>819</v>
      </c>
      <c r="B184" s="45">
        <f t="shared" si="67"/>
        <v>1040310</v>
      </c>
      <c r="C184" s="51">
        <v>3</v>
      </c>
      <c r="D184" s="35">
        <v>10403</v>
      </c>
      <c r="E184" s="61">
        <v>4</v>
      </c>
      <c r="F184" s="36">
        <v>1</v>
      </c>
      <c r="G184" s="44" t="s">
        <v>163</v>
      </c>
      <c r="H184" s="44" t="s">
        <v>3359</v>
      </c>
      <c r="I184" s="36">
        <f t="shared" si="69"/>
        <v>30</v>
      </c>
      <c r="J184" s="36">
        <f t="shared" si="70"/>
        <v>4</v>
      </c>
      <c r="K184" s="36">
        <f t="shared" si="71"/>
        <v>2</v>
      </c>
      <c r="L184" s="36" t="s">
        <v>502</v>
      </c>
      <c r="M184" s="36" t="str">
        <f t="shared" si="57"/>
        <v>pt-4-3-jlr-loc1</v>
      </c>
      <c r="N184" s="36">
        <f t="shared" si="72"/>
        <v>1</v>
      </c>
      <c r="O184" s="36">
        <v>6</v>
      </c>
      <c r="P184" s="37">
        <v>8</v>
      </c>
      <c r="X184" s="60">
        <v>181</v>
      </c>
      <c r="Y184" s="60">
        <f t="shared" si="58"/>
        <v>14</v>
      </c>
      <c r="Z184" s="60">
        <f t="shared" si="59"/>
        <v>9</v>
      </c>
      <c r="AA184" s="60">
        <f t="shared" si="61"/>
        <v>11409</v>
      </c>
      <c r="AB184" s="60" t="str">
        <f t="shared" si="62"/>
        <v>普通14章9关</v>
      </c>
      <c r="AC184" s="64">
        <v>133</v>
      </c>
      <c r="AD184" s="60">
        <f t="shared" si="68"/>
        <v>19</v>
      </c>
      <c r="AE184" s="60">
        <v>4</v>
      </c>
      <c r="AF184" s="81">
        <v>8</v>
      </c>
      <c r="AM184" s="60">
        <v>181</v>
      </c>
      <c r="AN184" s="60">
        <v>14</v>
      </c>
      <c r="AO184" s="60">
        <v>10</v>
      </c>
      <c r="AP184" s="60">
        <f t="shared" si="63"/>
        <v>21410</v>
      </c>
      <c r="AQ184" s="60" t="str">
        <f t="shared" si="64"/>
        <v>困难14章10关</v>
      </c>
      <c r="AR184" s="60">
        <v>140</v>
      </c>
      <c r="AS184" s="60">
        <f t="shared" si="60"/>
        <v>21</v>
      </c>
      <c r="AT184" s="60">
        <v>5</v>
      </c>
      <c r="AU184" s="82">
        <f t="shared" si="65"/>
        <v>9</v>
      </c>
    </row>
    <row r="185" spans="1:47" ht="16.5" x14ac:dyDescent="0.2">
      <c r="A185" s="51" t="s">
        <v>819</v>
      </c>
      <c r="B185" s="45">
        <f t="shared" si="67"/>
        <v>1040311</v>
      </c>
      <c r="C185" s="51">
        <v>3</v>
      </c>
      <c r="D185" s="38">
        <v>10403</v>
      </c>
      <c r="E185" s="62">
        <v>4</v>
      </c>
      <c r="F185" s="25">
        <v>1</v>
      </c>
      <c r="G185" s="26" t="s">
        <v>3354</v>
      </c>
      <c r="H185" s="26" t="s">
        <v>3360</v>
      </c>
      <c r="I185" s="25">
        <f t="shared" si="69"/>
        <v>30</v>
      </c>
      <c r="J185" s="25">
        <f t="shared" si="70"/>
        <v>4</v>
      </c>
      <c r="K185" s="25">
        <f t="shared" si="71"/>
        <v>2</v>
      </c>
      <c r="L185" s="25" t="s">
        <v>593</v>
      </c>
      <c r="M185" s="25" t="str">
        <f t="shared" si="57"/>
        <v>pt-4-3-shl-loc1</v>
      </c>
      <c r="N185" s="25">
        <f t="shared" si="72"/>
        <v>1</v>
      </c>
      <c r="O185" s="25">
        <v>9</v>
      </c>
      <c r="P185" s="39">
        <v>9</v>
      </c>
      <c r="X185" s="60">
        <v>182</v>
      </c>
      <c r="Y185" s="60">
        <f t="shared" si="58"/>
        <v>14</v>
      </c>
      <c r="Z185" s="60">
        <f t="shared" si="59"/>
        <v>10</v>
      </c>
      <c r="AA185" s="60">
        <f t="shared" si="61"/>
        <v>11410</v>
      </c>
      <c r="AB185" s="60" t="str">
        <f t="shared" si="62"/>
        <v>普通14章10关</v>
      </c>
      <c r="AC185" s="64">
        <v>133</v>
      </c>
      <c r="AD185" s="60">
        <f t="shared" si="68"/>
        <v>19</v>
      </c>
      <c r="AE185" s="60">
        <v>4</v>
      </c>
      <c r="AF185" s="81">
        <v>8</v>
      </c>
      <c r="AM185" s="60">
        <v>182</v>
      </c>
      <c r="AN185" s="60">
        <v>14</v>
      </c>
      <c r="AO185" s="60">
        <v>11</v>
      </c>
      <c r="AP185" s="60">
        <f t="shared" si="63"/>
        <v>21411</v>
      </c>
      <c r="AQ185" s="60" t="str">
        <f t="shared" si="64"/>
        <v>困难14章11关</v>
      </c>
      <c r="AR185" s="60">
        <v>140</v>
      </c>
      <c r="AS185" s="60">
        <f t="shared" si="60"/>
        <v>21</v>
      </c>
      <c r="AT185" s="60">
        <v>5</v>
      </c>
      <c r="AU185" s="82">
        <f t="shared" si="65"/>
        <v>9</v>
      </c>
    </row>
    <row r="186" spans="1:47" ht="16.5" x14ac:dyDescent="0.2">
      <c r="A186" s="51" t="s">
        <v>819</v>
      </c>
      <c r="B186" s="45">
        <f t="shared" si="67"/>
        <v>1040320</v>
      </c>
      <c r="C186" s="51">
        <v>3</v>
      </c>
      <c r="D186" s="38">
        <v>10403</v>
      </c>
      <c r="E186" s="62">
        <v>4</v>
      </c>
      <c r="F186" s="25">
        <v>2</v>
      </c>
      <c r="G186" s="26" t="s">
        <v>163</v>
      </c>
      <c r="H186" s="26" t="s">
        <v>1463</v>
      </c>
      <c r="I186" s="25">
        <f t="shared" si="69"/>
        <v>30</v>
      </c>
      <c r="J186" s="25">
        <f t="shared" si="70"/>
        <v>4</v>
      </c>
      <c r="K186" s="25">
        <f t="shared" si="71"/>
        <v>2</v>
      </c>
      <c r="L186" s="25" t="s">
        <v>1459</v>
      </c>
      <c r="M186" s="49" t="str">
        <f t="shared" si="57"/>
        <v>pt-4-3-jlr-loc2</v>
      </c>
      <c r="N186" s="49">
        <f t="shared" si="72"/>
        <v>1</v>
      </c>
      <c r="O186" s="25">
        <v>6</v>
      </c>
      <c r="P186" s="39">
        <v>8</v>
      </c>
      <c r="X186" s="60">
        <v>183</v>
      </c>
      <c r="Y186" s="60">
        <f t="shared" si="58"/>
        <v>14</v>
      </c>
      <c r="Z186" s="60">
        <f t="shared" si="59"/>
        <v>11</v>
      </c>
      <c r="AA186" s="60">
        <f t="shared" si="61"/>
        <v>11411</v>
      </c>
      <c r="AB186" s="60" t="str">
        <f t="shared" si="62"/>
        <v>普通14章11关</v>
      </c>
      <c r="AC186" s="64">
        <v>133</v>
      </c>
      <c r="AD186" s="60">
        <f t="shared" si="68"/>
        <v>19</v>
      </c>
      <c r="AE186" s="60">
        <v>4</v>
      </c>
      <c r="AF186" s="81">
        <v>8</v>
      </c>
      <c r="AM186" s="60">
        <v>183</v>
      </c>
      <c r="AN186" s="60">
        <v>14</v>
      </c>
      <c r="AO186" s="60">
        <v>12</v>
      </c>
      <c r="AP186" s="60">
        <f t="shared" si="63"/>
        <v>21412</v>
      </c>
      <c r="AQ186" s="60" t="str">
        <f t="shared" si="64"/>
        <v>困难14章12关</v>
      </c>
      <c r="AR186" s="60">
        <v>141</v>
      </c>
      <c r="AS186" s="60">
        <f t="shared" si="60"/>
        <v>21</v>
      </c>
      <c r="AT186" s="60">
        <v>5</v>
      </c>
      <c r="AU186" s="82">
        <f t="shared" si="65"/>
        <v>9</v>
      </c>
    </row>
    <row r="187" spans="1:47" ht="16.5" x14ac:dyDescent="0.2">
      <c r="A187" s="51" t="s">
        <v>819</v>
      </c>
      <c r="B187" s="45">
        <f t="shared" si="67"/>
        <v>1040321</v>
      </c>
      <c r="C187" s="51">
        <v>3</v>
      </c>
      <c r="D187" s="38">
        <v>10403</v>
      </c>
      <c r="E187" s="62">
        <v>4</v>
      </c>
      <c r="F187" s="25">
        <v>2</v>
      </c>
      <c r="G187" s="26" t="s">
        <v>164</v>
      </c>
      <c r="H187" s="26" t="s">
        <v>3357</v>
      </c>
      <c r="I187" s="25">
        <f t="shared" si="69"/>
        <v>30</v>
      </c>
      <c r="J187" s="25">
        <f t="shared" si="70"/>
        <v>4</v>
      </c>
      <c r="K187" s="25">
        <f t="shared" si="71"/>
        <v>2</v>
      </c>
      <c r="L187" s="25" t="s">
        <v>606</v>
      </c>
      <c r="M187" s="49" t="str">
        <f t="shared" si="57"/>
        <v>pt-4-3-shl-loc2</v>
      </c>
      <c r="N187" s="49">
        <f t="shared" si="72"/>
        <v>1</v>
      </c>
      <c r="O187" s="25">
        <v>9</v>
      </c>
      <c r="P187" s="39">
        <v>9</v>
      </c>
      <c r="X187" s="60">
        <v>184</v>
      </c>
      <c r="Y187" s="60">
        <f t="shared" si="58"/>
        <v>14</v>
      </c>
      <c r="Z187" s="60">
        <f t="shared" si="59"/>
        <v>12</v>
      </c>
      <c r="AA187" s="60">
        <f t="shared" si="61"/>
        <v>11412</v>
      </c>
      <c r="AB187" s="60" t="str">
        <f t="shared" si="62"/>
        <v>普通14章12关</v>
      </c>
      <c r="AC187" s="64">
        <v>134</v>
      </c>
      <c r="AD187" s="60">
        <f t="shared" si="68"/>
        <v>19</v>
      </c>
      <c r="AE187" s="60">
        <v>4</v>
      </c>
      <c r="AF187" s="81">
        <v>8</v>
      </c>
      <c r="AM187" s="60">
        <v>184</v>
      </c>
      <c r="AN187" s="60">
        <v>14</v>
      </c>
      <c r="AO187" s="60">
        <v>13</v>
      </c>
      <c r="AP187" s="60">
        <f t="shared" si="63"/>
        <v>21413</v>
      </c>
      <c r="AQ187" s="60" t="str">
        <f t="shared" si="64"/>
        <v>困难14章13关</v>
      </c>
      <c r="AR187" s="60">
        <v>142</v>
      </c>
      <c r="AS187" s="60">
        <f t="shared" si="60"/>
        <v>21</v>
      </c>
      <c r="AT187" s="60">
        <v>5</v>
      </c>
      <c r="AU187" s="82">
        <f t="shared" si="65"/>
        <v>9</v>
      </c>
    </row>
    <row r="188" spans="1:47" ht="16.5" x14ac:dyDescent="0.2">
      <c r="A188" s="51" t="s">
        <v>819</v>
      </c>
      <c r="B188" s="45">
        <f t="shared" si="67"/>
        <v>1040330</v>
      </c>
      <c r="C188" s="51">
        <v>3</v>
      </c>
      <c r="D188" s="38">
        <v>10403</v>
      </c>
      <c r="E188" s="62">
        <v>4</v>
      </c>
      <c r="F188" s="25">
        <v>3</v>
      </c>
      <c r="G188" s="26" t="s">
        <v>163</v>
      </c>
      <c r="H188" s="26" t="s">
        <v>3362</v>
      </c>
      <c r="I188" s="25">
        <f t="shared" si="69"/>
        <v>30</v>
      </c>
      <c r="J188" s="25">
        <f t="shared" si="70"/>
        <v>4</v>
      </c>
      <c r="K188" s="25">
        <f t="shared" si="71"/>
        <v>2</v>
      </c>
      <c r="L188" s="25" t="s">
        <v>499</v>
      </c>
      <c r="M188" s="50" t="str">
        <f t="shared" si="57"/>
        <v>pt-4-3-jlr-loc3</v>
      </c>
      <c r="N188" s="50">
        <f t="shared" si="72"/>
        <v>1</v>
      </c>
      <c r="O188" s="25">
        <v>6</v>
      </c>
      <c r="P188" s="39">
        <v>8</v>
      </c>
      <c r="X188" s="60">
        <v>185</v>
      </c>
      <c r="Y188" s="60">
        <f t="shared" si="58"/>
        <v>14</v>
      </c>
      <c r="Z188" s="60">
        <f t="shared" si="59"/>
        <v>13</v>
      </c>
      <c r="AA188" s="60">
        <f t="shared" si="61"/>
        <v>11413</v>
      </c>
      <c r="AB188" s="60" t="str">
        <f t="shared" si="62"/>
        <v>普通14章13关</v>
      </c>
      <c r="AC188" s="64">
        <v>134</v>
      </c>
      <c r="AD188" s="60">
        <f t="shared" si="68"/>
        <v>19</v>
      </c>
      <c r="AE188" s="60">
        <v>4</v>
      </c>
      <c r="AF188" s="81">
        <v>8</v>
      </c>
      <c r="AM188" s="60">
        <v>185</v>
      </c>
      <c r="AN188" s="60">
        <v>14</v>
      </c>
      <c r="AO188" s="60">
        <v>14</v>
      </c>
      <c r="AP188" s="60">
        <f t="shared" si="63"/>
        <v>21414</v>
      </c>
      <c r="AQ188" s="60" t="str">
        <f t="shared" si="64"/>
        <v>困难14章14关</v>
      </c>
      <c r="AR188" s="60">
        <v>143</v>
      </c>
      <c r="AS188" s="60">
        <f t="shared" si="60"/>
        <v>21</v>
      </c>
      <c r="AT188" s="60">
        <v>5</v>
      </c>
      <c r="AU188" s="82">
        <f t="shared" si="65"/>
        <v>9</v>
      </c>
    </row>
    <row r="189" spans="1:47" ht="17.25" thickBot="1" x14ac:dyDescent="0.25">
      <c r="A189" s="51" t="s">
        <v>819</v>
      </c>
      <c r="B189" s="45">
        <f t="shared" si="67"/>
        <v>1040331</v>
      </c>
      <c r="C189" s="51">
        <v>3</v>
      </c>
      <c r="D189" s="40">
        <v>10403</v>
      </c>
      <c r="E189" s="63">
        <v>4</v>
      </c>
      <c r="F189" s="41">
        <v>3</v>
      </c>
      <c r="G189" s="42" t="s">
        <v>3354</v>
      </c>
      <c r="H189" s="42" t="s">
        <v>784</v>
      </c>
      <c r="I189" s="41">
        <f t="shared" si="69"/>
        <v>30</v>
      </c>
      <c r="J189" s="41">
        <f t="shared" si="70"/>
        <v>4</v>
      </c>
      <c r="K189" s="41">
        <f t="shared" si="71"/>
        <v>2</v>
      </c>
      <c r="L189" s="41" t="s">
        <v>604</v>
      </c>
      <c r="M189" s="42" t="str">
        <f t="shared" si="57"/>
        <v>pt-4-3-shl-loc3</v>
      </c>
      <c r="N189" s="42">
        <f t="shared" si="72"/>
        <v>1</v>
      </c>
      <c r="O189" s="41">
        <v>9</v>
      </c>
      <c r="P189" s="43">
        <v>9</v>
      </c>
      <c r="X189" s="60">
        <v>186</v>
      </c>
      <c r="Y189" s="60">
        <f t="shared" si="58"/>
        <v>14</v>
      </c>
      <c r="Z189" s="60">
        <f t="shared" si="59"/>
        <v>14</v>
      </c>
      <c r="AA189" s="60">
        <f t="shared" si="61"/>
        <v>11414</v>
      </c>
      <c r="AB189" s="60" t="str">
        <f t="shared" si="62"/>
        <v>普通14章14关</v>
      </c>
      <c r="AC189" s="64">
        <v>135</v>
      </c>
      <c r="AD189" s="60">
        <f t="shared" si="68"/>
        <v>20</v>
      </c>
      <c r="AE189" s="60">
        <v>4</v>
      </c>
      <c r="AF189" s="81">
        <v>8</v>
      </c>
      <c r="AM189" s="60">
        <v>186</v>
      </c>
      <c r="AN189" s="60">
        <v>14</v>
      </c>
      <c r="AO189" s="60">
        <v>15</v>
      </c>
      <c r="AP189" s="60">
        <f t="shared" si="63"/>
        <v>21415</v>
      </c>
      <c r="AQ189" s="60" t="str">
        <f t="shared" si="64"/>
        <v>困难14章15关</v>
      </c>
      <c r="AR189" s="60">
        <v>144</v>
      </c>
      <c r="AS189" s="60">
        <f t="shared" si="60"/>
        <v>21</v>
      </c>
      <c r="AT189" s="60">
        <v>5</v>
      </c>
      <c r="AU189" s="82">
        <f t="shared" si="65"/>
        <v>9</v>
      </c>
    </row>
    <row r="190" spans="1:47" ht="16.5" x14ac:dyDescent="0.2">
      <c r="A190" s="51" t="s">
        <v>819</v>
      </c>
      <c r="B190" s="45">
        <f t="shared" si="67"/>
        <v>1040410</v>
      </c>
      <c r="C190" s="51">
        <v>4</v>
      </c>
      <c r="D190" s="35">
        <v>10404</v>
      </c>
      <c r="E190" s="61">
        <v>4</v>
      </c>
      <c r="F190" s="36">
        <v>1</v>
      </c>
      <c r="G190" s="44" t="s">
        <v>163</v>
      </c>
      <c r="H190" s="44" t="s">
        <v>3359</v>
      </c>
      <c r="I190" s="36">
        <f t="shared" si="69"/>
        <v>31</v>
      </c>
      <c r="J190" s="36">
        <f t="shared" si="70"/>
        <v>4</v>
      </c>
      <c r="K190" s="36">
        <f t="shared" si="71"/>
        <v>2</v>
      </c>
      <c r="L190" s="36" t="s">
        <v>505</v>
      </c>
      <c r="M190" s="36" t="str">
        <f t="shared" si="57"/>
        <v>pt-4-4-jlr-loc1</v>
      </c>
      <c r="N190" s="36">
        <f t="shared" si="72"/>
        <v>1</v>
      </c>
      <c r="O190" s="36">
        <v>6</v>
      </c>
      <c r="P190" s="37">
        <v>8</v>
      </c>
      <c r="X190" s="60">
        <v>187</v>
      </c>
      <c r="Y190" s="60">
        <f t="shared" si="58"/>
        <v>14</v>
      </c>
      <c r="Z190" s="60">
        <f t="shared" si="59"/>
        <v>15</v>
      </c>
      <c r="AA190" s="60">
        <f t="shared" si="61"/>
        <v>11415</v>
      </c>
      <c r="AB190" s="60" t="str">
        <f t="shared" si="62"/>
        <v>普通14章15关</v>
      </c>
      <c r="AC190" s="64">
        <v>137</v>
      </c>
      <c r="AD190" s="60">
        <f t="shared" si="68"/>
        <v>20</v>
      </c>
      <c r="AE190" s="60">
        <v>4</v>
      </c>
      <c r="AF190" s="81">
        <v>9</v>
      </c>
      <c r="AM190" s="60">
        <v>187</v>
      </c>
      <c r="AN190" s="60">
        <v>15</v>
      </c>
      <c r="AO190" s="60">
        <v>1</v>
      </c>
      <c r="AP190" s="60">
        <f t="shared" si="63"/>
        <v>21501</v>
      </c>
      <c r="AQ190" s="60" t="str">
        <f t="shared" si="64"/>
        <v>困难15章1关</v>
      </c>
      <c r="AR190" s="60">
        <v>145</v>
      </c>
      <c r="AS190" s="60">
        <f t="shared" si="60"/>
        <v>21</v>
      </c>
      <c r="AT190" s="60">
        <v>5</v>
      </c>
      <c r="AU190" s="82">
        <f t="shared" si="65"/>
        <v>10</v>
      </c>
    </row>
    <row r="191" spans="1:47" ht="16.5" x14ac:dyDescent="0.2">
      <c r="A191" s="51" t="s">
        <v>819</v>
      </c>
      <c r="B191" s="45">
        <f t="shared" si="67"/>
        <v>1040411</v>
      </c>
      <c r="C191" s="51">
        <v>4</v>
      </c>
      <c r="D191" s="38">
        <v>10404</v>
      </c>
      <c r="E191" s="62">
        <v>4</v>
      </c>
      <c r="F191" s="25">
        <v>1</v>
      </c>
      <c r="G191" s="26" t="s">
        <v>3354</v>
      </c>
      <c r="H191" s="26" t="s">
        <v>3360</v>
      </c>
      <c r="I191" s="25">
        <f t="shared" si="69"/>
        <v>31</v>
      </c>
      <c r="J191" s="25">
        <f t="shared" si="70"/>
        <v>4</v>
      </c>
      <c r="K191" s="25">
        <f t="shared" si="71"/>
        <v>2</v>
      </c>
      <c r="L191" s="25" t="s">
        <v>599</v>
      </c>
      <c r="M191" s="25" t="str">
        <f t="shared" si="57"/>
        <v>pt-4-4-shl-loc1</v>
      </c>
      <c r="N191" s="25">
        <f t="shared" si="72"/>
        <v>1</v>
      </c>
      <c r="O191" s="25">
        <v>9</v>
      </c>
      <c r="P191" s="39">
        <v>9</v>
      </c>
      <c r="X191" s="60">
        <v>188</v>
      </c>
      <c r="Y191" s="60">
        <f t="shared" si="58"/>
        <v>15</v>
      </c>
      <c r="Z191" s="60">
        <f t="shared" si="59"/>
        <v>1</v>
      </c>
      <c r="AA191" s="60">
        <f t="shared" si="61"/>
        <v>11501</v>
      </c>
      <c r="AB191" s="60" t="str">
        <f t="shared" si="62"/>
        <v>普通15章1关</v>
      </c>
      <c r="AC191" s="64">
        <v>138</v>
      </c>
      <c r="AD191" s="60">
        <f t="shared" si="68"/>
        <v>20</v>
      </c>
      <c r="AE191" s="60">
        <v>4</v>
      </c>
      <c r="AF191" s="81">
        <v>9</v>
      </c>
      <c r="AM191" s="60">
        <v>188</v>
      </c>
      <c r="AN191" s="60">
        <v>15</v>
      </c>
      <c r="AO191" s="60">
        <v>2</v>
      </c>
      <c r="AP191" s="60">
        <f t="shared" si="63"/>
        <v>21502</v>
      </c>
      <c r="AQ191" s="60" t="str">
        <f t="shared" si="64"/>
        <v>困难15章2关</v>
      </c>
      <c r="AR191" s="60">
        <v>146</v>
      </c>
      <c r="AS191" s="60">
        <f t="shared" si="60"/>
        <v>21</v>
      </c>
      <c r="AT191" s="60">
        <v>5</v>
      </c>
      <c r="AU191" s="82">
        <f t="shared" si="65"/>
        <v>10</v>
      </c>
    </row>
    <row r="192" spans="1:47" ht="16.5" x14ac:dyDescent="0.2">
      <c r="A192" s="51" t="s">
        <v>819</v>
      </c>
      <c r="B192" s="45">
        <f t="shared" si="67"/>
        <v>1040420</v>
      </c>
      <c r="C192" s="51">
        <v>4</v>
      </c>
      <c r="D192" s="38">
        <v>10404</v>
      </c>
      <c r="E192" s="62">
        <v>4</v>
      </c>
      <c r="F192" s="25">
        <v>2</v>
      </c>
      <c r="G192" s="26" t="s">
        <v>3355</v>
      </c>
      <c r="H192" s="26" t="s">
        <v>1463</v>
      </c>
      <c r="I192" s="25">
        <f t="shared" si="69"/>
        <v>31</v>
      </c>
      <c r="J192" s="25">
        <f t="shared" si="70"/>
        <v>4</v>
      </c>
      <c r="K192" s="25">
        <f t="shared" si="71"/>
        <v>2</v>
      </c>
      <c r="L192" s="25" t="s">
        <v>495</v>
      </c>
      <c r="M192" s="49" t="str">
        <f t="shared" ref="M192:M255" si="73">A192&amp;"-"&amp;C192&amp;"-"&amp;G192&amp;"-"&amp;"loc"&amp;F192</f>
        <v>pt-4-4-jlr-loc2</v>
      </c>
      <c r="N192" s="49">
        <f t="shared" si="72"/>
        <v>1</v>
      </c>
      <c r="O192" s="25">
        <v>6</v>
      </c>
      <c r="P192" s="39">
        <v>8</v>
      </c>
      <c r="X192" s="60">
        <v>189</v>
      </c>
      <c r="Y192" s="60">
        <f t="shared" si="58"/>
        <v>15</v>
      </c>
      <c r="Z192" s="60">
        <f t="shared" si="59"/>
        <v>2</v>
      </c>
      <c r="AA192" s="60">
        <f t="shared" si="61"/>
        <v>11502</v>
      </c>
      <c r="AB192" s="60" t="str">
        <f t="shared" si="62"/>
        <v>普通15章2关</v>
      </c>
      <c r="AC192" s="64">
        <v>139</v>
      </c>
      <c r="AD192" s="60">
        <f t="shared" si="68"/>
        <v>20</v>
      </c>
      <c r="AE192" s="60">
        <v>4</v>
      </c>
      <c r="AF192" s="81">
        <v>9</v>
      </c>
      <c r="AM192" s="60">
        <v>189</v>
      </c>
      <c r="AN192" s="60">
        <v>15</v>
      </c>
      <c r="AO192" s="60">
        <v>3</v>
      </c>
      <c r="AP192" s="60">
        <f t="shared" si="63"/>
        <v>21503</v>
      </c>
      <c r="AQ192" s="60" t="str">
        <f t="shared" si="64"/>
        <v>困难15章3关</v>
      </c>
      <c r="AR192" s="60">
        <v>146</v>
      </c>
      <c r="AS192" s="60">
        <f t="shared" si="60"/>
        <v>21</v>
      </c>
      <c r="AT192" s="60">
        <v>5</v>
      </c>
      <c r="AU192" s="82">
        <f t="shared" si="65"/>
        <v>10</v>
      </c>
    </row>
    <row r="193" spans="1:47" ht="16.5" x14ac:dyDescent="0.2">
      <c r="A193" s="51" t="s">
        <v>819</v>
      </c>
      <c r="B193" s="45">
        <f t="shared" si="67"/>
        <v>1040421</v>
      </c>
      <c r="C193" s="51">
        <v>4</v>
      </c>
      <c r="D193" s="38">
        <v>10404</v>
      </c>
      <c r="E193" s="62">
        <v>4</v>
      </c>
      <c r="F193" s="25">
        <v>2</v>
      </c>
      <c r="G193" s="26" t="s">
        <v>3354</v>
      </c>
      <c r="H193" s="26" t="s">
        <v>3357</v>
      </c>
      <c r="I193" s="25">
        <f t="shared" si="69"/>
        <v>31</v>
      </c>
      <c r="J193" s="25">
        <f t="shared" si="70"/>
        <v>4</v>
      </c>
      <c r="K193" s="25">
        <f t="shared" si="71"/>
        <v>2</v>
      </c>
      <c r="L193" s="25" t="s">
        <v>607</v>
      </c>
      <c r="M193" s="49" t="str">
        <f t="shared" si="73"/>
        <v>pt-4-4-shl-loc2</v>
      </c>
      <c r="N193" s="49">
        <f t="shared" si="72"/>
        <v>1</v>
      </c>
      <c r="O193" s="25">
        <v>9</v>
      </c>
      <c r="P193" s="39">
        <v>9</v>
      </c>
      <c r="X193" s="60">
        <v>190</v>
      </c>
      <c r="Y193" s="60">
        <f t="shared" si="58"/>
        <v>15</v>
      </c>
      <c r="Z193" s="60">
        <f t="shared" si="59"/>
        <v>3</v>
      </c>
      <c r="AA193" s="60">
        <f t="shared" si="61"/>
        <v>11503</v>
      </c>
      <c r="AB193" s="60" t="str">
        <f t="shared" si="62"/>
        <v>普通15章3关</v>
      </c>
      <c r="AC193" s="64">
        <v>140</v>
      </c>
      <c r="AD193" s="60">
        <f t="shared" si="68"/>
        <v>21</v>
      </c>
      <c r="AE193" s="60">
        <v>4</v>
      </c>
      <c r="AF193" s="81">
        <v>9</v>
      </c>
      <c r="AM193" s="60">
        <v>190</v>
      </c>
      <c r="AN193" s="60">
        <v>15</v>
      </c>
      <c r="AO193" s="60">
        <v>4</v>
      </c>
      <c r="AP193" s="60">
        <f t="shared" si="63"/>
        <v>21504</v>
      </c>
      <c r="AQ193" s="60" t="str">
        <f t="shared" si="64"/>
        <v>困难15章4关</v>
      </c>
      <c r="AR193" s="60">
        <v>147</v>
      </c>
      <c r="AS193" s="60">
        <f t="shared" si="60"/>
        <v>21</v>
      </c>
      <c r="AT193" s="60">
        <v>5</v>
      </c>
      <c r="AU193" s="82">
        <f t="shared" si="65"/>
        <v>10</v>
      </c>
    </row>
    <row r="194" spans="1:47" ht="16.5" x14ac:dyDescent="0.2">
      <c r="A194" s="51" t="s">
        <v>819</v>
      </c>
      <c r="B194" s="45">
        <f t="shared" si="67"/>
        <v>1040430</v>
      </c>
      <c r="C194" s="51">
        <v>4</v>
      </c>
      <c r="D194" s="38">
        <v>10404</v>
      </c>
      <c r="E194" s="62">
        <v>4</v>
      </c>
      <c r="F194" s="25">
        <v>3</v>
      </c>
      <c r="G194" s="26" t="s">
        <v>3355</v>
      </c>
      <c r="H194" s="26" t="s">
        <v>3362</v>
      </c>
      <c r="I194" s="25">
        <f t="shared" si="69"/>
        <v>31</v>
      </c>
      <c r="J194" s="25">
        <f t="shared" si="70"/>
        <v>4</v>
      </c>
      <c r="K194" s="25">
        <f t="shared" si="71"/>
        <v>2</v>
      </c>
      <c r="L194" s="25" t="s">
        <v>501</v>
      </c>
      <c r="M194" s="50" t="str">
        <f t="shared" si="73"/>
        <v>pt-4-4-jlr-loc3</v>
      </c>
      <c r="N194" s="50">
        <f t="shared" si="72"/>
        <v>1</v>
      </c>
      <c r="O194" s="25">
        <v>6</v>
      </c>
      <c r="P194" s="39">
        <v>8</v>
      </c>
      <c r="X194" s="60">
        <v>191</v>
      </c>
      <c r="Y194" s="60">
        <f t="shared" si="58"/>
        <v>15</v>
      </c>
      <c r="Z194" s="60">
        <f t="shared" si="59"/>
        <v>4</v>
      </c>
      <c r="AA194" s="60">
        <f t="shared" si="61"/>
        <v>11504</v>
      </c>
      <c r="AB194" s="60" t="str">
        <f t="shared" si="62"/>
        <v>普通15章4关</v>
      </c>
      <c r="AC194" s="64">
        <v>140</v>
      </c>
      <c r="AD194" s="60">
        <f t="shared" si="68"/>
        <v>21</v>
      </c>
      <c r="AE194" s="60">
        <v>4</v>
      </c>
      <c r="AF194" s="81">
        <v>9</v>
      </c>
      <c r="AM194" s="60">
        <v>191</v>
      </c>
      <c r="AN194" s="60">
        <v>15</v>
      </c>
      <c r="AO194" s="60">
        <v>5</v>
      </c>
      <c r="AP194" s="60">
        <f t="shared" si="63"/>
        <v>21505</v>
      </c>
      <c r="AQ194" s="60" t="str">
        <f t="shared" si="64"/>
        <v>困难15章5关</v>
      </c>
      <c r="AR194" s="60">
        <v>147</v>
      </c>
      <c r="AS194" s="60">
        <f t="shared" si="60"/>
        <v>21</v>
      </c>
      <c r="AT194" s="60">
        <v>5</v>
      </c>
      <c r="AU194" s="82">
        <f t="shared" si="65"/>
        <v>10</v>
      </c>
    </row>
    <row r="195" spans="1:47" ht="17.25" thickBot="1" x14ac:dyDescent="0.25">
      <c r="A195" s="51" t="s">
        <v>819</v>
      </c>
      <c r="B195" s="45">
        <f t="shared" si="67"/>
        <v>1040431</v>
      </c>
      <c r="C195" s="51">
        <v>4</v>
      </c>
      <c r="D195" s="40">
        <v>10404</v>
      </c>
      <c r="E195" s="63">
        <v>4</v>
      </c>
      <c r="F195" s="41">
        <v>3</v>
      </c>
      <c r="G195" s="42" t="s">
        <v>164</v>
      </c>
      <c r="H195" s="42" t="s">
        <v>3361</v>
      </c>
      <c r="I195" s="41">
        <f t="shared" si="69"/>
        <v>31</v>
      </c>
      <c r="J195" s="41">
        <f t="shared" si="70"/>
        <v>4</v>
      </c>
      <c r="K195" s="41">
        <f t="shared" si="71"/>
        <v>2</v>
      </c>
      <c r="L195" s="41" t="s">
        <v>580</v>
      </c>
      <c r="M195" s="42" t="str">
        <f t="shared" si="73"/>
        <v>pt-4-4-shl-loc3</v>
      </c>
      <c r="N195" s="42">
        <f t="shared" si="72"/>
        <v>1</v>
      </c>
      <c r="O195" s="41">
        <v>9</v>
      </c>
      <c r="P195" s="43">
        <v>9</v>
      </c>
      <c r="X195" s="60">
        <v>192</v>
      </c>
      <c r="Y195" s="60">
        <f t="shared" si="58"/>
        <v>15</v>
      </c>
      <c r="Z195" s="60">
        <f t="shared" si="59"/>
        <v>5</v>
      </c>
      <c r="AA195" s="60">
        <f t="shared" si="61"/>
        <v>11505</v>
      </c>
      <c r="AB195" s="60" t="str">
        <f t="shared" si="62"/>
        <v>普通15章5关</v>
      </c>
      <c r="AC195" s="64">
        <v>141</v>
      </c>
      <c r="AD195" s="60">
        <f t="shared" si="68"/>
        <v>21</v>
      </c>
      <c r="AE195" s="60">
        <v>4</v>
      </c>
      <c r="AF195" s="81">
        <v>9</v>
      </c>
      <c r="AM195" s="60">
        <v>192</v>
      </c>
      <c r="AN195" s="60">
        <v>15</v>
      </c>
      <c r="AO195" s="60">
        <v>6</v>
      </c>
      <c r="AP195" s="60">
        <f t="shared" si="63"/>
        <v>21506</v>
      </c>
      <c r="AQ195" s="60" t="str">
        <f t="shared" si="64"/>
        <v>困难15章6关</v>
      </c>
      <c r="AR195" s="60">
        <v>148</v>
      </c>
      <c r="AS195" s="60">
        <f t="shared" si="60"/>
        <v>21</v>
      </c>
      <c r="AT195" s="60">
        <v>5</v>
      </c>
      <c r="AU195" s="82">
        <f t="shared" si="65"/>
        <v>10</v>
      </c>
    </row>
    <row r="196" spans="1:47" ht="16.5" x14ac:dyDescent="0.2">
      <c r="A196" s="51" t="s">
        <v>819</v>
      </c>
      <c r="B196" s="45">
        <f t="shared" si="67"/>
        <v>1040510</v>
      </c>
      <c r="C196" s="51">
        <v>5</v>
      </c>
      <c r="D196" s="35">
        <v>10405</v>
      </c>
      <c r="E196" s="61">
        <v>4</v>
      </c>
      <c r="F196" s="36">
        <v>1</v>
      </c>
      <c r="G196" s="44" t="s">
        <v>3355</v>
      </c>
      <c r="H196" s="44" t="s">
        <v>3359</v>
      </c>
      <c r="I196" s="36">
        <f t="shared" si="69"/>
        <v>32</v>
      </c>
      <c r="J196" s="36">
        <f t="shared" si="70"/>
        <v>4</v>
      </c>
      <c r="K196" s="36">
        <f t="shared" si="71"/>
        <v>2</v>
      </c>
      <c r="L196" s="36" t="s">
        <v>1458</v>
      </c>
      <c r="M196" s="36" t="str">
        <f t="shared" si="73"/>
        <v>pt-4-5-jlr-loc1</v>
      </c>
      <c r="N196" s="36">
        <f t="shared" si="72"/>
        <v>1</v>
      </c>
      <c r="O196" s="36">
        <v>6</v>
      </c>
      <c r="P196" s="37">
        <v>8</v>
      </c>
      <c r="X196" s="60">
        <v>193</v>
      </c>
      <c r="Y196" s="60">
        <f t="shared" ref="Y196:Y205" si="74">MATCH(X196-1,$AJ$4:$AJ$19,1)</f>
        <v>15</v>
      </c>
      <c r="Z196" s="60">
        <f t="shared" ref="Z196:Z205" si="75">X196-INDEX($AJ$4:$AJ$19,Y196)</f>
        <v>6</v>
      </c>
      <c r="AA196" s="60">
        <f t="shared" si="61"/>
        <v>11506</v>
      </c>
      <c r="AB196" s="60" t="str">
        <f t="shared" si="62"/>
        <v>普通15章6关</v>
      </c>
      <c r="AC196" s="64">
        <v>141</v>
      </c>
      <c r="AD196" s="60">
        <f t="shared" si="68"/>
        <v>21</v>
      </c>
      <c r="AE196" s="60">
        <v>4</v>
      </c>
      <c r="AF196" s="81">
        <v>9</v>
      </c>
      <c r="AM196" s="60">
        <v>193</v>
      </c>
      <c r="AN196" s="60">
        <v>15</v>
      </c>
      <c r="AO196" s="60">
        <v>7</v>
      </c>
      <c r="AP196" s="60">
        <f t="shared" si="63"/>
        <v>21507</v>
      </c>
      <c r="AQ196" s="60" t="str">
        <f t="shared" si="64"/>
        <v>困难15章7关</v>
      </c>
      <c r="AR196" s="60">
        <v>148</v>
      </c>
      <c r="AS196" s="60">
        <f t="shared" ref="AS196:AS204" si="76">INDEX($BB$4:$BB$24,MATCH(AR196,$BC$4:$BC$24,1))</f>
        <v>21</v>
      </c>
      <c r="AT196" s="60">
        <v>5</v>
      </c>
      <c r="AU196" s="82">
        <f t="shared" si="65"/>
        <v>10</v>
      </c>
    </row>
    <row r="197" spans="1:47" ht="16.5" x14ac:dyDescent="0.2">
      <c r="A197" s="51" t="s">
        <v>819</v>
      </c>
      <c r="B197" s="45">
        <f t="shared" si="67"/>
        <v>1040511</v>
      </c>
      <c r="C197" s="51">
        <v>5</v>
      </c>
      <c r="D197" s="38">
        <v>10405</v>
      </c>
      <c r="E197" s="62">
        <v>4</v>
      </c>
      <c r="F197" s="25">
        <v>1</v>
      </c>
      <c r="G197" s="26" t="s">
        <v>3354</v>
      </c>
      <c r="H197" s="26" t="s">
        <v>3360</v>
      </c>
      <c r="I197" s="25">
        <f t="shared" si="69"/>
        <v>32</v>
      </c>
      <c r="J197" s="25">
        <f t="shared" si="70"/>
        <v>4</v>
      </c>
      <c r="K197" s="25">
        <f t="shared" si="71"/>
        <v>2</v>
      </c>
      <c r="L197" s="25" t="s">
        <v>798</v>
      </c>
      <c r="M197" s="25" t="str">
        <f t="shared" si="73"/>
        <v>pt-4-5-shl-loc1</v>
      </c>
      <c r="N197" s="25">
        <f t="shared" si="72"/>
        <v>1</v>
      </c>
      <c r="O197" s="25">
        <v>9</v>
      </c>
      <c r="P197" s="39">
        <v>9</v>
      </c>
      <c r="X197" s="60">
        <v>194</v>
      </c>
      <c r="Y197" s="60">
        <f t="shared" si="74"/>
        <v>15</v>
      </c>
      <c r="Z197" s="60">
        <f t="shared" si="75"/>
        <v>7</v>
      </c>
      <c r="AA197" s="60">
        <f t="shared" ref="AA197:AA205" si="77">(100+Y197)*100+Z197</f>
        <v>11507</v>
      </c>
      <c r="AB197" s="60" t="str">
        <f t="shared" ref="AB197:AB205" si="78">"普通"&amp;Y197&amp;"章"&amp;Z197&amp;"关"</f>
        <v>普通15章7关</v>
      </c>
      <c r="AC197" s="64">
        <v>142</v>
      </c>
      <c r="AD197" s="60">
        <f t="shared" si="68"/>
        <v>21</v>
      </c>
      <c r="AE197" s="60">
        <v>4</v>
      </c>
      <c r="AF197" s="81">
        <v>9</v>
      </c>
      <c r="AM197" s="60">
        <v>194</v>
      </c>
      <c r="AN197" s="60">
        <v>15</v>
      </c>
      <c r="AO197" s="60">
        <v>8</v>
      </c>
      <c r="AP197" s="60">
        <f t="shared" ref="AP197:AP204" si="79">(200+AN197)*100+AO197</f>
        <v>21508</v>
      </c>
      <c r="AQ197" s="60" t="str">
        <f t="shared" ref="AQ197:AQ204" si="80">"困难"&amp;AN197&amp;"章"&amp;AO197&amp;"关"</f>
        <v>困难15章8关</v>
      </c>
      <c r="AR197" s="60">
        <v>149</v>
      </c>
      <c r="AS197" s="60">
        <f t="shared" si="76"/>
        <v>21</v>
      </c>
      <c r="AT197" s="60">
        <v>5</v>
      </c>
      <c r="AU197" s="82">
        <f t="shared" ref="AU197:AU204" si="81">AF197+1</f>
        <v>10</v>
      </c>
    </row>
    <row r="198" spans="1:47" ht="16.5" x14ac:dyDescent="0.2">
      <c r="A198" s="51" t="s">
        <v>819</v>
      </c>
      <c r="B198" s="45">
        <f t="shared" si="67"/>
        <v>1040520</v>
      </c>
      <c r="C198" s="51">
        <v>5</v>
      </c>
      <c r="D198" s="38">
        <v>10405</v>
      </c>
      <c r="E198" s="62">
        <v>4</v>
      </c>
      <c r="F198" s="25">
        <v>2</v>
      </c>
      <c r="G198" s="26" t="s">
        <v>3355</v>
      </c>
      <c r="H198" s="26" t="s">
        <v>1463</v>
      </c>
      <c r="I198" s="25">
        <f t="shared" si="69"/>
        <v>32</v>
      </c>
      <c r="J198" s="25">
        <f t="shared" si="70"/>
        <v>4</v>
      </c>
      <c r="K198" s="25">
        <f t="shared" si="71"/>
        <v>2</v>
      </c>
      <c r="L198" s="25" t="s">
        <v>1463</v>
      </c>
      <c r="M198" s="49" t="str">
        <f t="shared" si="73"/>
        <v>pt-4-5-jlr-loc2</v>
      </c>
      <c r="N198" s="49">
        <f t="shared" si="72"/>
        <v>1</v>
      </c>
      <c r="O198" s="25">
        <v>6</v>
      </c>
      <c r="P198" s="39">
        <v>8</v>
      </c>
      <c r="X198" s="60">
        <v>195</v>
      </c>
      <c r="Y198" s="60">
        <f t="shared" si="74"/>
        <v>15</v>
      </c>
      <c r="Z198" s="60">
        <f t="shared" si="75"/>
        <v>8</v>
      </c>
      <c r="AA198" s="60">
        <f t="shared" si="77"/>
        <v>11508</v>
      </c>
      <c r="AB198" s="60" t="str">
        <f t="shared" si="78"/>
        <v>普通15章8关</v>
      </c>
      <c r="AC198" s="64">
        <v>142</v>
      </c>
      <c r="AD198" s="60">
        <f t="shared" si="68"/>
        <v>21</v>
      </c>
      <c r="AE198" s="60">
        <v>4</v>
      </c>
      <c r="AF198" s="81">
        <v>9</v>
      </c>
      <c r="AM198" s="60">
        <v>195</v>
      </c>
      <c r="AN198" s="60">
        <v>15</v>
      </c>
      <c r="AO198" s="60">
        <v>9</v>
      </c>
      <c r="AP198" s="60">
        <f t="shared" si="79"/>
        <v>21509</v>
      </c>
      <c r="AQ198" s="60" t="str">
        <f t="shared" si="80"/>
        <v>困难15章9关</v>
      </c>
      <c r="AR198" s="60">
        <v>150</v>
      </c>
      <c r="AS198" s="60">
        <f t="shared" si="76"/>
        <v>21</v>
      </c>
      <c r="AT198" s="60">
        <v>5</v>
      </c>
      <c r="AU198" s="82">
        <f t="shared" si="81"/>
        <v>10</v>
      </c>
    </row>
    <row r="199" spans="1:47" ht="16.5" x14ac:dyDescent="0.2">
      <c r="A199" s="51" t="s">
        <v>819</v>
      </c>
      <c r="B199" s="45">
        <f t="shared" si="67"/>
        <v>1040521</v>
      </c>
      <c r="C199" s="51">
        <v>5</v>
      </c>
      <c r="D199" s="38">
        <v>10405</v>
      </c>
      <c r="E199" s="62">
        <v>4</v>
      </c>
      <c r="F199" s="25">
        <v>2</v>
      </c>
      <c r="G199" s="26" t="s">
        <v>3354</v>
      </c>
      <c r="H199" s="26" t="s">
        <v>3357</v>
      </c>
      <c r="I199" s="25">
        <f t="shared" si="69"/>
        <v>32</v>
      </c>
      <c r="J199" s="25">
        <f t="shared" si="70"/>
        <v>4</v>
      </c>
      <c r="K199" s="25">
        <f t="shared" si="71"/>
        <v>2</v>
      </c>
      <c r="L199" s="25" t="s">
        <v>576</v>
      </c>
      <c r="M199" s="49" t="str">
        <f t="shared" si="73"/>
        <v>pt-4-5-shl-loc2</v>
      </c>
      <c r="N199" s="49">
        <f t="shared" si="72"/>
        <v>1</v>
      </c>
      <c r="O199" s="25">
        <v>9</v>
      </c>
      <c r="P199" s="39">
        <v>9</v>
      </c>
      <c r="X199" s="60">
        <v>196</v>
      </c>
      <c r="Y199" s="60">
        <f t="shared" si="74"/>
        <v>15</v>
      </c>
      <c r="Z199" s="60">
        <f t="shared" si="75"/>
        <v>9</v>
      </c>
      <c r="AA199" s="60">
        <f t="shared" si="77"/>
        <v>11509</v>
      </c>
      <c r="AB199" s="60" t="str">
        <f t="shared" si="78"/>
        <v>普通15章9关</v>
      </c>
      <c r="AC199" s="64">
        <v>143</v>
      </c>
      <c r="AD199" s="60">
        <f t="shared" si="68"/>
        <v>21</v>
      </c>
      <c r="AE199" s="60">
        <v>4</v>
      </c>
      <c r="AF199" s="81">
        <v>9</v>
      </c>
      <c r="AM199" s="60">
        <v>196</v>
      </c>
      <c r="AN199" s="60">
        <v>15</v>
      </c>
      <c r="AO199" s="60">
        <v>10</v>
      </c>
      <c r="AP199" s="60">
        <f t="shared" si="79"/>
        <v>21510</v>
      </c>
      <c r="AQ199" s="60" t="str">
        <f t="shared" si="80"/>
        <v>困难15章10关</v>
      </c>
      <c r="AR199" s="60">
        <v>150</v>
      </c>
      <c r="AS199" s="60">
        <f t="shared" si="76"/>
        <v>21</v>
      </c>
      <c r="AT199" s="60">
        <v>5</v>
      </c>
      <c r="AU199" s="82">
        <f t="shared" si="81"/>
        <v>10</v>
      </c>
    </row>
    <row r="200" spans="1:47" ht="16.5" x14ac:dyDescent="0.2">
      <c r="A200" s="51" t="s">
        <v>819</v>
      </c>
      <c r="B200" s="45">
        <f t="shared" si="67"/>
        <v>1040530</v>
      </c>
      <c r="C200" s="51">
        <v>5</v>
      </c>
      <c r="D200" s="38">
        <v>10405</v>
      </c>
      <c r="E200" s="62">
        <v>4</v>
      </c>
      <c r="F200" s="25">
        <v>3</v>
      </c>
      <c r="G200" s="26" t="s">
        <v>3355</v>
      </c>
      <c r="H200" s="26" t="s">
        <v>3362</v>
      </c>
      <c r="I200" s="25">
        <f t="shared" si="69"/>
        <v>32</v>
      </c>
      <c r="J200" s="25">
        <f t="shared" si="70"/>
        <v>4</v>
      </c>
      <c r="K200" s="25">
        <f t="shared" si="71"/>
        <v>2</v>
      </c>
      <c r="L200" s="25" t="s">
        <v>502</v>
      </c>
      <c r="M200" s="50" t="str">
        <f t="shared" si="73"/>
        <v>pt-4-5-jlr-loc3</v>
      </c>
      <c r="N200" s="50">
        <f t="shared" si="72"/>
        <v>1</v>
      </c>
      <c r="O200" s="25">
        <v>6</v>
      </c>
      <c r="P200" s="39">
        <v>8</v>
      </c>
      <c r="X200" s="60">
        <v>197</v>
      </c>
      <c r="Y200" s="60">
        <f t="shared" si="74"/>
        <v>15</v>
      </c>
      <c r="Z200" s="60">
        <f t="shared" si="75"/>
        <v>10</v>
      </c>
      <c r="AA200" s="60">
        <f t="shared" si="77"/>
        <v>11510</v>
      </c>
      <c r="AB200" s="60" t="str">
        <f t="shared" si="78"/>
        <v>普通15章10关</v>
      </c>
      <c r="AC200" s="64">
        <v>143</v>
      </c>
      <c r="AD200" s="60">
        <f t="shared" si="68"/>
        <v>21</v>
      </c>
      <c r="AE200" s="60">
        <v>4</v>
      </c>
      <c r="AF200" s="81">
        <v>9</v>
      </c>
      <c r="AM200" s="60">
        <v>197</v>
      </c>
      <c r="AN200" s="60">
        <v>15</v>
      </c>
      <c r="AO200" s="60">
        <v>11</v>
      </c>
      <c r="AP200" s="60">
        <f t="shared" si="79"/>
        <v>21511</v>
      </c>
      <c r="AQ200" s="60" t="str">
        <f t="shared" si="80"/>
        <v>困难15章11关</v>
      </c>
      <c r="AR200" s="60">
        <v>150</v>
      </c>
      <c r="AS200" s="60">
        <f t="shared" si="76"/>
        <v>21</v>
      </c>
      <c r="AT200" s="60">
        <v>5</v>
      </c>
      <c r="AU200" s="82">
        <f t="shared" si="81"/>
        <v>10</v>
      </c>
    </row>
    <row r="201" spans="1:47" ht="17.25" thickBot="1" x14ac:dyDescent="0.25">
      <c r="A201" s="51" t="s">
        <v>819</v>
      </c>
      <c r="B201" s="45">
        <f t="shared" si="67"/>
        <v>1040531</v>
      </c>
      <c r="C201" s="51">
        <v>5</v>
      </c>
      <c r="D201" s="40">
        <v>10405</v>
      </c>
      <c r="E201" s="63">
        <v>4</v>
      </c>
      <c r="F201" s="41">
        <v>3</v>
      </c>
      <c r="G201" s="42" t="s">
        <v>3354</v>
      </c>
      <c r="H201" s="42" t="s">
        <v>3361</v>
      </c>
      <c r="I201" s="41">
        <f t="shared" si="69"/>
        <v>32</v>
      </c>
      <c r="J201" s="41">
        <f t="shared" si="70"/>
        <v>4</v>
      </c>
      <c r="K201" s="41">
        <f t="shared" si="71"/>
        <v>2</v>
      </c>
      <c r="L201" s="41" t="s">
        <v>593</v>
      </c>
      <c r="M201" s="42" t="str">
        <f t="shared" si="73"/>
        <v>pt-4-5-shl-loc3</v>
      </c>
      <c r="N201" s="42">
        <f t="shared" si="72"/>
        <v>1</v>
      </c>
      <c r="O201" s="41">
        <v>9</v>
      </c>
      <c r="P201" s="43">
        <v>9</v>
      </c>
      <c r="X201" s="60">
        <v>198</v>
      </c>
      <c r="Y201" s="60">
        <f t="shared" si="74"/>
        <v>15</v>
      </c>
      <c r="Z201" s="60">
        <f t="shared" si="75"/>
        <v>11</v>
      </c>
      <c r="AA201" s="60">
        <f t="shared" si="77"/>
        <v>11511</v>
      </c>
      <c r="AB201" s="60" t="str">
        <f t="shared" si="78"/>
        <v>普通15章11关</v>
      </c>
      <c r="AC201" s="64">
        <v>143</v>
      </c>
      <c r="AD201" s="60">
        <f t="shared" si="68"/>
        <v>21</v>
      </c>
      <c r="AE201" s="60">
        <v>4</v>
      </c>
      <c r="AF201" s="81">
        <v>9</v>
      </c>
      <c r="AM201" s="60">
        <v>198</v>
      </c>
      <c r="AN201" s="60">
        <v>15</v>
      </c>
      <c r="AO201" s="60">
        <v>12</v>
      </c>
      <c r="AP201" s="60">
        <f t="shared" si="79"/>
        <v>21512</v>
      </c>
      <c r="AQ201" s="60" t="str">
        <f t="shared" si="80"/>
        <v>困难15章12关</v>
      </c>
      <c r="AR201" s="60">
        <v>151</v>
      </c>
      <c r="AS201" s="60">
        <f t="shared" si="76"/>
        <v>21</v>
      </c>
      <c r="AT201" s="60">
        <v>5</v>
      </c>
      <c r="AU201" s="82">
        <f t="shared" si="81"/>
        <v>10</v>
      </c>
    </row>
    <row r="202" spans="1:47" ht="16.5" x14ac:dyDescent="0.2">
      <c r="A202" s="51" t="s">
        <v>819</v>
      </c>
      <c r="B202" s="45">
        <f t="shared" si="67"/>
        <v>1040610</v>
      </c>
      <c r="C202" s="51">
        <v>6</v>
      </c>
      <c r="D202" s="35">
        <v>10406</v>
      </c>
      <c r="E202" s="61">
        <v>4</v>
      </c>
      <c r="F202" s="36">
        <v>1</v>
      </c>
      <c r="G202" s="44" t="s">
        <v>163</v>
      </c>
      <c r="H202" s="44" t="s">
        <v>3359</v>
      </c>
      <c r="I202" s="36">
        <f t="shared" si="69"/>
        <v>33</v>
      </c>
      <c r="J202" s="36">
        <f t="shared" si="70"/>
        <v>4</v>
      </c>
      <c r="K202" s="36">
        <f t="shared" si="71"/>
        <v>2</v>
      </c>
      <c r="L202" s="36" t="s">
        <v>499</v>
      </c>
      <c r="M202" s="36" t="str">
        <f t="shared" si="73"/>
        <v>pt-4-6-jlr-loc1</v>
      </c>
      <c r="N202" s="36">
        <f t="shared" si="72"/>
        <v>1</v>
      </c>
      <c r="O202" s="36">
        <v>6</v>
      </c>
      <c r="P202" s="37">
        <v>8</v>
      </c>
      <c r="X202" s="60">
        <v>199</v>
      </c>
      <c r="Y202" s="60">
        <f t="shared" si="74"/>
        <v>15</v>
      </c>
      <c r="Z202" s="60">
        <f t="shared" si="75"/>
        <v>12</v>
      </c>
      <c r="AA202" s="60">
        <f t="shared" si="77"/>
        <v>11512</v>
      </c>
      <c r="AB202" s="60" t="str">
        <f t="shared" si="78"/>
        <v>普通15章12关</v>
      </c>
      <c r="AC202" s="64">
        <v>144</v>
      </c>
      <c r="AD202" s="60">
        <f t="shared" si="68"/>
        <v>21</v>
      </c>
      <c r="AE202" s="60">
        <v>4</v>
      </c>
      <c r="AF202" s="81">
        <v>9</v>
      </c>
      <c r="AM202" s="60">
        <v>199</v>
      </c>
      <c r="AN202" s="60">
        <v>15</v>
      </c>
      <c r="AO202" s="60">
        <v>13</v>
      </c>
      <c r="AP202" s="60">
        <f t="shared" si="79"/>
        <v>21513</v>
      </c>
      <c r="AQ202" s="60" t="str">
        <f t="shared" si="80"/>
        <v>困难15章13关</v>
      </c>
      <c r="AR202" s="60">
        <v>152</v>
      </c>
      <c r="AS202" s="60">
        <f t="shared" si="76"/>
        <v>21</v>
      </c>
      <c r="AT202" s="60">
        <v>5</v>
      </c>
      <c r="AU202" s="82">
        <f t="shared" si="81"/>
        <v>10</v>
      </c>
    </row>
    <row r="203" spans="1:47" ht="16.5" x14ac:dyDescent="0.2">
      <c r="A203" s="51" t="s">
        <v>819</v>
      </c>
      <c r="B203" s="45">
        <f t="shared" si="67"/>
        <v>1040611</v>
      </c>
      <c r="C203" s="51">
        <v>6</v>
      </c>
      <c r="D203" s="38">
        <v>10406</v>
      </c>
      <c r="E203" s="62">
        <v>4</v>
      </c>
      <c r="F203" s="25">
        <v>1</v>
      </c>
      <c r="G203" s="26" t="s">
        <v>3354</v>
      </c>
      <c r="H203" s="26" t="s">
        <v>3360</v>
      </c>
      <c r="I203" s="25">
        <f t="shared" si="69"/>
        <v>33</v>
      </c>
      <c r="J203" s="25">
        <f t="shared" si="70"/>
        <v>4</v>
      </c>
      <c r="K203" s="25">
        <f t="shared" si="71"/>
        <v>2</v>
      </c>
      <c r="L203" s="25" t="s">
        <v>604</v>
      </c>
      <c r="M203" s="25" t="str">
        <f t="shared" si="73"/>
        <v>pt-4-6-shl-loc1</v>
      </c>
      <c r="N203" s="25">
        <f t="shared" si="72"/>
        <v>1</v>
      </c>
      <c r="O203" s="25">
        <v>9</v>
      </c>
      <c r="P203" s="39">
        <v>9</v>
      </c>
      <c r="X203" s="60">
        <v>200</v>
      </c>
      <c r="Y203" s="60">
        <f t="shared" si="74"/>
        <v>15</v>
      </c>
      <c r="Z203" s="60">
        <f t="shared" si="75"/>
        <v>13</v>
      </c>
      <c r="AA203" s="60">
        <f t="shared" si="77"/>
        <v>11513</v>
      </c>
      <c r="AB203" s="60" t="str">
        <f t="shared" si="78"/>
        <v>普通15章13关</v>
      </c>
      <c r="AC203" s="64">
        <v>144</v>
      </c>
      <c r="AD203" s="60">
        <f t="shared" si="68"/>
        <v>21</v>
      </c>
      <c r="AE203" s="60">
        <v>4</v>
      </c>
      <c r="AF203" s="81">
        <v>9</v>
      </c>
      <c r="AM203" s="60">
        <v>200</v>
      </c>
      <c r="AN203" s="60">
        <v>15</v>
      </c>
      <c r="AO203" s="60">
        <v>14</v>
      </c>
      <c r="AP203" s="60">
        <f t="shared" si="79"/>
        <v>21514</v>
      </c>
      <c r="AQ203" s="60" t="str">
        <f t="shared" si="80"/>
        <v>困难15章14关</v>
      </c>
      <c r="AR203" s="60">
        <v>153</v>
      </c>
      <c r="AS203" s="60">
        <f t="shared" si="76"/>
        <v>21</v>
      </c>
      <c r="AT203" s="60">
        <v>5</v>
      </c>
      <c r="AU203" s="82">
        <f t="shared" si="81"/>
        <v>10</v>
      </c>
    </row>
    <row r="204" spans="1:47" ht="16.5" x14ac:dyDescent="0.2">
      <c r="A204" s="51" t="s">
        <v>819</v>
      </c>
      <c r="B204" s="45">
        <f t="shared" si="67"/>
        <v>1040620</v>
      </c>
      <c r="C204" s="51">
        <v>6</v>
      </c>
      <c r="D204" s="38">
        <v>10406</v>
      </c>
      <c r="E204" s="62">
        <v>4</v>
      </c>
      <c r="F204" s="25">
        <v>2</v>
      </c>
      <c r="G204" s="26" t="s">
        <v>3355</v>
      </c>
      <c r="H204" s="26" t="s">
        <v>1463</v>
      </c>
      <c r="I204" s="25">
        <f t="shared" si="69"/>
        <v>33</v>
      </c>
      <c r="J204" s="25">
        <f t="shared" si="70"/>
        <v>4</v>
      </c>
      <c r="K204" s="25">
        <f t="shared" si="71"/>
        <v>2</v>
      </c>
      <c r="L204" s="25" t="s">
        <v>1459</v>
      </c>
      <c r="M204" s="49" t="str">
        <f t="shared" si="73"/>
        <v>pt-4-6-jlr-loc2</v>
      </c>
      <c r="N204" s="49">
        <f t="shared" si="72"/>
        <v>1</v>
      </c>
      <c r="O204" s="25">
        <v>6</v>
      </c>
      <c r="P204" s="39">
        <v>8</v>
      </c>
      <c r="X204" s="60">
        <v>201</v>
      </c>
      <c r="Y204" s="60">
        <f t="shared" si="74"/>
        <v>15</v>
      </c>
      <c r="Z204" s="60">
        <f t="shared" si="75"/>
        <v>14</v>
      </c>
      <c r="AA204" s="60">
        <f t="shared" si="77"/>
        <v>11514</v>
      </c>
      <c r="AB204" s="60" t="str">
        <f t="shared" si="78"/>
        <v>普通15章14关</v>
      </c>
      <c r="AC204" s="64">
        <v>145</v>
      </c>
      <c r="AD204" s="60">
        <f t="shared" si="68"/>
        <v>21</v>
      </c>
      <c r="AE204" s="60">
        <v>4</v>
      </c>
      <c r="AF204" s="81">
        <v>9</v>
      </c>
      <c r="AM204" s="60">
        <v>201</v>
      </c>
      <c r="AN204" s="60">
        <v>15</v>
      </c>
      <c r="AO204" s="60">
        <v>15</v>
      </c>
      <c r="AP204" s="60">
        <f t="shared" si="79"/>
        <v>21515</v>
      </c>
      <c r="AQ204" s="60" t="str">
        <f t="shared" si="80"/>
        <v>困难15章15关</v>
      </c>
      <c r="AR204" s="60">
        <v>154</v>
      </c>
      <c r="AS204" s="60">
        <f t="shared" si="76"/>
        <v>21</v>
      </c>
      <c r="AT204" s="60">
        <v>5</v>
      </c>
      <c r="AU204" s="82">
        <f t="shared" si="81"/>
        <v>10</v>
      </c>
    </row>
    <row r="205" spans="1:47" ht="16.5" x14ac:dyDescent="0.2">
      <c r="A205" s="51" t="s">
        <v>819</v>
      </c>
      <c r="B205" s="45">
        <f t="shared" si="67"/>
        <v>1040621</v>
      </c>
      <c r="C205" s="51">
        <v>6</v>
      </c>
      <c r="D205" s="38">
        <v>10406</v>
      </c>
      <c r="E205" s="62">
        <v>4</v>
      </c>
      <c r="F205" s="25">
        <v>2</v>
      </c>
      <c r="G205" s="26" t="s">
        <v>164</v>
      </c>
      <c r="H205" s="26" t="s">
        <v>171</v>
      </c>
      <c r="I205" s="25">
        <f t="shared" si="69"/>
        <v>33</v>
      </c>
      <c r="J205" s="25">
        <f t="shared" si="70"/>
        <v>4</v>
      </c>
      <c r="K205" s="25">
        <f t="shared" si="71"/>
        <v>2</v>
      </c>
      <c r="L205" s="25" t="s">
        <v>606</v>
      </c>
      <c r="M205" s="49" t="str">
        <f t="shared" si="73"/>
        <v>pt-4-6-shl-loc2</v>
      </c>
      <c r="N205" s="49">
        <f t="shared" si="72"/>
        <v>1</v>
      </c>
      <c r="O205" s="25">
        <v>9</v>
      </c>
      <c r="P205" s="39">
        <v>9</v>
      </c>
      <c r="X205" s="96">
        <v>202</v>
      </c>
      <c r="Y205" s="96">
        <f t="shared" si="74"/>
        <v>15</v>
      </c>
      <c r="Z205" s="96">
        <f t="shared" si="75"/>
        <v>15</v>
      </c>
      <c r="AA205" s="96">
        <f t="shared" si="77"/>
        <v>11515</v>
      </c>
      <c r="AB205" s="96" t="str">
        <f t="shared" si="78"/>
        <v>普通15章15关</v>
      </c>
      <c r="AC205" s="96">
        <v>145</v>
      </c>
      <c r="AD205" s="96">
        <f t="shared" ref="AD205" si="82">INDEX($BB$4:$BB$24,MATCH(AC205,$BC$4:$BC$24,1))</f>
        <v>21</v>
      </c>
      <c r="AE205" s="96">
        <v>4</v>
      </c>
      <c r="AF205" s="96">
        <v>9</v>
      </c>
    </row>
    <row r="206" spans="1:47" ht="16.5" x14ac:dyDescent="0.2">
      <c r="A206" s="51" t="s">
        <v>819</v>
      </c>
      <c r="B206" s="45">
        <f t="shared" si="67"/>
        <v>1040630</v>
      </c>
      <c r="C206" s="51">
        <v>6</v>
      </c>
      <c r="D206" s="38">
        <v>10406</v>
      </c>
      <c r="E206" s="62">
        <v>4</v>
      </c>
      <c r="F206" s="25">
        <v>3</v>
      </c>
      <c r="G206" s="26" t="s">
        <v>163</v>
      </c>
      <c r="H206" s="26" t="s">
        <v>783</v>
      </c>
      <c r="I206" s="25">
        <f t="shared" si="69"/>
        <v>33</v>
      </c>
      <c r="J206" s="25">
        <f t="shared" si="70"/>
        <v>4</v>
      </c>
      <c r="K206" s="25">
        <f t="shared" si="71"/>
        <v>2</v>
      </c>
      <c r="L206" s="25" t="s">
        <v>502</v>
      </c>
      <c r="M206" s="50" t="str">
        <f t="shared" si="73"/>
        <v>pt-4-6-jlr-loc3</v>
      </c>
      <c r="N206" s="50">
        <f t="shared" si="72"/>
        <v>1</v>
      </c>
      <c r="O206" s="25">
        <v>6</v>
      </c>
      <c r="P206" s="39">
        <v>8</v>
      </c>
      <c r="X206" s="48"/>
      <c r="Y206" s="48"/>
    </row>
    <row r="207" spans="1:47" ht="17.25" thickBot="1" x14ac:dyDescent="0.25">
      <c r="A207" s="51" t="s">
        <v>819</v>
      </c>
      <c r="B207" s="45">
        <f t="shared" si="67"/>
        <v>1040631</v>
      </c>
      <c r="C207" s="51">
        <v>6</v>
      </c>
      <c r="D207" s="40">
        <v>10406</v>
      </c>
      <c r="E207" s="63">
        <v>4</v>
      </c>
      <c r="F207" s="41">
        <v>3</v>
      </c>
      <c r="G207" s="42" t="s">
        <v>164</v>
      </c>
      <c r="H207" s="42" t="s">
        <v>3361</v>
      </c>
      <c r="I207" s="41">
        <f t="shared" si="69"/>
        <v>33</v>
      </c>
      <c r="J207" s="41">
        <f t="shared" si="70"/>
        <v>4</v>
      </c>
      <c r="K207" s="41">
        <f t="shared" si="71"/>
        <v>2</v>
      </c>
      <c r="L207" s="41" t="s">
        <v>593</v>
      </c>
      <c r="M207" s="42" t="str">
        <f t="shared" si="73"/>
        <v>pt-4-6-shl-loc3</v>
      </c>
      <c r="N207" s="42">
        <f t="shared" si="72"/>
        <v>1</v>
      </c>
      <c r="O207" s="41">
        <v>9</v>
      </c>
      <c r="P207" s="43">
        <v>9</v>
      </c>
      <c r="X207" s="48"/>
      <c r="Y207" s="48"/>
    </row>
    <row r="208" spans="1:47" ht="16.5" x14ac:dyDescent="0.2">
      <c r="A208" s="51" t="s">
        <v>819</v>
      </c>
      <c r="B208" s="45">
        <f t="shared" si="67"/>
        <v>1040710</v>
      </c>
      <c r="C208" s="51">
        <v>7</v>
      </c>
      <c r="D208" s="35">
        <v>10407</v>
      </c>
      <c r="E208" s="61">
        <v>4</v>
      </c>
      <c r="F208" s="36">
        <v>1</v>
      </c>
      <c r="G208" s="44" t="s">
        <v>3355</v>
      </c>
      <c r="H208" s="44" t="s">
        <v>3359</v>
      </c>
      <c r="I208" s="36">
        <f t="shared" si="69"/>
        <v>34</v>
      </c>
      <c r="J208" s="36">
        <f t="shared" si="70"/>
        <v>4</v>
      </c>
      <c r="K208" s="36">
        <f t="shared" si="71"/>
        <v>2</v>
      </c>
      <c r="L208" s="36" t="s">
        <v>174</v>
      </c>
      <c r="M208" s="36" t="str">
        <f t="shared" si="73"/>
        <v>pt-4-7-jlr-loc1</v>
      </c>
      <c r="N208" s="36">
        <f t="shared" si="72"/>
        <v>1</v>
      </c>
      <c r="O208" s="36">
        <v>6</v>
      </c>
      <c r="P208" s="37">
        <v>8</v>
      </c>
      <c r="X208" s="48"/>
    </row>
    <row r="209" spans="1:24" ht="16.5" x14ac:dyDescent="0.2">
      <c r="A209" s="51" t="s">
        <v>819</v>
      </c>
      <c r="B209" s="45">
        <f t="shared" si="67"/>
        <v>1040711</v>
      </c>
      <c r="C209" s="51">
        <v>7</v>
      </c>
      <c r="D209" s="38">
        <v>10407</v>
      </c>
      <c r="E209" s="62">
        <v>4</v>
      </c>
      <c r="F209" s="25">
        <v>1</v>
      </c>
      <c r="G209" s="26" t="s">
        <v>164</v>
      </c>
      <c r="H209" s="26" t="s">
        <v>3360</v>
      </c>
      <c r="I209" s="25">
        <f t="shared" si="69"/>
        <v>34</v>
      </c>
      <c r="J209" s="25">
        <f t="shared" si="70"/>
        <v>4</v>
      </c>
      <c r="K209" s="25">
        <f t="shared" si="71"/>
        <v>2</v>
      </c>
      <c r="L209" s="25" t="s">
        <v>607</v>
      </c>
      <c r="M209" s="25" t="str">
        <f t="shared" si="73"/>
        <v>pt-4-7-shl-loc1</v>
      </c>
      <c r="N209" s="25">
        <f t="shared" si="72"/>
        <v>1</v>
      </c>
      <c r="O209" s="25">
        <v>9</v>
      </c>
      <c r="P209" s="39">
        <v>9</v>
      </c>
      <c r="X209" s="48"/>
    </row>
    <row r="210" spans="1:24" ht="16.5" x14ac:dyDescent="0.2">
      <c r="A210" s="51" t="s">
        <v>819</v>
      </c>
      <c r="B210" s="45">
        <f t="shared" si="67"/>
        <v>1040720</v>
      </c>
      <c r="C210" s="51">
        <v>7</v>
      </c>
      <c r="D210" s="38">
        <v>10407</v>
      </c>
      <c r="E210" s="62">
        <v>4</v>
      </c>
      <c r="F210" s="25">
        <v>2</v>
      </c>
      <c r="G210" s="26" t="s">
        <v>3355</v>
      </c>
      <c r="H210" s="26" t="s">
        <v>1463</v>
      </c>
      <c r="I210" s="25">
        <f t="shared" si="69"/>
        <v>34</v>
      </c>
      <c r="J210" s="25">
        <f t="shared" si="70"/>
        <v>4</v>
      </c>
      <c r="K210" s="25">
        <f t="shared" si="71"/>
        <v>2</v>
      </c>
      <c r="L210" s="25" t="s">
        <v>174</v>
      </c>
      <c r="M210" s="49" t="str">
        <f t="shared" si="73"/>
        <v>pt-4-7-jlr-loc2</v>
      </c>
      <c r="N210" s="49">
        <f t="shared" si="72"/>
        <v>1</v>
      </c>
      <c r="O210" s="25">
        <v>6</v>
      </c>
      <c r="P210" s="39">
        <v>8</v>
      </c>
      <c r="X210" s="48"/>
    </row>
    <row r="211" spans="1:24" ht="16.5" x14ac:dyDescent="0.2">
      <c r="A211" s="51" t="s">
        <v>819</v>
      </c>
      <c r="B211" s="45">
        <f t="shared" si="67"/>
        <v>1040721</v>
      </c>
      <c r="C211" s="51">
        <v>7</v>
      </c>
      <c r="D211" s="38">
        <v>10407</v>
      </c>
      <c r="E211" s="62">
        <v>4</v>
      </c>
      <c r="F211" s="25">
        <v>2</v>
      </c>
      <c r="G211" s="26" t="s">
        <v>3354</v>
      </c>
      <c r="H211" s="26" t="s">
        <v>171</v>
      </c>
      <c r="I211" s="25">
        <f t="shared" si="69"/>
        <v>34</v>
      </c>
      <c r="J211" s="25">
        <f t="shared" si="70"/>
        <v>4</v>
      </c>
      <c r="K211" s="25">
        <f t="shared" si="71"/>
        <v>2</v>
      </c>
      <c r="L211" s="25" t="s">
        <v>600</v>
      </c>
      <c r="M211" s="49" t="str">
        <f t="shared" si="73"/>
        <v>pt-4-7-shl-loc2</v>
      </c>
      <c r="N211" s="49">
        <f t="shared" si="72"/>
        <v>1</v>
      </c>
      <c r="O211" s="25">
        <v>9</v>
      </c>
      <c r="P211" s="39">
        <v>9</v>
      </c>
      <c r="X211" s="48"/>
    </row>
    <row r="212" spans="1:24" ht="16.5" x14ac:dyDescent="0.2">
      <c r="A212" s="51" t="s">
        <v>819</v>
      </c>
      <c r="B212" s="45">
        <f t="shared" si="67"/>
        <v>1040730</v>
      </c>
      <c r="C212" s="51">
        <v>7</v>
      </c>
      <c r="D212" s="38">
        <v>10407</v>
      </c>
      <c r="E212" s="62">
        <v>4</v>
      </c>
      <c r="F212" s="25">
        <v>3</v>
      </c>
      <c r="G212" s="26" t="s">
        <v>3355</v>
      </c>
      <c r="H212" s="26" t="s">
        <v>3362</v>
      </c>
      <c r="I212" s="25">
        <f t="shared" si="69"/>
        <v>34</v>
      </c>
      <c r="J212" s="25">
        <f t="shared" si="70"/>
        <v>4</v>
      </c>
      <c r="K212" s="25">
        <f t="shared" si="71"/>
        <v>2</v>
      </c>
      <c r="L212" s="25" t="s">
        <v>501</v>
      </c>
      <c r="M212" s="50" t="str">
        <f t="shared" si="73"/>
        <v>pt-4-7-jlr-loc3</v>
      </c>
      <c r="N212" s="50">
        <f t="shared" si="72"/>
        <v>1</v>
      </c>
      <c r="O212" s="25">
        <v>6</v>
      </c>
      <c r="P212" s="39">
        <v>8</v>
      </c>
      <c r="X212" s="48"/>
    </row>
    <row r="213" spans="1:24" ht="17.25" thickBot="1" x14ac:dyDescent="0.25">
      <c r="A213" s="51" t="s">
        <v>819</v>
      </c>
      <c r="B213" s="45">
        <f t="shared" si="67"/>
        <v>1040731</v>
      </c>
      <c r="C213" s="51">
        <v>7</v>
      </c>
      <c r="D213" s="40">
        <v>10407</v>
      </c>
      <c r="E213" s="63">
        <v>4</v>
      </c>
      <c r="F213" s="41">
        <v>3</v>
      </c>
      <c r="G213" s="42" t="s">
        <v>3354</v>
      </c>
      <c r="H213" s="42" t="s">
        <v>784</v>
      </c>
      <c r="I213" s="41">
        <f t="shared" si="69"/>
        <v>34</v>
      </c>
      <c r="J213" s="41">
        <f t="shared" si="70"/>
        <v>4</v>
      </c>
      <c r="K213" s="41">
        <f t="shared" si="71"/>
        <v>2</v>
      </c>
      <c r="L213" s="41" t="s">
        <v>580</v>
      </c>
      <c r="M213" s="42" t="str">
        <f t="shared" si="73"/>
        <v>pt-4-7-shl-loc3</v>
      </c>
      <c r="N213" s="42">
        <f t="shared" si="72"/>
        <v>1</v>
      </c>
      <c r="O213" s="41">
        <v>9</v>
      </c>
      <c r="P213" s="43">
        <v>9</v>
      </c>
      <c r="X213" s="48"/>
    </row>
    <row r="214" spans="1:24" ht="16.5" x14ac:dyDescent="0.2">
      <c r="A214" s="51" t="s">
        <v>819</v>
      </c>
      <c r="B214" s="45">
        <f t="shared" si="67"/>
        <v>1040810</v>
      </c>
      <c r="C214" s="51">
        <v>8</v>
      </c>
      <c r="D214" s="35">
        <v>10408</v>
      </c>
      <c r="E214" s="61">
        <v>4</v>
      </c>
      <c r="F214" s="36">
        <v>1</v>
      </c>
      <c r="G214" s="44" t="s">
        <v>163</v>
      </c>
      <c r="H214" s="44" t="s">
        <v>3359</v>
      </c>
      <c r="I214" s="36">
        <f t="shared" si="69"/>
        <v>35</v>
      </c>
      <c r="J214" s="36">
        <f t="shared" si="70"/>
        <v>4</v>
      </c>
      <c r="K214" s="36">
        <f t="shared" si="71"/>
        <v>2</v>
      </c>
      <c r="L214" s="36" t="s">
        <v>174</v>
      </c>
      <c r="M214" s="36" t="str">
        <f t="shared" si="73"/>
        <v>pt-4-8-jlr-loc1</v>
      </c>
      <c r="N214" s="36">
        <f t="shared" si="72"/>
        <v>1</v>
      </c>
      <c r="O214" s="36">
        <v>6</v>
      </c>
      <c r="P214" s="37">
        <v>8</v>
      </c>
      <c r="X214" s="48"/>
    </row>
    <row r="215" spans="1:24" ht="16.5" x14ac:dyDescent="0.2">
      <c r="A215" s="51" t="s">
        <v>819</v>
      </c>
      <c r="B215" s="45">
        <f t="shared" si="67"/>
        <v>1040811</v>
      </c>
      <c r="C215" s="51">
        <v>8</v>
      </c>
      <c r="D215" s="38">
        <v>10408</v>
      </c>
      <c r="E215" s="62">
        <v>4</v>
      </c>
      <c r="F215" s="25">
        <v>1</v>
      </c>
      <c r="G215" s="26" t="s">
        <v>3354</v>
      </c>
      <c r="H215" s="26" t="s">
        <v>3360</v>
      </c>
      <c r="I215" s="25">
        <f t="shared" si="69"/>
        <v>35</v>
      </c>
      <c r="J215" s="25">
        <f t="shared" si="70"/>
        <v>4</v>
      </c>
      <c r="K215" s="25">
        <f t="shared" si="71"/>
        <v>2</v>
      </c>
      <c r="L215" s="25" t="s">
        <v>597</v>
      </c>
      <c r="M215" s="25" t="str">
        <f t="shared" si="73"/>
        <v>pt-4-8-shl-loc1</v>
      </c>
      <c r="N215" s="25">
        <f t="shared" si="72"/>
        <v>1</v>
      </c>
      <c r="O215" s="25">
        <v>9</v>
      </c>
      <c r="P215" s="39">
        <v>9</v>
      </c>
      <c r="X215" s="48"/>
    </row>
    <row r="216" spans="1:24" ht="16.5" x14ac:dyDescent="0.2">
      <c r="A216" s="51" t="s">
        <v>819</v>
      </c>
      <c r="B216" s="45">
        <f t="shared" si="67"/>
        <v>1040820</v>
      </c>
      <c r="C216" s="51">
        <v>8</v>
      </c>
      <c r="D216" s="38">
        <v>10408</v>
      </c>
      <c r="E216" s="62">
        <v>4</v>
      </c>
      <c r="F216" s="25">
        <v>2</v>
      </c>
      <c r="G216" s="26" t="s">
        <v>3355</v>
      </c>
      <c r="H216" s="26" t="s">
        <v>1463</v>
      </c>
      <c r="I216" s="25">
        <f t="shared" si="69"/>
        <v>35</v>
      </c>
      <c r="J216" s="25">
        <f t="shared" si="70"/>
        <v>4</v>
      </c>
      <c r="K216" s="25">
        <f t="shared" si="71"/>
        <v>2</v>
      </c>
      <c r="L216" s="25" t="s">
        <v>498</v>
      </c>
      <c r="M216" s="49" t="str">
        <f t="shared" si="73"/>
        <v>pt-4-8-jlr-loc2</v>
      </c>
      <c r="N216" s="49">
        <f t="shared" si="72"/>
        <v>1</v>
      </c>
      <c r="O216" s="25">
        <v>6</v>
      </c>
      <c r="P216" s="39">
        <v>8</v>
      </c>
      <c r="X216" s="48"/>
    </row>
    <row r="217" spans="1:24" ht="16.5" x14ac:dyDescent="0.2">
      <c r="A217" s="51" t="s">
        <v>819</v>
      </c>
      <c r="B217" s="45">
        <f t="shared" si="67"/>
        <v>1040821</v>
      </c>
      <c r="C217" s="51">
        <v>8</v>
      </c>
      <c r="D217" s="38">
        <v>10408</v>
      </c>
      <c r="E217" s="62">
        <v>4</v>
      </c>
      <c r="F217" s="25">
        <v>2</v>
      </c>
      <c r="G217" s="26" t="s">
        <v>3354</v>
      </c>
      <c r="H217" s="26" t="s">
        <v>171</v>
      </c>
      <c r="I217" s="25">
        <f t="shared" si="69"/>
        <v>35</v>
      </c>
      <c r="J217" s="25">
        <f t="shared" si="70"/>
        <v>4</v>
      </c>
      <c r="K217" s="25">
        <f t="shared" si="71"/>
        <v>2</v>
      </c>
      <c r="L217" s="25" t="s">
        <v>596</v>
      </c>
      <c r="M217" s="49" t="str">
        <f t="shared" si="73"/>
        <v>pt-4-8-shl-loc2</v>
      </c>
      <c r="N217" s="49">
        <f t="shared" si="72"/>
        <v>1</v>
      </c>
      <c r="O217" s="25">
        <v>9</v>
      </c>
      <c r="P217" s="39">
        <v>9</v>
      </c>
      <c r="X217" s="48"/>
    </row>
    <row r="218" spans="1:24" ht="16.5" x14ac:dyDescent="0.2">
      <c r="A218" s="51" t="s">
        <v>819</v>
      </c>
      <c r="B218" s="45">
        <f t="shared" si="67"/>
        <v>1040830</v>
      </c>
      <c r="C218" s="51">
        <v>8</v>
      </c>
      <c r="D218" s="38">
        <v>10408</v>
      </c>
      <c r="E218" s="62">
        <v>4</v>
      </c>
      <c r="F218" s="25">
        <v>3</v>
      </c>
      <c r="G218" s="26" t="s">
        <v>3355</v>
      </c>
      <c r="H218" s="26" t="s">
        <v>783</v>
      </c>
      <c r="I218" s="25">
        <f t="shared" si="69"/>
        <v>35</v>
      </c>
      <c r="J218" s="25">
        <f t="shared" si="70"/>
        <v>4</v>
      </c>
      <c r="K218" s="25">
        <f t="shared" si="71"/>
        <v>2</v>
      </c>
      <c r="L218" s="25" t="s">
        <v>500</v>
      </c>
      <c r="M218" s="50" t="str">
        <f t="shared" si="73"/>
        <v>pt-4-8-jlr-loc3</v>
      </c>
      <c r="N218" s="50">
        <f t="shared" si="72"/>
        <v>1</v>
      </c>
      <c r="O218" s="25">
        <v>6</v>
      </c>
      <c r="P218" s="39">
        <v>8</v>
      </c>
      <c r="X218" s="48"/>
    </row>
    <row r="219" spans="1:24" ht="17.25" thickBot="1" x14ac:dyDescent="0.25">
      <c r="A219" s="51" t="s">
        <v>819</v>
      </c>
      <c r="B219" s="45">
        <f t="shared" si="67"/>
        <v>1040831</v>
      </c>
      <c r="C219" s="51">
        <v>8</v>
      </c>
      <c r="D219" s="40">
        <v>10408</v>
      </c>
      <c r="E219" s="63">
        <v>4</v>
      </c>
      <c r="F219" s="41">
        <v>3</v>
      </c>
      <c r="G219" s="42" t="s">
        <v>3354</v>
      </c>
      <c r="H219" s="42" t="s">
        <v>3361</v>
      </c>
      <c r="I219" s="41">
        <f t="shared" si="69"/>
        <v>35</v>
      </c>
      <c r="J219" s="41">
        <f t="shared" si="70"/>
        <v>4</v>
      </c>
      <c r="K219" s="41">
        <f t="shared" si="71"/>
        <v>2</v>
      </c>
      <c r="L219" s="41" t="s">
        <v>602</v>
      </c>
      <c r="M219" s="42" t="str">
        <f t="shared" si="73"/>
        <v>pt-4-8-shl-loc3</v>
      </c>
      <c r="N219" s="42">
        <f t="shared" si="72"/>
        <v>1</v>
      </c>
      <c r="O219" s="41">
        <v>9</v>
      </c>
      <c r="P219" s="43">
        <v>9</v>
      </c>
      <c r="X219" s="48"/>
    </row>
    <row r="220" spans="1:24" ht="16.5" x14ac:dyDescent="0.2">
      <c r="A220" s="51" t="s">
        <v>819</v>
      </c>
      <c r="B220" s="45">
        <f t="shared" si="67"/>
        <v>1040910</v>
      </c>
      <c r="C220" s="51">
        <v>9</v>
      </c>
      <c r="D220" s="35">
        <v>10409</v>
      </c>
      <c r="E220" s="61">
        <v>4</v>
      </c>
      <c r="F220" s="36">
        <v>1</v>
      </c>
      <c r="G220" s="44" t="s">
        <v>3355</v>
      </c>
      <c r="H220" s="44" t="s">
        <v>3359</v>
      </c>
      <c r="I220" s="36">
        <f t="shared" si="69"/>
        <v>37</v>
      </c>
      <c r="J220" s="36">
        <f t="shared" si="70"/>
        <v>4</v>
      </c>
      <c r="K220" s="36">
        <f t="shared" si="71"/>
        <v>2</v>
      </c>
      <c r="L220" s="36" t="s">
        <v>502</v>
      </c>
      <c r="M220" s="36" t="str">
        <f t="shared" si="73"/>
        <v>pt-4-9-jlr-loc1</v>
      </c>
      <c r="N220" s="36">
        <f t="shared" si="72"/>
        <v>2</v>
      </c>
      <c r="O220" s="36">
        <v>6</v>
      </c>
      <c r="P220" s="37">
        <v>8</v>
      </c>
      <c r="X220" s="48"/>
    </row>
    <row r="221" spans="1:24" ht="16.5" x14ac:dyDescent="0.2">
      <c r="A221" s="51" t="s">
        <v>819</v>
      </c>
      <c r="B221" s="45">
        <f t="shared" si="67"/>
        <v>1040911</v>
      </c>
      <c r="C221" s="51">
        <v>9</v>
      </c>
      <c r="D221" s="38">
        <v>10409</v>
      </c>
      <c r="E221" s="62">
        <v>4</v>
      </c>
      <c r="F221" s="25">
        <v>1</v>
      </c>
      <c r="G221" s="26" t="s">
        <v>164</v>
      </c>
      <c r="H221" s="26" t="s">
        <v>3360</v>
      </c>
      <c r="I221" s="25">
        <f t="shared" si="69"/>
        <v>37</v>
      </c>
      <c r="J221" s="25">
        <f t="shared" si="70"/>
        <v>4</v>
      </c>
      <c r="K221" s="25">
        <f t="shared" si="71"/>
        <v>2</v>
      </c>
      <c r="L221" s="25" t="s">
        <v>593</v>
      </c>
      <c r="M221" s="25" t="str">
        <f t="shared" si="73"/>
        <v>pt-4-9-shl-loc1</v>
      </c>
      <c r="N221" s="25">
        <f t="shared" si="72"/>
        <v>2</v>
      </c>
      <c r="O221" s="25">
        <v>9</v>
      </c>
      <c r="P221" s="39">
        <v>9</v>
      </c>
    </row>
    <row r="222" spans="1:24" ht="16.5" x14ac:dyDescent="0.2">
      <c r="A222" s="51" t="s">
        <v>819</v>
      </c>
      <c r="B222" s="45">
        <f t="shared" si="67"/>
        <v>1040920</v>
      </c>
      <c r="C222" s="51">
        <v>9</v>
      </c>
      <c r="D222" s="38">
        <v>10409</v>
      </c>
      <c r="E222" s="62">
        <v>4</v>
      </c>
      <c r="F222" s="25">
        <v>2</v>
      </c>
      <c r="G222" s="26" t="s">
        <v>3355</v>
      </c>
      <c r="H222" s="26" t="s">
        <v>1463</v>
      </c>
      <c r="I222" s="25">
        <f t="shared" si="69"/>
        <v>37</v>
      </c>
      <c r="J222" s="25">
        <f t="shared" si="70"/>
        <v>4</v>
      </c>
      <c r="K222" s="25">
        <f t="shared" si="71"/>
        <v>2</v>
      </c>
      <c r="L222" s="25" t="s">
        <v>1459</v>
      </c>
      <c r="M222" s="49" t="str">
        <f t="shared" si="73"/>
        <v>pt-4-9-jlr-loc2</v>
      </c>
      <c r="N222" s="49">
        <f t="shared" si="72"/>
        <v>2</v>
      </c>
      <c r="O222" s="25">
        <v>6</v>
      </c>
      <c r="P222" s="39">
        <v>8</v>
      </c>
    </row>
    <row r="223" spans="1:24" ht="16.5" x14ac:dyDescent="0.2">
      <c r="A223" s="51" t="s">
        <v>819</v>
      </c>
      <c r="B223" s="45">
        <f t="shared" ref="B223:B286" si="83">D223*100+F223*10+IF(G223="jlr",0,1)</f>
        <v>1040921</v>
      </c>
      <c r="C223" s="51">
        <v>9</v>
      </c>
      <c r="D223" s="38">
        <v>10409</v>
      </c>
      <c r="E223" s="62">
        <v>4</v>
      </c>
      <c r="F223" s="25">
        <v>2</v>
      </c>
      <c r="G223" s="26" t="s">
        <v>3354</v>
      </c>
      <c r="H223" s="26" t="s">
        <v>171</v>
      </c>
      <c r="I223" s="25">
        <f t="shared" si="69"/>
        <v>37</v>
      </c>
      <c r="J223" s="25">
        <f t="shared" si="70"/>
        <v>4</v>
      </c>
      <c r="K223" s="25">
        <f t="shared" si="71"/>
        <v>2</v>
      </c>
      <c r="L223" s="25" t="s">
        <v>606</v>
      </c>
      <c r="M223" s="49" t="str">
        <f t="shared" si="73"/>
        <v>pt-4-9-shl-loc2</v>
      </c>
      <c r="N223" s="49">
        <f t="shared" si="72"/>
        <v>2</v>
      </c>
      <c r="O223" s="25">
        <v>9</v>
      </c>
      <c r="P223" s="39">
        <v>9</v>
      </c>
    </row>
    <row r="224" spans="1:24" ht="16.5" x14ac:dyDescent="0.2">
      <c r="A224" s="51" t="s">
        <v>819</v>
      </c>
      <c r="B224" s="45">
        <f t="shared" si="83"/>
        <v>1040930</v>
      </c>
      <c r="C224" s="51">
        <v>9</v>
      </c>
      <c r="D224" s="38">
        <v>10409</v>
      </c>
      <c r="E224" s="62">
        <v>4</v>
      </c>
      <c r="F224" s="25">
        <v>3</v>
      </c>
      <c r="G224" s="26" t="s">
        <v>3355</v>
      </c>
      <c r="H224" s="26" t="s">
        <v>3362</v>
      </c>
      <c r="I224" s="25">
        <f t="shared" si="69"/>
        <v>37</v>
      </c>
      <c r="J224" s="25">
        <f t="shared" si="70"/>
        <v>4</v>
      </c>
      <c r="K224" s="25">
        <f t="shared" si="71"/>
        <v>2</v>
      </c>
      <c r="L224" s="25" t="s">
        <v>499</v>
      </c>
      <c r="M224" s="50" t="str">
        <f t="shared" si="73"/>
        <v>pt-4-9-jlr-loc3</v>
      </c>
      <c r="N224" s="50">
        <f t="shared" si="72"/>
        <v>2</v>
      </c>
      <c r="O224" s="25">
        <v>6</v>
      </c>
      <c r="P224" s="39">
        <v>8</v>
      </c>
    </row>
    <row r="225" spans="1:16" ht="17.25" thickBot="1" x14ac:dyDescent="0.25">
      <c r="A225" s="51" t="s">
        <v>819</v>
      </c>
      <c r="B225" s="45">
        <f t="shared" si="83"/>
        <v>1040931</v>
      </c>
      <c r="C225" s="51">
        <v>9</v>
      </c>
      <c r="D225" s="40">
        <v>10409</v>
      </c>
      <c r="E225" s="63">
        <v>4</v>
      </c>
      <c r="F225" s="41">
        <v>3</v>
      </c>
      <c r="G225" s="42" t="s">
        <v>3354</v>
      </c>
      <c r="H225" s="42" t="s">
        <v>3361</v>
      </c>
      <c r="I225" s="41">
        <f t="shared" si="69"/>
        <v>37</v>
      </c>
      <c r="J225" s="41">
        <f t="shared" si="70"/>
        <v>4</v>
      </c>
      <c r="K225" s="41">
        <f t="shared" si="71"/>
        <v>2</v>
      </c>
      <c r="L225" s="41" t="s">
        <v>604</v>
      </c>
      <c r="M225" s="42" t="str">
        <f t="shared" si="73"/>
        <v>pt-4-9-shl-loc3</v>
      </c>
      <c r="N225" s="42">
        <f t="shared" si="72"/>
        <v>2</v>
      </c>
      <c r="O225" s="41">
        <v>9</v>
      </c>
      <c r="P225" s="43">
        <v>9</v>
      </c>
    </row>
    <row r="226" spans="1:16" ht="16.5" x14ac:dyDescent="0.2">
      <c r="A226" s="51" t="s">
        <v>820</v>
      </c>
      <c r="B226" s="45">
        <f t="shared" si="83"/>
        <v>1050110</v>
      </c>
      <c r="C226" s="51">
        <v>1</v>
      </c>
      <c r="D226" s="35">
        <v>10501</v>
      </c>
      <c r="E226" s="61">
        <v>5</v>
      </c>
      <c r="F226" s="36">
        <v>1</v>
      </c>
      <c r="G226" s="44" t="s">
        <v>3355</v>
      </c>
      <c r="H226" s="44" t="s">
        <v>3363</v>
      </c>
      <c r="I226" s="36">
        <f t="shared" si="69"/>
        <v>38</v>
      </c>
      <c r="J226" s="36">
        <f t="shared" si="70"/>
        <v>4</v>
      </c>
      <c r="K226" s="36">
        <f t="shared" si="71"/>
        <v>2</v>
      </c>
      <c r="L226" s="36" t="s">
        <v>502</v>
      </c>
      <c r="M226" s="36" t="str">
        <f t="shared" si="73"/>
        <v>pt-5-1-jlr-loc1</v>
      </c>
      <c r="N226" s="36">
        <f t="shared" si="72"/>
        <v>2</v>
      </c>
      <c r="O226" s="36">
        <v>6</v>
      </c>
      <c r="P226" s="37">
        <v>8</v>
      </c>
    </row>
    <row r="227" spans="1:16" ht="16.5" x14ac:dyDescent="0.2">
      <c r="A227" s="51" t="s">
        <v>820</v>
      </c>
      <c r="B227" s="45">
        <f t="shared" si="83"/>
        <v>1050111</v>
      </c>
      <c r="C227" s="51">
        <v>1</v>
      </c>
      <c r="D227" s="38">
        <v>10501</v>
      </c>
      <c r="E227" s="62">
        <v>5</v>
      </c>
      <c r="F227" s="25">
        <v>1</v>
      </c>
      <c r="G227" s="26" t="s">
        <v>3354</v>
      </c>
      <c r="H227" s="26" t="s">
        <v>172</v>
      </c>
      <c r="I227" s="25">
        <f t="shared" si="69"/>
        <v>38</v>
      </c>
      <c r="J227" s="25">
        <f t="shared" si="70"/>
        <v>4</v>
      </c>
      <c r="K227" s="25">
        <f t="shared" si="71"/>
        <v>2</v>
      </c>
      <c r="L227" s="25" t="s">
        <v>593</v>
      </c>
      <c r="M227" s="25" t="str">
        <f t="shared" si="73"/>
        <v>pt-5-1-shl-loc1</v>
      </c>
      <c r="N227" s="25">
        <f t="shared" si="72"/>
        <v>2</v>
      </c>
      <c r="O227" s="25">
        <v>9</v>
      </c>
      <c r="P227" s="39">
        <v>9</v>
      </c>
    </row>
    <row r="228" spans="1:16" ht="16.5" x14ac:dyDescent="0.2">
      <c r="A228" s="51" t="s">
        <v>820</v>
      </c>
      <c r="B228" s="45">
        <f t="shared" si="83"/>
        <v>1050120</v>
      </c>
      <c r="C228" s="51">
        <v>1</v>
      </c>
      <c r="D228" s="38">
        <v>10501</v>
      </c>
      <c r="E228" s="62">
        <v>5</v>
      </c>
      <c r="F228" s="25">
        <v>2</v>
      </c>
      <c r="G228" s="26" t="s">
        <v>163</v>
      </c>
      <c r="H228" s="26" t="s">
        <v>1463</v>
      </c>
      <c r="I228" s="25">
        <f t="shared" si="69"/>
        <v>38</v>
      </c>
      <c r="J228" s="25">
        <f t="shared" si="70"/>
        <v>4</v>
      </c>
      <c r="K228" s="25">
        <f t="shared" si="71"/>
        <v>2</v>
      </c>
      <c r="L228" s="25" t="s">
        <v>1459</v>
      </c>
      <c r="M228" s="49" t="str">
        <f t="shared" si="73"/>
        <v>pt-5-1-jlr-loc2</v>
      </c>
      <c r="N228" s="49">
        <f t="shared" si="72"/>
        <v>2</v>
      </c>
      <c r="O228" s="25">
        <v>6</v>
      </c>
      <c r="P228" s="39">
        <v>8</v>
      </c>
    </row>
    <row r="229" spans="1:16" ht="16.5" x14ac:dyDescent="0.2">
      <c r="A229" s="51" t="s">
        <v>820</v>
      </c>
      <c r="B229" s="45">
        <f t="shared" si="83"/>
        <v>1050121</v>
      </c>
      <c r="C229" s="51">
        <v>1</v>
      </c>
      <c r="D229" s="38">
        <v>10501</v>
      </c>
      <c r="E229" s="62">
        <v>5</v>
      </c>
      <c r="F229" s="25">
        <v>2</v>
      </c>
      <c r="G229" s="26" t="s">
        <v>3354</v>
      </c>
      <c r="H229" s="26" t="s">
        <v>3357</v>
      </c>
      <c r="I229" s="25">
        <f t="shared" si="69"/>
        <v>38</v>
      </c>
      <c r="J229" s="25">
        <f t="shared" si="70"/>
        <v>4</v>
      </c>
      <c r="K229" s="25">
        <f t="shared" si="71"/>
        <v>2</v>
      </c>
      <c r="L229" s="25" t="s">
        <v>606</v>
      </c>
      <c r="M229" s="49" t="str">
        <f t="shared" si="73"/>
        <v>pt-5-1-shl-loc2</v>
      </c>
      <c r="N229" s="49">
        <f t="shared" si="72"/>
        <v>2</v>
      </c>
      <c r="O229" s="25">
        <v>9</v>
      </c>
      <c r="P229" s="39">
        <v>9</v>
      </c>
    </row>
    <row r="230" spans="1:16" ht="16.5" x14ac:dyDescent="0.2">
      <c r="A230" s="51" t="s">
        <v>820</v>
      </c>
      <c r="B230" s="45">
        <f t="shared" si="83"/>
        <v>1050130</v>
      </c>
      <c r="C230" s="51">
        <v>1</v>
      </c>
      <c r="D230" s="38">
        <v>10501</v>
      </c>
      <c r="E230" s="62">
        <v>5</v>
      </c>
      <c r="F230" s="25">
        <v>3</v>
      </c>
      <c r="G230" s="26" t="s">
        <v>163</v>
      </c>
      <c r="H230" s="26" t="s">
        <v>783</v>
      </c>
      <c r="I230" s="25">
        <f t="shared" si="69"/>
        <v>38</v>
      </c>
      <c r="J230" s="25">
        <f t="shared" si="70"/>
        <v>4</v>
      </c>
      <c r="K230" s="25">
        <f t="shared" si="71"/>
        <v>2</v>
      </c>
      <c r="L230" s="25" t="s">
        <v>499</v>
      </c>
      <c r="M230" s="50" t="str">
        <f t="shared" si="73"/>
        <v>pt-5-1-jlr-loc3</v>
      </c>
      <c r="N230" s="50">
        <f t="shared" si="72"/>
        <v>2</v>
      </c>
      <c r="O230" s="25">
        <v>6</v>
      </c>
      <c r="P230" s="39">
        <v>8</v>
      </c>
    </row>
    <row r="231" spans="1:16" ht="17.25" thickBot="1" x14ac:dyDescent="0.25">
      <c r="A231" s="51" t="s">
        <v>820</v>
      </c>
      <c r="B231" s="45">
        <f t="shared" si="83"/>
        <v>1050131</v>
      </c>
      <c r="C231" s="51">
        <v>1</v>
      </c>
      <c r="D231" s="40">
        <v>10501</v>
      </c>
      <c r="E231" s="63">
        <v>5</v>
      </c>
      <c r="F231" s="41">
        <v>3</v>
      </c>
      <c r="G231" s="42" t="s">
        <v>3354</v>
      </c>
      <c r="H231" s="42" t="s">
        <v>3361</v>
      </c>
      <c r="I231" s="41">
        <f t="shared" si="69"/>
        <v>38</v>
      </c>
      <c r="J231" s="41">
        <f t="shared" si="70"/>
        <v>4</v>
      </c>
      <c r="K231" s="41">
        <f t="shared" si="71"/>
        <v>2</v>
      </c>
      <c r="L231" s="41" t="s">
        <v>604</v>
      </c>
      <c r="M231" s="42" t="str">
        <f t="shared" si="73"/>
        <v>pt-5-1-shl-loc3</v>
      </c>
      <c r="N231" s="42">
        <f t="shared" si="72"/>
        <v>2</v>
      </c>
      <c r="O231" s="41">
        <v>9</v>
      </c>
      <c r="P231" s="43">
        <v>9</v>
      </c>
    </row>
    <row r="232" spans="1:16" ht="16.5" x14ac:dyDescent="0.2">
      <c r="A232" s="51" t="s">
        <v>820</v>
      </c>
      <c r="B232" s="45">
        <f t="shared" si="83"/>
        <v>1050210</v>
      </c>
      <c r="C232" s="51">
        <v>2</v>
      </c>
      <c r="D232" s="35">
        <v>10502</v>
      </c>
      <c r="E232" s="61">
        <v>5</v>
      </c>
      <c r="F232" s="36">
        <v>1</v>
      </c>
      <c r="G232" s="44" t="s">
        <v>3355</v>
      </c>
      <c r="H232" s="44" t="s">
        <v>3363</v>
      </c>
      <c r="I232" s="36">
        <f t="shared" si="69"/>
        <v>39</v>
      </c>
      <c r="J232" s="36">
        <f t="shared" si="70"/>
        <v>4</v>
      </c>
      <c r="K232" s="36">
        <f t="shared" si="71"/>
        <v>2</v>
      </c>
      <c r="L232" s="36" t="s">
        <v>495</v>
      </c>
      <c r="M232" s="36" t="str">
        <f t="shared" si="73"/>
        <v>pt-5-2-jlr-loc1</v>
      </c>
      <c r="N232" s="36">
        <f t="shared" si="72"/>
        <v>2</v>
      </c>
      <c r="O232" s="36">
        <v>6</v>
      </c>
      <c r="P232" s="37">
        <v>8</v>
      </c>
    </row>
    <row r="233" spans="1:16" ht="16.5" x14ac:dyDescent="0.2">
      <c r="A233" s="51" t="s">
        <v>820</v>
      </c>
      <c r="B233" s="45">
        <f t="shared" si="83"/>
        <v>1050211</v>
      </c>
      <c r="C233" s="51">
        <v>2</v>
      </c>
      <c r="D233" s="38">
        <v>10502</v>
      </c>
      <c r="E233" s="62">
        <v>5</v>
      </c>
      <c r="F233" s="25">
        <v>1</v>
      </c>
      <c r="G233" s="26" t="s">
        <v>3354</v>
      </c>
      <c r="H233" s="26" t="s">
        <v>3360</v>
      </c>
      <c r="I233" s="25">
        <f t="shared" si="69"/>
        <v>39</v>
      </c>
      <c r="J233" s="25">
        <f t="shared" si="70"/>
        <v>4</v>
      </c>
      <c r="K233" s="25">
        <f t="shared" si="71"/>
        <v>2</v>
      </c>
      <c r="L233" s="25" t="s">
        <v>581</v>
      </c>
      <c r="M233" s="25" t="str">
        <f t="shared" si="73"/>
        <v>pt-5-2-shl-loc1</v>
      </c>
      <c r="N233" s="25">
        <f t="shared" si="72"/>
        <v>2</v>
      </c>
      <c r="O233" s="25">
        <v>9</v>
      </c>
      <c r="P233" s="39">
        <v>9</v>
      </c>
    </row>
    <row r="234" spans="1:16" ht="16.5" x14ac:dyDescent="0.2">
      <c r="A234" s="51" t="s">
        <v>820</v>
      </c>
      <c r="B234" s="45">
        <f t="shared" si="83"/>
        <v>1050220</v>
      </c>
      <c r="C234" s="51">
        <v>2</v>
      </c>
      <c r="D234" s="38">
        <v>10502</v>
      </c>
      <c r="E234" s="62">
        <v>5</v>
      </c>
      <c r="F234" s="25">
        <v>2</v>
      </c>
      <c r="G234" s="26" t="s">
        <v>3355</v>
      </c>
      <c r="H234" s="26" t="s">
        <v>1463</v>
      </c>
      <c r="I234" s="25">
        <f t="shared" si="69"/>
        <v>39</v>
      </c>
      <c r="J234" s="25">
        <f t="shared" si="70"/>
        <v>4</v>
      </c>
      <c r="K234" s="25">
        <f t="shared" si="71"/>
        <v>2</v>
      </c>
      <c r="L234" s="25" t="s">
        <v>1463</v>
      </c>
      <c r="M234" s="49" t="str">
        <f t="shared" si="73"/>
        <v>pt-5-2-jlr-loc2</v>
      </c>
      <c r="N234" s="49">
        <f t="shared" si="72"/>
        <v>2</v>
      </c>
      <c r="O234" s="25">
        <v>6</v>
      </c>
      <c r="P234" s="39">
        <v>8</v>
      </c>
    </row>
    <row r="235" spans="1:16" ht="16.5" x14ac:dyDescent="0.2">
      <c r="A235" s="51" t="s">
        <v>820</v>
      </c>
      <c r="B235" s="45">
        <f t="shared" si="83"/>
        <v>1050221</v>
      </c>
      <c r="C235" s="51">
        <v>2</v>
      </c>
      <c r="D235" s="38">
        <v>10502</v>
      </c>
      <c r="E235" s="62">
        <v>5</v>
      </c>
      <c r="F235" s="25">
        <v>2</v>
      </c>
      <c r="G235" s="26" t="s">
        <v>3354</v>
      </c>
      <c r="H235" s="26" t="s">
        <v>3357</v>
      </c>
      <c r="I235" s="25">
        <f t="shared" si="69"/>
        <v>39</v>
      </c>
      <c r="J235" s="25">
        <f t="shared" si="70"/>
        <v>4</v>
      </c>
      <c r="K235" s="25">
        <f t="shared" si="71"/>
        <v>2</v>
      </c>
      <c r="L235" s="25" t="s">
        <v>576</v>
      </c>
      <c r="M235" s="49" t="str">
        <f t="shared" si="73"/>
        <v>pt-5-2-shl-loc2</v>
      </c>
      <c r="N235" s="49">
        <f t="shared" si="72"/>
        <v>2</v>
      </c>
      <c r="O235" s="25">
        <v>9</v>
      </c>
      <c r="P235" s="39">
        <v>9</v>
      </c>
    </row>
    <row r="236" spans="1:16" ht="16.5" x14ac:dyDescent="0.2">
      <c r="A236" s="51" t="s">
        <v>820</v>
      </c>
      <c r="B236" s="45">
        <f t="shared" si="83"/>
        <v>1050230</v>
      </c>
      <c r="C236" s="51">
        <v>2</v>
      </c>
      <c r="D236" s="38">
        <v>10502</v>
      </c>
      <c r="E236" s="62">
        <v>5</v>
      </c>
      <c r="F236" s="25">
        <v>3</v>
      </c>
      <c r="G236" s="26" t="s">
        <v>3355</v>
      </c>
      <c r="H236" s="26" t="s">
        <v>3362</v>
      </c>
      <c r="I236" s="25">
        <f t="shared" si="69"/>
        <v>39</v>
      </c>
      <c r="J236" s="25">
        <f t="shared" si="70"/>
        <v>4</v>
      </c>
      <c r="K236" s="25">
        <f t="shared" si="71"/>
        <v>2</v>
      </c>
      <c r="L236" s="25" t="s">
        <v>504</v>
      </c>
      <c r="M236" s="50" t="str">
        <f t="shared" si="73"/>
        <v>pt-5-2-jlr-loc3</v>
      </c>
      <c r="N236" s="50">
        <f t="shared" si="72"/>
        <v>2</v>
      </c>
      <c r="O236" s="25">
        <v>6</v>
      </c>
      <c r="P236" s="39">
        <v>8</v>
      </c>
    </row>
    <row r="237" spans="1:16" ht="17.25" thickBot="1" x14ac:dyDescent="0.25">
      <c r="A237" s="51" t="s">
        <v>820</v>
      </c>
      <c r="B237" s="45">
        <f t="shared" si="83"/>
        <v>1050231</v>
      </c>
      <c r="C237" s="51">
        <v>2</v>
      </c>
      <c r="D237" s="40">
        <v>10502</v>
      </c>
      <c r="E237" s="63">
        <v>5</v>
      </c>
      <c r="F237" s="41">
        <v>3</v>
      </c>
      <c r="G237" s="42" t="s">
        <v>3354</v>
      </c>
      <c r="H237" s="42" t="s">
        <v>3361</v>
      </c>
      <c r="I237" s="41">
        <f t="shared" si="69"/>
        <v>39</v>
      </c>
      <c r="J237" s="41">
        <f t="shared" si="70"/>
        <v>4</v>
      </c>
      <c r="K237" s="41">
        <f t="shared" si="71"/>
        <v>2</v>
      </c>
      <c r="L237" s="41" t="s">
        <v>595</v>
      </c>
      <c r="M237" s="42" t="str">
        <f t="shared" si="73"/>
        <v>pt-5-2-shl-loc3</v>
      </c>
      <c r="N237" s="42">
        <f t="shared" si="72"/>
        <v>2</v>
      </c>
      <c r="O237" s="41">
        <v>9</v>
      </c>
      <c r="P237" s="43">
        <v>9</v>
      </c>
    </row>
    <row r="238" spans="1:16" ht="16.5" x14ac:dyDescent="0.2">
      <c r="A238" s="51" t="s">
        <v>820</v>
      </c>
      <c r="B238" s="45">
        <f t="shared" si="83"/>
        <v>1050310</v>
      </c>
      <c r="C238" s="51">
        <v>3</v>
      </c>
      <c r="D238" s="35">
        <v>10503</v>
      </c>
      <c r="E238" s="61">
        <v>5</v>
      </c>
      <c r="F238" s="36">
        <v>1</v>
      </c>
      <c r="G238" s="44" t="s">
        <v>3355</v>
      </c>
      <c r="H238" s="44" t="s">
        <v>3363</v>
      </c>
      <c r="I238" s="36">
        <f t="shared" si="69"/>
        <v>40</v>
      </c>
      <c r="J238" s="36">
        <f t="shared" si="70"/>
        <v>5</v>
      </c>
      <c r="K238" s="36">
        <f t="shared" si="71"/>
        <v>2</v>
      </c>
      <c r="L238" s="36" t="s">
        <v>502</v>
      </c>
      <c r="M238" s="36" t="str">
        <f t="shared" si="73"/>
        <v>pt-5-3-jlr-loc1</v>
      </c>
      <c r="N238" s="36">
        <f t="shared" si="72"/>
        <v>2</v>
      </c>
      <c r="O238" s="36">
        <v>6</v>
      </c>
      <c r="P238" s="37">
        <v>8</v>
      </c>
    </row>
    <row r="239" spans="1:16" ht="16.5" x14ac:dyDescent="0.2">
      <c r="A239" s="51" t="s">
        <v>820</v>
      </c>
      <c r="B239" s="45">
        <f t="shared" si="83"/>
        <v>1050311</v>
      </c>
      <c r="C239" s="51">
        <v>3</v>
      </c>
      <c r="D239" s="38">
        <v>10503</v>
      </c>
      <c r="E239" s="62">
        <v>5</v>
      </c>
      <c r="F239" s="25">
        <v>1</v>
      </c>
      <c r="G239" s="26" t="s">
        <v>3354</v>
      </c>
      <c r="H239" s="26" t="s">
        <v>172</v>
      </c>
      <c r="I239" s="25">
        <f t="shared" si="69"/>
        <v>40</v>
      </c>
      <c r="J239" s="25">
        <f t="shared" si="70"/>
        <v>5</v>
      </c>
      <c r="K239" s="25">
        <f t="shared" si="71"/>
        <v>2</v>
      </c>
      <c r="L239" s="25" t="s">
        <v>593</v>
      </c>
      <c r="M239" s="25" t="str">
        <f t="shared" si="73"/>
        <v>pt-5-3-shl-loc1</v>
      </c>
      <c r="N239" s="25">
        <f t="shared" si="72"/>
        <v>2</v>
      </c>
      <c r="O239" s="25">
        <v>9</v>
      </c>
      <c r="P239" s="39">
        <v>9</v>
      </c>
    </row>
    <row r="240" spans="1:16" ht="16.5" x14ac:dyDescent="0.2">
      <c r="A240" s="51" t="s">
        <v>820</v>
      </c>
      <c r="B240" s="45">
        <f t="shared" si="83"/>
        <v>1050320</v>
      </c>
      <c r="C240" s="51">
        <v>3</v>
      </c>
      <c r="D240" s="38">
        <v>10503</v>
      </c>
      <c r="E240" s="62">
        <v>5</v>
      </c>
      <c r="F240" s="25">
        <v>2</v>
      </c>
      <c r="G240" s="26" t="s">
        <v>3355</v>
      </c>
      <c r="H240" s="26" t="s">
        <v>1463</v>
      </c>
      <c r="I240" s="25">
        <f t="shared" si="69"/>
        <v>40</v>
      </c>
      <c r="J240" s="25">
        <f t="shared" si="70"/>
        <v>5</v>
      </c>
      <c r="K240" s="25">
        <f t="shared" si="71"/>
        <v>2</v>
      </c>
      <c r="L240" s="25" t="s">
        <v>1459</v>
      </c>
      <c r="M240" s="49" t="str">
        <f t="shared" si="73"/>
        <v>pt-5-3-jlr-loc2</v>
      </c>
      <c r="N240" s="49">
        <f t="shared" si="72"/>
        <v>2</v>
      </c>
      <c r="O240" s="25">
        <v>6</v>
      </c>
      <c r="P240" s="39">
        <v>8</v>
      </c>
    </row>
    <row r="241" spans="1:16" ht="16.5" x14ac:dyDescent="0.2">
      <c r="A241" s="51" t="s">
        <v>820</v>
      </c>
      <c r="B241" s="45">
        <f t="shared" si="83"/>
        <v>1050321</v>
      </c>
      <c r="C241" s="51">
        <v>3</v>
      </c>
      <c r="D241" s="38">
        <v>10503</v>
      </c>
      <c r="E241" s="62">
        <v>5</v>
      </c>
      <c r="F241" s="25">
        <v>2</v>
      </c>
      <c r="G241" s="26" t="s">
        <v>3354</v>
      </c>
      <c r="H241" s="26" t="s">
        <v>3357</v>
      </c>
      <c r="I241" s="25">
        <f t="shared" si="69"/>
        <v>40</v>
      </c>
      <c r="J241" s="25">
        <f t="shared" si="70"/>
        <v>5</v>
      </c>
      <c r="K241" s="25">
        <f t="shared" si="71"/>
        <v>2</v>
      </c>
      <c r="L241" s="25" t="s">
        <v>606</v>
      </c>
      <c r="M241" s="49" t="str">
        <f t="shared" si="73"/>
        <v>pt-5-3-shl-loc2</v>
      </c>
      <c r="N241" s="49">
        <f t="shared" si="72"/>
        <v>2</v>
      </c>
      <c r="O241" s="25">
        <v>9</v>
      </c>
      <c r="P241" s="39">
        <v>9</v>
      </c>
    </row>
    <row r="242" spans="1:16" ht="16.5" x14ac:dyDescent="0.2">
      <c r="A242" s="51" t="s">
        <v>820</v>
      </c>
      <c r="B242" s="45">
        <f t="shared" si="83"/>
        <v>1050330</v>
      </c>
      <c r="C242" s="51">
        <v>3</v>
      </c>
      <c r="D242" s="38">
        <v>10503</v>
      </c>
      <c r="E242" s="62">
        <v>5</v>
      </c>
      <c r="F242" s="25">
        <v>3</v>
      </c>
      <c r="G242" s="26" t="s">
        <v>163</v>
      </c>
      <c r="H242" s="26" t="s">
        <v>3362</v>
      </c>
      <c r="I242" s="25">
        <f t="shared" si="69"/>
        <v>40</v>
      </c>
      <c r="J242" s="25">
        <f t="shared" si="70"/>
        <v>5</v>
      </c>
      <c r="K242" s="25">
        <f t="shared" si="71"/>
        <v>2</v>
      </c>
      <c r="L242" s="25" t="s">
        <v>499</v>
      </c>
      <c r="M242" s="50" t="str">
        <f t="shared" si="73"/>
        <v>pt-5-3-jlr-loc3</v>
      </c>
      <c r="N242" s="50">
        <f t="shared" si="72"/>
        <v>2</v>
      </c>
      <c r="O242" s="25">
        <v>6</v>
      </c>
      <c r="P242" s="39">
        <v>8</v>
      </c>
    </row>
    <row r="243" spans="1:16" ht="17.25" thickBot="1" x14ac:dyDescent="0.25">
      <c r="A243" s="51" t="s">
        <v>820</v>
      </c>
      <c r="B243" s="45">
        <f t="shared" si="83"/>
        <v>1050331</v>
      </c>
      <c r="C243" s="51">
        <v>3</v>
      </c>
      <c r="D243" s="40">
        <v>10503</v>
      </c>
      <c r="E243" s="63">
        <v>5</v>
      </c>
      <c r="F243" s="41">
        <v>3</v>
      </c>
      <c r="G243" s="42" t="s">
        <v>164</v>
      </c>
      <c r="H243" s="42" t="s">
        <v>784</v>
      </c>
      <c r="I243" s="41">
        <f t="shared" si="69"/>
        <v>40</v>
      </c>
      <c r="J243" s="41">
        <f t="shared" si="70"/>
        <v>5</v>
      </c>
      <c r="K243" s="41">
        <f t="shared" si="71"/>
        <v>2</v>
      </c>
      <c r="L243" s="41" t="s">
        <v>604</v>
      </c>
      <c r="M243" s="42" t="str">
        <f t="shared" si="73"/>
        <v>pt-5-3-shl-loc3</v>
      </c>
      <c r="N243" s="42">
        <f t="shared" si="72"/>
        <v>2</v>
      </c>
      <c r="O243" s="41">
        <v>9</v>
      </c>
      <c r="P243" s="43">
        <v>9</v>
      </c>
    </row>
    <row r="244" spans="1:16" ht="16.5" x14ac:dyDescent="0.2">
      <c r="A244" s="51" t="s">
        <v>820</v>
      </c>
      <c r="B244" s="45">
        <f t="shared" si="83"/>
        <v>1050410</v>
      </c>
      <c r="C244" s="51">
        <v>4</v>
      </c>
      <c r="D244" s="35">
        <v>10504</v>
      </c>
      <c r="E244" s="61">
        <v>5</v>
      </c>
      <c r="F244" s="36">
        <v>1</v>
      </c>
      <c r="G244" s="44" t="s">
        <v>163</v>
      </c>
      <c r="H244" s="44" t="s">
        <v>3363</v>
      </c>
      <c r="I244" s="36">
        <f t="shared" si="69"/>
        <v>40</v>
      </c>
      <c r="J244" s="36">
        <f t="shared" si="70"/>
        <v>5</v>
      </c>
      <c r="K244" s="36">
        <f t="shared" si="71"/>
        <v>2</v>
      </c>
      <c r="L244" s="36" t="s">
        <v>505</v>
      </c>
      <c r="M244" s="36" t="str">
        <f t="shared" si="73"/>
        <v>pt-5-4-jlr-loc1</v>
      </c>
      <c r="N244" s="36">
        <f t="shared" si="72"/>
        <v>2</v>
      </c>
      <c r="O244" s="36">
        <v>6</v>
      </c>
      <c r="P244" s="37">
        <v>8</v>
      </c>
    </row>
    <row r="245" spans="1:16" ht="16.5" x14ac:dyDescent="0.2">
      <c r="A245" s="51" t="s">
        <v>820</v>
      </c>
      <c r="B245" s="45">
        <f t="shared" si="83"/>
        <v>1050411</v>
      </c>
      <c r="C245" s="51">
        <v>4</v>
      </c>
      <c r="D245" s="38">
        <v>10504</v>
      </c>
      <c r="E245" s="62">
        <v>5</v>
      </c>
      <c r="F245" s="25">
        <v>1</v>
      </c>
      <c r="G245" s="26" t="s">
        <v>3354</v>
      </c>
      <c r="H245" s="26" t="s">
        <v>172</v>
      </c>
      <c r="I245" s="25">
        <f t="shared" si="69"/>
        <v>40</v>
      </c>
      <c r="J245" s="25">
        <f t="shared" si="70"/>
        <v>5</v>
      </c>
      <c r="K245" s="25">
        <f t="shared" si="71"/>
        <v>2</v>
      </c>
      <c r="L245" s="25" t="s">
        <v>599</v>
      </c>
      <c r="M245" s="25" t="str">
        <f t="shared" si="73"/>
        <v>pt-5-4-shl-loc1</v>
      </c>
      <c r="N245" s="25">
        <f t="shared" si="72"/>
        <v>2</v>
      </c>
      <c r="O245" s="25">
        <v>9</v>
      </c>
      <c r="P245" s="39">
        <v>9</v>
      </c>
    </row>
    <row r="246" spans="1:16" ht="16.5" x14ac:dyDescent="0.2">
      <c r="A246" s="51" t="s">
        <v>820</v>
      </c>
      <c r="B246" s="45">
        <f t="shared" si="83"/>
        <v>1050420</v>
      </c>
      <c r="C246" s="51">
        <v>4</v>
      </c>
      <c r="D246" s="38">
        <v>10504</v>
      </c>
      <c r="E246" s="62">
        <v>5</v>
      </c>
      <c r="F246" s="25">
        <v>2</v>
      </c>
      <c r="G246" s="26" t="s">
        <v>163</v>
      </c>
      <c r="H246" s="26" t="s">
        <v>1463</v>
      </c>
      <c r="I246" s="25">
        <f t="shared" ref="I246:I309" si="84">INDEX($AC$4:$AC$204,INDEX($AJ$4:$AJ$19,E246)+C246)</f>
        <v>40</v>
      </c>
      <c r="J246" s="25">
        <f t="shared" ref="J246:J309" si="85">INDEX($AD$4:$AD$204,INDEX($AJ$4:$AJ$19,E246)+C246)</f>
        <v>5</v>
      </c>
      <c r="K246" s="25">
        <f t="shared" ref="K246:K309" si="86">INDEX($AE$4:$AE$204,INDEX($AJ$4:$AJ$19,E246)+C246)</f>
        <v>2</v>
      </c>
      <c r="L246" s="25" t="s">
        <v>495</v>
      </c>
      <c r="M246" s="49" t="str">
        <f t="shared" si="73"/>
        <v>pt-5-4-jlr-loc2</v>
      </c>
      <c r="N246" s="49">
        <f t="shared" ref="N246:N309" si="87">INDEX($AF$4:$AF$204,INDEX($AJ$4:$AJ$19,E246)+C246)</f>
        <v>2</v>
      </c>
      <c r="O246" s="25">
        <v>6</v>
      </c>
      <c r="P246" s="39">
        <v>8</v>
      </c>
    </row>
    <row r="247" spans="1:16" ht="16.5" x14ac:dyDescent="0.2">
      <c r="A247" s="51" t="s">
        <v>820</v>
      </c>
      <c r="B247" s="45">
        <f t="shared" si="83"/>
        <v>1050421</v>
      </c>
      <c r="C247" s="51">
        <v>4</v>
      </c>
      <c r="D247" s="38">
        <v>10504</v>
      </c>
      <c r="E247" s="62">
        <v>5</v>
      </c>
      <c r="F247" s="25">
        <v>2</v>
      </c>
      <c r="G247" s="26" t="s">
        <v>3354</v>
      </c>
      <c r="H247" s="26" t="s">
        <v>3357</v>
      </c>
      <c r="I247" s="25">
        <f t="shared" si="84"/>
        <v>40</v>
      </c>
      <c r="J247" s="25">
        <f t="shared" si="85"/>
        <v>5</v>
      </c>
      <c r="K247" s="25">
        <f t="shared" si="86"/>
        <v>2</v>
      </c>
      <c r="L247" s="25" t="s">
        <v>607</v>
      </c>
      <c r="M247" s="49" t="str">
        <f t="shared" si="73"/>
        <v>pt-5-4-shl-loc2</v>
      </c>
      <c r="N247" s="49">
        <f t="shared" si="87"/>
        <v>2</v>
      </c>
      <c r="O247" s="25">
        <v>9</v>
      </c>
      <c r="P247" s="39">
        <v>9</v>
      </c>
    </row>
    <row r="248" spans="1:16" ht="16.5" x14ac:dyDescent="0.2">
      <c r="A248" s="51" t="s">
        <v>820</v>
      </c>
      <c r="B248" s="45">
        <f t="shared" si="83"/>
        <v>1050430</v>
      </c>
      <c r="C248" s="51">
        <v>4</v>
      </c>
      <c r="D248" s="38">
        <v>10504</v>
      </c>
      <c r="E248" s="62">
        <v>5</v>
      </c>
      <c r="F248" s="25">
        <v>3</v>
      </c>
      <c r="G248" s="26" t="s">
        <v>3355</v>
      </c>
      <c r="H248" s="26" t="s">
        <v>783</v>
      </c>
      <c r="I248" s="25">
        <f t="shared" si="84"/>
        <v>40</v>
      </c>
      <c r="J248" s="25">
        <f t="shared" si="85"/>
        <v>5</v>
      </c>
      <c r="K248" s="25">
        <f t="shared" si="86"/>
        <v>2</v>
      </c>
      <c r="L248" s="25" t="s">
        <v>501</v>
      </c>
      <c r="M248" s="50" t="str">
        <f t="shared" si="73"/>
        <v>pt-5-4-jlr-loc3</v>
      </c>
      <c r="N248" s="50">
        <f t="shared" si="87"/>
        <v>2</v>
      </c>
      <c r="O248" s="25">
        <v>6</v>
      </c>
      <c r="P248" s="39">
        <v>8</v>
      </c>
    </row>
    <row r="249" spans="1:16" ht="17.25" thickBot="1" x14ac:dyDescent="0.25">
      <c r="A249" s="51" t="s">
        <v>820</v>
      </c>
      <c r="B249" s="45">
        <f t="shared" si="83"/>
        <v>1050431</v>
      </c>
      <c r="C249" s="51">
        <v>4</v>
      </c>
      <c r="D249" s="40">
        <v>10504</v>
      </c>
      <c r="E249" s="63">
        <v>5</v>
      </c>
      <c r="F249" s="41">
        <v>3</v>
      </c>
      <c r="G249" s="42" t="s">
        <v>3354</v>
      </c>
      <c r="H249" s="42" t="s">
        <v>784</v>
      </c>
      <c r="I249" s="41">
        <f t="shared" si="84"/>
        <v>40</v>
      </c>
      <c r="J249" s="41">
        <f t="shared" si="85"/>
        <v>5</v>
      </c>
      <c r="K249" s="41">
        <f t="shared" si="86"/>
        <v>2</v>
      </c>
      <c r="L249" s="41" t="s">
        <v>580</v>
      </c>
      <c r="M249" s="42" t="str">
        <f t="shared" si="73"/>
        <v>pt-5-4-shl-loc3</v>
      </c>
      <c r="N249" s="42">
        <f t="shared" si="87"/>
        <v>2</v>
      </c>
      <c r="O249" s="41">
        <v>9</v>
      </c>
      <c r="P249" s="43">
        <v>9</v>
      </c>
    </row>
    <row r="250" spans="1:16" ht="16.5" x14ac:dyDescent="0.2">
      <c r="A250" s="51" t="s">
        <v>820</v>
      </c>
      <c r="B250" s="45">
        <f t="shared" si="83"/>
        <v>1050510</v>
      </c>
      <c r="C250" s="51">
        <v>5</v>
      </c>
      <c r="D250" s="35">
        <v>10505</v>
      </c>
      <c r="E250" s="61">
        <v>5</v>
      </c>
      <c r="F250" s="36">
        <v>1</v>
      </c>
      <c r="G250" s="44" t="s">
        <v>3355</v>
      </c>
      <c r="H250" s="44" t="s">
        <v>3363</v>
      </c>
      <c r="I250" s="36">
        <f t="shared" si="84"/>
        <v>41</v>
      </c>
      <c r="J250" s="36">
        <f t="shared" si="85"/>
        <v>5</v>
      </c>
      <c r="K250" s="36">
        <f t="shared" si="86"/>
        <v>2</v>
      </c>
      <c r="L250" s="36" t="s">
        <v>1458</v>
      </c>
      <c r="M250" s="36" t="str">
        <f t="shared" si="73"/>
        <v>pt-5-5-jlr-loc1</v>
      </c>
      <c r="N250" s="36">
        <f t="shared" si="87"/>
        <v>2</v>
      </c>
      <c r="O250" s="36">
        <v>6</v>
      </c>
      <c r="P250" s="37">
        <v>8</v>
      </c>
    </row>
    <row r="251" spans="1:16" ht="16.5" x14ac:dyDescent="0.2">
      <c r="A251" s="51" t="s">
        <v>820</v>
      </c>
      <c r="B251" s="45">
        <f t="shared" si="83"/>
        <v>1050511</v>
      </c>
      <c r="C251" s="51">
        <v>5</v>
      </c>
      <c r="D251" s="38">
        <v>10505</v>
      </c>
      <c r="E251" s="62">
        <v>5</v>
      </c>
      <c r="F251" s="25">
        <v>1</v>
      </c>
      <c r="G251" s="26" t="s">
        <v>3354</v>
      </c>
      <c r="H251" s="26" t="s">
        <v>3360</v>
      </c>
      <c r="I251" s="25">
        <f t="shared" si="84"/>
        <v>41</v>
      </c>
      <c r="J251" s="25">
        <f t="shared" si="85"/>
        <v>5</v>
      </c>
      <c r="K251" s="25">
        <f t="shared" si="86"/>
        <v>2</v>
      </c>
      <c r="L251" s="25" t="s">
        <v>798</v>
      </c>
      <c r="M251" s="25" t="str">
        <f t="shared" si="73"/>
        <v>pt-5-5-shl-loc1</v>
      </c>
      <c r="N251" s="25">
        <f t="shared" si="87"/>
        <v>2</v>
      </c>
      <c r="O251" s="25">
        <v>9</v>
      </c>
      <c r="P251" s="39">
        <v>9</v>
      </c>
    </row>
    <row r="252" spans="1:16" ht="16.5" x14ac:dyDescent="0.2">
      <c r="A252" s="51" t="s">
        <v>820</v>
      </c>
      <c r="B252" s="45">
        <f t="shared" si="83"/>
        <v>1050520</v>
      </c>
      <c r="C252" s="51">
        <v>5</v>
      </c>
      <c r="D252" s="38">
        <v>10505</v>
      </c>
      <c r="E252" s="62">
        <v>5</v>
      </c>
      <c r="F252" s="25">
        <v>2</v>
      </c>
      <c r="G252" s="26" t="s">
        <v>3355</v>
      </c>
      <c r="H252" s="26" t="s">
        <v>1463</v>
      </c>
      <c r="I252" s="25">
        <f t="shared" si="84"/>
        <v>41</v>
      </c>
      <c r="J252" s="25">
        <f t="shared" si="85"/>
        <v>5</v>
      </c>
      <c r="K252" s="25">
        <f t="shared" si="86"/>
        <v>2</v>
      </c>
      <c r="L252" s="25" t="s">
        <v>1463</v>
      </c>
      <c r="M252" s="49" t="str">
        <f t="shared" si="73"/>
        <v>pt-5-5-jlr-loc2</v>
      </c>
      <c r="N252" s="49">
        <f t="shared" si="87"/>
        <v>2</v>
      </c>
      <c r="O252" s="25">
        <v>6</v>
      </c>
      <c r="P252" s="39">
        <v>8</v>
      </c>
    </row>
    <row r="253" spans="1:16" ht="16.5" x14ac:dyDescent="0.2">
      <c r="A253" s="51" t="s">
        <v>820</v>
      </c>
      <c r="B253" s="45">
        <f t="shared" si="83"/>
        <v>1050521</v>
      </c>
      <c r="C253" s="51">
        <v>5</v>
      </c>
      <c r="D253" s="38">
        <v>10505</v>
      </c>
      <c r="E253" s="62">
        <v>5</v>
      </c>
      <c r="F253" s="25">
        <v>2</v>
      </c>
      <c r="G253" s="26" t="s">
        <v>3354</v>
      </c>
      <c r="H253" s="26" t="s">
        <v>3357</v>
      </c>
      <c r="I253" s="25">
        <f t="shared" si="84"/>
        <v>41</v>
      </c>
      <c r="J253" s="25">
        <f t="shared" si="85"/>
        <v>5</v>
      </c>
      <c r="K253" s="25">
        <f t="shared" si="86"/>
        <v>2</v>
      </c>
      <c r="L253" s="25" t="s">
        <v>576</v>
      </c>
      <c r="M253" s="49" t="str">
        <f t="shared" si="73"/>
        <v>pt-5-5-shl-loc2</v>
      </c>
      <c r="N253" s="49">
        <f t="shared" si="87"/>
        <v>2</v>
      </c>
      <c r="O253" s="25">
        <v>9</v>
      </c>
      <c r="P253" s="39">
        <v>9</v>
      </c>
    </row>
    <row r="254" spans="1:16" ht="16.5" x14ac:dyDescent="0.2">
      <c r="A254" s="51" t="s">
        <v>820</v>
      </c>
      <c r="B254" s="45">
        <f t="shared" si="83"/>
        <v>1050530</v>
      </c>
      <c r="C254" s="51">
        <v>5</v>
      </c>
      <c r="D254" s="38">
        <v>10505</v>
      </c>
      <c r="E254" s="62">
        <v>5</v>
      </c>
      <c r="F254" s="25">
        <v>3</v>
      </c>
      <c r="G254" s="26" t="s">
        <v>3355</v>
      </c>
      <c r="H254" s="26" t="s">
        <v>3362</v>
      </c>
      <c r="I254" s="25">
        <f t="shared" si="84"/>
        <v>41</v>
      </c>
      <c r="J254" s="25">
        <f t="shared" si="85"/>
        <v>5</v>
      </c>
      <c r="K254" s="25">
        <f t="shared" si="86"/>
        <v>2</v>
      </c>
      <c r="L254" s="25" t="s">
        <v>502</v>
      </c>
      <c r="M254" s="50" t="str">
        <f t="shared" si="73"/>
        <v>pt-5-5-jlr-loc3</v>
      </c>
      <c r="N254" s="50">
        <f t="shared" si="87"/>
        <v>2</v>
      </c>
      <c r="O254" s="25">
        <v>6</v>
      </c>
      <c r="P254" s="39">
        <v>8</v>
      </c>
    </row>
    <row r="255" spans="1:16" ht="17.25" thickBot="1" x14ac:dyDescent="0.25">
      <c r="A255" s="51" t="s">
        <v>820</v>
      </c>
      <c r="B255" s="45">
        <f t="shared" si="83"/>
        <v>1050531</v>
      </c>
      <c r="C255" s="51">
        <v>5</v>
      </c>
      <c r="D255" s="40">
        <v>10505</v>
      </c>
      <c r="E255" s="63">
        <v>5</v>
      </c>
      <c r="F255" s="41">
        <v>3</v>
      </c>
      <c r="G255" s="42" t="s">
        <v>3354</v>
      </c>
      <c r="H255" s="42" t="s">
        <v>784</v>
      </c>
      <c r="I255" s="41">
        <f t="shared" si="84"/>
        <v>41</v>
      </c>
      <c r="J255" s="41">
        <f t="shared" si="85"/>
        <v>5</v>
      </c>
      <c r="K255" s="41">
        <f t="shared" si="86"/>
        <v>2</v>
      </c>
      <c r="L255" s="41" t="s">
        <v>593</v>
      </c>
      <c r="M255" s="42" t="str">
        <f t="shared" si="73"/>
        <v>pt-5-5-shl-loc3</v>
      </c>
      <c r="N255" s="42">
        <f t="shared" si="87"/>
        <v>2</v>
      </c>
      <c r="O255" s="41">
        <v>9</v>
      </c>
      <c r="P255" s="43">
        <v>9</v>
      </c>
    </row>
    <row r="256" spans="1:16" ht="16.5" x14ac:dyDescent="0.2">
      <c r="A256" s="51" t="s">
        <v>820</v>
      </c>
      <c r="B256" s="45">
        <f t="shared" si="83"/>
        <v>1050610</v>
      </c>
      <c r="C256" s="51">
        <v>6</v>
      </c>
      <c r="D256" s="35">
        <v>10506</v>
      </c>
      <c r="E256" s="61">
        <v>5</v>
      </c>
      <c r="F256" s="36">
        <v>1</v>
      </c>
      <c r="G256" s="44" t="s">
        <v>3355</v>
      </c>
      <c r="H256" s="44" t="s">
        <v>3363</v>
      </c>
      <c r="I256" s="36">
        <f t="shared" si="84"/>
        <v>41</v>
      </c>
      <c r="J256" s="36">
        <f t="shared" si="85"/>
        <v>5</v>
      </c>
      <c r="K256" s="36">
        <f t="shared" si="86"/>
        <v>2</v>
      </c>
      <c r="L256" s="36" t="s">
        <v>499</v>
      </c>
      <c r="M256" s="36" t="str">
        <f t="shared" ref="M256:M319" si="88">A256&amp;"-"&amp;C256&amp;"-"&amp;G256&amp;"-"&amp;"loc"&amp;F256</f>
        <v>pt-5-6-jlr-loc1</v>
      </c>
      <c r="N256" s="36">
        <f t="shared" si="87"/>
        <v>2</v>
      </c>
      <c r="O256" s="36">
        <v>6</v>
      </c>
      <c r="P256" s="37">
        <v>8</v>
      </c>
    </row>
    <row r="257" spans="1:16" ht="16.5" x14ac:dyDescent="0.2">
      <c r="A257" s="51" t="s">
        <v>820</v>
      </c>
      <c r="B257" s="45">
        <f t="shared" si="83"/>
        <v>1050611</v>
      </c>
      <c r="C257" s="51">
        <v>6</v>
      </c>
      <c r="D257" s="38">
        <v>10506</v>
      </c>
      <c r="E257" s="62">
        <v>5</v>
      </c>
      <c r="F257" s="25">
        <v>1</v>
      </c>
      <c r="G257" s="26" t="s">
        <v>3354</v>
      </c>
      <c r="H257" s="26" t="s">
        <v>3360</v>
      </c>
      <c r="I257" s="25">
        <f t="shared" si="84"/>
        <v>41</v>
      </c>
      <c r="J257" s="25">
        <f t="shared" si="85"/>
        <v>5</v>
      </c>
      <c r="K257" s="25">
        <f t="shared" si="86"/>
        <v>2</v>
      </c>
      <c r="L257" s="25" t="s">
        <v>604</v>
      </c>
      <c r="M257" s="25" t="str">
        <f t="shared" si="88"/>
        <v>pt-5-6-shl-loc1</v>
      </c>
      <c r="N257" s="25">
        <f t="shared" si="87"/>
        <v>2</v>
      </c>
      <c r="O257" s="25">
        <v>9</v>
      </c>
      <c r="P257" s="39">
        <v>9</v>
      </c>
    </row>
    <row r="258" spans="1:16" ht="16.5" x14ac:dyDescent="0.2">
      <c r="A258" s="51" t="s">
        <v>820</v>
      </c>
      <c r="B258" s="45">
        <f t="shared" si="83"/>
        <v>1050620</v>
      </c>
      <c r="C258" s="51">
        <v>6</v>
      </c>
      <c r="D258" s="38">
        <v>10506</v>
      </c>
      <c r="E258" s="62">
        <v>5</v>
      </c>
      <c r="F258" s="25">
        <v>2</v>
      </c>
      <c r="G258" s="26" t="s">
        <v>163</v>
      </c>
      <c r="H258" s="26" t="s">
        <v>1463</v>
      </c>
      <c r="I258" s="25">
        <f t="shared" si="84"/>
        <v>41</v>
      </c>
      <c r="J258" s="25">
        <f t="shared" si="85"/>
        <v>5</v>
      </c>
      <c r="K258" s="25">
        <f t="shared" si="86"/>
        <v>2</v>
      </c>
      <c r="L258" s="25" t="s">
        <v>1459</v>
      </c>
      <c r="M258" s="49" t="str">
        <f t="shared" si="88"/>
        <v>pt-5-6-jlr-loc2</v>
      </c>
      <c r="N258" s="49">
        <f t="shared" si="87"/>
        <v>2</v>
      </c>
      <c r="O258" s="25">
        <v>6</v>
      </c>
      <c r="P258" s="39">
        <v>8</v>
      </c>
    </row>
    <row r="259" spans="1:16" ht="16.5" x14ac:dyDescent="0.2">
      <c r="A259" s="51" t="s">
        <v>820</v>
      </c>
      <c r="B259" s="45">
        <f t="shared" si="83"/>
        <v>1050621</v>
      </c>
      <c r="C259" s="51">
        <v>6</v>
      </c>
      <c r="D259" s="38">
        <v>10506</v>
      </c>
      <c r="E259" s="62">
        <v>5</v>
      </c>
      <c r="F259" s="25">
        <v>2</v>
      </c>
      <c r="G259" s="26" t="s">
        <v>3354</v>
      </c>
      <c r="H259" s="26" t="s">
        <v>171</v>
      </c>
      <c r="I259" s="25">
        <f t="shared" si="84"/>
        <v>41</v>
      </c>
      <c r="J259" s="25">
        <f t="shared" si="85"/>
        <v>5</v>
      </c>
      <c r="K259" s="25">
        <f t="shared" si="86"/>
        <v>2</v>
      </c>
      <c r="L259" s="25" t="s">
        <v>606</v>
      </c>
      <c r="M259" s="49" t="str">
        <f t="shared" si="88"/>
        <v>pt-5-6-shl-loc2</v>
      </c>
      <c r="N259" s="49">
        <f t="shared" si="87"/>
        <v>2</v>
      </c>
      <c r="O259" s="25">
        <v>9</v>
      </c>
      <c r="P259" s="39">
        <v>9</v>
      </c>
    </row>
    <row r="260" spans="1:16" ht="16.5" x14ac:dyDescent="0.2">
      <c r="A260" s="51" t="s">
        <v>820</v>
      </c>
      <c r="B260" s="45">
        <f t="shared" si="83"/>
        <v>1050630</v>
      </c>
      <c r="C260" s="51">
        <v>6</v>
      </c>
      <c r="D260" s="38">
        <v>10506</v>
      </c>
      <c r="E260" s="62">
        <v>5</v>
      </c>
      <c r="F260" s="25">
        <v>3</v>
      </c>
      <c r="G260" s="26" t="s">
        <v>3355</v>
      </c>
      <c r="H260" s="26" t="s">
        <v>3362</v>
      </c>
      <c r="I260" s="25">
        <f t="shared" si="84"/>
        <v>41</v>
      </c>
      <c r="J260" s="25">
        <f t="shared" si="85"/>
        <v>5</v>
      </c>
      <c r="K260" s="25">
        <f t="shared" si="86"/>
        <v>2</v>
      </c>
      <c r="L260" s="25" t="s">
        <v>502</v>
      </c>
      <c r="M260" s="50" t="str">
        <f t="shared" si="88"/>
        <v>pt-5-6-jlr-loc3</v>
      </c>
      <c r="N260" s="50">
        <f t="shared" si="87"/>
        <v>2</v>
      </c>
      <c r="O260" s="25">
        <v>6</v>
      </c>
      <c r="P260" s="39">
        <v>8</v>
      </c>
    </row>
    <row r="261" spans="1:16" ht="17.25" thickBot="1" x14ac:dyDescent="0.25">
      <c r="A261" s="51" t="s">
        <v>820</v>
      </c>
      <c r="B261" s="45">
        <f t="shared" si="83"/>
        <v>1050631</v>
      </c>
      <c r="C261" s="51">
        <v>6</v>
      </c>
      <c r="D261" s="40">
        <v>10506</v>
      </c>
      <c r="E261" s="63">
        <v>5</v>
      </c>
      <c r="F261" s="41">
        <v>3</v>
      </c>
      <c r="G261" s="42" t="s">
        <v>3354</v>
      </c>
      <c r="H261" s="42" t="s">
        <v>3361</v>
      </c>
      <c r="I261" s="41">
        <f t="shared" si="84"/>
        <v>41</v>
      </c>
      <c r="J261" s="41">
        <f t="shared" si="85"/>
        <v>5</v>
      </c>
      <c r="K261" s="41">
        <f t="shared" si="86"/>
        <v>2</v>
      </c>
      <c r="L261" s="41" t="s">
        <v>593</v>
      </c>
      <c r="M261" s="42" t="str">
        <f t="shared" si="88"/>
        <v>pt-5-6-shl-loc3</v>
      </c>
      <c r="N261" s="42">
        <f t="shared" si="87"/>
        <v>2</v>
      </c>
      <c r="O261" s="41">
        <v>9</v>
      </c>
      <c r="P261" s="43">
        <v>9</v>
      </c>
    </row>
    <row r="262" spans="1:16" ht="16.5" x14ac:dyDescent="0.2">
      <c r="A262" s="51" t="s">
        <v>820</v>
      </c>
      <c r="B262" s="45">
        <f t="shared" si="83"/>
        <v>1050710</v>
      </c>
      <c r="C262" s="51">
        <v>7</v>
      </c>
      <c r="D262" s="35">
        <v>10507</v>
      </c>
      <c r="E262" s="61">
        <v>5</v>
      </c>
      <c r="F262" s="36">
        <v>1</v>
      </c>
      <c r="G262" s="44" t="s">
        <v>163</v>
      </c>
      <c r="H262" s="44" t="s">
        <v>3363</v>
      </c>
      <c r="I262" s="36">
        <f t="shared" si="84"/>
        <v>42</v>
      </c>
      <c r="J262" s="36">
        <f t="shared" si="85"/>
        <v>5</v>
      </c>
      <c r="K262" s="36">
        <f t="shared" si="86"/>
        <v>2</v>
      </c>
      <c r="L262" s="36" t="s">
        <v>503</v>
      </c>
      <c r="M262" s="36" t="str">
        <f t="shared" si="88"/>
        <v>pt-5-7-jlr-loc1</v>
      </c>
      <c r="N262" s="36">
        <f t="shared" si="87"/>
        <v>2</v>
      </c>
      <c r="O262" s="36">
        <v>6</v>
      </c>
      <c r="P262" s="37">
        <v>8</v>
      </c>
    </row>
    <row r="263" spans="1:16" ht="16.5" x14ac:dyDescent="0.2">
      <c r="A263" s="51" t="s">
        <v>820</v>
      </c>
      <c r="B263" s="45">
        <f t="shared" si="83"/>
        <v>1050711</v>
      </c>
      <c r="C263" s="51">
        <v>7</v>
      </c>
      <c r="D263" s="38">
        <v>10507</v>
      </c>
      <c r="E263" s="62">
        <v>5</v>
      </c>
      <c r="F263" s="25">
        <v>1</v>
      </c>
      <c r="G263" s="26" t="s">
        <v>3354</v>
      </c>
      <c r="H263" s="26" t="s">
        <v>3360</v>
      </c>
      <c r="I263" s="25">
        <f t="shared" si="84"/>
        <v>42</v>
      </c>
      <c r="J263" s="25">
        <f t="shared" si="85"/>
        <v>5</v>
      </c>
      <c r="K263" s="25">
        <f t="shared" si="86"/>
        <v>2</v>
      </c>
      <c r="L263" s="25" t="s">
        <v>591</v>
      </c>
      <c r="M263" s="25" t="str">
        <f t="shared" si="88"/>
        <v>pt-5-7-shl-loc1</v>
      </c>
      <c r="N263" s="25">
        <f t="shared" si="87"/>
        <v>2</v>
      </c>
      <c r="O263" s="25">
        <v>9</v>
      </c>
      <c r="P263" s="39">
        <v>9</v>
      </c>
    </row>
    <row r="264" spans="1:16" ht="16.5" x14ac:dyDescent="0.2">
      <c r="A264" s="51" t="s">
        <v>820</v>
      </c>
      <c r="B264" s="45">
        <f t="shared" si="83"/>
        <v>1050720</v>
      </c>
      <c r="C264" s="51">
        <v>7</v>
      </c>
      <c r="D264" s="38">
        <v>10507</v>
      </c>
      <c r="E264" s="62">
        <v>5</v>
      </c>
      <c r="F264" s="25">
        <v>2</v>
      </c>
      <c r="G264" s="26" t="s">
        <v>3355</v>
      </c>
      <c r="H264" s="26" t="s">
        <v>1463</v>
      </c>
      <c r="I264" s="25">
        <f t="shared" si="84"/>
        <v>42</v>
      </c>
      <c r="J264" s="25">
        <f t="shared" si="85"/>
        <v>5</v>
      </c>
      <c r="K264" s="25">
        <f t="shared" si="86"/>
        <v>2</v>
      </c>
      <c r="L264" s="25" t="s">
        <v>174</v>
      </c>
      <c r="M264" s="49" t="str">
        <f t="shared" si="88"/>
        <v>pt-5-7-jlr-loc2</v>
      </c>
      <c r="N264" s="49">
        <f t="shared" si="87"/>
        <v>2</v>
      </c>
      <c r="O264" s="25">
        <v>6</v>
      </c>
      <c r="P264" s="39">
        <v>8</v>
      </c>
    </row>
    <row r="265" spans="1:16" ht="16.5" x14ac:dyDescent="0.2">
      <c r="A265" s="51" t="s">
        <v>820</v>
      </c>
      <c r="B265" s="45">
        <f t="shared" si="83"/>
        <v>1050721</v>
      </c>
      <c r="C265" s="51">
        <v>7</v>
      </c>
      <c r="D265" s="38">
        <v>10507</v>
      </c>
      <c r="E265" s="62">
        <v>5</v>
      </c>
      <c r="F265" s="25">
        <v>2</v>
      </c>
      <c r="G265" s="26" t="s">
        <v>3354</v>
      </c>
      <c r="H265" s="26" t="s">
        <v>3357</v>
      </c>
      <c r="I265" s="25">
        <f t="shared" si="84"/>
        <v>42</v>
      </c>
      <c r="J265" s="25">
        <f t="shared" si="85"/>
        <v>5</v>
      </c>
      <c r="K265" s="25">
        <f t="shared" si="86"/>
        <v>2</v>
      </c>
      <c r="L265" s="25" t="s">
        <v>600</v>
      </c>
      <c r="M265" s="49" t="str">
        <f t="shared" si="88"/>
        <v>pt-5-7-shl-loc2</v>
      </c>
      <c r="N265" s="49">
        <f t="shared" si="87"/>
        <v>2</v>
      </c>
      <c r="O265" s="25">
        <v>9</v>
      </c>
      <c r="P265" s="39">
        <v>9</v>
      </c>
    </row>
    <row r="266" spans="1:16" ht="16.5" x14ac:dyDescent="0.2">
      <c r="A266" s="51" t="s">
        <v>820</v>
      </c>
      <c r="B266" s="45">
        <f t="shared" si="83"/>
        <v>1050730</v>
      </c>
      <c r="C266" s="51">
        <v>7</v>
      </c>
      <c r="D266" s="38">
        <v>10507</v>
      </c>
      <c r="E266" s="62">
        <v>5</v>
      </c>
      <c r="F266" s="25">
        <v>3</v>
      </c>
      <c r="G266" s="26" t="s">
        <v>3355</v>
      </c>
      <c r="H266" s="26" t="s">
        <v>3362</v>
      </c>
      <c r="I266" s="25">
        <f t="shared" si="84"/>
        <v>42</v>
      </c>
      <c r="J266" s="25">
        <f t="shared" si="85"/>
        <v>5</v>
      </c>
      <c r="K266" s="25">
        <f t="shared" si="86"/>
        <v>2</v>
      </c>
      <c r="L266" s="25" t="s">
        <v>501</v>
      </c>
      <c r="M266" s="50" t="str">
        <f t="shared" si="88"/>
        <v>pt-5-7-jlr-loc3</v>
      </c>
      <c r="N266" s="50">
        <f t="shared" si="87"/>
        <v>2</v>
      </c>
      <c r="O266" s="25">
        <v>6</v>
      </c>
      <c r="P266" s="39">
        <v>8</v>
      </c>
    </row>
    <row r="267" spans="1:16" ht="17.25" thickBot="1" x14ac:dyDescent="0.25">
      <c r="A267" s="51" t="s">
        <v>820</v>
      </c>
      <c r="B267" s="45">
        <f t="shared" si="83"/>
        <v>1050731</v>
      </c>
      <c r="C267" s="51">
        <v>7</v>
      </c>
      <c r="D267" s="40">
        <v>10507</v>
      </c>
      <c r="E267" s="63">
        <v>5</v>
      </c>
      <c r="F267" s="41">
        <v>3</v>
      </c>
      <c r="G267" s="42" t="s">
        <v>3354</v>
      </c>
      <c r="H267" s="42" t="s">
        <v>3361</v>
      </c>
      <c r="I267" s="41">
        <f t="shared" si="84"/>
        <v>42</v>
      </c>
      <c r="J267" s="41">
        <f t="shared" si="85"/>
        <v>5</v>
      </c>
      <c r="K267" s="41">
        <f t="shared" si="86"/>
        <v>2</v>
      </c>
      <c r="L267" s="41" t="s">
        <v>580</v>
      </c>
      <c r="M267" s="42" t="str">
        <f t="shared" si="88"/>
        <v>pt-5-7-shl-loc3</v>
      </c>
      <c r="N267" s="42">
        <f t="shared" si="87"/>
        <v>2</v>
      </c>
      <c r="O267" s="41">
        <v>9</v>
      </c>
      <c r="P267" s="43">
        <v>9</v>
      </c>
    </row>
    <row r="268" spans="1:16" ht="16.5" x14ac:dyDescent="0.2">
      <c r="A268" s="51" t="s">
        <v>820</v>
      </c>
      <c r="B268" s="45">
        <f t="shared" si="83"/>
        <v>1050810</v>
      </c>
      <c r="C268" s="51">
        <v>8</v>
      </c>
      <c r="D268" s="35">
        <v>10508</v>
      </c>
      <c r="E268" s="61">
        <v>5</v>
      </c>
      <c r="F268" s="36">
        <v>1</v>
      </c>
      <c r="G268" s="44" t="s">
        <v>3355</v>
      </c>
      <c r="H268" s="44" t="s">
        <v>785</v>
      </c>
      <c r="I268" s="36">
        <f t="shared" si="84"/>
        <v>42</v>
      </c>
      <c r="J268" s="36">
        <f t="shared" si="85"/>
        <v>5</v>
      </c>
      <c r="K268" s="36">
        <f t="shared" si="86"/>
        <v>2</v>
      </c>
      <c r="L268" s="36" t="s">
        <v>1458</v>
      </c>
      <c r="M268" s="36" t="str">
        <f t="shared" si="88"/>
        <v>pt-5-8-jlr-loc1</v>
      </c>
      <c r="N268" s="36">
        <f t="shared" si="87"/>
        <v>2</v>
      </c>
      <c r="O268" s="36">
        <v>6</v>
      </c>
      <c r="P268" s="37">
        <v>8</v>
      </c>
    </row>
    <row r="269" spans="1:16" ht="16.5" x14ac:dyDescent="0.2">
      <c r="A269" s="51" t="s">
        <v>820</v>
      </c>
      <c r="B269" s="45">
        <f t="shared" si="83"/>
        <v>1050811</v>
      </c>
      <c r="C269" s="51">
        <v>8</v>
      </c>
      <c r="D269" s="38">
        <v>10508</v>
      </c>
      <c r="E269" s="62">
        <v>5</v>
      </c>
      <c r="F269" s="25">
        <v>1</v>
      </c>
      <c r="G269" s="26" t="s">
        <v>3354</v>
      </c>
      <c r="H269" s="26" t="s">
        <v>3360</v>
      </c>
      <c r="I269" s="25">
        <f t="shared" si="84"/>
        <v>42</v>
      </c>
      <c r="J269" s="25">
        <f t="shared" si="85"/>
        <v>5</v>
      </c>
      <c r="K269" s="25">
        <f t="shared" si="86"/>
        <v>2</v>
      </c>
      <c r="L269" s="25" t="s">
        <v>798</v>
      </c>
      <c r="M269" s="25" t="str">
        <f t="shared" si="88"/>
        <v>pt-5-8-shl-loc1</v>
      </c>
      <c r="N269" s="25">
        <f t="shared" si="87"/>
        <v>2</v>
      </c>
      <c r="O269" s="25">
        <v>9</v>
      </c>
      <c r="P269" s="39">
        <v>9</v>
      </c>
    </row>
    <row r="270" spans="1:16" ht="16.5" x14ac:dyDescent="0.2">
      <c r="A270" s="51" t="s">
        <v>820</v>
      </c>
      <c r="B270" s="45">
        <f t="shared" si="83"/>
        <v>1050820</v>
      </c>
      <c r="C270" s="51">
        <v>8</v>
      </c>
      <c r="D270" s="38">
        <v>10508</v>
      </c>
      <c r="E270" s="62">
        <v>5</v>
      </c>
      <c r="F270" s="25">
        <v>2</v>
      </c>
      <c r="G270" s="26" t="s">
        <v>3355</v>
      </c>
      <c r="H270" s="26" t="s">
        <v>1463</v>
      </c>
      <c r="I270" s="25">
        <f t="shared" si="84"/>
        <v>42</v>
      </c>
      <c r="J270" s="25">
        <f t="shared" si="85"/>
        <v>5</v>
      </c>
      <c r="K270" s="25">
        <f t="shared" si="86"/>
        <v>2</v>
      </c>
      <c r="L270" s="25" t="s">
        <v>498</v>
      </c>
      <c r="M270" s="49" t="str">
        <f t="shared" si="88"/>
        <v>pt-5-8-jlr-loc2</v>
      </c>
      <c r="N270" s="49">
        <f t="shared" si="87"/>
        <v>2</v>
      </c>
      <c r="O270" s="25">
        <v>6</v>
      </c>
      <c r="P270" s="39">
        <v>8</v>
      </c>
    </row>
    <row r="271" spans="1:16" ht="16.5" x14ac:dyDescent="0.2">
      <c r="A271" s="51" t="s">
        <v>820</v>
      </c>
      <c r="B271" s="45">
        <f t="shared" si="83"/>
        <v>1050821</v>
      </c>
      <c r="C271" s="51">
        <v>8</v>
      </c>
      <c r="D271" s="38">
        <v>10508</v>
      </c>
      <c r="E271" s="62">
        <v>5</v>
      </c>
      <c r="F271" s="25">
        <v>2</v>
      </c>
      <c r="G271" s="26" t="s">
        <v>3354</v>
      </c>
      <c r="H271" s="26" t="s">
        <v>171</v>
      </c>
      <c r="I271" s="25">
        <f t="shared" si="84"/>
        <v>42</v>
      </c>
      <c r="J271" s="25">
        <f t="shared" si="85"/>
        <v>5</v>
      </c>
      <c r="K271" s="25">
        <f t="shared" si="86"/>
        <v>2</v>
      </c>
      <c r="L271" s="25" t="s">
        <v>596</v>
      </c>
      <c r="M271" s="49" t="str">
        <f t="shared" si="88"/>
        <v>pt-5-8-shl-loc2</v>
      </c>
      <c r="N271" s="49">
        <f t="shared" si="87"/>
        <v>2</v>
      </c>
      <c r="O271" s="25">
        <v>9</v>
      </c>
      <c r="P271" s="39">
        <v>9</v>
      </c>
    </row>
    <row r="272" spans="1:16" ht="16.5" x14ac:dyDescent="0.2">
      <c r="A272" s="51" t="s">
        <v>820</v>
      </c>
      <c r="B272" s="45">
        <f t="shared" si="83"/>
        <v>1050830</v>
      </c>
      <c r="C272" s="51">
        <v>8</v>
      </c>
      <c r="D272" s="38">
        <v>10508</v>
      </c>
      <c r="E272" s="62">
        <v>5</v>
      </c>
      <c r="F272" s="25">
        <v>3</v>
      </c>
      <c r="G272" s="26" t="s">
        <v>163</v>
      </c>
      <c r="H272" s="26" t="s">
        <v>783</v>
      </c>
      <c r="I272" s="25">
        <f t="shared" si="84"/>
        <v>42</v>
      </c>
      <c r="J272" s="25">
        <f t="shared" si="85"/>
        <v>5</v>
      </c>
      <c r="K272" s="25">
        <f t="shared" si="86"/>
        <v>2</v>
      </c>
      <c r="L272" s="25" t="s">
        <v>174</v>
      </c>
      <c r="M272" s="50" t="str">
        <f t="shared" si="88"/>
        <v>pt-5-8-jlr-loc3</v>
      </c>
      <c r="N272" s="50">
        <f t="shared" si="87"/>
        <v>2</v>
      </c>
      <c r="O272" s="25">
        <v>6</v>
      </c>
      <c r="P272" s="39">
        <v>8</v>
      </c>
    </row>
    <row r="273" spans="1:16" ht="17.25" thickBot="1" x14ac:dyDescent="0.25">
      <c r="A273" s="51" t="s">
        <v>820</v>
      </c>
      <c r="B273" s="45">
        <f t="shared" si="83"/>
        <v>1050831</v>
      </c>
      <c r="C273" s="51">
        <v>8</v>
      </c>
      <c r="D273" s="40">
        <v>10508</v>
      </c>
      <c r="E273" s="63">
        <v>5</v>
      </c>
      <c r="F273" s="41">
        <v>3</v>
      </c>
      <c r="G273" s="42" t="s">
        <v>164</v>
      </c>
      <c r="H273" s="42" t="s">
        <v>3361</v>
      </c>
      <c r="I273" s="41">
        <f t="shared" si="84"/>
        <v>42</v>
      </c>
      <c r="J273" s="41">
        <f t="shared" si="85"/>
        <v>5</v>
      </c>
      <c r="K273" s="41">
        <f t="shared" si="86"/>
        <v>2</v>
      </c>
      <c r="L273" s="41" t="s">
        <v>583</v>
      </c>
      <c r="M273" s="42" t="str">
        <f t="shared" si="88"/>
        <v>pt-5-8-shl-loc3</v>
      </c>
      <c r="N273" s="42">
        <f t="shared" si="87"/>
        <v>2</v>
      </c>
      <c r="O273" s="41">
        <v>9</v>
      </c>
      <c r="P273" s="43">
        <v>9</v>
      </c>
    </row>
    <row r="274" spans="1:16" ht="16.5" x14ac:dyDescent="0.2">
      <c r="A274" s="51" t="s">
        <v>820</v>
      </c>
      <c r="B274" s="45">
        <f t="shared" si="83"/>
        <v>1050910</v>
      </c>
      <c r="C274" s="51">
        <v>9</v>
      </c>
      <c r="D274" s="35">
        <v>10509</v>
      </c>
      <c r="E274" s="61">
        <v>5</v>
      </c>
      <c r="F274" s="36">
        <v>1</v>
      </c>
      <c r="G274" s="44" t="s">
        <v>163</v>
      </c>
      <c r="H274" s="44" t="s">
        <v>785</v>
      </c>
      <c r="I274" s="36">
        <f t="shared" si="84"/>
        <v>43</v>
      </c>
      <c r="J274" s="36">
        <f t="shared" si="85"/>
        <v>5</v>
      </c>
      <c r="K274" s="36">
        <f t="shared" si="86"/>
        <v>2</v>
      </c>
      <c r="L274" s="36" t="s">
        <v>502</v>
      </c>
      <c r="M274" s="36" t="str">
        <f t="shared" si="88"/>
        <v>pt-5-9-jlr-loc1</v>
      </c>
      <c r="N274" s="36">
        <f t="shared" si="87"/>
        <v>2</v>
      </c>
      <c r="O274" s="36">
        <v>6</v>
      </c>
      <c r="P274" s="37">
        <v>8</v>
      </c>
    </row>
    <row r="275" spans="1:16" ht="16.5" x14ac:dyDescent="0.2">
      <c r="A275" s="51" t="s">
        <v>820</v>
      </c>
      <c r="B275" s="45">
        <f t="shared" si="83"/>
        <v>1050911</v>
      </c>
      <c r="C275" s="51">
        <v>9</v>
      </c>
      <c r="D275" s="38">
        <v>10509</v>
      </c>
      <c r="E275" s="62">
        <v>5</v>
      </c>
      <c r="F275" s="25">
        <v>1</v>
      </c>
      <c r="G275" s="26" t="s">
        <v>3354</v>
      </c>
      <c r="H275" s="26" t="s">
        <v>3360</v>
      </c>
      <c r="I275" s="25">
        <f t="shared" si="84"/>
        <v>43</v>
      </c>
      <c r="J275" s="25">
        <f t="shared" si="85"/>
        <v>5</v>
      </c>
      <c r="K275" s="25">
        <f t="shared" si="86"/>
        <v>2</v>
      </c>
      <c r="L275" s="25" t="s">
        <v>593</v>
      </c>
      <c r="M275" s="25" t="str">
        <f t="shared" si="88"/>
        <v>pt-5-9-shl-loc1</v>
      </c>
      <c r="N275" s="25">
        <f t="shared" si="87"/>
        <v>2</v>
      </c>
      <c r="O275" s="25">
        <v>9</v>
      </c>
      <c r="P275" s="39">
        <v>9</v>
      </c>
    </row>
    <row r="276" spans="1:16" ht="16.5" x14ac:dyDescent="0.2">
      <c r="A276" s="51" t="s">
        <v>820</v>
      </c>
      <c r="B276" s="45">
        <f t="shared" si="83"/>
        <v>1050920</v>
      </c>
      <c r="C276" s="51">
        <v>9</v>
      </c>
      <c r="D276" s="38">
        <v>10509</v>
      </c>
      <c r="E276" s="62">
        <v>5</v>
      </c>
      <c r="F276" s="25">
        <v>2</v>
      </c>
      <c r="G276" s="26" t="s">
        <v>3355</v>
      </c>
      <c r="H276" s="26" t="s">
        <v>1463</v>
      </c>
      <c r="I276" s="25">
        <f t="shared" si="84"/>
        <v>43</v>
      </c>
      <c r="J276" s="25">
        <f t="shared" si="85"/>
        <v>5</v>
      </c>
      <c r="K276" s="25">
        <f t="shared" si="86"/>
        <v>2</v>
      </c>
      <c r="L276" s="25" t="s">
        <v>1459</v>
      </c>
      <c r="M276" s="49" t="str">
        <f t="shared" si="88"/>
        <v>pt-5-9-jlr-loc2</v>
      </c>
      <c r="N276" s="49">
        <f t="shared" si="87"/>
        <v>2</v>
      </c>
      <c r="O276" s="25">
        <v>6</v>
      </c>
      <c r="P276" s="39">
        <v>8</v>
      </c>
    </row>
    <row r="277" spans="1:16" ht="16.5" x14ac:dyDescent="0.2">
      <c r="A277" s="51" t="s">
        <v>820</v>
      </c>
      <c r="B277" s="45">
        <f t="shared" si="83"/>
        <v>1050921</v>
      </c>
      <c r="C277" s="51">
        <v>9</v>
      </c>
      <c r="D277" s="38">
        <v>10509</v>
      </c>
      <c r="E277" s="62">
        <v>5</v>
      </c>
      <c r="F277" s="25">
        <v>2</v>
      </c>
      <c r="G277" s="26" t="s">
        <v>164</v>
      </c>
      <c r="H277" s="26" t="s">
        <v>3357</v>
      </c>
      <c r="I277" s="25">
        <f t="shared" si="84"/>
        <v>43</v>
      </c>
      <c r="J277" s="25">
        <f t="shared" si="85"/>
        <v>5</v>
      </c>
      <c r="K277" s="25">
        <f t="shared" si="86"/>
        <v>2</v>
      </c>
      <c r="L277" s="25" t="s">
        <v>606</v>
      </c>
      <c r="M277" s="49" t="str">
        <f t="shared" si="88"/>
        <v>pt-5-9-shl-loc2</v>
      </c>
      <c r="N277" s="49">
        <f t="shared" si="87"/>
        <v>2</v>
      </c>
      <c r="O277" s="25">
        <v>9</v>
      </c>
      <c r="P277" s="39">
        <v>9</v>
      </c>
    </row>
    <row r="278" spans="1:16" ht="16.5" x14ac:dyDescent="0.2">
      <c r="A278" s="51" t="s">
        <v>820</v>
      </c>
      <c r="B278" s="45">
        <f t="shared" si="83"/>
        <v>1050930</v>
      </c>
      <c r="C278" s="51">
        <v>9</v>
      </c>
      <c r="D278" s="38">
        <v>10509</v>
      </c>
      <c r="E278" s="62">
        <v>5</v>
      </c>
      <c r="F278" s="25">
        <v>3</v>
      </c>
      <c r="G278" s="26" t="s">
        <v>3355</v>
      </c>
      <c r="H278" s="26" t="s">
        <v>3362</v>
      </c>
      <c r="I278" s="25">
        <f t="shared" si="84"/>
        <v>43</v>
      </c>
      <c r="J278" s="25">
        <f t="shared" si="85"/>
        <v>5</v>
      </c>
      <c r="K278" s="25">
        <f t="shared" si="86"/>
        <v>2</v>
      </c>
      <c r="L278" s="25" t="s">
        <v>499</v>
      </c>
      <c r="M278" s="50" t="str">
        <f t="shared" si="88"/>
        <v>pt-5-9-jlr-loc3</v>
      </c>
      <c r="N278" s="50">
        <f t="shared" si="87"/>
        <v>2</v>
      </c>
      <c r="O278" s="25">
        <v>6</v>
      </c>
      <c r="P278" s="39">
        <v>8</v>
      </c>
    </row>
    <row r="279" spans="1:16" ht="17.25" thickBot="1" x14ac:dyDescent="0.25">
      <c r="A279" s="51" t="s">
        <v>820</v>
      </c>
      <c r="B279" s="45">
        <f t="shared" si="83"/>
        <v>1050931</v>
      </c>
      <c r="C279" s="51">
        <v>9</v>
      </c>
      <c r="D279" s="40">
        <v>10509</v>
      </c>
      <c r="E279" s="63">
        <v>5</v>
      </c>
      <c r="F279" s="41">
        <v>3</v>
      </c>
      <c r="G279" s="42" t="s">
        <v>3354</v>
      </c>
      <c r="H279" s="42" t="s">
        <v>3361</v>
      </c>
      <c r="I279" s="41">
        <f t="shared" si="84"/>
        <v>43</v>
      </c>
      <c r="J279" s="41">
        <f t="shared" si="85"/>
        <v>5</v>
      </c>
      <c r="K279" s="41">
        <f t="shared" si="86"/>
        <v>2</v>
      </c>
      <c r="L279" s="41" t="s">
        <v>604</v>
      </c>
      <c r="M279" s="42" t="str">
        <f t="shared" si="88"/>
        <v>pt-5-9-shl-loc3</v>
      </c>
      <c r="N279" s="42">
        <f t="shared" si="87"/>
        <v>2</v>
      </c>
      <c r="O279" s="41">
        <v>9</v>
      </c>
      <c r="P279" s="43">
        <v>9</v>
      </c>
    </row>
    <row r="280" spans="1:16" ht="16.5" x14ac:dyDescent="0.2">
      <c r="A280" s="51" t="s">
        <v>820</v>
      </c>
      <c r="B280" s="45">
        <f t="shared" si="83"/>
        <v>1051010</v>
      </c>
      <c r="C280" s="51">
        <v>10</v>
      </c>
      <c r="D280" s="35">
        <v>10510</v>
      </c>
      <c r="E280" s="61">
        <v>5</v>
      </c>
      <c r="F280" s="36">
        <v>1</v>
      </c>
      <c r="G280" s="44" t="s">
        <v>3355</v>
      </c>
      <c r="H280" s="44" t="s">
        <v>3363</v>
      </c>
      <c r="I280" s="36">
        <f t="shared" si="84"/>
        <v>43</v>
      </c>
      <c r="J280" s="36">
        <f t="shared" si="85"/>
        <v>5</v>
      </c>
      <c r="K280" s="36">
        <f t="shared" si="86"/>
        <v>2</v>
      </c>
      <c r="L280" s="36" t="s">
        <v>495</v>
      </c>
      <c r="M280" s="36" t="str">
        <f t="shared" si="88"/>
        <v>pt-5-10-jlr-loc1</v>
      </c>
      <c r="N280" s="36">
        <f t="shared" si="87"/>
        <v>2</v>
      </c>
      <c r="O280" s="36">
        <v>6</v>
      </c>
      <c r="P280" s="37">
        <v>8</v>
      </c>
    </row>
    <row r="281" spans="1:16" ht="16.5" x14ac:dyDescent="0.2">
      <c r="A281" s="51" t="s">
        <v>820</v>
      </c>
      <c r="B281" s="45">
        <f t="shared" si="83"/>
        <v>1051011</v>
      </c>
      <c r="C281" s="51">
        <v>10</v>
      </c>
      <c r="D281" s="38">
        <v>10510</v>
      </c>
      <c r="E281" s="62">
        <v>5</v>
      </c>
      <c r="F281" s="25">
        <v>1</v>
      </c>
      <c r="G281" s="26" t="s">
        <v>3354</v>
      </c>
      <c r="H281" s="26" t="s">
        <v>3360</v>
      </c>
      <c r="I281" s="25">
        <f t="shared" si="84"/>
        <v>43</v>
      </c>
      <c r="J281" s="25">
        <f t="shared" si="85"/>
        <v>5</v>
      </c>
      <c r="K281" s="25">
        <f t="shared" si="86"/>
        <v>2</v>
      </c>
      <c r="L281" s="25" t="s">
        <v>581</v>
      </c>
      <c r="M281" s="25" t="str">
        <f t="shared" si="88"/>
        <v>pt-5-10-shl-loc1</v>
      </c>
      <c r="N281" s="25">
        <f t="shared" si="87"/>
        <v>2</v>
      </c>
      <c r="O281" s="25">
        <v>9</v>
      </c>
      <c r="P281" s="39">
        <v>9</v>
      </c>
    </row>
    <row r="282" spans="1:16" ht="16.5" x14ac:dyDescent="0.2">
      <c r="A282" s="51" t="s">
        <v>820</v>
      </c>
      <c r="B282" s="45">
        <f t="shared" si="83"/>
        <v>1051020</v>
      </c>
      <c r="C282" s="51">
        <v>10</v>
      </c>
      <c r="D282" s="38">
        <v>10510</v>
      </c>
      <c r="E282" s="62">
        <v>5</v>
      </c>
      <c r="F282" s="25">
        <v>2</v>
      </c>
      <c r="G282" s="26" t="s">
        <v>3355</v>
      </c>
      <c r="H282" s="26" t="s">
        <v>1463</v>
      </c>
      <c r="I282" s="25">
        <f t="shared" si="84"/>
        <v>43</v>
      </c>
      <c r="J282" s="25">
        <f t="shared" si="85"/>
        <v>5</v>
      </c>
      <c r="K282" s="25">
        <f t="shared" si="86"/>
        <v>2</v>
      </c>
      <c r="L282" s="25" t="s">
        <v>1463</v>
      </c>
      <c r="M282" s="49" t="str">
        <f t="shared" si="88"/>
        <v>pt-5-10-jlr-loc2</v>
      </c>
      <c r="N282" s="49">
        <f t="shared" si="87"/>
        <v>2</v>
      </c>
      <c r="O282" s="25">
        <v>6</v>
      </c>
      <c r="P282" s="39">
        <v>8</v>
      </c>
    </row>
    <row r="283" spans="1:16" ht="16.5" x14ac:dyDescent="0.2">
      <c r="A283" s="51" t="s">
        <v>820</v>
      </c>
      <c r="B283" s="45">
        <f t="shared" si="83"/>
        <v>1051021</v>
      </c>
      <c r="C283" s="51">
        <v>10</v>
      </c>
      <c r="D283" s="38">
        <v>10510</v>
      </c>
      <c r="E283" s="62">
        <v>5</v>
      </c>
      <c r="F283" s="25">
        <v>2</v>
      </c>
      <c r="G283" s="26" t="s">
        <v>3354</v>
      </c>
      <c r="H283" s="26" t="s">
        <v>3357</v>
      </c>
      <c r="I283" s="25">
        <f t="shared" si="84"/>
        <v>43</v>
      </c>
      <c r="J283" s="25">
        <f t="shared" si="85"/>
        <v>5</v>
      </c>
      <c r="K283" s="25">
        <f t="shared" si="86"/>
        <v>2</v>
      </c>
      <c r="L283" s="25" t="s">
        <v>576</v>
      </c>
      <c r="M283" s="49" t="str">
        <f t="shared" si="88"/>
        <v>pt-5-10-shl-loc2</v>
      </c>
      <c r="N283" s="49">
        <f t="shared" si="87"/>
        <v>2</v>
      </c>
      <c r="O283" s="25">
        <v>9</v>
      </c>
      <c r="P283" s="39">
        <v>9</v>
      </c>
    </row>
    <row r="284" spans="1:16" ht="16.5" x14ac:dyDescent="0.2">
      <c r="A284" s="51" t="s">
        <v>820</v>
      </c>
      <c r="B284" s="45">
        <f t="shared" si="83"/>
        <v>1051030</v>
      </c>
      <c r="C284" s="51">
        <v>10</v>
      </c>
      <c r="D284" s="38">
        <v>10510</v>
      </c>
      <c r="E284" s="62">
        <v>5</v>
      </c>
      <c r="F284" s="25">
        <v>3</v>
      </c>
      <c r="G284" s="26" t="s">
        <v>3355</v>
      </c>
      <c r="H284" s="26" t="s">
        <v>3362</v>
      </c>
      <c r="I284" s="25">
        <f t="shared" si="84"/>
        <v>43</v>
      </c>
      <c r="J284" s="25">
        <f t="shared" si="85"/>
        <v>5</v>
      </c>
      <c r="K284" s="25">
        <f t="shared" si="86"/>
        <v>2</v>
      </c>
      <c r="L284" s="25" t="s">
        <v>504</v>
      </c>
      <c r="M284" s="50" t="str">
        <f t="shared" si="88"/>
        <v>pt-5-10-jlr-loc3</v>
      </c>
      <c r="N284" s="50">
        <f t="shared" si="87"/>
        <v>2</v>
      </c>
      <c r="O284" s="25">
        <v>6</v>
      </c>
      <c r="P284" s="39">
        <v>8</v>
      </c>
    </row>
    <row r="285" spans="1:16" ht="17.25" thickBot="1" x14ac:dyDescent="0.25">
      <c r="A285" s="51" t="s">
        <v>820</v>
      </c>
      <c r="B285" s="45">
        <f t="shared" si="83"/>
        <v>1051031</v>
      </c>
      <c r="C285" s="51">
        <v>10</v>
      </c>
      <c r="D285" s="40">
        <v>10510</v>
      </c>
      <c r="E285" s="63">
        <v>5</v>
      </c>
      <c r="F285" s="41">
        <v>3</v>
      </c>
      <c r="G285" s="42" t="s">
        <v>3354</v>
      </c>
      <c r="H285" s="42" t="s">
        <v>3361</v>
      </c>
      <c r="I285" s="41">
        <f t="shared" si="84"/>
        <v>43</v>
      </c>
      <c r="J285" s="41">
        <f t="shared" si="85"/>
        <v>5</v>
      </c>
      <c r="K285" s="41">
        <f t="shared" si="86"/>
        <v>2</v>
      </c>
      <c r="L285" s="41" t="s">
        <v>595</v>
      </c>
      <c r="M285" s="42" t="str">
        <f t="shared" si="88"/>
        <v>pt-5-10-shl-loc3</v>
      </c>
      <c r="N285" s="42">
        <f t="shared" si="87"/>
        <v>2</v>
      </c>
      <c r="O285" s="41">
        <v>9</v>
      </c>
      <c r="P285" s="43">
        <v>9</v>
      </c>
    </row>
    <row r="286" spans="1:16" ht="16.5" x14ac:dyDescent="0.2">
      <c r="A286" s="51" t="s">
        <v>820</v>
      </c>
      <c r="B286" s="45">
        <f t="shared" si="83"/>
        <v>1051110</v>
      </c>
      <c r="C286" s="51">
        <v>11</v>
      </c>
      <c r="D286" s="35">
        <v>10511</v>
      </c>
      <c r="E286" s="61">
        <v>5</v>
      </c>
      <c r="F286" s="36">
        <v>1</v>
      </c>
      <c r="G286" s="44" t="s">
        <v>163</v>
      </c>
      <c r="H286" s="44" t="s">
        <v>3363</v>
      </c>
      <c r="I286" s="36">
        <f t="shared" si="84"/>
        <v>43</v>
      </c>
      <c r="J286" s="36">
        <f t="shared" si="85"/>
        <v>5</v>
      </c>
      <c r="K286" s="36">
        <f t="shared" si="86"/>
        <v>2</v>
      </c>
      <c r="L286" s="36" t="s">
        <v>502</v>
      </c>
      <c r="M286" s="36" t="str">
        <f t="shared" si="88"/>
        <v>pt-5-11-jlr-loc1</v>
      </c>
      <c r="N286" s="36">
        <f t="shared" si="87"/>
        <v>2</v>
      </c>
      <c r="O286" s="36">
        <v>6</v>
      </c>
      <c r="P286" s="37">
        <v>8</v>
      </c>
    </row>
    <row r="287" spans="1:16" ht="16.5" x14ac:dyDescent="0.2">
      <c r="A287" s="51" t="s">
        <v>820</v>
      </c>
      <c r="B287" s="45">
        <f t="shared" ref="B287:B350" si="89">D287*100+F287*10+IF(G287="jlr",0,1)</f>
        <v>1051111</v>
      </c>
      <c r="C287" s="51">
        <v>11</v>
      </c>
      <c r="D287" s="38">
        <v>10511</v>
      </c>
      <c r="E287" s="62">
        <v>5</v>
      </c>
      <c r="F287" s="25">
        <v>1</v>
      </c>
      <c r="G287" s="26" t="s">
        <v>3354</v>
      </c>
      <c r="H287" s="26" t="s">
        <v>3360</v>
      </c>
      <c r="I287" s="25">
        <f t="shared" si="84"/>
        <v>43</v>
      </c>
      <c r="J287" s="25">
        <f t="shared" si="85"/>
        <v>5</v>
      </c>
      <c r="K287" s="25">
        <f t="shared" si="86"/>
        <v>2</v>
      </c>
      <c r="L287" s="25" t="s">
        <v>593</v>
      </c>
      <c r="M287" s="25" t="str">
        <f t="shared" si="88"/>
        <v>pt-5-11-shl-loc1</v>
      </c>
      <c r="N287" s="25">
        <f t="shared" si="87"/>
        <v>2</v>
      </c>
      <c r="O287" s="25">
        <v>9</v>
      </c>
      <c r="P287" s="39">
        <v>9</v>
      </c>
    </row>
    <row r="288" spans="1:16" ht="16.5" x14ac:dyDescent="0.2">
      <c r="A288" s="51" t="s">
        <v>820</v>
      </c>
      <c r="B288" s="45">
        <f t="shared" si="89"/>
        <v>1051120</v>
      </c>
      <c r="C288" s="51">
        <v>11</v>
      </c>
      <c r="D288" s="38">
        <v>10511</v>
      </c>
      <c r="E288" s="62">
        <v>5</v>
      </c>
      <c r="F288" s="25">
        <v>2</v>
      </c>
      <c r="G288" s="26" t="s">
        <v>3355</v>
      </c>
      <c r="H288" s="26" t="s">
        <v>1463</v>
      </c>
      <c r="I288" s="25">
        <f t="shared" si="84"/>
        <v>43</v>
      </c>
      <c r="J288" s="25">
        <f t="shared" si="85"/>
        <v>5</v>
      </c>
      <c r="K288" s="25">
        <f t="shared" si="86"/>
        <v>2</v>
      </c>
      <c r="L288" s="25" t="s">
        <v>1459</v>
      </c>
      <c r="M288" s="49" t="str">
        <f t="shared" si="88"/>
        <v>pt-5-11-jlr-loc2</v>
      </c>
      <c r="N288" s="49">
        <f t="shared" si="87"/>
        <v>2</v>
      </c>
      <c r="O288" s="25">
        <v>6</v>
      </c>
      <c r="P288" s="39">
        <v>8</v>
      </c>
    </row>
    <row r="289" spans="1:29" ht="16.5" x14ac:dyDescent="0.2">
      <c r="A289" s="51" t="s">
        <v>820</v>
      </c>
      <c r="B289" s="45">
        <f t="shared" si="89"/>
        <v>1051121</v>
      </c>
      <c r="C289" s="51">
        <v>11</v>
      </c>
      <c r="D289" s="38">
        <v>10511</v>
      </c>
      <c r="E289" s="62">
        <v>5</v>
      </c>
      <c r="F289" s="25">
        <v>2</v>
      </c>
      <c r="G289" s="26" t="s">
        <v>3354</v>
      </c>
      <c r="H289" s="26" t="s">
        <v>171</v>
      </c>
      <c r="I289" s="25">
        <f t="shared" si="84"/>
        <v>43</v>
      </c>
      <c r="J289" s="25">
        <f t="shared" si="85"/>
        <v>5</v>
      </c>
      <c r="K289" s="25">
        <f t="shared" si="86"/>
        <v>2</v>
      </c>
      <c r="L289" s="25" t="s">
        <v>606</v>
      </c>
      <c r="M289" s="49" t="str">
        <f t="shared" si="88"/>
        <v>pt-5-11-shl-loc2</v>
      </c>
      <c r="N289" s="49">
        <f t="shared" si="87"/>
        <v>2</v>
      </c>
      <c r="O289" s="25">
        <v>9</v>
      </c>
      <c r="P289" s="39">
        <v>9</v>
      </c>
    </row>
    <row r="290" spans="1:29" ht="16.5" x14ac:dyDescent="0.2">
      <c r="A290" s="51" t="s">
        <v>820</v>
      </c>
      <c r="B290" s="45">
        <f t="shared" si="89"/>
        <v>1051130</v>
      </c>
      <c r="C290" s="51">
        <v>11</v>
      </c>
      <c r="D290" s="38">
        <v>10511</v>
      </c>
      <c r="E290" s="62">
        <v>5</v>
      </c>
      <c r="F290" s="25">
        <v>3</v>
      </c>
      <c r="G290" s="26" t="s">
        <v>163</v>
      </c>
      <c r="H290" s="26" t="s">
        <v>3362</v>
      </c>
      <c r="I290" s="25">
        <f t="shared" si="84"/>
        <v>43</v>
      </c>
      <c r="J290" s="25">
        <f t="shared" si="85"/>
        <v>5</v>
      </c>
      <c r="K290" s="25">
        <f t="shared" si="86"/>
        <v>2</v>
      </c>
      <c r="L290" s="25" t="s">
        <v>499</v>
      </c>
      <c r="M290" s="50" t="str">
        <f t="shared" si="88"/>
        <v>pt-5-11-jlr-loc3</v>
      </c>
      <c r="N290" s="50">
        <f t="shared" si="87"/>
        <v>2</v>
      </c>
      <c r="O290" s="25">
        <v>6</v>
      </c>
      <c r="P290" s="39">
        <v>8</v>
      </c>
    </row>
    <row r="291" spans="1:29" ht="17.25" thickBot="1" x14ac:dyDescent="0.25">
      <c r="A291" s="51" t="s">
        <v>820</v>
      </c>
      <c r="B291" s="45">
        <f t="shared" si="89"/>
        <v>1051131</v>
      </c>
      <c r="C291" s="51">
        <v>11</v>
      </c>
      <c r="D291" s="40">
        <v>10511</v>
      </c>
      <c r="E291" s="63">
        <v>5</v>
      </c>
      <c r="F291" s="41">
        <v>3</v>
      </c>
      <c r="G291" s="42" t="s">
        <v>3354</v>
      </c>
      <c r="H291" s="42" t="s">
        <v>784</v>
      </c>
      <c r="I291" s="41">
        <f t="shared" si="84"/>
        <v>43</v>
      </c>
      <c r="J291" s="41">
        <f t="shared" si="85"/>
        <v>5</v>
      </c>
      <c r="K291" s="41">
        <f t="shared" si="86"/>
        <v>2</v>
      </c>
      <c r="L291" s="41" t="s">
        <v>604</v>
      </c>
      <c r="M291" s="42" t="str">
        <f t="shared" si="88"/>
        <v>pt-5-11-shl-loc3</v>
      </c>
      <c r="N291" s="42">
        <f t="shared" si="87"/>
        <v>2</v>
      </c>
      <c r="O291" s="41">
        <v>9</v>
      </c>
      <c r="P291" s="43">
        <v>9</v>
      </c>
    </row>
    <row r="292" spans="1:29" ht="16.5" x14ac:dyDescent="0.2">
      <c r="A292" s="51" t="s">
        <v>820</v>
      </c>
      <c r="B292" s="45">
        <f t="shared" si="89"/>
        <v>1051210</v>
      </c>
      <c r="C292" s="51">
        <v>12</v>
      </c>
      <c r="D292" s="35">
        <v>10512</v>
      </c>
      <c r="E292" s="61">
        <v>5</v>
      </c>
      <c r="F292" s="36">
        <v>1</v>
      </c>
      <c r="G292" s="44" t="s">
        <v>3355</v>
      </c>
      <c r="H292" s="44" t="s">
        <v>3363</v>
      </c>
      <c r="I292" s="36">
        <f t="shared" si="84"/>
        <v>44</v>
      </c>
      <c r="J292" s="36">
        <f t="shared" si="85"/>
        <v>5</v>
      </c>
      <c r="K292" s="36">
        <f t="shared" si="86"/>
        <v>2</v>
      </c>
      <c r="L292" s="36" t="s">
        <v>505</v>
      </c>
      <c r="M292" s="36" t="str">
        <f t="shared" si="88"/>
        <v>pt-5-12-jlr-loc1</v>
      </c>
      <c r="N292" s="36">
        <f t="shared" si="87"/>
        <v>2</v>
      </c>
      <c r="O292" s="36">
        <v>6</v>
      </c>
      <c r="P292" s="37">
        <v>8</v>
      </c>
    </row>
    <row r="293" spans="1:29" ht="16.5" x14ac:dyDescent="0.2">
      <c r="A293" s="51" t="s">
        <v>820</v>
      </c>
      <c r="B293" s="45">
        <f t="shared" si="89"/>
        <v>1051211</v>
      </c>
      <c r="C293" s="51">
        <v>12</v>
      </c>
      <c r="D293" s="38">
        <v>10512</v>
      </c>
      <c r="E293" s="62">
        <v>5</v>
      </c>
      <c r="F293" s="25">
        <v>1</v>
      </c>
      <c r="G293" s="26" t="s">
        <v>3354</v>
      </c>
      <c r="H293" s="26" t="s">
        <v>172</v>
      </c>
      <c r="I293" s="25">
        <f t="shared" si="84"/>
        <v>44</v>
      </c>
      <c r="J293" s="25">
        <f t="shared" si="85"/>
        <v>5</v>
      </c>
      <c r="K293" s="25">
        <f t="shared" si="86"/>
        <v>2</v>
      </c>
      <c r="L293" s="25" t="s">
        <v>599</v>
      </c>
      <c r="M293" s="25" t="str">
        <f t="shared" si="88"/>
        <v>pt-5-12-shl-loc1</v>
      </c>
      <c r="N293" s="25">
        <f t="shared" si="87"/>
        <v>2</v>
      </c>
      <c r="O293" s="25">
        <v>9</v>
      </c>
      <c r="P293" s="39">
        <v>9</v>
      </c>
    </row>
    <row r="294" spans="1:29" ht="16.5" x14ac:dyDescent="0.2">
      <c r="A294" s="51" t="s">
        <v>820</v>
      </c>
      <c r="B294" s="45">
        <f t="shared" si="89"/>
        <v>1051220</v>
      </c>
      <c r="C294" s="51">
        <v>12</v>
      </c>
      <c r="D294" s="38">
        <v>10512</v>
      </c>
      <c r="E294" s="62">
        <v>5</v>
      </c>
      <c r="F294" s="25">
        <v>2</v>
      </c>
      <c r="G294" s="26" t="s">
        <v>3355</v>
      </c>
      <c r="H294" s="26" t="s">
        <v>1463</v>
      </c>
      <c r="I294" s="25">
        <f t="shared" si="84"/>
        <v>44</v>
      </c>
      <c r="J294" s="25">
        <f t="shared" si="85"/>
        <v>5</v>
      </c>
      <c r="K294" s="25">
        <f t="shared" si="86"/>
        <v>2</v>
      </c>
      <c r="L294" s="25" t="s">
        <v>495</v>
      </c>
      <c r="M294" s="49" t="str">
        <f t="shared" si="88"/>
        <v>pt-5-12-jlr-loc2</v>
      </c>
      <c r="N294" s="49">
        <f t="shared" si="87"/>
        <v>2</v>
      </c>
      <c r="O294" s="25">
        <v>6</v>
      </c>
      <c r="P294" s="39">
        <v>8</v>
      </c>
    </row>
    <row r="295" spans="1:29" ht="16.5" x14ac:dyDescent="0.2">
      <c r="A295" s="51" t="s">
        <v>820</v>
      </c>
      <c r="B295" s="45">
        <f t="shared" si="89"/>
        <v>1051221</v>
      </c>
      <c r="C295" s="51">
        <v>12</v>
      </c>
      <c r="D295" s="38">
        <v>10512</v>
      </c>
      <c r="E295" s="62">
        <v>5</v>
      </c>
      <c r="F295" s="25">
        <v>2</v>
      </c>
      <c r="G295" s="26" t="s">
        <v>164</v>
      </c>
      <c r="H295" s="26" t="s">
        <v>3357</v>
      </c>
      <c r="I295" s="25">
        <f t="shared" si="84"/>
        <v>44</v>
      </c>
      <c r="J295" s="25">
        <f t="shared" si="85"/>
        <v>5</v>
      </c>
      <c r="K295" s="25">
        <f t="shared" si="86"/>
        <v>2</v>
      </c>
      <c r="L295" s="25" t="s">
        <v>607</v>
      </c>
      <c r="M295" s="49" t="str">
        <f t="shared" si="88"/>
        <v>pt-5-12-shl-loc2</v>
      </c>
      <c r="N295" s="49">
        <f t="shared" si="87"/>
        <v>2</v>
      </c>
      <c r="O295" s="25">
        <v>9</v>
      </c>
      <c r="P295" s="39">
        <v>9</v>
      </c>
    </row>
    <row r="296" spans="1:29" ht="16.5" x14ac:dyDescent="0.2">
      <c r="A296" s="51" t="s">
        <v>820</v>
      </c>
      <c r="B296" s="45">
        <f t="shared" si="89"/>
        <v>1051230</v>
      </c>
      <c r="C296" s="51">
        <v>12</v>
      </c>
      <c r="D296" s="38">
        <v>10512</v>
      </c>
      <c r="E296" s="62">
        <v>5</v>
      </c>
      <c r="F296" s="25">
        <v>3</v>
      </c>
      <c r="G296" s="26" t="s">
        <v>3355</v>
      </c>
      <c r="H296" s="26" t="s">
        <v>3362</v>
      </c>
      <c r="I296" s="25">
        <f t="shared" si="84"/>
        <v>44</v>
      </c>
      <c r="J296" s="25">
        <f t="shared" si="85"/>
        <v>5</v>
      </c>
      <c r="K296" s="25">
        <f t="shared" si="86"/>
        <v>2</v>
      </c>
      <c r="L296" s="25" t="s">
        <v>501</v>
      </c>
      <c r="M296" s="50" t="str">
        <f t="shared" si="88"/>
        <v>pt-5-12-jlr-loc3</v>
      </c>
      <c r="N296" s="50">
        <f t="shared" si="87"/>
        <v>2</v>
      </c>
      <c r="O296" s="25">
        <v>6</v>
      </c>
      <c r="P296" s="39">
        <v>8</v>
      </c>
    </row>
    <row r="297" spans="1:29" ht="17.25" thickBot="1" x14ac:dyDescent="0.25">
      <c r="A297" s="51" t="s">
        <v>820</v>
      </c>
      <c r="B297" s="45">
        <f t="shared" si="89"/>
        <v>1051231</v>
      </c>
      <c r="C297" s="51">
        <v>12</v>
      </c>
      <c r="D297" s="40">
        <v>10512</v>
      </c>
      <c r="E297" s="63">
        <v>5</v>
      </c>
      <c r="F297" s="41">
        <v>3</v>
      </c>
      <c r="G297" s="42" t="s">
        <v>164</v>
      </c>
      <c r="H297" s="42" t="s">
        <v>3361</v>
      </c>
      <c r="I297" s="41">
        <f t="shared" si="84"/>
        <v>44</v>
      </c>
      <c r="J297" s="41">
        <f t="shared" si="85"/>
        <v>5</v>
      </c>
      <c r="K297" s="41">
        <f t="shared" si="86"/>
        <v>2</v>
      </c>
      <c r="L297" s="41" t="s">
        <v>580</v>
      </c>
      <c r="M297" s="42" t="str">
        <f t="shared" si="88"/>
        <v>pt-5-12-shl-loc3</v>
      </c>
      <c r="N297" s="42">
        <f t="shared" si="87"/>
        <v>2</v>
      </c>
      <c r="O297" s="41">
        <v>9</v>
      </c>
      <c r="P297" s="43">
        <v>9</v>
      </c>
    </row>
    <row r="298" spans="1:29" ht="16.5" x14ac:dyDescent="0.2">
      <c r="A298" s="51" t="s">
        <v>820</v>
      </c>
      <c r="B298" s="45">
        <f t="shared" si="89"/>
        <v>1051310</v>
      </c>
      <c r="C298" s="51">
        <v>13</v>
      </c>
      <c r="D298" s="35">
        <v>10513</v>
      </c>
      <c r="E298" s="61">
        <v>5</v>
      </c>
      <c r="F298" s="36">
        <v>1</v>
      </c>
      <c r="G298" s="44" t="s">
        <v>3355</v>
      </c>
      <c r="H298" s="44" t="s">
        <v>785</v>
      </c>
      <c r="I298" s="36">
        <f t="shared" si="84"/>
        <v>44</v>
      </c>
      <c r="J298" s="36">
        <f t="shared" si="85"/>
        <v>5</v>
      </c>
      <c r="K298" s="36">
        <f t="shared" si="86"/>
        <v>2</v>
      </c>
      <c r="L298" s="36" t="s">
        <v>499</v>
      </c>
      <c r="M298" s="36" t="str">
        <f t="shared" si="88"/>
        <v>pt-5-13-jlr-loc1</v>
      </c>
      <c r="N298" s="36">
        <f t="shared" si="87"/>
        <v>2</v>
      </c>
      <c r="O298" s="36">
        <v>6</v>
      </c>
      <c r="P298" s="37">
        <v>8</v>
      </c>
    </row>
    <row r="299" spans="1:29" ht="16.5" x14ac:dyDescent="0.2">
      <c r="A299" s="51" t="s">
        <v>820</v>
      </c>
      <c r="B299" s="45">
        <f t="shared" si="89"/>
        <v>1051311</v>
      </c>
      <c r="C299" s="51">
        <v>13</v>
      </c>
      <c r="D299" s="38">
        <v>10513</v>
      </c>
      <c r="E299" s="62">
        <v>5</v>
      </c>
      <c r="F299" s="25">
        <v>1</v>
      </c>
      <c r="G299" s="26" t="s">
        <v>3354</v>
      </c>
      <c r="H299" s="26" t="s">
        <v>3360</v>
      </c>
      <c r="I299" s="25">
        <f t="shared" si="84"/>
        <v>44</v>
      </c>
      <c r="J299" s="25">
        <f t="shared" si="85"/>
        <v>5</v>
      </c>
      <c r="K299" s="25">
        <f t="shared" si="86"/>
        <v>2</v>
      </c>
      <c r="L299" s="25" t="s">
        <v>604</v>
      </c>
      <c r="M299" s="25" t="str">
        <f t="shared" si="88"/>
        <v>pt-5-13-shl-loc1</v>
      </c>
      <c r="N299" s="25">
        <f t="shared" si="87"/>
        <v>2</v>
      </c>
      <c r="O299" s="25">
        <v>9</v>
      </c>
      <c r="P299" s="39">
        <v>9</v>
      </c>
    </row>
    <row r="300" spans="1:29" ht="16.5" x14ac:dyDescent="0.2">
      <c r="A300" s="51" t="s">
        <v>820</v>
      </c>
      <c r="B300" s="45">
        <f t="shared" si="89"/>
        <v>1051320</v>
      </c>
      <c r="C300" s="51">
        <v>13</v>
      </c>
      <c r="D300" s="38">
        <v>10513</v>
      </c>
      <c r="E300" s="62">
        <v>5</v>
      </c>
      <c r="F300" s="25">
        <v>2</v>
      </c>
      <c r="G300" s="26" t="s">
        <v>163</v>
      </c>
      <c r="H300" s="26" t="s">
        <v>1463</v>
      </c>
      <c r="I300" s="25">
        <f t="shared" si="84"/>
        <v>44</v>
      </c>
      <c r="J300" s="25">
        <f t="shared" si="85"/>
        <v>5</v>
      </c>
      <c r="K300" s="25">
        <f t="shared" si="86"/>
        <v>2</v>
      </c>
      <c r="L300" s="25" t="s">
        <v>1459</v>
      </c>
      <c r="M300" s="49" t="str">
        <f t="shared" si="88"/>
        <v>pt-5-13-jlr-loc2</v>
      </c>
      <c r="N300" s="49">
        <f t="shared" si="87"/>
        <v>2</v>
      </c>
      <c r="O300" s="25">
        <v>6</v>
      </c>
      <c r="P300" s="39">
        <v>8</v>
      </c>
    </row>
    <row r="301" spans="1:29" ht="16.5" x14ac:dyDescent="0.2">
      <c r="A301" s="51" t="s">
        <v>820</v>
      </c>
      <c r="B301" s="45">
        <f t="shared" si="89"/>
        <v>1051321</v>
      </c>
      <c r="C301" s="51">
        <v>13</v>
      </c>
      <c r="D301" s="38">
        <v>10513</v>
      </c>
      <c r="E301" s="62">
        <v>5</v>
      </c>
      <c r="F301" s="25">
        <v>2</v>
      </c>
      <c r="G301" s="26" t="s">
        <v>3354</v>
      </c>
      <c r="H301" s="26" t="s">
        <v>3357</v>
      </c>
      <c r="I301" s="25">
        <f t="shared" si="84"/>
        <v>44</v>
      </c>
      <c r="J301" s="25">
        <f t="shared" si="85"/>
        <v>5</v>
      </c>
      <c r="K301" s="25">
        <f t="shared" si="86"/>
        <v>2</v>
      </c>
      <c r="L301" s="25" t="s">
        <v>606</v>
      </c>
      <c r="M301" s="49" t="str">
        <f t="shared" si="88"/>
        <v>pt-5-13-shl-loc2</v>
      </c>
      <c r="N301" s="49">
        <f t="shared" si="87"/>
        <v>2</v>
      </c>
      <c r="O301" s="25">
        <v>9</v>
      </c>
      <c r="P301" s="39">
        <v>9</v>
      </c>
    </row>
    <row r="302" spans="1:29" ht="16.5" x14ac:dyDescent="0.2">
      <c r="A302" s="51" t="s">
        <v>820</v>
      </c>
      <c r="B302" s="45">
        <f t="shared" si="89"/>
        <v>1051330</v>
      </c>
      <c r="C302" s="51">
        <v>13</v>
      </c>
      <c r="D302" s="38">
        <v>10513</v>
      </c>
      <c r="E302" s="62">
        <v>5</v>
      </c>
      <c r="F302" s="25">
        <v>3</v>
      </c>
      <c r="G302" s="26" t="s">
        <v>3355</v>
      </c>
      <c r="H302" s="26" t="s">
        <v>783</v>
      </c>
      <c r="I302" s="25">
        <f t="shared" si="84"/>
        <v>44</v>
      </c>
      <c r="J302" s="25">
        <f t="shared" si="85"/>
        <v>5</v>
      </c>
      <c r="K302" s="25">
        <f t="shared" si="86"/>
        <v>2</v>
      </c>
      <c r="L302" s="25" t="s">
        <v>502</v>
      </c>
      <c r="M302" s="50" t="str">
        <f t="shared" si="88"/>
        <v>pt-5-13-jlr-loc3</v>
      </c>
      <c r="N302" s="50">
        <f t="shared" si="87"/>
        <v>2</v>
      </c>
      <c r="O302" s="25">
        <v>6</v>
      </c>
      <c r="P302" s="39">
        <v>8</v>
      </c>
    </row>
    <row r="303" spans="1:29" ht="17.25" thickBot="1" x14ac:dyDescent="0.25">
      <c r="A303" s="51" t="s">
        <v>820</v>
      </c>
      <c r="B303" s="45">
        <f t="shared" si="89"/>
        <v>1051331</v>
      </c>
      <c r="C303" s="51">
        <v>13</v>
      </c>
      <c r="D303" s="40">
        <v>10513</v>
      </c>
      <c r="E303" s="63">
        <v>5</v>
      </c>
      <c r="F303" s="41">
        <v>3</v>
      </c>
      <c r="G303" s="42" t="s">
        <v>3354</v>
      </c>
      <c r="H303" s="42" t="s">
        <v>784</v>
      </c>
      <c r="I303" s="41">
        <f t="shared" si="84"/>
        <v>44</v>
      </c>
      <c r="J303" s="41">
        <f t="shared" si="85"/>
        <v>5</v>
      </c>
      <c r="K303" s="41">
        <f t="shared" si="86"/>
        <v>2</v>
      </c>
      <c r="L303" s="41" t="s">
        <v>593</v>
      </c>
      <c r="M303" s="42" t="str">
        <f t="shared" si="88"/>
        <v>pt-5-13-shl-loc3</v>
      </c>
      <c r="N303" s="42">
        <f t="shared" si="87"/>
        <v>2</v>
      </c>
      <c r="O303" s="41">
        <v>9</v>
      </c>
      <c r="P303" s="43">
        <v>9</v>
      </c>
      <c r="AC303" s="15"/>
    </row>
    <row r="304" spans="1:29" ht="16.5" x14ac:dyDescent="0.2">
      <c r="A304" s="51" t="s">
        <v>820</v>
      </c>
      <c r="B304" s="45">
        <f t="shared" si="89"/>
        <v>1051410</v>
      </c>
      <c r="C304" s="51">
        <v>14</v>
      </c>
      <c r="D304" s="35">
        <v>10514</v>
      </c>
      <c r="E304" s="61">
        <v>5</v>
      </c>
      <c r="F304" s="36">
        <v>1</v>
      </c>
      <c r="G304" s="44" t="s">
        <v>3355</v>
      </c>
      <c r="H304" s="44" t="s">
        <v>3363</v>
      </c>
      <c r="I304" s="36">
        <f t="shared" si="84"/>
        <v>45</v>
      </c>
      <c r="J304" s="36">
        <f t="shared" si="85"/>
        <v>5</v>
      </c>
      <c r="K304" s="36">
        <f t="shared" si="86"/>
        <v>2</v>
      </c>
      <c r="L304" s="36" t="s">
        <v>503</v>
      </c>
      <c r="M304" s="36" t="str">
        <f t="shared" si="88"/>
        <v>pt-5-14-jlr-loc1</v>
      </c>
      <c r="N304" s="36">
        <f t="shared" si="87"/>
        <v>2</v>
      </c>
      <c r="O304" s="36">
        <v>6</v>
      </c>
      <c r="P304" s="37">
        <v>8</v>
      </c>
      <c r="AC304" s="15"/>
    </row>
    <row r="305" spans="1:29" ht="16.5" x14ac:dyDescent="0.2">
      <c r="A305" s="51" t="s">
        <v>820</v>
      </c>
      <c r="B305" s="45">
        <f t="shared" si="89"/>
        <v>1051411</v>
      </c>
      <c r="C305" s="51">
        <v>14</v>
      </c>
      <c r="D305" s="38">
        <v>10514</v>
      </c>
      <c r="E305" s="62">
        <v>5</v>
      </c>
      <c r="F305" s="25">
        <v>1</v>
      </c>
      <c r="G305" s="26" t="s">
        <v>164</v>
      </c>
      <c r="H305" s="26" t="s">
        <v>3360</v>
      </c>
      <c r="I305" s="25">
        <f t="shared" si="84"/>
        <v>45</v>
      </c>
      <c r="J305" s="25">
        <f t="shared" si="85"/>
        <v>5</v>
      </c>
      <c r="K305" s="25">
        <f t="shared" si="86"/>
        <v>2</v>
      </c>
      <c r="L305" s="25" t="s">
        <v>591</v>
      </c>
      <c r="M305" s="25" t="str">
        <f t="shared" si="88"/>
        <v>pt-5-14-shl-loc1</v>
      </c>
      <c r="N305" s="25">
        <f t="shared" si="87"/>
        <v>2</v>
      </c>
      <c r="O305" s="25">
        <v>9</v>
      </c>
      <c r="P305" s="39">
        <v>9</v>
      </c>
      <c r="AC305" s="15"/>
    </row>
    <row r="306" spans="1:29" ht="16.5" x14ac:dyDescent="0.2">
      <c r="A306" s="51" t="s">
        <v>820</v>
      </c>
      <c r="B306" s="45">
        <f t="shared" si="89"/>
        <v>1051420</v>
      </c>
      <c r="C306" s="51">
        <v>14</v>
      </c>
      <c r="D306" s="38">
        <v>10514</v>
      </c>
      <c r="E306" s="62">
        <v>5</v>
      </c>
      <c r="F306" s="25">
        <v>2</v>
      </c>
      <c r="G306" s="26" t="s">
        <v>163</v>
      </c>
      <c r="H306" s="26" t="s">
        <v>1463</v>
      </c>
      <c r="I306" s="25">
        <f t="shared" si="84"/>
        <v>45</v>
      </c>
      <c r="J306" s="25">
        <f t="shared" si="85"/>
        <v>5</v>
      </c>
      <c r="K306" s="25">
        <f t="shared" si="86"/>
        <v>2</v>
      </c>
      <c r="L306" s="25" t="s">
        <v>174</v>
      </c>
      <c r="M306" s="49" t="str">
        <f t="shared" si="88"/>
        <v>pt-5-14-jlr-loc2</v>
      </c>
      <c r="N306" s="49">
        <f t="shared" si="87"/>
        <v>2</v>
      </c>
      <c r="O306" s="25">
        <v>6</v>
      </c>
      <c r="P306" s="39">
        <v>8</v>
      </c>
      <c r="AC306" s="15"/>
    </row>
    <row r="307" spans="1:29" ht="16.5" x14ac:dyDescent="0.2">
      <c r="A307" s="51" t="s">
        <v>820</v>
      </c>
      <c r="B307" s="45">
        <f t="shared" si="89"/>
        <v>1051421</v>
      </c>
      <c r="C307" s="51">
        <v>14</v>
      </c>
      <c r="D307" s="38">
        <v>10514</v>
      </c>
      <c r="E307" s="62">
        <v>5</v>
      </c>
      <c r="F307" s="25">
        <v>2</v>
      </c>
      <c r="G307" s="26" t="s">
        <v>3354</v>
      </c>
      <c r="H307" s="26" t="s">
        <v>3357</v>
      </c>
      <c r="I307" s="25">
        <f t="shared" si="84"/>
        <v>45</v>
      </c>
      <c r="J307" s="25">
        <f t="shared" si="85"/>
        <v>5</v>
      </c>
      <c r="K307" s="25">
        <f t="shared" si="86"/>
        <v>2</v>
      </c>
      <c r="L307" s="25" t="s">
        <v>600</v>
      </c>
      <c r="M307" s="49" t="str">
        <f t="shared" si="88"/>
        <v>pt-5-14-shl-loc2</v>
      </c>
      <c r="N307" s="49">
        <f t="shared" si="87"/>
        <v>2</v>
      </c>
      <c r="O307" s="25">
        <v>9</v>
      </c>
      <c r="P307" s="39">
        <v>9</v>
      </c>
      <c r="AC307" s="15"/>
    </row>
    <row r="308" spans="1:29" ht="16.5" x14ac:dyDescent="0.2">
      <c r="A308" s="51" t="s">
        <v>820</v>
      </c>
      <c r="B308" s="45">
        <f t="shared" si="89"/>
        <v>1051430</v>
      </c>
      <c r="C308" s="51">
        <v>14</v>
      </c>
      <c r="D308" s="38">
        <v>10514</v>
      </c>
      <c r="E308" s="62">
        <v>5</v>
      </c>
      <c r="F308" s="25">
        <v>3</v>
      </c>
      <c r="G308" s="26" t="s">
        <v>3355</v>
      </c>
      <c r="H308" s="26" t="s">
        <v>3362</v>
      </c>
      <c r="I308" s="25">
        <f t="shared" si="84"/>
        <v>45</v>
      </c>
      <c r="J308" s="25">
        <f t="shared" si="85"/>
        <v>5</v>
      </c>
      <c r="K308" s="25">
        <f t="shared" si="86"/>
        <v>2</v>
      </c>
      <c r="L308" s="25" t="s">
        <v>501</v>
      </c>
      <c r="M308" s="50" t="str">
        <f t="shared" si="88"/>
        <v>pt-5-14-jlr-loc3</v>
      </c>
      <c r="N308" s="50">
        <f t="shared" si="87"/>
        <v>2</v>
      </c>
      <c r="O308" s="25">
        <v>6</v>
      </c>
      <c r="P308" s="39">
        <v>8</v>
      </c>
      <c r="AC308" s="15"/>
    </row>
    <row r="309" spans="1:29" ht="17.25" thickBot="1" x14ac:dyDescent="0.25">
      <c r="A309" s="51" t="s">
        <v>820</v>
      </c>
      <c r="B309" s="45">
        <f t="shared" si="89"/>
        <v>1051431</v>
      </c>
      <c r="C309" s="51">
        <v>14</v>
      </c>
      <c r="D309" s="40">
        <v>10514</v>
      </c>
      <c r="E309" s="63">
        <v>5</v>
      </c>
      <c r="F309" s="41">
        <v>3</v>
      </c>
      <c r="G309" s="42" t="s">
        <v>3354</v>
      </c>
      <c r="H309" s="42" t="s">
        <v>3361</v>
      </c>
      <c r="I309" s="41">
        <f t="shared" si="84"/>
        <v>45</v>
      </c>
      <c r="J309" s="41">
        <f t="shared" si="85"/>
        <v>5</v>
      </c>
      <c r="K309" s="41">
        <f t="shared" si="86"/>
        <v>2</v>
      </c>
      <c r="L309" s="41" t="s">
        <v>580</v>
      </c>
      <c r="M309" s="42" t="str">
        <f t="shared" si="88"/>
        <v>pt-5-14-shl-loc3</v>
      </c>
      <c r="N309" s="42">
        <f t="shared" si="87"/>
        <v>2</v>
      </c>
      <c r="O309" s="41">
        <v>9</v>
      </c>
      <c r="P309" s="43">
        <v>9</v>
      </c>
      <c r="AC309" s="15"/>
    </row>
    <row r="310" spans="1:29" ht="16.5" x14ac:dyDescent="0.2">
      <c r="A310" s="51" t="s">
        <v>820</v>
      </c>
      <c r="B310" s="45">
        <f t="shared" si="89"/>
        <v>1051510</v>
      </c>
      <c r="C310" s="51">
        <v>15</v>
      </c>
      <c r="D310" s="35">
        <v>10515</v>
      </c>
      <c r="E310" s="61">
        <v>5</v>
      </c>
      <c r="F310" s="36">
        <v>1</v>
      </c>
      <c r="G310" s="44" t="s">
        <v>3355</v>
      </c>
      <c r="H310" s="44" t="s">
        <v>3363</v>
      </c>
      <c r="I310" s="36">
        <f t="shared" ref="I310:I373" si="90">INDEX($AC$4:$AC$204,INDEX($AJ$4:$AJ$19,E310)+C310)</f>
        <v>47</v>
      </c>
      <c r="J310" s="36">
        <f t="shared" ref="J310:J373" si="91">INDEX($AD$4:$AD$204,INDEX($AJ$4:$AJ$19,E310)+C310)</f>
        <v>5</v>
      </c>
      <c r="K310" s="36">
        <f t="shared" ref="K310:K373" si="92">INDEX($AE$4:$AE$204,INDEX($AJ$4:$AJ$19,E310)+C310)</f>
        <v>2</v>
      </c>
      <c r="L310" s="36" t="s">
        <v>498</v>
      </c>
      <c r="M310" s="36" t="str">
        <f t="shared" si="88"/>
        <v>pt-5-15-jlr-loc1</v>
      </c>
      <c r="N310" s="36">
        <f t="shared" ref="N310:N373" si="93">INDEX($AF$4:$AF$204,INDEX($AJ$4:$AJ$19,E310)+C310)</f>
        <v>3</v>
      </c>
      <c r="O310" s="36">
        <v>6</v>
      </c>
      <c r="P310" s="37">
        <v>8</v>
      </c>
      <c r="AC310" s="15"/>
    </row>
    <row r="311" spans="1:29" ht="16.5" x14ac:dyDescent="0.2">
      <c r="A311" s="51" t="s">
        <v>820</v>
      </c>
      <c r="B311" s="45">
        <f t="shared" si="89"/>
        <v>1051511</v>
      </c>
      <c r="C311" s="51">
        <v>15</v>
      </c>
      <c r="D311" s="38">
        <v>10515</v>
      </c>
      <c r="E311" s="62">
        <v>5</v>
      </c>
      <c r="F311" s="25">
        <v>1</v>
      </c>
      <c r="G311" s="26" t="s">
        <v>3354</v>
      </c>
      <c r="H311" s="26" t="s">
        <v>3360</v>
      </c>
      <c r="I311" s="25">
        <f t="shared" si="90"/>
        <v>47</v>
      </c>
      <c r="J311" s="25">
        <f t="shared" si="91"/>
        <v>5</v>
      </c>
      <c r="K311" s="25">
        <f t="shared" si="92"/>
        <v>2</v>
      </c>
      <c r="L311" s="25" t="s">
        <v>587</v>
      </c>
      <c r="M311" s="25" t="str">
        <f t="shared" si="88"/>
        <v>pt-5-15-shl-loc1</v>
      </c>
      <c r="N311" s="25">
        <f t="shared" si="93"/>
        <v>3</v>
      </c>
      <c r="O311" s="25">
        <v>9</v>
      </c>
      <c r="P311" s="39">
        <v>9</v>
      </c>
      <c r="AC311" s="15"/>
    </row>
    <row r="312" spans="1:29" ht="16.5" x14ac:dyDescent="0.2">
      <c r="A312" s="51" t="s">
        <v>820</v>
      </c>
      <c r="B312" s="45">
        <f t="shared" si="89"/>
        <v>1051520</v>
      </c>
      <c r="C312" s="51">
        <v>15</v>
      </c>
      <c r="D312" s="38">
        <v>10515</v>
      </c>
      <c r="E312" s="62">
        <v>5</v>
      </c>
      <c r="F312" s="25">
        <v>2</v>
      </c>
      <c r="G312" s="26" t="s">
        <v>163</v>
      </c>
      <c r="H312" s="26" t="s">
        <v>1463</v>
      </c>
      <c r="I312" s="25">
        <f t="shared" si="90"/>
        <v>47</v>
      </c>
      <c r="J312" s="25">
        <f t="shared" si="91"/>
        <v>5</v>
      </c>
      <c r="K312" s="25">
        <f t="shared" si="92"/>
        <v>2</v>
      </c>
      <c r="L312" s="25" t="s">
        <v>497</v>
      </c>
      <c r="M312" s="49" t="str">
        <f t="shared" si="88"/>
        <v>pt-5-15-jlr-loc2</v>
      </c>
      <c r="N312" s="49">
        <f t="shared" si="93"/>
        <v>3</v>
      </c>
      <c r="O312" s="25">
        <v>6</v>
      </c>
      <c r="P312" s="39">
        <v>8</v>
      </c>
      <c r="AC312" s="15"/>
    </row>
    <row r="313" spans="1:29" ht="16.5" x14ac:dyDescent="0.2">
      <c r="A313" s="51" t="s">
        <v>820</v>
      </c>
      <c r="B313" s="45">
        <f t="shared" si="89"/>
        <v>1051521</v>
      </c>
      <c r="C313" s="51">
        <v>15</v>
      </c>
      <c r="D313" s="38">
        <v>10515</v>
      </c>
      <c r="E313" s="62">
        <v>5</v>
      </c>
      <c r="F313" s="25">
        <v>2</v>
      </c>
      <c r="G313" s="26" t="s">
        <v>3354</v>
      </c>
      <c r="H313" s="26" t="s">
        <v>3357</v>
      </c>
      <c r="I313" s="25">
        <f t="shared" si="90"/>
        <v>47</v>
      </c>
      <c r="J313" s="25">
        <f t="shared" si="91"/>
        <v>5</v>
      </c>
      <c r="K313" s="25">
        <f t="shared" si="92"/>
        <v>2</v>
      </c>
      <c r="L313" s="25" t="s">
        <v>585</v>
      </c>
      <c r="M313" s="49" t="str">
        <f t="shared" si="88"/>
        <v>pt-5-15-shl-loc2</v>
      </c>
      <c r="N313" s="49">
        <f t="shared" si="93"/>
        <v>3</v>
      </c>
      <c r="O313" s="25">
        <v>9</v>
      </c>
      <c r="P313" s="39">
        <v>9</v>
      </c>
      <c r="AC313" s="15"/>
    </row>
    <row r="314" spans="1:29" ht="16.5" x14ac:dyDescent="0.2">
      <c r="A314" s="51" t="s">
        <v>820</v>
      </c>
      <c r="B314" s="45">
        <f t="shared" si="89"/>
        <v>1051530</v>
      </c>
      <c r="C314" s="51">
        <v>15</v>
      </c>
      <c r="D314" s="38">
        <v>10515</v>
      </c>
      <c r="E314" s="62">
        <v>5</v>
      </c>
      <c r="F314" s="25">
        <v>3</v>
      </c>
      <c r="G314" s="26" t="s">
        <v>3355</v>
      </c>
      <c r="H314" s="26" t="s">
        <v>783</v>
      </c>
      <c r="I314" s="25">
        <f t="shared" si="90"/>
        <v>47</v>
      </c>
      <c r="J314" s="25">
        <f t="shared" si="91"/>
        <v>5</v>
      </c>
      <c r="K314" s="25">
        <f t="shared" si="92"/>
        <v>2</v>
      </c>
      <c r="L314" s="25" t="s">
        <v>174</v>
      </c>
      <c r="M314" s="50" t="str">
        <f t="shared" si="88"/>
        <v>pt-5-15-jlr-loc3</v>
      </c>
      <c r="N314" s="50">
        <f t="shared" si="93"/>
        <v>3</v>
      </c>
      <c r="O314" s="25">
        <v>6</v>
      </c>
      <c r="P314" s="39">
        <v>8</v>
      </c>
      <c r="AC314" s="15"/>
    </row>
    <row r="315" spans="1:29" ht="17.25" thickBot="1" x14ac:dyDescent="0.25">
      <c r="A315" s="51" t="s">
        <v>820</v>
      </c>
      <c r="B315" s="45">
        <f t="shared" si="89"/>
        <v>1051531</v>
      </c>
      <c r="C315" s="51">
        <v>15</v>
      </c>
      <c r="D315" s="40">
        <v>10515</v>
      </c>
      <c r="E315" s="63">
        <v>5</v>
      </c>
      <c r="F315" s="41">
        <v>3</v>
      </c>
      <c r="G315" s="42" t="s">
        <v>3354</v>
      </c>
      <c r="H315" s="42" t="s">
        <v>3361</v>
      </c>
      <c r="I315" s="41">
        <f t="shared" si="90"/>
        <v>47</v>
      </c>
      <c r="J315" s="41">
        <f t="shared" si="91"/>
        <v>5</v>
      </c>
      <c r="K315" s="41">
        <f t="shared" si="92"/>
        <v>2</v>
      </c>
      <c r="L315" s="41" t="s">
        <v>583</v>
      </c>
      <c r="M315" s="42" t="str">
        <f t="shared" si="88"/>
        <v>pt-5-15-shl-loc3</v>
      </c>
      <c r="N315" s="42">
        <f t="shared" si="93"/>
        <v>3</v>
      </c>
      <c r="O315" s="41">
        <v>9</v>
      </c>
      <c r="P315" s="43">
        <v>9</v>
      </c>
      <c r="AC315" s="15"/>
    </row>
    <row r="316" spans="1:29" ht="16.5" x14ac:dyDescent="0.2">
      <c r="A316" s="51" t="s">
        <v>821</v>
      </c>
      <c r="B316" s="45">
        <f t="shared" si="89"/>
        <v>1060110</v>
      </c>
      <c r="C316" s="51">
        <v>1</v>
      </c>
      <c r="D316" s="35">
        <v>10601</v>
      </c>
      <c r="E316" s="61">
        <v>6</v>
      </c>
      <c r="F316" s="36">
        <v>1</v>
      </c>
      <c r="G316" s="44" t="s">
        <v>163</v>
      </c>
      <c r="H316" s="44" t="s">
        <v>3363</v>
      </c>
      <c r="I316" s="36">
        <f t="shared" si="90"/>
        <v>48</v>
      </c>
      <c r="J316" s="36">
        <f t="shared" si="91"/>
        <v>5</v>
      </c>
      <c r="K316" s="36">
        <f t="shared" si="92"/>
        <v>2</v>
      </c>
      <c r="L316" s="36" t="s">
        <v>502</v>
      </c>
      <c r="M316" s="36" t="str">
        <f t="shared" si="88"/>
        <v>pt-6-1-jlr-loc1</v>
      </c>
      <c r="N316" s="36">
        <f t="shared" si="93"/>
        <v>3</v>
      </c>
      <c r="O316" s="36">
        <v>6</v>
      </c>
      <c r="P316" s="37">
        <v>8</v>
      </c>
      <c r="AC316" s="15"/>
    </row>
    <row r="317" spans="1:29" ht="16.5" x14ac:dyDescent="0.2">
      <c r="A317" s="51" t="s">
        <v>821</v>
      </c>
      <c r="B317" s="45">
        <f t="shared" si="89"/>
        <v>1060111</v>
      </c>
      <c r="C317" s="51">
        <v>1</v>
      </c>
      <c r="D317" s="38">
        <v>10601</v>
      </c>
      <c r="E317" s="62">
        <v>6</v>
      </c>
      <c r="F317" s="25">
        <v>1</v>
      </c>
      <c r="G317" s="26" t="s">
        <v>3354</v>
      </c>
      <c r="H317" s="26" t="s">
        <v>3364</v>
      </c>
      <c r="I317" s="25">
        <f t="shared" si="90"/>
        <v>48</v>
      </c>
      <c r="J317" s="25">
        <f t="shared" si="91"/>
        <v>5</v>
      </c>
      <c r="K317" s="25">
        <f t="shared" si="92"/>
        <v>2</v>
      </c>
      <c r="L317" s="25" t="s">
        <v>593</v>
      </c>
      <c r="M317" s="25" t="str">
        <f t="shared" si="88"/>
        <v>pt-6-1-shl-loc1</v>
      </c>
      <c r="N317" s="25">
        <f t="shared" si="93"/>
        <v>3</v>
      </c>
      <c r="O317" s="25">
        <v>9</v>
      </c>
      <c r="P317" s="39">
        <v>9</v>
      </c>
      <c r="AC317" s="15"/>
    </row>
    <row r="318" spans="1:29" ht="16.5" x14ac:dyDescent="0.2">
      <c r="A318" s="51" t="s">
        <v>821</v>
      </c>
      <c r="B318" s="45">
        <f t="shared" si="89"/>
        <v>1060120</v>
      </c>
      <c r="C318" s="51">
        <v>1</v>
      </c>
      <c r="D318" s="38">
        <v>10601</v>
      </c>
      <c r="E318" s="62">
        <v>6</v>
      </c>
      <c r="F318" s="25">
        <v>2</v>
      </c>
      <c r="G318" s="26" t="s">
        <v>3355</v>
      </c>
      <c r="H318" s="26" t="s">
        <v>1463</v>
      </c>
      <c r="I318" s="25">
        <f t="shared" si="90"/>
        <v>48</v>
      </c>
      <c r="J318" s="25">
        <f t="shared" si="91"/>
        <v>5</v>
      </c>
      <c r="K318" s="25">
        <f t="shared" si="92"/>
        <v>2</v>
      </c>
      <c r="L318" s="25" t="s">
        <v>1459</v>
      </c>
      <c r="M318" s="49" t="str">
        <f t="shared" si="88"/>
        <v>pt-6-1-jlr-loc2</v>
      </c>
      <c r="N318" s="49">
        <f t="shared" si="93"/>
        <v>3</v>
      </c>
      <c r="O318" s="25">
        <v>6</v>
      </c>
      <c r="P318" s="39">
        <v>8</v>
      </c>
      <c r="AC318" s="15"/>
    </row>
    <row r="319" spans="1:29" ht="16.5" x14ac:dyDescent="0.2">
      <c r="A319" s="51" t="s">
        <v>821</v>
      </c>
      <c r="B319" s="45">
        <f t="shared" si="89"/>
        <v>1060121</v>
      </c>
      <c r="C319" s="51">
        <v>1</v>
      </c>
      <c r="D319" s="38">
        <v>10601</v>
      </c>
      <c r="E319" s="62">
        <v>6</v>
      </c>
      <c r="F319" s="25">
        <v>2</v>
      </c>
      <c r="G319" s="26" t="s">
        <v>164</v>
      </c>
      <c r="H319" s="26" t="s">
        <v>3357</v>
      </c>
      <c r="I319" s="25">
        <f t="shared" si="90"/>
        <v>48</v>
      </c>
      <c r="J319" s="25">
        <f t="shared" si="91"/>
        <v>5</v>
      </c>
      <c r="K319" s="25">
        <f t="shared" si="92"/>
        <v>2</v>
      </c>
      <c r="L319" s="25" t="s">
        <v>606</v>
      </c>
      <c r="M319" s="49" t="str">
        <f t="shared" si="88"/>
        <v>pt-6-1-shl-loc2</v>
      </c>
      <c r="N319" s="49">
        <f t="shared" si="93"/>
        <v>3</v>
      </c>
      <c r="O319" s="25">
        <v>9</v>
      </c>
      <c r="P319" s="39">
        <v>9</v>
      </c>
      <c r="AC319" s="15"/>
    </row>
    <row r="320" spans="1:29" ht="16.5" x14ac:dyDescent="0.2">
      <c r="A320" s="51" t="s">
        <v>821</v>
      </c>
      <c r="B320" s="45">
        <f t="shared" si="89"/>
        <v>1060130</v>
      </c>
      <c r="C320" s="51">
        <v>1</v>
      </c>
      <c r="D320" s="38">
        <v>10601</v>
      </c>
      <c r="E320" s="62">
        <v>6</v>
      </c>
      <c r="F320" s="25">
        <v>3</v>
      </c>
      <c r="G320" s="26" t="s">
        <v>163</v>
      </c>
      <c r="H320" s="26" t="s">
        <v>3362</v>
      </c>
      <c r="I320" s="25">
        <f t="shared" si="90"/>
        <v>48</v>
      </c>
      <c r="J320" s="25">
        <f t="shared" si="91"/>
        <v>5</v>
      </c>
      <c r="K320" s="25">
        <f t="shared" si="92"/>
        <v>2</v>
      </c>
      <c r="L320" s="25" t="s">
        <v>503</v>
      </c>
      <c r="M320" s="50" t="str">
        <f t="shared" ref="M320:M383" si="94">A320&amp;"-"&amp;C320&amp;"-"&amp;G320&amp;"-"&amp;"loc"&amp;F320</f>
        <v>pt-6-1-jlr-loc3</v>
      </c>
      <c r="N320" s="50">
        <f t="shared" si="93"/>
        <v>3</v>
      </c>
      <c r="O320" s="25">
        <v>6</v>
      </c>
      <c r="P320" s="39">
        <v>8</v>
      </c>
      <c r="AC320" s="15"/>
    </row>
    <row r="321" spans="1:29" ht="17.25" thickBot="1" x14ac:dyDescent="0.25">
      <c r="A321" s="51" t="s">
        <v>821</v>
      </c>
      <c r="B321" s="45">
        <f t="shared" si="89"/>
        <v>1060131</v>
      </c>
      <c r="C321" s="51">
        <v>1</v>
      </c>
      <c r="D321" s="40">
        <v>10601</v>
      </c>
      <c r="E321" s="63">
        <v>6</v>
      </c>
      <c r="F321" s="41">
        <v>3</v>
      </c>
      <c r="G321" s="42" t="s">
        <v>164</v>
      </c>
      <c r="H321" s="42" t="s">
        <v>3361</v>
      </c>
      <c r="I321" s="41">
        <f t="shared" si="90"/>
        <v>48</v>
      </c>
      <c r="J321" s="41">
        <f t="shared" si="91"/>
        <v>5</v>
      </c>
      <c r="K321" s="41">
        <f t="shared" si="92"/>
        <v>2</v>
      </c>
      <c r="L321" s="41" t="s">
        <v>591</v>
      </c>
      <c r="M321" s="42" t="str">
        <f t="shared" si="94"/>
        <v>pt-6-1-shl-loc3</v>
      </c>
      <c r="N321" s="42">
        <f t="shared" si="93"/>
        <v>3</v>
      </c>
      <c r="O321" s="41">
        <v>9</v>
      </c>
      <c r="P321" s="43">
        <v>9</v>
      </c>
      <c r="AC321" s="15"/>
    </row>
    <row r="322" spans="1:29" ht="16.5" x14ac:dyDescent="0.2">
      <c r="A322" s="51" t="s">
        <v>821</v>
      </c>
      <c r="B322" s="45">
        <f t="shared" si="89"/>
        <v>1060210</v>
      </c>
      <c r="C322" s="51">
        <v>2</v>
      </c>
      <c r="D322" s="35">
        <v>10602</v>
      </c>
      <c r="E322" s="61">
        <v>6</v>
      </c>
      <c r="F322" s="36">
        <v>1</v>
      </c>
      <c r="G322" s="44" t="s">
        <v>3355</v>
      </c>
      <c r="H322" s="44" t="s">
        <v>785</v>
      </c>
      <c r="I322" s="36">
        <f t="shared" si="90"/>
        <v>49</v>
      </c>
      <c r="J322" s="36">
        <f t="shared" si="91"/>
        <v>5</v>
      </c>
      <c r="K322" s="36">
        <f t="shared" si="92"/>
        <v>2</v>
      </c>
      <c r="L322" s="36" t="s">
        <v>495</v>
      </c>
      <c r="M322" s="36" t="str">
        <f t="shared" si="94"/>
        <v>pt-6-2-jlr-loc1</v>
      </c>
      <c r="N322" s="36">
        <f t="shared" si="93"/>
        <v>3</v>
      </c>
      <c r="O322" s="36">
        <v>6</v>
      </c>
      <c r="P322" s="37">
        <v>8</v>
      </c>
      <c r="AC322" s="15"/>
    </row>
    <row r="323" spans="1:29" ht="16.5" x14ac:dyDescent="0.2">
      <c r="A323" s="51" t="s">
        <v>821</v>
      </c>
      <c r="B323" s="45">
        <f t="shared" si="89"/>
        <v>1060211</v>
      </c>
      <c r="C323" s="51">
        <v>2</v>
      </c>
      <c r="D323" s="38">
        <v>10602</v>
      </c>
      <c r="E323" s="62">
        <v>6</v>
      </c>
      <c r="F323" s="25">
        <v>1</v>
      </c>
      <c r="G323" s="26" t="s">
        <v>3354</v>
      </c>
      <c r="H323" s="26" t="s">
        <v>788</v>
      </c>
      <c r="I323" s="25">
        <f t="shared" si="90"/>
        <v>49</v>
      </c>
      <c r="J323" s="25">
        <f t="shared" si="91"/>
        <v>5</v>
      </c>
      <c r="K323" s="25">
        <f t="shared" si="92"/>
        <v>2</v>
      </c>
      <c r="L323" s="25" t="s">
        <v>581</v>
      </c>
      <c r="M323" s="25" t="str">
        <f t="shared" si="94"/>
        <v>pt-6-2-shl-loc1</v>
      </c>
      <c r="N323" s="25">
        <f t="shared" si="93"/>
        <v>3</v>
      </c>
      <c r="O323" s="25">
        <v>9</v>
      </c>
      <c r="P323" s="39">
        <v>9</v>
      </c>
      <c r="AC323" s="15"/>
    </row>
    <row r="324" spans="1:29" ht="16.5" x14ac:dyDescent="0.2">
      <c r="A324" s="51" t="s">
        <v>821</v>
      </c>
      <c r="B324" s="45">
        <f t="shared" si="89"/>
        <v>1060220</v>
      </c>
      <c r="C324" s="51">
        <v>2</v>
      </c>
      <c r="D324" s="38">
        <v>10602</v>
      </c>
      <c r="E324" s="62">
        <v>6</v>
      </c>
      <c r="F324" s="25">
        <v>2</v>
      </c>
      <c r="G324" s="26" t="s">
        <v>3355</v>
      </c>
      <c r="H324" s="26" t="s">
        <v>1463</v>
      </c>
      <c r="I324" s="25">
        <f t="shared" si="90"/>
        <v>49</v>
      </c>
      <c r="J324" s="25">
        <f t="shared" si="91"/>
        <v>5</v>
      </c>
      <c r="K324" s="25">
        <f t="shared" si="92"/>
        <v>2</v>
      </c>
      <c r="L324" s="25" t="s">
        <v>1463</v>
      </c>
      <c r="M324" s="49" t="str">
        <f t="shared" si="94"/>
        <v>pt-6-2-jlr-loc2</v>
      </c>
      <c r="N324" s="49">
        <f t="shared" si="93"/>
        <v>3</v>
      </c>
      <c r="O324" s="25">
        <v>6</v>
      </c>
      <c r="P324" s="39">
        <v>8</v>
      </c>
      <c r="AC324" s="15"/>
    </row>
    <row r="325" spans="1:29" ht="16.5" x14ac:dyDescent="0.2">
      <c r="A325" s="51" t="s">
        <v>821</v>
      </c>
      <c r="B325" s="45">
        <f t="shared" si="89"/>
        <v>1060221</v>
      </c>
      <c r="C325" s="51">
        <v>2</v>
      </c>
      <c r="D325" s="38">
        <v>10602</v>
      </c>
      <c r="E325" s="62">
        <v>6</v>
      </c>
      <c r="F325" s="25">
        <v>2</v>
      </c>
      <c r="G325" s="26" t="s">
        <v>164</v>
      </c>
      <c r="H325" s="26" t="s">
        <v>171</v>
      </c>
      <c r="I325" s="25">
        <f t="shared" si="90"/>
        <v>49</v>
      </c>
      <c r="J325" s="25">
        <f t="shared" si="91"/>
        <v>5</v>
      </c>
      <c r="K325" s="25">
        <f t="shared" si="92"/>
        <v>2</v>
      </c>
      <c r="L325" s="25" t="s">
        <v>576</v>
      </c>
      <c r="M325" s="49" t="str">
        <f t="shared" si="94"/>
        <v>pt-6-2-shl-loc2</v>
      </c>
      <c r="N325" s="49">
        <f t="shared" si="93"/>
        <v>3</v>
      </c>
      <c r="O325" s="25">
        <v>9</v>
      </c>
      <c r="P325" s="39">
        <v>9</v>
      </c>
      <c r="AC325" s="15"/>
    </row>
    <row r="326" spans="1:29" ht="16.5" x14ac:dyDescent="0.2">
      <c r="A326" s="51" t="s">
        <v>821</v>
      </c>
      <c r="B326" s="45">
        <f t="shared" si="89"/>
        <v>1060230</v>
      </c>
      <c r="C326" s="51">
        <v>2</v>
      </c>
      <c r="D326" s="38">
        <v>10602</v>
      </c>
      <c r="E326" s="62">
        <v>6</v>
      </c>
      <c r="F326" s="25">
        <v>3</v>
      </c>
      <c r="G326" s="26" t="s">
        <v>3355</v>
      </c>
      <c r="H326" s="26" t="s">
        <v>3362</v>
      </c>
      <c r="I326" s="25">
        <f t="shared" si="90"/>
        <v>49</v>
      </c>
      <c r="J326" s="25">
        <f t="shared" si="91"/>
        <v>5</v>
      </c>
      <c r="K326" s="25">
        <f t="shared" si="92"/>
        <v>2</v>
      </c>
      <c r="L326" s="25" t="s">
        <v>504</v>
      </c>
      <c r="M326" s="50" t="str">
        <f t="shared" si="94"/>
        <v>pt-6-2-jlr-loc3</v>
      </c>
      <c r="N326" s="50">
        <f t="shared" si="93"/>
        <v>3</v>
      </c>
      <c r="O326" s="25">
        <v>6</v>
      </c>
      <c r="P326" s="39">
        <v>8</v>
      </c>
      <c r="AC326" s="15"/>
    </row>
    <row r="327" spans="1:29" ht="17.25" thickBot="1" x14ac:dyDescent="0.25">
      <c r="A327" s="51" t="s">
        <v>821</v>
      </c>
      <c r="B327" s="45">
        <f t="shared" si="89"/>
        <v>1060231</v>
      </c>
      <c r="C327" s="51">
        <v>2</v>
      </c>
      <c r="D327" s="40">
        <v>10602</v>
      </c>
      <c r="E327" s="63">
        <v>6</v>
      </c>
      <c r="F327" s="41">
        <v>3</v>
      </c>
      <c r="G327" s="42" t="s">
        <v>164</v>
      </c>
      <c r="H327" s="42" t="s">
        <v>3361</v>
      </c>
      <c r="I327" s="41">
        <f t="shared" si="90"/>
        <v>49</v>
      </c>
      <c r="J327" s="41">
        <f t="shared" si="91"/>
        <v>5</v>
      </c>
      <c r="K327" s="41">
        <f t="shared" si="92"/>
        <v>2</v>
      </c>
      <c r="L327" s="41" t="s">
        <v>595</v>
      </c>
      <c r="M327" s="42" t="str">
        <f t="shared" si="94"/>
        <v>pt-6-2-shl-loc3</v>
      </c>
      <c r="N327" s="42">
        <f t="shared" si="93"/>
        <v>3</v>
      </c>
      <c r="O327" s="41">
        <v>9</v>
      </c>
      <c r="P327" s="43">
        <v>9</v>
      </c>
      <c r="AC327" s="15"/>
    </row>
    <row r="328" spans="1:29" ht="16.5" x14ac:dyDescent="0.2">
      <c r="A328" s="51" t="s">
        <v>821</v>
      </c>
      <c r="B328" s="45">
        <f t="shared" si="89"/>
        <v>1060310</v>
      </c>
      <c r="C328" s="51">
        <v>3</v>
      </c>
      <c r="D328" s="35">
        <v>10603</v>
      </c>
      <c r="E328" s="61">
        <v>6</v>
      </c>
      <c r="F328" s="36">
        <v>1</v>
      </c>
      <c r="G328" s="44" t="s">
        <v>163</v>
      </c>
      <c r="H328" s="44" t="s">
        <v>785</v>
      </c>
      <c r="I328" s="36">
        <f t="shared" si="90"/>
        <v>50</v>
      </c>
      <c r="J328" s="36">
        <f t="shared" si="91"/>
        <v>6</v>
      </c>
      <c r="K328" s="36">
        <f t="shared" si="92"/>
        <v>2</v>
      </c>
      <c r="L328" s="36" t="s">
        <v>502</v>
      </c>
      <c r="M328" s="36" t="str">
        <f t="shared" si="94"/>
        <v>pt-6-3-jlr-loc1</v>
      </c>
      <c r="N328" s="36">
        <f t="shared" si="93"/>
        <v>3</v>
      </c>
      <c r="O328" s="36">
        <v>6</v>
      </c>
      <c r="P328" s="37">
        <v>8</v>
      </c>
      <c r="AC328" s="15"/>
    </row>
    <row r="329" spans="1:29" ht="16.5" x14ac:dyDescent="0.2">
      <c r="A329" s="51" t="s">
        <v>821</v>
      </c>
      <c r="B329" s="45">
        <f t="shared" si="89"/>
        <v>1060311</v>
      </c>
      <c r="C329" s="51">
        <v>3</v>
      </c>
      <c r="D329" s="38">
        <v>10603</v>
      </c>
      <c r="E329" s="62">
        <v>6</v>
      </c>
      <c r="F329" s="25">
        <v>1</v>
      </c>
      <c r="G329" s="26" t="s">
        <v>164</v>
      </c>
      <c r="H329" s="26" t="s">
        <v>3364</v>
      </c>
      <c r="I329" s="25">
        <f t="shared" si="90"/>
        <v>50</v>
      </c>
      <c r="J329" s="25">
        <f t="shared" si="91"/>
        <v>6</v>
      </c>
      <c r="K329" s="25">
        <f t="shared" si="92"/>
        <v>2</v>
      </c>
      <c r="L329" s="25" t="s">
        <v>593</v>
      </c>
      <c r="M329" s="25" t="str">
        <f t="shared" si="94"/>
        <v>pt-6-3-shl-loc1</v>
      </c>
      <c r="N329" s="25">
        <f t="shared" si="93"/>
        <v>3</v>
      </c>
      <c r="O329" s="25">
        <v>9</v>
      </c>
      <c r="P329" s="39">
        <v>9</v>
      </c>
      <c r="AC329" s="15"/>
    </row>
    <row r="330" spans="1:29" ht="16.5" x14ac:dyDescent="0.2">
      <c r="A330" s="51" t="s">
        <v>821</v>
      </c>
      <c r="B330" s="45">
        <f t="shared" si="89"/>
        <v>1060320</v>
      </c>
      <c r="C330" s="51">
        <v>3</v>
      </c>
      <c r="D330" s="38">
        <v>10603</v>
      </c>
      <c r="E330" s="62">
        <v>6</v>
      </c>
      <c r="F330" s="25">
        <v>2</v>
      </c>
      <c r="G330" s="26" t="s">
        <v>3355</v>
      </c>
      <c r="H330" s="26" t="s">
        <v>1463</v>
      </c>
      <c r="I330" s="25">
        <f t="shared" si="90"/>
        <v>50</v>
      </c>
      <c r="J330" s="25">
        <f t="shared" si="91"/>
        <v>6</v>
      </c>
      <c r="K330" s="25">
        <f t="shared" si="92"/>
        <v>2</v>
      </c>
      <c r="L330" s="25" t="s">
        <v>1459</v>
      </c>
      <c r="M330" s="49" t="str">
        <f t="shared" si="94"/>
        <v>pt-6-3-jlr-loc2</v>
      </c>
      <c r="N330" s="49">
        <f t="shared" si="93"/>
        <v>3</v>
      </c>
      <c r="O330" s="25">
        <v>6</v>
      </c>
      <c r="P330" s="39">
        <v>8</v>
      </c>
      <c r="AC330" s="15"/>
    </row>
    <row r="331" spans="1:29" ht="16.5" x14ac:dyDescent="0.2">
      <c r="A331" s="51" t="s">
        <v>821</v>
      </c>
      <c r="B331" s="45">
        <f t="shared" si="89"/>
        <v>1060321</v>
      </c>
      <c r="C331" s="51">
        <v>3</v>
      </c>
      <c r="D331" s="38">
        <v>10603</v>
      </c>
      <c r="E331" s="62">
        <v>6</v>
      </c>
      <c r="F331" s="25">
        <v>2</v>
      </c>
      <c r="G331" s="26" t="s">
        <v>164</v>
      </c>
      <c r="H331" s="26" t="s">
        <v>3357</v>
      </c>
      <c r="I331" s="25">
        <f t="shared" si="90"/>
        <v>50</v>
      </c>
      <c r="J331" s="25">
        <f t="shared" si="91"/>
        <v>6</v>
      </c>
      <c r="K331" s="25">
        <f t="shared" si="92"/>
        <v>2</v>
      </c>
      <c r="L331" s="25" t="s">
        <v>606</v>
      </c>
      <c r="M331" s="49" t="str">
        <f t="shared" si="94"/>
        <v>pt-6-3-shl-loc2</v>
      </c>
      <c r="N331" s="49">
        <f t="shared" si="93"/>
        <v>3</v>
      </c>
      <c r="O331" s="25">
        <v>9</v>
      </c>
      <c r="P331" s="39">
        <v>9</v>
      </c>
      <c r="AC331" s="15"/>
    </row>
    <row r="332" spans="1:29" ht="16.5" x14ac:dyDescent="0.2">
      <c r="A332" s="51" t="s">
        <v>821</v>
      </c>
      <c r="B332" s="45">
        <f t="shared" si="89"/>
        <v>1060330</v>
      </c>
      <c r="C332" s="51">
        <v>3</v>
      </c>
      <c r="D332" s="38">
        <v>10603</v>
      </c>
      <c r="E332" s="62">
        <v>6</v>
      </c>
      <c r="F332" s="25">
        <v>3</v>
      </c>
      <c r="G332" s="26" t="s">
        <v>3355</v>
      </c>
      <c r="H332" s="26" t="s">
        <v>3362</v>
      </c>
      <c r="I332" s="25">
        <f t="shared" si="90"/>
        <v>50</v>
      </c>
      <c r="J332" s="25">
        <f t="shared" si="91"/>
        <v>6</v>
      </c>
      <c r="K332" s="25">
        <f t="shared" si="92"/>
        <v>2</v>
      </c>
      <c r="L332" s="25" t="s">
        <v>499</v>
      </c>
      <c r="M332" s="50" t="str">
        <f t="shared" si="94"/>
        <v>pt-6-3-jlr-loc3</v>
      </c>
      <c r="N332" s="50">
        <f t="shared" si="93"/>
        <v>3</v>
      </c>
      <c r="O332" s="25">
        <v>6</v>
      </c>
      <c r="P332" s="39">
        <v>8</v>
      </c>
      <c r="AC332" s="15"/>
    </row>
    <row r="333" spans="1:29" ht="17.25" thickBot="1" x14ac:dyDescent="0.25">
      <c r="A333" s="51" t="s">
        <v>821</v>
      </c>
      <c r="B333" s="45">
        <f t="shared" si="89"/>
        <v>1060331</v>
      </c>
      <c r="C333" s="51">
        <v>3</v>
      </c>
      <c r="D333" s="40">
        <v>10603</v>
      </c>
      <c r="E333" s="63">
        <v>6</v>
      </c>
      <c r="F333" s="41">
        <v>3</v>
      </c>
      <c r="G333" s="42" t="s">
        <v>164</v>
      </c>
      <c r="H333" s="42" t="s">
        <v>3361</v>
      </c>
      <c r="I333" s="41">
        <f t="shared" si="90"/>
        <v>50</v>
      </c>
      <c r="J333" s="41">
        <f t="shared" si="91"/>
        <v>6</v>
      </c>
      <c r="K333" s="41">
        <f t="shared" si="92"/>
        <v>2</v>
      </c>
      <c r="L333" s="41" t="s">
        <v>604</v>
      </c>
      <c r="M333" s="42" t="str">
        <f t="shared" si="94"/>
        <v>pt-6-3-shl-loc3</v>
      </c>
      <c r="N333" s="42">
        <f t="shared" si="93"/>
        <v>3</v>
      </c>
      <c r="O333" s="41">
        <v>9</v>
      </c>
      <c r="P333" s="43">
        <v>9</v>
      </c>
      <c r="AC333" s="15"/>
    </row>
    <row r="334" spans="1:29" ht="16.5" x14ac:dyDescent="0.2">
      <c r="A334" s="51" t="s">
        <v>821</v>
      </c>
      <c r="B334" s="45">
        <f t="shared" si="89"/>
        <v>1060410</v>
      </c>
      <c r="C334" s="51">
        <v>4</v>
      </c>
      <c r="D334" s="35">
        <v>10604</v>
      </c>
      <c r="E334" s="61">
        <v>6</v>
      </c>
      <c r="F334" s="36">
        <v>1</v>
      </c>
      <c r="G334" s="44" t="s">
        <v>3355</v>
      </c>
      <c r="H334" s="44" t="s">
        <v>3363</v>
      </c>
      <c r="I334" s="36">
        <f t="shared" si="90"/>
        <v>50</v>
      </c>
      <c r="J334" s="36">
        <f t="shared" si="91"/>
        <v>6</v>
      </c>
      <c r="K334" s="36">
        <f t="shared" si="92"/>
        <v>2</v>
      </c>
      <c r="L334" s="36" t="s">
        <v>505</v>
      </c>
      <c r="M334" s="36" t="str">
        <f t="shared" si="94"/>
        <v>pt-6-4-jlr-loc1</v>
      </c>
      <c r="N334" s="36">
        <f t="shared" si="93"/>
        <v>3</v>
      </c>
      <c r="O334" s="36">
        <v>6</v>
      </c>
      <c r="P334" s="37">
        <v>8</v>
      </c>
      <c r="AC334" s="15"/>
    </row>
    <row r="335" spans="1:29" ht="16.5" x14ac:dyDescent="0.2">
      <c r="A335" s="51" t="s">
        <v>821</v>
      </c>
      <c r="B335" s="45">
        <f t="shared" si="89"/>
        <v>1060411</v>
      </c>
      <c r="C335" s="51">
        <v>4</v>
      </c>
      <c r="D335" s="38">
        <v>10604</v>
      </c>
      <c r="E335" s="62">
        <v>6</v>
      </c>
      <c r="F335" s="25">
        <v>1</v>
      </c>
      <c r="G335" s="26" t="s">
        <v>3354</v>
      </c>
      <c r="H335" s="26" t="s">
        <v>3364</v>
      </c>
      <c r="I335" s="25">
        <f t="shared" si="90"/>
        <v>50</v>
      </c>
      <c r="J335" s="25">
        <f t="shared" si="91"/>
        <v>6</v>
      </c>
      <c r="K335" s="25">
        <f t="shared" si="92"/>
        <v>2</v>
      </c>
      <c r="L335" s="25" t="s">
        <v>599</v>
      </c>
      <c r="M335" s="25" t="str">
        <f t="shared" si="94"/>
        <v>pt-6-4-shl-loc1</v>
      </c>
      <c r="N335" s="25">
        <f t="shared" si="93"/>
        <v>3</v>
      </c>
      <c r="O335" s="25">
        <v>9</v>
      </c>
      <c r="P335" s="39">
        <v>9</v>
      </c>
      <c r="AC335" s="15"/>
    </row>
    <row r="336" spans="1:29" ht="16.5" x14ac:dyDescent="0.2">
      <c r="A336" s="51" t="s">
        <v>821</v>
      </c>
      <c r="B336" s="45">
        <f t="shared" si="89"/>
        <v>1060420</v>
      </c>
      <c r="C336" s="51">
        <v>4</v>
      </c>
      <c r="D336" s="38">
        <v>10604</v>
      </c>
      <c r="E336" s="62">
        <v>6</v>
      </c>
      <c r="F336" s="25">
        <v>2</v>
      </c>
      <c r="G336" s="26" t="s">
        <v>3355</v>
      </c>
      <c r="H336" s="26" t="s">
        <v>1463</v>
      </c>
      <c r="I336" s="25">
        <f t="shared" si="90"/>
        <v>50</v>
      </c>
      <c r="J336" s="25">
        <f t="shared" si="91"/>
        <v>6</v>
      </c>
      <c r="K336" s="25">
        <f t="shared" si="92"/>
        <v>2</v>
      </c>
      <c r="L336" s="25" t="s">
        <v>495</v>
      </c>
      <c r="M336" s="49" t="str">
        <f t="shared" si="94"/>
        <v>pt-6-4-jlr-loc2</v>
      </c>
      <c r="N336" s="49">
        <f t="shared" si="93"/>
        <v>3</v>
      </c>
      <c r="O336" s="25">
        <v>6</v>
      </c>
      <c r="P336" s="39">
        <v>8</v>
      </c>
      <c r="AC336" s="15"/>
    </row>
    <row r="337" spans="1:29" ht="16.5" x14ac:dyDescent="0.2">
      <c r="A337" s="51" t="s">
        <v>821</v>
      </c>
      <c r="B337" s="45">
        <f t="shared" si="89"/>
        <v>1060421</v>
      </c>
      <c r="C337" s="51">
        <v>4</v>
      </c>
      <c r="D337" s="38">
        <v>10604</v>
      </c>
      <c r="E337" s="62">
        <v>6</v>
      </c>
      <c r="F337" s="25">
        <v>2</v>
      </c>
      <c r="G337" s="26" t="s">
        <v>164</v>
      </c>
      <c r="H337" s="26" t="s">
        <v>3357</v>
      </c>
      <c r="I337" s="25">
        <f t="shared" si="90"/>
        <v>50</v>
      </c>
      <c r="J337" s="25">
        <f t="shared" si="91"/>
        <v>6</v>
      </c>
      <c r="K337" s="25">
        <f t="shared" si="92"/>
        <v>2</v>
      </c>
      <c r="L337" s="25" t="s">
        <v>607</v>
      </c>
      <c r="M337" s="49" t="str">
        <f t="shared" si="94"/>
        <v>pt-6-4-shl-loc2</v>
      </c>
      <c r="N337" s="49">
        <f t="shared" si="93"/>
        <v>3</v>
      </c>
      <c r="O337" s="25">
        <v>9</v>
      </c>
      <c r="P337" s="39">
        <v>9</v>
      </c>
      <c r="AC337" s="15"/>
    </row>
    <row r="338" spans="1:29" ht="16.5" x14ac:dyDescent="0.2">
      <c r="A338" s="51" t="s">
        <v>821</v>
      </c>
      <c r="B338" s="45">
        <f t="shared" si="89"/>
        <v>1060430</v>
      </c>
      <c r="C338" s="51">
        <v>4</v>
      </c>
      <c r="D338" s="38">
        <v>10604</v>
      </c>
      <c r="E338" s="62">
        <v>6</v>
      </c>
      <c r="F338" s="25">
        <v>3</v>
      </c>
      <c r="G338" s="26" t="s">
        <v>3355</v>
      </c>
      <c r="H338" s="26" t="s">
        <v>3362</v>
      </c>
      <c r="I338" s="25">
        <f t="shared" si="90"/>
        <v>50</v>
      </c>
      <c r="J338" s="25">
        <f t="shared" si="91"/>
        <v>6</v>
      </c>
      <c r="K338" s="25">
        <f t="shared" si="92"/>
        <v>2</v>
      </c>
      <c r="L338" s="25" t="s">
        <v>501</v>
      </c>
      <c r="M338" s="50" t="str">
        <f t="shared" si="94"/>
        <v>pt-6-4-jlr-loc3</v>
      </c>
      <c r="N338" s="50">
        <f t="shared" si="93"/>
        <v>3</v>
      </c>
      <c r="O338" s="25">
        <v>6</v>
      </c>
      <c r="P338" s="39">
        <v>8</v>
      </c>
      <c r="AC338" s="15"/>
    </row>
    <row r="339" spans="1:29" ht="17.25" thickBot="1" x14ac:dyDescent="0.25">
      <c r="A339" s="51" t="s">
        <v>821</v>
      </c>
      <c r="B339" s="45">
        <f t="shared" si="89"/>
        <v>1060431</v>
      </c>
      <c r="C339" s="51">
        <v>4</v>
      </c>
      <c r="D339" s="40">
        <v>10604</v>
      </c>
      <c r="E339" s="63">
        <v>6</v>
      </c>
      <c r="F339" s="41">
        <v>3</v>
      </c>
      <c r="G339" s="42" t="s">
        <v>164</v>
      </c>
      <c r="H339" s="42" t="s">
        <v>3361</v>
      </c>
      <c r="I339" s="41">
        <f t="shared" si="90"/>
        <v>50</v>
      </c>
      <c r="J339" s="41">
        <f t="shared" si="91"/>
        <v>6</v>
      </c>
      <c r="K339" s="41">
        <f t="shared" si="92"/>
        <v>2</v>
      </c>
      <c r="L339" s="41" t="s">
        <v>580</v>
      </c>
      <c r="M339" s="42" t="str">
        <f t="shared" si="94"/>
        <v>pt-6-4-shl-loc3</v>
      </c>
      <c r="N339" s="42">
        <f t="shared" si="93"/>
        <v>3</v>
      </c>
      <c r="O339" s="41">
        <v>9</v>
      </c>
      <c r="P339" s="43">
        <v>9</v>
      </c>
      <c r="AC339" s="15"/>
    </row>
    <row r="340" spans="1:29" ht="16.5" x14ac:dyDescent="0.2">
      <c r="A340" s="51" t="s">
        <v>821</v>
      </c>
      <c r="B340" s="45">
        <f t="shared" si="89"/>
        <v>1060510</v>
      </c>
      <c r="C340" s="51">
        <v>5</v>
      </c>
      <c r="D340" s="35">
        <v>10605</v>
      </c>
      <c r="E340" s="61">
        <v>6</v>
      </c>
      <c r="F340" s="36">
        <v>1</v>
      </c>
      <c r="G340" s="44" t="s">
        <v>163</v>
      </c>
      <c r="H340" s="44" t="s">
        <v>3363</v>
      </c>
      <c r="I340" s="36">
        <f t="shared" si="90"/>
        <v>51</v>
      </c>
      <c r="J340" s="36">
        <f t="shared" si="91"/>
        <v>6</v>
      </c>
      <c r="K340" s="36">
        <f t="shared" si="92"/>
        <v>2</v>
      </c>
      <c r="L340" s="36" t="s">
        <v>1458</v>
      </c>
      <c r="M340" s="36" t="str">
        <f t="shared" si="94"/>
        <v>pt-6-5-jlr-loc1</v>
      </c>
      <c r="N340" s="36">
        <f t="shared" si="93"/>
        <v>3</v>
      </c>
      <c r="O340" s="36">
        <v>6</v>
      </c>
      <c r="P340" s="37">
        <v>8</v>
      </c>
      <c r="AC340" s="15"/>
    </row>
    <row r="341" spans="1:29" ht="16.5" x14ac:dyDescent="0.2">
      <c r="A341" s="51" t="s">
        <v>821</v>
      </c>
      <c r="B341" s="45">
        <f t="shared" si="89"/>
        <v>1060511</v>
      </c>
      <c r="C341" s="51">
        <v>5</v>
      </c>
      <c r="D341" s="38">
        <v>10605</v>
      </c>
      <c r="E341" s="62">
        <v>6</v>
      </c>
      <c r="F341" s="25">
        <v>1</v>
      </c>
      <c r="G341" s="26" t="s">
        <v>164</v>
      </c>
      <c r="H341" s="26" t="s">
        <v>3364</v>
      </c>
      <c r="I341" s="25">
        <f t="shared" si="90"/>
        <v>51</v>
      </c>
      <c r="J341" s="25">
        <f t="shared" si="91"/>
        <v>6</v>
      </c>
      <c r="K341" s="25">
        <f t="shared" si="92"/>
        <v>2</v>
      </c>
      <c r="L341" s="25" t="s">
        <v>798</v>
      </c>
      <c r="M341" s="25" t="str">
        <f t="shared" si="94"/>
        <v>pt-6-5-shl-loc1</v>
      </c>
      <c r="N341" s="25">
        <f t="shared" si="93"/>
        <v>3</v>
      </c>
      <c r="O341" s="25">
        <v>9</v>
      </c>
      <c r="P341" s="39">
        <v>9</v>
      </c>
      <c r="AC341" s="15"/>
    </row>
    <row r="342" spans="1:29" ht="16.5" x14ac:dyDescent="0.2">
      <c r="A342" s="51" t="s">
        <v>821</v>
      </c>
      <c r="B342" s="45">
        <f t="shared" si="89"/>
        <v>1060520</v>
      </c>
      <c r="C342" s="51">
        <v>5</v>
      </c>
      <c r="D342" s="38">
        <v>10605</v>
      </c>
      <c r="E342" s="62">
        <v>6</v>
      </c>
      <c r="F342" s="25">
        <v>2</v>
      </c>
      <c r="G342" s="26" t="s">
        <v>3355</v>
      </c>
      <c r="H342" s="26" t="s">
        <v>1463</v>
      </c>
      <c r="I342" s="25">
        <f t="shared" si="90"/>
        <v>51</v>
      </c>
      <c r="J342" s="25">
        <f t="shared" si="91"/>
        <v>6</v>
      </c>
      <c r="K342" s="25">
        <f t="shared" si="92"/>
        <v>2</v>
      </c>
      <c r="L342" s="25" t="s">
        <v>1463</v>
      </c>
      <c r="M342" s="49" t="str">
        <f t="shared" si="94"/>
        <v>pt-6-5-jlr-loc2</v>
      </c>
      <c r="N342" s="49">
        <f t="shared" si="93"/>
        <v>3</v>
      </c>
      <c r="O342" s="25">
        <v>6</v>
      </c>
      <c r="P342" s="39">
        <v>8</v>
      </c>
      <c r="AC342" s="15"/>
    </row>
    <row r="343" spans="1:29" ht="16.5" x14ac:dyDescent="0.2">
      <c r="A343" s="51" t="s">
        <v>821</v>
      </c>
      <c r="B343" s="45">
        <f t="shared" si="89"/>
        <v>1060521</v>
      </c>
      <c r="C343" s="51">
        <v>5</v>
      </c>
      <c r="D343" s="38">
        <v>10605</v>
      </c>
      <c r="E343" s="62">
        <v>6</v>
      </c>
      <c r="F343" s="25">
        <v>2</v>
      </c>
      <c r="G343" s="26" t="s">
        <v>164</v>
      </c>
      <c r="H343" s="26" t="s">
        <v>3357</v>
      </c>
      <c r="I343" s="25">
        <f t="shared" si="90"/>
        <v>51</v>
      </c>
      <c r="J343" s="25">
        <f t="shared" si="91"/>
        <v>6</v>
      </c>
      <c r="K343" s="25">
        <f t="shared" si="92"/>
        <v>2</v>
      </c>
      <c r="L343" s="25" t="s">
        <v>576</v>
      </c>
      <c r="M343" s="49" t="str">
        <f t="shared" si="94"/>
        <v>pt-6-5-shl-loc2</v>
      </c>
      <c r="N343" s="49">
        <f t="shared" si="93"/>
        <v>3</v>
      </c>
      <c r="O343" s="25">
        <v>9</v>
      </c>
      <c r="P343" s="39">
        <v>9</v>
      </c>
      <c r="AC343" s="15"/>
    </row>
    <row r="344" spans="1:29" ht="16.5" x14ac:dyDescent="0.2">
      <c r="A344" s="51" t="s">
        <v>821</v>
      </c>
      <c r="B344" s="45">
        <f t="shared" si="89"/>
        <v>1060530</v>
      </c>
      <c r="C344" s="51">
        <v>5</v>
      </c>
      <c r="D344" s="38">
        <v>10605</v>
      </c>
      <c r="E344" s="62">
        <v>6</v>
      </c>
      <c r="F344" s="25">
        <v>3</v>
      </c>
      <c r="G344" s="26" t="s">
        <v>3355</v>
      </c>
      <c r="H344" s="26" t="s">
        <v>3362</v>
      </c>
      <c r="I344" s="25">
        <f t="shared" si="90"/>
        <v>51</v>
      </c>
      <c r="J344" s="25">
        <f t="shared" si="91"/>
        <v>6</v>
      </c>
      <c r="K344" s="25">
        <f t="shared" si="92"/>
        <v>2</v>
      </c>
      <c r="L344" s="25" t="s">
        <v>502</v>
      </c>
      <c r="M344" s="50" t="str">
        <f t="shared" si="94"/>
        <v>pt-6-5-jlr-loc3</v>
      </c>
      <c r="N344" s="50">
        <f t="shared" si="93"/>
        <v>3</v>
      </c>
      <c r="O344" s="25">
        <v>6</v>
      </c>
      <c r="P344" s="39">
        <v>8</v>
      </c>
      <c r="AC344" s="15"/>
    </row>
    <row r="345" spans="1:29" ht="17.25" thickBot="1" x14ac:dyDescent="0.25">
      <c r="A345" s="51" t="s">
        <v>821</v>
      </c>
      <c r="B345" s="45">
        <f t="shared" si="89"/>
        <v>1060531</v>
      </c>
      <c r="C345" s="51">
        <v>5</v>
      </c>
      <c r="D345" s="40">
        <v>10605</v>
      </c>
      <c r="E345" s="63">
        <v>6</v>
      </c>
      <c r="F345" s="41">
        <v>3</v>
      </c>
      <c r="G345" s="42" t="s">
        <v>3354</v>
      </c>
      <c r="H345" s="42" t="s">
        <v>3361</v>
      </c>
      <c r="I345" s="41">
        <f t="shared" si="90"/>
        <v>51</v>
      </c>
      <c r="J345" s="41">
        <f t="shared" si="91"/>
        <v>6</v>
      </c>
      <c r="K345" s="41">
        <f t="shared" si="92"/>
        <v>2</v>
      </c>
      <c r="L345" s="41" t="s">
        <v>593</v>
      </c>
      <c r="M345" s="42" t="str">
        <f t="shared" si="94"/>
        <v>pt-6-5-shl-loc3</v>
      </c>
      <c r="N345" s="42">
        <f t="shared" si="93"/>
        <v>3</v>
      </c>
      <c r="O345" s="41">
        <v>9</v>
      </c>
      <c r="P345" s="43">
        <v>9</v>
      </c>
      <c r="AC345" s="15"/>
    </row>
    <row r="346" spans="1:29" ht="16.5" x14ac:dyDescent="0.2">
      <c r="A346" s="51" t="s">
        <v>821</v>
      </c>
      <c r="B346" s="45">
        <f t="shared" si="89"/>
        <v>1060610</v>
      </c>
      <c r="C346" s="51">
        <v>6</v>
      </c>
      <c r="D346" s="35">
        <v>10606</v>
      </c>
      <c r="E346" s="61">
        <v>6</v>
      </c>
      <c r="F346" s="36">
        <v>1</v>
      </c>
      <c r="G346" s="44" t="s">
        <v>3355</v>
      </c>
      <c r="H346" s="44" t="s">
        <v>3363</v>
      </c>
      <c r="I346" s="36">
        <f t="shared" si="90"/>
        <v>51</v>
      </c>
      <c r="J346" s="36">
        <f t="shared" si="91"/>
        <v>6</v>
      </c>
      <c r="K346" s="36">
        <f t="shared" si="92"/>
        <v>2</v>
      </c>
      <c r="L346" s="36" t="s">
        <v>499</v>
      </c>
      <c r="M346" s="36" t="str">
        <f t="shared" si="94"/>
        <v>pt-6-6-jlr-loc1</v>
      </c>
      <c r="N346" s="36">
        <f t="shared" si="93"/>
        <v>3</v>
      </c>
      <c r="O346" s="36">
        <v>6</v>
      </c>
      <c r="P346" s="37">
        <v>8</v>
      </c>
      <c r="AC346" s="15"/>
    </row>
    <row r="347" spans="1:29" ht="16.5" x14ac:dyDescent="0.2">
      <c r="A347" s="51" t="s">
        <v>821</v>
      </c>
      <c r="B347" s="45">
        <f t="shared" si="89"/>
        <v>1060611</v>
      </c>
      <c r="C347" s="51">
        <v>6</v>
      </c>
      <c r="D347" s="38">
        <v>10606</v>
      </c>
      <c r="E347" s="62">
        <v>6</v>
      </c>
      <c r="F347" s="25">
        <v>1</v>
      </c>
      <c r="G347" s="26" t="s">
        <v>3354</v>
      </c>
      <c r="H347" s="26" t="s">
        <v>3364</v>
      </c>
      <c r="I347" s="25">
        <f t="shared" si="90"/>
        <v>51</v>
      </c>
      <c r="J347" s="25">
        <f t="shared" si="91"/>
        <v>6</v>
      </c>
      <c r="K347" s="25">
        <f t="shared" si="92"/>
        <v>2</v>
      </c>
      <c r="L347" s="25" t="s">
        <v>604</v>
      </c>
      <c r="M347" s="25" t="str">
        <f t="shared" si="94"/>
        <v>pt-6-6-shl-loc1</v>
      </c>
      <c r="N347" s="25">
        <f t="shared" si="93"/>
        <v>3</v>
      </c>
      <c r="O347" s="25">
        <v>9</v>
      </c>
      <c r="P347" s="39">
        <v>9</v>
      </c>
      <c r="AC347" s="15"/>
    </row>
    <row r="348" spans="1:29" ht="16.5" x14ac:dyDescent="0.2">
      <c r="A348" s="51" t="s">
        <v>821</v>
      </c>
      <c r="B348" s="45">
        <f t="shared" si="89"/>
        <v>1060620</v>
      </c>
      <c r="C348" s="51">
        <v>6</v>
      </c>
      <c r="D348" s="38">
        <v>10606</v>
      </c>
      <c r="E348" s="62">
        <v>6</v>
      </c>
      <c r="F348" s="25">
        <v>2</v>
      </c>
      <c r="G348" s="26" t="s">
        <v>163</v>
      </c>
      <c r="H348" s="26" t="s">
        <v>1463</v>
      </c>
      <c r="I348" s="25">
        <f t="shared" si="90"/>
        <v>51</v>
      </c>
      <c r="J348" s="25">
        <f t="shared" si="91"/>
        <v>6</v>
      </c>
      <c r="K348" s="25">
        <f t="shared" si="92"/>
        <v>2</v>
      </c>
      <c r="L348" s="25" t="s">
        <v>1459</v>
      </c>
      <c r="M348" s="49" t="str">
        <f t="shared" si="94"/>
        <v>pt-6-6-jlr-loc2</v>
      </c>
      <c r="N348" s="49">
        <f t="shared" si="93"/>
        <v>3</v>
      </c>
      <c r="O348" s="25">
        <v>6</v>
      </c>
      <c r="P348" s="39">
        <v>8</v>
      </c>
      <c r="AC348" s="15"/>
    </row>
    <row r="349" spans="1:29" ht="16.5" x14ac:dyDescent="0.2">
      <c r="A349" s="51" t="s">
        <v>821</v>
      </c>
      <c r="B349" s="45">
        <f t="shared" si="89"/>
        <v>1060621</v>
      </c>
      <c r="C349" s="51">
        <v>6</v>
      </c>
      <c r="D349" s="38">
        <v>10606</v>
      </c>
      <c r="E349" s="62">
        <v>6</v>
      </c>
      <c r="F349" s="25">
        <v>2</v>
      </c>
      <c r="G349" s="26" t="s">
        <v>3354</v>
      </c>
      <c r="H349" s="26" t="s">
        <v>3357</v>
      </c>
      <c r="I349" s="25">
        <f t="shared" si="90"/>
        <v>51</v>
      </c>
      <c r="J349" s="25">
        <f t="shared" si="91"/>
        <v>6</v>
      </c>
      <c r="K349" s="25">
        <f t="shared" si="92"/>
        <v>2</v>
      </c>
      <c r="L349" s="25" t="s">
        <v>606</v>
      </c>
      <c r="M349" s="49" t="str">
        <f t="shared" si="94"/>
        <v>pt-6-6-shl-loc2</v>
      </c>
      <c r="N349" s="49">
        <f t="shared" si="93"/>
        <v>3</v>
      </c>
      <c r="O349" s="25">
        <v>9</v>
      </c>
      <c r="P349" s="39">
        <v>9</v>
      </c>
      <c r="AC349" s="15"/>
    </row>
    <row r="350" spans="1:29" ht="16.5" x14ac:dyDescent="0.2">
      <c r="A350" s="51" t="s">
        <v>821</v>
      </c>
      <c r="B350" s="45">
        <f t="shared" si="89"/>
        <v>1060630</v>
      </c>
      <c r="C350" s="51">
        <v>6</v>
      </c>
      <c r="D350" s="38">
        <v>10606</v>
      </c>
      <c r="E350" s="62">
        <v>6</v>
      </c>
      <c r="F350" s="25">
        <v>3</v>
      </c>
      <c r="G350" s="26" t="s">
        <v>3355</v>
      </c>
      <c r="H350" s="26" t="s">
        <v>3362</v>
      </c>
      <c r="I350" s="25">
        <f t="shared" si="90"/>
        <v>51</v>
      </c>
      <c r="J350" s="25">
        <f t="shared" si="91"/>
        <v>6</v>
      </c>
      <c r="K350" s="25">
        <f t="shared" si="92"/>
        <v>2</v>
      </c>
      <c r="L350" s="25" t="s">
        <v>502</v>
      </c>
      <c r="M350" s="50" t="str">
        <f t="shared" si="94"/>
        <v>pt-6-6-jlr-loc3</v>
      </c>
      <c r="N350" s="50">
        <f t="shared" si="93"/>
        <v>3</v>
      </c>
      <c r="O350" s="25">
        <v>6</v>
      </c>
      <c r="P350" s="39">
        <v>8</v>
      </c>
      <c r="AC350" s="15"/>
    </row>
    <row r="351" spans="1:29" ht="17.25" thickBot="1" x14ac:dyDescent="0.25">
      <c r="A351" s="51" t="s">
        <v>821</v>
      </c>
      <c r="B351" s="45">
        <f t="shared" ref="B351:B414" si="95">D351*100+F351*10+IF(G351="jlr",0,1)</f>
        <v>1060631</v>
      </c>
      <c r="C351" s="51">
        <v>6</v>
      </c>
      <c r="D351" s="40">
        <v>10606</v>
      </c>
      <c r="E351" s="63">
        <v>6</v>
      </c>
      <c r="F351" s="41">
        <v>3</v>
      </c>
      <c r="G351" s="42" t="s">
        <v>3354</v>
      </c>
      <c r="H351" s="42" t="s">
        <v>3361</v>
      </c>
      <c r="I351" s="41">
        <f t="shared" si="90"/>
        <v>51</v>
      </c>
      <c r="J351" s="41">
        <f t="shared" si="91"/>
        <v>6</v>
      </c>
      <c r="K351" s="41">
        <f t="shared" si="92"/>
        <v>2</v>
      </c>
      <c r="L351" s="41" t="s">
        <v>593</v>
      </c>
      <c r="M351" s="42" t="str">
        <f t="shared" si="94"/>
        <v>pt-6-6-shl-loc3</v>
      </c>
      <c r="N351" s="42">
        <f t="shared" si="93"/>
        <v>3</v>
      </c>
      <c r="O351" s="41">
        <v>9</v>
      </c>
      <c r="P351" s="43">
        <v>9</v>
      </c>
      <c r="AC351" s="15"/>
    </row>
    <row r="352" spans="1:29" ht="16.5" x14ac:dyDescent="0.2">
      <c r="A352" s="51" t="s">
        <v>821</v>
      </c>
      <c r="B352" s="45">
        <f t="shared" si="95"/>
        <v>1060710</v>
      </c>
      <c r="C352" s="51">
        <v>7</v>
      </c>
      <c r="D352" s="35">
        <v>10607</v>
      </c>
      <c r="E352" s="61">
        <v>6</v>
      </c>
      <c r="F352" s="36">
        <v>1</v>
      </c>
      <c r="G352" s="44" t="s">
        <v>3355</v>
      </c>
      <c r="H352" s="44" t="s">
        <v>3363</v>
      </c>
      <c r="I352" s="36">
        <f t="shared" si="90"/>
        <v>52</v>
      </c>
      <c r="J352" s="36">
        <f t="shared" si="91"/>
        <v>6</v>
      </c>
      <c r="K352" s="36">
        <f t="shared" si="92"/>
        <v>2</v>
      </c>
      <c r="L352" s="36" t="s">
        <v>174</v>
      </c>
      <c r="M352" s="36" t="str">
        <f t="shared" si="94"/>
        <v>pt-6-7-jlr-loc1</v>
      </c>
      <c r="N352" s="36">
        <f t="shared" si="93"/>
        <v>3</v>
      </c>
      <c r="O352" s="36">
        <v>6</v>
      </c>
      <c r="P352" s="37">
        <v>8</v>
      </c>
      <c r="AC352" s="15"/>
    </row>
    <row r="353" spans="1:29" ht="16.5" x14ac:dyDescent="0.2">
      <c r="A353" s="51" t="s">
        <v>821</v>
      </c>
      <c r="B353" s="45">
        <f t="shared" si="95"/>
        <v>1060711</v>
      </c>
      <c r="C353" s="51">
        <v>7</v>
      </c>
      <c r="D353" s="38">
        <v>10607</v>
      </c>
      <c r="E353" s="62">
        <v>6</v>
      </c>
      <c r="F353" s="25">
        <v>1</v>
      </c>
      <c r="G353" s="26" t="s">
        <v>3354</v>
      </c>
      <c r="H353" s="26" t="s">
        <v>3364</v>
      </c>
      <c r="I353" s="25">
        <f t="shared" si="90"/>
        <v>52</v>
      </c>
      <c r="J353" s="25">
        <f t="shared" si="91"/>
        <v>6</v>
      </c>
      <c r="K353" s="25">
        <f t="shared" si="92"/>
        <v>2</v>
      </c>
      <c r="L353" s="25" t="s">
        <v>607</v>
      </c>
      <c r="M353" s="25" t="str">
        <f t="shared" si="94"/>
        <v>pt-6-7-shl-loc1</v>
      </c>
      <c r="N353" s="25">
        <f t="shared" si="93"/>
        <v>3</v>
      </c>
      <c r="O353" s="25">
        <v>9</v>
      </c>
      <c r="P353" s="39">
        <v>9</v>
      </c>
      <c r="AC353" s="15"/>
    </row>
    <row r="354" spans="1:29" ht="16.5" x14ac:dyDescent="0.2">
      <c r="A354" s="51" t="s">
        <v>821</v>
      </c>
      <c r="B354" s="45">
        <f t="shared" si="95"/>
        <v>1060720</v>
      </c>
      <c r="C354" s="51">
        <v>7</v>
      </c>
      <c r="D354" s="38">
        <v>10607</v>
      </c>
      <c r="E354" s="62">
        <v>6</v>
      </c>
      <c r="F354" s="25">
        <v>2</v>
      </c>
      <c r="G354" s="26" t="s">
        <v>3355</v>
      </c>
      <c r="H354" s="26" t="s">
        <v>1463</v>
      </c>
      <c r="I354" s="25">
        <f t="shared" si="90"/>
        <v>52</v>
      </c>
      <c r="J354" s="25">
        <f t="shared" si="91"/>
        <v>6</v>
      </c>
      <c r="K354" s="25">
        <f t="shared" si="92"/>
        <v>2</v>
      </c>
      <c r="L354" s="25" t="s">
        <v>174</v>
      </c>
      <c r="M354" s="49" t="str">
        <f t="shared" si="94"/>
        <v>pt-6-7-jlr-loc2</v>
      </c>
      <c r="N354" s="49">
        <f t="shared" si="93"/>
        <v>3</v>
      </c>
      <c r="O354" s="25">
        <v>6</v>
      </c>
      <c r="P354" s="39">
        <v>8</v>
      </c>
      <c r="AC354" s="15"/>
    </row>
    <row r="355" spans="1:29" ht="16.5" x14ac:dyDescent="0.2">
      <c r="A355" s="51" t="s">
        <v>821</v>
      </c>
      <c r="B355" s="45">
        <f t="shared" si="95"/>
        <v>1060721</v>
      </c>
      <c r="C355" s="51">
        <v>7</v>
      </c>
      <c r="D355" s="38">
        <v>10607</v>
      </c>
      <c r="E355" s="62">
        <v>6</v>
      </c>
      <c r="F355" s="25">
        <v>2</v>
      </c>
      <c r="G355" s="26" t="s">
        <v>164</v>
      </c>
      <c r="H355" s="26" t="s">
        <v>3357</v>
      </c>
      <c r="I355" s="25">
        <f t="shared" si="90"/>
        <v>52</v>
      </c>
      <c r="J355" s="25">
        <f t="shared" si="91"/>
        <v>6</v>
      </c>
      <c r="K355" s="25">
        <f t="shared" si="92"/>
        <v>2</v>
      </c>
      <c r="L355" s="25" t="s">
        <v>600</v>
      </c>
      <c r="M355" s="49" t="str">
        <f t="shared" si="94"/>
        <v>pt-6-7-shl-loc2</v>
      </c>
      <c r="N355" s="49">
        <f t="shared" si="93"/>
        <v>3</v>
      </c>
      <c r="O355" s="25">
        <v>9</v>
      </c>
      <c r="P355" s="39">
        <v>9</v>
      </c>
      <c r="AC355" s="15"/>
    </row>
    <row r="356" spans="1:29" ht="16.5" x14ac:dyDescent="0.2">
      <c r="A356" s="51" t="s">
        <v>821</v>
      </c>
      <c r="B356" s="45">
        <f t="shared" si="95"/>
        <v>1060730</v>
      </c>
      <c r="C356" s="51">
        <v>7</v>
      </c>
      <c r="D356" s="38">
        <v>10607</v>
      </c>
      <c r="E356" s="62">
        <v>6</v>
      </c>
      <c r="F356" s="25">
        <v>3</v>
      </c>
      <c r="G356" s="26" t="s">
        <v>3355</v>
      </c>
      <c r="H356" s="26" t="s">
        <v>3362</v>
      </c>
      <c r="I356" s="25">
        <f t="shared" si="90"/>
        <v>52</v>
      </c>
      <c r="J356" s="25">
        <f t="shared" si="91"/>
        <v>6</v>
      </c>
      <c r="K356" s="25">
        <f t="shared" si="92"/>
        <v>2</v>
      </c>
      <c r="L356" s="25" t="s">
        <v>501</v>
      </c>
      <c r="M356" s="50" t="str">
        <f t="shared" si="94"/>
        <v>pt-6-7-jlr-loc3</v>
      </c>
      <c r="N356" s="50">
        <f t="shared" si="93"/>
        <v>3</v>
      </c>
      <c r="O356" s="25">
        <v>6</v>
      </c>
      <c r="P356" s="39">
        <v>8</v>
      </c>
      <c r="AC356" s="15"/>
    </row>
    <row r="357" spans="1:29" ht="17.25" thickBot="1" x14ac:dyDescent="0.25">
      <c r="A357" s="51" t="s">
        <v>821</v>
      </c>
      <c r="B357" s="45">
        <f t="shared" si="95"/>
        <v>1060731</v>
      </c>
      <c r="C357" s="51">
        <v>7</v>
      </c>
      <c r="D357" s="40">
        <v>10607</v>
      </c>
      <c r="E357" s="63">
        <v>6</v>
      </c>
      <c r="F357" s="41">
        <v>3</v>
      </c>
      <c r="G357" s="42" t="s">
        <v>3354</v>
      </c>
      <c r="H357" s="42" t="s">
        <v>3361</v>
      </c>
      <c r="I357" s="41">
        <f t="shared" si="90"/>
        <v>52</v>
      </c>
      <c r="J357" s="41">
        <f t="shared" si="91"/>
        <v>6</v>
      </c>
      <c r="K357" s="41">
        <f t="shared" si="92"/>
        <v>2</v>
      </c>
      <c r="L357" s="41" t="s">
        <v>580</v>
      </c>
      <c r="M357" s="42" t="str">
        <f t="shared" si="94"/>
        <v>pt-6-7-shl-loc3</v>
      </c>
      <c r="N357" s="42">
        <f t="shared" si="93"/>
        <v>3</v>
      </c>
      <c r="O357" s="41">
        <v>9</v>
      </c>
      <c r="P357" s="43">
        <v>9</v>
      </c>
      <c r="AC357" s="15"/>
    </row>
    <row r="358" spans="1:29" ht="16.5" x14ac:dyDescent="0.2">
      <c r="A358" s="51" t="s">
        <v>821</v>
      </c>
      <c r="B358" s="45">
        <f t="shared" si="95"/>
        <v>1060810</v>
      </c>
      <c r="C358" s="51">
        <v>8</v>
      </c>
      <c r="D358" s="35">
        <v>10608</v>
      </c>
      <c r="E358" s="61">
        <v>6</v>
      </c>
      <c r="F358" s="36">
        <v>1</v>
      </c>
      <c r="G358" s="44" t="s">
        <v>163</v>
      </c>
      <c r="H358" s="44" t="s">
        <v>3363</v>
      </c>
      <c r="I358" s="36">
        <f t="shared" si="90"/>
        <v>52</v>
      </c>
      <c r="J358" s="36">
        <f t="shared" si="91"/>
        <v>6</v>
      </c>
      <c r="K358" s="36">
        <f t="shared" si="92"/>
        <v>2</v>
      </c>
      <c r="L358" s="36" t="s">
        <v>174</v>
      </c>
      <c r="M358" s="36" t="str">
        <f t="shared" si="94"/>
        <v>pt-6-8-jlr-loc1</v>
      </c>
      <c r="N358" s="36">
        <f t="shared" si="93"/>
        <v>3</v>
      </c>
      <c r="O358" s="36">
        <v>6</v>
      </c>
      <c r="P358" s="37">
        <v>8</v>
      </c>
      <c r="AC358" s="15"/>
    </row>
    <row r="359" spans="1:29" ht="16.5" x14ac:dyDescent="0.2">
      <c r="A359" s="51" t="s">
        <v>821</v>
      </c>
      <c r="B359" s="45">
        <f t="shared" si="95"/>
        <v>1060811</v>
      </c>
      <c r="C359" s="51">
        <v>8</v>
      </c>
      <c r="D359" s="38">
        <v>10608</v>
      </c>
      <c r="E359" s="62">
        <v>6</v>
      </c>
      <c r="F359" s="25">
        <v>1</v>
      </c>
      <c r="G359" s="26" t="s">
        <v>164</v>
      </c>
      <c r="H359" s="26" t="s">
        <v>3364</v>
      </c>
      <c r="I359" s="25">
        <f t="shared" si="90"/>
        <v>52</v>
      </c>
      <c r="J359" s="25">
        <f t="shared" si="91"/>
        <v>6</v>
      </c>
      <c r="K359" s="25">
        <f t="shared" si="92"/>
        <v>2</v>
      </c>
      <c r="L359" s="25" t="s">
        <v>597</v>
      </c>
      <c r="M359" s="25" t="str">
        <f t="shared" si="94"/>
        <v>pt-6-8-shl-loc1</v>
      </c>
      <c r="N359" s="25">
        <f t="shared" si="93"/>
        <v>3</v>
      </c>
      <c r="O359" s="25">
        <v>9</v>
      </c>
      <c r="P359" s="39">
        <v>9</v>
      </c>
      <c r="AC359" s="15"/>
    </row>
    <row r="360" spans="1:29" ht="16.5" x14ac:dyDescent="0.2">
      <c r="A360" s="51" t="s">
        <v>821</v>
      </c>
      <c r="B360" s="45">
        <f t="shared" si="95"/>
        <v>1060820</v>
      </c>
      <c r="C360" s="51">
        <v>8</v>
      </c>
      <c r="D360" s="38">
        <v>10608</v>
      </c>
      <c r="E360" s="62">
        <v>6</v>
      </c>
      <c r="F360" s="25">
        <v>2</v>
      </c>
      <c r="G360" s="26" t="s">
        <v>163</v>
      </c>
      <c r="H360" s="26" t="s">
        <v>1463</v>
      </c>
      <c r="I360" s="25">
        <f t="shared" si="90"/>
        <v>52</v>
      </c>
      <c r="J360" s="25">
        <f t="shared" si="91"/>
        <v>6</v>
      </c>
      <c r="K360" s="25">
        <f t="shared" si="92"/>
        <v>2</v>
      </c>
      <c r="L360" s="25" t="s">
        <v>498</v>
      </c>
      <c r="M360" s="49" t="str">
        <f t="shared" si="94"/>
        <v>pt-6-8-jlr-loc2</v>
      </c>
      <c r="N360" s="49">
        <f t="shared" si="93"/>
        <v>3</v>
      </c>
      <c r="O360" s="25">
        <v>6</v>
      </c>
      <c r="P360" s="39">
        <v>8</v>
      </c>
      <c r="AC360" s="15"/>
    </row>
    <row r="361" spans="1:29" ht="16.5" x14ac:dyDescent="0.2">
      <c r="A361" s="51" t="s">
        <v>821</v>
      </c>
      <c r="B361" s="45">
        <f t="shared" si="95"/>
        <v>1060821</v>
      </c>
      <c r="C361" s="51">
        <v>8</v>
      </c>
      <c r="D361" s="38">
        <v>10608</v>
      </c>
      <c r="E361" s="62">
        <v>6</v>
      </c>
      <c r="F361" s="25">
        <v>2</v>
      </c>
      <c r="G361" s="26" t="s">
        <v>3354</v>
      </c>
      <c r="H361" s="26" t="s">
        <v>171</v>
      </c>
      <c r="I361" s="25">
        <f t="shared" si="90"/>
        <v>52</v>
      </c>
      <c r="J361" s="25">
        <f t="shared" si="91"/>
        <v>6</v>
      </c>
      <c r="K361" s="25">
        <f t="shared" si="92"/>
        <v>2</v>
      </c>
      <c r="L361" s="25" t="s">
        <v>596</v>
      </c>
      <c r="M361" s="49" t="str">
        <f t="shared" si="94"/>
        <v>pt-6-8-shl-loc2</v>
      </c>
      <c r="N361" s="49">
        <f t="shared" si="93"/>
        <v>3</v>
      </c>
      <c r="O361" s="25">
        <v>9</v>
      </c>
      <c r="P361" s="39">
        <v>9</v>
      </c>
      <c r="AC361" s="15"/>
    </row>
    <row r="362" spans="1:29" ht="16.5" x14ac:dyDescent="0.2">
      <c r="A362" s="51" t="s">
        <v>821</v>
      </c>
      <c r="B362" s="45">
        <f t="shared" si="95"/>
        <v>1060830</v>
      </c>
      <c r="C362" s="51">
        <v>8</v>
      </c>
      <c r="D362" s="38">
        <v>10608</v>
      </c>
      <c r="E362" s="62">
        <v>6</v>
      </c>
      <c r="F362" s="25">
        <v>3</v>
      </c>
      <c r="G362" s="26" t="s">
        <v>3355</v>
      </c>
      <c r="H362" s="26" t="s">
        <v>783</v>
      </c>
      <c r="I362" s="25">
        <f t="shared" si="90"/>
        <v>52</v>
      </c>
      <c r="J362" s="25">
        <f t="shared" si="91"/>
        <v>6</v>
      </c>
      <c r="K362" s="25">
        <f t="shared" si="92"/>
        <v>2</v>
      </c>
      <c r="L362" s="25" t="s">
        <v>500</v>
      </c>
      <c r="M362" s="50" t="str">
        <f t="shared" si="94"/>
        <v>pt-6-8-jlr-loc3</v>
      </c>
      <c r="N362" s="50">
        <f t="shared" si="93"/>
        <v>3</v>
      </c>
      <c r="O362" s="25">
        <v>6</v>
      </c>
      <c r="P362" s="39">
        <v>8</v>
      </c>
      <c r="AC362" s="15"/>
    </row>
    <row r="363" spans="1:29" ht="17.25" thickBot="1" x14ac:dyDescent="0.25">
      <c r="A363" s="51" t="s">
        <v>821</v>
      </c>
      <c r="B363" s="45">
        <f t="shared" si="95"/>
        <v>1060831</v>
      </c>
      <c r="C363" s="51">
        <v>8</v>
      </c>
      <c r="D363" s="40">
        <v>10608</v>
      </c>
      <c r="E363" s="63">
        <v>6</v>
      </c>
      <c r="F363" s="41">
        <v>3</v>
      </c>
      <c r="G363" s="42" t="s">
        <v>3354</v>
      </c>
      <c r="H363" s="42" t="s">
        <v>784</v>
      </c>
      <c r="I363" s="41">
        <f t="shared" si="90"/>
        <v>52</v>
      </c>
      <c r="J363" s="41">
        <f t="shared" si="91"/>
        <v>6</v>
      </c>
      <c r="K363" s="41">
        <f t="shared" si="92"/>
        <v>2</v>
      </c>
      <c r="L363" s="41" t="s">
        <v>602</v>
      </c>
      <c r="M363" s="42" t="str">
        <f t="shared" si="94"/>
        <v>pt-6-8-shl-loc3</v>
      </c>
      <c r="N363" s="42">
        <f t="shared" si="93"/>
        <v>3</v>
      </c>
      <c r="O363" s="41">
        <v>9</v>
      </c>
      <c r="P363" s="43">
        <v>9</v>
      </c>
      <c r="AC363" s="15"/>
    </row>
    <row r="364" spans="1:29" ht="16.5" x14ac:dyDescent="0.2">
      <c r="A364" s="51" t="s">
        <v>821</v>
      </c>
      <c r="B364" s="45">
        <f t="shared" si="95"/>
        <v>1060910</v>
      </c>
      <c r="C364" s="51">
        <v>9</v>
      </c>
      <c r="D364" s="35">
        <v>10609</v>
      </c>
      <c r="E364" s="61">
        <v>6</v>
      </c>
      <c r="F364" s="36">
        <v>1</v>
      </c>
      <c r="G364" s="44" t="s">
        <v>163</v>
      </c>
      <c r="H364" s="44" t="s">
        <v>785</v>
      </c>
      <c r="I364" s="36">
        <f t="shared" si="90"/>
        <v>53</v>
      </c>
      <c r="J364" s="36">
        <f t="shared" si="91"/>
        <v>6</v>
      </c>
      <c r="K364" s="36">
        <f t="shared" si="92"/>
        <v>2</v>
      </c>
      <c r="L364" s="36" t="s">
        <v>502</v>
      </c>
      <c r="M364" s="36" t="str">
        <f t="shared" si="94"/>
        <v>pt-6-9-jlr-loc1</v>
      </c>
      <c r="N364" s="36">
        <f t="shared" si="93"/>
        <v>3</v>
      </c>
      <c r="O364" s="36">
        <v>6</v>
      </c>
      <c r="P364" s="37">
        <v>8</v>
      </c>
      <c r="AC364" s="15"/>
    </row>
    <row r="365" spans="1:29" ht="16.5" x14ac:dyDescent="0.2">
      <c r="A365" s="51" t="s">
        <v>821</v>
      </c>
      <c r="B365" s="45">
        <f t="shared" si="95"/>
        <v>1060911</v>
      </c>
      <c r="C365" s="51">
        <v>9</v>
      </c>
      <c r="D365" s="38">
        <v>10609</v>
      </c>
      <c r="E365" s="62">
        <v>6</v>
      </c>
      <c r="F365" s="25">
        <v>1</v>
      </c>
      <c r="G365" s="26" t="s">
        <v>3354</v>
      </c>
      <c r="H365" s="26" t="s">
        <v>3364</v>
      </c>
      <c r="I365" s="25">
        <f t="shared" si="90"/>
        <v>53</v>
      </c>
      <c r="J365" s="25">
        <f t="shared" si="91"/>
        <v>6</v>
      </c>
      <c r="K365" s="25">
        <f t="shared" si="92"/>
        <v>2</v>
      </c>
      <c r="L365" s="25" t="s">
        <v>593</v>
      </c>
      <c r="M365" s="25" t="str">
        <f t="shared" si="94"/>
        <v>pt-6-9-shl-loc1</v>
      </c>
      <c r="N365" s="25">
        <f t="shared" si="93"/>
        <v>3</v>
      </c>
      <c r="O365" s="25">
        <v>9</v>
      </c>
      <c r="P365" s="39">
        <v>9</v>
      </c>
      <c r="AC365" s="15"/>
    </row>
    <row r="366" spans="1:29" ht="16.5" x14ac:dyDescent="0.2">
      <c r="A366" s="51" t="s">
        <v>821</v>
      </c>
      <c r="B366" s="45">
        <f t="shared" si="95"/>
        <v>1060920</v>
      </c>
      <c r="C366" s="51">
        <v>9</v>
      </c>
      <c r="D366" s="38">
        <v>10609</v>
      </c>
      <c r="E366" s="62">
        <v>6</v>
      </c>
      <c r="F366" s="25">
        <v>2</v>
      </c>
      <c r="G366" s="26" t="s">
        <v>163</v>
      </c>
      <c r="H366" s="26" t="s">
        <v>1463</v>
      </c>
      <c r="I366" s="25">
        <f t="shared" si="90"/>
        <v>53</v>
      </c>
      <c r="J366" s="25">
        <f t="shared" si="91"/>
        <v>6</v>
      </c>
      <c r="K366" s="25">
        <f t="shared" si="92"/>
        <v>2</v>
      </c>
      <c r="L366" s="25" t="s">
        <v>1459</v>
      </c>
      <c r="M366" s="49" t="str">
        <f t="shared" si="94"/>
        <v>pt-6-9-jlr-loc2</v>
      </c>
      <c r="N366" s="49">
        <f t="shared" si="93"/>
        <v>3</v>
      </c>
      <c r="O366" s="25">
        <v>6</v>
      </c>
      <c r="P366" s="39">
        <v>8</v>
      </c>
      <c r="AC366" s="15"/>
    </row>
    <row r="367" spans="1:29" ht="16.5" x14ac:dyDescent="0.2">
      <c r="A367" s="51" t="s">
        <v>821</v>
      </c>
      <c r="B367" s="45">
        <f t="shared" si="95"/>
        <v>1060921</v>
      </c>
      <c r="C367" s="51">
        <v>9</v>
      </c>
      <c r="D367" s="38">
        <v>10609</v>
      </c>
      <c r="E367" s="62">
        <v>6</v>
      </c>
      <c r="F367" s="25">
        <v>2</v>
      </c>
      <c r="G367" s="26" t="s">
        <v>164</v>
      </c>
      <c r="H367" s="26" t="s">
        <v>171</v>
      </c>
      <c r="I367" s="25">
        <f t="shared" si="90"/>
        <v>53</v>
      </c>
      <c r="J367" s="25">
        <f t="shared" si="91"/>
        <v>6</v>
      </c>
      <c r="K367" s="25">
        <f t="shared" si="92"/>
        <v>2</v>
      </c>
      <c r="L367" s="25" t="s">
        <v>606</v>
      </c>
      <c r="M367" s="49" t="str">
        <f t="shared" si="94"/>
        <v>pt-6-9-shl-loc2</v>
      </c>
      <c r="N367" s="49">
        <f t="shared" si="93"/>
        <v>3</v>
      </c>
      <c r="O367" s="25">
        <v>9</v>
      </c>
      <c r="P367" s="39">
        <v>9</v>
      </c>
      <c r="AC367" s="15"/>
    </row>
    <row r="368" spans="1:29" ht="16.5" x14ac:dyDescent="0.2">
      <c r="A368" s="51" t="s">
        <v>821</v>
      </c>
      <c r="B368" s="45">
        <f t="shared" si="95"/>
        <v>1060930</v>
      </c>
      <c r="C368" s="51">
        <v>9</v>
      </c>
      <c r="D368" s="38">
        <v>10609</v>
      </c>
      <c r="E368" s="62">
        <v>6</v>
      </c>
      <c r="F368" s="25">
        <v>3</v>
      </c>
      <c r="G368" s="26" t="s">
        <v>163</v>
      </c>
      <c r="H368" s="26" t="s">
        <v>3362</v>
      </c>
      <c r="I368" s="25">
        <f t="shared" si="90"/>
        <v>53</v>
      </c>
      <c r="J368" s="25">
        <f t="shared" si="91"/>
        <v>6</v>
      </c>
      <c r="K368" s="25">
        <f t="shared" si="92"/>
        <v>2</v>
      </c>
      <c r="L368" s="25" t="s">
        <v>499</v>
      </c>
      <c r="M368" s="50" t="str">
        <f t="shared" si="94"/>
        <v>pt-6-9-jlr-loc3</v>
      </c>
      <c r="N368" s="50">
        <f t="shared" si="93"/>
        <v>3</v>
      </c>
      <c r="O368" s="25">
        <v>6</v>
      </c>
      <c r="P368" s="39">
        <v>8</v>
      </c>
      <c r="AC368" s="15"/>
    </row>
    <row r="369" spans="1:29" ht="17.25" thickBot="1" x14ac:dyDescent="0.25">
      <c r="A369" s="51" t="s">
        <v>821</v>
      </c>
      <c r="B369" s="45">
        <f t="shared" si="95"/>
        <v>1060931</v>
      </c>
      <c r="C369" s="51">
        <v>9</v>
      </c>
      <c r="D369" s="40">
        <v>10609</v>
      </c>
      <c r="E369" s="63">
        <v>6</v>
      </c>
      <c r="F369" s="41">
        <v>3</v>
      </c>
      <c r="G369" s="42" t="s">
        <v>3354</v>
      </c>
      <c r="H369" s="42" t="s">
        <v>3361</v>
      </c>
      <c r="I369" s="41">
        <f t="shared" si="90"/>
        <v>53</v>
      </c>
      <c r="J369" s="41">
        <f t="shared" si="91"/>
        <v>6</v>
      </c>
      <c r="K369" s="41">
        <f t="shared" si="92"/>
        <v>2</v>
      </c>
      <c r="L369" s="41" t="s">
        <v>604</v>
      </c>
      <c r="M369" s="42" t="str">
        <f t="shared" si="94"/>
        <v>pt-6-9-shl-loc3</v>
      </c>
      <c r="N369" s="42">
        <f t="shared" si="93"/>
        <v>3</v>
      </c>
      <c r="O369" s="41">
        <v>9</v>
      </c>
      <c r="P369" s="43">
        <v>9</v>
      </c>
      <c r="AC369" s="15"/>
    </row>
    <row r="370" spans="1:29" ht="16.5" x14ac:dyDescent="0.2">
      <c r="A370" s="51" t="s">
        <v>821</v>
      </c>
      <c r="B370" s="45">
        <f t="shared" si="95"/>
        <v>1061010</v>
      </c>
      <c r="C370" s="51">
        <v>10</v>
      </c>
      <c r="D370" s="35">
        <v>10610</v>
      </c>
      <c r="E370" s="61">
        <v>6</v>
      </c>
      <c r="F370" s="36">
        <v>1</v>
      </c>
      <c r="G370" s="44" t="s">
        <v>163</v>
      </c>
      <c r="H370" s="44" t="s">
        <v>3363</v>
      </c>
      <c r="I370" s="36">
        <f t="shared" si="90"/>
        <v>53</v>
      </c>
      <c r="J370" s="36">
        <f t="shared" si="91"/>
        <v>6</v>
      </c>
      <c r="K370" s="36">
        <f t="shared" si="92"/>
        <v>2</v>
      </c>
      <c r="L370" s="36" t="s">
        <v>495</v>
      </c>
      <c r="M370" s="36" t="str">
        <f t="shared" si="94"/>
        <v>pt-6-10-jlr-loc1</v>
      </c>
      <c r="N370" s="36">
        <f t="shared" si="93"/>
        <v>3</v>
      </c>
      <c r="O370" s="36">
        <v>6</v>
      </c>
      <c r="P370" s="37">
        <v>8</v>
      </c>
      <c r="AC370" s="15"/>
    </row>
    <row r="371" spans="1:29" ht="16.5" x14ac:dyDescent="0.2">
      <c r="A371" s="51" t="s">
        <v>821</v>
      </c>
      <c r="B371" s="45">
        <f t="shared" si="95"/>
        <v>1061011</v>
      </c>
      <c r="C371" s="51">
        <v>10</v>
      </c>
      <c r="D371" s="38">
        <v>10610</v>
      </c>
      <c r="E371" s="62">
        <v>6</v>
      </c>
      <c r="F371" s="25">
        <v>1</v>
      </c>
      <c r="G371" s="26" t="s">
        <v>3354</v>
      </c>
      <c r="H371" s="26" t="s">
        <v>3364</v>
      </c>
      <c r="I371" s="25">
        <f t="shared" si="90"/>
        <v>53</v>
      </c>
      <c r="J371" s="25">
        <f t="shared" si="91"/>
        <v>6</v>
      </c>
      <c r="K371" s="25">
        <f t="shared" si="92"/>
        <v>2</v>
      </c>
      <c r="L371" s="25" t="s">
        <v>581</v>
      </c>
      <c r="M371" s="25" t="str">
        <f t="shared" si="94"/>
        <v>pt-6-10-shl-loc1</v>
      </c>
      <c r="N371" s="25">
        <f t="shared" si="93"/>
        <v>3</v>
      </c>
      <c r="O371" s="25">
        <v>9</v>
      </c>
      <c r="P371" s="39">
        <v>9</v>
      </c>
      <c r="AC371" s="15"/>
    </row>
    <row r="372" spans="1:29" ht="16.5" x14ac:dyDescent="0.2">
      <c r="A372" s="51" t="s">
        <v>821</v>
      </c>
      <c r="B372" s="45">
        <f t="shared" si="95"/>
        <v>1061020</v>
      </c>
      <c r="C372" s="51">
        <v>10</v>
      </c>
      <c r="D372" s="38">
        <v>10610</v>
      </c>
      <c r="E372" s="62">
        <v>6</v>
      </c>
      <c r="F372" s="25">
        <v>2</v>
      </c>
      <c r="G372" s="26" t="s">
        <v>3355</v>
      </c>
      <c r="H372" s="26" t="s">
        <v>1463</v>
      </c>
      <c r="I372" s="25">
        <f t="shared" si="90"/>
        <v>53</v>
      </c>
      <c r="J372" s="25">
        <f t="shared" si="91"/>
        <v>6</v>
      </c>
      <c r="K372" s="25">
        <f t="shared" si="92"/>
        <v>2</v>
      </c>
      <c r="L372" s="25" t="s">
        <v>1463</v>
      </c>
      <c r="M372" s="49" t="str">
        <f t="shared" si="94"/>
        <v>pt-6-10-jlr-loc2</v>
      </c>
      <c r="N372" s="49">
        <f t="shared" si="93"/>
        <v>3</v>
      </c>
      <c r="O372" s="25">
        <v>6</v>
      </c>
      <c r="P372" s="39">
        <v>8</v>
      </c>
      <c r="AC372" s="15"/>
    </row>
    <row r="373" spans="1:29" ht="16.5" x14ac:dyDescent="0.2">
      <c r="A373" s="51" t="s">
        <v>821</v>
      </c>
      <c r="B373" s="45">
        <f t="shared" si="95"/>
        <v>1061021</v>
      </c>
      <c r="C373" s="51">
        <v>10</v>
      </c>
      <c r="D373" s="38">
        <v>10610</v>
      </c>
      <c r="E373" s="62">
        <v>6</v>
      </c>
      <c r="F373" s="25">
        <v>2</v>
      </c>
      <c r="G373" s="26" t="s">
        <v>164</v>
      </c>
      <c r="H373" s="26" t="s">
        <v>3357</v>
      </c>
      <c r="I373" s="25">
        <f t="shared" si="90"/>
        <v>53</v>
      </c>
      <c r="J373" s="25">
        <f t="shared" si="91"/>
        <v>6</v>
      </c>
      <c r="K373" s="25">
        <f t="shared" si="92"/>
        <v>2</v>
      </c>
      <c r="L373" s="25" t="s">
        <v>576</v>
      </c>
      <c r="M373" s="49" t="str">
        <f t="shared" si="94"/>
        <v>pt-6-10-shl-loc2</v>
      </c>
      <c r="N373" s="49">
        <f t="shared" si="93"/>
        <v>3</v>
      </c>
      <c r="O373" s="25">
        <v>9</v>
      </c>
      <c r="P373" s="39">
        <v>9</v>
      </c>
      <c r="AC373" s="15"/>
    </row>
    <row r="374" spans="1:29" ht="16.5" x14ac:dyDescent="0.2">
      <c r="A374" s="51" t="s">
        <v>821</v>
      </c>
      <c r="B374" s="45">
        <f t="shared" si="95"/>
        <v>1061030</v>
      </c>
      <c r="C374" s="51">
        <v>10</v>
      </c>
      <c r="D374" s="38">
        <v>10610</v>
      </c>
      <c r="E374" s="62">
        <v>6</v>
      </c>
      <c r="F374" s="25">
        <v>3</v>
      </c>
      <c r="G374" s="26" t="s">
        <v>3355</v>
      </c>
      <c r="H374" s="26" t="s">
        <v>3362</v>
      </c>
      <c r="I374" s="25">
        <f t="shared" ref="I374:I437" si="96">INDEX($AC$4:$AC$204,INDEX($AJ$4:$AJ$19,E374)+C374)</f>
        <v>53</v>
      </c>
      <c r="J374" s="25">
        <f t="shared" ref="J374:J437" si="97">INDEX($AD$4:$AD$204,INDEX($AJ$4:$AJ$19,E374)+C374)</f>
        <v>6</v>
      </c>
      <c r="K374" s="25">
        <f t="shared" ref="K374:K437" si="98">INDEX($AE$4:$AE$204,INDEX($AJ$4:$AJ$19,E374)+C374)</f>
        <v>2</v>
      </c>
      <c r="L374" s="25" t="s">
        <v>504</v>
      </c>
      <c r="M374" s="50" t="str">
        <f t="shared" si="94"/>
        <v>pt-6-10-jlr-loc3</v>
      </c>
      <c r="N374" s="50">
        <f t="shared" ref="N374:N437" si="99">INDEX($AF$4:$AF$204,INDEX($AJ$4:$AJ$19,E374)+C374)</f>
        <v>3</v>
      </c>
      <c r="O374" s="25">
        <v>6</v>
      </c>
      <c r="P374" s="39">
        <v>8</v>
      </c>
      <c r="AC374" s="15"/>
    </row>
    <row r="375" spans="1:29" ht="17.25" thickBot="1" x14ac:dyDescent="0.25">
      <c r="A375" s="51" t="s">
        <v>821</v>
      </c>
      <c r="B375" s="45">
        <f t="shared" si="95"/>
        <v>1061031</v>
      </c>
      <c r="C375" s="51">
        <v>10</v>
      </c>
      <c r="D375" s="40">
        <v>10610</v>
      </c>
      <c r="E375" s="63">
        <v>6</v>
      </c>
      <c r="F375" s="41">
        <v>3</v>
      </c>
      <c r="G375" s="42" t="s">
        <v>164</v>
      </c>
      <c r="H375" s="42" t="s">
        <v>3361</v>
      </c>
      <c r="I375" s="41">
        <f t="shared" si="96"/>
        <v>53</v>
      </c>
      <c r="J375" s="41">
        <f t="shared" si="97"/>
        <v>6</v>
      </c>
      <c r="K375" s="41">
        <f t="shared" si="98"/>
        <v>2</v>
      </c>
      <c r="L375" s="41" t="s">
        <v>595</v>
      </c>
      <c r="M375" s="42" t="str">
        <f t="shared" si="94"/>
        <v>pt-6-10-shl-loc3</v>
      </c>
      <c r="N375" s="42">
        <f t="shared" si="99"/>
        <v>3</v>
      </c>
      <c r="O375" s="41">
        <v>9</v>
      </c>
      <c r="P375" s="43">
        <v>9</v>
      </c>
      <c r="AC375" s="15"/>
    </row>
    <row r="376" spans="1:29" ht="16.5" x14ac:dyDescent="0.2">
      <c r="A376" s="51" t="s">
        <v>821</v>
      </c>
      <c r="B376" s="45">
        <f t="shared" si="95"/>
        <v>1061110</v>
      </c>
      <c r="C376" s="51">
        <v>11</v>
      </c>
      <c r="D376" s="35">
        <v>10611</v>
      </c>
      <c r="E376" s="61">
        <v>6</v>
      </c>
      <c r="F376" s="36">
        <v>1</v>
      </c>
      <c r="G376" s="44" t="s">
        <v>3355</v>
      </c>
      <c r="H376" s="44" t="s">
        <v>785</v>
      </c>
      <c r="I376" s="36">
        <f t="shared" si="96"/>
        <v>53</v>
      </c>
      <c r="J376" s="36">
        <f t="shared" si="97"/>
        <v>6</v>
      </c>
      <c r="K376" s="36">
        <f t="shared" si="98"/>
        <v>2</v>
      </c>
      <c r="L376" s="36" t="s">
        <v>502</v>
      </c>
      <c r="M376" s="36" t="str">
        <f t="shared" si="94"/>
        <v>pt-6-11-jlr-loc1</v>
      </c>
      <c r="N376" s="36">
        <f t="shared" si="99"/>
        <v>3</v>
      </c>
      <c r="O376" s="36">
        <v>6</v>
      </c>
      <c r="P376" s="37">
        <v>8</v>
      </c>
      <c r="AC376" s="15"/>
    </row>
    <row r="377" spans="1:29" ht="16.5" x14ac:dyDescent="0.2">
      <c r="A377" s="51" t="s">
        <v>821</v>
      </c>
      <c r="B377" s="45">
        <f t="shared" si="95"/>
        <v>1061111</v>
      </c>
      <c r="C377" s="51">
        <v>11</v>
      </c>
      <c r="D377" s="38">
        <v>10611</v>
      </c>
      <c r="E377" s="62">
        <v>6</v>
      </c>
      <c r="F377" s="25">
        <v>1</v>
      </c>
      <c r="G377" s="26" t="s">
        <v>3354</v>
      </c>
      <c r="H377" s="26" t="s">
        <v>788</v>
      </c>
      <c r="I377" s="25">
        <f t="shared" si="96"/>
        <v>53</v>
      </c>
      <c r="J377" s="25">
        <f t="shared" si="97"/>
        <v>6</v>
      </c>
      <c r="K377" s="25">
        <f t="shared" si="98"/>
        <v>2</v>
      </c>
      <c r="L377" s="25" t="s">
        <v>593</v>
      </c>
      <c r="M377" s="25" t="str">
        <f t="shared" si="94"/>
        <v>pt-6-11-shl-loc1</v>
      </c>
      <c r="N377" s="25">
        <f t="shared" si="99"/>
        <v>3</v>
      </c>
      <c r="O377" s="25">
        <v>9</v>
      </c>
      <c r="P377" s="39">
        <v>9</v>
      </c>
      <c r="AC377" s="15"/>
    </row>
    <row r="378" spans="1:29" ht="16.5" x14ac:dyDescent="0.2">
      <c r="A378" s="51" t="s">
        <v>821</v>
      </c>
      <c r="B378" s="45">
        <f t="shared" si="95"/>
        <v>1061120</v>
      </c>
      <c r="C378" s="51">
        <v>11</v>
      </c>
      <c r="D378" s="38">
        <v>10611</v>
      </c>
      <c r="E378" s="62">
        <v>6</v>
      </c>
      <c r="F378" s="25">
        <v>2</v>
      </c>
      <c r="G378" s="26" t="s">
        <v>163</v>
      </c>
      <c r="H378" s="26" t="s">
        <v>1463</v>
      </c>
      <c r="I378" s="25">
        <f t="shared" si="96"/>
        <v>53</v>
      </c>
      <c r="J378" s="25">
        <f t="shared" si="97"/>
        <v>6</v>
      </c>
      <c r="K378" s="25">
        <f t="shared" si="98"/>
        <v>2</v>
      </c>
      <c r="L378" s="25" t="s">
        <v>1459</v>
      </c>
      <c r="M378" s="49" t="str">
        <f t="shared" si="94"/>
        <v>pt-6-11-jlr-loc2</v>
      </c>
      <c r="N378" s="49">
        <f t="shared" si="99"/>
        <v>3</v>
      </c>
      <c r="O378" s="25">
        <v>6</v>
      </c>
      <c r="P378" s="39">
        <v>8</v>
      </c>
      <c r="AC378" s="15"/>
    </row>
    <row r="379" spans="1:29" ht="16.5" x14ac:dyDescent="0.2">
      <c r="A379" s="51" t="s">
        <v>821</v>
      </c>
      <c r="B379" s="45">
        <f t="shared" si="95"/>
        <v>1061121</v>
      </c>
      <c r="C379" s="51">
        <v>11</v>
      </c>
      <c r="D379" s="38">
        <v>10611</v>
      </c>
      <c r="E379" s="62">
        <v>6</v>
      </c>
      <c r="F379" s="25">
        <v>2</v>
      </c>
      <c r="G379" s="26" t="s">
        <v>3354</v>
      </c>
      <c r="H379" s="26" t="s">
        <v>3357</v>
      </c>
      <c r="I379" s="25">
        <f t="shared" si="96"/>
        <v>53</v>
      </c>
      <c r="J379" s="25">
        <f t="shared" si="97"/>
        <v>6</v>
      </c>
      <c r="K379" s="25">
        <f t="shared" si="98"/>
        <v>2</v>
      </c>
      <c r="L379" s="25" t="s">
        <v>606</v>
      </c>
      <c r="M379" s="49" t="str">
        <f t="shared" si="94"/>
        <v>pt-6-11-shl-loc2</v>
      </c>
      <c r="N379" s="49">
        <f t="shared" si="99"/>
        <v>3</v>
      </c>
      <c r="O379" s="25">
        <v>9</v>
      </c>
      <c r="P379" s="39">
        <v>9</v>
      </c>
      <c r="AC379" s="15"/>
    </row>
    <row r="380" spans="1:29" ht="16.5" x14ac:dyDescent="0.2">
      <c r="A380" s="51" t="s">
        <v>821</v>
      </c>
      <c r="B380" s="45">
        <f t="shared" si="95"/>
        <v>1061130</v>
      </c>
      <c r="C380" s="51">
        <v>11</v>
      </c>
      <c r="D380" s="38">
        <v>10611</v>
      </c>
      <c r="E380" s="62">
        <v>6</v>
      </c>
      <c r="F380" s="25">
        <v>3</v>
      </c>
      <c r="G380" s="26" t="s">
        <v>163</v>
      </c>
      <c r="H380" s="26" t="s">
        <v>3362</v>
      </c>
      <c r="I380" s="25">
        <f t="shared" si="96"/>
        <v>53</v>
      </c>
      <c r="J380" s="25">
        <f t="shared" si="97"/>
        <v>6</v>
      </c>
      <c r="K380" s="25">
        <f t="shared" si="98"/>
        <v>2</v>
      </c>
      <c r="L380" s="25" t="s">
        <v>499</v>
      </c>
      <c r="M380" s="50" t="str">
        <f t="shared" si="94"/>
        <v>pt-6-11-jlr-loc3</v>
      </c>
      <c r="N380" s="50">
        <f t="shared" si="99"/>
        <v>3</v>
      </c>
      <c r="O380" s="25">
        <v>6</v>
      </c>
      <c r="P380" s="39">
        <v>8</v>
      </c>
      <c r="AC380" s="15"/>
    </row>
    <row r="381" spans="1:29" ht="17.25" thickBot="1" x14ac:dyDescent="0.25">
      <c r="A381" s="51" t="s">
        <v>821</v>
      </c>
      <c r="B381" s="45">
        <f t="shared" si="95"/>
        <v>1061131</v>
      </c>
      <c r="C381" s="51">
        <v>11</v>
      </c>
      <c r="D381" s="40">
        <v>10611</v>
      </c>
      <c r="E381" s="63">
        <v>6</v>
      </c>
      <c r="F381" s="41">
        <v>3</v>
      </c>
      <c r="G381" s="42" t="s">
        <v>3354</v>
      </c>
      <c r="H381" s="42" t="s">
        <v>784</v>
      </c>
      <c r="I381" s="41">
        <f t="shared" si="96"/>
        <v>53</v>
      </c>
      <c r="J381" s="41">
        <f t="shared" si="97"/>
        <v>6</v>
      </c>
      <c r="K381" s="41">
        <f t="shared" si="98"/>
        <v>2</v>
      </c>
      <c r="L381" s="41" t="s">
        <v>604</v>
      </c>
      <c r="M381" s="42" t="str">
        <f t="shared" si="94"/>
        <v>pt-6-11-shl-loc3</v>
      </c>
      <c r="N381" s="42">
        <f t="shared" si="99"/>
        <v>3</v>
      </c>
      <c r="O381" s="41">
        <v>9</v>
      </c>
      <c r="P381" s="43">
        <v>9</v>
      </c>
      <c r="AC381" s="15"/>
    </row>
    <row r="382" spans="1:29" ht="16.5" x14ac:dyDescent="0.2">
      <c r="A382" s="51" t="s">
        <v>821</v>
      </c>
      <c r="B382" s="45">
        <f t="shared" si="95"/>
        <v>1061210</v>
      </c>
      <c r="C382" s="51">
        <v>12</v>
      </c>
      <c r="D382" s="35">
        <v>10612</v>
      </c>
      <c r="E382" s="61">
        <v>6</v>
      </c>
      <c r="F382" s="36">
        <v>1</v>
      </c>
      <c r="G382" s="44" t="s">
        <v>3355</v>
      </c>
      <c r="H382" s="44" t="s">
        <v>3363</v>
      </c>
      <c r="I382" s="36">
        <f t="shared" si="96"/>
        <v>54</v>
      </c>
      <c r="J382" s="36">
        <f t="shared" si="97"/>
        <v>6</v>
      </c>
      <c r="K382" s="36">
        <f t="shared" si="98"/>
        <v>2</v>
      </c>
      <c r="L382" s="36" t="s">
        <v>505</v>
      </c>
      <c r="M382" s="36" t="str">
        <f t="shared" si="94"/>
        <v>pt-6-12-jlr-loc1</v>
      </c>
      <c r="N382" s="36">
        <f t="shared" si="99"/>
        <v>3</v>
      </c>
      <c r="O382" s="36">
        <v>6</v>
      </c>
      <c r="P382" s="37">
        <v>8</v>
      </c>
      <c r="AC382" s="15"/>
    </row>
    <row r="383" spans="1:29" ht="16.5" x14ac:dyDescent="0.2">
      <c r="A383" s="51" t="s">
        <v>821</v>
      </c>
      <c r="B383" s="45">
        <f t="shared" si="95"/>
        <v>1061211</v>
      </c>
      <c r="C383" s="51">
        <v>12</v>
      </c>
      <c r="D383" s="38">
        <v>10612</v>
      </c>
      <c r="E383" s="62">
        <v>6</v>
      </c>
      <c r="F383" s="25">
        <v>1</v>
      </c>
      <c r="G383" s="26" t="s">
        <v>164</v>
      </c>
      <c r="H383" s="26" t="s">
        <v>3364</v>
      </c>
      <c r="I383" s="25">
        <f t="shared" si="96"/>
        <v>54</v>
      </c>
      <c r="J383" s="25">
        <f t="shared" si="97"/>
        <v>6</v>
      </c>
      <c r="K383" s="25">
        <f t="shared" si="98"/>
        <v>2</v>
      </c>
      <c r="L383" s="25" t="s">
        <v>599</v>
      </c>
      <c r="M383" s="25" t="str">
        <f t="shared" si="94"/>
        <v>pt-6-12-shl-loc1</v>
      </c>
      <c r="N383" s="25">
        <f t="shared" si="99"/>
        <v>3</v>
      </c>
      <c r="O383" s="25">
        <v>9</v>
      </c>
      <c r="P383" s="39">
        <v>9</v>
      </c>
      <c r="AC383" s="15"/>
    </row>
    <row r="384" spans="1:29" ht="16.5" x14ac:dyDescent="0.2">
      <c r="A384" s="51" t="s">
        <v>821</v>
      </c>
      <c r="B384" s="45">
        <f t="shared" si="95"/>
        <v>1061220</v>
      </c>
      <c r="C384" s="51">
        <v>12</v>
      </c>
      <c r="D384" s="38">
        <v>10612</v>
      </c>
      <c r="E384" s="62">
        <v>6</v>
      </c>
      <c r="F384" s="25">
        <v>2</v>
      </c>
      <c r="G384" s="26" t="s">
        <v>3355</v>
      </c>
      <c r="H384" s="26" t="s">
        <v>1463</v>
      </c>
      <c r="I384" s="25">
        <f t="shared" si="96"/>
        <v>54</v>
      </c>
      <c r="J384" s="25">
        <f t="shared" si="97"/>
        <v>6</v>
      </c>
      <c r="K384" s="25">
        <f t="shared" si="98"/>
        <v>2</v>
      </c>
      <c r="L384" s="25" t="s">
        <v>495</v>
      </c>
      <c r="M384" s="49" t="str">
        <f t="shared" ref="M384:M447" si="100">A384&amp;"-"&amp;C384&amp;"-"&amp;G384&amp;"-"&amp;"loc"&amp;F384</f>
        <v>pt-6-12-jlr-loc2</v>
      </c>
      <c r="N384" s="49">
        <f t="shared" si="99"/>
        <v>3</v>
      </c>
      <c r="O384" s="25">
        <v>6</v>
      </c>
      <c r="P384" s="39">
        <v>8</v>
      </c>
      <c r="AC384" s="15"/>
    </row>
    <row r="385" spans="1:29" ht="16.5" x14ac:dyDescent="0.2">
      <c r="A385" s="51" t="s">
        <v>821</v>
      </c>
      <c r="B385" s="45">
        <f t="shared" si="95"/>
        <v>1061221</v>
      </c>
      <c r="C385" s="51">
        <v>12</v>
      </c>
      <c r="D385" s="38">
        <v>10612</v>
      </c>
      <c r="E385" s="62">
        <v>6</v>
      </c>
      <c r="F385" s="25">
        <v>2</v>
      </c>
      <c r="G385" s="26" t="s">
        <v>3354</v>
      </c>
      <c r="H385" s="26" t="s">
        <v>171</v>
      </c>
      <c r="I385" s="25">
        <f t="shared" si="96"/>
        <v>54</v>
      </c>
      <c r="J385" s="25">
        <f t="shared" si="97"/>
        <v>6</v>
      </c>
      <c r="K385" s="25">
        <f t="shared" si="98"/>
        <v>2</v>
      </c>
      <c r="L385" s="25" t="s">
        <v>607</v>
      </c>
      <c r="M385" s="49" t="str">
        <f t="shared" si="100"/>
        <v>pt-6-12-shl-loc2</v>
      </c>
      <c r="N385" s="49">
        <f t="shared" si="99"/>
        <v>3</v>
      </c>
      <c r="O385" s="25">
        <v>9</v>
      </c>
      <c r="P385" s="39">
        <v>9</v>
      </c>
      <c r="AC385" s="15"/>
    </row>
    <row r="386" spans="1:29" ht="16.5" x14ac:dyDescent="0.2">
      <c r="A386" s="51" t="s">
        <v>821</v>
      </c>
      <c r="B386" s="45">
        <f t="shared" si="95"/>
        <v>1061230</v>
      </c>
      <c r="C386" s="51">
        <v>12</v>
      </c>
      <c r="D386" s="38">
        <v>10612</v>
      </c>
      <c r="E386" s="62">
        <v>6</v>
      </c>
      <c r="F386" s="25">
        <v>3</v>
      </c>
      <c r="G386" s="26" t="s">
        <v>3355</v>
      </c>
      <c r="H386" s="26" t="s">
        <v>783</v>
      </c>
      <c r="I386" s="25">
        <f t="shared" si="96"/>
        <v>54</v>
      </c>
      <c r="J386" s="25">
        <f t="shared" si="97"/>
        <v>6</v>
      </c>
      <c r="K386" s="25">
        <f t="shared" si="98"/>
        <v>2</v>
      </c>
      <c r="L386" s="25" t="s">
        <v>501</v>
      </c>
      <c r="M386" s="50" t="str">
        <f t="shared" si="100"/>
        <v>pt-6-12-jlr-loc3</v>
      </c>
      <c r="N386" s="50">
        <f t="shared" si="99"/>
        <v>3</v>
      </c>
      <c r="O386" s="25">
        <v>6</v>
      </c>
      <c r="P386" s="39">
        <v>8</v>
      </c>
      <c r="AC386" s="15"/>
    </row>
    <row r="387" spans="1:29" ht="17.25" thickBot="1" x14ac:dyDescent="0.25">
      <c r="A387" s="51" t="s">
        <v>821</v>
      </c>
      <c r="B387" s="45">
        <f t="shared" si="95"/>
        <v>1061231</v>
      </c>
      <c r="C387" s="51">
        <v>12</v>
      </c>
      <c r="D387" s="40">
        <v>10612</v>
      </c>
      <c r="E387" s="63">
        <v>6</v>
      </c>
      <c r="F387" s="41">
        <v>3</v>
      </c>
      <c r="G387" s="42" t="s">
        <v>3354</v>
      </c>
      <c r="H387" s="42" t="s">
        <v>3361</v>
      </c>
      <c r="I387" s="41">
        <f t="shared" si="96"/>
        <v>54</v>
      </c>
      <c r="J387" s="41">
        <f t="shared" si="97"/>
        <v>6</v>
      </c>
      <c r="K387" s="41">
        <f t="shared" si="98"/>
        <v>2</v>
      </c>
      <c r="L387" s="41" t="s">
        <v>580</v>
      </c>
      <c r="M387" s="42" t="str">
        <f t="shared" si="100"/>
        <v>pt-6-12-shl-loc3</v>
      </c>
      <c r="N387" s="42">
        <f t="shared" si="99"/>
        <v>3</v>
      </c>
      <c r="O387" s="41">
        <v>9</v>
      </c>
      <c r="P387" s="43">
        <v>9</v>
      </c>
      <c r="AC387" s="15"/>
    </row>
    <row r="388" spans="1:29" ht="16.5" x14ac:dyDescent="0.2">
      <c r="A388" s="51" t="s">
        <v>821</v>
      </c>
      <c r="B388" s="45">
        <f t="shared" si="95"/>
        <v>1061310</v>
      </c>
      <c r="C388" s="51">
        <v>13</v>
      </c>
      <c r="D388" s="35">
        <v>10613</v>
      </c>
      <c r="E388" s="61">
        <v>6</v>
      </c>
      <c r="F388" s="36">
        <v>1</v>
      </c>
      <c r="G388" s="44" t="s">
        <v>163</v>
      </c>
      <c r="H388" s="44" t="s">
        <v>3363</v>
      </c>
      <c r="I388" s="36">
        <f t="shared" si="96"/>
        <v>54</v>
      </c>
      <c r="J388" s="36">
        <f t="shared" si="97"/>
        <v>6</v>
      </c>
      <c r="K388" s="36">
        <f t="shared" si="98"/>
        <v>2</v>
      </c>
      <c r="L388" s="36" t="s">
        <v>499</v>
      </c>
      <c r="M388" s="36" t="str">
        <f t="shared" si="100"/>
        <v>pt-6-13-jlr-loc1</v>
      </c>
      <c r="N388" s="36">
        <f t="shared" si="99"/>
        <v>3</v>
      </c>
      <c r="O388" s="36">
        <v>6</v>
      </c>
      <c r="P388" s="37">
        <v>8</v>
      </c>
      <c r="AC388" s="15"/>
    </row>
    <row r="389" spans="1:29" ht="16.5" x14ac:dyDescent="0.2">
      <c r="A389" s="51" t="s">
        <v>821</v>
      </c>
      <c r="B389" s="45">
        <f t="shared" si="95"/>
        <v>1061311</v>
      </c>
      <c r="C389" s="51">
        <v>13</v>
      </c>
      <c r="D389" s="38">
        <v>10613</v>
      </c>
      <c r="E389" s="62">
        <v>6</v>
      </c>
      <c r="F389" s="25">
        <v>1</v>
      </c>
      <c r="G389" s="26" t="s">
        <v>164</v>
      </c>
      <c r="H389" s="26" t="s">
        <v>3364</v>
      </c>
      <c r="I389" s="25">
        <f t="shared" si="96"/>
        <v>54</v>
      </c>
      <c r="J389" s="25">
        <f t="shared" si="97"/>
        <v>6</v>
      </c>
      <c r="K389" s="25">
        <f t="shared" si="98"/>
        <v>2</v>
      </c>
      <c r="L389" s="25" t="s">
        <v>604</v>
      </c>
      <c r="M389" s="25" t="str">
        <f t="shared" si="100"/>
        <v>pt-6-13-shl-loc1</v>
      </c>
      <c r="N389" s="25">
        <f t="shared" si="99"/>
        <v>3</v>
      </c>
      <c r="O389" s="25">
        <v>9</v>
      </c>
      <c r="P389" s="39">
        <v>9</v>
      </c>
      <c r="AC389" s="15"/>
    </row>
    <row r="390" spans="1:29" ht="16.5" x14ac:dyDescent="0.2">
      <c r="A390" s="51" t="s">
        <v>821</v>
      </c>
      <c r="B390" s="45">
        <f t="shared" si="95"/>
        <v>1061320</v>
      </c>
      <c r="C390" s="51">
        <v>13</v>
      </c>
      <c r="D390" s="38">
        <v>10613</v>
      </c>
      <c r="E390" s="62">
        <v>6</v>
      </c>
      <c r="F390" s="25">
        <v>2</v>
      </c>
      <c r="G390" s="26" t="s">
        <v>3355</v>
      </c>
      <c r="H390" s="26" t="s">
        <v>1463</v>
      </c>
      <c r="I390" s="25">
        <f t="shared" si="96"/>
        <v>54</v>
      </c>
      <c r="J390" s="25">
        <f t="shared" si="97"/>
        <v>6</v>
      </c>
      <c r="K390" s="25">
        <f t="shared" si="98"/>
        <v>2</v>
      </c>
      <c r="L390" s="25" t="s">
        <v>1459</v>
      </c>
      <c r="M390" s="49" t="str">
        <f t="shared" si="100"/>
        <v>pt-6-13-jlr-loc2</v>
      </c>
      <c r="N390" s="49">
        <f t="shared" si="99"/>
        <v>3</v>
      </c>
      <c r="O390" s="25">
        <v>6</v>
      </c>
      <c r="P390" s="39">
        <v>8</v>
      </c>
      <c r="AC390" s="15"/>
    </row>
    <row r="391" spans="1:29" ht="16.5" x14ac:dyDescent="0.2">
      <c r="A391" s="51" t="s">
        <v>821</v>
      </c>
      <c r="B391" s="45">
        <f t="shared" si="95"/>
        <v>1061321</v>
      </c>
      <c r="C391" s="51">
        <v>13</v>
      </c>
      <c r="D391" s="38">
        <v>10613</v>
      </c>
      <c r="E391" s="62">
        <v>6</v>
      </c>
      <c r="F391" s="25">
        <v>2</v>
      </c>
      <c r="G391" s="26" t="s">
        <v>3354</v>
      </c>
      <c r="H391" s="26" t="s">
        <v>3357</v>
      </c>
      <c r="I391" s="25">
        <f t="shared" si="96"/>
        <v>54</v>
      </c>
      <c r="J391" s="25">
        <f t="shared" si="97"/>
        <v>6</v>
      </c>
      <c r="K391" s="25">
        <f t="shared" si="98"/>
        <v>2</v>
      </c>
      <c r="L391" s="25" t="s">
        <v>606</v>
      </c>
      <c r="M391" s="49" t="str">
        <f t="shared" si="100"/>
        <v>pt-6-13-shl-loc2</v>
      </c>
      <c r="N391" s="49">
        <f t="shared" si="99"/>
        <v>3</v>
      </c>
      <c r="O391" s="25">
        <v>9</v>
      </c>
      <c r="P391" s="39">
        <v>9</v>
      </c>
      <c r="AC391" s="15"/>
    </row>
    <row r="392" spans="1:29" ht="16.5" x14ac:dyDescent="0.2">
      <c r="A392" s="51" t="s">
        <v>821</v>
      </c>
      <c r="B392" s="45">
        <f t="shared" si="95"/>
        <v>1061330</v>
      </c>
      <c r="C392" s="51">
        <v>13</v>
      </c>
      <c r="D392" s="38">
        <v>10613</v>
      </c>
      <c r="E392" s="62">
        <v>6</v>
      </c>
      <c r="F392" s="25">
        <v>3</v>
      </c>
      <c r="G392" s="26" t="s">
        <v>3355</v>
      </c>
      <c r="H392" s="26" t="s">
        <v>3362</v>
      </c>
      <c r="I392" s="25">
        <f t="shared" si="96"/>
        <v>54</v>
      </c>
      <c r="J392" s="25">
        <f t="shared" si="97"/>
        <v>6</v>
      </c>
      <c r="K392" s="25">
        <f t="shared" si="98"/>
        <v>2</v>
      </c>
      <c r="L392" s="25" t="s">
        <v>502</v>
      </c>
      <c r="M392" s="50" t="str">
        <f t="shared" si="100"/>
        <v>pt-6-13-jlr-loc3</v>
      </c>
      <c r="N392" s="50">
        <f t="shared" si="99"/>
        <v>3</v>
      </c>
      <c r="O392" s="25">
        <v>6</v>
      </c>
      <c r="P392" s="39">
        <v>8</v>
      </c>
    </row>
    <row r="393" spans="1:29" ht="17.25" thickBot="1" x14ac:dyDescent="0.25">
      <c r="A393" s="51" t="s">
        <v>821</v>
      </c>
      <c r="B393" s="45">
        <f t="shared" si="95"/>
        <v>1061331</v>
      </c>
      <c r="C393" s="51">
        <v>13</v>
      </c>
      <c r="D393" s="40">
        <v>10613</v>
      </c>
      <c r="E393" s="63">
        <v>6</v>
      </c>
      <c r="F393" s="41">
        <v>3</v>
      </c>
      <c r="G393" s="42" t="s">
        <v>3354</v>
      </c>
      <c r="H393" s="42" t="s">
        <v>3361</v>
      </c>
      <c r="I393" s="41">
        <f t="shared" si="96"/>
        <v>54</v>
      </c>
      <c r="J393" s="41">
        <f t="shared" si="97"/>
        <v>6</v>
      </c>
      <c r="K393" s="41">
        <f t="shared" si="98"/>
        <v>2</v>
      </c>
      <c r="L393" s="41" t="s">
        <v>593</v>
      </c>
      <c r="M393" s="42" t="str">
        <f t="shared" si="100"/>
        <v>pt-6-13-shl-loc3</v>
      </c>
      <c r="N393" s="42">
        <f t="shared" si="99"/>
        <v>3</v>
      </c>
      <c r="O393" s="41">
        <v>9</v>
      </c>
      <c r="P393" s="43">
        <v>9</v>
      </c>
    </row>
    <row r="394" spans="1:29" ht="16.5" x14ac:dyDescent="0.2">
      <c r="A394" s="51" t="s">
        <v>821</v>
      </c>
      <c r="B394" s="45">
        <f t="shared" si="95"/>
        <v>1061410</v>
      </c>
      <c r="C394" s="51">
        <v>14</v>
      </c>
      <c r="D394" s="35">
        <v>10614</v>
      </c>
      <c r="E394" s="61">
        <v>6</v>
      </c>
      <c r="F394" s="36">
        <v>1</v>
      </c>
      <c r="G394" s="44" t="s">
        <v>3355</v>
      </c>
      <c r="H394" s="44" t="s">
        <v>3363</v>
      </c>
      <c r="I394" s="36">
        <f t="shared" si="96"/>
        <v>55</v>
      </c>
      <c r="J394" s="36">
        <f t="shared" si="97"/>
        <v>6</v>
      </c>
      <c r="K394" s="36">
        <f t="shared" si="98"/>
        <v>2</v>
      </c>
      <c r="L394" s="36" t="s">
        <v>174</v>
      </c>
      <c r="M394" s="36" t="str">
        <f t="shared" si="100"/>
        <v>pt-6-14-jlr-loc1</v>
      </c>
      <c r="N394" s="36">
        <f t="shared" si="99"/>
        <v>3</v>
      </c>
      <c r="O394" s="36">
        <v>6</v>
      </c>
      <c r="P394" s="37">
        <v>8</v>
      </c>
    </row>
    <row r="395" spans="1:29" ht="16.5" x14ac:dyDescent="0.2">
      <c r="A395" s="51" t="s">
        <v>821</v>
      </c>
      <c r="B395" s="45">
        <f t="shared" si="95"/>
        <v>1061411</v>
      </c>
      <c r="C395" s="51">
        <v>14</v>
      </c>
      <c r="D395" s="38">
        <v>10614</v>
      </c>
      <c r="E395" s="62">
        <v>6</v>
      </c>
      <c r="F395" s="25">
        <v>1</v>
      </c>
      <c r="G395" s="26" t="s">
        <v>164</v>
      </c>
      <c r="H395" s="26" t="s">
        <v>3364</v>
      </c>
      <c r="I395" s="25">
        <f t="shared" si="96"/>
        <v>55</v>
      </c>
      <c r="J395" s="25">
        <f t="shared" si="97"/>
        <v>6</v>
      </c>
      <c r="K395" s="25">
        <f t="shared" si="98"/>
        <v>2</v>
      </c>
      <c r="L395" s="25" t="s">
        <v>607</v>
      </c>
      <c r="M395" s="25" t="str">
        <f t="shared" si="100"/>
        <v>pt-6-14-shl-loc1</v>
      </c>
      <c r="N395" s="25">
        <f t="shared" si="99"/>
        <v>3</v>
      </c>
      <c r="O395" s="25">
        <v>9</v>
      </c>
      <c r="P395" s="39">
        <v>9</v>
      </c>
    </row>
    <row r="396" spans="1:29" ht="16.5" x14ac:dyDescent="0.2">
      <c r="A396" s="51" t="s">
        <v>821</v>
      </c>
      <c r="B396" s="45">
        <f t="shared" si="95"/>
        <v>1061420</v>
      </c>
      <c r="C396" s="51">
        <v>14</v>
      </c>
      <c r="D396" s="38">
        <v>10614</v>
      </c>
      <c r="E396" s="62">
        <v>6</v>
      </c>
      <c r="F396" s="25">
        <v>2</v>
      </c>
      <c r="G396" s="26" t="s">
        <v>3355</v>
      </c>
      <c r="H396" s="26" t="s">
        <v>1463</v>
      </c>
      <c r="I396" s="25">
        <f t="shared" si="96"/>
        <v>55</v>
      </c>
      <c r="J396" s="25">
        <f t="shared" si="97"/>
        <v>6</v>
      </c>
      <c r="K396" s="25">
        <f t="shared" si="98"/>
        <v>2</v>
      </c>
      <c r="L396" s="25" t="s">
        <v>174</v>
      </c>
      <c r="M396" s="49" t="str">
        <f t="shared" si="100"/>
        <v>pt-6-14-jlr-loc2</v>
      </c>
      <c r="N396" s="49">
        <f t="shared" si="99"/>
        <v>3</v>
      </c>
      <c r="O396" s="25">
        <v>6</v>
      </c>
      <c r="P396" s="39">
        <v>8</v>
      </c>
    </row>
    <row r="397" spans="1:29" ht="16.5" x14ac:dyDescent="0.2">
      <c r="A397" s="51" t="s">
        <v>821</v>
      </c>
      <c r="B397" s="45">
        <f t="shared" si="95"/>
        <v>1061421</v>
      </c>
      <c r="C397" s="51">
        <v>14</v>
      </c>
      <c r="D397" s="38">
        <v>10614</v>
      </c>
      <c r="E397" s="62">
        <v>6</v>
      </c>
      <c r="F397" s="25">
        <v>2</v>
      </c>
      <c r="G397" s="26" t="s">
        <v>3354</v>
      </c>
      <c r="H397" s="26" t="s">
        <v>171</v>
      </c>
      <c r="I397" s="25">
        <f t="shared" si="96"/>
        <v>55</v>
      </c>
      <c r="J397" s="25">
        <f t="shared" si="97"/>
        <v>6</v>
      </c>
      <c r="K397" s="25">
        <f t="shared" si="98"/>
        <v>2</v>
      </c>
      <c r="L397" s="25" t="s">
        <v>600</v>
      </c>
      <c r="M397" s="49" t="str">
        <f t="shared" si="100"/>
        <v>pt-6-14-shl-loc2</v>
      </c>
      <c r="N397" s="49">
        <f t="shared" si="99"/>
        <v>3</v>
      </c>
      <c r="O397" s="25">
        <v>9</v>
      </c>
      <c r="P397" s="39">
        <v>9</v>
      </c>
    </row>
    <row r="398" spans="1:29" s="48" customFormat="1" ht="16.5" x14ac:dyDescent="0.2">
      <c r="A398" s="51" t="s">
        <v>821</v>
      </c>
      <c r="B398" s="45">
        <f t="shared" si="95"/>
        <v>1061430</v>
      </c>
      <c r="C398" s="51">
        <v>14</v>
      </c>
      <c r="D398" s="38">
        <v>10614</v>
      </c>
      <c r="E398" s="62">
        <v>6</v>
      </c>
      <c r="F398" s="25">
        <v>3</v>
      </c>
      <c r="G398" s="26" t="s">
        <v>3355</v>
      </c>
      <c r="H398" s="26" t="s">
        <v>3362</v>
      </c>
      <c r="I398" s="25">
        <f t="shared" si="96"/>
        <v>55</v>
      </c>
      <c r="J398" s="25">
        <f t="shared" si="97"/>
        <v>6</v>
      </c>
      <c r="K398" s="25">
        <f t="shared" si="98"/>
        <v>2</v>
      </c>
      <c r="L398" s="25" t="s">
        <v>501</v>
      </c>
      <c r="M398" s="50" t="str">
        <f t="shared" si="100"/>
        <v>pt-6-14-jlr-loc3</v>
      </c>
      <c r="N398" s="50">
        <f t="shared" si="99"/>
        <v>3</v>
      </c>
      <c r="O398" s="25">
        <v>6</v>
      </c>
      <c r="P398" s="39">
        <v>8</v>
      </c>
    </row>
    <row r="399" spans="1:29" s="48" customFormat="1" ht="17.25" thickBot="1" x14ac:dyDescent="0.25">
      <c r="A399" s="51" t="s">
        <v>821</v>
      </c>
      <c r="B399" s="45">
        <f t="shared" si="95"/>
        <v>1061431</v>
      </c>
      <c r="C399" s="51">
        <v>14</v>
      </c>
      <c r="D399" s="40">
        <v>10614</v>
      </c>
      <c r="E399" s="63">
        <v>6</v>
      </c>
      <c r="F399" s="41">
        <v>3</v>
      </c>
      <c r="G399" s="42" t="s">
        <v>164</v>
      </c>
      <c r="H399" s="42" t="s">
        <v>3361</v>
      </c>
      <c r="I399" s="41">
        <f t="shared" si="96"/>
        <v>55</v>
      </c>
      <c r="J399" s="41">
        <f t="shared" si="97"/>
        <v>6</v>
      </c>
      <c r="K399" s="41">
        <f t="shared" si="98"/>
        <v>2</v>
      </c>
      <c r="L399" s="41" t="s">
        <v>580</v>
      </c>
      <c r="M399" s="42" t="str">
        <f t="shared" si="100"/>
        <v>pt-6-14-shl-loc3</v>
      </c>
      <c r="N399" s="42">
        <f t="shared" si="99"/>
        <v>3</v>
      </c>
      <c r="O399" s="41">
        <v>9</v>
      </c>
      <c r="P399" s="43">
        <v>9</v>
      </c>
    </row>
    <row r="400" spans="1:29" s="48" customFormat="1" ht="16.5" x14ac:dyDescent="0.2">
      <c r="A400" s="51" t="s">
        <v>821</v>
      </c>
      <c r="B400" s="45">
        <f t="shared" si="95"/>
        <v>1061510</v>
      </c>
      <c r="C400" s="51">
        <v>15</v>
      </c>
      <c r="D400" s="35">
        <v>10615</v>
      </c>
      <c r="E400" s="61">
        <v>6</v>
      </c>
      <c r="F400" s="36">
        <v>1</v>
      </c>
      <c r="G400" s="44" t="s">
        <v>3355</v>
      </c>
      <c r="H400" s="44" t="s">
        <v>3363</v>
      </c>
      <c r="I400" s="36">
        <f t="shared" si="96"/>
        <v>57</v>
      </c>
      <c r="J400" s="36">
        <f t="shared" si="97"/>
        <v>6</v>
      </c>
      <c r="K400" s="36">
        <f t="shared" si="98"/>
        <v>2</v>
      </c>
      <c r="L400" s="36" t="s">
        <v>498</v>
      </c>
      <c r="M400" s="36" t="str">
        <f t="shared" si="100"/>
        <v>pt-6-15-jlr-loc1</v>
      </c>
      <c r="N400" s="36">
        <f t="shared" si="99"/>
        <v>4</v>
      </c>
      <c r="O400" s="36">
        <v>6</v>
      </c>
      <c r="P400" s="37">
        <v>8</v>
      </c>
    </row>
    <row r="401" spans="1:16" s="48" customFormat="1" ht="16.5" x14ac:dyDescent="0.2">
      <c r="A401" s="51" t="s">
        <v>821</v>
      </c>
      <c r="B401" s="45">
        <f t="shared" si="95"/>
        <v>1061511</v>
      </c>
      <c r="C401" s="51">
        <v>15</v>
      </c>
      <c r="D401" s="38">
        <v>10615</v>
      </c>
      <c r="E401" s="62">
        <v>6</v>
      </c>
      <c r="F401" s="25">
        <v>1</v>
      </c>
      <c r="G401" s="26" t="s">
        <v>3354</v>
      </c>
      <c r="H401" s="26" t="s">
        <v>788</v>
      </c>
      <c r="I401" s="25">
        <f t="shared" si="96"/>
        <v>57</v>
      </c>
      <c r="J401" s="25">
        <f t="shared" si="97"/>
        <v>6</v>
      </c>
      <c r="K401" s="25">
        <f t="shared" si="98"/>
        <v>2</v>
      </c>
      <c r="L401" s="25" t="s">
        <v>587</v>
      </c>
      <c r="M401" s="25" t="str">
        <f t="shared" si="100"/>
        <v>pt-6-15-shl-loc1</v>
      </c>
      <c r="N401" s="25">
        <f t="shared" si="99"/>
        <v>4</v>
      </c>
      <c r="O401" s="25">
        <v>9</v>
      </c>
      <c r="P401" s="39">
        <v>9</v>
      </c>
    </row>
    <row r="402" spans="1:16" s="48" customFormat="1" ht="16.5" x14ac:dyDescent="0.2">
      <c r="A402" s="51" t="s">
        <v>821</v>
      </c>
      <c r="B402" s="45">
        <f t="shared" si="95"/>
        <v>1061520</v>
      </c>
      <c r="C402" s="51">
        <v>15</v>
      </c>
      <c r="D402" s="38">
        <v>10615</v>
      </c>
      <c r="E402" s="62">
        <v>6</v>
      </c>
      <c r="F402" s="25">
        <v>2</v>
      </c>
      <c r="G402" s="26" t="s">
        <v>3355</v>
      </c>
      <c r="H402" s="26" t="s">
        <v>1463</v>
      </c>
      <c r="I402" s="25">
        <f t="shared" si="96"/>
        <v>57</v>
      </c>
      <c r="J402" s="25">
        <f t="shared" si="97"/>
        <v>6</v>
      </c>
      <c r="K402" s="25">
        <f t="shared" si="98"/>
        <v>2</v>
      </c>
      <c r="L402" s="25" t="s">
        <v>497</v>
      </c>
      <c r="M402" s="49" t="str">
        <f t="shared" si="100"/>
        <v>pt-6-15-jlr-loc2</v>
      </c>
      <c r="N402" s="49">
        <f t="shared" si="99"/>
        <v>4</v>
      </c>
      <c r="O402" s="25">
        <v>6</v>
      </c>
      <c r="P402" s="39">
        <v>8</v>
      </c>
    </row>
    <row r="403" spans="1:16" s="48" customFormat="1" ht="16.5" x14ac:dyDescent="0.2">
      <c r="A403" s="51" t="s">
        <v>821</v>
      </c>
      <c r="B403" s="45">
        <f t="shared" si="95"/>
        <v>1061521</v>
      </c>
      <c r="C403" s="51">
        <v>15</v>
      </c>
      <c r="D403" s="38">
        <v>10615</v>
      </c>
      <c r="E403" s="62">
        <v>6</v>
      </c>
      <c r="F403" s="25">
        <v>2</v>
      </c>
      <c r="G403" s="26" t="s">
        <v>3354</v>
      </c>
      <c r="H403" s="26" t="s">
        <v>3357</v>
      </c>
      <c r="I403" s="25">
        <f t="shared" si="96"/>
        <v>57</v>
      </c>
      <c r="J403" s="25">
        <f t="shared" si="97"/>
        <v>6</v>
      </c>
      <c r="K403" s="25">
        <f t="shared" si="98"/>
        <v>2</v>
      </c>
      <c r="L403" s="25" t="s">
        <v>585</v>
      </c>
      <c r="M403" s="49" t="str">
        <f t="shared" si="100"/>
        <v>pt-6-15-shl-loc2</v>
      </c>
      <c r="N403" s="49">
        <f t="shared" si="99"/>
        <v>4</v>
      </c>
      <c r="O403" s="25">
        <v>9</v>
      </c>
      <c r="P403" s="39">
        <v>9</v>
      </c>
    </row>
    <row r="404" spans="1:16" s="48" customFormat="1" ht="16.5" x14ac:dyDescent="0.2">
      <c r="A404" s="51" t="s">
        <v>821</v>
      </c>
      <c r="B404" s="45">
        <f t="shared" si="95"/>
        <v>1061530</v>
      </c>
      <c r="C404" s="51">
        <v>15</v>
      </c>
      <c r="D404" s="38">
        <v>10615</v>
      </c>
      <c r="E404" s="62">
        <v>6</v>
      </c>
      <c r="F404" s="25">
        <v>3</v>
      </c>
      <c r="G404" s="26" t="s">
        <v>3355</v>
      </c>
      <c r="H404" s="26" t="s">
        <v>3362</v>
      </c>
      <c r="I404" s="25">
        <f t="shared" si="96"/>
        <v>57</v>
      </c>
      <c r="J404" s="25">
        <f t="shared" si="97"/>
        <v>6</v>
      </c>
      <c r="K404" s="25">
        <f t="shared" si="98"/>
        <v>2</v>
      </c>
      <c r="L404" s="25" t="s">
        <v>174</v>
      </c>
      <c r="M404" s="50" t="str">
        <f t="shared" si="100"/>
        <v>pt-6-15-jlr-loc3</v>
      </c>
      <c r="N404" s="50">
        <f t="shared" si="99"/>
        <v>4</v>
      </c>
      <c r="O404" s="25">
        <v>6</v>
      </c>
      <c r="P404" s="39">
        <v>8</v>
      </c>
    </row>
    <row r="405" spans="1:16" s="48" customFormat="1" ht="17.25" thickBot="1" x14ac:dyDescent="0.25">
      <c r="A405" s="51" t="s">
        <v>821</v>
      </c>
      <c r="B405" s="45">
        <f t="shared" si="95"/>
        <v>1061531</v>
      </c>
      <c r="C405" s="51">
        <v>15</v>
      </c>
      <c r="D405" s="40">
        <v>10615</v>
      </c>
      <c r="E405" s="63">
        <v>6</v>
      </c>
      <c r="F405" s="41">
        <v>3</v>
      </c>
      <c r="G405" s="42" t="s">
        <v>3354</v>
      </c>
      <c r="H405" s="42" t="s">
        <v>3361</v>
      </c>
      <c r="I405" s="41">
        <f t="shared" si="96"/>
        <v>57</v>
      </c>
      <c r="J405" s="41">
        <f t="shared" si="97"/>
        <v>6</v>
      </c>
      <c r="K405" s="41">
        <f t="shared" si="98"/>
        <v>2</v>
      </c>
      <c r="L405" s="41" t="s">
        <v>583</v>
      </c>
      <c r="M405" s="42" t="str">
        <f t="shared" si="100"/>
        <v>pt-6-15-shl-loc3</v>
      </c>
      <c r="N405" s="42">
        <f t="shared" si="99"/>
        <v>4</v>
      </c>
      <c r="O405" s="41">
        <v>9</v>
      </c>
      <c r="P405" s="43">
        <v>9</v>
      </c>
    </row>
    <row r="406" spans="1:16" s="48" customFormat="1" ht="16.5" x14ac:dyDescent="0.2">
      <c r="A406" s="45" t="s">
        <v>1027</v>
      </c>
      <c r="B406" s="45">
        <f t="shared" si="95"/>
        <v>1070110</v>
      </c>
      <c r="C406" s="60">
        <v>1</v>
      </c>
      <c r="D406" s="35">
        <f t="shared" ref="D406:D469" si="101">(100+E406)*100+C406</f>
        <v>10701</v>
      </c>
      <c r="E406" s="61">
        <v>7</v>
      </c>
      <c r="F406" s="36">
        <v>1</v>
      </c>
      <c r="G406" s="44" t="s">
        <v>3355</v>
      </c>
      <c r="H406" s="44" t="s">
        <v>3363</v>
      </c>
      <c r="I406" s="36">
        <f t="shared" si="96"/>
        <v>58</v>
      </c>
      <c r="J406" s="36">
        <f t="shared" si="97"/>
        <v>6</v>
      </c>
      <c r="K406" s="36">
        <f t="shared" si="98"/>
        <v>2</v>
      </c>
      <c r="L406" s="36" t="s">
        <v>502</v>
      </c>
      <c r="M406" s="36" t="str">
        <f t="shared" si="100"/>
        <v>pt-7-1-jlr-loc1</v>
      </c>
      <c r="N406" s="36">
        <f t="shared" si="99"/>
        <v>4</v>
      </c>
      <c r="O406" s="36">
        <v>6</v>
      </c>
      <c r="P406" s="37">
        <v>8</v>
      </c>
    </row>
    <row r="407" spans="1:16" s="48" customFormat="1" ht="16.5" x14ac:dyDescent="0.2">
      <c r="A407" s="45" t="s">
        <v>1027</v>
      </c>
      <c r="B407" s="45">
        <f t="shared" si="95"/>
        <v>1070111</v>
      </c>
      <c r="C407" s="60">
        <v>1</v>
      </c>
      <c r="D407" s="38">
        <f t="shared" si="101"/>
        <v>10701</v>
      </c>
      <c r="E407" s="62">
        <v>7</v>
      </c>
      <c r="F407" s="25">
        <v>1</v>
      </c>
      <c r="G407" s="26" t="s">
        <v>3354</v>
      </c>
      <c r="H407" s="26" t="s">
        <v>788</v>
      </c>
      <c r="I407" s="25">
        <f t="shared" si="96"/>
        <v>58</v>
      </c>
      <c r="J407" s="25">
        <f t="shared" si="97"/>
        <v>6</v>
      </c>
      <c r="K407" s="25">
        <f t="shared" si="98"/>
        <v>2</v>
      </c>
      <c r="L407" s="25" t="s">
        <v>593</v>
      </c>
      <c r="M407" s="25" t="str">
        <f t="shared" si="100"/>
        <v>pt-7-1-shl-loc1</v>
      </c>
      <c r="N407" s="25">
        <f t="shared" si="99"/>
        <v>4</v>
      </c>
      <c r="O407" s="25">
        <v>9</v>
      </c>
      <c r="P407" s="39">
        <v>9</v>
      </c>
    </row>
    <row r="408" spans="1:16" s="48" customFormat="1" ht="16.5" x14ac:dyDescent="0.2">
      <c r="A408" s="45" t="s">
        <v>1027</v>
      </c>
      <c r="B408" s="45">
        <f t="shared" si="95"/>
        <v>1070120</v>
      </c>
      <c r="C408" s="60">
        <v>1</v>
      </c>
      <c r="D408" s="38">
        <f t="shared" si="101"/>
        <v>10701</v>
      </c>
      <c r="E408" s="62">
        <v>7</v>
      </c>
      <c r="F408" s="25">
        <v>2</v>
      </c>
      <c r="G408" s="26" t="s">
        <v>3355</v>
      </c>
      <c r="H408" s="26" t="s">
        <v>1463</v>
      </c>
      <c r="I408" s="25">
        <f t="shared" si="96"/>
        <v>58</v>
      </c>
      <c r="J408" s="25">
        <f t="shared" si="97"/>
        <v>6</v>
      </c>
      <c r="K408" s="25">
        <f t="shared" si="98"/>
        <v>2</v>
      </c>
      <c r="L408" s="25" t="s">
        <v>1459</v>
      </c>
      <c r="M408" s="49" t="str">
        <f t="shared" si="100"/>
        <v>pt-7-1-jlr-loc2</v>
      </c>
      <c r="N408" s="49">
        <f t="shared" si="99"/>
        <v>4</v>
      </c>
      <c r="O408" s="25">
        <v>6</v>
      </c>
      <c r="P408" s="39">
        <v>8</v>
      </c>
    </row>
    <row r="409" spans="1:16" s="48" customFormat="1" ht="16.5" x14ac:dyDescent="0.2">
      <c r="A409" s="45" t="s">
        <v>1027</v>
      </c>
      <c r="B409" s="45">
        <f t="shared" si="95"/>
        <v>1070121</v>
      </c>
      <c r="C409" s="60">
        <v>1</v>
      </c>
      <c r="D409" s="38">
        <f t="shared" si="101"/>
        <v>10701</v>
      </c>
      <c r="E409" s="62">
        <v>7</v>
      </c>
      <c r="F409" s="25">
        <v>2</v>
      </c>
      <c r="G409" s="26" t="s">
        <v>3354</v>
      </c>
      <c r="H409" s="26" t="s">
        <v>171</v>
      </c>
      <c r="I409" s="25">
        <f t="shared" si="96"/>
        <v>58</v>
      </c>
      <c r="J409" s="25">
        <f t="shared" si="97"/>
        <v>6</v>
      </c>
      <c r="K409" s="25">
        <f t="shared" si="98"/>
        <v>2</v>
      </c>
      <c r="L409" s="25" t="s">
        <v>606</v>
      </c>
      <c r="M409" s="49" t="str">
        <f t="shared" si="100"/>
        <v>pt-7-1-shl-loc2</v>
      </c>
      <c r="N409" s="49">
        <f t="shared" si="99"/>
        <v>4</v>
      </c>
      <c r="O409" s="25">
        <v>9</v>
      </c>
      <c r="P409" s="39">
        <v>9</v>
      </c>
    </row>
    <row r="410" spans="1:16" s="48" customFormat="1" ht="16.5" x14ac:dyDescent="0.2">
      <c r="A410" s="45" t="s">
        <v>1027</v>
      </c>
      <c r="B410" s="45">
        <f t="shared" si="95"/>
        <v>1070130</v>
      </c>
      <c r="C410" s="60">
        <v>1</v>
      </c>
      <c r="D410" s="38">
        <f t="shared" si="101"/>
        <v>10701</v>
      </c>
      <c r="E410" s="62">
        <v>7</v>
      </c>
      <c r="F410" s="25">
        <v>3</v>
      </c>
      <c r="G410" s="26" t="s">
        <v>3355</v>
      </c>
      <c r="H410" s="26" t="s">
        <v>783</v>
      </c>
      <c r="I410" s="25">
        <f t="shared" si="96"/>
        <v>58</v>
      </c>
      <c r="J410" s="25">
        <f t="shared" si="97"/>
        <v>6</v>
      </c>
      <c r="K410" s="25">
        <f t="shared" si="98"/>
        <v>2</v>
      </c>
      <c r="L410" s="25" t="s">
        <v>503</v>
      </c>
      <c r="M410" s="50" t="str">
        <f t="shared" si="100"/>
        <v>pt-7-1-jlr-loc3</v>
      </c>
      <c r="N410" s="50">
        <f t="shared" si="99"/>
        <v>4</v>
      </c>
      <c r="O410" s="25">
        <v>6</v>
      </c>
      <c r="P410" s="39">
        <v>8</v>
      </c>
    </row>
    <row r="411" spans="1:16" s="48" customFormat="1" ht="17.25" thickBot="1" x14ac:dyDescent="0.25">
      <c r="A411" s="45" t="s">
        <v>1027</v>
      </c>
      <c r="B411" s="45">
        <f t="shared" si="95"/>
        <v>1070131</v>
      </c>
      <c r="C411" s="60">
        <v>1</v>
      </c>
      <c r="D411" s="40">
        <f t="shared" si="101"/>
        <v>10701</v>
      </c>
      <c r="E411" s="63">
        <v>7</v>
      </c>
      <c r="F411" s="41">
        <v>3</v>
      </c>
      <c r="G411" s="42" t="s">
        <v>3354</v>
      </c>
      <c r="H411" s="42" t="s">
        <v>3361</v>
      </c>
      <c r="I411" s="41">
        <f t="shared" si="96"/>
        <v>58</v>
      </c>
      <c r="J411" s="41">
        <f t="shared" si="97"/>
        <v>6</v>
      </c>
      <c r="K411" s="41">
        <f t="shared" si="98"/>
        <v>2</v>
      </c>
      <c r="L411" s="41" t="s">
        <v>591</v>
      </c>
      <c r="M411" s="42" t="str">
        <f t="shared" si="100"/>
        <v>pt-7-1-shl-loc3</v>
      </c>
      <c r="N411" s="42">
        <f t="shared" si="99"/>
        <v>4</v>
      </c>
      <c r="O411" s="41">
        <v>9</v>
      </c>
      <c r="P411" s="43">
        <v>9</v>
      </c>
    </row>
    <row r="412" spans="1:16" s="48" customFormat="1" ht="16.5" x14ac:dyDescent="0.2">
      <c r="A412" s="45" t="s">
        <v>1027</v>
      </c>
      <c r="B412" s="45">
        <f t="shared" si="95"/>
        <v>1070210</v>
      </c>
      <c r="C412" s="60">
        <v>2</v>
      </c>
      <c r="D412" s="35">
        <f t="shared" si="101"/>
        <v>10702</v>
      </c>
      <c r="E412" s="61">
        <v>7</v>
      </c>
      <c r="F412" s="36">
        <v>1</v>
      </c>
      <c r="G412" s="44" t="s">
        <v>3355</v>
      </c>
      <c r="H412" s="44" t="s">
        <v>785</v>
      </c>
      <c r="I412" s="36">
        <f t="shared" si="96"/>
        <v>59</v>
      </c>
      <c r="J412" s="36">
        <f t="shared" si="97"/>
        <v>6</v>
      </c>
      <c r="K412" s="36">
        <f t="shared" si="98"/>
        <v>2</v>
      </c>
      <c r="L412" s="36" t="s">
        <v>495</v>
      </c>
      <c r="M412" s="36" t="str">
        <f t="shared" si="100"/>
        <v>pt-7-2-jlr-loc1</v>
      </c>
      <c r="N412" s="36">
        <f t="shared" si="99"/>
        <v>4</v>
      </c>
      <c r="O412" s="36">
        <v>6</v>
      </c>
      <c r="P412" s="37">
        <v>8</v>
      </c>
    </row>
    <row r="413" spans="1:16" s="48" customFormat="1" ht="16.5" x14ac:dyDescent="0.2">
      <c r="A413" s="45" t="s">
        <v>1027</v>
      </c>
      <c r="B413" s="45">
        <f t="shared" si="95"/>
        <v>1070211</v>
      </c>
      <c r="C413" s="60">
        <v>2</v>
      </c>
      <c r="D413" s="38">
        <f t="shared" si="101"/>
        <v>10702</v>
      </c>
      <c r="E413" s="62">
        <v>7</v>
      </c>
      <c r="F413" s="25">
        <v>1</v>
      </c>
      <c r="G413" s="26" t="s">
        <v>3365</v>
      </c>
      <c r="H413" s="26" t="s">
        <v>3364</v>
      </c>
      <c r="I413" s="25">
        <f t="shared" si="96"/>
        <v>59</v>
      </c>
      <c r="J413" s="25">
        <f t="shared" si="97"/>
        <v>6</v>
      </c>
      <c r="K413" s="25">
        <f t="shared" si="98"/>
        <v>2</v>
      </c>
      <c r="L413" s="25" t="s">
        <v>581</v>
      </c>
      <c r="M413" s="25" t="str">
        <f t="shared" si="100"/>
        <v>pt-7-2-shl-loc1</v>
      </c>
      <c r="N413" s="25">
        <f t="shared" si="99"/>
        <v>4</v>
      </c>
      <c r="O413" s="25">
        <v>9</v>
      </c>
      <c r="P413" s="39">
        <v>9</v>
      </c>
    </row>
    <row r="414" spans="1:16" s="48" customFormat="1" ht="16.5" x14ac:dyDescent="0.2">
      <c r="A414" s="45" t="s">
        <v>1027</v>
      </c>
      <c r="B414" s="45">
        <f t="shared" si="95"/>
        <v>1070220</v>
      </c>
      <c r="C414" s="60">
        <v>2</v>
      </c>
      <c r="D414" s="38">
        <f t="shared" si="101"/>
        <v>10702</v>
      </c>
      <c r="E414" s="62">
        <v>7</v>
      </c>
      <c r="F414" s="25">
        <v>2</v>
      </c>
      <c r="G414" s="26" t="s">
        <v>3355</v>
      </c>
      <c r="H414" s="26" t="s">
        <v>1463</v>
      </c>
      <c r="I414" s="25">
        <f t="shared" si="96"/>
        <v>59</v>
      </c>
      <c r="J414" s="25">
        <f t="shared" si="97"/>
        <v>6</v>
      </c>
      <c r="K414" s="25">
        <f t="shared" si="98"/>
        <v>2</v>
      </c>
      <c r="L414" s="25" t="s">
        <v>1463</v>
      </c>
      <c r="M414" s="49" t="str">
        <f t="shared" si="100"/>
        <v>pt-7-2-jlr-loc2</v>
      </c>
      <c r="N414" s="49">
        <f t="shared" si="99"/>
        <v>4</v>
      </c>
      <c r="O414" s="25">
        <v>6</v>
      </c>
      <c r="P414" s="39">
        <v>8</v>
      </c>
    </row>
    <row r="415" spans="1:16" s="48" customFormat="1" ht="16.5" x14ac:dyDescent="0.2">
      <c r="A415" s="45" t="s">
        <v>1027</v>
      </c>
      <c r="B415" s="45">
        <f t="shared" ref="B415:B478" si="102">D415*100+F415*10+IF(G415="jlr",0,1)</f>
        <v>1070221</v>
      </c>
      <c r="C415" s="60">
        <v>2</v>
      </c>
      <c r="D415" s="38">
        <f t="shared" si="101"/>
        <v>10702</v>
      </c>
      <c r="E415" s="62">
        <v>7</v>
      </c>
      <c r="F415" s="25">
        <v>2</v>
      </c>
      <c r="G415" s="26" t="s">
        <v>3365</v>
      </c>
      <c r="H415" s="26" t="s">
        <v>3357</v>
      </c>
      <c r="I415" s="25">
        <f t="shared" si="96"/>
        <v>59</v>
      </c>
      <c r="J415" s="25">
        <f t="shared" si="97"/>
        <v>6</v>
      </c>
      <c r="K415" s="25">
        <f t="shared" si="98"/>
        <v>2</v>
      </c>
      <c r="L415" s="25" t="s">
        <v>576</v>
      </c>
      <c r="M415" s="49" t="str">
        <f t="shared" si="100"/>
        <v>pt-7-2-shl-loc2</v>
      </c>
      <c r="N415" s="49">
        <f t="shared" si="99"/>
        <v>4</v>
      </c>
      <c r="O415" s="25">
        <v>9</v>
      </c>
      <c r="P415" s="39">
        <v>9</v>
      </c>
    </row>
    <row r="416" spans="1:16" s="48" customFormat="1" ht="16.5" x14ac:dyDescent="0.2">
      <c r="A416" s="45" t="s">
        <v>1027</v>
      </c>
      <c r="B416" s="45">
        <f t="shared" si="102"/>
        <v>1070230</v>
      </c>
      <c r="C416" s="60">
        <v>2</v>
      </c>
      <c r="D416" s="38">
        <f t="shared" si="101"/>
        <v>10702</v>
      </c>
      <c r="E416" s="62">
        <v>7</v>
      </c>
      <c r="F416" s="25">
        <v>3</v>
      </c>
      <c r="G416" s="26" t="s">
        <v>3366</v>
      </c>
      <c r="H416" s="26" t="s">
        <v>3362</v>
      </c>
      <c r="I416" s="25">
        <f t="shared" si="96"/>
        <v>59</v>
      </c>
      <c r="J416" s="25">
        <f t="shared" si="97"/>
        <v>6</v>
      </c>
      <c r="K416" s="25">
        <f t="shared" si="98"/>
        <v>2</v>
      </c>
      <c r="L416" s="25" t="s">
        <v>504</v>
      </c>
      <c r="M416" s="50" t="str">
        <f t="shared" si="100"/>
        <v>pt-7-2-jlr-loc3</v>
      </c>
      <c r="N416" s="50">
        <f t="shared" si="99"/>
        <v>4</v>
      </c>
      <c r="O416" s="25">
        <v>6</v>
      </c>
      <c r="P416" s="39">
        <v>8</v>
      </c>
    </row>
    <row r="417" spans="1:16" s="48" customFormat="1" ht="17.25" thickBot="1" x14ac:dyDescent="0.25">
      <c r="A417" s="45" t="s">
        <v>1027</v>
      </c>
      <c r="B417" s="45">
        <f t="shared" si="102"/>
        <v>1070231</v>
      </c>
      <c r="C417" s="60">
        <v>2</v>
      </c>
      <c r="D417" s="40">
        <f t="shared" si="101"/>
        <v>10702</v>
      </c>
      <c r="E417" s="63">
        <v>7</v>
      </c>
      <c r="F417" s="41">
        <v>3</v>
      </c>
      <c r="G417" s="42" t="s">
        <v>3354</v>
      </c>
      <c r="H417" s="42" t="s">
        <v>784</v>
      </c>
      <c r="I417" s="41">
        <f t="shared" si="96"/>
        <v>59</v>
      </c>
      <c r="J417" s="41">
        <f t="shared" si="97"/>
        <v>6</v>
      </c>
      <c r="K417" s="41">
        <f t="shared" si="98"/>
        <v>2</v>
      </c>
      <c r="L417" s="41" t="s">
        <v>595</v>
      </c>
      <c r="M417" s="42" t="str">
        <f t="shared" si="100"/>
        <v>pt-7-2-shl-loc3</v>
      </c>
      <c r="N417" s="42">
        <f t="shared" si="99"/>
        <v>4</v>
      </c>
      <c r="O417" s="41">
        <v>9</v>
      </c>
      <c r="P417" s="43">
        <v>9</v>
      </c>
    </row>
    <row r="418" spans="1:16" s="48" customFormat="1" ht="16.5" x14ac:dyDescent="0.2">
      <c r="A418" s="45" t="s">
        <v>1027</v>
      </c>
      <c r="B418" s="45">
        <f t="shared" si="102"/>
        <v>1070310</v>
      </c>
      <c r="C418" s="60">
        <v>3</v>
      </c>
      <c r="D418" s="35">
        <f t="shared" si="101"/>
        <v>10703</v>
      </c>
      <c r="E418" s="61">
        <v>7</v>
      </c>
      <c r="F418" s="36">
        <v>1</v>
      </c>
      <c r="G418" s="44" t="s">
        <v>3366</v>
      </c>
      <c r="H418" s="44" t="s">
        <v>3363</v>
      </c>
      <c r="I418" s="36">
        <f t="shared" si="96"/>
        <v>60</v>
      </c>
      <c r="J418" s="36">
        <f t="shared" si="97"/>
        <v>7</v>
      </c>
      <c r="K418" s="36">
        <f t="shared" si="98"/>
        <v>2</v>
      </c>
      <c r="L418" s="36" t="s">
        <v>502</v>
      </c>
      <c r="M418" s="36" t="str">
        <f t="shared" si="100"/>
        <v>pt-7-3-jlr-loc1</v>
      </c>
      <c r="N418" s="36">
        <f t="shared" si="99"/>
        <v>4</v>
      </c>
      <c r="O418" s="36">
        <v>6</v>
      </c>
      <c r="P418" s="37">
        <v>8</v>
      </c>
    </row>
    <row r="419" spans="1:16" s="48" customFormat="1" ht="16.5" x14ac:dyDescent="0.2">
      <c r="A419" s="45" t="s">
        <v>1027</v>
      </c>
      <c r="B419" s="45">
        <f t="shared" si="102"/>
        <v>1070311</v>
      </c>
      <c r="C419" s="60">
        <v>3</v>
      </c>
      <c r="D419" s="38">
        <f t="shared" si="101"/>
        <v>10703</v>
      </c>
      <c r="E419" s="62">
        <v>7</v>
      </c>
      <c r="F419" s="25">
        <v>1</v>
      </c>
      <c r="G419" s="26" t="s">
        <v>3354</v>
      </c>
      <c r="H419" s="26" t="s">
        <v>3364</v>
      </c>
      <c r="I419" s="25">
        <f t="shared" si="96"/>
        <v>60</v>
      </c>
      <c r="J419" s="25">
        <f t="shared" si="97"/>
        <v>7</v>
      </c>
      <c r="K419" s="25">
        <f t="shared" si="98"/>
        <v>2</v>
      </c>
      <c r="L419" s="25" t="s">
        <v>593</v>
      </c>
      <c r="M419" s="25" t="str">
        <f t="shared" si="100"/>
        <v>pt-7-3-shl-loc1</v>
      </c>
      <c r="N419" s="25">
        <f t="shared" si="99"/>
        <v>4</v>
      </c>
      <c r="O419" s="25">
        <v>9</v>
      </c>
      <c r="P419" s="39">
        <v>9</v>
      </c>
    </row>
    <row r="420" spans="1:16" s="48" customFormat="1" ht="16.5" x14ac:dyDescent="0.2">
      <c r="A420" s="45" t="s">
        <v>1027</v>
      </c>
      <c r="B420" s="45">
        <f t="shared" si="102"/>
        <v>1070320</v>
      </c>
      <c r="C420" s="60">
        <v>3</v>
      </c>
      <c r="D420" s="38">
        <f t="shared" si="101"/>
        <v>10703</v>
      </c>
      <c r="E420" s="62">
        <v>7</v>
      </c>
      <c r="F420" s="25">
        <v>2</v>
      </c>
      <c r="G420" s="26" t="s">
        <v>3355</v>
      </c>
      <c r="H420" s="26" t="s">
        <v>1463</v>
      </c>
      <c r="I420" s="25">
        <f t="shared" si="96"/>
        <v>60</v>
      </c>
      <c r="J420" s="25">
        <f t="shared" si="97"/>
        <v>7</v>
      </c>
      <c r="K420" s="25">
        <f t="shared" si="98"/>
        <v>2</v>
      </c>
      <c r="L420" s="25" t="s">
        <v>1459</v>
      </c>
      <c r="M420" s="49" t="str">
        <f t="shared" si="100"/>
        <v>pt-7-3-jlr-loc2</v>
      </c>
      <c r="N420" s="49">
        <f t="shared" si="99"/>
        <v>4</v>
      </c>
      <c r="O420" s="25">
        <v>6</v>
      </c>
      <c r="P420" s="39">
        <v>8</v>
      </c>
    </row>
    <row r="421" spans="1:16" s="48" customFormat="1" ht="16.5" x14ac:dyDescent="0.2">
      <c r="A421" s="45" t="s">
        <v>1027</v>
      </c>
      <c r="B421" s="45">
        <f t="shared" si="102"/>
        <v>1070321</v>
      </c>
      <c r="C421" s="60">
        <v>3</v>
      </c>
      <c r="D421" s="38">
        <f t="shared" si="101"/>
        <v>10703</v>
      </c>
      <c r="E421" s="62">
        <v>7</v>
      </c>
      <c r="F421" s="25">
        <v>2</v>
      </c>
      <c r="G421" s="26" t="s">
        <v>3365</v>
      </c>
      <c r="H421" s="26" t="s">
        <v>3357</v>
      </c>
      <c r="I421" s="25">
        <f t="shared" si="96"/>
        <v>60</v>
      </c>
      <c r="J421" s="25">
        <f t="shared" si="97"/>
        <v>7</v>
      </c>
      <c r="K421" s="25">
        <f t="shared" si="98"/>
        <v>2</v>
      </c>
      <c r="L421" s="25" t="s">
        <v>606</v>
      </c>
      <c r="M421" s="49" t="str">
        <f t="shared" si="100"/>
        <v>pt-7-3-shl-loc2</v>
      </c>
      <c r="N421" s="49">
        <f t="shared" si="99"/>
        <v>4</v>
      </c>
      <c r="O421" s="25">
        <v>9</v>
      </c>
      <c r="P421" s="39">
        <v>9</v>
      </c>
    </row>
    <row r="422" spans="1:16" s="48" customFormat="1" ht="16.5" x14ac:dyDescent="0.2">
      <c r="A422" s="45" t="s">
        <v>1027</v>
      </c>
      <c r="B422" s="45">
        <f t="shared" si="102"/>
        <v>1070330</v>
      </c>
      <c r="C422" s="60">
        <v>3</v>
      </c>
      <c r="D422" s="38">
        <f t="shared" si="101"/>
        <v>10703</v>
      </c>
      <c r="E422" s="62">
        <v>7</v>
      </c>
      <c r="F422" s="25">
        <v>3</v>
      </c>
      <c r="G422" s="26" t="s">
        <v>163</v>
      </c>
      <c r="H422" s="26" t="s">
        <v>3367</v>
      </c>
      <c r="I422" s="25">
        <f t="shared" si="96"/>
        <v>60</v>
      </c>
      <c r="J422" s="25">
        <f t="shared" si="97"/>
        <v>7</v>
      </c>
      <c r="K422" s="25">
        <f t="shared" si="98"/>
        <v>2</v>
      </c>
      <c r="L422" s="25" t="s">
        <v>499</v>
      </c>
      <c r="M422" s="50" t="str">
        <f t="shared" si="100"/>
        <v>pt-7-3-jlr-loc3</v>
      </c>
      <c r="N422" s="50">
        <f t="shared" si="99"/>
        <v>4</v>
      </c>
      <c r="O422" s="25">
        <v>6</v>
      </c>
      <c r="P422" s="39">
        <v>8</v>
      </c>
    </row>
    <row r="423" spans="1:16" s="48" customFormat="1" ht="17.25" thickBot="1" x14ac:dyDescent="0.25">
      <c r="A423" s="45" t="s">
        <v>1027</v>
      </c>
      <c r="B423" s="45">
        <f t="shared" si="102"/>
        <v>1070331</v>
      </c>
      <c r="C423" s="60">
        <v>3</v>
      </c>
      <c r="D423" s="40">
        <f t="shared" si="101"/>
        <v>10703</v>
      </c>
      <c r="E423" s="63">
        <v>7</v>
      </c>
      <c r="F423" s="41">
        <v>3</v>
      </c>
      <c r="G423" s="42" t="s">
        <v>3354</v>
      </c>
      <c r="H423" s="42" t="s">
        <v>3361</v>
      </c>
      <c r="I423" s="41">
        <f t="shared" si="96"/>
        <v>60</v>
      </c>
      <c r="J423" s="41">
        <f t="shared" si="97"/>
        <v>7</v>
      </c>
      <c r="K423" s="41">
        <f t="shared" si="98"/>
        <v>2</v>
      </c>
      <c r="L423" s="41" t="s">
        <v>604</v>
      </c>
      <c r="M423" s="42" t="str">
        <f t="shared" si="100"/>
        <v>pt-7-3-shl-loc3</v>
      </c>
      <c r="N423" s="42">
        <f t="shared" si="99"/>
        <v>4</v>
      </c>
      <c r="O423" s="41">
        <v>9</v>
      </c>
      <c r="P423" s="43">
        <v>9</v>
      </c>
    </row>
    <row r="424" spans="1:16" s="48" customFormat="1" ht="16.5" x14ac:dyDescent="0.2">
      <c r="A424" s="45" t="s">
        <v>1027</v>
      </c>
      <c r="B424" s="45">
        <f t="shared" si="102"/>
        <v>1070410</v>
      </c>
      <c r="C424" s="60">
        <v>4</v>
      </c>
      <c r="D424" s="35">
        <f t="shared" si="101"/>
        <v>10704</v>
      </c>
      <c r="E424" s="61">
        <v>7</v>
      </c>
      <c r="F424" s="36">
        <v>1</v>
      </c>
      <c r="G424" s="44" t="s">
        <v>3366</v>
      </c>
      <c r="H424" s="44" t="s">
        <v>3363</v>
      </c>
      <c r="I424" s="36">
        <f t="shared" si="96"/>
        <v>60</v>
      </c>
      <c r="J424" s="36">
        <f t="shared" si="97"/>
        <v>7</v>
      </c>
      <c r="K424" s="36">
        <f t="shared" si="98"/>
        <v>2</v>
      </c>
      <c r="L424" s="36" t="s">
        <v>505</v>
      </c>
      <c r="M424" s="36" t="str">
        <f t="shared" si="100"/>
        <v>pt-7-4-jlr-loc1</v>
      </c>
      <c r="N424" s="36">
        <f t="shared" si="99"/>
        <v>4</v>
      </c>
      <c r="O424" s="36">
        <v>6</v>
      </c>
      <c r="P424" s="37">
        <v>8</v>
      </c>
    </row>
    <row r="425" spans="1:16" s="48" customFormat="1" ht="16.5" x14ac:dyDescent="0.2">
      <c r="A425" s="45" t="s">
        <v>1027</v>
      </c>
      <c r="B425" s="45">
        <f t="shared" si="102"/>
        <v>1070411</v>
      </c>
      <c r="C425" s="60">
        <v>4</v>
      </c>
      <c r="D425" s="38">
        <f t="shared" si="101"/>
        <v>10704</v>
      </c>
      <c r="E425" s="62">
        <v>7</v>
      </c>
      <c r="F425" s="25">
        <v>1</v>
      </c>
      <c r="G425" s="26" t="s">
        <v>3365</v>
      </c>
      <c r="H425" s="26" t="s">
        <v>3368</v>
      </c>
      <c r="I425" s="25">
        <f t="shared" si="96"/>
        <v>60</v>
      </c>
      <c r="J425" s="25">
        <f t="shared" si="97"/>
        <v>7</v>
      </c>
      <c r="K425" s="25">
        <f t="shared" si="98"/>
        <v>2</v>
      </c>
      <c r="L425" s="25" t="s">
        <v>599</v>
      </c>
      <c r="M425" s="25" t="str">
        <f t="shared" si="100"/>
        <v>pt-7-4-shl-loc1</v>
      </c>
      <c r="N425" s="25">
        <f t="shared" si="99"/>
        <v>4</v>
      </c>
      <c r="O425" s="25">
        <v>9</v>
      </c>
      <c r="P425" s="39">
        <v>9</v>
      </c>
    </row>
    <row r="426" spans="1:16" s="48" customFormat="1" ht="16.5" x14ac:dyDescent="0.2">
      <c r="A426" s="45" t="s">
        <v>1027</v>
      </c>
      <c r="B426" s="45">
        <f t="shared" si="102"/>
        <v>1070420</v>
      </c>
      <c r="C426" s="60">
        <v>4</v>
      </c>
      <c r="D426" s="38">
        <f t="shared" si="101"/>
        <v>10704</v>
      </c>
      <c r="E426" s="62">
        <v>7</v>
      </c>
      <c r="F426" s="25">
        <v>2</v>
      </c>
      <c r="G426" s="26" t="s">
        <v>3366</v>
      </c>
      <c r="H426" s="26" t="s">
        <v>1463</v>
      </c>
      <c r="I426" s="25">
        <f t="shared" si="96"/>
        <v>60</v>
      </c>
      <c r="J426" s="25">
        <f t="shared" si="97"/>
        <v>7</v>
      </c>
      <c r="K426" s="25">
        <f t="shared" si="98"/>
        <v>2</v>
      </c>
      <c r="L426" s="25" t="s">
        <v>495</v>
      </c>
      <c r="M426" s="49" t="str">
        <f t="shared" si="100"/>
        <v>pt-7-4-jlr-loc2</v>
      </c>
      <c r="N426" s="49">
        <f t="shared" si="99"/>
        <v>4</v>
      </c>
      <c r="O426" s="25">
        <v>6</v>
      </c>
      <c r="P426" s="39">
        <v>8</v>
      </c>
    </row>
    <row r="427" spans="1:16" s="48" customFormat="1" ht="16.5" x14ac:dyDescent="0.2">
      <c r="A427" s="45" t="s">
        <v>1027</v>
      </c>
      <c r="B427" s="45">
        <f t="shared" si="102"/>
        <v>1070421</v>
      </c>
      <c r="C427" s="60">
        <v>4</v>
      </c>
      <c r="D427" s="38">
        <f t="shared" si="101"/>
        <v>10704</v>
      </c>
      <c r="E427" s="62">
        <v>7</v>
      </c>
      <c r="F427" s="25">
        <v>2</v>
      </c>
      <c r="G427" s="26" t="s">
        <v>3365</v>
      </c>
      <c r="H427" s="26" t="s">
        <v>3357</v>
      </c>
      <c r="I427" s="25">
        <f t="shared" si="96"/>
        <v>60</v>
      </c>
      <c r="J427" s="25">
        <f t="shared" si="97"/>
        <v>7</v>
      </c>
      <c r="K427" s="25">
        <f t="shared" si="98"/>
        <v>2</v>
      </c>
      <c r="L427" s="25" t="s">
        <v>607</v>
      </c>
      <c r="M427" s="49" t="str">
        <f t="shared" si="100"/>
        <v>pt-7-4-shl-loc2</v>
      </c>
      <c r="N427" s="49">
        <f t="shared" si="99"/>
        <v>4</v>
      </c>
      <c r="O427" s="25">
        <v>9</v>
      </c>
      <c r="P427" s="39">
        <v>9</v>
      </c>
    </row>
    <row r="428" spans="1:16" s="48" customFormat="1" ht="16.5" x14ac:dyDescent="0.2">
      <c r="A428" s="45" t="s">
        <v>1027</v>
      </c>
      <c r="B428" s="45">
        <f t="shared" si="102"/>
        <v>1070430</v>
      </c>
      <c r="C428" s="60">
        <v>4</v>
      </c>
      <c r="D428" s="38">
        <f t="shared" si="101"/>
        <v>10704</v>
      </c>
      <c r="E428" s="62">
        <v>7</v>
      </c>
      <c r="F428" s="25">
        <v>3</v>
      </c>
      <c r="G428" s="26" t="s">
        <v>3366</v>
      </c>
      <c r="H428" s="26" t="s">
        <v>3367</v>
      </c>
      <c r="I428" s="25">
        <f t="shared" si="96"/>
        <v>60</v>
      </c>
      <c r="J428" s="25">
        <f t="shared" si="97"/>
        <v>7</v>
      </c>
      <c r="K428" s="25">
        <f t="shared" si="98"/>
        <v>2</v>
      </c>
      <c r="L428" s="25" t="s">
        <v>501</v>
      </c>
      <c r="M428" s="50" t="str">
        <f t="shared" si="100"/>
        <v>pt-7-4-jlr-loc3</v>
      </c>
      <c r="N428" s="50">
        <f t="shared" si="99"/>
        <v>4</v>
      </c>
      <c r="O428" s="25">
        <v>6</v>
      </c>
      <c r="P428" s="39">
        <v>8</v>
      </c>
    </row>
    <row r="429" spans="1:16" s="48" customFormat="1" ht="17.25" thickBot="1" x14ac:dyDescent="0.25">
      <c r="A429" s="45" t="s">
        <v>1027</v>
      </c>
      <c r="B429" s="45">
        <f t="shared" si="102"/>
        <v>1070431</v>
      </c>
      <c r="C429" s="60">
        <v>4</v>
      </c>
      <c r="D429" s="40">
        <f t="shared" si="101"/>
        <v>10704</v>
      </c>
      <c r="E429" s="63">
        <v>7</v>
      </c>
      <c r="F429" s="41">
        <v>3</v>
      </c>
      <c r="G429" s="42" t="s">
        <v>3365</v>
      </c>
      <c r="H429" s="42" t="s">
        <v>3369</v>
      </c>
      <c r="I429" s="41">
        <f t="shared" si="96"/>
        <v>60</v>
      </c>
      <c r="J429" s="41">
        <f t="shared" si="97"/>
        <v>7</v>
      </c>
      <c r="K429" s="41">
        <f t="shared" si="98"/>
        <v>2</v>
      </c>
      <c r="L429" s="41" t="s">
        <v>580</v>
      </c>
      <c r="M429" s="42" t="str">
        <f t="shared" si="100"/>
        <v>pt-7-4-shl-loc3</v>
      </c>
      <c r="N429" s="42">
        <f t="shared" si="99"/>
        <v>4</v>
      </c>
      <c r="O429" s="41">
        <v>9</v>
      </c>
      <c r="P429" s="43">
        <v>9</v>
      </c>
    </row>
    <row r="430" spans="1:16" s="48" customFormat="1" ht="16.5" x14ac:dyDescent="0.2">
      <c r="A430" s="45" t="s">
        <v>1027</v>
      </c>
      <c r="B430" s="45">
        <f t="shared" si="102"/>
        <v>1070510</v>
      </c>
      <c r="C430" s="60">
        <v>5</v>
      </c>
      <c r="D430" s="35">
        <f t="shared" si="101"/>
        <v>10705</v>
      </c>
      <c r="E430" s="61">
        <v>7</v>
      </c>
      <c r="F430" s="36">
        <v>1</v>
      </c>
      <c r="G430" s="44" t="s">
        <v>163</v>
      </c>
      <c r="H430" s="44" t="s">
        <v>3370</v>
      </c>
      <c r="I430" s="36">
        <f t="shared" si="96"/>
        <v>61</v>
      </c>
      <c r="J430" s="36">
        <f t="shared" si="97"/>
        <v>7</v>
      </c>
      <c r="K430" s="36">
        <f t="shared" si="98"/>
        <v>2</v>
      </c>
      <c r="L430" s="36" t="s">
        <v>1458</v>
      </c>
      <c r="M430" s="36" t="str">
        <f t="shared" si="100"/>
        <v>pt-7-5-jlr-loc1</v>
      </c>
      <c r="N430" s="36">
        <f t="shared" si="99"/>
        <v>4</v>
      </c>
      <c r="O430" s="36">
        <v>6</v>
      </c>
      <c r="P430" s="37">
        <v>8</v>
      </c>
    </row>
    <row r="431" spans="1:16" s="48" customFormat="1" ht="16.5" x14ac:dyDescent="0.2">
      <c r="A431" s="45" t="s">
        <v>1027</v>
      </c>
      <c r="B431" s="45">
        <f t="shared" si="102"/>
        <v>1070511</v>
      </c>
      <c r="C431" s="60">
        <v>5</v>
      </c>
      <c r="D431" s="38">
        <f t="shared" si="101"/>
        <v>10705</v>
      </c>
      <c r="E431" s="62">
        <v>7</v>
      </c>
      <c r="F431" s="25">
        <v>1</v>
      </c>
      <c r="G431" s="26" t="s">
        <v>3354</v>
      </c>
      <c r="H431" s="26" t="s">
        <v>3364</v>
      </c>
      <c r="I431" s="25">
        <f t="shared" si="96"/>
        <v>61</v>
      </c>
      <c r="J431" s="25">
        <f t="shared" si="97"/>
        <v>7</v>
      </c>
      <c r="K431" s="25">
        <f t="shared" si="98"/>
        <v>2</v>
      </c>
      <c r="L431" s="25" t="s">
        <v>798</v>
      </c>
      <c r="M431" s="25" t="str">
        <f t="shared" si="100"/>
        <v>pt-7-5-shl-loc1</v>
      </c>
      <c r="N431" s="25">
        <f t="shared" si="99"/>
        <v>4</v>
      </c>
      <c r="O431" s="25">
        <v>9</v>
      </c>
      <c r="P431" s="39">
        <v>9</v>
      </c>
    </row>
    <row r="432" spans="1:16" s="48" customFormat="1" ht="16.5" x14ac:dyDescent="0.2">
      <c r="A432" s="45" t="s">
        <v>1027</v>
      </c>
      <c r="B432" s="45">
        <f t="shared" si="102"/>
        <v>1070520</v>
      </c>
      <c r="C432" s="60">
        <v>5</v>
      </c>
      <c r="D432" s="38">
        <f t="shared" si="101"/>
        <v>10705</v>
      </c>
      <c r="E432" s="62">
        <v>7</v>
      </c>
      <c r="F432" s="25">
        <v>2</v>
      </c>
      <c r="G432" s="26" t="s">
        <v>3366</v>
      </c>
      <c r="H432" s="26" t="s">
        <v>1463</v>
      </c>
      <c r="I432" s="25">
        <f t="shared" si="96"/>
        <v>61</v>
      </c>
      <c r="J432" s="25">
        <f t="shared" si="97"/>
        <v>7</v>
      </c>
      <c r="K432" s="25">
        <f t="shared" si="98"/>
        <v>2</v>
      </c>
      <c r="L432" s="25" t="s">
        <v>1463</v>
      </c>
      <c r="M432" s="49" t="str">
        <f t="shared" si="100"/>
        <v>pt-7-5-jlr-loc2</v>
      </c>
      <c r="N432" s="49">
        <f t="shared" si="99"/>
        <v>4</v>
      </c>
      <c r="O432" s="25">
        <v>6</v>
      </c>
      <c r="P432" s="39">
        <v>8</v>
      </c>
    </row>
    <row r="433" spans="1:16" s="48" customFormat="1" ht="16.5" x14ac:dyDescent="0.2">
      <c r="A433" s="45" t="s">
        <v>1027</v>
      </c>
      <c r="B433" s="45">
        <f t="shared" si="102"/>
        <v>1070521</v>
      </c>
      <c r="C433" s="60">
        <v>5</v>
      </c>
      <c r="D433" s="38">
        <f t="shared" si="101"/>
        <v>10705</v>
      </c>
      <c r="E433" s="62">
        <v>7</v>
      </c>
      <c r="F433" s="25">
        <v>2</v>
      </c>
      <c r="G433" s="26" t="s">
        <v>3365</v>
      </c>
      <c r="H433" s="26" t="s">
        <v>3357</v>
      </c>
      <c r="I433" s="25">
        <f t="shared" si="96"/>
        <v>61</v>
      </c>
      <c r="J433" s="25">
        <f t="shared" si="97"/>
        <v>7</v>
      </c>
      <c r="K433" s="25">
        <f t="shared" si="98"/>
        <v>2</v>
      </c>
      <c r="L433" s="25" t="s">
        <v>576</v>
      </c>
      <c r="M433" s="49" t="str">
        <f t="shared" si="100"/>
        <v>pt-7-5-shl-loc2</v>
      </c>
      <c r="N433" s="49">
        <f t="shared" si="99"/>
        <v>4</v>
      </c>
      <c r="O433" s="25">
        <v>9</v>
      </c>
      <c r="P433" s="39">
        <v>9</v>
      </c>
    </row>
    <row r="434" spans="1:16" s="48" customFormat="1" ht="16.5" x14ac:dyDescent="0.2">
      <c r="A434" s="45" t="s">
        <v>1027</v>
      </c>
      <c r="B434" s="45">
        <f t="shared" si="102"/>
        <v>1070530</v>
      </c>
      <c r="C434" s="60">
        <v>5</v>
      </c>
      <c r="D434" s="38">
        <f t="shared" si="101"/>
        <v>10705</v>
      </c>
      <c r="E434" s="62">
        <v>7</v>
      </c>
      <c r="F434" s="25">
        <v>3</v>
      </c>
      <c r="G434" s="26" t="s">
        <v>3355</v>
      </c>
      <c r="H434" s="26" t="s">
        <v>3367</v>
      </c>
      <c r="I434" s="25">
        <f t="shared" si="96"/>
        <v>61</v>
      </c>
      <c r="J434" s="25">
        <f t="shared" si="97"/>
        <v>7</v>
      </c>
      <c r="K434" s="25">
        <f t="shared" si="98"/>
        <v>2</v>
      </c>
      <c r="L434" s="25" t="s">
        <v>502</v>
      </c>
      <c r="M434" s="50" t="str">
        <f t="shared" si="100"/>
        <v>pt-7-5-jlr-loc3</v>
      </c>
      <c r="N434" s="50">
        <f t="shared" si="99"/>
        <v>4</v>
      </c>
      <c r="O434" s="25">
        <v>6</v>
      </c>
      <c r="P434" s="39">
        <v>8</v>
      </c>
    </row>
    <row r="435" spans="1:16" s="48" customFormat="1" ht="17.25" thickBot="1" x14ac:dyDescent="0.25">
      <c r="A435" s="45" t="s">
        <v>1027</v>
      </c>
      <c r="B435" s="45">
        <f t="shared" si="102"/>
        <v>1070531</v>
      </c>
      <c r="C435" s="60">
        <v>5</v>
      </c>
      <c r="D435" s="40">
        <f t="shared" si="101"/>
        <v>10705</v>
      </c>
      <c r="E435" s="63">
        <v>7</v>
      </c>
      <c r="F435" s="41">
        <v>3</v>
      </c>
      <c r="G435" s="42" t="s">
        <v>3365</v>
      </c>
      <c r="H435" s="42" t="s">
        <v>3361</v>
      </c>
      <c r="I435" s="41">
        <f t="shared" si="96"/>
        <v>61</v>
      </c>
      <c r="J435" s="41">
        <f t="shared" si="97"/>
        <v>7</v>
      </c>
      <c r="K435" s="41">
        <f t="shared" si="98"/>
        <v>2</v>
      </c>
      <c r="L435" s="41" t="s">
        <v>593</v>
      </c>
      <c r="M435" s="42" t="str">
        <f t="shared" si="100"/>
        <v>pt-7-5-shl-loc3</v>
      </c>
      <c r="N435" s="42">
        <f t="shared" si="99"/>
        <v>4</v>
      </c>
      <c r="O435" s="41">
        <v>9</v>
      </c>
      <c r="P435" s="43">
        <v>9</v>
      </c>
    </row>
    <row r="436" spans="1:16" s="48" customFormat="1" ht="16.5" x14ac:dyDescent="0.2">
      <c r="A436" s="45" t="s">
        <v>1027</v>
      </c>
      <c r="B436" s="45">
        <f t="shared" si="102"/>
        <v>1070610</v>
      </c>
      <c r="C436" s="60">
        <v>6</v>
      </c>
      <c r="D436" s="35">
        <f t="shared" si="101"/>
        <v>10706</v>
      </c>
      <c r="E436" s="61">
        <v>7</v>
      </c>
      <c r="F436" s="36">
        <v>1</v>
      </c>
      <c r="G436" s="44" t="s">
        <v>3366</v>
      </c>
      <c r="H436" s="44" t="s">
        <v>3363</v>
      </c>
      <c r="I436" s="36">
        <f t="shared" si="96"/>
        <v>61</v>
      </c>
      <c r="J436" s="36">
        <f t="shared" si="97"/>
        <v>7</v>
      </c>
      <c r="K436" s="36">
        <f t="shared" si="98"/>
        <v>2</v>
      </c>
      <c r="L436" s="36" t="s">
        <v>499</v>
      </c>
      <c r="M436" s="36" t="str">
        <f t="shared" si="100"/>
        <v>pt-7-6-jlr-loc1</v>
      </c>
      <c r="N436" s="36">
        <f t="shared" si="99"/>
        <v>4</v>
      </c>
      <c r="O436" s="36">
        <v>6</v>
      </c>
      <c r="P436" s="37">
        <v>8</v>
      </c>
    </row>
    <row r="437" spans="1:16" s="48" customFormat="1" ht="16.5" x14ac:dyDescent="0.2">
      <c r="A437" s="45" t="s">
        <v>1027</v>
      </c>
      <c r="B437" s="45">
        <f t="shared" si="102"/>
        <v>1070611</v>
      </c>
      <c r="C437" s="60">
        <v>6</v>
      </c>
      <c r="D437" s="38">
        <f t="shared" si="101"/>
        <v>10706</v>
      </c>
      <c r="E437" s="62">
        <v>7</v>
      </c>
      <c r="F437" s="25">
        <v>1</v>
      </c>
      <c r="G437" s="26" t="s">
        <v>3365</v>
      </c>
      <c r="H437" s="26" t="s">
        <v>3364</v>
      </c>
      <c r="I437" s="25">
        <f t="shared" si="96"/>
        <v>61</v>
      </c>
      <c r="J437" s="25">
        <f t="shared" si="97"/>
        <v>7</v>
      </c>
      <c r="K437" s="25">
        <f t="shared" si="98"/>
        <v>2</v>
      </c>
      <c r="L437" s="25" t="s">
        <v>604</v>
      </c>
      <c r="M437" s="25" t="str">
        <f t="shared" si="100"/>
        <v>pt-7-6-shl-loc1</v>
      </c>
      <c r="N437" s="25">
        <f t="shared" si="99"/>
        <v>4</v>
      </c>
      <c r="O437" s="25">
        <v>9</v>
      </c>
      <c r="P437" s="39">
        <v>9</v>
      </c>
    </row>
    <row r="438" spans="1:16" s="48" customFormat="1" ht="16.5" x14ac:dyDescent="0.2">
      <c r="A438" s="45" t="s">
        <v>1027</v>
      </c>
      <c r="B438" s="45">
        <f t="shared" si="102"/>
        <v>1070620</v>
      </c>
      <c r="C438" s="60">
        <v>6</v>
      </c>
      <c r="D438" s="38">
        <f t="shared" si="101"/>
        <v>10706</v>
      </c>
      <c r="E438" s="62">
        <v>7</v>
      </c>
      <c r="F438" s="25">
        <v>2</v>
      </c>
      <c r="G438" s="26" t="s">
        <v>3366</v>
      </c>
      <c r="H438" s="26" t="s">
        <v>1463</v>
      </c>
      <c r="I438" s="25">
        <f t="shared" ref="I438:I501" si="103">INDEX($AC$4:$AC$204,INDEX($AJ$4:$AJ$19,E438)+C438)</f>
        <v>61</v>
      </c>
      <c r="J438" s="25">
        <f t="shared" ref="J438:J501" si="104">INDEX($AD$4:$AD$204,INDEX($AJ$4:$AJ$19,E438)+C438)</f>
        <v>7</v>
      </c>
      <c r="K438" s="25">
        <f t="shared" ref="K438:K501" si="105">INDEX($AE$4:$AE$204,INDEX($AJ$4:$AJ$19,E438)+C438)</f>
        <v>2</v>
      </c>
      <c r="L438" s="25" t="s">
        <v>1459</v>
      </c>
      <c r="M438" s="49" t="str">
        <f t="shared" si="100"/>
        <v>pt-7-6-jlr-loc2</v>
      </c>
      <c r="N438" s="49">
        <f t="shared" ref="N438:N501" si="106">INDEX($AF$4:$AF$204,INDEX($AJ$4:$AJ$19,E438)+C438)</f>
        <v>4</v>
      </c>
      <c r="O438" s="25">
        <v>6</v>
      </c>
      <c r="P438" s="39">
        <v>8</v>
      </c>
    </row>
    <row r="439" spans="1:16" s="48" customFormat="1" ht="16.5" x14ac:dyDescent="0.2">
      <c r="A439" s="45" t="s">
        <v>1027</v>
      </c>
      <c r="B439" s="45">
        <f t="shared" si="102"/>
        <v>1070621</v>
      </c>
      <c r="C439" s="60">
        <v>6</v>
      </c>
      <c r="D439" s="38">
        <f t="shared" si="101"/>
        <v>10706</v>
      </c>
      <c r="E439" s="62">
        <v>7</v>
      </c>
      <c r="F439" s="25">
        <v>2</v>
      </c>
      <c r="G439" s="26" t="s">
        <v>3365</v>
      </c>
      <c r="H439" s="26" t="s">
        <v>3371</v>
      </c>
      <c r="I439" s="25">
        <f t="shared" si="103"/>
        <v>61</v>
      </c>
      <c r="J439" s="25">
        <f t="shared" si="104"/>
        <v>7</v>
      </c>
      <c r="K439" s="25">
        <f t="shared" si="105"/>
        <v>2</v>
      </c>
      <c r="L439" s="25" t="s">
        <v>606</v>
      </c>
      <c r="M439" s="49" t="str">
        <f t="shared" si="100"/>
        <v>pt-7-6-shl-loc2</v>
      </c>
      <c r="N439" s="49">
        <f t="shared" si="106"/>
        <v>4</v>
      </c>
      <c r="O439" s="25">
        <v>9</v>
      </c>
      <c r="P439" s="39">
        <v>9</v>
      </c>
    </row>
    <row r="440" spans="1:16" s="48" customFormat="1" ht="16.5" x14ac:dyDescent="0.2">
      <c r="A440" s="45" t="s">
        <v>1027</v>
      </c>
      <c r="B440" s="45">
        <f t="shared" si="102"/>
        <v>1070630</v>
      </c>
      <c r="C440" s="60">
        <v>6</v>
      </c>
      <c r="D440" s="38">
        <f t="shared" si="101"/>
        <v>10706</v>
      </c>
      <c r="E440" s="62">
        <v>7</v>
      </c>
      <c r="F440" s="25">
        <v>3</v>
      </c>
      <c r="G440" s="26" t="s">
        <v>3366</v>
      </c>
      <c r="H440" s="26" t="s">
        <v>3367</v>
      </c>
      <c r="I440" s="25">
        <f t="shared" si="103"/>
        <v>61</v>
      </c>
      <c r="J440" s="25">
        <f t="shared" si="104"/>
        <v>7</v>
      </c>
      <c r="K440" s="25">
        <f t="shared" si="105"/>
        <v>2</v>
      </c>
      <c r="L440" s="25" t="s">
        <v>502</v>
      </c>
      <c r="M440" s="50" t="str">
        <f t="shared" si="100"/>
        <v>pt-7-6-jlr-loc3</v>
      </c>
      <c r="N440" s="50">
        <f t="shared" si="106"/>
        <v>4</v>
      </c>
      <c r="O440" s="25">
        <v>6</v>
      </c>
      <c r="P440" s="39">
        <v>8</v>
      </c>
    </row>
    <row r="441" spans="1:16" s="48" customFormat="1" ht="17.25" thickBot="1" x14ac:dyDescent="0.25">
      <c r="A441" s="45" t="s">
        <v>1027</v>
      </c>
      <c r="B441" s="45">
        <f t="shared" si="102"/>
        <v>1070631</v>
      </c>
      <c r="C441" s="60">
        <v>6</v>
      </c>
      <c r="D441" s="40">
        <f t="shared" si="101"/>
        <v>10706</v>
      </c>
      <c r="E441" s="63">
        <v>7</v>
      </c>
      <c r="F441" s="41">
        <v>3</v>
      </c>
      <c r="G441" s="42" t="s">
        <v>3354</v>
      </c>
      <c r="H441" s="42" t="s">
        <v>3361</v>
      </c>
      <c r="I441" s="41">
        <f t="shared" si="103"/>
        <v>61</v>
      </c>
      <c r="J441" s="41">
        <f t="shared" si="104"/>
        <v>7</v>
      </c>
      <c r="K441" s="41">
        <f t="shared" si="105"/>
        <v>2</v>
      </c>
      <c r="L441" s="41" t="s">
        <v>593</v>
      </c>
      <c r="M441" s="42" t="str">
        <f t="shared" si="100"/>
        <v>pt-7-6-shl-loc3</v>
      </c>
      <c r="N441" s="42">
        <f t="shared" si="106"/>
        <v>4</v>
      </c>
      <c r="O441" s="41">
        <v>9</v>
      </c>
      <c r="P441" s="43">
        <v>9</v>
      </c>
    </row>
    <row r="442" spans="1:16" s="48" customFormat="1" ht="16.5" x14ac:dyDescent="0.2">
      <c r="A442" s="45" t="s">
        <v>1027</v>
      </c>
      <c r="B442" s="45">
        <f t="shared" si="102"/>
        <v>1070710</v>
      </c>
      <c r="C442" s="60">
        <v>7</v>
      </c>
      <c r="D442" s="35">
        <f t="shared" si="101"/>
        <v>10707</v>
      </c>
      <c r="E442" s="61">
        <v>7</v>
      </c>
      <c r="F442" s="36">
        <v>1</v>
      </c>
      <c r="G442" s="44" t="s">
        <v>3355</v>
      </c>
      <c r="H442" s="44" t="s">
        <v>3370</v>
      </c>
      <c r="I442" s="36">
        <f t="shared" si="103"/>
        <v>62</v>
      </c>
      <c r="J442" s="36">
        <f t="shared" si="104"/>
        <v>7</v>
      </c>
      <c r="K442" s="36">
        <f t="shared" si="105"/>
        <v>2</v>
      </c>
      <c r="L442" s="36" t="s">
        <v>174</v>
      </c>
      <c r="M442" s="36" t="str">
        <f t="shared" si="100"/>
        <v>pt-7-7-jlr-loc1</v>
      </c>
      <c r="N442" s="36">
        <f t="shared" si="106"/>
        <v>4</v>
      </c>
      <c r="O442" s="36">
        <v>6</v>
      </c>
      <c r="P442" s="37">
        <v>8</v>
      </c>
    </row>
    <row r="443" spans="1:16" s="48" customFormat="1" ht="16.5" x14ac:dyDescent="0.2">
      <c r="A443" s="45" t="s">
        <v>1027</v>
      </c>
      <c r="B443" s="45">
        <f t="shared" si="102"/>
        <v>1070711</v>
      </c>
      <c r="C443" s="60">
        <v>7</v>
      </c>
      <c r="D443" s="38">
        <f t="shared" si="101"/>
        <v>10707</v>
      </c>
      <c r="E443" s="62">
        <v>7</v>
      </c>
      <c r="F443" s="25">
        <v>1</v>
      </c>
      <c r="G443" s="26" t="s">
        <v>3365</v>
      </c>
      <c r="H443" s="26" t="s">
        <v>3368</v>
      </c>
      <c r="I443" s="25">
        <f t="shared" si="103"/>
        <v>62</v>
      </c>
      <c r="J443" s="25">
        <f t="shared" si="104"/>
        <v>7</v>
      </c>
      <c r="K443" s="25">
        <f t="shared" si="105"/>
        <v>2</v>
      </c>
      <c r="L443" s="25" t="s">
        <v>607</v>
      </c>
      <c r="M443" s="25" t="str">
        <f t="shared" si="100"/>
        <v>pt-7-7-shl-loc1</v>
      </c>
      <c r="N443" s="25">
        <f t="shared" si="106"/>
        <v>4</v>
      </c>
      <c r="O443" s="25">
        <v>9</v>
      </c>
      <c r="P443" s="39">
        <v>9</v>
      </c>
    </row>
    <row r="444" spans="1:16" s="48" customFormat="1" ht="16.5" x14ac:dyDescent="0.2">
      <c r="A444" s="45" t="s">
        <v>1027</v>
      </c>
      <c r="B444" s="45">
        <f t="shared" si="102"/>
        <v>1070720</v>
      </c>
      <c r="C444" s="60">
        <v>7</v>
      </c>
      <c r="D444" s="38">
        <f t="shared" si="101"/>
        <v>10707</v>
      </c>
      <c r="E444" s="62">
        <v>7</v>
      </c>
      <c r="F444" s="25">
        <v>2</v>
      </c>
      <c r="G444" s="26" t="s">
        <v>3366</v>
      </c>
      <c r="H444" s="26" t="s">
        <v>1463</v>
      </c>
      <c r="I444" s="25">
        <f t="shared" si="103"/>
        <v>62</v>
      </c>
      <c r="J444" s="25">
        <f t="shared" si="104"/>
        <v>7</v>
      </c>
      <c r="K444" s="25">
        <f t="shared" si="105"/>
        <v>2</v>
      </c>
      <c r="L444" s="25" t="s">
        <v>174</v>
      </c>
      <c r="M444" s="49" t="str">
        <f t="shared" si="100"/>
        <v>pt-7-7-jlr-loc2</v>
      </c>
      <c r="N444" s="49">
        <f t="shared" si="106"/>
        <v>4</v>
      </c>
      <c r="O444" s="25">
        <v>6</v>
      </c>
      <c r="P444" s="39">
        <v>8</v>
      </c>
    </row>
    <row r="445" spans="1:16" s="48" customFormat="1" ht="16.5" x14ac:dyDescent="0.2">
      <c r="A445" s="45" t="s">
        <v>1027</v>
      </c>
      <c r="B445" s="45">
        <f t="shared" si="102"/>
        <v>1070721</v>
      </c>
      <c r="C445" s="60">
        <v>7</v>
      </c>
      <c r="D445" s="38">
        <f t="shared" si="101"/>
        <v>10707</v>
      </c>
      <c r="E445" s="62">
        <v>7</v>
      </c>
      <c r="F445" s="25">
        <v>2</v>
      </c>
      <c r="G445" s="26" t="s">
        <v>3365</v>
      </c>
      <c r="H445" s="26" t="s">
        <v>3371</v>
      </c>
      <c r="I445" s="25">
        <f t="shared" si="103"/>
        <v>62</v>
      </c>
      <c r="J445" s="25">
        <f t="shared" si="104"/>
        <v>7</v>
      </c>
      <c r="K445" s="25">
        <f t="shared" si="105"/>
        <v>2</v>
      </c>
      <c r="L445" s="25" t="s">
        <v>600</v>
      </c>
      <c r="M445" s="49" t="str">
        <f t="shared" si="100"/>
        <v>pt-7-7-shl-loc2</v>
      </c>
      <c r="N445" s="49">
        <f t="shared" si="106"/>
        <v>4</v>
      </c>
      <c r="O445" s="25">
        <v>9</v>
      </c>
      <c r="P445" s="39">
        <v>9</v>
      </c>
    </row>
    <row r="446" spans="1:16" s="48" customFormat="1" ht="16.5" x14ac:dyDescent="0.2">
      <c r="A446" s="45" t="s">
        <v>1027</v>
      </c>
      <c r="B446" s="45">
        <f t="shared" si="102"/>
        <v>1070730</v>
      </c>
      <c r="C446" s="60">
        <v>7</v>
      </c>
      <c r="D446" s="38">
        <f t="shared" si="101"/>
        <v>10707</v>
      </c>
      <c r="E446" s="62">
        <v>7</v>
      </c>
      <c r="F446" s="25">
        <v>3</v>
      </c>
      <c r="G446" s="26" t="s">
        <v>3366</v>
      </c>
      <c r="H446" s="26" t="s">
        <v>3367</v>
      </c>
      <c r="I446" s="25">
        <f t="shared" si="103"/>
        <v>62</v>
      </c>
      <c r="J446" s="25">
        <f t="shared" si="104"/>
        <v>7</v>
      </c>
      <c r="K446" s="25">
        <f t="shared" si="105"/>
        <v>2</v>
      </c>
      <c r="L446" s="25" t="s">
        <v>501</v>
      </c>
      <c r="M446" s="50" t="str">
        <f t="shared" si="100"/>
        <v>pt-7-7-jlr-loc3</v>
      </c>
      <c r="N446" s="50">
        <f t="shared" si="106"/>
        <v>4</v>
      </c>
      <c r="O446" s="25">
        <v>6</v>
      </c>
      <c r="P446" s="39">
        <v>8</v>
      </c>
    </row>
    <row r="447" spans="1:16" s="48" customFormat="1" ht="17.25" thickBot="1" x14ac:dyDescent="0.25">
      <c r="A447" s="45" t="s">
        <v>1027</v>
      </c>
      <c r="B447" s="45">
        <f t="shared" si="102"/>
        <v>1070731</v>
      </c>
      <c r="C447" s="60">
        <v>7</v>
      </c>
      <c r="D447" s="40">
        <f t="shared" si="101"/>
        <v>10707</v>
      </c>
      <c r="E447" s="63">
        <v>7</v>
      </c>
      <c r="F447" s="41">
        <v>3</v>
      </c>
      <c r="G447" s="42" t="s">
        <v>3365</v>
      </c>
      <c r="H447" s="42" t="s">
        <v>3369</v>
      </c>
      <c r="I447" s="41">
        <f t="shared" si="103"/>
        <v>62</v>
      </c>
      <c r="J447" s="41">
        <f t="shared" si="104"/>
        <v>7</v>
      </c>
      <c r="K447" s="41">
        <f t="shared" si="105"/>
        <v>2</v>
      </c>
      <c r="L447" s="41" t="s">
        <v>580</v>
      </c>
      <c r="M447" s="42" t="str">
        <f t="shared" si="100"/>
        <v>pt-7-7-shl-loc3</v>
      </c>
      <c r="N447" s="42">
        <f t="shared" si="106"/>
        <v>4</v>
      </c>
      <c r="O447" s="41">
        <v>9</v>
      </c>
      <c r="P447" s="43">
        <v>9</v>
      </c>
    </row>
    <row r="448" spans="1:16" s="48" customFormat="1" ht="16.5" x14ac:dyDescent="0.2">
      <c r="A448" s="45" t="s">
        <v>1027</v>
      </c>
      <c r="B448" s="45">
        <f t="shared" si="102"/>
        <v>1070810</v>
      </c>
      <c r="C448" s="60">
        <v>8</v>
      </c>
      <c r="D448" s="35">
        <f t="shared" si="101"/>
        <v>10708</v>
      </c>
      <c r="E448" s="61">
        <v>7</v>
      </c>
      <c r="F448" s="36">
        <v>1</v>
      </c>
      <c r="G448" s="44" t="s">
        <v>3355</v>
      </c>
      <c r="H448" s="44" t="s">
        <v>3370</v>
      </c>
      <c r="I448" s="36">
        <f t="shared" si="103"/>
        <v>62</v>
      </c>
      <c r="J448" s="36">
        <f t="shared" si="104"/>
        <v>7</v>
      </c>
      <c r="K448" s="36">
        <f t="shared" si="105"/>
        <v>2</v>
      </c>
      <c r="L448" s="36" t="s">
        <v>174</v>
      </c>
      <c r="M448" s="36" t="str">
        <f t="shared" ref="M448:M511" si="107">A448&amp;"-"&amp;C448&amp;"-"&amp;G448&amp;"-"&amp;"loc"&amp;F448</f>
        <v>pt-7-8-jlr-loc1</v>
      </c>
      <c r="N448" s="36">
        <f t="shared" si="106"/>
        <v>4</v>
      </c>
      <c r="O448" s="36">
        <v>6</v>
      </c>
      <c r="P448" s="37">
        <v>8</v>
      </c>
    </row>
    <row r="449" spans="1:16" s="48" customFormat="1" ht="16.5" x14ac:dyDescent="0.2">
      <c r="A449" s="45" t="s">
        <v>1027</v>
      </c>
      <c r="B449" s="45">
        <f t="shared" si="102"/>
        <v>1070811</v>
      </c>
      <c r="C449" s="60">
        <v>8</v>
      </c>
      <c r="D449" s="38">
        <f t="shared" si="101"/>
        <v>10708</v>
      </c>
      <c r="E449" s="62">
        <v>7</v>
      </c>
      <c r="F449" s="25">
        <v>1</v>
      </c>
      <c r="G449" s="26" t="s">
        <v>3365</v>
      </c>
      <c r="H449" s="26" t="s">
        <v>3368</v>
      </c>
      <c r="I449" s="25">
        <f t="shared" si="103"/>
        <v>62</v>
      </c>
      <c r="J449" s="25">
        <f t="shared" si="104"/>
        <v>7</v>
      </c>
      <c r="K449" s="25">
        <f t="shared" si="105"/>
        <v>2</v>
      </c>
      <c r="L449" s="25" t="s">
        <v>597</v>
      </c>
      <c r="M449" s="25" t="str">
        <f t="shared" si="107"/>
        <v>pt-7-8-shl-loc1</v>
      </c>
      <c r="N449" s="25">
        <f t="shared" si="106"/>
        <v>4</v>
      </c>
      <c r="O449" s="25">
        <v>9</v>
      </c>
      <c r="P449" s="39">
        <v>9</v>
      </c>
    </row>
    <row r="450" spans="1:16" s="48" customFormat="1" ht="16.5" x14ac:dyDescent="0.2">
      <c r="A450" s="45" t="s">
        <v>1027</v>
      </c>
      <c r="B450" s="45">
        <f t="shared" si="102"/>
        <v>1070820</v>
      </c>
      <c r="C450" s="60">
        <v>8</v>
      </c>
      <c r="D450" s="38">
        <f t="shared" si="101"/>
        <v>10708</v>
      </c>
      <c r="E450" s="62">
        <v>7</v>
      </c>
      <c r="F450" s="25">
        <v>2</v>
      </c>
      <c r="G450" s="26" t="s">
        <v>3366</v>
      </c>
      <c r="H450" s="26" t="s">
        <v>1463</v>
      </c>
      <c r="I450" s="25">
        <f t="shared" si="103"/>
        <v>62</v>
      </c>
      <c r="J450" s="25">
        <f t="shared" si="104"/>
        <v>7</v>
      </c>
      <c r="K450" s="25">
        <f t="shared" si="105"/>
        <v>2</v>
      </c>
      <c r="L450" s="25" t="s">
        <v>498</v>
      </c>
      <c r="M450" s="49" t="str">
        <f t="shared" si="107"/>
        <v>pt-7-8-jlr-loc2</v>
      </c>
      <c r="N450" s="49">
        <f t="shared" si="106"/>
        <v>4</v>
      </c>
      <c r="O450" s="25">
        <v>6</v>
      </c>
      <c r="P450" s="39">
        <v>8</v>
      </c>
    </row>
    <row r="451" spans="1:16" s="48" customFormat="1" ht="16.5" x14ac:dyDescent="0.2">
      <c r="A451" s="45" t="s">
        <v>1027</v>
      </c>
      <c r="B451" s="45">
        <f t="shared" si="102"/>
        <v>1070821</v>
      </c>
      <c r="C451" s="60">
        <v>8</v>
      </c>
      <c r="D451" s="38">
        <f t="shared" si="101"/>
        <v>10708</v>
      </c>
      <c r="E451" s="62">
        <v>7</v>
      </c>
      <c r="F451" s="25">
        <v>2</v>
      </c>
      <c r="G451" s="26" t="s">
        <v>3354</v>
      </c>
      <c r="H451" s="26" t="s">
        <v>3371</v>
      </c>
      <c r="I451" s="25">
        <f t="shared" si="103"/>
        <v>62</v>
      </c>
      <c r="J451" s="25">
        <f t="shared" si="104"/>
        <v>7</v>
      </c>
      <c r="K451" s="25">
        <f t="shared" si="105"/>
        <v>2</v>
      </c>
      <c r="L451" s="25" t="s">
        <v>596</v>
      </c>
      <c r="M451" s="49" t="str">
        <f t="shared" si="107"/>
        <v>pt-7-8-shl-loc2</v>
      </c>
      <c r="N451" s="49">
        <f t="shared" si="106"/>
        <v>4</v>
      </c>
      <c r="O451" s="25">
        <v>9</v>
      </c>
      <c r="P451" s="39">
        <v>9</v>
      </c>
    </row>
    <row r="452" spans="1:16" s="48" customFormat="1" ht="16.5" x14ac:dyDescent="0.2">
      <c r="A452" s="45" t="s">
        <v>1027</v>
      </c>
      <c r="B452" s="45">
        <f t="shared" si="102"/>
        <v>1070830</v>
      </c>
      <c r="C452" s="60">
        <v>8</v>
      </c>
      <c r="D452" s="38">
        <f t="shared" si="101"/>
        <v>10708</v>
      </c>
      <c r="E452" s="62">
        <v>7</v>
      </c>
      <c r="F452" s="25">
        <v>3</v>
      </c>
      <c r="G452" s="26" t="s">
        <v>3366</v>
      </c>
      <c r="H452" s="26" t="s">
        <v>3362</v>
      </c>
      <c r="I452" s="25">
        <f t="shared" si="103"/>
        <v>62</v>
      </c>
      <c r="J452" s="25">
        <f t="shared" si="104"/>
        <v>7</v>
      </c>
      <c r="K452" s="25">
        <f t="shared" si="105"/>
        <v>2</v>
      </c>
      <c r="L452" s="25" t="s">
        <v>500</v>
      </c>
      <c r="M452" s="50" t="str">
        <f t="shared" si="107"/>
        <v>pt-7-8-jlr-loc3</v>
      </c>
      <c r="N452" s="50">
        <f t="shared" si="106"/>
        <v>4</v>
      </c>
      <c r="O452" s="25">
        <v>6</v>
      </c>
      <c r="P452" s="39">
        <v>8</v>
      </c>
    </row>
    <row r="453" spans="1:16" s="48" customFormat="1" ht="17.25" thickBot="1" x14ac:dyDescent="0.25">
      <c r="A453" s="45" t="s">
        <v>1027</v>
      </c>
      <c r="B453" s="45">
        <f t="shared" si="102"/>
        <v>1070831</v>
      </c>
      <c r="C453" s="60">
        <v>8</v>
      </c>
      <c r="D453" s="40">
        <f t="shared" si="101"/>
        <v>10708</v>
      </c>
      <c r="E453" s="63">
        <v>7</v>
      </c>
      <c r="F453" s="41">
        <v>3</v>
      </c>
      <c r="G453" s="42" t="s">
        <v>3365</v>
      </c>
      <c r="H453" s="42" t="s">
        <v>3369</v>
      </c>
      <c r="I453" s="41">
        <f t="shared" si="103"/>
        <v>62</v>
      </c>
      <c r="J453" s="41">
        <f t="shared" si="104"/>
        <v>7</v>
      </c>
      <c r="K453" s="41">
        <f t="shared" si="105"/>
        <v>2</v>
      </c>
      <c r="L453" s="41" t="s">
        <v>602</v>
      </c>
      <c r="M453" s="42" t="str">
        <f t="shared" si="107"/>
        <v>pt-7-8-shl-loc3</v>
      </c>
      <c r="N453" s="42">
        <f t="shared" si="106"/>
        <v>4</v>
      </c>
      <c r="O453" s="41">
        <v>9</v>
      </c>
      <c r="P453" s="43">
        <v>9</v>
      </c>
    </row>
    <row r="454" spans="1:16" s="48" customFormat="1" ht="16.5" x14ac:dyDescent="0.2">
      <c r="A454" s="45" t="s">
        <v>1027</v>
      </c>
      <c r="B454" s="45">
        <f t="shared" si="102"/>
        <v>1070910</v>
      </c>
      <c r="C454" s="60">
        <v>9</v>
      </c>
      <c r="D454" s="35">
        <f t="shared" si="101"/>
        <v>10709</v>
      </c>
      <c r="E454" s="61">
        <v>7</v>
      </c>
      <c r="F454" s="36">
        <v>1</v>
      </c>
      <c r="G454" s="44" t="s">
        <v>3366</v>
      </c>
      <c r="H454" s="44" t="s">
        <v>3370</v>
      </c>
      <c r="I454" s="36">
        <f t="shared" si="103"/>
        <v>63</v>
      </c>
      <c r="J454" s="36">
        <f t="shared" si="104"/>
        <v>7</v>
      </c>
      <c r="K454" s="36">
        <f t="shared" si="105"/>
        <v>2</v>
      </c>
      <c r="L454" s="36" t="s">
        <v>502</v>
      </c>
      <c r="M454" s="36" t="str">
        <f t="shared" si="107"/>
        <v>pt-7-9-jlr-loc1</v>
      </c>
      <c r="N454" s="36">
        <f t="shared" si="106"/>
        <v>4</v>
      </c>
      <c r="O454" s="36">
        <v>6</v>
      </c>
      <c r="P454" s="37">
        <v>8</v>
      </c>
    </row>
    <row r="455" spans="1:16" s="48" customFormat="1" ht="16.5" x14ac:dyDescent="0.2">
      <c r="A455" s="45" t="s">
        <v>1027</v>
      </c>
      <c r="B455" s="45">
        <f t="shared" si="102"/>
        <v>1070911</v>
      </c>
      <c r="C455" s="60">
        <v>9</v>
      </c>
      <c r="D455" s="38">
        <f t="shared" si="101"/>
        <v>10709</v>
      </c>
      <c r="E455" s="62">
        <v>7</v>
      </c>
      <c r="F455" s="25">
        <v>1</v>
      </c>
      <c r="G455" s="26" t="s">
        <v>3365</v>
      </c>
      <c r="H455" s="26" t="s">
        <v>3368</v>
      </c>
      <c r="I455" s="25">
        <f t="shared" si="103"/>
        <v>63</v>
      </c>
      <c r="J455" s="25">
        <f t="shared" si="104"/>
        <v>7</v>
      </c>
      <c r="K455" s="25">
        <f t="shared" si="105"/>
        <v>2</v>
      </c>
      <c r="L455" s="25" t="s">
        <v>593</v>
      </c>
      <c r="M455" s="25" t="str">
        <f t="shared" si="107"/>
        <v>pt-7-9-shl-loc1</v>
      </c>
      <c r="N455" s="25">
        <f t="shared" si="106"/>
        <v>4</v>
      </c>
      <c r="O455" s="25">
        <v>9</v>
      </c>
      <c r="P455" s="39">
        <v>9</v>
      </c>
    </row>
    <row r="456" spans="1:16" s="48" customFormat="1" ht="16.5" x14ac:dyDescent="0.2">
      <c r="A456" s="45" t="s">
        <v>1027</v>
      </c>
      <c r="B456" s="45">
        <f t="shared" si="102"/>
        <v>1070920</v>
      </c>
      <c r="C456" s="60">
        <v>9</v>
      </c>
      <c r="D456" s="38">
        <f t="shared" si="101"/>
        <v>10709</v>
      </c>
      <c r="E456" s="62">
        <v>7</v>
      </c>
      <c r="F456" s="25">
        <v>2</v>
      </c>
      <c r="G456" s="26" t="s">
        <v>3366</v>
      </c>
      <c r="H456" s="26" t="s">
        <v>1463</v>
      </c>
      <c r="I456" s="25">
        <f t="shared" si="103"/>
        <v>63</v>
      </c>
      <c r="J456" s="25">
        <f t="shared" si="104"/>
        <v>7</v>
      </c>
      <c r="K456" s="25">
        <f t="shared" si="105"/>
        <v>2</v>
      </c>
      <c r="L456" s="25" t="s">
        <v>1459</v>
      </c>
      <c r="M456" s="49" t="str">
        <f t="shared" si="107"/>
        <v>pt-7-9-jlr-loc2</v>
      </c>
      <c r="N456" s="49">
        <f t="shared" si="106"/>
        <v>4</v>
      </c>
      <c r="O456" s="25">
        <v>6</v>
      </c>
      <c r="P456" s="39">
        <v>8</v>
      </c>
    </row>
    <row r="457" spans="1:16" s="48" customFormat="1" ht="16.5" x14ac:dyDescent="0.2">
      <c r="A457" s="45" t="s">
        <v>1027</v>
      </c>
      <c r="B457" s="45">
        <f t="shared" si="102"/>
        <v>1070921</v>
      </c>
      <c r="C457" s="60">
        <v>9</v>
      </c>
      <c r="D457" s="38">
        <f t="shared" si="101"/>
        <v>10709</v>
      </c>
      <c r="E457" s="62">
        <v>7</v>
      </c>
      <c r="F457" s="25">
        <v>2</v>
      </c>
      <c r="G457" s="26" t="s">
        <v>3365</v>
      </c>
      <c r="H457" s="26" t="s">
        <v>3371</v>
      </c>
      <c r="I457" s="25">
        <f t="shared" si="103"/>
        <v>63</v>
      </c>
      <c r="J457" s="25">
        <f t="shared" si="104"/>
        <v>7</v>
      </c>
      <c r="K457" s="25">
        <f t="shared" si="105"/>
        <v>2</v>
      </c>
      <c r="L457" s="25" t="s">
        <v>606</v>
      </c>
      <c r="M457" s="49" t="str">
        <f t="shared" si="107"/>
        <v>pt-7-9-shl-loc2</v>
      </c>
      <c r="N457" s="49">
        <f t="shared" si="106"/>
        <v>4</v>
      </c>
      <c r="O457" s="25">
        <v>9</v>
      </c>
      <c r="P457" s="39">
        <v>9</v>
      </c>
    </row>
    <row r="458" spans="1:16" s="48" customFormat="1" ht="16.5" x14ac:dyDescent="0.2">
      <c r="A458" s="45" t="s">
        <v>1027</v>
      </c>
      <c r="B458" s="45">
        <f t="shared" si="102"/>
        <v>1070930</v>
      </c>
      <c r="C458" s="60">
        <v>9</v>
      </c>
      <c r="D458" s="38">
        <f t="shared" si="101"/>
        <v>10709</v>
      </c>
      <c r="E458" s="62">
        <v>7</v>
      </c>
      <c r="F458" s="25">
        <v>3</v>
      </c>
      <c r="G458" s="26" t="s">
        <v>163</v>
      </c>
      <c r="H458" s="26" t="s">
        <v>3367</v>
      </c>
      <c r="I458" s="25">
        <f t="shared" si="103"/>
        <v>63</v>
      </c>
      <c r="J458" s="25">
        <f t="shared" si="104"/>
        <v>7</v>
      </c>
      <c r="K458" s="25">
        <f t="shared" si="105"/>
        <v>2</v>
      </c>
      <c r="L458" s="25" t="s">
        <v>499</v>
      </c>
      <c r="M458" s="50" t="str">
        <f t="shared" si="107"/>
        <v>pt-7-9-jlr-loc3</v>
      </c>
      <c r="N458" s="50">
        <f t="shared" si="106"/>
        <v>4</v>
      </c>
      <c r="O458" s="25">
        <v>6</v>
      </c>
      <c r="P458" s="39">
        <v>8</v>
      </c>
    </row>
    <row r="459" spans="1:16" s="48" customFormat="1" ht="17.25" thickBot="1" x14ac:dyDescent="0.25">
      <c r="A459" s="45" t="s">
        <v>1027</v>
      </c>
      <c r="B459" s="45">
        <f t="shared" si="102"/>
        <v>1070931</v>
      </c>
      <c r="C459" s="60">
        <v>9</v>
      </c>
      <c r="D459" s="40">
        <f t="shared" si="101"/>
        <v>10709</v>
      </c>
      <c r="E459" s="63">
        <v>7</v>
      </c>
      <c r="F459" s="41">
        <v>3</v>
      </c>
      <c r="G459" s="42" t="s">
        <v>3365</v>
      </c>
      <c r="H459" s="42" t="s">
        <v>3369</v>
      </c>
      <c r="I459" s="41">
        <f t="shared" si="103"/>
        <v>63</v>
      </c>
      <c r="J459" s="41">
        <f t="shared" si="104"/>
        <v>7</v>
      </c>
      <c r="K459" s="41">
        <f t="shared" si="105"/>
        <v>2</v>
      </c>
      <c r="L459" s="41" t="s">
        <v>604</v>
      </c>
      <c r="M459" s="42" t="str">
        <f t="shared" si="107"/>
        <v>pt-7-9-shl-loc3</v>
      </c>
      <c r="N459" s="42">
        <f t="shared" si="106"/>
        <v>4</v>
      </c>
      <c r="O459" s="41">
        <v>9</v>
      </c>
      <c r="P459" s="43">
        <v>9</v>
      </c>
    </row>
    <row r="460" spans="1:16" s="48" customFormat="1" ht="16.5" x14ac:dyDescent="0.2">
      <c r="A460" s="45" t="s">
        <v>1027</v>
      </c>
      <c r="B460" s="45">
        <f t="shared" si="102"/>
        <v>1071010</v>
      </c>
      <c r="C460" s="60">
        <v>10</v>
      </c>
      <c r="D460" s="35">
        <f t="shared" si="101"/>
        <v>10710</v>
      </c>
      <c r="E460" s="61">
        <v>7</v>
      </c>
      <c r="F460" s="36">
        <v>1</v>
      </c>
      <c r="G460" s="44" t="s">
        <v>3366</v>
      </c>
      <c r="H460" s="44" t="s">
        <v>3370</v>
      </c>
      <c r="I460" s="36">
        <f t="shared" si="103"/>
        <v>63</v>
      </c>
      <c r="J460" s="36">
        <f t="shared" si="104"/>
        <v>7</v>
      </c>
      <c r="K460" s="36">
        <f t="shared" si="105"/>
        <v>2</v>
      </c>
      <c r="L460" s="36" t="s">
        <v>495</v>
      </c>
      <c r="M460" s="36" t="str">
        <f t="shared" si="107"/>
        <v>pt-7-10-jlr-loc1</v>
      </c>
      <c r="N460" s="36">
        <f t="shared" si="106"/>
        <v>4</v>
      </c>
      <c r="O460" s="36">
        <v>6</v>
      </c>
      <c r="P460" s="37">
        <v>8</v>
      </c>
    </row>
    <row r="461" spans="1:16" s="48" customFormat="1" ht="16.5" x14ac:dyDescent="0.2">
      <c r="A461" s="45" t="s">
        <v>1027</v>
      </c>
      <c r="B461" s="45">
        <f t="shared" si="102"/>
        <v>1071011</v>
      </c>
      <c r="C461" s="60">
        <v>10</v>
      </c>
      <c r="D461" s="38">
        <f t="shared" si="101"/>
        <v>10710</v>
      </c>
      <c r="E461" s="62">
        <v>7</v>
      </c>
      <c r="F461" s="25">
        <v>1</v>
      </c>
      <c r="G461" s="26" t="s">
        <v>3365</v>
      </c>
      <c r="H461" s="26" t="s">
        <v>3368</v>
      </c>
      <c r="I461" s="25">
        <f t="shared" si="103"/>
        <v>63</v>
      </c>
      <c r="J461" s="25">
        <f t="shared" si="104"/>
        <v>7</v>
      </c>
      <c r="K461" s="25">
        <f t="shared" si="105"/>
        <v>2</v>
      </c>
      <c r="L461" s="25" t="s">
        <v>581</v>
      </c>
      <c r="M461" s="25" t="str">
        <f t="shared" si="107"/>
        <v>pt-7-10-shl-loc1</v>
      </c>
      <c r="N461" s="25">
        <f t="shared" si="106"/>
        <v>4</v>
      </c>
      <c r="O461" s="25">
        <v>9</v>
      </c>
      <c r="P461" s="39">
        <v>9</v>
      </c>
    </row>
    <row r="462" spans="1:16" s="48" customFormat="1" ht="16.5" x14ac:dyDescent="0.2">
      <c r="A462" s="45" t="s">
        <v>1027</v>
      </c>
      <c r="B462" s="45">
        <f t="shared" si="102"/>
        <v>1071020</v>
      </c>
      <c r="C462" s="60">
        <v>10</v>
      </c>
      <c r="D462" s="38">
        <f t="shared" si="101"/>
        <v>10710</v>
      </c>
      <c r="E462" s="62">
        <v>7</v>
      </c>
      <c r="F462" s="25">
        <v>2</v>
      </c>
      <c r="G462" s="26" t="s">
        <v>3366</v>
      </c>
      <c r="H462" s="26" t="s">
        <v>1463</v>
      </c>
      <c r="I462" s="25">
        <f t="shared" si="103"/>
        <v>63</v>
      </c>
      <c r="J462" s="25">
        <f t="shared" si="104"/>
        <v>7</v>
      </c>
      <c r="K462" s="25">
        <f t="shared" si="105"/>
        <v>2</v>
      </c>
      <c r="L462" s="25" t="s">
        <v>1463</v>
      </c>
      <c r="M462" s="49" t="str">
        <f t="shared" si="107"/>
        <v>pt-7-10-jlr-loc2</v>
      </c>
      <c r="N462" s="49">
        <f t="shared" si="106"/>
        <v>4</v>
      </c>
      <c r="O462" s="25">
        <v>6</v>
      </c>
      <c r="P462" s="39">
        <v>8</v>
      </c>
    </row>
    <row r="463" spans="1:16" s="48" customFormat="1" ht="16.5" x14ac:dyDescent="0.2">
      <c r="A463" s="45" t="s">
        <v>1027</v>
      </c>
      <c r="B463" s="45">
        <f t="shared" si="102"/>
        <v>1071021</v>
      </c>
      <c r="C463" s="60">
        <v>10</v>
      </c>
      <c r="D463" s="38">
        <f t="shared" si="101"/>
        <v>10710</v>
      </c>
      <c r="E463" s="62">
        <v>7</v>
      </c>
      <c r="F463" s="25">
        <v>2</v>
      </c>
      <c r="G463" s="26" t="s">
        <v>3365</v>
      </c>
      <c r="H463" s="26" t="s">
        <v>3371</v>
      </c>
      <c r="I463" s="25">
        <f t="shared" si="103"/>
        <v>63</v>
      </c>
      <c r="J463" s="25">
        <f t="shared" si="104"/>
        <v>7</v>
      </c>
      <c r="K463" s="25">
        <f t="shared" si="105"/>
        <v>2</v>
      </c>
      <c r="L463" s="25" t="s">
        <v>576</v>
      </c>
      <c r="M463" s="49" t="str">
        <f t="shared" si="107"/>
        <v>pt-7-10-shl-loc2</v>
      </c>
      <c r="N463" s="49">
        <f t="shared" si="106"/>
        <v>4</v>
      </c>
      <c r="O463" s="25">
        <v>9</v>
      </c>
      <c r="P463" s="39">
        <v>9</v>
      </c>
    </row>
    <row r="464" spans="1:16" s="48" customFormat="1" ht="16.5" x14ac:dyDescent="0.2">
      <c r="A464" s="45" t="s">
        <v>1027</v>
      </c>
      <c r="B464" s="45">
        <f t="shared" si="102"/>
        <v>1071030</v>
      </c>
      <c r="C464" s="60">
        <v>10</v>
      </c>
      <c r="D464" s="38">
        <f t="shared" si="101"/>
        <v>10710</v>
      </c>
      <c r="E464" s="62">
        <v>7</v>
      </c>
      <c r="F464" s="25">
        <v>3</v>
      </c>
      <c r="G464" s="26" t="s">
        <v>3366</v>
      </c>
      <c r="H464" s="26" t="s">
        <v>3367</v>
      </c>
      <c r="I464" s="25">
        <f t="shared" si="103"/>
        <v>63</v>
      </c>
      <c r="J464" s="25">
        <f t="shared" si="104"/>
        <v>7</v>
      </c>
      <c r="K464" s="25">
        <f t="shared" si="105"/>
        <v>2</v>
      </c>
      <c r="L464" s="25" t="s">
        <v>504</v>
      </c>
      <c r="M464" s="50" t="str">
        <f t="shared" si="107"/>
        <v>pt-7-10-jlr-loc3</v>
      </c>
      <c r="N464" s="50">
        <f t="shared" si="106"/>
        <v>4</v>
      </c>
      <c r="O464" s="25">
        <v>6</v>
      </c>
      <c r="P464" s="39">
        <v>8</v>
      </c>
    </row>
    <row r="465" spans="1:16" s="48" customFormat="1" ht="17.25" thickBot="1" x14ac:dyDescent="0.25">
      <c r="A465" s="45" t="s">
        <v>1027</v>
      </c>
      <c r="B465" s="45">
        <f t="shared" si="102"/>
        <v>1071031</v>
      </c>
      <c r="C465" s="60">
        <v>10</v>
      </c>
      <c r="D465" s="40">
        <f t="shared" si="101"/>
        <v>10710</v>
      </c>
      <c r="E465" s="63">
        <v>7</v>
      </c>
      <c r="F465" s="41">
        <v>3</v>
      </c>
      <c r="G465" s="42" t="s">
        <v>3365</v>
      </c>
      <c r="H465" s="42" t="s">
        <v>3369</v>
      </c>
      <c r="I465" s="41">
        <f t="shared" si="103"/>
        <v>63</v>
      </c>
      <c r="J465" s="41">
        <f t="shared" si="104"/>
        <v>7</v>
      </c>
      <c r="K465" s="41">
        <f t="shared" si="105"/>
        <v>2</v>
      </c>
      <c r="L465" s="41" t="s">
        <v>595</v>
      </c>
      <c r="M465" s="42" t="str">
        <f t="shared" si="107"/>
        <v>pt-7-10-shl-loc3</v>
      </c>
      <c r="N465" s="42">
        <f t="shared" si="106"/>
        <v>4</v>
      </c>
      <c r="O465" s="41">
        <v>9</v>
      </c>
      <c r="P465" s="43">
        <v>9</v>
      </c>
    </row>
    <row r="466" spans="1:16" s="48" customFormat="1" ht="16.5" x14ac:dyDescent="0.2">
      <c r="A466" s="45" t="s">
        <v>1027</v>
      </c>
      <c r="B466" s="45">
        <f t="shared" si="102"/>
        <v>1071110</v>
      </c>
      <c r="C466" s="60">
        <v>11</v>
      </c>
      <c r="D466" s="35">
        <f t="shared" si="101"/>
        <v>10711</v>
      </c>
      <c r="E466" s="61">
        <v>7</v>
      </c>
      <c r="F466" s="36">
        <v>1</v>
      </c>
      <c r="G466" s="44" t="s">
        <v>3366</v>
      </c>
      <c r="H466" s="44" t="s">
        <v>3370</v>
      </c>
      <c r="I466" s="36">
        <f t="shared" si="103"/>
        <v>63</v>
      </c>
      <c r="J466" s="36">
        <f t="shared" si="104"/>
        <v>7</v>
      </c>
      <c r="K466" s="36">
        <f t="shared" si="105"/>
        <v>2</v>
      </c>
      <c r="L466" s="36" t="s">
        <v>502</v>
      </c>
      <c r="M466" s="36" t="str">
        <f t="shared" si="107"/>
        <v>pt-7-11-jlr-loc1</v>
      </c>
      <c r="N466" s="36">
        <f t="shared" si="106"/>
        <v>4</v>
      </c>
      <c r="O466" s="36">
        <v>6</v>
      </c>
      <c r="P466" s="37">
        <v>8</v>
      </c>
    </row>
    <row r="467" spans="1:16" s="48" customFormat="1" ht="16.5" x14ac:dyDescent="0.2">
      <c r="A467" s="45" t="s">
        <v>1027</v>
      </c>
      <c r="B467" s="45">
        <f t="shared" si="102"/>
        <v>1071111</v>
      </c>
      <c r="C467" s="60">
        <v>11</v>
      </c>
      <c r="D467" s="38">
        <f t="shared" si="101"/>
        <v>10711</v>
      </c>
      <c r="E467" s="62">
        <v>7</v>
      </c>
      <c r="F467" s="25">
        <v>1</v>
      </c>
      <c r="G467" s="26" t="s">
        <v>3365</v>
      </c>
      <c r="H467" s="26" t="s">
        <v>3368</v>
      </c>
      <c r="I467" s="25">
        <f t="shared" si="103"/>
        <v>63</v>
      </c>
      <c r="J467" s="25">
        <f t="shared" si="104"/>
        <v>7</v>
      </c>
      <c r="K467" s="25">
        <f t="shared" si="105"/>
        <v>2</v>
      </c>
      <c r="L467" s="25" t="s">
        <v>593</v>
      </c>
      <c r="M467" s="25" t="str">
        <f t="shared" si="107"/>
        <v>pt-7-11-shl-loc1</v>
      </c>
      <c r="N467" s="25">
        <f t="shared" si="106"/>
        <v>4</v>
      </c>
      <c r="O467" s="25">
        <v>9</v>
      </c>
      <c r="P467" s="39">
        <v>9</v>
      </c>
    </row>
    <row r="468" spans="1:16" s="48" customFormat="1" ht="16.5" x14ac:dyDescent="0.2">
      <c r="A468" s="45" t="s">
        <v>1027</v>
      </c>
      <c r="B468" s="45">
        <f t="shared" si="102"/>
        <v>1071120</v>
      </c>
      <c r="C468" s="60">
        <v>11</v>
      </c>
      <c r="D468" s="38">
        <f t="shared" si="101"/>
        <v>10711</v>
      </c>
      <c r="E468" s="62">
        <v>7</v>
      </c>
      <c r="F468" s="25">
        <v>2</v>
      </c>
      <c r="G468" s="26" t="s">
        <v>3366</v>
      </c>
      <c r="H468" s="26" t="s">
        <v>1463</v>
      </c>
      <c r="I468" s="25">
        <f t="shared" si="103"/>
        <v>63</v>
      </c>
      <c r="J468" s="25">
        <f t="shared" si="104"/>
        <v>7</v>
      </c>
      <c r="K468" s="25">
        <f t="shared" si="105"/>
        <v>2</v>
      </c>
      <c r="L468" s="25" t="s">
        <v>1459</v>
      </c>
      <c r="M468" s="49" t="str">
        <f t="shared" si="107"/>
        <v>pt-7-11-jlr-loc2</v>
      </c>
      <c r="N468" s="49">
        <f t="shared" si="106"/>
        <v>4</v>
      </c>
      <c r="O468" s="25">
        <v>6</v>
      </c>
      <c r="P468" s="39">
        <v>8</v>
      </c>
    </row>
    <row r="469" spans="1:16" s="48" customFormat="1" ht="16.5" x14ac:dyDescent="0.2">
      <c r="A469" s="45" t="s">
        <v>1027</v>
      </c>
      <c r="B469" s="45">
        <f t="shared" si="102"/>
        <v>1071121</v>
      </c>
      <c r="C469" s="60">
        <v>11</v>
      </c>
      <c r="D469" s="38">
        <f t="shared" si="101"/>
        <v>10711</v>
      </c>
      <c r="E469" s="62">
        <v>7</v>
      </c>
      <c r="F469" s="25">
        <v>2</v>
      </c>
      <c r="G469" s="26" t="s">
        <v>3365</v>
      </c>
      <c r="H469" s="26" t="s">
        <v>3371</v>
      </c>
      <c r="I469" s="25">
        <f t="shared" si="103"/>
        <v>63</v>
      </c>
      <c r="J469" s="25">
        <f t="shared" si="104"/>
        <v>7</v>
      </c>
      <c r="K469" s="25">
        <f t="shared" si="105"/>
        <v>2</v>
      </c>
      <c r="L469" s="25" t="s">
        <v>606</v>
      </c>
      <c r="M469" s="49" t="str">
        <f t="shared" si="107"/>
        <v>pt-7-11-shl-loc2</v>
      </c>
      <c r="N469" s="49">
        <f t="shared" si="106"/>
        <v>4</v>
      </c>
      <c r="O469" s="25">
        <v>9</v>
      </c>
      <c r="P469" s="39">
        <v>9</v>
      </c>
    </row>
    <row r="470" spans="1:16" s="48" customFormat="1" ht="16.5" x14ac:dyDescent="0.2">
      <c r="A470" s="45" t="s">
        <v>1027</v>
      </c>
      <c r="B470" s="45">
        <f t="shared" si="102"/>
        <v>1071130</v>
      </c>
      <c r="C470" s="60">
        <v>11</v>
      </c>
      <c r="D470" s="38">
        <f t="shared" ref="D470:D533" si="108">(100+E470)*100+C470</f>
        <v>10711</v>
      </c>
      <c r="E470" s="62">
        <v>7</v>
      </c>
      <c r="F470" s="25">
        <v>3</v>
      </c>
      <c r="G470" s="26" t="s">
        <v>3366</v>
      </c>
      <c r="H470" s="26" t="s">
        <v>3367</v>
      </c>
      <c r="I470" s="25">
        <f t="shared" si="103"/>
        <v>63</v>
      </c>
      <c r="J470" s="25">
        <f t="shared" si="104"/>
        <v>7</v>
      </c>
      <c r="K470" s="25">
        <f t="shared" si="105"/>
        <v>2</v>
      </c>
      <c r="L470" s="25" t="s">
        <v>499</v>
      </c>
      <c r="M470" s="50" t="str">
        <f t="shared" si="107"/>
        <v>pt-7-11-jlr-loc3</v>
      </c>
      <c r="N470" s="50">
        <f t="shared" si="106"/>
        <v>4</v>
      </c>
      <c r="O470" s="25">
        <v>6</v>
      </c>
      <c r="P470" s="39">
        <v>8</v>
      </c>
    </row>
    <row r="471" spans="1:16" s="48" customFormat="1" ht="17.25" thickBot="1" x14ac:dyDescent="0.25">
      <c r="A471" s="45" t="s">
        <v>1027</v>
      </c>
      <c r="B471" s="45">
        <f t="shared" si="102"/>
        <v>1071131</v>
      </c>
      <c r="C471" s="60">
        <v>11</v>
      </c>
      <c r="D471" s="40">
        <f t="shared" si="108"/>
        <v>10711</v>
      </c>
      <c r="E471" s="63">
        <v>7</v>
      </c>
      <c r="F471" s="41">
        <v>3</v>
      </c>
      <c r="G471" s="42" t="s">
        <v>3365</v>
      </c>
      <c r="H471" s="42" t="s">
        <v>3369</v>
      </c>
      <c r="I471" s="41">
        <f t="shared" si="103"/>
        <v>63</v>
      </c>
      <c r="J471" s="41">
        <f t="shared" si="104"/>
        <v>7</v>
      </c>
      <c r="K471" s="41">
        <f t="shared" si="105"/>
        <v>2</v>
      </c>
      <c r="L471" s="41" t="s">
        <v>604</v>
      </c>
      <c r="M471" s="42" t="str">
        <f t="shared" si="107"/>
        <v>pt-7-11-shl-loc3</v>
      </c>
      <c r="N471" s="42">
        <f t="shared" si="106"/>
        <v>4</v>
      </c>
      <c r="O471" s="41">
        <v>9</v>
      </c>
      <c r="P471" s="43">
        <v>9</v>
      </c>
    </row>
    <row r="472" spans="1:16" s="48" customFormat="1" ht="16.5" x14ac:dyDescent="0.2">
      <c r="A472" s="45" t="s">
        <v>1027</v>
      </c>
      <c r="B472" s="45">
        <f t="shared" si="102"/>
        <v>1071210</v>
      </c>
      <c r="C472" s="60">
        <v>12</v>
      </c>
      <c r="D472" s="35">
        <f t="shared" si="108"/>
        <v>10712</v>
      </c>
      <c r="E472" s="61">
        <v>7</v>
      </c>
      <c r="F472" s="36">
        <v>1</v>
      </c>
      <c r="G472" s="44" t="s">
        <v>3366</v>
      </c>
      <c r="H472" s="44" t="s">
        <v>3370</v>
      </c>
      <c r="I472" s="36">
        <f t="shared" si="103"/>
        <v>64</v>
      </c>
      <c r="J472" s="36">
        <f t="shared" si="104"/>
        <v>7</v>
      </c>
      <c r="K472" s="36">
        <f t="shared" si="105"/>
        <v>2</v>
      </c>
      <c r="L472" s="36" t="s">
        <v>505</v>
      </c>
      <c r="M472" s="36" t="str">
        <f t="shared" si="107"/>
        <v>pt-7-12-jlr-loc1</v>
      </c>
      <c r="N472" s="36">
        <f t="shared" si="106"/>
        <v>4</v>
      </c>
      <c r="O472" s="36">
        <v>6</v>
      </c>
      <c r="P472" s="37">
        <v>8</v>
      </c>
    </row>
    <row r="473" spans="1:16" s="48" customFormat="1" ht="16.5" x14ac:dyDescent="0.2">
      <c r="A473" s="45" t="s">
        <v>1027</v>
      </c>
      <c r="B473" s="45">
        <f t="shared" si="102"/>
        <v>1071211</v>
      </c>
      <c r="C473" s="60">
        <v>12</v>
      </c>
      <c r="D473" s="38">
        <f t="shared" si="108"/>
        <v>10712</v>
      </c>
      <c r="E473" s="62">
        <v>7</v>
      </c>
      <c r="F473" s="25">
        <v>1</v>
      </c>
      <c r="G473" s="26" t="s">
        <v>3365</v>
      </c>
      <c r="H473" s="26" t="s">
        <v>3368</v>
      </c>
      <c r="I473" s="25">
        <f t="shared" si="103"/>
        <v>64</v>
      </c>
      <c r="J473" s="25">
        <f t="shared" si="104"/>
        <v>7</v>
      </c>
      <c r="K473" s="25">
        <f t="shared" si="105"/>
        <v>2</v>
      </c>
      <c r="L473" s="25" t="s">
        <v>599</v>
      </c>
      <c r="M473" s="25" t="str">
        <f t="shared" si="107"/>
        <v>pt-7-12-shl-loc1</v>
      </c>
      <c r="N473" s="25">
        <f t="shared" si="106"/>
        <v>4</v>
      </c>
      <c r="O473" s="25">
        <v>9</v>
      </c>
      <c r="P473" s="39">
        <v>9</v>
      </c>
    </row>
    <row r="474" spans="1:16" s="48" customFormat="1" ht="16.5" x14ac:dyDescent="0.2">
      <c r="A474" s="45" t="s">
        <v>1027</v>
      </c>
      <c r="B474" s="45">
        <f t="shared" si="102"/>
        <v>1071220</v>
      </c>
      <c r="C474" s="60">
        <v>12</v>
      </c>
      <c r="D474" s="38">
        <f t="shared" si="108"/>
        <v>10712</v>
      </c>
      <c r="E474" s="62">
        <v>7</v>
      </c>
      <c r="F474" s="25">
        <v>2</v>
      </c>
      <c r="G474" s="26" t="s">
        <v>3355</v>
      </c>
      <c r="H474" s="26" t="s">
        <v>1463</v>
      </c>
      <c r="I474" s="25">
        <f t="shared" si="103"/>
        <v>64</v>
      </c>
      <c r="J474" s="25">
        <f t="shared" si="104"/>
        <v>7</v>
      </c>
      <c r="K474" s="25">
        <f t="shared" si="105"/>
        <v>2</v>
      </c>
      <c r="L474" s="25" t="s">
        <v>495</v>
      </c>
      <c r="M474" s="49" t="str">
        <f t="shared" si="107"/>
        <v>pt-7-12-jlr-loc2</v>
      </c>
      <c r="N474" s="49">
        <f t="shared" si="106"/>
        <v>4</v>
      </c>
      <c r="O474" s="25">
        <v>6</v>
      </c>
      <c r="P474" s="39">
        <v>8</v>
      </c>
    </row>
    <row r="475" spans="1:16" s="48" customFormat="1" ht="16.5" x14ac:dyDescent="0.2">
      <c r="A475" s="45" t="s">
        <v>1027</v>
      </c>
      <c r="B475" s="45">
        <f t="shared" si="102"/>
        <v>1071221</v>
      </c>
      <c r="C475" s="60">
        <v>12</v>
      </c>
      <c r="D475" s="38">
        <f t="shared" si="108"/>
        <v>10712</v>
      </c>
      <c r="E475" s="62">
        <v>7</v>
      </c>
      <c r="F475" s="25">
        <v>2</v>
      </c>
      <c r="G475" s="26" t="s">
        <v>3365</v>
      </c>
      <c r="H475" s="26" t="s">
        <v>3371</v>
      </c>
      <c r="I475" s="25">
        <f t="shared" si="103"/>
        <v>64</v>
      </c>
      <c r="J475" s="25">
        <f t="shared" si="104"/>
        <v>7</v>
      </c>
      <c r="K475" s="25">
        <f t="shared" si="105"/>
        <v>2</v>
      </c>
      <c r="L475" s="25" t="s">
        <v>607</v>
      </c>
      <c r="M475" s="49" t="str">
        <f t="shared" si="107"/>
        <v>pt-7-12-shl-loc2</v>
      </c>
      <c r="N475" s="49">
        <f t="shared" si="106"/>
        <v>4</v>
      </c>
      <c r="O475" s="25">
        <v>9</v>
      </c>
      <c r="P475" s="39">
        <v>9</v>
      </c>
    </row>
    <row r="476" spans="1:16" s="48" customFormat="1" ht="16.5" x14ac:dyDescent="0.2">
      <c r="A476" s="45" t="s">
        <v>1027</v>
      </c>
      <c r="B476" s="45">
        <f t="shared" si="102"/>
        <v>1071230</v>
      </c>
      <c r="C476" s="60">
        <v>12</v>
      </c>
      <c r="D476" s="38">
        <f t="shared" si="108"/>
        <v>10712</v>
      </c>
      <c r="E476" s="62">
        <v>7</v>
      </c>
      <c r="F476" s="25">
        <v>3</v>
      </c>
      <c r="G476" s="26" t="s">
        <v>3366</v>
      </c>
      <c r="H476" s="26" t="s">
        <v>3367</v>
      </c>
      <c r="I476" s="25">
        <f t="shared" si="103"/>
        <v>64</v>
      </c>
      <c r="J476" s="25">
        <f t="shared" si="104"/>
        <v>7</v>
      </c>
      <c r="K476" s="25">
        <f t="shared" si="105"/>
        <v>2</v>
      </c>
      <c r="L476" s="25" t="s">
        <v>501</v>
      </c>
      <c r="M476" s="50" t="str">
        <f t="shared" si="107"/>
        <v>pt-7-12-jlr-loc3</v>
      </c>
      <c r="N476" s="50">
        <f t="shared" si="106"/>
        <v>4</v>
      </c>
      <c r="O476" s="25">
        <v>6</v>
      </c>
      <c r="P476" s="39">
        <v>8</v>
      </c>
    </row>
    <row r="477" spans="1:16" s="48" customFormat="1" ht="17.25" thickBot="1" x14ac:dyDescent="0.25">
      <c r="A477" s="45" t="s">
        <v>1027</v>
      </c>
      <c r="B477" s="45">
        <f t="shared" si="102"/>
        <v>1071231</v>
      </c>
      <c r="C477" s="60">
        <v>12</v>
      </c>
      <c r="D477" s="40">
        <f t="shared" si="108"/>
        <v>10712</v>
      </c>
      <c r="E477" s="63">
        <v>7</v>
      </c>
      <c r="F477" s="41">
        <v>3</v>
      </c>
      <c r="G477" s="42" t="s">
        <v>3365</v>
      </c>
      <c r="H477" s="42" t="s">
        <v>3361</v>
      </c>
      <c r="I477" s="41">
        <f t="shared" si="103"/>
        <v>64</v>
      </c>
      <c r="J477" s="41">
        <f t="shared" si="104"/>
        <v>7</v>
      </c>
      <c r="K477" s="41">
        <f t="shared" si="105"/>
        <v>2</v>
      </c>
      <c r="L477" s="41" t="s">
        <v>580</v>
      </c>
      <c r="M477" s="42" t="str">
        <f t="shared" si="107"/>
        <v>pt-7-12-shl-loc3</v>
      </c>
      <c r="N477" s="42">
        <f t="shared" si="106"/>
        <v>4</v>
      </c>
      <c r="O477" s="41">
        <v>9</v>
      </c>
      <c r="P477" s="43">
        <v>9</v>
      </c>
    </row>
    <row r="478" spans="1:16" s="48" customFormat="1" ht="16.5" x14ac:dyDescent="0.2">
      <c r="A478" s="45" t="s">
        <v>1027</v>
      </c>
      <c r="B478" s="45">
        <f t="shared" si="102"/>
        <v>1071310</v>
      </c>
      <c r="C478" s="60">
        <v>13</v>
      </c>
      <c r="D478" s="35">
        <f t="shared" si="108"/>
        <v>10713</v>
      </c>
      <c r="E478" s="61">
        <v>7</v>
      </c>
      <c r="F478" s="36">
        <v>1</v>
      </c>
      <c r="G478" s="44" t="s">
        <v>3366</v>
      </c>
      <c r="H478" s="44" t="s">
        <v>3363</v>
      </c>
      <c r="I478" s="36">
        <f t="shared" si="103"/>
        <v>64</v>
      </c>
      <c r="J478" s="36">
        <f t="shared" si="104"/>
        <v>7</v>
      </c>
      <c r="K478" s="36">
        <f t="shared" si="105"/>
        <v>2</v>
      </c>
      <c r="L478" s="36" t="s">
        <v>499</v>
      </c>
      <c r="M478" s="36" t="str">
        <f t="shared" si="107"/>
        <v>pt-7-13-jlr-loc1</v>
      </c>
      <c r="N478" s="36">
        <f t="shared" si="106"/>
        <v>4</v>
      </c>
      <c r="O478" s="36">
        <v>6</v>
      </c>
      <c r="P478" s="37">
        <v>8</v>
      </c>
    </row>
    <row r="479" spans="1:16" s="48" customFormat="1" ht="16.5" x14ac:dyDescent="0.2">
      <c r="A479" s="45" t="s">
        <v>1027</v>
      </c>
      <c r="B479" s="45">
        <f t="shared" ref="B479:B542" si="109">D479*100+F479*10+IF(G479="jlr",0,1)</f>
        <v>1071311</v>
      </c>
      <c r="C479" s="60">
        <v>13</v>
      </c>
      <c r="D479" s="38">
        <f t="shared" si="108"/>
        <v>10713</v>
      </c>
      <c r="E479" s="62">
        <v>7</v>
      </c>
      <c r="F479" s="25">
        <v>1</v>
      </c>
      <c r="G479" s="26" t="s">
        <v>3365</v>
      </c>
      <c r="H479" s="26" t="s">
        <v>3368</v>
      </c>
      <c r="I479" s="25">
        <f t="shared" si="103"/>
        <v>64</v>
      </c>
      <c r="J479" s="25">
        <f t="shared" si="104"/>
        <v>7</v>
      </c>
      <c r="K479" s="25">
        <f t="shared" si="105"/>
        <v>2</v>
      </c>
      <c r="L479" s="25" t="s">
        <v>604</v>
      </c>
      <c r="M479" s="25" t="str">
        <f t="shared" si="107"/>
        <v>pt-7-13-shl-loc1</v>
      </c>
      <c r="N479" s="25">
        <f t="shared" si="106"/>
        <v>4</v>
      </c>
      <c r="O479" s="25">
        <v>9</v>
      </c>
      <c r="P479" s="39">
        <v>9</v>
      </c>
    </row>
    <row r="480" spans="1:16" s="48" customFormat="1" ht="16.5" x14ac:dyDescent="0.2">
      <c r="A480" s="45" t="s">
        <v>1027</v>
      </c>
      <c r="B480" s="45">
        <f t="shared" si="109"/>
        <v>1071320</v>
      </c>
      <c r="C480" s="60">
        <v>13</v>
      </c>
      <c r="D480" s="38">
        <f t="shared" si="108"/>
        <v>10713</v>
      </c>
      <c r="E480" s="62">
        <v>7</v>
      </c>
      <c r="F480" s="25">
        <v>2</v>
      </c>
      <c r="G480" s="26" t="s">
        <v>3366</v>
      </c>
      <c r="H480" s="26" t="s">
        <v>1463</v>
      </c>
      <c r="I480" s="25">
        <f t="shared" si="103"/>
        <v>64</v>
      </c>
      <c r="J480" s="25">
        <f t="shared" si="104"/>
        <v>7</v>
      </c>
      <c r="K480" s="25">
        <f t="shared" si="105"/>
        <v>2</v>
      </c>
      <c r="L480" s="25" t="s">
        <v>1459</v>
      </c>
      <c r="M480" s="49" t="str">
        <f t="shared" si="107"/>
        <v>pt-7-13-jlr-loc2</v>
      </c>
      <c r="N480" s="49">
        <f t="shared" si="106"/>
        <v>4</v>
      </c>
      <c r="O480" s="25">
        <v>6</v>
      </c>
      <c r="P480" s="39">
        <v>8</v>
      </c>
    </row>
    <row r="481" spans="1:16" s="48" customFormat="1" ht="16.5" x14ac:dyDescent="0.2">
      <c r="A481" s="45" t="s">
        <v>1027</v>
      </c>
      <c r="B481" s="45">
        <f t="shared" si="109"/>
        <v>1071321</v>
      </c>
      <c r="C481" s="60">
        <v>13</v>
      </c>
      <c r="D481" s="38">
        <f t="shared" si="108"/>
        <v>10713</v>
      </c>
      <c r="E481" s="62">
        <v>7</v>
      </c>
      <c r="F481" s="25">
        <v>2</v>
      </c>
      <c r="G481" s="26" t="s">
        <v>3365</v>
      </c>
      <c r="H481" s="26" t="s">
        <v>3371</v>
      </c>
      <c r="I481" s="25">
        <f t="shared" si="103"/>
        <v>64</v>
      </c>
      <c r="J481" s="25">
        <f t="shared" si="104"/>
        <v>7</v>
      </c>
      <c r="K481" s="25">
        <f t="shared" si="105"/>
        <v>2</v>
      </c>
      <c r="L481" s="25" t="s">
        <v>606</v>
      </c>
      <c r="M481" s="49" t="str">
        <f t="shared" si="107"/>
        <v>pt-7-13-shl-loc2</v>
      </c>
      <c r="N481" s="49">
        <f t="shared" si="106"/>
        <v>4</v>
      </c>
      <c r="O481" s="25">
        <v>9</v>
      </c>
      <c r="P481" s="39">
        <v>9</v>
      </c>
    </row>
    <row r="482" spans="1:16" s="48" customFormat="1" ht="16.5" x14ac:dyDescent="0.2">
      <c r="A482" s="45" t="s">
        <v>1027</v>
      </c>
      <c r="B482" s="45">
        <f t="shared" si="109"/>
        <v>1071330</v>
      </c>
      <c r="C482" s="60">
        <v>13</v>
      </c>
      <c r="D482" s="38">
        <f t="shared" si="108"/>
        <v>10713</v>
      </c>
      <c r="E482" s="62">
        <v>7</v>
      </c>
      <c r="F482" s="25">
        <v>3</v>
      </c>
      <c r="G482" s="26" t="s">
        <v>3366</v>
      </c>
      <c r="H482" s="26" t="s">
        <v>3367</v>
      </c>
      <c r="I482" s="25">
        <f t="shared" si="103"/>
        <v>64</v>
      </c>
      <c r="J482" s="25">
        <f t="shared" si="104"/>
        <v>7</v>
      </c>
      <c r="K482" s="25">
        <f t="shared" si="105"/>
        <v>2</v>
      </c>
      <c r="L482" s="25" t="s">
        <v>502</v>
      </c>
      <c r="M482" s="50" t="str">
        <f t="shared" si="107"/>
        <v>pt-7-13-jlr-loc3</v>
      </c>
      <c r="N482" s="50">
        <f t="shared" si="106"/>
        <v>4</v>
      </c>
      <c r="O482" s="25">
        <v>6</v>
      </c>
      <c r="P482" s="39">
        <v>8</v>
      </c>
    </row>
    <row r="483" spans="1:16" s="48" customFormat="1" ht="17.25" thickBot="1" x14ac:dyDescent="0.25">
      <c r="A483" s="45" t="s">
        <v>1027</v>
      </c>
      <c r="B483" s="45">
        <f t="shared" si="109"/>
        <v>1071331</v>
      </c>
      <c r="C483" s="60">
        <v>13</v>
      </c>
      <c r="D483" s="40">
        <f t="shared" si="108"/>
        <v>10713</v>
      </c>
      <c r="E483" s="63">
        <v>7</v>
      </c>
      <c r="F483" s="41">
        <v>3</v>
      </c>
      <c r="G483" s="42" t="s">
        <v>3365</v>
      </c>
      <c r="H483" s="42" t="s">
        <v>3369</v>
      </c>
      <c r="I483" s="41">
        <f t="shared" si="103"/>
        <v>64</v>
      </c>
      <c r="J483" s="41">
        <f t="shared" si="104"/>
        <v>7</v>
      </c>
      <c r="K483" s="41">
        <f t="shared" si="105"/>
        <v>2</v>
      </c>
      <c r="L483" s="41" t="s">
        <v>593</v>
      </c>
      <c r="M483" s="42" t="str">
        <f t="shared" si="107"/>
        <v>pt-7-13-shl-loc3</v>
      </c>
      <c r="N483" s="42">
        <f t="shared" si="106"/>
        <v>4</v>
      </c>
      <c r="O483" s="41">
        <v>9</v>
      </c>
      <c r="P483" s="43">
        <v>9</v>
      </c>
    </row>
    <row r="484" spans="1:16" s="48" customFormat="1" ht="16.5" x14ac:dyDescent="0.2">
      <c r="A484" s="45" t="s">
        <v>1027</v>
      </c>
      <c r="B484" s="45">
        <f t="shared" si="109"/>
        <v>1071410</v>
      </c>
      <c r="C484" s="60">
        <v>14</v>
      </c>
      <c r="D484" s="35">
        <f t="shared" si="108"/>
        <v>10714</v>
      </c>
      <c r="E484" s="61">
        <v>7</v>
      </c>
      <c r="F484" s="36">
        <v>1</v>
      </c>
      <c r="G484" s="44" t="s">
        <v>3366</v>
      </c>
      <c r="H484" s="44" t="s">
        <v>3370</v>
      </c>
      <c r="I484" s="36">
        <f t="shared" si="103"/>
        <v>65</v>
      </c>
      <c r="J484" s="36">
        <f t="shared" si="104"/>
        <v>7</v>
      </c>
      <c r="K484" s="36">
        <f t="shared" si="105"/>
        <v>2</v>
      </c>
      <c r="L484" s="36" t="s">
        <v>174</v>
      </c>
      <c r="M484" s="36" t="str">
        <f t="shared" si="107"/>
        <v>pt-7-14-jlr-loc1</v>
      </c>
      <c r="N484" s="36">
        <f t="shared" si="106"/>
        <v>4</v>
      </c>
      <c r="O484" s="36">
        <v>6</v>
      </c>
      <c r="P484" s="37">
        <v>8</v>
      </c>
    </row>
    <row r="485" spans="1:16" s="48" customFormat="1" ht="16.5" x14ac:dyDescent="0.2">
      <c r="A485" s="45" t="s">
        <v>1027</v>
      </c>
      <c r="B485" s="45">
        <f t="shared" si="109"/>
        <v>1071411</v>
      </c>
      <c r="C485" s="60">
        <v>14</v>
      </c>
      <c r="D485" s="38">
        <f t="shared" si="108"/>
        <v>10714</v>
      </c>
      <c r="E485" s="62">
        <v>7</v>
      </c>
      <c r="F485" s="25">
        <v>1</v>
      </c>
      <c r="G485" s="26" t="s">
        <v>3365</v>
      </c>
      <c r="H485" s="26" t="s">
        <v>3368</v>
      </c>
      <c r="I485" s="25">
        <f t="shared" si="103"/>
        <v>65</v>
      </c>
      <c r="J485" s="25">
        <f t="shared" si="104"/>
        <v>7</v>
      </c>
      <c r="K485" s="25">
        <f t="shared" si="105"/>
        <v>2</v>
      </c>
      <c r="L485" s="25" t="s">
        <v>607</v>
      </c>
      <c r="M485" s="25" t="str">
        <f t="shared" si="107"/>
        <v>pt-7-14-shl-loc1</v>
      </c>
      <c r="N485" s="25">
        <f t="shared" si="106"/>
        <v>4</v>
      </c>
      <c r="O485" s="25">
        <v>9</v>
      </c>
      <c r="P485" s="39">
        <v>9</v>
      </c>
    </row>
    <row r="486" spans="1:16" s="48" customFormat="1" ht="16.5" x14ac:dyDescent="0.2">
      <c r="A486" s="45" t="s">
        <v>1027</v>
      </c>
      <c r="B486" s="45">
        <f t="shared" si="109"/>
        <v>1071420</v>
      </c>
      <c r="C486" s="60">
        <v>14</v>
      </c>
      <c r="D486" s="38">
        <f t="shared" si="108"/>
        <v>10714</v>
      </c>
      <c r="E486" s="62">
        <v>7</v>
      </c>
      <c r="F486" s="25">
        <v>2</v>
      </c>
      <c r="G486" s="26" t="s">
        <v>3366</v>
      </c>
      <c r="H486" s="26" t="s">
        <v>1463</v>
      </c>
      <c r="I486" s="25">
        <f t="shared" si="103"/>
        <v>65</v>
      </c>
      <c r="J486" s="25">
        <f t="shared" si="104"/>
        <v>7</v>
      </c>
      <c r="K486" s="25">
        <f t="shared" si="105"/>
        <v>2</v>
      </c>
      <c r="L486" s="25" t="s">
        <v>174</v>
      </c>
      <c r="M486" s="49" t="str">
        <f t="shared" si="107"/>
        <v>pt-7-14-jlr-loc2</v>
      </c>
      <c r="N486" s="49">
        <f t="shared" si="106"/>
        <v>4</v>
      </c>
      <c r="O486" s="25">
        <v>6</v>
      </c>
      <c r="P486" s="39">
        <v>8</v>
      </c>
    </row>
    <row r="487" spans="1:16" s="48" customFormat="1" ht="16.5" x14ac:dyDescent="0.2">
      <c r="A487" s="45" t="s">
        <v>1027</v>
      </c>
      <c r="B487" s="45">
        <f t="shared" si="109"/>
        <v>1071421</v>
      </c>
      <c r="C487" s="60">
        <v>14</v>
      </c>
      <c r="D487" s="38">
        <f t="shared" si="108"/>
        <v>10714</v>
      </c>
      <c r="E487" s="62">
        <v>7</v>
      </c>
      <c r="F487" s="25">
        <v>2</v>
      </c>
      <c r="G487" s="26" t="s">
        <v>3365</v>
      </c>
      <c r="H487" s="26" t="s">
        <v>3371</v>
      </c>
      <c r="I487" s="25">
        <f t="shared" si="103"/>
        <v>65</v>
      </c>
      <c r="J487" s="25">
        <f t="shared" si="104"/>
        <v>7</v>
      </c>
      <c r="K487" s="25">
        <f t="shared" si="105"/>
        <v>2</v>
      </c>
      <c r="L487" s="25" t="s">
        <v>600</v>
      </c>
      <c r="M487" s="49" t="str">
        <f t="shared" si="107"/>
        <v>pt-7-14-shl-loc2</v>
      </c>
      <c r="N487" s="49">
        <f t="shared" si="106"/>
        <v>4</v>
      </c>
      <c r="O487" s="25">
        <v>9</v>
      </c>
      <c r="P487" s="39">
        <v>9</v>
      </c>
    </row>
    <row r="488" spans="1:16" s="48" customFormat="1" ht="16.5" x14ac:dyDescent="0.2">
      <c r="A488" s="45" t="s">
        <v>1027</v>
      </c>
      <c r="B488" s="45">
        <f t="shared" si="109"/>
        <v>1071430</v>
      </c>
      <c r="C488" s="60">
        <v>14</v>
      </c>
      <c r="D488" s="38">
        <f t="shared" si="108"/>
        <v>10714</v>
      </c>
      <c r="E488" s="62">
        <v>7</v>
      </c>
      <c r="F488" s="25">
        <v>3</v>
      </c>
      <c r="G488" s="26" t="s">
        <v>3366</v>
      </c>
      <c r="H488" s="26" t="s">
        <v>3367</v>
      </c>
      <c r="I488" s="25">
        <f t="shared" si="103"/>
        <v>65</v>
      </c>
      <c r="J488" s="25">
        <f t="shared" si="104"/>
        <v>7</v>
      </c>
      <c r="K488" s="25">
        <f t="shared" si="105"/>
        <v>2</v>
      </c>
      <c r="L488" s="25" t="s">
        <v>501</v>
      </c>
      <c r="M488" s="50" t="str">
        <f t="shared" si="107"/>
        <v>pt-7-14-jlr-loc3</v>
      </c>
      <c r="N488" s="50">
        <f t="shared" si="106"/>
        <v>4</v>
      </c>
      <c r="O488" s="25">
        <v>6</v>
      </c>
      <c r="P488" s="39">
        <v>8</v>
      </c>
    </row>
    <row r="489" spans="1:16" s="48" customFormat="1" ht="17.25" thickBot="1" x14ac:dyDescent="0.25">
      <c r="A489" s="45" t="s">
        <v>1027</v>
      </c>
      <c r="B489" s="45">
        <f t="shared" si="109"/>
        <v>1071431</v>
      </c>
      <c r="C489" s="60">
        <v>14</v>
      </c>
      <c r="D489" s="40">
        <f t="shared" si="108"/>
        <v>10714</v>
      </c>
      <c r="E489" s="63">
        <v>7</v>
      </c>
      <c r="F489" s="41">
        <v>3</v>
      </c>
      <c r="G489" s="42" t="s">
        <v>3365</v>
      </c>
      <c r="H489" s="42" t="s">
        <v>3361</v>
      </c>
      <c r="I489" s="41">
        <f t="shared" si="103"/>
        <v>65</v>
      </c>
      <c r="J489" s="41">
        <f t="shared" si="104"/>
        <v>7</v>
      </c>
      <c r="K489" s="41">
        <f t="shared" si="105"/>
        <v>2</v>
      </c>
      <c r="L489" s="41" t="s">
        <v>580</v>
      </c>
      <c r="M489" s="42" t="str">
        <f t="shared" si="107"/>
        <v>pt-7-14-shl-loc3</v>
      </c>
      <c r="N489" s="42">
        <f t="shared" si="106"/>
        <v>4</v>
      </c>
      <c r="O489" s="41">
        <v>9</v>
      </c>
      <c r="P489" s="43">
        <v>9</v>
      </c>
    </row>
    <row r="490" spans="1:16" s="48" customFormat="1" ht="16.5" x14ac:dyDescent="0.2">
      <c r="A490" s="45" t="s">
        <v>1027</v>
      </c>
      <c r="B490" s="45">
        <f t="shared" si="109"/>
        <v>1071510</v>
      </c>
      <c r="C490" s="60">
        <v>15</v>
      </c>
      <c r="D490" s="35">
        <f t="shared" si="108"/>
        <v>10715</v>
      </c>
      <c r="E490" s="61">
        <v>7</v>
      </c>
      <c r="F490" s="36">
        <v>1</v>
      </c>
      <c r="G490" s="44" t="s">
        <v>3366</v>
      </c>
      <c r="H490" s="44" t="s">
        <v>3370</v>
      </c>
      <c r="I490" s="36">
        <f t="shared" si="103"/>
        <v>67</v>
      </c>
      <c r="J490" s="36">
        <f t="shared" si="104"/>
        <v>7</v>
      </c>
      <c r="K490" s="36">
        <f t="shared" si="105"/>
        <v>2</v>
      </c>
      <c r="L490" s="36" t="s">
        <v>498</v>
      </c>
      <c r="M490" s="36" t="str">
        <f t="shared" si="107"/>
        <v>pt-7-15-jlr-loc1</v>
      </c>
      <c r="N490" s="36">
        <f t="shared" si="106"/>
        <v>5</v>
      </c>
      <c r="O490" s="36">
        <v>6</v>
      </c>
      <c r="P490" s="37">
        <v>8</v>
      </c>
    </row>
    <row r="491" spans="1:16" s="48" customFormat="1" ht="16.5" x14ac:dyDescent="0.2">
      <c r="A491" s="45" t="s">
        <v>1027</v>
      </c>
      <c r="B491" s="45">
        <f t="shared" si="109"/>
        <v>1071511</v>
      </c>
      <c r="C491" s="60">
        <v>15</v>
      </c>
      <c r="D491" s="38">
        <f t="shared" si="108"/>
        <v>10715</v>
      </c>
      <c r="E491" s="62">
        <v>7</v>
      </c>
      <c r="F491" s="25">
        <v>1</v>
      </c>
      <c r="G491" s="26" t="s">
        <v>3365</v>
      </c>
      <c r="H491" s="26" t="s">
        <v>3368</v>
      </c>
      <c r="I491" s="25">
        <f t="shared" si="103"/>
        <v>67</v>
      </c>
      <c r="J491" s="25">
        <f t="shared" si="104"/>
        <v>7</v>
      </c>
      <c r="K491" s="25">
        <f t="shared" si="105"/>
        <v>2</v>
      </c>
      <c r="L491" s="25" t="s">
        <v>587</v>
      </c>
      <c r="M491" s="25" t="str">
        <f t="shared" si="107"/>
        <v>pt-7-15-shl-loc1</v>
      </c>
      <c r="N491" s="25">
        <f t="shared" si="106"/>
        <v>5</v>
      </c>
      <c r="O491" s="25">
        <v>9</v>
      </c>
      <c r="P491" s="39">
        <v>9</v>
      </c>
    </row>
    <row r="492" spans="1:16" s="48" customFormat="1" ht="16.5" x14ac:dyDescent="0.2">
      <c r="A492" s="45" t="s">
        <v>1027</v>
      </c>
      <c r="B492" s="45">
        <f t="shared" si="109"/>
        <v>1071520</v>
      </c>
      <c r="C492" s="60">
        <v>15</v>
      </c>
      <c r="D492" s="38">
        <f t="shared" si="108"/>
        <v>10715</v>
      </c>
      <c r="E492" s="62">
        <v>7</v>
      </c>
      <c r="F492" s="25">
        <v>2</v>
      </c>
      <c r="G492" s="26" t="s">
        <v>3366</v>
      </c>
      <c r="H492" s="26" t="s">
        <v>1463</v>
      </c>
      <c r="I492" s="25">
        <f t="shared" si="103"/>
        <v>67</v>
      </c>
      <c r="J492" s="25">
        <f t="shared" si="104"/>
        <v>7</v>
      </c>
      <c r="K492" s="25">
        <f t="shared" si="105"/>
        <v>2</v>
      </c>
      <c r="L492" s="25" t="s">
        <v>497</v>
      </c>
      <c r="M492" s="49" t="str">
        <f t="shared" si="107"/>
        <v>pt-7-15-jlr-loc2</v>
      </c>
      <c r="N492" s="49">
        <f t="shared" si="106"/>
        <v>5</v>
      </c>
      <c r="O492" s="25">
        <v>6</v>
      </c>
      <c r="P492" s="39">
        <v>8</v>
      </c>
    </row>
    <row r="493" spans="1:16" s="48" customFormat="1" ht="16.5" x14ac:dyDescent="0.2">
      <c r="A493" s="45" t="s">
        <v>1027</v>
      </c>
      <c r="B493" s="45">
        <f t="shared" si="109"/>
        <v>1071521</v>
      </c>
      <c r="C493" s="60">
        <v>15</v>
      </c>
      <c r="D493" s="38">
        <f t="shared" si="108"/>
        <v>10715</v>
      </c>
      <c r="E493" s="62">
        <v>7</v>
      </c>
      <c r="F493" s="25">
        <v>2</v>
      </c>
      <c r="G493" s="26" t="s">
        <v>3365</v>
      </c>
      <c r="H493" s="26" t="s">
        <v>3371</v>
      </c>
      <c r="I493" s="25">
        <f t="shared" si="103"/>
        <v>67</v>
      </c>
      <c r="J493" s="25">
        <f t="shared" si="104"/>
        <v>7</v>
      </c>
      <c r="K493" s="25">
        <f t="shared" si="105"/>
        <v>2</v>
      </c>
      <c r="L493" s="25" t="s">
        <v>585</v>
      </c>
      <c r="M493" s="49" t="str">
        <f t="shared" si="107"/>
        <v>pt-7-15-shl-loc2</v>
      </c>
      <c r="N493" s="49">
        <f t="shared" si="106"/>
        <v>5</v>
      </c>
      <c r="O493" s="25">
        <v>9</v>
      </c>
      <c r="P493" s="39">
        <v>9</v>
      </c>
    </row>
    <row r="494" spans="1:16" s="48" customFormat="1" ht="16.5" x14ac:dyDescent="0.2">
      <c r="A494" s="45" t="s">
        <v>1027</v>
      </c>
      <c r="B494" s="45">
        <f t="shared" si="109"/>
        <v>1071530</v>
      </c>
      <c r="C494" s="60">
        <v>15</v>
      </c>
      <c r="D494" s="38">
        <f t="shared" si="108"/>
        <v>10715</v>
      </c>
      <c r="E494" s="62">
        <v>7</v>
      </c>
      <c r="F494" s="25">
        <v>3</v>
      </c>
      <c r="G494" s="26" t="s">
        <v>3366</v>
      </c>
      <c r="H494" s="26" t="s">
        <v>3367</v>
      </c>
      <c r="I494" s="25">
        <f t="shared" si="103"/>
        <v>67</v>
      </c>
      <c r="J494" s="25">
        <f t="shared" si="104"/>
        <v>7</v>
      </c>
      <c r="K494" s="25">
        <f t="shared" si="105"/>
        <v>2</v>
      </c>
      <c r="L494" s="25" t="s">
        <v>174</v>
      </c>
      <c r="M494" s="50" t="str">
        <f t="shared" si="107"/>
        <v>pt-7-15-jlr-loc3</v>
      </c>
      <c r="N494" s="50">
        <f t="shared" si="106"/>
        <v>5</v>
      </c>
      <c r="O494" s="25">
        <v>6</v>
      </c>
      <c r="P494" s="39">
        <v>8</v>
      </c>
    </row>
    <row r="495" spans="1:16" s="48" customFormat="1" ht="17.25" thickBot="1" x14ac:dyDescent="0.25">
      <c r="A495" s="45" t="s">
        <v>1027</v>
      </c>
      <c r="B495" s="45">
        <f t="shared" si="109"/>
        <v>1071531</v>
      </c>
      <c r="C495" s="60">
        <v>15</v>
      </c>
      <c r="D495" s="40">
        <f t="shared" si="108"/>
        <v>10715</v>
      </c>
      <c r="E495" s="63">
        <v>7</v>
      </c>
      <c r="F495" s="41">
        <v>3</v>
      </c>
      <c r="G495" s="42" t="s">
        <v>3365</v>
      </c>
      <c r="H495" s="42" t="s">
        <v>3369</v>
      </c>
      <c r="I495" s="41">
        <f t="shared" si="103"/>
        <v>67</v>
      </c>
      <c r="J495" s="41">
        <f t="shared" si="104"/>
        <v>7</v>
      </c>
      <c r="K495" s="41">
        <f t="shared" si="105"/>
        <v>2</v>
      </c>
      <c r="L495" s="41" t="s">
        <v>583</v>
      </c>
      <c r="M495" s="42" t="str">
        <f t="shared" si="107"/>
        <v>pt-7-15-shl-loc3</v>
      </c>
      <c r="N495" s="42">
        <f t="shared" si="106"/>
        <v>5</v>
      </c>
      <c r="O495" s="41">
        <v>9</v>
      </c>
      <c r="P495" s="43">
        <v>9</v>
      </c>
    </row>
    <row r="496" spans="1:16" s="48" customFormat="1" ht="16.5" x14ac:dyDescent="0.2">
      <c r="A496" s="45" t="s">
        <v>1028</v>
      </c>
      <c r="B496" s="45">
        <f t="shared" si="109"/>
        <v>1080110</v>
      </c>
      <c r="C496" s="60">
        <v>1</v>
      </c>
      <c r="D496" s="35">
        <f t="shared" si="108"/>
        <v>10801</v>
      </c>
      <c r="E496" s="61">
        <v>8</v>
      </c>
      <c r="F496" s="36">
        <v>1</v>
      </c>
      <c r="G496" s="44" t="s">
        <v>3366</v>
      </c>
      <c r="H496" s="44" t="s">
        <v>3370</v>
      </c>
      <c r="I496" s="36">
        <f t="shared" si="103"/>
        <v>68</v>
      </c>
      <c r="J496" s="36">
        <f t="shared" si="104"/>
        <v>7</v>
      </c>
      <c r="K496" s="36">
        <f t="shared" si="105"/>
        <v>2</v>
      </c>
      <c r="L496" s="36" t="s">
        <v>502</v>
      </c>
      <c r="M496" s="36" t="str">
        <f t="shared" si="107"/>
        <v>pt-8-1-jlr-loc1</v>
      </c>
      <c r="N496" s="36">
        <f t="shared" si="106"/>
        <v>5</v>
      </c>
      <c r="O496" s="36">
        <v>6</v>
      </c>
      <c r="P496" s="37">
        <v>8</v>
      </c>
    </row>
    <row r="497" spans="1:16" s="48" customFormat="1" ht="16.5" x14ac:dyDescent="0.2">
      <c r="A497" s="45" t="s">
        <v>1028</v>
      </c>
      <c r="B497" s="45">
        <f t="shared" si="109"/>
        <v>1080111</v>
      </c>
      <c r="C497" s="60">
        <v>1</v>
      </c>
      <c r="D497" s="38">
        <f t="shared" si="108"/>
        <v>10801</v>
      </c>
      <c r="E497" s="62">
        <v>8</v>
      </c>
      <c r="F497" s="25">
        <v>1</v>
      </c>
      <c r="G497" s="26" t="s">
        <v>3365</v>
      </c>
      <c r="H497" s="26" t="s">
        <v>3368</v>
      </c>
      <c r="I497" s="25">
        <f t="shared" si="103"/>
        <v>68</v>
      </c>
      <c r="J497" s="25">
        <f t="shared" si="104"/>
        <v>7</v>
      </c>
      <c r="K497" s="25">
        <f t="shared" si="105"/>
        <v>2</v>
      </c>
      <c r="L497" s="25" t="s">
        <v>593</v>
      </c>
      <c r="M497" s="25" t="str">
        <f t="shared" si="107"/>
        <v>pt-8-1-shl-loc1</v>
      </c>
      <c r="N497" s="25">
        <f t="shared" si="106"/>
        <v>5</v>
      </c>
      <c r="O497" s="25">
        <v>9</v>
      </c>
      <c r="P497" s="39">
        <v>9</v>
      </c>
    </row>
    <row r="498" spans="1:16" s="48" customFormat="1" ht="16.5" x14ac:dyDescent="0.2">
      <c r="A498" s="45" t="s">
        <v>1028</v>
      </c>
      <c r="B498" s="45">
        <f t="shared" si="109"/>
        <v>1080120</v>
      </c>
      <c r="C498" s="60">
        <v>1</v>
      </c>
      <c r="D498" s="38">
        <f t="shared" si="108"/>
        <v>10801</v>
      </c>
      <c r="E498" s="62">
        <v>8</v>
      </c>
      <c r="F498" s="25">
        <v>2</v>
      </c>
      <c r="G498" s="26" t="s">
        <v>3355</v>
      </c>
      <c r="H498" s="26" t="s">
        <v>1463</v>
      </c>
      <c r="I498" s="25">
        <f t="shared" si="103"/>
        <v>68</v>
      </c>
      <c r="J498" s="25">
        <f t="shared" si="104"/>
        <v>7</v>
      </c>
      <c r="K498" s="25">
        <f t="shared" si="105"/>
        <v>2</v>
      </c>
      <c r="L498" s="25" t="s">
        <v>1459</v>
      </c>
      <c r="M498" s="49" t="str">
        <f t="shared" si="107"/>
        <v>pt-8-1-jlr-loc2</v>
      </c>
      <c r="N498" s="49">
        <f t="shared" si="106"/>
        <v>5</v>
      </c>
      <c r="O498" s="25">
        <v>6</v>
      </c>
      <c r="P498" s="39">
        <v>8</v>
      </c>
    </row>
    <row r="499" spans="1:16" s="48" customFormat="1" ht="16.5" x14ac:dyDescent="0.2">
      <c r="A499" s="45" t="s">
        <v>1028</v>
      </c>
      <c r="B499" s="45">
        <f t="shared" si="109"/>
        <v>1080121</v>
      </c>
      <c r="C499" s="60">
        <v>1</v>
      </c>
      <c r="D499" s="38">
        <f t="shared" si="108"/>
        <v>10801</v>
      </c>
      <c r="E499" s="62">
        <v>8</v>
      </c>
      <c r="F499" s="25">
        <v>2</v>
      </c>
      <c r="G499" s="26" t="s">
        <v>3365</v>
      </c>
      <c r="H499" s="26" t="s">
        <v>3371</v>
      </c>
      <c r="I499" s="25">
        <f t="shared" si="103"/>
        <v>68</v>
      </c>
      <c r="J499" s="25">
        <f t="shared" si="104"/>
        <v>7</v>
      </c>
      <c r="K499" s="25">
        <f t="shared" si="105"/>
        <v>2</v>
      </c>
      <c r="L499" s="25" t="s">
        <v>606</v>
      </c>
      <c r="M499" s="49" t="str">
        <f t="shared" si="107"/>
        <v>pt-8-1-shl-loc2</v>
      </c>
      <c r="N499" s="49">
        <f t="shared" si="106"/>
        <v>5</v>
      </c>
      <c r="O499" s="25">
        <v>9</v>
      </c>
      <c r="P499" s="39">
        <v>9</v>
      </c>
    </row>
    <row r="500" spans="1:16" s="48" customFormat="1" ht="16.5" x14ac:dyDescent="0.2">
      <c r="A500" s="45" t="s">
        <v>1028</v>
      </c>
      <c r="B500" s="45">
        <f t="shared" si="109"/>
        <v>1080130</v>
      </c>
      <c r="C500" s="60">
        <v>1</v>
      </c>
      <c r="D500" s="38">
        <f t="shared" si="108"/>
        <v>10801</v>
      </c>
      <c r="E500" s="62">
        <v>8</v>
      </c>
      <c r="F500" s="25">
        <v>3</v>
      </c>
      <c r="G500" s="26" t="s">
        <v>3366</v>
      </c>
      <c r="H500" s="26" t="s">
        <v>3367</v>
      </c>
      <c r="I500" s="25">
        <f t="shared" si="103"/>
        <v>68</v>
      </c>
      <c r="J500" s="25">
        <f t="shared" si="104"/>
        <v>7</v>
      </c>
      <c r="K500" s="25">
        <f t="shared" si="105"/>
        <v>2</v>
      </c>
      <c r="L500" s="25" t="s">
        <v>503</v>
      </c>
      <c r="M500" s="50" t="str">
        <f t="shared" si="107"/>
        <v>pt-8-1-jlr-loc3</v>
      </c>
      <c r="N500" s="50">
        <f t="shared" si="106"/>
        <v>5</v>
      </c>
      <c r="O500" s="25">
        <v>6</v>
      </c>
      <c r="P500" s="39">
        <v>8</v>
      </c>
    </row>
    <row r="501" spans="1:16" s="48" customFormat="1" ht="17.25" thickBot="1" x14ac:dyDescent="0.25">
      <c r="A501" s="45" t="s">
        <v>1028</v>
      </c>
      <c r="B501" s="45">
        <f t="shared" si="109"/>
        <v>1080131</v>
      </c>
      <c r="C501" s="60">
        <v>1</v>
      </c>
      <c r="D501" s="40">
        <f t="shared" si="108"/>
        <v>10801</v>
      </c>
      <c r="E501" s="63">
        <v>8</v>
      </c>
      <c r="F501" s="41">
        <v>3</v>
      </c>
      <c r="G501" s="42" t="s">
        <v>3365</v>
      </c>
      <c r="H501" s="42" t="s">
        <v>3369</v>
      </c>
      <c r="I501" s="41">
        <f t="shared" si="103"/>
        <v>68</v>
      </c>
      <c r="J501" s="41">
        <f t="shared" si="104"/>
        <v>7</v>
      </c>
      <c r="K501" s="41">
        <f t="shared" si="105"/>
        <v>2</v>
      </c>
      <c r="L501" s="41" t="s">
        <v>591</v>
      </c>
      <c r="M501" s="42" t="str">
        <f t="shared" si="107"/>
        <v>pt-8-1-shl-loc3</v>
      </c>
      <c r="N501" s="42">
        <f t="shared" si="106"/>
        <v>5</v>
      </c>
      <c r="O501" s="41">
        <v>9</v>
      </c>
      <c r="P501" s="43">
        <v>9</v>
      </c>
    </row>
    <row r="502" spans="1:16" s="48" customFormat="1" ht="16.5" x14ac:dyDescent="0.2">
      <c r="A502" s="45" t="s">
        <v>1028</v>
      </c>
      <c r="B502" s="45">
        <f t="shared" si="109"/>
        <v>1080210</v>
      </c>
      <c r="C502" s="60">
        <v>2</v>
      </c>
      <c r="D502" s="35">
        <f t="shared" si="108"/>
        <v>10802</v>
      </c>
      <c r="E502" s="61">
        <v>8</v>
      </c>
      <c r="F502" s="36">
        <v>1</v>
      </c>
      <c r="G502" s="44" t="s">
        <v>3366</v>
      </c>
      <c r="H502" s="44" t="s">
        <v>3370</v>
      </c>
      <c r="I502" s="36">
        <f t="shared" ref="I502:I565" si="110">INDEX($AC$4:$AC$204,INDEX($AJ$4:$AJ$19,E502)+C502)</f>
        <v>69</v>
      </c>
      <c r="J502" s="36">
        <f t="shared" ref="J502:J565" si="111">INDEX($AD$4:$AD$204,INDEX($AJ$4:$AJ$19,E502)+C502)</f>
        <v>7</v>
      </c>
      <c r="K502" s="36">
        <f t="shared" ref="K502:K565" si="112">INDEX($AE$4:$AE$204,INDEX($AJ$4:$AJ$19,E502)+C502)</f>
        <v>2</v>
      </c>
      <c r="L502" s="36" t="s">
        <v>495</v>
      </c>
      <c r="M502" s="36" t="str">
        <f t="shared" si="107"/>
        <v>pt-8-2-jlr-loc1</v>
      </c>
      <c r="N502" s="36">
        <f t="shared" ref="N502:N565" si="113">INDEX($AF$4:$AF$204,INDEX($AJ$4:$AJ$19,E502)+C502)</f>
        <v>5</v>
      </c>
      <c r="O502" s="36">
        <v>6</v>
      </c>
      <c r="P502" s="37">
        <v>8</v>
      </c>
    </row>
    <row r="503" spans="1:16" s="48" customFormat="1" ht="16.5" x14ac:dyDescent="0.2">
      <c r="A503" s="45" t="s">
        <v>1028</v>
      </c>
      <c r="B503" s="45">
        <f t="shared" si="109"/>
        <v>1080211</v>
      </c>
      <c r="C503" s="60">
        <v>2</v>
      </c>
      <c r="D503" s="38">
        <f t="shared" si="108"/>
        <v>10802</v>
      </c>
      <c r="E503" s="62">
        <v>8</v>
      </c>
      <c r="F503" s="25">
        <v>1</v>
      </c>
      <c r="G503" s="26" t="s">
        <v>3365</v>
      </c>
      <c r="H503" s="26" t="s">
        <v>3368</v>
      </c>
      <c r="I503" s="25">
        <f t="shared" si="110"/>
        <v>69</v>
      </c>
      <c r="J503" s="25">
        <f t="shared" si="111"/>
        <v>7</v>
      </c>
      <c r="K503" s="25">
        <f t="shared" si="112"/>
        <v>2</v>
      </c>
      <c r="L503" s="25" t="s">
        <v>581</v>
      </c>
      <c r="M503" s="25" t="str">
        <f t="shared" si="107"/>
        <v>pt-8-2-shl-loc1</v>
      </c>
      <c r="N503" s="25">
        <f t="shared" si="113"/>
        <v>5</v>
      </c>
      <c r="O503" s="25">
        <v>9</v>
      </c>
      <c r="P503" s="39">
        <v>9</v>
      </c>
    </row>
    <row r="504" spans="1:16" s="48" customFormat="1" ht="16.5" x14ac:dyDescent="0.2">
      <c r="A504" s="45" t="s">
        <v>1028</v>
      </c>
      <c r="B504" s="45">
        <f t="shared" si="109"/>
        <v>1080220</v>
      </c>
      <c r="C504" s="60">
        <v>2</v>
      </c>
      <c r="D504" s="38">
        <f t="shared" si="108"/>
        <v>10802</v>
      </c>
      <c r="E504" s="62">
        <v>8</v>
      </c>
      <c r="F504" s="25">
        <v>2</v>
      </c>
      <c r="G504" s="26" t="s">
        <v>3355</v>
      </c>
      <c r="H504" s="26" t="s">
        <v>1463</v>
      </c>
      <c r="I504" s="25">
        <f t="shared" si="110"/>
        <v>69</v>
      </c>
      <c r="J504" s="25">
        <f t="shared" si="111"/>
        <v>7</v>
      </c>
      <c r="K504" s="25">
        <f t="shared" si="112"/>
        <v>2</v>
      </c>
      <c r="L504" s="25" t="s">
        <v>1463</v>
      </c>
      <c r="M504" s="49" t="str">
        <f t="shared" si="107"/>
        <v>pt-8-2-jlr-loc2</v>
      </c>
      <c r="N504" s="49">
        <f t="shared" si="113"/>
        <v>5</v>
      </c>
      <c r="O504" s="25">
        <v>6</v>
      </c>
      <c r="P504" s="39">
        <v>8</v>
      </c>
    </row>
    <row r="505" spans="1:16" s="48" customFormat="1" ht="16.5" x14ac:dyDescent="0.2">
      <c r="A505" s="45" t="s">
        <v>1028</v>
      </c>
      <c r="B505" s="45">
        <f t="shared" si="109"/>
        <v>1080221</v>
      </c>
      <c r="C505" s="60">
        <v>2</v>
      </c>
      <c r="D505" s="38">
        <f t="shared" si="108"/>
        <v>10802</v>
      </c>
      <c r="E505" s="62">
        <v>8</v>
      </c>
      <c r="F505" s="25">
        <v>2</v>
      </c>
      <c r="G505" s="26" t="s">
        <v>3365</v>
      </c>
      <c r="H505" s="26" t="s">
        <v>3371</v>
      </c>
      <c r="I505" s="25">
        <f t="shared" si="110"/>
        <v>69</v>
      </c>
      <c r="J505" s="25">
        <f t="shared" si="111"/>
        <v>7</v>
      </c>
      <c r="K505" s="25">
        <f t="shared" si="112"/>
        <v>2</v>
      </c>
      <c r="L505" s="25" t="s">
        <v>576</v>
      </c>
      <c r="M505" s="49" t="str">
        <f t="shared" si="107"/>
        <v>pt-8-2-shl-loc2</v>
      </c>
      <c r="N505" s="49">
        <f t="shared" si="113"/>
        <v>5</v>
      </c>
      <c r="O505" s="25">
        <v>9</v>
      </c>
      <c r="P505" s="39">
        <v>9</v>
      </c>
    </row>
    <row r="506" spans="1:16" s="48" customFormat="1" ht="16.5" x14ac:dyDescent="0.2">
      <c r="A506" s="45" t="s">
        <v>1028</v>
      </c>
      <c r="B506" s="45">
        <f t="shared" si="109"/>
        <v>1080230</v>
      </c>
      <c r="C506" s="60">
        <v>2</v>
      </c>
      <c r="D506" s="38">
        <f t="shared" si="108"/>
        <v>10802</v>
      </c>
      <c r="E506" s="62">
        <v>8</v>
      </c>
      <c r="F506" s="25">
        <v>3</v>
      </c>
      <c r="G506" s="26" t="s">
        <v>3366</v>
      </c>
      <c r="H506" s="26" t="s">
        <v>3367</v>
      </c>
      <c r="I506" s="25">
        <f t="shared" si="110"/>
        <v>69</v>
      </c>
      <c r="J506" s="25">
        <f t="shared" si="111"/>
        <v>7</v>
      </c>
      <c r="K506" s="25">
        <f t="shared" si="112"/>
        <v>2</v>
      </c>
      <c r="L506" s="25" t="s">
        <v>504</v>
      </c>
      <c r="M506" s="50" t="str">
        <f t="shared" si="107"/>
        <v>pt-8-2-jlr-loc3</v>
      </c>
      <c r="N506" s="50">
        <f t="shared" si="113"/>
        <v>5</v>
      </c>
      <c r="O506" s="25">
        <v>6</v>
      </c>
      <c r="P506" s="39">
        <v>8</v>
      </c>
    </row>
    <row r="507" spans="1:16" s="48" customFormat="1" ht="17.25" thickBot="1" x14ac:dyDescent="0.25">
      <c r="A507" s="45" t="s">
        <v>1028</v>
      </c>
      <c r="B507" s="45">
        <f t="shared" si="109"/>
        <v>1080231</v>
      </c>
      <c r="C507" s="60">
        <v>2</v>
      </c>
      <c r="D507" s="40">
        <f t="shared" si="108"/>
        <v>10802</v>
      </c>
      <c r="E507" s="63">
        <v>8</v>
      </c>
      <c r="F507" s="41">
        <v>3</v>
      </c>
      <c r="G507" s="42" t="s">
        <v>3365</v>
      </c>
      <c r="H507" s="42" t="s">
        <v>3369</v>
      </c>
      <c r="I507" s="41">
        <f t="shared" si="110"/>
        <v>69</v>
      </c>
      <c r="J507" s="41">
        <f t="shared" si="111"/>
        <v>7</v>
      </c>
      <c r="K507" s="41">
        <f t="shared" si="112"/>
        <v>2</v>
      </c>
      <c r="L507" s="41" t="s">
        <v>595</v>
      </c>
      <c r="M507" s="42" t="str">
        <f t="shared" si="107"/>
        <v>pt-8-2-shl-loc3</v>
      </c>
      <c r="N507" s="42">
        <f t="shared" si="113"/>
        <v>5</v>
      </c>
      <c r="O507" s="41">
        <v>9</v>
      </c>
      <c r="P507" s="43">
        <v>9</v>
      </c>
    </row>
    <row r="508" spans="1:16" s="48" customFormat="1" ht="16.5" x14ac:dyDescent="0.2">
      <c r="A508" s="45" t="s">
        <v>1028</v>
      </c>
      <c r="B508" s="45">
        <f t="shared" si="109"/>
        <v>1080310</v>
      </c>
      <c r="C508" s="60">
        <v>3</v>
      </c>
      <c r="D508" s="35">
        <f t="shared" si="108"/>
        <v>10803</v>
      </c>
      <c r="E508" s="61">
        <v>8</v>
      </c>
      <c r="F508" s="36">
        <v>1</v>
      </c>
      <c r="G508" s="44" t="s">
        <v>3366</v>
      </c>
      <c r="H508" s="44" t="s">
        <v>3370</v>
      </c>
      <c r="I508" s="36">
        <f t="shared" si="110"/>
        <v>70</v>
      </c>
      <c r="J508" s="36">
        <f t="shared" si="111"/>
        <v>8</v>
      </c>
      <c r="K508" s="36">
        <f t="shared" si="112"/>
        <v>2</v>
      </c>
      <c r="L508" s="36" t="s">
        <v>502</v>
      </c>
      <c r="M508" s="36" t="str">
        <f t="shared" si="107"/>
        <v>pt-8-3-jlr-loc1</v>
      </c>
      <c r="N508" s="36">
        <f t="shared" si="113"/>
        <v>5</v>
      </c>
      <c r="O508" s="36">
        <v>6</v>
      </c>
      <c r="P508" s="37">
        <v>8</v>
      </c>
    </row>
    <row r="509" spans="1:16" s="48" customFormat="1" ht="16.5" x14ac:dyDescent="0.2">
      <c r="A509" s="45" t="s">
        <v>1028</v>
      </c>
      <c r="B509" s="45">
        <f t="shared" si="109"/>
        <v>1080311</v>
      </c>
      <c r="C509" s="60">
        <v>3</v>
      </c>
      <c r="D509" s="38">
        <f t="shared" si="108"/>
        <v>10803</v>
      </c>
      <c r="E509" s="62">
        <v>8</v>
      </c>
      <c r="F509" s="25">
        <v>1</v>
      </c>
      <c r="G509" s="26" t="s">
        <v>3365</v>
      </c>
      <c r="H509" s="26" t="s">
        <v>3368</v>
      </c>
      <c r="I509" s="25">
        <f t="shared" si="110"/>
        <v>70</v>
      </c>
      <c r="J509" s="25">
        <f t="shared" si="111"/>
        <v>8</v>
      </c>
      <c r="K509" s="25">
        <f t="shared" si="112"/>
        <v>2</v>
      </c>
      <c r="L509" s="25" t="s">
        <v>593</v>
      </c>
      <c r="M509" s="25" t="str">
        <f t="shared" si="107"/>
        <v>pt-8-3-shl-loc1</v>
      </c>
      <c r="N509" s="25">
        <f t="shared" si="113"/>
        <v>5</v>
      </c>
      <c r="O509" s="25">
        <v>9</v>
      </c>
      <c r="P509" s="39">
        <v>9</v>
      </c>
    </row>
    <row r="510" spans="1:16" s="48" customFormat="1" ht="16.5" x14ac:dyDescent="0.2">
      <c r="A510" s="45" t="s">
        <v>1028</v>
      </c>
      <c r="B510" s="45">
        <f t="shared" si="109"/>
        <v>1080320</v>
      </c>
      <c r="C510" s="60">
        <v>3</v>
      </c>
      <c r="D510" s="38">
        <f t="shared" si="108"/>
        <v>10803</v>
      </c>
      <c r="E510" s="62">
        <v>8</v>
      </c>
      <c r="F510" s="25">
        <v>2</v>
      </c>
      <c r="G510" s="26" t="s">
        <v>3366</v>
      </c>
      <c r="H510" s="26" t="s">
        <v>1463</v>
      </c>
      <c r="I510" s="25">
        <f t="shared" si="110"/>
        <v>70</v>
      </c>
      <c r="J510" s="25">
        <f t="shared" si="111"/>
        <v>8</v>
      </c>
      <c r="K510" s="25">
        <f t="shared" si="112"/>
        <v>2</v>
      </c>
      <c r="L510" s="25" t="s">
        <v>1459</v>
      </c>
      <c r="M510" s="49" t="str">
        <f t="shared" si="107"/>
        <v>pt-8-3-jlr-loc2</v>
      </c>
      <c r="N510" s="49">
        <f t="shared" si="113"/>
        <v>5</v>
      </c>
      <c r="O510" s="25">
        <v>6</v>
      </c>
      <c r="P510" s="39">
        <v>8</v>
      </c>
    </row>
    <row r="511" spans="1:16" s="48" customFormat="1" ht="16.5" x14ac:dyDescent="0.2">
      <c r="A511" s="45" t="s">
        <v>1028</v>
      </c>
      <c r="B511" s="45">
        <f t="shared" si="109"/>
        <v>1080321</v>
      </c>
      <c r="C511" s="60">
        <v>3</v>
      </c>
      <c r="D511" s="38">
        <f t="shared" si="108"/>
        <v>10803</v>
      </c>
      <c r="E511" s="62">
        <v>8</v>
      </c>
      <c r="F511" s="25">
        <v>2</v>
      </c>
      <c r="G511" s="26" t="s">
        <v>3365</v>
      </c>
      <c r="H511" s="26" t="s">
        <v>3371</v>
      </c>
      <c r="I511" s="25">
        <f t="shared" si="110"/>
        <v>70</v>
      </c>
      <c r="J511" s="25">
        <f t="shared" si="111"/>
        <v>8</v>
      </c>
      <c r="K511" s="25">
        <f t="shared" si="112"/>
        <v>2</v>
      </c>
      <c r="L511" s="25" t="s">
        <v>606</v>
      </c>
      <c r="M511" s="49" t="str">
        <f t="shared" si="107"/>
        <v>pt-8-3-shl-loc2</v>
      </c>
      <c r="N511" s="49">
        <f t="shared" si="113"/>
        <v>5</v>
      </c>
      <c r="O511" s="25">
        <v>9</v>
      </c>
      <c r="P511" s="39">
        <v>9</v>
      </c>
    </row>
    <row r="512" spans="1:16" s="48" customFormat="1" ht="16.5" x14ac:dyDescent="0.2">
      <c r="A512" s="45" t="s">
        <v>1028</v>
      </c>
      <c r="B512" s="45">
        <f t="shared" si="109"/>
        <v>1080330</v>
      </c>
      <c r="C512" s="60">
        <v>3</v>
      </c>
      <c r="D512" s="38">
        <f t="shared" si="108"/>
        <v>10803</v>
      </c>
      <c r="E512" s="62">
        <v>8</v>
      </c>
      <c r="F512" s="25">
        <v>3</v>
      </c>
      <c r="G512" s="26" t="s">
        <v>3366</v>
      </c>
      <c r="H512" s="26" t="s">
        <v>3367</v>
      </c>
      <c r="I512" s="25">
        <f t="shared" si="110"/>
        <v>70</v>
      </c>
      <c r="J512" s="25">
        <f t="shared" si="111"/>
        <v>8</v>
      </c>
      <c r="K512" s="25">
        <f t="shared" si="112"/>
        <v>2</v>
      </c>
      <c r="L512" s="25" t="s">
        <v>499</v>
      </c>
      <c r="M512" s="50" t="str">
        <f t="shared" ref="M512:M575" si="114">A512&amp;"-"&amp;C512&amp;"-"&amp;G512&amp;"-"&amp;"loc"&amp;F512</f>
        <v>pt-8-3-jlr-loc3</v>
      </c>
      <c r="N512" s="50">
        <f t="shared" si="113"/>
        <v>5</v>
      </c>
      <c r="O512" s="25">
        <v>6</v>
      </c>
      <c r="P512" s="39">
        <v>8</v>
      </c>
    </row>
    <row r="513" spans="1:16" s="48" customFormat="1" ht="17.25" thickBot="1" x14ac:dyDescent="0.25">
      <c r="A513" s="45" t="s">
        <v>1028</v>
      </c>
      <c r="B513" s="45">
        <f t="shared" si="109"/>
        <v>1080331</v>
      </c>
      <c r="C513" s="60">
        <v>3</v>
      </c>
      <c r="D513" s="40">
        <f t="shared" si="108"/>
        <v>10803</v>
      </c>
      <c r="E513" s="63">
        <v>8</v>
      </c>
      <c r="F513" s="41">
        <v>3</v>
      </c>
      <c r="G513" s="42" t="s">
        <v>3365</v>
      </c>
      <c r="H513" s="42" t="s">
        <v>3369</v>
      </c>
      <c r="I513" s="41">
        <f t="shared" si="110"/>
        <v>70</v>
      </c>
      <c r="J513" s="41">
        <f t="shared" si="111"/>
        <v>8</v>
      </c>
      <c r="K513" s="41">
        <f t="shared" si="112"/>
        <v>2</v>
      </c>
      <c r="L513" s="41" t="s">
        <v>604</v>
      </c>
      <c r="M513" s="42" t="str">
        <f t="shared" si="114"/>
        <v>pt-8-3-shl-loc3</v>
      </c>
      <c r="N513" s="42">
        <f t="shared" si="113"/>
        <v>5</v>
      </c>
      <c r="O513" s="41">
        <v>9</v>
      </c>
      <c r="P513" s="43">
        <v>9</v>
      </c>
    </row>
    <row r="514" spans="1:16" s="48" customFormat="1" ht="16.5" x14ac:dyDescent="0.2">
      <c r="A514" s="45" t="s">
        <v>1028</v>
      </c>
      <c r="B514" s="45">
        <f t="shared" si="109"/>
        <v>1080410</v>
      </c>
      <c r="C514" s="60">
        <v>4</v>
      </c>
      <c r="D514" s="35">
        <f t="shared" si="108"/>
        <v>10804</v>
      </c>
      <c r="E514" s="61">
        <v>8</v>
      </c>
      <c r="F514" s="36">
        <v>1</v>
      </c>
      <c r="G514" s="44" t="s">
        <v>3366</v>
      </c>
      <c r="H514" s="44" t="s">
        <v>3370</v>
      </c>
      <c r="I514" s="36">
        <f t="shared" si="110"/>
        <v>70</v>
      </c>
      <c r="J514" s="36">
        <f t="shared" si="111"/>
        <v>8</v>
      </c>
      <c r="K514" s="36">
        <f t="shared" si="112"/>
        <v>2</v>
      </c>
      <c r="L514" s="36" t="s">
        <v>505</v>
      </c>
      <c r="M514" s="36" t="str">
        <f t="shared" si="114"/>
        <v>pt-8-4-jlr-loc1</v>
      </c>
      <c r="N514" s="36">
        <f t="shared" si="113"/>
        <v>5</v>
      </c>
      <c r="O514" s="36">
        <v>6</v>
      </c>
      <c r="P514" s="37">
        <v>8</v>
      </c>
    </row>
    <row r="515" spans="1:16" s="48" customFormat="1" ht="16.5" x14ac:dyDescent="0.2">
      <c r="A515" s="45" t="s">
        <v>1028</v>
      </c>
      <c r="B515" s="45">
        <f t="shared" si="109"/>
        <v>1080411</v>
      </c>
      <c r="C515" s="60">
        <v>4</v>
      </c>
      <c r="D515" s="38">
        <f t="shared" si="108"/>
        <v>10804</v>
      </c>
      <c r="E515" s="62">
        <v>8</v>
      </c>
      <c r="F515" s="25">
        <v>1</v>
      </c>
      <c r="G515" s="26" t="s">
        <v>3365</v>
      </c>
      <c r="H515" s="26" t="s">
        <v>3368</v>
      </c>
      <c r="I515" s="25">
        <f t="shared" si="110"/>
        <v>70</v>
      </c>
      <c r="J515" s="25">
        <f t="shared" si="111"/>
        <v>8</v>
      </c>
      <c r="K515" s="25">
        <f t="shared" si="112"/>
        <v>2</v>
      </c>
      <c r="L515" s="25" t="s">
        <v>599</v>
      </c>
      <c r="M515" s="25" t="str">
        <f t="shared" si="114"/>
        <v>pt-8-4-shl-loc1</v>
      </c>
      <c r="N515" s="25">
        <f t="shared" si="113"/>
        <v>5</v>
      </c>
      <c r="O515" s="25">
        <v>9</v>
      </c>
      <c r="P515" s="39">
        <v>9</v>
      </c>
    </row>
    <row r="516" spans="1:16" s="48" customFormat="1" ht="16.5" x14ac:dyDescent="0.2">
      <c r="A516" s="45" t="s">
        <v>1028</v>
      </c>
      <c r="B516" s="45">
        <f t="shared" si="109"/>
        <v>1080420</v>
      </c>
      <c r="C516" s="60">
        <v>4</v>
      </c>
      <c r="D516" s="38">
        <f t="shared" si="108"/>
        <v>10804</v>
      </c>
      <c r="E516" s="62">
        <v>8</v>
      </c>
      <c r="F516" s="25">
        <v>2</v>
      </c>
      <c r="G516" s="26" t="s">
        <v>3366</v>
      </c>
      <c r="H516" s="26" t="s">
        <v>1463</v>
      </c>
      <c r="I516" s="25">
        <f t="shared" si="110"/>
        <v>70</v>
      </c>
      <c r="J516" s="25">
        <f t="shared" si="111"/>
        <v>8</v>
      </c>
      <c r="K516" s="25">
        <f t="shared" si="112"/>
        <v>2</v>
      </c>
      <c r="L516" s="25" t="s">
        <v>495</v>
      </c>
      <c r="M516" s="49" t="str">
        <f t="shared" si="114"/>
        <v>pt-8-4-jlr-loc2</v>
      </c>
      <c r="N516" s="49">
        <f t="shared" si="113"/>
        <v>5</v>
      </c>
      <c r="O516" s="25">
        <v>6</v>
      </c>
      <c r="P516" s="39">
        <v>8</v>
      </c>
    </row>
    <row r="517" spans="1:16" s="48" customFormat="1" ht="16.5" x14ac:dyDescent="0.2">
      <c r="A517" s="45" t="s">
        <v>1028</v>
      </c>
      <c r="B517" s="45">
        <f t="shared" si="109"/>
        <v>1080421</v>
      </c>
      <c r="C517" s="60">
        <v>4</v>
      </c>
      <c r="D517" s="38">
        <f t="shared" si="108"/>
        <v>10804</v>
      </c>
      <c r="E517" s="62">
        <v>8</v>
      </c>
      <c r="F517" s="25">
        <v>2</v>
      </c>
      <c r="G517" s="26" t="s">
        <v>3365</v>
      </c>
      <c r="H517" s="26" t="s">
        <v>3371</v>
      </c>
      <c r="I517" s="25">
        <f t="shared" si="110"/>
        <v>70</v>
      </c>
      <c r="J517" s="25">
        <f t="shared" si="111"/>
        <v>8</v>
      </c>
      <c r="K517" s="25">
        <f t="shared" si="112"/>
        <v>2</v>
      </c>
      <c r="L517" s="25" t="s">
        <v>607</v>
      </c>
      <c r="M517" s="49" t="str">
        <f t="shared" si="114"/>
        <v>pt-8-4-shl-loc2</v>
      </c>
      <c r="N517" s="49">
        <f t="shared" si="113"/>
        <v>5</v>
      </c>
      <c r="O517" s="25">
        <v>9</v>
      </c>
      <c r="P517" s="39">
        <v>9</v>
      </c>
    </row>
    <row r="518" spans="1:16" s="48" customFormat="1" ht="16.5" x14ac:dyDescent="0.2">
      <c r="A518" s="45" t="s">
        <v>1028</v>
      </c>
      <c r="B518" s="45">
        <f t="shared" si="109"/>
        <v>1080430</v>
      </c>
      <c r="C518" s="60">
        <v>4</v>
      </c>
      <c r="D518" s="38">
        <f t="shared" si="108"/>
        <v>10804</v>
      </c>
      <c r="E518" s="62">
        <v>8</v>
      </c>
      <c r="F518" s="25">
        <v>3</v>
      </c>
      <c r="G518" s="26" t="s">
        <v>3366</v>
      </c>
      <c r="H518" s="26" t="s">
        <v>3367</v>
      </c>
      <c r="I518" s="25">
        <f t="shared" si="110"/>
        <v>70</v>
      </c>
      <c r="J518" s="25">
        <f t="shared" si="111"/>
        <v>8</v>
      </c>
      <c r="K518" s="25">
        <f t="shared" si="112"/>
        <v>2</v>
      </c>
      <c r="L518" s="25" t="s">
        <v>501</v>
      </c>
      <c r="M518" s="50" t="str">
        <f t="shared" si="114"/>
        <v>pt-8-4-jlr-loc3</v>
      </c>
      <c r="N518" s="50">
        <f t="shared" si="113"/>
        <v>5</v>
      </c>
      <c r="O518" s="25">
        <v>6</v>
      </c>
      <c r="P518" s="39">
        <v>8</v>
      </c>
    </row>
    <row r="519" spans="1:16" s="48" customFormat="1" ht="17.25" thickBot="1" x14ac:dyDescent="0.25">
      <c r="A519" s="45" t="s">
        <v>1028</v>
      </c>
      <c r="B519" s="45">
        <f t="shared" si="109"/>
        <v>1080431</v>
      </c>
      <c r="C519" s="60">
        <v>4</v>
      </c>
      <c r="D519" s="40">
        <f t="shared" si="108"/>
        <v>10804</v>
      </c>
      <c r="E519" s="63">
        <v>8</v>
      </c>
      <c r="F519" s="41">
        <v>3</v>
      </c>
      <c r="G519" s="42" t="s">
        <v>3354</v>
      </c>
      <c r="H519" s="42" t="s">
        <v>3369</v>
      </c>
      <c r="I519" s="41">
        <f t="shared" si="110"/>
        <v>70</v>
      </c>
      <c r="J519" s="41">
        <f t="shared" si="111"/>
        <v>8</v>
      </c>
      <c r="K519" s="41">
        <f t="shared" si="112"/>
        <v>2</v>
      </c>
      <c r="L519" s="41" t="s">
        <v>580</v>
      </c>
      <c r="M519" s="42" t="str">
        <f t="shared" si="114"/>
        <v>pt-8-4-shl-loc3</v>
      </c>
      <c r="N519" s="42">
        <f t="shared" si="113"/>
        <v>5</v>
      </c>
      <c r="O519" s="41">
        <v>9</v>
      </c>
      <c r="P519" s="43">
        <v>9</v>
      </c>
    </row>
    <row r="520" spans="1:16" s="48" customFormat="1" ht="16.5" x14ac:dyDescent="0.2">
      <c r="A520" s="45" t="s">
        <v>1028</v>
      </c>
      <c r="B520" s="45">
        <f t="shared" si="109"/>
        <v>1080510</v>
      </c>
      <c r="C520" s="60">
        <v>5</v>
      </c>
      <c r="D520" s="35">
        <f t="shared" si="108"/>
        <v>10805</v>
      </c>
      <c r="E520" s="61">
        <v>8</v>
      </c>
      <c r="F520" s="36">
        <v>1</v>
      </c>
      <c r="G520" s="44" t="s">
        <v>3366</v>
      </c>
      <c r="H520" s="44" t="s">
        <v>3370</v>
      </c>
      <c r="I520" s="36">
        <f t="shared" si="110"/>
        <v>71</v>
      </c>
      <c r="J520" s="36">
        <f t="shared" si="111"/>
        <v>8</v>
      </c>
      <c r="K520" s="36">
        <f t="shared" si="112"/>
        <v>2</v>
      </c>
      <c r="L520" s="36" t="s">
        <v>1458</v>
      </c>
      <c r="M520" s="36" t="str">
        <f t="shared" si="114"/>
        <v>pt-8-5-jlr-loc1</v>
      </c>
      <c r="N520" s="36">
        <f t="shared" si="113"/>
        <v>5</v>
      </c>
      <c r="O520" s="36">
        <v>6</v>
      </c>
      <c r="P520" s="37">
        <v>8</v>
      </c>
    </row>
    <row r="521" spans="1:16" s="48" customFormat="1" ht="16.5" x14ac:dyDescent="0.2">
      <c r="A521" s="45" t="s">
        <v>1028</v>
      </c>
      <c r="B521" s="45">
        <f t="shared" si="109"/>
        <v>1080511</v>
      </c>
      <c r="C521" s="60">
        <v>5</v>
      </c>
      <c r="D521" s="38">
        <f t="shared" si="108"/>
        <v>10805</v>
      </c>
      <c r="E521" s="62">
        <v>8</v>
      </c>
      <c r="F521" s="25">
        <v>1</v>
      </c>
      <c r="G521" s="26" t="s">
        <v>3365</v>
      </c>
      <c r="H521" s="26" t="s">
        <v>3368</v>
      </c>
      <c r="I521" s="25">
        <f t="shared" si="110"/>
        <v>71</v>
      </c>
      <c r="J521" s="25">
        <f t="shared" si="111"/>
        <v>8</v>
      </c>
      <c r="K521" s="25">
        <f t="shared" si="112"/>
        <v>2</v>
      </c>
      <c r="L521" s="25" t="s">
        <v>798</v>
      </c>
      <c r="M521" s="25" t="str">
        <f t="shared" si="114"/>
        <v>pt-8-5-shl-loc1</v>
      </c>
      <c r="N521" s="25">
        <f t="shared" si="113"/>
        <v>5</v>
      </c>
      <c r="O521" s="25">
        <v>9</v>
      </c>
      <c r="P521" s="39">
        <v>9</v>
      </c>
    </row>
    <row r="522" spans="1:16" s="48" customFormat="1" ht="16.5" x14ac:dyDescent="0.2">
      <c r="A522" s="45" t="s">
        <v>1028</v>
      </c>
      <c r="B522" s="45">
        <f t="shared" si="109"/>
        <v>1080520</v>
      </c>
      <c r="C522" s="60">
        <v>5</v>
      </c>
      <c r="D522" s="38">
        <f t="shared" si="108"/>
        <v>10805</v>
      </c>
      <c r="E522" s="62">
        <v>8</v>
      </c>
      <c r="F522" s="25">
        <v>2</v>
      </c>
      <c r="G522" s="26" t="s">
        <v>3366</v>
      </c>
      <c r="H522" s="26" t="s">
        <v>1463</v>
      </c>
      <c r="I522" s="25">
        <f t="shared" si="110"/>
        <v>71</v>
      </c>
      <c r="J522" s="25">
        <f t="shared" si="111"/>
        <v>8</v>
      </c>
      <c r="K522" s="25">
        <f t="shared" si="112"/>
        <v>2</v>
      </c>
      <c r="L522" s="25" t="s">
        <v>1463</v>
      </c>
      <c r="M522" s="49" t="str">
        <f t="shared" si="114"/>
        <v>pt-8-5-jlr-loc2</v>
      </c>
      <c r="N522" s="49">
        <f t="shared" si="113"/>
        <v>5</v>
      </c>
      <c r="O522" s="25">
        <v>6</v>
      </c>
      <c r="P522" s="39">
        <v>8</v>
      </c>
    </row>
    <row r="523" spans="1:16" s="48" customFormat="1" ht="16.5" x14ac:dyDescent="0.2">
      <c r="A523" s="45" t="s">
        <v>1028</v>
      </c>
      <c r="B523" s="45">
        <f t="shared" si="109"/>
        <v>1080521</v>
      </c>
      <c r="C523" s="60">
        <v>5</v>
      </c>
      <c r="D523" s="38">
        <f t="shared" si="108"/>
        <v>10805</v>
      </c>
      <c r="E523" s="62">
        <v>8</v>
      </c>
      <c r="F523" s="25">
        <v>2</v>
      </c>
      <c r="G523" s="26" t="s">
        <v>3365</v>
      </c>
      <c r="H523" s="26" t="s">
        <v>3371</v>
      </c>
      <c r="I523" s="25">
        <f t="shared" si="110"/>
        <v>71</v>
      </c>
      <c r="J523" s="25">
        <f t="shared" si="111"/>
        <v>8</v>
      </c>
      <c r="K523" s="25">
        <f t="shared" si="112"/>
        <v>2</v>
      </c>
      <c r="L523" s="25" t="s">
        <v>576</v>
      </c>
      <c r="M523" s="49" t="str">
        <f t="shared" si="114"/>
        <v>pt-8-5-shl-loc2</v>
      </c>
      <c r="N523" s="49">
        <f t="shared" si="113"/>
        <v>5</v>
      </c>
      <c r="O523" s="25">
        <v>9</v>
      </c>
      <c r="P523" s="39">
        <v>9</v>
      </c>
    </row>
    <row r="524" spans="1:16" s="48" customFormat="1" ht="16.5" x14ac:dyDescent="0.2">
      <c r="A524" s="45" t="s">
        <v>1028</v>
      </c>
      <c r="B524" s="45">
        <f t="shared" si="109"/>
        <v>1080530</v>
      </c>
      <c r="C524" s="60">
        <v>5</v>
      </c>
      <c r="D524" s="38">
        <f t="shared" si="108"/>
        <v>10805</v>
      </c>
      <c r="E524" s="62">
        <v>8</v>
      </c>
      <c r="F524" s="25">
        <v>3</v>
      </c>
      <c r="G524" s="26" t="s">
        <v>3366</v>
      </c>
      <c r="H524" s="26" t="s">
        <v>3367</v>
      </c>
      <c r="I524" s="25">
        <f t="shared" si="110"/>
        <v>71</v>
      </c>
      <c r="J524" s="25">
        <f t="shared" si="111"/>
        <v>8</v>
      </c>
      <c r="K524" s="25">
        <f t="shared" si="112"/>
        <v>2</v>
      </c>
      <c r="L524" s="25" t="s">
        <v>502</v>
      </c>
      <c r="M524" s="50" t="str">
        <f t="shared" si="114"/>
        <v>pt-8-5-jlr-loc3</v>
      </c>
      <c r="N524" s="50">
        <f t="shared" si="113"/>
        <v>5</v>
      </c>
      <c r="O524" s="25">
        <v>6</v>
      </c>
      <c r="P524" s="39">
        <v>8</v>
      </c>
    </row>
    <row r="525" spans="1:16" s="48" customFormat="1" ht="17.25" thickBot="1" x14ac:dyDescent="0.25">
      <c r="A525" s="45" t="s">
        <v>1028</v>
      </c>
      <c r="B525" s="45">
        <f t="shared" si="109"/>
        <v>1080531</v>
      </c>
      <c r="C525" s="60">
        <v>5</v>
      </c>
      <c r="D525" s="40">
        <f t="shared" si="108"/>
        <v>10805</v>
      </c>
      <c r="E525" s="63">
        <v>8</v>
      </c>
      <c r="F525" s="41">
        <v>3</v>
      </c>
      <c r="G525" s="42" t="s">
        <v>3365</v>
      </c>
      <c r="H525" s="42" t="s">
        <v>3369</v>
      </c>
      <c r="I525" s="41">
        <f t="shared" si="110"/>
        <v>71</v>
      </c>
      <c r="J525" s="41">
        <f t="shared" si="111"/>
        <v>8</v>
      </c>
      <c r="K525" s="41">
        <f t="shared" si="112"/>
        <v>2</v>
      </c>
      <c r="L525" s="41" t="s">
        <v>593</v>
      </c>
      <c r="M525" s="42" t="str">
        <f t="shared" si="114"/>
        <v>pt-8-5-shl-loc3</v>
      </c>
      <c r="N525" s="42">
        <f t="shared" si="113"/>
        <v>5</v>
      </c>
      <c r="O525" s="41">
        <v>9</v>
      </c>
      <c r="P525" s="43">
        <v>9</v>
      </c>
    </row>
    <row r="526" spans="1:16" s="48" customFormat="1" ht="16.5" x14ac:dyDescent="0.2">
      <c r="A526" s="45" t="s">
        <v>1028</v>
      </c>
      <c r="B526" s="45">
        <f t="shared" si="109"/>
        <v>1080610</v>
      </c>
      <c r="C526" s="60">
        <v>6</v>
      </c>
      <c r="D526" s="35">
        <f t="shared" si="108"/>
        <v>10806</v>
      </c>
      <c r="E526" s="61">
        <v>8</v>
      </c>
      <c r="F526" s="36">
        <v>1</v>
      </c>
      <c r="G526" s="44" t="s">
        <v>3355</v>
      </c>
      <c r="H526" s="44" t="s">
        <v>3370</v>
      </c>
      <c r="I526" s="36">
        <f t="shared" si="110"/>
        <v>71</v>
      </c>
      <c r="J526" s="36">
        <f t="shared" si="111"/>
        <v>8</v>
      </c>
      <c r="K526" s="36">
        <f t="shared" si="112"/>
        <v>2</v>
      </c>
      <c r="L526" s="36" t="s">
        <v>499</v>
      </c>
      <c r="M526" s="36" t="str">
        <f t="shared" si="114"/>
        <v>pt-8-6-jlr-loc1</v>
      </c>
      <c r="N526" s="36">
        <f t="shared" si="113"/>
        <v>5</v>
      </c>
      <c r="O526" s="36">
        <v>6</v>
      </c>
      <c r="P526" s="37">
        <v>8</v>
      </c>
    </row>
    <row r="527" spans="1:16" s="48" customFormat="1" ht="16.5" x14ac:dyDescent="0.2">
      <c r="A527" s="45" t="s">
        <v>1028</v>
      </c>
      <c r="B527" s="45">
        <f t="shared" si="109"/>
        <v>1080611</v>
      </c>
      <c r="C527" s="60">
        <v>6</v>
      </c>
      <c r="D527" s="38">
        <f t="shared" si="108"/>
        <v>10806</v>
      </c>
      <c r="E527" s="62">
        <v>8</v>
      </c>
      <c r="F527" s="25">
        <v>1</v>
      </c>
      <c r="G527" s="26" t="s">
        <v>3365</v>
      </c>
      <c r="H527" s="26" t="s">
        <v>3364</v>
      </c>
      <c r="I527" s="25">
        <f t="shared" si="110"/>
        <v>71</v>
      </c>
      <c r="J527" s="25">
        <f t="shared" si="111"/>
        <v>8</v>
      </c>
      <c r="K527" s="25">
        <f t="shared" si="112"/>
        <v>2</v>
      </c>
      <c r="L527" s="25" t="s">
        <v>604</v>
      </c>
      <c r="M527" s="25" t="str">
        <f t="shared" si="114"/>
        <v>pt-8-6-shl-loc1</v>
      </c>
      <c r="N527" s="25">
        <f t="shared" si="113"/>
        <v>5</v>
      </c>
      <c r="O527" s="25">
        <v>9</v>
      </c>
      <c r="P527" s="39">
        <v>9</v>
      </c>
    </row>
    <row r="528" spans="1:16" s="48" customFormat="1" ht="16.5" x14ac:dyDescent="0.2">
      <c r="A528" s="45" t="s">
        <v>1028</v>
      </c>
      <c r="B528" s="45">
        <f t="shared" si="109"/>
        <v>1080620</v>
      </c>
      <c r="C528" s="60">
        <v>6</v>
      </c>
      <c r="D528" s="38">
        <f t="shared" si="108"/>
        <v>10806</v>
      </c>
      <c r="E528" s="62">
        <v>8</v>
      </c>
      <c r="F528" s="25">
        <v>2</v>
      </c>
      <c r="G528" s="26" t="s">
        <v>3366</v>
      </c>
      <c r="H528" s="26" t="s">
        <v>1463</v>
      </c>
      <c r="I528" s="25">
        <f t="shared" si="110"/>
        <v>71</v>
      </c>
      <c r="J528" s="25">
        <f t="shared" si="111"/>
        <v>8</v>
      </c>
      <c r="K528" s="25">
        <f t="shared" si="112"/>
        <v>2</v>
      </c>
      <c r="L528" s="25" t="s">
        <v>1459</v>
      </c>
      <c r="M528" s="49" t="str">
        <f t="shared" si="114"/>
        <v>pt-8-6-jlr-loc2</v>
      </c>
      <c r="N528" s="49">
        <f t="shared" si="113"/>
        <v>5</v>
      </c>
      <c r="O528" s="25">
        <v>6</v>
      </c>
      <c r="P528" s="39">
        <v>8</v>
      </c>
    </row>
    <row r="529" spans="1:16" s="48" customFormat="1" ht="16.5" x14ac:dyDescent="0.2">
      <c r="A529" s="45" t="s">
        <v>1028</v>
      </c>
      <c r="B529" s="45">
        <f t="shared" si="109"/>
        <v>1080621</v>
      </c>
      <c r="C529" s="60">
        <v>6</v>
      </c>
      <c r="D529" s="38">
        <f t="shared" si="108"/>
        <v>10806</v>
      </c>
      <c r="E529" s="62">
        <v>8</v>
      </c>
      <c r="F529" s="25">
        <v>2</v>
      </c>
      <c r="G529" s="26" t="s">
        <v>3354</v>
      </c>
      <c r="H529" s="26" t="s">
        <v>3371</v>
      </c>
      <c r="I529" s="25">
        <f t="shared" si="110"/>
        <v>71</v>
      </c>
      <c r="J529" s="25">
        <f t="shared" si="111"/>
        <v>8</v>
      </c>
      <c r="K529" s="25">
        <f t="shared" si="112"/>
        <v>2</v>
      </c>
      <c r="L529" s="25" t="s">
        <v>606</v>
      </c>
      <c r="M529" s="49" t="str">
        <f t="shared" si="114"/>
        <v>pt-8-6-shl-loc2</v>
      </c>
      <c r="N529" s="49">
        <f t="shared" si="113"/>
        <v>5</v>
      </c>
      <c r="O529" s="25">
        <v>9</v>
      </c>
      <c r="P529" s="39">
        <v>9</v>
      </c>
    </row>
    <row r="530" spans="1:16" s="48" customFormat="1" ht="16.5" x14ac:dyDescent="0.2">
      <c r="A530" s="45" t="s">
        <v>1028</v>
      </c>
      <c r="B530" s="45">
        <f t="shared" si="109"/>
        <v>1080630</v>
      </c>
      <c r="C530" s="60">
        <v>6</v>
      </c>
      <c r="D530" s="38">
        <f t="shared" si="108"/>
        <v>10806</v>
      </c>
      <c r="E530" s="62">
        <v>8</v>
      </c>
      <c r="F530" s="25">
        <v>3</v>
      </c>
      <c r="G530" s="26" t="s">
        <v>3366</v>
      </c>
      <c r="H530" s="26" t="s">
        <v>3367</v>
      </c>
      <c r="I530" s="25">
        <f t="shared" si="110"/>
        <v>71</v>
      </c>
      <c r="J530" s="25">
        <f t="shared" si="111"/>
        <v>8</v>
      </c>
      <c r="K530" s="25">
        <f t="shared" si="112"/>
        <v>2</v>
      </c>
      <c r="L530" s="25" t="s">
        <v>502</v>
      </c>
      <c r="M530" s="50" t="str">
        <f t="shared" si="114"/>
        <v>pt-8-6-jlr-loc3</v>
      </c>
      <c r="N530" s="50">
        <f t="shared" si="113"/>
        <v>5</v>
      </c>
      <c r="O530" s="25">
        <v>6</v>
      </c>
      <c r="P530" s="39">
        <v>8</v>
      </c>
    </row>
    <row r="531" spans="1:16" s="48" customFormat="1" ht="17.25" thickBot="1" x14ac:dyDescent="0.25">
      <c r="A531" s="45" t="s">
        <v>1028</v>
      </c>
      <c r="B531" s="45">
        <f t="shared" si="109"/>
        <v>1080631</v>
      </c>
      <c r="C531" s="60">
        <v>6</v>
      </c>
      <c r="D531" s="40">
        <f t="shared" si="108"/>
        <v>10806</v>
      </c>
      <c r="E531" s="63">
        <v>8</v>
      </c>
      <c r="F531" s="41">
        <v>3</v>
      </c>
      <c r="G531" s="42" t="s">
        <v>3365</v>
      </c>
      <c r="H531" s="42" t="s">
        <v>3369</v>
      </c>
      <c r="I531" s="41">
        <f t="shared" si="110"/>
        <v>71</v>
      </c>
      <c r="J531" s="41">
        <f t="shared" si="111"/>
        <v>8</v>
      </c>
      <c r="K531" s="41">
        <f t="shared" si="112"/>
        <v>2</v>
      </c>
      <c r="L531" s="41" t="s">
        <v>593</v>
      </c>
      <c r="M531" s="42" t="str">
        <f t="shared" si="114"/>
        <v>pt-8-6-shl-loc3</v>
      </c>
      <c r="N531" s="42">
        <f t="shared" si="113"/>
        <v>5</v>
      </c>
      <c r="O531" s="41">
        <v>9</v>
      </c>
      <c r="P531" s="43">
        <v>9</v>
      </c>
    </row>
    <row r="532" spans="1:16" s="48" customFormat="1" ht="16.5" x14ac:dyDescent="0.2">
      <c r="A532" s="45" t="s">
        <v>1028</v>
      </c>
      <c r="B532" s="45">
        <f t="shared" si="109"/>
        <v>1080710</v>
      </c>
      <c r="C532" s="60">
        <v>7</v>
      </c>
      <c r="D532" s="35">
        <f t="shared" si="108"/>
        <v>10807</v>
      </c>
      <c r="E532" s="61">
        <v>8</v>
      </c>
      <c r="F532" s="36">
        <v>1</v>
      </c>
      <c r="G532" s="44" t="s">
        <v>3355</v>
      </c>
      <c r="H532" s="44" t="s">
        <v>3370</v>
      </c>
      <c r="I532" s="36">
        <f t="shared" si="110"/>
        <v>72</v>
      </c>
      <c r="J532" s="36">
        <f t="shared" si="111"/>
        <v>8</v>
      </c>
      <c r="K532" s="36">
        <f t="shared" si="112"/>
        <v>2</v>
      </c>
      <c r="L532" s="36" t="s">
        <v>174</v>
      </c>
      <c r="M532" s="36" t="str">
        <f t="shared" si="114"/>
        <v>pt-8-7-jlr-loc1</v>
      </c>
      <c r="N532" s="36">
        <f t="shared" si="113"/>
        <v>5</v>
      </c>
      <c r="O532" s="36">
        <v>6</v>
      </c>
      <c r="P532" s="37">
        <v>8</v>
      </c>
    </row>
    <row r="533" spans="1:16" s="48" customFormat="1" ht="16.5" x14ac:dyDescent="0.2">
      <c r="A533" s="45" t="s">
        <v>1028</v>
      </c>
      <c r="B533" s="45">
        <f t="shared" si="109"/>
        <v>1080711</v>
      </c>
      <c r="C533" s="60">
        <v>7</v>
      </c>
      <c r="D533" s="38">
        <f t="shared" si="108"/>
        <v>10807</v>
      </c>
      <c r="E533" s="62">
        <v>8</v>
      </c>
      <c r="F533" s="25">
        <v>1</v>
      </c>
      <c r="G533" s="26" t="s">
        <v>3365</v>
      </c>
      <c r="H533" s="26" t="s">
        <v>3368</v>
      </c>
      <c r="I533" s="25">
        <f t="shared" si="110"/>
        <v>72</v>
      </c>
      <c r="J533" s="25">
        <f t="shared" si="111"/>
        <v>8</v>
      </c>
      <c r="K533" s="25">
        <f t="shared" si="112"/>
        <v>2</v>
      </c>
      <c r="L533" s="25" t="s">
        <v>607</v>
      </c>
      <c r="M533" s="25" t="str">
        <f t="shared" si="114"/>
        <v>pt-8-7-shl-loc1</v>
      </c>
      <c r="N533" s="25">
        <f t="shared" si="113"/>
        <v>5</v>
      </c>
      <c r="O533" s="25">
        <v>9</v>
      </c>
      <c r="P533" s="39">
        <v>9</v>
      </c>
    </row>
    <row r="534" spans="1:16" s="48" customFormat="1" ht="16.5" x14ac:dyDescent="0.2">
      <c r="A534" s="45" t="s">
        <v>1028</v>
      </c>
      <c r="B534" s="45">
        <f t="shared" si="109"/>
        <v>1080720</v>
      </c>
      <c r="C534" s="60">
        <v>7</v>
      </c>
      <c r="D534" s="38">
        <f t="shared" ref="D534:D597" si="115">(100+E534)*100+C534</f>
        <v>10807</v>
      </c>
      <c r="E534" s="62">
        <v>8</v>
      </c>
      <c r="F534" s="25">
        <v>2</v>
      </c>
      <c r="G534" s="26" t="s">
        <v>3366</v>
      </c>
      <c r="H534" s="26" t="s">
        <v>1463</v>
      </c>
      <c r="I534" s="25">
        <f t="shared" si="110"/>
        <v>72</v>
      </c>
      <c r="J534" s="25">
        <f t="shared" si="111"/>
        <v>8</v>
      </c>
      <c r="K534" s="25">
        <f t="shared" si="112"/>
        <v>2</v>
      </c>
      <c r="L534" s="25" t="s">
        <v>174</v>
      </c>
      <c r="M534" s="49" t="str">
        <f t="shared" si="114"/>
        <v>pt-8-7-jlr-loc2</v>
      </c>
      <c r="N534" s="49">
        <f t="shared" si="113"/>
        <v>5</v>
      </c>
      <c r="O534" s="25">
        <v>6</v>
      </c>
      <c r="P534" s="39">
        <v>8</v>
      </c>
    </row>
    <row r="535" spans="1:16" s="48" customFormat="1" ht="16.5" x14ac:dyDescent="0.2">
      <c r="A535" s="45" t="s">
        <v>1028</v>
      </c>
      <c r="B535" s="45">
        <f t="shared" si="109"/>
        <v>1080721</v>
      </c>
      <c r="C535" s="60">
        <v>7</v>
      </c>
      <c r="D535" s="38">
        <f t="shared" si="115"/>
        <v>10807</v>
      </c>
      <c r="E535" s="62">
        <v>8</v>
      </c>
      <c r="F535" s="25">
        <v>2</v>
      </c>
      <c r="G535" s="26" t="s">
        <v>3365</v>
      </c>
      <c r="H535" s="26" t="s">
        <v>3357</v>
      </c>
      <c r="I535" s="25">
        <f t="shared" si="110"/>
        <v>72</v>
      </c>
      <c r="J535" s="25">
        <f t="shared" si="111"/>
        <v>8</v>
      </c>
      <c r="K535" s="25">
        <f t="shared" si="112"/>
        <v>2</v>
      </c>
      <c r="L535" s="25" t="s">
        <v>600</v>
      </c>
      <c r="M535" s="49" t="str">
        <f t="shared" si="114"/>
        <v>pt-8-7-shl-loc2</v>
      </c>
      <c r="N535" s="49">
        <f t="shared" si="113"/>
        <v>5</v>
      </c>
      <c r="O535" s="25">
        <v>9</v>
      </c>
      <c r="P535" s="39">
        <v>9</v>
      </c>
    </row>
    <row r="536" spans="1:16" s="48" customFormat="1" ht="16.5" x14ac:dyDescent="0.2">
      <c r="A536" s="45" t="s">
        <v>1028</v>
      </c>
      <c r="B536" s="45">
        <f t="shared" si="109"/>
        <v>1080730</v>
      </c>
      <c r="C536" s="60">
        <v>7</v>
      </c>
      <c r="D536" s="38">
        <f t="shared" si="115"/>
        <v>10807</v>
      </c>
      <c r="E536" s="62">
        <v>8</v>
      </c>
      <c r="F536" s="25">
        <v>3</v>
      </c>
      <c r="G536" s="26" t="s">
        <v>3355</v>
      </c>
      <c r="H536" s="26" t="s">
        <v>3367</v>
      </c>
      <c r="I536" s="25">
        <f t="shared" si="110"/>
        <v>72</v>
      </c>
      <c r="J536" s="25">
        <f t="shared" si="111"/>
        <v>8</v>
      </c>
      <c r="K536" s="25">
        <f t="shared" si="112"/>
        <v>2</v>
      </c>
      <c r="L536" s="25" t="s">
        <v>501</v>
      </c>
      <c r="M536" s="50" t="str">
        <f t="shared" si="114"/>
        <v>pt-8-7-jlr-loc3</v>
      </c>
      <c r="N536" s="50">
        <f t="shared" si="113"/>
        <v>5</v>
      </c>
      <c r="O536" s="25">
        <v>6</v>
      </c>
      <c r="P536" s="39">
        <v>8</v>
      </c>
    </row>
    <row r="537" spans="1:16" s="48" customFormat="1" ht="17.25" thickBot="1" x14ac:dyDescent="0.25">
      <c r="A537" s="45" t="s">
        <v>1028</v>
      </c>
      <c r="B537" s="45">
        <f t="shared" si="109"/>
        <v>1080731</v>
      </c>
      <c r="C537" s="60">
        <v>7</v>
      </c>
      <c r="D537" s="40">
        <f t="shared" si="115"/>
        <v>10807</v>
      </c>
      <c r="E537" s="63">
        <v>8</v>
      </c>
      <c r="F537" s="41">
        <v>3</v>
      </c>
      <c r="G537" s="42" t="s">
        <v>3354</v>
      </c>
      <c r="H537" s="42" t="s">
        <v>3369</v>
      </c>
      <c r="I537" s="41">
        <f t="shared" si="110"/>
        <v>72</v>
      </c>
      <c r="J537" s="41">
        <f t="shared" si="111"/>
        <v>8</v>
      </c>
      <c r="K537" s="41">
        <f t="shared" si="112"/>
        <v>2</v>
      </c>
      <c r="L537" s="41" t="s">
        <v>580</v>
      </c>
      <c r="M537" s="42" t="str">
        <f t="shared" si="114"/>
        <v>pt-8-7-shl-loc3</v>
      </c>
      <c r="N537" s="42">
        <f t="shared" si="113"/>
        <v>5</v>
      </c>
      <c r="O537" s="41">
        <v>9</v>
      </c>
      <c r="P537" s="43">
        <v>9</v>
      </c>
    </row>
    <row r="538" spans="1:16" s="48" customFormat="1" ht="16.5" x14ac:dyDescent="0.2">
      <c r="A538" s="45" t="s">
        <v>1028</v>
      </c>
      <c r="B538" s="45">
        <f t="shared" si="109"/>
        <v>1080810</v>
      </c>
      <c r="C538" s="60">
        <v>8</v>
      </c>
      <c r="D538" s="35">
        <f t="shared" si="115"/>
        <v>10808</v>
      </c>
      <c r="E538" s="61">
        <v>8</v>
      </c>
      <c r="F538" s="36">
        <v>1</v>
      </c>
      <c r="G538" s="44" t="s">
        <v>3366</v>
      </c>
      <c r="H538" s="44" t="s">
        <v>3370</v>
      </c>
      <c r="I538" s="36">
        <f t="shared" si="110"/>
        <v>72</v>
      </c>
      <c r="J538" s="36">
        <f t="shared" si="111"/>
        <v>8</v>
      </c>
      <c r="K538" s="36">
        <f t="shared" si="112"/>
        <v>2</v>
      </c>
      <c r="L538" s="36" t="s">
        <v>174</v>
      </c>
      <c r="M538" s="36" t="str">
        <f t="shared" si="114"/>
        <v>pt-8-8-jlr-loc1</v>
      </c>
      <c r="N538" s="36">
        <f t="shared" si="113"/>
        <v>5</v>
      </c>
      <c r="O538" s="36">
        <v>6</v>
      </c>
      <c r="P538" s="37">
        <v>8</v>
      </c>
    </row>
    <row r="539" spans="1:16" s="48" customFormat="1" ht="16.5" x14ac:dyDescent="0.2">
      <c r="A539" s="45" t="s">
        <v>1028</v>
      </c>
      <c r="B539" s="45">
        <f t="shared" si="109"/>
        <v>1080811</v>
      </c>
      <c r="C539" s="60">
        <v>8</v>
      </c>
      <c r="D539" s="38">
        <f t="shared" si="115"/>
        <v>10808</v>
      </c>
      <c r="E539" s="62">
        <v>8</v>
      </c>
      <c r="F539" s="25">
        <v>1</v>
      </c>
      <c r="G539" s="26" t="s">
        <v>3365</v>
      </c>
      <c r="H539" s="26" t="s">
        <v>3368</v>
      </c>
      <c r="I539" s="25">
        <f t="shared" si="110"/>
        <v>72</v>
      </c>
      <c r="J539" s="25">
        <f t="shared" si="111"/>
        <v>8</v>
      </c>
      <c r="K539" s="25">
        <f t="shared" si="112"/>
        <v>2</v>
      </c>
      <c r="L539" s="25" t="s">
        <v>597</v>
      </c>
      <c r="M539" s="25" t="str">
        <f t="shared" si="114"/>
        <v>pt-8-8-shl-loc1</v>
      </c>
      <c r="N539" s="25">
        <f t="shared" si="113"/>
        <v>5</v>
      </c>
      <c r="O539" s="25">
        <v>9</v>
      </c>
      <c r="P539" s="39">
        <v>9</v>
      </c>
    </row>
    <row r="540" spans="1:16" s="48" customFormat="1" ht="16.5" x14ac:dyDescent="0.2">
      <c r="A540" s="45" t="s">
        <v>1028</v>
      </c>
      <c r="B540" s="45">
        <f t="shared" si="109"/>
        <v>1080820</v>
      </c>
      <c r="C540" s="60">
        <v>8</v>
      </c>
      <c r="D540" s="38">
        <f t="shared" si="115"/>
        <v>10808</v>
      </c>
      <c r="E540" s="62">
        <v>8</v>
      </c>
      <c r="F540" s="25">
        <v>2</v>
      </c>
      <c r="G540" s="26" t="s">
        <v>3355</v>
      </c>
      <c r="H540" s="26" t="s">
        <v>1463</v>
      </c>
      <c r="I540" s="25">
        <f t="shared" si="110"/>
        <v>72</v>
      </c>
      <c r="J540" s="25">
        <f t="shared" si="111"/>
        <v>8</v>
      </c>
      <c r="K540" s="25">
        <f t="shared" si="112"/>
        <v>2</v>
      </c>
      <c r="L540" s="25" t="s">
        <v>498</v>
      </c>
      <c r="M540" s="49" t="str">
        <f t="shared" si="114"/>
        <v>pt-8-8-jlr-loc2</v>
      </c>
      <c r="N540" s="49">
        <f t="shared" si="113"/>
        <v>5</v>
      </c>
      <c r="O540" s="25">
        <v>6</v>
      </c>
      <c r="P540" s="39">
        <v>8</v>
      </c>
    </row>
    <row r="541" spans="1:16" s="48" customFormat="1" ht="16.5" x14ac:dyDescent="0.2">
      <c r="A541" s="45" t="s">
        <v>1028</v>
      </c>
      <c r="B541" s="45">
        <f t="shared" si="109"/>
        <v>1080821</v>
      </c>
      <c r="C541" s="60">
        <v>8</v>
      </c>
      <c r="D541" s="38">
        <f t="shared" si="115"/>
        <v>10808</v>
      </c>
      <c r="E541" s="62">
        <v>8</v>
      </c>
      <c r="F541" s="25">
        <v>2</v>
      </c>
      <c r="G541" s="26" t="s">
        <v>3365</v>
      </c>
      <c r="H541" s="26" t="s">
        <v>3371</v>
      </c>
      <c r="I541" s="25">
        <f t="shared" si="110"/>
        <v>72</v>
      </c>
      <c r="J541" s="25">
        <f t="shared" si="111"/>
        <v>8</v>
      </c>
      <c r="K541" s="25">
        <f t="shared" si="112"/>
        <v>2</v>
      </c>
      <c r="L541" s="25" t="s">
        <v>596</v>
      </c>
      <c r="M541" s="49" t="str">
        <f t="shared" si="114"/>
        <v>pt-8-8-shl-loc2</v>
      </c>
      <c r="N541" s="49">
        <f t="shared" si="113"/>
        <v>5</v>
      </c>
      <c r="O541" s="25">
        <v>9</v>
      </c>
      <c r="P541" s="39">
        <v>9</v>
      </c>
    </row>
    <row r="542" spans="1:16" s="48" customFormat="1" ht="16.5" x14ac:dyDescent="0.2">
      <c r="A542" s="45" t="s">
        <v>1028</v>
      </c>
      <c r="B542" s="45">
        <f t="shared" si="109"/>
        <v>1080830</v>
      </c>
      <c r="C542" s="60">
        <v>8</v>
      </c>
      <c r="D542" s="38">
        <f t="shared" si="115"/>
        <v>10808</v>
      </c>
      <c r="E542" s="62">
        <v>8</v>
      </c>
      <c r="F542" s="25">
        <v>3</v>
      </c>
      <c r="G542" s="26" t="s">
        <v>3366</v>
      </c>
      <c r="H542" s="26" t="s">
        <v>3367</v>
      </c>
      <c r="I542" s="25">
        <f t="shared" si="110"/>
        <v>72</v>
      </c>
      <c r="J542" s="25">
        <f t="shared" si="111"/>
        <v>8</v>
      </c>
      <c r="K542" s="25">
        <f t="shared" si="112"/>
        <v>2</v>
      </c>
      <c r="L542" s="25" t="s">
        <v>500</v>
      </c>
      <c r="M542" s="50" t="str">
        <f t="shared" si="114"/>
        <v>pt-8-8-jlr-loc3</v>
      </c>
      <c r="N542" s="50">
        <f t="shared" si="113"/>
        <v>5</v>
      </c>
      <c r="O542" s="25">
        <v>6</v>
      </c>
      <c r="P542" s="39">
        <v>8</v>
      </c>
    </row>
    <row r="543" spans="1:16" s="48" customFormat="1" ht="17.25" thickBot="1" x14ac:dyDescent="0.25">
      <c r="A543" s="45" t="s">
        <v>1028</v>
      </c>
      <c r="B543" s="45">
        <f t="shared" ref="B543:B606" si="116">D543*100+F543*10+IF(G543="jlr",0,1)</f>
        <v>1080831</v>
      </c>
      <c r="C543" s="60">
        <v>8</v>
      </c>
      <c r="D543" s="40">
        <f t="shared" si="115"/>
        <v>10808</v>
      </c>
      <c r="E543" s="63">
        <v>8</v>
      </c>
      <c r="F543" s="41">
        <v>3</v>
      </c>
      <c r="G543" s="42" t="s">
        <v>3365</v>
      </c>
      <c r="H543" s="42" t="s">
        <v>3369</v>
      </c>
      <c r="I543" s="41">
        <f t="shared" si="110"/>
        <v>72</v>
      </c>
      <c r="J543" s="41">
        <f t="shared" si="111"/>
        <v>8</v>
      </c>
      <c r="K543" s="41">
        <f t="shared" si="112"/>
        <v>2</v>
      </c>
      <c r="L543" s="41" t="s">
        <v>602</v>
      </c>
      <c r="M543" s="42" t="str">
        <f t="shared" si="114"/>
        <v>pt-8-8-shl-loc3</v>
      </c>
      <c r="N543" s="42">
        <f t="shared" si="113"/>
        <v>5</v>
      </c>
      <c r="O543" s="41">
        <v>9</v>
      </c>
      <c r="P543" s="43">
        <v>9</v>
      </c>
    </row>
    <row r="544" spans="1:16" s="48" customFormat="1" ht="16.5" x14ac:dyDescent="0.2">
      <c r="A544" s="45" t="s">
        <v>1028</v>
      </c>
      <c r="B544" s="45">
        <f t="shared" si="116"/>
        <v>1080910</v>
      </c>
      <c r="C544" s="60">
        <v>9</v>
      </c>
      <c r="D544" s="35">
        <f t="shared" si="115"/>
        <v>10809</v>
      </c>
      <c r="E544" s="61">
        <v>8</v>
      </c>
      <c r="F544" s="36">
        <v>1</v>
      </c>
      <c r="G544" s="44" t="s">
        <v>3366</v>
      </c>
      <c r="H544" s="44" t="s">
        <v>3370</v>
      </c>
      <c r="I544" s="36">
        <f t="shared" si="110"/>
        <v>73</v>
      </c>
      <c r="J544" s="36">
        <f t="shared" si="111"/>
        <v>8</v>
      </c>
      <c r="K544" s="36">
        <f t="shared" si="112"/>
        <v>2</v>
      </c>
      <c r="L544" s="36" t="s">
        <v>502</v>
      </c>
      <c r="M544" s="36" t="str">
        <f t="shared" si="114"/>
        <v>pt-8-9-jlr-loc1</v>
      </c>
      <c r="N544" s="36">
        <f t="shared" si="113"/>
        <v>5</v>
      </c>
      <c r="O544" s="36">
        <v>6</v>
      </c>
      <c r="P544" s="37">
        <v>8</v>
      </c>
    </row>
    <row r="545" spans="1:16" s="48" customFormat="1" ht="16.5" x14ac:dyDescent="0.2">
      <c r="A545" s="45" t="s">
        <v>1028</v>
      </c>
      <c r="B545" s="45">
        <f t="shared" si="116"/>
        <v>1080911</v>
      </c>
      <c r="C545" s="60">
        <v>9</v>
      </c>
      <c r="D545" s="38">
        <f t="shared" si="115"/>
        <v>10809</v>
      </c>
      <c r="E545" s="62">
        <v>8</v>
      </c>
      <c r="F545" s="25">
        <v>1</v>
      </c>
      <c r="G545" s="26" t="s">
        <v>3365</v>
      </c>
      <c r="H545" s="26" t="s">
        <v>3368</v>
      </c>
      <c r="I545" s="25">
        <f t="shared" si="110"/>
        <v>73</v>
      </c>
      <c r="J545" s="25">
        <f t="shared" si="111"/>
        <v>8</v>
      </c>
      <c r="K545" s="25">
        <f t="shared" si="112"/>
        <v>2</v>
      </c>
      <c r="L545" s="25" t="s">
        <v>593</v>
      </c>
      <c r="M545" s="25" t="str">
        <f t="shared" si="114"/>
        <v>pt-8-9-shl-loc1</v>
      </c>
      <c r="N545" s="25">
        <f t="shared" si="113"/>
        <v>5</v>
      </c>
      <c r="O545" s="25">
        <v>9</v>
      </c>
      <c r="P545" s="39">
        <v>9</v>
      </c>
    </row>
    <row r="546" spans="1:16" s="48" customFormat="1" ht="16.5" x14ac:dyDescent="0.2">
      <c r="A546" s="45" t="s">
        <v>1028</v>
      </c>
      <c r="B546" s="45">
        <f t="shared" si="116"/>
        <v>1080920</v>
      </c>
      <c r="C546" s="60">
        <v>9</v>
      </c>
      <c r="D546" s="38">
        <f t="shared" si="115"/>
        <v>10809</v>
      </c>
      <c r="E546" s="62">
        <v>8</v>
      </c>
      <c r="F546" s="25">
        <v>2</v>
      </c>
      <c r="G546" s="26" t="s">
        <v>3355</v>
      </c>
      <c r="H546" s="26" t="s">
        <v>1463</v>
      </c>
      <c r="I546" s="25">
        <f t="shared" si="110"/>
        <v>73</v>
      </c>
      <c r="J546" s="25">
        <f t="shared" si="111"/>
        <v>8</v>
      </c>
      <c r="K546" s="25">
        <f t="shared" si="112"/>
        <v>2</v>
      </c>
      <c r="L546" s="25" t="s">
        <v>1459</v>
      </c>
      <c r="M546" s="49" t="str">
        <f t="shared" si="114"/>
        <v>pt-8-9-jlr-loc2</v>
      </c>
      <c r="N546" s="49">
        <f t="shared" si="113"/>
        <v>5</v>
      </c>
      <c r="O546" s="25">
        <v>6</v>
      </c>
      <c r="P546" s="39">
        <v>8</v>
      </c>
    </row>
    <row r="547" spans="1:16" s="48" customFormat="1" ht="16.5" x14ac:dyDescent="0.2">
      <c r="A547" s="45" t="s">
        <v>1028</v>
      </c>
      <c r="B547" s="45">
        <f t="shared" si="116"/>
        <v>1080921</v>
      </c>
      <c r="C547" s="60">
        <v>9</v>
      </c>
      <c r="D547" s="38">
        <f t="shared" si="115"/>
        <v>10809</v>
      </c>
      <c r="E547" s="62">
        <v>8</v>
      </c>
      <c r="F547" s="25">
        <v>2</v>
      </c>
      <c r="G547" s="26" t="s">
        <v>3365</v>
      </c>
      <c r="H547" s="26" t="s">
        <v>3371</v>
      </c>
      <c r="I547" s="25">
        <f t="shared" si="110"/>
        <v>73</v>
      </c>
      <c r="J547" s="25">
        <f t="shared" si="111"/>
        <v>8</v>
      </c>
      <c r="K547" s="25">
        <f t="shared" si="112"/>
        <v>2</v>
      </c>
      <c r="L547" s="25" t="s">
        <v>606</v>
      </c>
      <c r="M547" s="49" t="str">
        <f t="shared" si="114"/>
        <v>pt-8-9-shl-loc2</v>
      </c>
      <c r="N547" s="49">
        <f t="shared" si="113"/>
        <v>5</v>
      </c>
      <c r="O547" s="25">
        <v>9</v>
      </c>
      <c r="P547" s="39">
        <v>9</v>
      </c>
    </row>
    <row r="548" spans="1:16" s="48" customFormat="1" ht="16.5" x14ac:dyDescent="0.2">
      <c r="A548" s="45" t="s">
        <v>1028</v>
      </c>
      <c r="B548" s="45">
        <f t="shared" si="116"/>
        <v>1080930</v>
      </c>
      <c r="C548" s="60">
        <v>9</v>
      </c>
      <c r="D548" s="38">
        <f t="shared" si="115"/>
        <v>10809</v>
      </c>
      <c r="E548" s="62">
        <v>8</v>
      </c>
      <c r="F548" s="25">
        <v>3</v>
      </c>
      <c r="G548" s="26" t="s">
        <v>3366</v>
      </c>
      <c r="H548" s="26" t="s">
        <v>3367</v>
      </c>
      <c r="I548" s="25">
        <f t="shared" si="110"/>
        <v>73</v>
      </c>
      <c r="J548" s="25">
        <f t="shared" si="111"/>
        <v>8</v>
      </c>
      <c r="K548" s="25">
        <f t="shared" si="112"/>
        <v>2</v>
      </c>
      <c r="L548" s="25" t="s">
        <v>499</v>
      </c>
      <c r="M548" s="50" t="str">
        <f t="shared" si="114"/>
        <v>pt-8-9-jlr-loc3</v>
      </c>
      <c r="N548" s="50">
        <f t="shared" si="113"/>
        <v>5</v>
      </c>
      <c r="O548" s="25">
        <v>6</v>
      </c>
      <c r="P548" s="39">
        <v>8</v>
      </c>
    </row>
    <row r="549" spans="1:16" s="48" customFormat="1" ht="17.25" thickBot="1" x14ac:dyDescent="0.25">
      <c r="A549" s="45" t="s">
        <v>1028</v>
      </c>
      <c r="B549" s="45">
        <f t="shared" si="116"/>
        <v>1080931</v>
      </c>
      <c r="C549" s="60">
        <v>9</v>
      </c>
      <c r="D549" s="40">
        <f t="shared" si="115"/>
        <v>10809</v>
      </c>
      <c r="E549" s="63">
        <v>8</v>
      </c>
      <c r="F549" s="41">
        <v>3</v>
      </c>
      <c r="G549" s="42" t="s">
        <v>3365</v>
      </c>
      <c r="H549" s="42" t="s">
        <v>3369</v>
      </c>
      <c r="I549" s="41">
        <f t="shared" si="110"/>
        <v>73</v>
      </c>
      <c r="J549" s="41">
        <f t="shared" si="111"/>
        <v>8</v>
      </c>
      <c r="K549" s="41">
        <f t="shared" si="112"/>
        <v>2</v>
      </c>
      <c r="L549" s="41" t="s">
        <v>604</v>
      </c>
      <c r="M549" s="42" t="str">
        <f t="shared" si="114"/>
        <v>pt-8-9-shl-loc3</v>
      </c>
      <c r="N549" s="42">
        <f t="shared" si="113"/>
        <v>5</v>
      </c>
      <c r="O549" s="41">
        <v>9</v>
      </c>
      <c r="P549" s="43">
        <v>9</v>
      </c>
    </row>
    <row r="550" spans="1:16" s="48" customFormat="1" ht="16.5" x14ac:dyDescent="0.2">
      <c r="A550" s="45" t="s">
        <v>1028</v>
      </c>
      <c r="B550" s="45">
        <f t="shared" si="116"/>
        <v>1081010</v>
      </c>
      <c r="C550" s="60">
        <v>10</v>
      </c>
      <c r="D550" s="35">
        <f t="shared" si="115"/>
        <v>10810</v>
      </c>
      <c r="E550" s="61">
        <v>8</v>
      </c>
      <c r="F550" s="36">
        <v>1</v>
      </c>
      <c r="G550" s="44" t="s">
        <v>3366</v>
      </c>
      <c r="H550" s="44" t="s">
        <v>3370</v>
      </c>
      <c r="I550" s="36">
        <f t="shared" si="110"/>
        <v>73</v>
      </c>
      <c r="J550" s="36">
        <f t="shared" si="111"/>
        <v>8</v>
      </c>
      <c r="K550" s="36">
        <f t="shared" si="112"/>
        <v>2</v>
      </c>
      <c r="L550" s="36" t="s">
        <v>495</v>
      </c>
      <c r="M550" s="36" t="str">
        <f t="shared" si="114"/>
        <v>pt-8-10-jlr-loc1</v>
      </c>
      <c r="N550" s="36">
        <f t="shared" si="113"/>
        <v>5</v>
      </c>
      <c r="O550" s="36">
        <v>6</v>
      </c>
      <c r="P550" s="37">
        <v>8</v>
      </c>
    </row>
    <row r="551" spans="1:16" s="48" customFormat="1" ht="16.5" x14ac:dyDescent="0.2">
      <c r="A551" s="45" t="s">
        <v>1028</v>
      </c>
      <c r="B551" s="45">
        <f t="shared" si="116"/>
        <v>1081011</v>
      </c>
      <c r="C551" s="60">
        <v>10</v>
      </c>
      <c r="D551" s="38">
        <f t="shared" si="115"/>
        <v>10810</v>
      </c>
      <c r="E551" s="62">
        <v>8</v>
      </c>
      <c r="F551" s="25">
        <v>1</v>
      </c>
      <c r="G551" s="26" t="s">
        <v>3365</v>
      </c>
      <c r="H551" s="26" t="s">
        <v>3368</v>
      </c>
      <c r="I551" s="25">
        <f t="shared" si="110"/>
        <v>73</v>
      </c>
      <c r="J551" s="25">
        <f t="shared" si="111"/>
        <v>8</v>
      </c>
      <c r="K551" s="25">
        <f t="shared" si="112"/>
        <v>2</v>
      </c>
      <c r="L551" s="25" t="s">
        <v>581</v>
      </c>
      <c r="M551" s="25" t="str">
        <f t="shared" si="114"/>
        <v>pt-8-10-shl-loc1</v>
      </c>
      <c r="N551" s="25">
        <f t="shared" si="113"/>
        <v>5</v>
      </c>
      <c r="O551" s="25">
        <v>9</v>
      </c>
      <c r="P551" s="39">
        <v>9</v>
      </c>
    </row>
    <row r="552" spans="1:16" s="48" customFormat="1" ht="16.5" x14ac:dyDescent="0.2">
      <c r="A552" s="45" t="s">
        <v>1028</v>
      </c>
      <c r="B552" s="45">
        <f t="shared" si="116"/>
        <v>1081020</v>
      </c>
      <c r="C552" s="60">
        <v>10</v>
      </c>
      <c r="D552" s="38">
        <f t="shared" si="115"/>
        <v>10810</v>
      </c>
      <c r="E552" s="62">
        <v>8</v>
      </c>
      <c r="F552" s="25">
        <v>2</v>
      </c>
      <c r="G552" s="26" t="s">
        <v>3366</v>
      </c>
      <c r="H552" s="26" t="s">
        <v>1463</v>
      </c>
      <c r="I552" s="25">
        <f t="shared" si="110"/>
        <v>73</v>
      </c>
      <c r="J552" s="25">
        <f t="shared" si="111"/>
        <v>8</v>
      </c>
      <c r="K552" s="25">
        <f t="shared" si="112"/>
        <v>2</v>
      </c>
      <c r="L552" s="25" t="s">
        <v>1463</v>
      </c>
      <c r="M552" s="49" t="str">
        <f t="shared" si="114"/>
        <v>pt-8-10-jlr-loc2</v>
      </c>
      <c r="N552" s="49">
        <f t="shared" si="113"/>
        <v>5</v>
      </c>
      <c r="O552" s="25">
        <v>6</v>
      </c>
      <c r="P552" s="39">
        <v>8</v>
      </c>
    </row>
    <row r="553" spans="1:16" s="48" customFormat="1" ht="16.5" x14ac:dyDescent="0.2">
      <c r="A553" s="45" t="s">
        <v>1028</v>
      </c>
      <c r="B553" s="45">
        <f t="shared" si="116"/>
        <v>1081021</v>
      </c>
      <c r="C553" s="60">
        <v>10</v>
      </c>
      <c r="D553" s="38">
        <f t="shared" si="115"/>
        <v>10810</v>
      </c>
      <c r="E553" s="62">
        <v>8</v>
      </c>
      <c r="F553" s="25">
        <v>2</v>
      </c>
      <c r="G553" s="26" t="s">
        <v>3365</v>
      </c>
      <c r="H553" s="26" t="s">
        <v>3371</v>
      </c>
      <c r="I553" s="25">
        <f t="shared" si="110"/>
        <v>73</v>
      </c>
      <c r="J553" s="25">
        <f t="shared" si="111"/>
        <v>8</v>
      </c>
      <c r="K553" s="25">
        <f t="shared" si="112"/>
        <v>2</v>
      </c>
      <c r="L553" s="25" t="s">
        <v>576</v>
      </c>
      <c r="M553" s="49" t="str">
        <f t="shared" si="114"/>
        <v>pt-8-10-shl-loc2</v>
      </c>
      <c r="N553" s="49">
        <f t="shared" si="113"/>
        <v>5</v>
      </c>
      <c r="O553" s="25">
        <v>9</v>
      </c>
      <c r="P553" s="39">
        <v>9</v>
      </c>
    </row>
    <row r="554" spans="1:16" s="48" customFormat="1" ht="16.5" x14ac:dyDescent="0.2">
      <c r="A554" s="45" t="s">
        <v>1028</v>
      </c>
      <c r="B554" s="45">
        <f t="shared" si="116"/>
        <v>1081030</v>
      </c>
      <c r="C554" s="60">
        <v>10</v>
      </c>
      <c r="D554" s="38">
        <f t="shared" si="115"/>
        <v>10810</v>
      </c>
      <c r="E554" s="62">
        <v>8</v>
      </c>
      <c r="F554" s="25">
        <v>3</v>
      </c>
      <c r="G554" s="26" t="s">
        <v>3366</v>
      </c>
      <c r="H554" s="26" t="s">
        <v>3367</v>
      </c>
      <c r="I554" s="25">
        <f t="shared" si="110"/>
        <v>73</v>
      </c>
      <c r="J554" s="25">
        <f t="shared" si="111"/>
        <v>8</v>
      </c>
      <c r="K554" s="25">
        <f t="shared" si="112"/>
        <v>2</v>
      </c>
      <c r="L554" s="25" t="s">
        <v>504</v>
      </c>
      <c r="M554" s="50" t="str">
        <f t="shared" si="114"/>
        <v>pt-8-10-jlr-loc3</v>
      </c>
      <c r="N554" s="50">
        <f t="shared" si="113"/>
        <v>5</v>
      </c>
      <c r="O554" s="25">
        <v>6</v>
      </c>
      <c r="P554" s="39">
        <v>8</v>
      </c>
    </row>
    <row r="555" spans="1:16" s="48" customFormat="1" ht="17.25" thickBot="1" x14ac:dyDescent="0.25">
      <c r="A555" s="45" t="s">
        <v>1028</v>
      </c>
      <c r="B555" s="45">
        <f t="shared" si="116"/>
        <v>1081031</v>
      </c>
      <c r="C555" s="60">
        <v>10</v>
      </c>
      <c r="D555" s="40">
        <f t="shared" si="115"/>
        <v>10810</v>
      </c>
      <c r="E555" s="63">
        <v>8</v>
      </c>
      <c r="F555" s="41">
        <v>3</v>
      </c>
      <c r="G555" s="42" t="s">
        <v>3365</v>
      </c>
      <c r="H555" s="42" t="s">
        <v>3369</v>
      </c>
      <c r="I555" s="41">
        <f t="shared" si="110"/>
        <v>73</v>
      </c>
      <c r="J555" s="41">
        <f t="shared" si="111"/>
        <v>8</v>
      </c>
      <c r="K555" s="41">
        <f t="shared" si="112"/>
        <v>2</v>
      </c>
      <c r="L555" s="41" t="s">
        <v>595</v>
      </c>
      <c r="M555" s="42" t="str">
        <f t="shared" si="114"/>
        <v>pt-8-10-shl-loc3</v>
      </c>
      <c r="N555" s="42">
        <f t="shared" si="113"/>
        <v>5</v>
      </c>
      <c r="O555" s="41">
        <v>9</v>
      </c>
      <c r="P555" s="43">
        <v>9</v>
      </c>
    </row>
    <row r="556" spans="1:16" s="48" customFormat="1" ht="16.5" x14ac:dyDescent="0.2">
      <c r="A556" s="45" t="s">
        <v>1028</v>
      </c>
      <c r="B556" s="45">
        <f t="shared" si="116"/>
        <v>1081110</v>
      </c>
      <c r="C556" s="60">
        <v>11</v>
      </c>
      <c r="D556" s="35">
        <f t="shared" si="115"/>
        <v>10811</v>
      </c>
      <c r="E556" s="61">
        <v>8</v>
      </c>
      <c r="F556" s="36">
        <v>1</v>
      </c>
      <c r="G556" s="44" t="s">
        <v>3366</v>
      </c>
      <c r="H556" s="44" t="s">
        <v>3370</v>
      </c>
      <c r="I556" s="36">
        <f t="shared" si="110"/>
        <v>73</v>
      </c>
      <c r="J556" s="36">
        <f t="shared" si="111"/>
        <v>8</v>
      </c>
      <c r="K556" s="36">
        <f t="shared" si="112"/>
        <v>2</v>
      </c>
      <c r="L556" s="36" t="s">
        <v>502</v>
      </c>
      <c r="M556" s="36" t="str">
        <f t="shared" si="114"/>
        <v>pt-8-11-jlr-loc1</v>
      </c>
      <c r="N556" s="36">
        <f t="shared" si="113"/>
        <v>5</v>
      </c>
      <c r="O556" s="36">
        <v>6</v>
      </c>
      <c r="P556" s="37">
        <v>8</v>
      </c>
    </row>
    <row r="557" spans="1:16" s="48" customFormat="1" ht="16.5" x14ac:dyDescent="0.2">
      <c r="A557" s="45" t="s">
        <v>1028</v>
      </c>
      <c r="B557" s="45">
        <f t="shared" si="116"/>
        <v>1081111</v>
      </c>
      <c r="C557" s="60">
        <v>11</v>
      </c>
      <c r="D557" s="38">
        <f t="shared" si="115"/>
        <v>10811</v>
      </c>
      <c r="E557" s="62">
        <v>8</v>
      </c>
      <c r="F557" s="25">
        <v>1</v>
      </c>
      <c r="G557" s="26" t="s">
        <v>3365</v>
      </c>
      <c r="H557" s="26" t="s">
        <v>3368</v>
      </c>
      <c r="I557" s="25">
        <f t="shared" si="110"/>
        <v>73</v>
      </c>
      <c r="J557" s="25">
        <f t="shared" si="111"/>
        <v>8</v>
      </c>
      <c r="K557" s="25">
        <f t="shared" si="112"/>
        <v>2</v>
      </c>
      <c r="L557" s="25" t="s">
        <v>593</v>
      </c>
      <c r="M557" s="25" t="str">
        <f t="shared" si="114"/>
        <v>pt-8-11-shl-loc1</v>
      </c>
      <c r="N557" s="25">
        <f t="shared" si="113"/>
        <v>5</v>
      </c>
      <c r="O557" s="25">
        <v>9</v>
      </c>
      <c r="P557" s="39">
        <v>9</v>
      </c>
    </row>
    <row r="558" spans="1:16" s="48" customFormat="1" ht="16.5" x14ac:dyDescent="0.2">
      <c r="A558" s="45" t="s">
        <v>1028</v>
      </c>
      <c r="B558" s="45">
        <f t="shared" si="116"/>
        <v>1081120</v>
      </c>
      <c r="C558" s="60">
        <v>11</v>
      </c>
      <c r="D558" s="38">
        <f t="shared" si="115"/>
        <v>10811</v>
      </c>
      <c r="E558" s="62">
        <v>8</v>
      </c>
      <c r="F558" s="25">
        <v>2</v>
      </c>
      <c r="G558" s="26" t="s">
        <v>3366</v>
      </c>
      <c r="H558" s="26" t="s">
        <v>1463</v>
      </c>
      <c r="I558" s="25">
        <f t="shared" si="110"/>
        <v>73</v>
      </c>
      <c r="J558" s="25">
        <f t="shared" si="111"/>
        <v>8</v>
      </c>
      <c r="K558" s="25">
        <f t="shared" si="112"/>
        <v>2</v>
      </c>
      <c r="L558" s="25" t="s">
        <v>1459</v>
      </c>
      <c r="M558" s="49" t="str">
        <f t="shared" si="114"/>
        <v>pt-8-11-jlr-loc2</v>
      </c>
      <c r="N558" s="49">
        <f t="shared" si="113"/>
        <v>5</v>
      </c>
      <c r="O558" s="25">
        <v>6</v>
      </c>
      <c r="P558" s="39">
        <v>8</v>
      </c>
    </row>
    <row r="559" spans="1:16" s="48" customFormat="1" ht="16.5" x14ac:dyDescent="0.2">
      <c r="A559" s="45" t="s">
        <v>1028</v>
      </c>
      <c r="B559" s="45">
        <f t="shared" si="116"/>
        <v>1081121</v>
      </c>
      <c r="C559" s="60">
        <v>11</v>
      </c>
      <c r="D559" s="38">
        <f t="shared" si="115"/>
        <v>10811</v>
      </c>
      <c r="E559" s="62">
        <v>8</v>
      </c>
      <c r="F559" s="25">
        <v>2</v>
      </c>
      <c r="G559" s="26" t="s">
        <v>3365</v>
      </c>
      <c r="H559" s="26" t="s">
        <v>3371</v>
      </c>
      <c r="I559" s="25">
        <f t="shared" si="110"/>
        <v>73</v>
      </c>
      <c r="J559" s="25">
        <f t="shared" si="111"/>
        <v>8</v>
      </c>
      <c r="K559" s="25">
        <f t="shared" si="112"/>
        <v>2</v>
      </c>
      <c r="L559" s="25" t="s">
        <v>606</v>
      </c>
      <c r="M559" s="49" t="str">
        <f t="shared" si="114"/>
        <v>pt-8-11-shl-loc2</v>
      </c>
      <c r="N559" s="49">
        <f t="shared" si="113"/>
        <v>5</v>
      </c>
      <c r="O559" s="25">
        <v>9</v>
      </c>
      <c r="P559" s="39">
        <v>9</v>
      </c>
    </row>
    <row r="560" spans="1:16" s="48" customFormat="1" ht="16.5" x14ac:dyDescent="0.2">
      <c r="A560" s="45" t="s">
        <v>1028</v>
      </c>
      <c r="B560" s="45">
        <f t="shared" si="116"/>
        <v>1081130</v>
      </c>
      <c r="C560" s="60">
        <v>11</v>
      </c>
      <c r="D560" s="38">
        <f t="shared" si="115"/>
        <v>10811</v>
      </c>
      <c r="E560" s="62">
        <v>8</v>
      </c>
      <c r="F560" s="25">
        <v>3</v>
      </c>
      <c r="G560" s="26" t="s">
        <v>3366</v>
      </c>
      <c r="H560" s="26" t="s">
        <v>3367</v>
      </c>
      <c r="I560" s="25">
        <f t="shared" si="110"/>
        <v>73</v>
      </c>
      <c r="J560" s="25">
        <f t="shared" si="111"/>
        <v>8</v>
      </c>
      <c r="K560" s="25">
        <f t="shared" si="112"/>
        <v>2</v>
      </c>
      <c r="L560" s="25" t="s">
        <v>499</v>
      </c>
      <c r="M560" s="50" t="str">
        <f t="shared" si="114"/>
        <v>pt-8-11-jlr-loc3</v>
      </c>
      <c r="N560" s="50">
        <f t="shared" si="113"/>
        <v>5</v>
      </c>
      <c r="O560" s="25">
        <v>6</v>
      </c>
      <c r="P560" s="39">
        <v>8</v>
      </c>
    </row>
    <row r="561" spans="1:16" s="48" customFormat="1" ht="17.25" thickBot="1" x14ac:dyDescent="0.25">
      <c r="A561" s="45" t="s">
        <v>1028</v>
      </c>
      <c r="B561" s="45">
        <f t="shared" si="116"/>
        <v>1081131</v>
      </c>
      <c r="C561" s="60">
        <v>11</v>
      </c>
      <c r="D561" s="40">
        <f t="shared" si="115"/>
        <v>10811</v>
      </c>
      <c r="E561" s="63">
        <v>8</v>
      </c>
      <c r="F561" s="41">
        <v>3</v>
      </c>
      <c r="G561" s="42" t="s">
        <v>3354</v>
      </c>
      <c r="H561" s="42" t="s">
        <v>3369</v>
      </c>
      <c r="I561" s="41">
        <f t="shared" si="110"/>
        <v>73</v>
      </c>
      <c r="J561" s="41">
        <f t="shared" si="111"/>
        <v>8</v>
      </c>
      <c r="K561" s="41">
        <f t="shared" si="112"/>
        <v>2</v>
      </c>
      <c r="L561" s="41" t="s">
        <v>604</v>
      </c>
      <c r="M561" s="42" t="str">
        <f t="shared" si="114"/>
        <v>pt-8-11-shl-loc3</v>
      </c>
      <c r="N561" s="42">
        <f t="shared" si="113"/>
        <v>5</v>
      </c>
      <c r="O561" s="41">
        <v>9</v>
      </c>
      <c r="P561" s="43">
        <v>9</v>
      </c>
    </row>
    <row r="562" spans="1:16" s="48" customFormat="1" ht="16.5" x14ac:dyDescent="0.2">
      <c r="A562" s="45" t="s">
        <v>1028</v>
      </c>
      <c r="B562" s="45">
        <f t="shared" si="116"/>
        <v>1081210</v>
      </c>
      <c r="C562" s="60">
        <v>12</v>
      </c>
      <c r="D562" s="35">
        <f t="shared" si="115"/>
        <v>10812</v>
      </c>
      <c r="E562" s="61">
        <v>8</v>
      </c>
      <c r="F562" s="36">
        <v>1</v>
      </c>
      <c r="G562" s="44" t="s">
        <v>3366</v>
      </c>
      <c r="H562" s="44" t="s">
        <v>3370</v>
      </c>
      <c r="I562" s="36">
        <f t="shared" si="110"/>
        <v>74</v>
      </c>
      <c r="J562" s="36">
        <f t="shared" si="111"/>
        <v>8</v>
      </c>
      <c r="K562" s="36">
        <f t="shared" si="112"/>
        <v>2</v>
      </c>
      <c r="L562" s="36" t="s">
        <v>505</v>
      </c>
      <c r="M562" s="36" t="str">
        <f t="shared" si="114"/>
        <v>pt-8-12-jlr-loc1</v>
      </c>
      <c r="N562" s="36">
        <f t="shared" si="113"/>
        <v>5</v>
      </c>
      <c r="O562" s="36">
        <v>6</v>
      </c>
      <c r="P562" s="37">
        <v>8</v>
      </c>
    </row>
    <row r="563" spans="1:16" s="48" customFormat="1" ht="16.5" x14ac:dyDescent="0.2">
      <c r="A563" s="45" t="s">
        <v>1028</v>
      </c>
      <c r="B563" s="45">
        <f t="shared" si="116"/>
        <v>1081211</v>
      </c>
      <c r="C563" s="60">
        <v>12</v>
      </c>
      <c r="D563" s="38">
        <f t="shared" si="115"/>
        <v>10812</v>
      </c>
      <c r="E563" s="62">
        <v>8</v>
      </c>
      <c r="F563" s="25">
        <v>1</v>
      </c>
      <c r="G563" s="26" t="s">
        <v>3365</v>
      </c>
      <c r="H563" s="26" t="s">
        <v>3368</v>
      </c>
      <c r="I563" s="25">
        <f t="shared" si="110"/>
        <v>74</v>
      </c>
      <c r="J563" s="25">
        <f t="shared" si="111"/>
        <v>8</v>
      </c>
      <c r="K563" s="25">
        <f t="shared" si="112"/>
        <v>2</v>
      </c>
      <c r="L563" s="25" t="s">
        <v>599</v>
      </c>
      <c r="M563" s="25" t="str">
        <f t="shared" si="114"/>
        <v>pt-8-12-shl-loc1</v>
      </c>
      <c r="N563" s="25">
        <f t="shared" si="113"/>
        <v>5</v>
      </c>
      <c r="O563" s="25">
        <v>9</v>
      </c>
      <c r="P563" s="39">
        <v>9</v>
      </c>
    </row>
    <row r="564" spans="1:16" s="48" customFormat="1" ht="16.5" x14ac:dyDescent="0.2">
      <c r="A564" s="45" t="s">
        <v>1028</v>
      </c>
      <c r="B564" s="45">
        <f t="shared" si="116"/>
        <v>1081220</v>
      </c>
      <c r="C564" s="60">
        <v>12</v>
      </c>
      <c r="D564" s="38">
        <f t="shared" si="115"/>
        <v>10812</v>
      </c>
      <c r="E564" s="62">
        <v>8</v>
      </c>
      <c r="F564" s="25">
        <v>2</v>
      </c>
      <c r="G564" s="26" t="s">
        <v>3366</v>
      </c>
      <c r="H564" s="26" t="s">
        <v>1463</v>
      </c>
      <c r="I564" s="25">
        <f t="shared" si="110"/>
        <v>74</v>
      </c>
      <c r="J564" s="25">
        <f t="shared" si="111"/>
        <v>8</v>
      </c>
      <c r="K564" s="25">
        <f t="shared" si="112"/>
        <v>2</v>
      </c>
      <c r="L564" s="25" t="s">
        <v>495</v>
      </c>
      <c r="M564" s="49" t="str">
        <f t="shared" si="114"/>
        <v>pt-8-12-jlr-loc2</v>
      </c>
      <c r="N564" s="49">
        <f t="shared" si="113"/>
        <v>5</v>
      </c>
      <c r="O564" s="25">
        <v>6</v>
      </c>
      <c r="P564" s="39">
        <v>8</v>
      </c>
    </row>
    <row r="565" spans="1:16" s="48" customFormat="1" ht="16.5" x14ac:dyDescent="0.2">
      <c r="A565" s="45" t="s">
        <v>1028</v>
      </c>
      <c r="B565" s="45">
        <f t="shared" si="116"/>
        <v>1081221</v>
      </c>
      <c r="C565" s="60">
        <v>12</v>
      </c>
      <c r="D565" s="38">
        <f t="shared" si="115"/>
        <v>10812</v>
      </c>
      <c r="E565" s="62">
        <v>8</v>
      </c>
      <c r="F565" s="25">
        <v>2</v>
      </c>
      <c r="G565" s="26" t="s">
        <v>3365</v>
      </c>
      <c r="H565" s="26" t="s">
        <v>3371</v>
      </c>
      <c r="I565" s="25">
        <f t="shared" si="110"/>
        <v>74</v>
      </c>
      <c r="J565" s="25">
        <f t="shared" si="111"/>
        <v>8</v>
      </c>
      <c r="K565" s="25">
        <f t="shared" si="112"/>
        <v>2</v>
      </c>
      <c r="L565" s="25" t="s">
        <v>607</v>
      </c>
      <c r="M565" s="49" t="str">
        <f t="shared" si="114"/>
        <v>pt-8-12-shl-loc2</v>
      </c>
      <c r="N565" s="49">
        <f t="shared" si="113"/>
        <v>5</v>
      </c>
      <c r="O565" s="25">
        <v>9</v>
      </c>
      <c r="P565" s="39">
        <v>9</v>
      </c>
    </row>
    <row r="566" spans="1:16" s="48" customFormat="1" ht="16.5" x14ac:dyDescent="0.2">
      <c r="A566" s="45" t="s">
        <v>1028</v>
      </c>
      <c r="B566" s="45">
        <f t="shared" si="116"/>
        <v>1081230</v>
      </c>
      <c r="C566" s="60">
        <v>12</v>
      </c>
      <c r="D566" s="38">
        <f t="shared" si="115"/>
        <v>10812</v>
      </c>
      <c r="E566" s="62">
        <v>8</v>
      </c>
      <c r="F566" s="25">
        <v>3</v>
      </c>
      <c r="G566" s="26" t="s">
        <v>3366</v>
      </c>
      <c r="H566" s="26" t="s">
        <v>3367</v>
      </c>
      <c r="I566" s="25">
        <f t="shared" ref="I566:I629" si="117">INDEX($AC$4:$AC$204,INDEX($AJ$4:$AJ$19,E566)+C566)</f>
        <v>74</v>
      </c>
      <c r="J566" s="25">
        <f t="shared" ref="J566:J629" si="118">INDEX($AD$4:$AD$204,INDEX($AJ$4:$AJ$19,E566)+C566)</f>
        <v>8</v>
      </c>
      <c r="K566" s="25">
        <f t="shared" ref="K566:K629" si="119">INDEX($AE$4:$AE$204,INDEX($AJ$4:$AJ$19,E566)+C566)</f>
        <v>2</v>
      </c>
      <c r="L566" s="25" t="s">
        <v>501</v>
      </c>
      <c r="M566" s="50" t="str">
        <f t="shared" si="114"/>
        <v>pt-8-12-jlr-loc3</v>
      </c>
      <c r="N566" s="50">
        <f t="shared" ref="N566:N629" si="120">INDEX($AF$4:$AF$204,INDEX($AJ$4:$AJ$19,E566)+C566)</f>
        <v>5</v>
      </c>
      <c r="O566" s="25">
        <v>6</v>
      </c>
      <c r="P566" s="39">
        <v>8</v>
      </c>
    </row>
    <row r="567" spans="1:16" s="48" customFormat="1" ht="17.25" thickBot="1" x14ac:dyDescent="0.25">
      <c r="A567" s="45" t="s">
        <v>1028</v>
      </c>
      <c r="B567" s="45">
        <f t="shared" si="116"/>
        <v>1081231</v>
      </c>
      <c r="C567" s="60">
        <v>12</v>
      </c>
      <c r="D567" s="40">
        <f t="shared" si="115"/>
        <v>10812</v>
      </c>
      <c r="E567" s="63">
        <v>8</v>
      </c>
      <c r="F567" s="41">
        <v>3</v>
      </c>
      <c r="G567" s="42" t="s">
        <v>3365</v>
      </c>
      <c r="H567" s="42" t="s">
        <v>3369</v>
      </c>
      <c r="I567" s="41">
        <f t="shared" si="117"/>
        <v>74</v>
      </c>
      <c r="J567" s="41">
        <f t="shared" si="118"/>
        <v>8</v>
      </c>
      <c r="K567" s="41">
        <f t="shared" si="119"/>
        <v>2</v>
      </c>
      <c r="L567" s="41" t="s">
        <v>580</v>
      </c>
      <c r="M567" s="42" t="str">
        <f t="shared" si="114"/>
        <v>pt-8-12-shl-loc3</v>
      </c>
      <c r="N567" s="42">
        <f t="shared" si="120"/>
        <v>5</v>
      </c>
      <c r="O567" s="41">
        <v>9</v>
      </c>
      <c r="P567" s="43">
        <v>9</v>
      </c>
    </row>
    <row r="568" spans="1:16" s="48" customFormat="1" ht="16.5" x14ac:dyDescent="0.2">
      <c r="A568" s="45" t="s">
        <v>1028</v>
      </c>
      <c r="B568" s="45">
        <f t="shared" si="116"/>
        <v>1081310</v>
      </c>
      <c r="C568" s="60">
        <v>13</v>
      </c>
      <c r="D568" s="35">
        <f t="shared" si="115"/>
        <v>10813</v>
      </c>
      <c r="E568" s="61">
        <v>8</v>
      </c>
      <c r="F568" s="36">
        <v>1</v>
      </c>
      <c r="G568" s="44" t="s">
        <v>3355</v>
      </c>
      <c r="H568" s="44" t="s">
        <v>3370</v>
      </c>
      <c r="I568" s="36">
        <f t="shared" si="117"/>
        <v>74</v>
      </c>
      <c r="J568" s="36">
        <f t="shared" si="118"/>
        <v>8</v>
      </c>
      <c r="K568" s="36">
        <f t="shared" si="119"/>
        <v>2</v>
      </c>
      <c r="L568" s="36" t="s">
        <v>499</v>
      </c>
      <c r="M568" s="36" t="str">
        <f t="shared" si="114"/>
        <v>pt-8-13-jlr-loc1</v>
      </c>
      <c r="N568" s="36">
        <f t="shared" si="120"/>
        <v>5</v>
      </c>
      <c r="O568" s="36">
        <v>6</v>
      </c>
      <c r="P568" s="37">
        <v>8</v>
      </c>
    </row>
    <row r="569" spans="1:16" s="48" customFormat="1" ht="16.5" x14ac:dyDescent="0.2">
      <c r="A569" s="45" t="s">
        <v>1028</v>
      </c>
      <c r="B569" s="45">
        <f t="shared" si="116"/>
        <v>1081311</v>
      </c>
      <c r="C569" s="60">
        <v>13</v>
      </c>
      <c r="D569" s="38">
        <f t="shared" si="115"/>
        <v>10813</v>
      </c>
      <c r="E569" s="62">
        <v>8</v>
      </c>
      <c r="F569" s="25">
        <v>1</v>
      </c>
      <c r="G569" s="26" t="s">
        <v>3365</v>
      </c>
      <c r="H569" s="26" t="s">
        <v>3364</v>
      </c>
      <c r="I569" s="25">
        <f t="shared" si="117"/>
        <v>74</v>
      </c>
      <c r="J569" s="25">
        <f t="shared" si="118"/>
        <v>8</v>
      </c>
      <c r="K569" s="25">
        <f t="shared" si="119"/>
        <v>2</v>
      </c>
      <c r="L569" s="25" t="s">
        <v>604</v>
      </c>
      <c r="M569" s="25" t="str">
        <f t="shared" si="114"/>
        <v>pt-8-13-shl-loc1</v>
      </c>
      <c r="N569" s="25">
        <f t="shared" si="120"/>
        <v>5</v>
      </c>
      <c r="O569" s="25">
        <v>9</v>
      </c>
      <c r="P569" s="39">
        <v>9</v>
      </c>
    </row>
    <row r="570" spans="1:16" s="48" customFormat="1" ht="16.5" x14ac:dyDescent="0.2">
      <c r="A570" s="45" t="s">
        <v>1028</v>
      </c>
      <c r="B570" s="45">
        <f t="shared" si="116"/>
        <v>1081320</v>
      </c>
      <c r="C570" s="60">
        <v>13</v>
      </c>
      <c r="D570" s="38">
        <f t="shared" si="115"/>
        <v>10813</v>
      </c>
      <c r="E570" s="62">
        <v>8</v>
      </c>
      <c r="F570" s="25">
        <v>2</v>
      </c>
      <c r="G570" s="26" t="s">
        <v>3366</v>
      </c>
      <c r="H570" s="26" t="s">
        <v>1463</v>
      </c>
      <c r="I570" s="25">
        <f t="shared" si="117"/>
        <v>74</v>
      </c>
      <c r="J570" s="25">
        <f t="shared" si="118"/>
        <v>8</v>
      </c>
      <c r="K570" s="25">
        <f t="shared" si="119"/>
        <v>2</v>
      </c>
      <c r="L570" s="25" t="s">
        <v>1459</v>
      </c>
      <c r="M570" s="49" t="str">
        <f t="shared" si="114"/>
        <v>pt-8-13-jlr-loc2</v>
      </c>
      <c r="N570" s="49">
        <f t="shared" si="120"/>
        <v>5</v>
      </c>
      <c r="O570" s="25">
        <v>6</v>
      </c>
      <c r="P570" s="39">
        <v>8</v>
      </c>
    </row>
    <row r="571" spans="1:16" s="48" customFormat="1" ht="16.5" x14ac:dyDescent="0.2">
      <c r="A571" s="45" t="s">
        <v>1028</v>
      </c>
      <c r="B571" s="45">
        <f t="shared" si="116"/>
        <v>1081321</v>
      </c>
      <c r="C571" s="60">
        <v>13</v>
      </c>
      <c r="D571" s="38">
        <f t="shared" si="115"/>
        <v>10813</v>
      </c>
      <c r="E571" s="62">
        <v>8</v>
      </c>
      <c r="F571" s="25">
        <v>2</v>
      </c>
      <c r="G571" s="26" t="s">
        <v>3354</v>
      </c>
      <c r="H571" s="26" t="s">
        <v>3371</v>
      </c>
      <c r="I571" s="25">
        <f t="shared" si="117"/>
        <v>74</v>
      </c>
      <c r="J571" s="25">
        <f t="shared" si="118"/>
        <v>8</v>
      </c>
      <c r="K571" s="25">
        <f t="shared" si="119"/>
        <v>2</v>
      </c>
      <c r="L571" s="25" t="s">
        <v>606</v>
      </c>
      <c r="M571" s="49" t="str">
        <f t="shared" si="114"/>
        <v>pt-8-13-shl-loc2</v>
      </c>
      <c r="N571" s="49">
        <f t="shared" si="120"/>
        <v>5</v>
      </c>
      <c r="O571" s="25">
        <v>9</v>
      </c>
      <c r="P571" s="39">
        <v>9</v>
      </c>
    </row>
    <row r="572" spans="1:16" s="48" customFormat="1" ht="16.5" x14ac:dyDescent="0.2">
      <c r="A572" s="45" t="s">
        <v>1028</v>
      </c>
      <c r="B572" s="45">
        <f t="shared" si="116"/>
        <v>1081330</v>
      </c>
      <c r="C572" s="60">
        <v>13</v>
      </c>
      <c r="D572" s="38">
        <f t="shared" si="115"/>
        <v>10813</v>
      </c>
      <c r="E572" s="62">
        <v>8</v>
      </c>
      <c r="F572" s="25">
        <v>3</v>
      </c>
      <c r="G572" s="26" t="s">
        <v>3366</v>
      </c>
      <c r="H572" s="26" t="s">
        <v>3367</v>
      </c>
      <c r="I572" s="25">
        <f t="shared" si="117"/>
        <v>74</v>
      </c>
      <c r="J572" s="25">
        <f t="shared" si="118"/>
        <v>8</v>
      </c>
      <c r="K572" s="25">
        <f t="shared" si="119"/>
        <v>2</v>
      </c>
      <c r="L572" s="25" t="s">
        <v>502</v>
      </c>
      <c r="M572" s="50" t="str">
        <f t="shared" si="114"/>
        <v>pt-8-13-jlr-loc3</v>
      </c>
      <c r="N572" s="50">
        <f t="shared" si="120"/>
        <v>5</v>
      </c>
      <c r="O572" s="25">
        <v>6</v>
      </c>
      <c r="P572" s="39">
        <v>8</v>
      </c>
    </row>
    <row r="573" spans="1:16" s="48" customFormat="1" ht="17.25" thickBot="1" x14ac:dyDescent="0.25">
      <c r="A573" s="45" t="s">
        <v>1028</v>
      </c>
      <c r="B573" s="45">
        <f t="shared" si="116"/>
        <v>1081331</v>
      </c>
      <c r="C573" s="60">
        <v>13</v>
      </c>
      <c r="D573" s="40">
        <f t="shared" si="115"/>
        <v>10813</v>
      </c>
      <c r="E573" s="63">
        <v>8</v>
      </c>
      <c r="F573" s="41">
        <v>3</v>
      </c>
      <c r="G573" s="42" t="s">
        <v>3365</v>
      </c>
      <c r="H573" s="42" t="s">
        <v>3361</v>
      </c>
      <c r="I573" s="41">
        <f t="shared" si="117"/>
        <v>74</v>
      </c>
      <c r="J573" s="41">
        <f t="shared" si="118"/>
        <v>8</v>
      </c>
      <c r="K573" s="41">
        <f t="shared" si="119"/>
        <v>2</v>
      </c>
      <c r="L573" s="41" t="s">
        <v>593</v>
      </c>
      <c r="M573" s="42" t="str">
        <f t="shared" si="114"/>
        <v>pt-8-13-shl-loc3</v>
      </c>
      <c r="N573" s="42">
        <f t="shared" si="120"/>
        <v>5</v>
      </c>
      <c r="O573" s="41">
        <v>9</v>
      </c>
      <c r="P573" s="43">
        <v>9</v>
      </c>
    </row>
    <row r="574" spans="1:16" s="48" customFormat="1" ht="16.5" x14ac:dyDescent="0.2">
      <c r="A574" s="45" t="s">
        <v>1028</v>
      </c>
      <c r="B574" s="45">
        <f t="shared" si="116"/>
        <v>1081410</v>
      </c>
      <c r="C574" s="60">
        <v>14</v>
      </c>
      <c r="D574" s="35">
        <f t="shared" si="115"/>
        <v>10814</v>
      </c>
      <c r="E574" s="61">
        <v>8</v>
      </c>
      <c r="F574" s="36">
        <v>1</v>
      </c>
      <c r="G574" s="44" t="s">
        <v>3366</v>
      </c>
      <c r="H574" s="44" t="s">
        <v>3370</v>
      </c>
      <c r="I574" s="36">
        <f t="shared" si="117"/>
        <v>75</v>
      </c>
      <c r="J574" s="36">
        <f t="shared" si="118"/>
        <v>8</v>
      </c>
      <c r="K574" s="36">
        <f t="shared" si="119"/>
        <v>2</v>
      </c>
      <c r="L574" s="36" t="s">
        <v>174</v>
      </c>
      <c r="M574" s="36" t="str">
        <f t="shared" si="114"/>
        <v>pt-8-14-jlr-loc1</v>
      </c>
      <c r="N574" s="36">
        <f t="shared" si="120"/>
        <v>5</v>
      </c>
      <c r="O574" s="36">
        <v>6</v>
      </c>
      <c r="P574" s="37">
        <v>8</v>
      </c>
    </row>
    <row r="575" spans="1:16" s="48" customFormat="1" ht="16.5" x14ac:dyDescent="0.2">
      <c r="A575" s="45" t="s">
        <v>1028</v>
      </c>
      <c r="B575" s="45">
        <f t="shared" si="116"/>
        <v>1081411</v>
      </c>
      <c r="C575" s="60">
        <v>14</v>
      </c>
      <c r="D575" s="38">
        <f t="shared" si="115"/>
        <v>10814</v>
      </c>
      <c r="E575" s="62">
        <v>8</v>
      </c>
      <c r="F575" s="25">
        <v>1</v>
      </c>
      <c r="G575" s="26" t="s">
        <v>3365</v>
      </c>
      <c r="H575" s="26" t="s">
        <v>3368</v>
      </c>
      <c r="I575" s="25">
        <f t="shared" si="117"/>
        <v>75</v>
      </c>
      <c r="J575" s="25">
        <f t="shared" si="118"/>
        <v>8</v>
      </c>
      <c r="K575" s="25">
        <f t="shared" si="119"/>
        <v>2</v>
      </c>
      <c r="L575" s="25" t="s">
        <v>607</v>
      </c>
      <c r="M575" s="25" t="str">
        <f t="shared" si="114"/>
        <v>pt-8-14-shl-loc1</v>
      </c>
      <c r="N575" s="25">
        <f t="shared" si="120"/>
        <v>5</v>
      </c>
      <c r="O575" s="25">
        <v>9</v>
      </c>
      <c r="P575" s="39">
        <v>9</v>
      </c>
    </row>
    <row r="576" spans="1:16" s="48" customFormat="1" ht="16.5" x14ac:dyDescent="0.2">
      <c r="A576" s="45" t="s">
        <v>1028</v>
      </c>
      <c r="B576" s="45">
        <f t="shared" si="116"/>
        <v>1081420</v>
      </c>
      <c r="C576" s="60">
        <v>14</v>
      </c>
      <c r="D576" s="38">
        <f t="shared" si="115"/>
        <v>10814</v>
      </c>
      <c r="E576" s="62">
        <v>8</v>
      </c>
      <c r="F576" s="25">
        <v>2</v>
      </c>
      <c r="G576" s="26" t="s">
        <v>3366</v>
      </c>
      <c r="H576" s="26" t="s">
        <v>1463</v>
      </c>
      <c r="I576" s="25">
        <f t="shared" si="117"/>
        <v>75</v>
      </c>
      <c r="J576" s="25">
        <f t="shared" si="118"/>
        <v>8</v>
      </c>
      <c r="K576" s="25">
        <f t="shared" si="119"/>
        <v>2</v>
      </c>
      <c r="L576" s="25" t="s">
        <v>174</v>
      </c>
      <c r="M576" s="49" t="str">
        <f t="shared" ref="M576:M639" si="121">A576&amp;"-"&amp;C576&amp;"-"&amp;G576&amp;"-"&amp;"loc"&amp;F576</f>
        <v>pt-8-14-jlr-loc2</v>
      </c>
      <c r="N576" s="49">
        <f t="shared" si="120"/>
        <v>5</v>
      </c>
      <c r="O576" s="25">
        <v>6</v>
      </c>
      <c r="P576" s="39">
        <v>8</v>
      </c>
    </row>
    <row r="577" spans="1:16" s="48" customFormat="1" ht="16.5" x14ac:dyDescent="0.2">
      <c r="A577" s="45" t="s">
        <v>1028</v>
      </c>
      <c r="B577" s="45">
        <f t="shared" si="116"/>
        <v>1081421</v>
      </c>
      <c r="C577" s="60">
        <v>14</v>
      </c>
      <c r="D577" s="38">
        <f t="shared" si="115"/>
        <v>10814</v>
      </c>
      <c r="E577" s="62">
        <v>8</v>
      </c>
      <c r="F577" s="25">
        <v>2</v>
      </c>
      <c r="G577" s="26" t="s">
        <v>3365</v>
      </c>
      <c r="H577" s="26" t="s">
        <v>3371</v>
      </c>
      <c r="I577" s="25">
        <f t="shared" si="117"/>
        <v>75</v>
      </c>
      <c r="J577" s="25">
        <f t="shared" si="118"/>
        <v>8</v>
      </c>
      <c r="K577" s="25">
        <f t="shared" si="119"/>
        <v>2</v>
      </c>
      <c r="L577" s="25" t="s">
        <v>600</v>
      </c>
      <c r="M577" s="49" t="str">
        <f t="shared" si="121"/>
        <v>pt-8-14-shl-loc2</v>
      </c>
      <c r="N577" s="49">
        <f t="shared" si="120"/>
        <v>5</v>
      </c>
      <c r="O577" s="25">
        <v>9</v>
      </c>
      <c r="P577" s="39">
        <v>9</v>
      </c>
    </row>
    <row r="578" spans="1:16" s="48" customFormat="1" ht="16.5" x14ac:dyDescent="0.2">
      <c r="A578" s="45" t="s">
        <v>1028</v>
      </c>
      <c r="B578" s="45">
        <f t="shared" si="116"/>
        <v>1081430</v>
      </c>
      <c r="C578" s="60">
        <v>14</v>
      </c>
      <c r="D578" s="38">
        <f t="shared" si="115"/>
        <v>10814</v>
      </c>
      <c r="E578" s="62">
        <v>8</v>
      </c>
      <c r="F578" s="25">
        <v>3</v>
      </c>
      <c r="G578" s="26" t="s">
        <v>3366</v>
      </c>
      <c r="H578" s="26" t="s">
        <v>3367</v>
      </c>
      <c r="I578" s="25">
        <f t="shared" si="117"/>
        <v>75</v>
      </c>
      <c r="J578" s="25">
        <f t="shared" si="118"/>
        <v>8</v>
      </c>
      <c r="K578" s="25">
        <f t="shared" si="119"/>
        <v>2</v>
      </c>
      <c r="L578" s="25" t="s">
        <v>501</v>
      </c>
      <c r="M578" s="50" t="str">
        <f t="shared" si="121"/>
        <v>pt-8-14-jlr-loc3</v>
      </c>
      <c r="N578" s="50">
        <f t="shared" si="120"/>
        <v>5</v>
      </c>
      <c r="O578" s="25">
        <v>6</v>
      </c>
      <c r="P578" s="39">
        <v>8</v>
      </c>
    </row>
    <row r="579" spans="1:16" s="48" customFormat="1" ht="17.25" thickBot="1" x14ac:dyDescent="0.25">
      <c r="A579" s="45" t="s">
        <v>1028</v>
      </c>
      <c r="B579" s="45">
        <f t="shared" si="116"/>
        <v>1081431</v>
      </c>
      <c r="C579" s="60">
        <v>14</v>
      </c>
      <c r="D579" s="40">
        <f t="shared" si="115"/>
        <v>10814</v>
      </c>
      <c r="E579" s="63">
        <v>8</v>
      </c>
      <c r="F579" s="41">
        <v>3</v>
      </c>
      <c r="G579" s="42" t="s">
        <v>3365</v>
      </c>
      <c r="H579" s="42" t="s">
        <v>3369</v>
      </c>
      <c r="I579" s="41">
        <f t="shared" si="117"/>
        <v>75</v>
      </c>
      <c r="J579" s="41">
        <f t="shared" si="118"/>
        <v>8</v>
      </c>
      <c r="K579" s="41">
        <f t="shared" si="119"/>
        <v>2</v>
      </c>
      <c r="L579" s="41" t="s">
        <v>580</v>
      </c>
      <c r="M579" s="42" t="str">
        <f t="shared" si="121"/>
        <v>pt-8-14-shl-loc3</v>
      </c>
      <c r="N579" s="42">
        <f t="shared" si="120"/>
        <v>5</v>
      </c>
      <c r="O579" s="41">
        <v>9</v>
      </c>
      <c r="P579" s="43">
        <v>9</v>
      </c>
    </row>
    <row r="580" spans="1:16" s="48" customFormat="1" ht="16.5" x14ac:dyDescent="0.2">
      <c r="A580" s="45" t="s">
        <v>1028</v>
      </c>
      <c r="B580" s="45">
        <f t="shared" si="116"/>
        <v>1081510</v>
      </c>
      <c r="C580" s="60">
        <v>15</v>
      </c>
      <c r="D580" s="35">
        <f t="shared" si="115"/>
        <v>10815</v>
      </c>
      <c r="E580" s="61">
        <v>8</v>
      </c>
      <c r="F580" s="36">
        <v>1</v>
      </c>
      <c r="G580" s="44" t="s">
        <v>3366</v>
      </c>
      <c r="H580" s="44" t="s">
        <v>3370</v>
      </c>
      <c r="I580" s="36">
        <f t="shared" si="117"/>
        <v>77</v>
      </c>
      <c r="J580" s="36">
        <f t="shared" si="118"/>
        <v>8</v>
      </c>
      <c r="K580" s="36">
        <f t="shared" si="119"/>
        <v>3</v>
      </c>
      <c r="L580" s="36" t="s">
        <v>498</v>
      </c>
      <c r="M580" s="36" t="str">
        <f t="shared" si="121"/>
        <v>pt-8-15-jlr-loc1</v>
      </c>
      <c r="N580" s="36">
        <f t="shared" si="120"/>
        <v>5</v>
      </c>
      <c r="O580" s="36">
        <v>6</v>
      </c>
      <c r="P580" s="37">
        <v>8</v>
      </c>
    </row>
    <row r="581" spans="1:16" s="48" customFormat="1" ht="16.5" x14ac:dyDescent="0.2">
      <c r="A581" s="45" t="s">
        <v>1028</v>
      </c>
      <c r="B581" s="45">
        <f t="shared" si="116"/>
        <v>1081511</v>
      </c>
      <c r="C581" s="60">
        <v>15</v>
      </c>
      <c r="D581" s="38">
        <f t="shared" si="115"/>
        <v>10815</v>
      </c>
      <c r="E581" s="62">
        <v>8</v>
      </c>
      <c r="F581" s="25">
        <v>1</v>
      </c>
      <c r="G581" s="26" t="s">
        <v>3365</v>
      </c>
      <c r="H581" s="26" t="s">
        <v>3368</v>
      </c>
      <c r="I581" s="25">
        <f t="shared" si="117"/>
        <v>77</v>
      </c>
      <c r="J581" s="25">
        <f t="shared" si="118"/>
        <v>8</v>
      </c>
      <c r="K581" s="25">
        <f t="shared" si="119"/>
        <v>3</v>
      </c>
      <c r="L581" s="25" t="s">
        <v>587</v>
      </c>
      <c r="M581" s="25" t="str">
        <f t="shared" si="121"/>
        <v>pt-8-15-shl-loc1</v>
      </c>
      <c r="N581" s="25">
        <f t="shared" si="120"/>
        <v>5</v>
      </c>
      <c r="O581" s="25">
        <v>9</v>
      </c>
      <c r="P581" s="39">
        <v>9</v>
      </c>
    </row>
    <row r="582" spans="1:16" s="48" customFormat="1" ht="16.5" x14ac:dyDescent="0.2">
      <c r="A582" s="45" t="s">
        <v>1028</v>
      </c>
      <c r="B582" s="45">
        <f t="shared" si="116"/>
        <v>1081520</v>
      </c>
      <c r="C582" s="60">
        <v>15</v>
      </c>
      <c r="D582" s="38">
        <f t="shared" si="115"/>
        <v>10815</v>
      </c>
      <c r="E582" s="62">
        <v>8</v>
      </c>
      <c r="F582" s="25">
        <v>2</v>
      </c>
      <c r="G582" s="26" t="s">
        <v>3366</v>
      </c>
      <c r="H582" s="26" t="s">
        <v>1463</v>
      </c>
      <c r="I582" s="25">
        <f t="shared" si="117"/>
        <v>77</v>
      </c>
      <c r="J582" s="25">
        <f t="shared" si="118"/>
        <v>8</v>
      </c>
      <c r="K582" s="25">
        <f t="shared" si="119"/>
        <v>3</v>
      </c>
      <c r="L582" s="25" t="s">
        <v>497</v>
      </c>
      <c r="M582" s="49" t="str">
        <f t="shared" si="121"/>
        <v>pt-8-15-jlr-loc2</v>
      </c>
      <c r="N582" s="49">
        <f t="shared" si="120"/>
        <v>5</v>
      </c>
      <c r="O582" s="25">
        <v>6</v>
      </c>
      <c r="P582" s="39">
        <v>8</v>
      </c>
    </row>
    <row r="583" spans="1:16" s="48" customFormat="1" ht="16.5" x14ac:dyDescent="0.2">
      <c r="A583" s="45" t="s">
        <v>1028</v>
      </c>
      <c r="B583" s="45">
        <f t="shared" si="116"/>
        <v>1081521</v>
      </c>
      <c r="C583" s="60">
        <v>15</v>
      </c>
      <c r="D583" s="38">
        <f t="shared" si="115"/>
        <v>10815</v>
      </c>
      <c r="E583" s="62">
        <v>8</v>
      </c>
      <c r="F583" s="25">
        <v>2</v>
      </c>
      <c r="G583" s="26" t="s">
        <v>3365</v>
      </c>
      <c r="H583" s="26" t="s">
        <v>3371</v>
      </c>
      <c r="I583" s="25">
        <f t="shared" si="117"/>
        <v>77</v>
      </c>
      <c r="J583" s="25">
        <f t="shared" si="118"/>
        <v>8</v>
      </c>
      <c r="K583" s="25">
        <f t="shared" si="119"/>
        <v>3</v>
      </c>
      <c r="L583" s="25" t="s">
        <v>585</v>
      </c>
      <c r="M583" s="49" t="str">
        <f t="shared" si="121"/>
        <v>pt-8-15-shl-loc2</v>
      </c>
      <c r="N583" s="49">
        <f t="shared" si="120"/>
        <v>5</v>
      </c>
      <c r="O583" s="25">
        <v>9</v>
      </c>
      <c r="P583" s="39">
        <v>9</v>
      </c>
    </row>
    <row r="584" spans="1:16" s="48" customFormat="1" ht="16.5" x14ac:dyDescent="0.2">
      <c r="A584" s="45" t="s">
        <v>1028</v>
      </c>
      <c r="B584" s="45">
        <f t="shared" si="116"/>
        <v>1081530</v>
      </c>
      <c r="C584" s="60">
        <v>15</v>
      </c>
      <c r="D584" s="38">
        <f t="shared" si="115"/>
        <v>10815</v>
      </c>
      <c r="E584" s="62">
        <v>8</v>
      </c>
      <c r="F584" s="25">
        <v>3</v>
      </c>
      <c r="G584" s="26" t="s">
        <v>3366</v>
      </c>
      <c r="H584" s="26" t="s">
        <v>3367</v>
      </c>
      <c r="I584" s="25">
        <f t="shared" si="117"/>
        <v>77</v>
      </c>
      <c r="J584" s="25">
        <f t="shared" si="118"/>
        <v>8</v>
      </c>
      <c r="K584" s="25">
        <f t="shared" si="119"/>
        <v>3</v>
      </c>
      <c r="L584" s="25" t="s">
        <v>174</v>
      </c>
      <c r="M584" s="50" t="str">
        <f t="shared" si="121"/>
        <v>pt-8-15-jlr-loc3</v>
      </c>
      <c r="N584" s="50">
        <f t="shared" si="120"/>
        <v>5</v>
      </c>
      <c r="O584" s="25">
        <v>6</v>
      </c>
      <c r="P584" s="39">
        <v>8</v>
      </c>
    </row>
    <row r="585" spans="1:16" s="48" customFormat="1" ht="17.25" thickBot="1" x14ac:dyDescent="0.25">
      <c r="A585" s="45" t="s">
        <v>1028</v>
      </c>
      <c r="B585" s="45">
        <f t="shared" si="116"/>
        <v>1081531</v>
      </c>
      <c r="C585" s="60">
        <v>15</v>
      </c>
      <c r="D585" s="40">
        <f t="shared" si="115"/>
        <v>10815</v>
      </c>
      <c r="E585" s="63">
        <v>8</v>
      </c>
      <c r="F585" s="41">
        <v>3</v>
      </c>
      <c r="G585" s="42" t="s">
        <v>3365</v>
      </c>
      <c r="H585" s="42" t="s">
        <v>3369</v>
      </c>
      <c r="I585" s="41">
        <f t="shared" si="117"/>
        <v>77</v>
      </c>
      <c r="J585" s="41">
        <f t="shared" si="118"/>
        <v>8</v>
      </c>
      <c r="K585" s="41">
        <f t="shared" si="119"/>
        <v>3</v>
      </c>
      <c r="L585" s="41" t="s">
        <v>583</v>
      </c>
      <c r="M585" s="42" t="str">
        <f t="shared" si="121"/>
        <v>pt-8-15-shl-loc3</v>
      </c>
      <c r="N585" s="42">
        <f t="shared" si="120"/>
        <v>5</v>
      </c>
      <c r="O585" s="41">
        <v>9</v>
      </c>
      <c r="P585" s="43">
        <v>9</v>
      </c>
    </row>
    <row r="586" spans="1:16" s="48" customFormat="1" ht="16.5" x14ac:dyDescent="0.2">
      <c r="A586" s="45" t="s">
        <v>1029</v>
      </c>
      <c r="B586" s="45">
        <f t="shared" si="116"/>
        <v>1090110</v>
      </c>
      <c r="C586" s="60">
        <v>1</v>
      </c>
      <c r="D586" s="35">
        <f t="shared" si="115"/>
        <v>10901</v>
      </c>
      <c r="E586" s="61">
        <v>9</v>
      </c>
      <c r="F586" s="36">
        <v>1</v>
      </c>
      <c r="G586" s="44" t="s">
        <v>3366</v>
      </c>
      <c r="H586" s="44" t="s">
        <v>3370</v>
      </c>
      <c r="I586" s="36">
        <f t="shared" si="117"/>
        <v>78</v>
      </c>
      <c r="J586" s="36">
        <f t="shared" si="118"/>
        <v>8</v>
      </c>
      <c r="K586" s="36">
        <f t="shared" si="119"/>
        <v>3</v>
      </c>
      <c r="L586" s="36" t="s">
        <v>502</v>
      </c>
      <c r="M586" s="36" t="str">
        <f t="shared" si="121"/>
        <v>pt-9-1-jlr-loc1</v>
      </c>
      <c r="N586" s="36">
        <f t="shared" si="120"/>
        <v>5</v>
      </c>
      <c r="O586" s="36">
        <v>6</v>
      </c>
      <c r="P586" s="37">
        <v>8</v>
      </c>
    </row>
    <row r="587" spans="1:16" s="48" customFormat="1" ht="16.5" x14ac:dyDescent="0.2">
      <c r="A587" s="45" t="s">
        <v>1029</v>
      </c>
      <c r="B587" s="45">
        <f t="shared" si="116"/>
        <v>1090111</v>
      </c>
      <c r="C587" s="60">
        <v>1</v>
      </c>
      <c r="D587" s="38">
        <f t="shared" si="115"/>
        <v>10901</v>
      </c>
      <c r="E587" s="62">
        <v>9</v>
      </c>
      <c r="F587" s="25">
        <v>1</v>
      </c>
      <c r="G587" s="26" t="s">
        <v>3354</v>
      </c>
      <c r="H587" s="26" t="s">
        <v>3364</v>
      </c>
      <c r="I587" s="25">
        <f t="shared" si="117"/>
        <v>78</v>
      </c>
      <c r="J587" s="25">
        <f t="shared" si="118"/>
        <v>8</v>
      </c>
      <c r="K587" s="25">
        <f t="shared" si="119"/>
        <v>3</v>
      </c>
      <c r="L587" s="25" t="s">
        <v>593</v>
      </c>
      <c r="M587" s="25" t="str">
        <f t="shared" si="121"/>
        <v>pt-9-1-shl-loc1</v>
      </c>
      <c r="N587" s="25">
        <f t="shared" si="120"/>
        <v>5</v>
      </c>
      <c r="O587" s="25">
        <v>9</v>
      </c>
      <c r="P587" s="39">
        <v>9</v>
      </c>
    </row>
    <row r="588" spans="1:16" s="48" customFormat="1" ht="16.5" x14ac:dyDescent="0.2">
      <c r="A588" s="45" t="s">
        <v>1029</v>
      </c>
      <c r="B588" s="45">
        <f t="shared" si="116"/>
        <v>1090120</v>
      </c>
      <c r="C588" s="60">
        <v>1</v>
      </c>
      <c r="D588" s="38">
        <f t="shared" si="115"/>
        <v>10901</v>
      </c>
      <c r="E588" s="62">
        <v>9</v>
      </c>
      <c r="F588" s="25">
        <v>2</v>
      </c>
      <c r="G588" s="26" t="s">
        <v>3355</v>
      </c>
      <c r="H588" s="26" t="s">
        <v>1463</v>
      </c>
      <c r="I588" s="25">
        <f t="shared" si="117"/>
        <v>78</v>
      </c>
      <c r="J588" s="25">
        <f t="shared" si="118"/>
        <v>8</v>
      </c>
      <c r="K588" s="25">
        <f t="shared" si="119"/>
        <v>3</v>
      </c>
      <c r="L588" s="25" t="s">
        <v>1459</v>
      </c>
      <c r="M588" s="49" t="str">
        <f t="shared" si="121"/>
        <v>pt-9-1-jlr-loc2</v>
      </c>
      <c r="N588" s="49">
        <f t="shared" si="120"/>
        <v>5</v>
      </c>
      <c r="O588" s="25">
        <v>6</v>
      </c>
      <c r="P588" s="39">
        <v>8</v>
      </c>
    </row>
    <row r="589" spans="1:16" s="48" customFormat="1" ht="16.5" x14ac:dyDescent="0.2">
      <c r="A589" s="45" t="s">
        <v>1029</v>
      </c>
      <c r="B589" s="45">
        <f t="shared" si="116"/>
        <v>1090121</v>
      </c>
      <c r="C589" s="60">
        <v>1</v>
      </c>
      <c r="D589" s="38">
        <f t="shared" si="115"/>
        <v>10901</v>
      </c>
      <c r="E589" s="62">
        <v>9</v>
      </c>
      <c r="F589" s="25">
        <v>2</v>
      </c>
      <c r="G589" s="26" t="s">
        <v>3365</v>
      </c>
      <c r="H589" s="26" t="s">
        <v>3371</v>
      </c>
      <c r="I589" s="25">
        <f t="shared" si="117"/>
        <v>78</v>
      </c>
      <c r="J589" s="25">
        <f t="shared" si="118"/>
        <v>8</v>
      </c>
      <c r="K589" s="25">
        <f t="shared" si="119"/>
        <v>3</v>
      </c>
      <c r="L589" s="25" t="s">
        <v>606</v>
      </c>
      <c r="M589" s="49" t="str">
        <f t="shared" si="121"/>
        <v>pt-9-1-shl-loc2</v>
      </c>
      <c r="N589" s="49">
        <f t="shared" si="120"/>
        <v>5</v>
      </c>
      <c r="O589" s="25">
        <v>9</v>
      </c>
      <c r="P589" s="39">
        <v>9</v>
      </c>
    </row>
    <row r="590" spans="1:16" s="48" customFormat="1" ht="16.5" x14ac:dyDescent="0.2">
      <c r="A590" s="45" t="s">
        <v>1029</v>
      </c>
      <c r="B590" s="45">
        <f t="shared" si="116"/>
        <v>1090130</v>
      </c>
      <c r="C590" s="60">
        <v>1</v>
      </c>
      <c r="D590" s="38">
        <f t="shared" si="115"/>
        <v>10901</v>
      </c>
      <c r="E590" s="62">
        <v>9</v>
      </c>
      <c r="F590" s="25">
        <v>3</v>
      </c>
      <c r="G590" s="26" t="s">
        <v>3366</v>
      </c>
      <c r="H590" s="26" t="s">
        <v>3367</v>
      </c>
      <c r="I590" s="25">
        <f t="shared" si="117"/>
        <v>78</v>
      </c>
      <c r="J590" s="25">
        <f t="shared" si="118"/>
        <v>8</v>
      </c>
      <c r="K590" s="25">
        <f t="shared" si="119"/>
        <v>3</v>
      </c>
      <c r="L590" s="25" t="s">
        <v>503</v>
      </c>
      <c r="M590" s="50" t="str">
        <f t="shared" si="121"/>
        <v>pt-9-1-jlr-loc3</v>
      </c>
      <c r="N590" s="50">
        <f t="shared" si="120"/>
        <v>5</v>
      </c>
      <c r="O590" s="25">
        <v>6</v>
      </c>
      <c r="P590" s="39">
        <v>8</v>
      </c>
    </row>
    <row r="591" spans="1:16" s="48" customFormat="1" ht="17.25" thickBot="1" x14ac:dyDescent="0.25">
      <c r="A591" s="45" t="s">
        <v>1029</v>
      </c>
      <c r="B591" s="45">
        <f t="shared" si="116"/>
        <v>1090131</v>
      </c>
      <c r="C591" s="60">
        <v>1</v>
      </c>
      <c r="D591" s="40">
        <f t="shared" si="115"/>
        <v>10901</v>
      </c>
      <c r="E591" s="63">
        <v>9</v>
      </c>
      <c r="F591" s="41">
        <v>3</v>
      </c>
      <c r="G591" s="42" t="s">
        <v>3365</v>
      </c>
      <c r="H591" s="42" t="s">
        <v>3369</v>
      </c>
      <c r="I591" s="41">
        <f t="shared" si="117"/>
        <v>78</v>
      </c>
      <c r="J591" s="41">
        <f t="shared" si="118"/>
        <v>8</v>
      </c>
      <c r="K591" s="41">
        <f t="shared" si="119"/>
        <v>3</v>
      </c>
      <c r="L591" s="41" t="s">
        <v>591</v>
      </c>
      <c r="M591" s="42" t="str">
        <f t="shared" si="121"/>
        <v>pt-9-1-shl-loc3</v>
      </c>
      <c r="N591" s="42">
        <f t="shared" si="120"/>
        <v>5</v>
      </c>
      <c r="O591" s="41">
        <v>9</v>
      </c>
      <c r="P591" s="43">
        <v>9</v>
      </c>
    </row>
    <row r="592" spans="1:16" s="48" customFormat="1" ht="16.5" x14ac:dyDescent="0.2">
      <c r="A592" s="45" t="s">
        <v>1029</v>
      </c>
      <c r="B592" s="45">
        <f t="shared" si="116"/>
        <v>1090210</v>
      </c>
      <c r="C592" s="60">
        <v>2</v>
      </c>
      <c r="D592" s="35">
        <f t="shared" si="115"/>
        <v>10902</v>
      </c>
      <c r="E592" s="61">
        <v>9</v>
      </c>
      <c r="F592" s="36">
        <v>1</v>
      </c>
      <c r="G592" s="44" t="s">
        <v>3366</v>
      </c>
      <c r="H592" s="44" t="s">
        <v>3370</v>
      </c>
      <c r="I592" s="36">
        <f t="shared" si="117"/>
        <v>79</v>
      </c>
      <c r="J592" s="36">
        <f t="shared" si="118"/>
        <v>8</v>
      </c>
      <c r="K592" s="36">
        <f t="shared" si="119"/>
        <v>3</v>
      </c>
      <c r="L592" s="36" t="s">
        <v>495</v>
      </c>
      <c r="M592" s="36" t="str">
        <f t="shared" si="121"/>
        <v>pt-9-2-jlr-loc1</v>
      </c>
      <c r="N592" s="36">
        <f t="shared" si="120"/>
        <v>5</v>
      </c>
      <c r="O592" s="36">
        <v>6</v>
      </c>
      <c r="P592" s="37">
        <v>8</v>
      </c>
    </row>
    <row r="593" spans="1:16" s="48" customFormat="1" ht="16.5" x14ac:dyDescent="0.2">
      <c r="A593" s="45" t="s">
        <v>1029</v>
      </c>
      <c r="B593" s="45">
        <f t="shared" si="116"/>
        <v>1090211</v>
      </c>
      <c r="C593" s="60">
        <v>2</v>
      </c>
      <c r="D593" s="38">
        <f t="shared" si="115"/>
        <v>10902</v>
      </c>
      <c r="E593" s="62">
        <v>9</v>
      </c>
      <c r="F593" s="25">
        <v>1</v>
      </c>
      <c r="G593" s="26" t="s">
        <v>3365</v>
      </c>
      <c r="H593" s="26" t="s">
        <v>3368</v>
      </c>
      <c r="I593" s="25">
        <f t="shared" si="117"/>
        <v>79</v>
      </c>
      <c r="J593" s="25">
        <f t="shared" si="118"/>
        <v>8</v>
      </c>
      <c r="K593" s="25">
        <f t="shared" si="119"/>
        <v>3</v>
      </c>
      <c r="L593" s="25" t="s">
        <v>581</v>
      </c>
      <c r="M593" s="25" t="str">
        <f t="shared" si="121"/>
        <v>pt-9-2-shl-loc1</v>
      </c>
      <c r="N593" s="25">
        <f t="shared" si="120"/>
        <v>5</v>
      </c>
      <c r="O593" s="25">
        <v>9</v>
      </c>
      <c r="P593" s="39">
        <v>9</v>
      </c>
    </row>
    <row r="594" spans="1:16" s="48" customFormat="1" ht="16.5" x14ac:dyDescent="0.2">
      <c r="A594" s="45" t="s">
        <v>1029</v>
      </c>
      <c r="B594" s="45">
        <f t="shared" si="116"/>
        <v>1090220</v>
      </c>
      <c r="C594" s="60">
        <v>2</v>
      </c>
      <c r="D594" s="38">
        <f t="shared" si="115"/>
        <v>10902</v>
      </c>
      <c r="E594" s="62">
        <v>9</v>
      </c>
      <c r="F594" s="25">
        <v>2</v>
      </c>
      <c r="G594" s="26" t="s">
        <v>3366</v>
      </c>
      <c r="H594" s="26" t="s">
        <v>1463</v>
      </c>
      <c r="I594" s="25">
        <f t="shared" si="117"/>
        <v>79</v>
      </c>
      <c r="J594" s="25">
        <f t="shared" si="118"/>
        <v>8</v>
      </c>
      <c r="K594" s="25">
        <f t="shared" si="119"/>
        <v>3</v>
      </c>
      <c r="L594" s="25" t="s">
        <v>1463</v>
      </c>
      <c r="M594" s="49" t="str">
        <f t="shared" si="121"/>
        <v>pt-9-2-jlr-loc2</v>
      </c>
      <c r="N594" s="49">
        <f t="shared" si="120"/>
        <v>5</v>
      </c>
      <c r="O594" s="25">
        <v>6</v>
      </c>
      <c r="P594" s="39">
        <v>8</v>
      </c>
    </row>
    <row r="595" spans="1:16" s="48" customFormat="1" ht="16.5" x14ac:dyDescent="0.2">
      <c r="A595" s="45" t="s">
        <v>1029</v>
      </c>
      <c r="B595" s="45">
        <f t="shared" si="116"/>
        <v>1090221</v>
      </c>
      <c r="C595" s="60">
        <v>2</v>
      </c>
      <c r="D595" s="38">
        <f t="shared" si="115"/>
        <v>10902</v>
      </c>
      <c r="E595" s="62">
        <v>9</v>
      </c>
      <c r="F595" s="25">
        <v>2</v>
      </c>
      <c r="G595" s="26" t="s">
        <v>3365</v>
      </c>
      <c r="H595" s="26" t="s">
        <v>3357</v>
      </c>
      <c r="I595" s="25">
        <f t="shared" si="117"/>
        <v>79</v>
      </c>
      <c r="J595" s="25">
        <f t="shared" si="118"/>
        <v>8</v>
      </c>
      <c r="K595" s="25">
        <f t="shared" si="119"/>
        <v>3</v>
      </c>
      <c r="L595" s="25" t="s">
        <v>576</v>
      </c>
      <c r="M595" s="49" t="str">
        <f t="shared" si="121"/>
        <v>pt-9-2-shl-loc2</v>
      </c>
      <c r="N595" s="49">
        <f t="shared" si="120"/>
        <v>5</v>
      </c>
      <c r="O595" s="25">
        <v>9</v>
      </c>
      <c r="P595" s="39">
        <v>9</v>
      </c>
    </row>
    <row r="596" spans="1:16" s="48" customFormat="1" ht="16.5" x14ac:dyDescent="0.2">
      <c r="A596" s="45" t="s">
        <v>1029</v>
      </c>
      <c r="B596" s="45">
        <f t="shared" si="116"/>
        <v>1090230</v>
      </c>
      <c r="C596" s="60">
        <v>2</v>
      </c>
      <c r="D596" s="38">
        <f t="shared" si="115"/>
        <v>10902</v>
      </c>
      <c r="E596" s="62">
        <v>9</v>
      </c>
      <c r="F596" s="25">
        <v>3</v>
      </c>
      <c r="G596" s="26" t="s">
        <v>3366</v>
      </c>
      <c r="H596" s="26" t="s">
        <v>3367</v>
      </c>
      <c r="I596" s="25">
        <f t="shared" si="117"/>
        <v>79</v>
      </c>
      <c r="J596" s="25">
        <f t="shared" si="118"/>
        <v>8</v>
      </c>
      <c r="K596" s="25">
        <f t="shared" si="119"/>
        <v>3</v>
      </c>
      <c r="L596" s="25" t="s">
        <v>504</v>
      </c>
      <c r="M596" s="50" t="str">
        <f t="shared" si="121"/>
        <v>pt-9-2-jlr-loc3</v>
      </c>
      <c r="N596" s="50">
        <f t="shared" si="120"/>
        <v>5</v>
      </c>
      <c r="O596" s="25">
        <v>6</v>
      </c>
      <c r="P596" s="39">
        <v>8</v>
      </c>
    </row>
    <row r="597" spans="1:16" s="48" customFormat="1" ht="17.25" thickBot="1" x14ac:dyDescent="0.25">
      <c r="A597" s="45" t="s">
        <v>1029</v>
      </c>
      <c r="B597" s="45">
        <f t="shared" si="116"/>
        <v>1090231</v>
      </c>
      <c r="C597" s="60">
        <v>2</v>
      </c>
      <c r="D597" s="40">
        <f t="shared" si="115"/>
        <v>10902</v>
      </c>
      <c r="E597" s="63">
        <v>9</v>
      </c>
      <c r="F597" s="41">
        <v>3</v>
      </c>
      <c r="G597" s="42" t="s">
        <v>3365</v>
      </c>
      <c r="H597" s="42" t="s">
        <v>3369</v>
      </c>
      <c r="I597" s="41">
        <f t="shared" si="117"/>
        <v>79</v>
      </c>
      <c r="J597" s="41">
        <f t="shared" si="118"/>
        <v>8</v>
      </c>
      <c r="K597" s="41">
        <f t="shared" si="119"/>
        <v>3</v>
      </c>
      <c r="L597" s="41" t="s">
        <v>595</v>
      </c>
      <c r="M597" s="42" t="str">
        <f t="shared" si="121"/>
        <v>pt-9-2-shl-loc3</v>
      </c>
      <c r="N597" s="42">
        <f t="shared" si="120"/>
        <v>5</v>
      </c>
      <c r="O597" s="41">
        <v>9</v>
      </c>
      <c r="P597" s="43">
        <v>9</v>
      </c>
    </row>
    <row r="598" spans="1:16" s="48" customFormat="1" ht="16.5" x14ac:dyDescent="0.2">
      <c r="A598" s="45" t="s">
        <v>1029</v>
      </c>
      <c r="B598" s="45">
        <f t="shared" si="116"/>
        <v>1090310</v>
      </c>
      <c r="C598" s="60">
        <v>3</v>
      </c>
      <c r="D598" s="35">
        <f t="shared" ref="D598:D661" si="122">(100+E598)*100+C598</f>
        <v>10903</v>
      </c>
      <c r="E598" s="61">
        <v>9</v>
      </c>
      <c r="F598" s="36">
        <v>1</v>
      </c>
      <c r="G598" s="44" t="s">
        <v>3366</v>
      </c>
      <c r="H598" s="44" t="s">
        <v>3363</v>
      </c>
      <c r="I598" s="36">
        <f t="shared" si="117"/>
        <v>80</v>
      </c>
      <c r="J598" s="36">
        <f t="shared" si="118"/>
        <v>9</v>
      </c>
      <c r="K598" s="36">
        <f t="shared" si="119"/>
        <v>3</v>
      </c>
      <c r="L598" s="36" t="s">
        <v>502</v>
      </c>
      <c r="M598" s="36" t="str">
        <f t="shared" si="121"/>
        <v>pt-9-3-jlr-loc1</v>
      </c>
      <c r="N598" s="36">
        <f t="shared" si="120"/>
        <v>5</v>
      </c>
      <c r="O598" s="36">
        <v>6</v>
      </c>
      <c r="P598" s="37">
        <v>8</v>
      </c>
    </row>
    <row r="599" spans="1:16" s="48" customFormat="1" ht="16.5" x14ac:dyDescent="0.2">
      <c r="A599" s="45" t="s">
        <v>1029</v>
      </c>
      <c r="B599" s="45">
        <f t="shared" si="116"/>
        <v>1090311</v>
      </c>
      <c r="C599" s="60">
        <v>3</v>
      </c>
      <c r="D599" s="38">
        <f t="shared" si="122"/>
        <v>10903</v>
      </c>
      <c r="E599" s="62">
        <v>9</v>
      </c>
      <c r="F599" s="25">
        <v>1</v>
      </c>
      <c r="G599" s="26" t="s">
        <v>3354</v>
      </c>
      <c r="H599" s="26" t="s">
        <v>3368</v>
      </c>
      <c r="I599" s="25">
        <f t="shared" si="117"/>
        <v>80</v>
      </c>
      <c r="J599" s="25">
        <f t="shared" si="118"/>
        <v>9</v>
      </c>
      <c r="K599" s="25">
        <f t="shared" si="119"/>
        <v>3</v>
      </c>
      <c r="L599" s="25" t="s">
        <v>593</v>
      </c>
      <c r="M599" s="25" t="str">
        <f t="shared" si="121"/>
        <v>pt-9-3-shl-loc1</v>
      </c>
      <c r="N599" s="25">
        <f t="shared" si="120"/>
        <v>5</v>
      </c>
      <c r="O599" s="25">
        <v>9</v>
      </c>
      <c r="P599" s="39">
        <v>9</v>
      </c>
    </row>
    <row r="600" spans="1:16" s="48" customFormat="1" ht="16.5" x14ac:dyDescent="0.2">
      <c r="A600" s="45" t="s">
        <v>1029</v>
      </c>
      <c r="B600" s="45">
        <f t="shared" si="116"/>
        <v>1090320</v>
      </c>
      <c r="C600" s="60">
        <v>3</v>
      </c>
      <c r="D600" s="38">
        <f t="shared" si="122"/>
        <v>10903</v>
      </c>
      <c r="E600" s="62">
        <v>9</v>
      </c>
      <c r="F600" s="25">
        <v>2</v>
      </c>
      <c r="G600" s="26" t="s">
        <v>3366</v>
      </c>
      <c r="H600" s="26" t="s">
        <v>1463</v>
      </c>
      <c r="I600" s="25">
        <f t="shared" si="117"/>
        <v>80</v>
      </c>
      <c r="J600" s="25">
        <f t="shared" si="118"/>
        <v>9</v>
      </c>
      <c r="K600" s="25">
        <f t="shared" si="119"/>
        <v>3</v>
      </c>
      <c r="L600" s="25" t="s">
        <v>1459</v>
      </c>
      <c r="M600" s="49" t="str">
        <f t="shared" si="121"/>
        <v>pt-9-3-jlr-loc2</v>
      </c>
      <c r="N600" s="49">
        <f t="shared" si="120"/>
        <v>5</v>
      </c>
      <c r="O600" s="25">
        <v>6</v>
      </c>
      <c r="P600" s="39">
        <v>8</v>
      </c>
    </row>
    <row r="601" spans="1:16" s="48" customFormat="1" ht="16.5" x14ac:dyDescent="0.2">
      <c r="A601" s="45" t="s">
        <v>1029</v>
      </c>
      <c r="B601" s="45">
        <f t="shared" si="116"/>
        <v>1090321</v>
      </c>
      <c r="C601" s="60">
        <v>3</v>
      </c>
      <c r="D601" s="38">
        <f t="shared" si="122"/>
        <v>10903</v>
      </c>
      <c r="E601" s="62">
        <v>9</v>
      </c>
      <c r="F601" s="25">
        <v>2</v>
      </c>
      <c r="G601" s="26" t="s">
        <v>3365</v>
      </c>
      <c r="H601" s="26" t="s">
        <v>3371</v>
      </c>
      <c r="I601" s="25">
        <f t="shared" si="117"/>
        <v>80</v>
      </c>
      <c r="J601" s="25">
        <f t="shared" si="118"/>
        <v>9</v>
      </c>
      <c r="K601" s="25">
        <f t="shared" si="119"/>
        <v>3</v>
      </c>
      <c r="L601" s="25" t="s">
        <v>606</v>
      </c>
      <c r="M601" s="49" t="str">
        <f t="shared" si="121"/>
        <v>pt-9-3-shl-loc2</v>
      </c>
      <c r="N601" s="49">
        <f t="shared" si="120"/>
        <v>5</v>
      </c>
      <c r="O601" s="25">
        <v>9</v>
      </c>
      <c r="P601" s="39">
        <v>9</v>
      </c>
    </row>
    <row r="602" spans="1:16" s="48" customFormat="1" ht="16.5" x14ac:dyDescent="0.2">
      <c r="A602" s="45" t="s">
        <v>1029</v>
      </c>
      <c r="B602" s="45">
        <f t="shared" si="116"/>
        <v>1090330</v>
      </c>
      <c r="C602" s="60">
        <v>3</v>
      </c>
      <c r="D602" s="38">
        <f t="shared" si="122"/>
        <v>10903</v>
      </c>
      <c r="E602" s="62">
        <v>9</v>
      </c>
      <c r="F602" s="25">
        <v>3</v>
      </c>
      <c r="G602" s="26" t="s">
        <v>3366</v>
      </c>
      <c r="H602" s="26" t="s">
        <v>3362</v>
      </c>
      <c r="I602" s="25">
        <f t="shared" si="117"/>
        <v>80</v>
      </c>
      <c r="J602" s="25">
        <f t="shared" si="118"/>
        <v>9</v>
      </c>
      <c r="K602" s="25">
        <f t="shared" si="119"/>
        <v>3</v>
      </c>
      <c r="L602" s="25" t="s">
        <v>499</v>
      </c>
      <c r="M602" s="50" t="str">
        <f t="shared" si="121"/>
        <v>pt-9-3-jlr-loc3</v>
      </c>
      <c r="N602" s="50">
        <f t="shared" si="120"/>
        <v>5</v>
      </c>
      <c r="O602" s="25">
        <v>6</v>
      </c>
      <c r="P602" s="39">
        <v>8</v>
      </c>
    </row>
    <row r="603" spans="1:16" s="48" customFormat="1" ht="17.25" thickBot="1" x14ac:dyDescent="0.25">
      <c r="A603" s="45" t="s">
        <v>1029</v>
      </c>
      <c r="B603" s="45">
        <f t="shared" si="116"/>
        <v>1090331</v>
      </c>
      <c r="C603" s="60">
        <v>3</v>
      </c>
      <c r="D603" s="40">
        <f t="shared" si="122"/>
        <v>10903</v>
      </c>
      <c r="E603" s="63">
        <v>9</v>
      </c>
      <c r="F603" s="41">
        <v>3</v>
      </c>
      <c r="G603" s="42" t="s">
        <v>3365</v>
      </c>
      <c r="H603" s="42" t="s">
        <v>3369</v>
      </c>
      <c r="I603" s="41">
        <f t="shared" si="117"/>
        <v>80</v>
      </c>
      <c r="J603" s="41">
        <f t="shared" si="118"/>
        <v>9</v>
      </c>
      <c r="K603" s="41">
        <f t="shared" si="119"/>
        <v>3</v>
      </c>
      <c r="L603" s="41" t="s">
        <v>604</v>
      </c>
      <c r="M603" s="42" t="str">
        <f t="shared" si="121"/>
        <v>pt-9-3-shl-loc3</v>
      </c>
      <c r="N603" s="42">
        <f t="shared" si="120"/>
        <v>5</v>
      </c>
      <c r="O603" s="41">
        <v>9</v>
      </c>
      <c r="P603" s="43">
        <v>9</v>
      </c>
    </row>
    <row r="604" spans="1:16" s="48" customFormat="1" ht="16.5" x14ac:dyDescent="0.2">
      <c r="A604" s="45" t="s">
        <v>1029</v>
      </c>
      <c r="B604" s="45">
        <f t="shared" si="116"/>
        <v>1090410</v>
      </c>
      <c r="C604" s="60">
        <v>4</v>
      </c>
      <c r="D604" s="35">
        <f t="shared" si="122"/>
        <v>10904</v>
      </c>
      <c r="E604" s="61">
        <v>9</v>
      </c>
      <c r="F604" s="36">
        <v>1</v>
      </c>
      <c r="G604" s="44" t="s">
        <v>3366</v>
      </c>
      <c r="H604" s="44" t="s">
        <v>3370</v>
      </c>
      <c r="I604" s="36">
        <f t="shared" si="117"/>
        <v>80</v>
      </c>
      <c r="J604" s="36">
        <f t="shared" si="118"/>
        <v>9</v>
      </c>
      <c r="K604" s="36">
        <f t="shared" si="119"/>
        <v>3</v>
      </c>
      <c r="L604" s="36" t="s">
        <v>505</v>
      </c>
      <c r="M604" s="36" t="str">
        <f t="shared" si="121"/>
        <v>pt-9-4-jlr-loc1</v>
      </c>
      <c r="N604" s="36">
        <f t="shared" si="120"/>
        <v>5</v>
      </c>
      <c r="O604" s="36">
        <v>6</v>
      </c>
      <c r="P604" s="37">
        <v>8</v>
      </c>
    </row>
    <row r="605" spans="1:16" s="48" customFormat="1" ht="16.5" x14ac:dyDescent="0.2">
      <c r="A605" s="45" t="s">
        <v>1029</v>
      </c>
      <c r="B605" s="45">
        <f t="shared" si="116"/>
        <v>1090411</v>
      </c>
      <c r="C605" s="60">
        <v>4</v>
      </c>
      <c r="D605" s="38">
        <f t="shared" si="122"/>
        <v>10904</v>
      </c>
      <c r="E605" s="62">
        <v>9</v>
      </c>
      <c r="F605" s="25">
        <v>1</v>
      </c>
      <c r="G605" s="26" t="s">
        <v>3365</v>
      </c>
      <c r="H605" s="26" t="s">
        <v>3364</v>
      </c>
      <c r="I605" s="25">
        <f t="shared" si="117"/>
        <v>80</v>
      </c>
      <c r="J605" s="25">
        <f t="shared" si="118"/>
        <v>9</v>
      </c>
      <c r="K605" s="25">
        <f t="shared" si="119"/>
        <v>3</v>
      </c>
      <c r="L605" s="25" t="s">
        <v>599</v>
      </c>
      <c r="M605" s="25" t="str">
        <f t="shared" si="121"/>
        <v>pt-9-4-shl-loc1</v>
      </c>
      <c r="N605" s="25">
        <f t="shared" si="120"/>
        <v>5</v>
      </c>
      <c r="O605" s="25">
        <v>9</v>
      </c>
      <c r="P605" s="39">
        <v>9</v>
      </c>
    </row>
    <row r="606" spans="1:16" s="48" customFormat="1" ht="16.5" x14ac:dyDescent="0.2">
      <c r="A606" s="45" t="s">
        <v>1029</v>
      </c>
      <c r="B606" s="45">
        <f t="shared" si="116"/>
        <v>1090420</v>
      </c>
      <c r="C606" s="60">
        <v>4</v>
      </c>
      <c r="D606" s="38">
        <f t="shared" si="122"/>
        <v>10904</v>
      </c>
      <c r="E606" s="62">
        <v>9</v>
      </c>
      <c r="F606" s="25">
        <v>2</v>
      </c>
      <c r="G606" s="26" t="s">
        <v>3366</v>
      </c>
      <c r="H606" s="26" t="s">
        <v>1463</v>
      </c>
      <c r="I606" s="25">
        <f t="shared" si="117"/>
        <v>80</v>
      </c>
      <c r="J606" s="25">
        <f t="shared" si="118"/>
        <v>9</v>
      </c>
      <c r="K606" s="25">
        <f t="shared" si="119"/>
        <v>3</v>
      </c>
      <c r="L606" s="25" t="s">
        <v>495</v>
      </c>
      <c r="M606" s="49" t="str">
        <f t="shared" si="121"/>
        <v>pt-9-4-jlr-loc2</v>
      </c>
      <c r="N606" s="49">
        <f t="shared" si="120"/>
        <v>5</v>
      </c>
      <c r="O606" s="25">
        <v>6</v>
      </c>
      <c r="P606" s="39">
        <v>8</v>
      </c>
    </row>
    <row r="607" spans="1:16" s="48" customFormat="1" ht="16.5" x14ac:dyDescent="0.2">
      <c r="A607" s="45" t="s">
        <v>1029</v>
      </c>
      <c r="B607" s="45">
        <f t="shared" ref="B607:B670" si="123">D607*100+F607*10+IF(G607="jlr",0,1)</f>
        <v>1090421</v>
      </c>
      <c r="C607" s="60">
        <v>4</v>
      </c>
      <c r="D607" s="38">
        <f t="shared" si="122"/>
        <v>10904</v>
      </c>
      <c r="E607" s="62">
        <v>9</v>
      </c>
      <c r="F607" s="25">
        <v>2</v>
      </c>
      <c r="G607" s="26" t="s">
        <v>3365</v>
      </c>
      <c r="H607" s="26" t="s">
        <v>3371</v>
      </c>
      <c r="I607" s="25">
        <f t="shared" si="117"/>
        <v>80</v>
      </c>
      <c r="J607" s="25">
        <f t="shared" si="118"/>
        <v>9</v>
      </c>
      <c r="K607" s="25">
        <f t="shared" si="119"/>
        <v>3</v>
      </c>
      <c r="L607" s="25" t="s">
        <v>607</v>
      </c>
      <c r="M607" s="49" t="str">
        <f t="shared" si="121"/>
        <v>pt-9-4-shl-loc2</v>
      </c>
      <c r="N607" s="49">
        <f t="shared" si="120"/>
        <v>5</v>
      </c>
      <c r="O607" s="25">
        <v>9</v>
      </c>
      <c r="P607" s="39">
        <v>9</v>
      </c>
    </row>
    <row r="608" spans="1:16" s="48" customFormat="1" ht="16.5" x14ac:dyDescent="0.2">
      <c r="A608" s="45" t="s">
        <v>1029</v>
      </c>
      <c r="B608" s="45">
        <f t="shared" si="123"/>
        <v>1090430</v>
      </c>
      <c r="C608" s="60">
        <v>4</v>
      </c>
      <c r="D608" s="38">
        <f t="shared" si="122"/>
        <v>10904</v>
      </c>
      <c r="E608" s="62">
        <v>9</v>
      </c>
      <c r="F608" s="25">
        <v>3</v>
      </c>
      <c r="G608" s="26" t="s">
        <v>3366</v>
      </c>
      <c r="H608" s="26" t="s">
        <v>3367</v>
      </c>
      <c r="I608" s="25">
        <f t="shared" si="117"/>
        <v>80</v>
      </c>
      <c r="J608" s="25">
        <f t="shared" si="118"/>
        <v>9</v>
      </c>
      <c r="K608" s="25">
        <f t="shared" si="119"/>
        <v>3</v>
      </c>
      <c r="L608" s="25" t="s">
        <v>501</v>
      </c>
      <c r="M608" s="50" t="str">
        <f t="shared" si="121"/>
        <v>pt-9-4-jlr-loc3</v>
      </c>
      <c r="N608" s="50">
        <f t="shared" si="120"/>
        <v>5</v>
      </c>
      <c r="O608" s="25">
        <v>6</v>
      </c>
      <c r="P608" s="39">
        <v>8</v>
      </c>
    </row>
    <row r="609" spans="1:16" s="48" customFormat="1" ht="17.25" thickBot="1" x14ac:dyDescent="0.25">
      <c r="A609" s="45" t="s">
        <v>1029</v>
      </c>
      <c r="B609" s="45">
        <f t="shared" si="123"/>
        <v>1090431</v>
      </c>
      <c r="C609" s="60">
        <v>4</v>
      </c>
      <c r="D609" s="40">
        <f t="shared" si="122"/>
        <v>10904</v>
      </c>
      <c r="E609" s="63">
        <v>9</v>
      </c>
      <c r="F609" s="41">
        <v>3</v>
      </c>
      <c r="G609" s="42" t="s">
        <v>3354</v>
      </c>
      <c r="H609" s="42" t="s">
        <v>3369</v>
      </c>
      <c r="I609" s="41">
        <f t="shared" si="117"/>
        <v>80</v>
      </c>
      <c r="J609" s="41">
        <f t="shared" si="118"/>
        <v>9</v>
      </c>
      <c r="K609" s="41">
        <f t="shared" si="119"/>
        <v>3</v>
      </c>
      <c r="L609" s="41" t="s">
        <v>580</v>
      </c>
      <c r="M609" s="42" t="str">
        <f t="shared" si="121"/>
        <v>pt-9-4-shl-loc3</v>
      </c>
      <c r="N609" s="42">
        <f t="shared" si="120"/>
        <v>5</v>
      </c>
      <c r="O609" s="41">
        <v>9</v>
      </c>
      <c r="P609" s="43">
        <v>9</v>
      </c>
    </row>
    <row r="610" spans="1:16" s="48" customFormat="1" ht="16.5" x14ac:dyDescent="0.2">
      <c r="A610" s="45" t="s">
        <v>1029</v>
      </c>
      <c r="B610" s="45">
        <f t="shared" si="123"/>
        <v>1090510</v>
      </c>
      <c r="C610" s="60">
        <v>5</v>
      </c>
      <c r="D610" s="35">
        <f t="shared" si="122"/>
        <v>10905</v>
      </c>
      <c r="E610" s="61">
        <v>9</v>
      </c>
      <c r="F610" s="36">
        <v>1</v>
      </c>
      <c r="G610" s="44" t="s">
        <v>3366</v>
      </c>
      <c r="H610" s="44" t="s">
        <v>3370</v>
      </c>
      <c r="I610" s="36">
        <f t="shared" si="117"/>
        <v>81</v>
      </c>
      <c r="J610" s="36">
        <f t="shared" si="118"/>
        <v>9</v>
      </c>
      <c r="K610" s="36">
        <f t="shared" si="119"/>
        <v>3</v>
      </c>
      <c r="L610" s="36" t="s">
        <v>1458</v>
      </c>
      <c r="M610" s="36" t="str">
        <f t="shared" si="121"/>
        <v>pt-9-5-jlr-loc1</v>
      </c>
      <c r="N610" s="36">
        <f t="shared" si="120"/>
        <v>5</v>
      </c>
      <c r="O610" s="36">
        <v>6</v>
      </c>
      <c r="P610" s="37">
        <v>8</v>
      </c>
    </row>
    <row r="611" spans="1:16" s="48" customFormat="1" ht="16.5" x14ac:dyDescent="0.2">
      <c r="A611" s="45" t="s">
        <v>1029</v>
      </c>
      <c r="B611" s="45">
        <f t="shared" si="123"/>
        <v>1090511</v>
      </c>
      <c r="C611" s="60">
        <v>5</v>
      </c>
      <c r="D611" s="38">
        <f t="shared" si="122"/>
        <v>10905</v>
      </c>
      <c r="E611" s="62">
        <v>9</v>
      </c>
      <c r="F611" s="25">
        <v>1</v>
      </c>
      <c r="G611" s="26" t="s">
        <v>3365</v>
      </c>
      <c r="H611" s="26" t="s">
        <v>3368</v>
      </c>
      <c r="I611" s="25">
        <f t="shared" si="117"/>
        <v>81</v>
      </c>
      <c r="J611" s="25">
        <f t="shared" si="118"/>
        <v>9</v>
      </c>
      <c r="K611" s="25">
        <f t="shared" si="119"/>
        <v>3</v>
      </c>
      <c r="L611" s="25" t="s">
        <v>798</v>
      </c>
      <c r="M611" s="25" t="str">
        <f t="shared" si="121"/>
        <v>pt-9-5-shl-loc1</v>
      </c>
      <c r="N611" s="25">
        <f t="shared" si="120"/>
        <v>5</v>
      </c>
      <c r="O611" s="25">
        <v>9</v>
      </c>
      <c r="P611" s="39">
        <v>9</v>
      </c>
    </row>
    <row r="612" spans="1:16" s="48" customFormat="1" ht="16.5" x14ac:dyDescent="0.2">
      <c r="A612" s="45" t="s">
        <v>1029</v>
      </c>
      <c r="B612" s="45">
        <f t="shared" si="123"/>
        <v>1090520</v>
      </c>
      <c r="C612" s="60">
        <v>5</v>
      </c>
      <c r="D612" s="38">
        <f t="shared" si="122"/>
        <v>10905</v>
      </c>
      <c r="E612" s="62">
        <v>9</v>
      </c>
      <c r="F612" s="25">
        <v>2</v>
      </c>
      <c r="G612" s="26" t="s">
        <v>3366</v>
      </c>
      <c r="H612" s="26" t="s">
        <v>1463</v>
      </c>
      <c r="I612" s="25">
        <f t="shared" si="117"/>
        <v>81</v>
      </c>
      <c r="J612" s="25">
        <f t="shared" si="118"/>
        <v>9</v>
      </c>
      <c r="K612" s="25">
        <f t="shared" si="119"/>
        <v>3</v>
      </c>
      <c r="L612" s="25" t="s">
        <v>1463</v>
      </c>
      <c r="M612" s="49" t="str">
        <f t="shared" si="121"/>
        <v>pt-9-5-jlr-loc2</v>
      </c>
      <c r="N612" s="49">
        <f t="shared" si="120"/>
        <v>5</v>
      </c>
      <c r="O612" s="25">
        <v>6</v>
      </c>
      <c r="P612" s="39">
        <v>8</v>
      </c>
    </row>
    <row r="613" spans="1:16" s="48" customFormat="1" ht="16.5" x14ac:dyDescent="0.2">
      <c r="A613" s="45" t="s">
        <v>1029</v>
      </c>
      <c r="B613" s="45">
        <f t="shared" si="123"/>
        <v>1090521</v>
      </c>
      <c r="C613" s="60">
        <v>5</v>
      </c>
      <c r="D613" s="38">
        <f t="shared" si="122"/>
        <v>10905</v>
      </c>
      <c r="E613" s="62">
        <v>9</v>
      </c>
      <c r="F613" s="25">
        <v>2</v>
      </c>
      <c r="G613" s="26" t="s">
        <v>3365</v>
      </c>
      <c r="H613" s="26" t="s">
        <v>3371</v>
      </c>
      <c r="I613" s="25">
        <f t="shared" si="117"/>
        <v>81</v>
      </c>
      <c r="J613" s="25">
        <f t="shared" si="118"/>
        <v>9</v>
      </c>
      <c r="K613" s="25">
        <f t="shared" si="119"/>
        <v>3</v>
      </c>
      <c r="L613" s="25" t="s">
        <v>576</v>
      </c>
      <c r="M613" s="49" t="str">
        <f t="shared" si="121"/>
        <v>pt-9-5-shl-loc2</v>
      </c>
      <c r="N613" s="49">
        <f t="shared" si="120"/>
        <v>5</v>
      </c>
      <c r="O613" s="25">
        <v>9</v>
      </c>
      <c r="P613" s="39">
        <v>9</v>
      </c>
    </row>
    <row r="614" spans="1:16" s="48" customFormat="1" ht="16.5" x14ac:dyDescent="0.2">
      <c r="A614" s="45" t="s">
        <v>1029</v>
      </c>
      <c r="B614" s="45">
        <f t="shared" si="123"/>
        <v>1090530</v>
      </c>
      <c r="C614" s="60">
        <v>5</v>
      </c>
      <c r="D614" s="38">
        <f t="shared" si="122"/>
        <v>10905</v>
      </c>
      <c r="E614" s="62">
        <v>9</v>
      </c>
      <c r="F614" s="25">
        <v>3</v>
      </c>
      <c r="G614" s="26" t="s">
        <v>3366</v>
      </c>
      <c r="H614" s="26" t="s">
        <v>3367</v>
      </c>
      <c r="I614" s="25">
        <f t="shared" si="117"/>
        <v>81</v>
      </c>
      <c r="J614" s="25">
        <f t="shared" si="118"/>
        <v>9</v>
      </c>
      <c r="K614" s="25">
        <f t="shared" si="119"/>
        <v>3</v>
      </c>
      <c r="L614" s="25" t="s">
        <v>502</v>
      </c>
      <c r="M614" s="50" t="str">
        <f t="shared" si="121"/>
        <v>pt-9-5-jlr-loc3</v>
      </c>
      <c r="N614" s="50">
        <f t="shared" si="120"/>
        <v>5</v>
      </c>
      <c r="O614" s="25">
        <v>6</v>
      </c>
      <c r="P614" s="39">
        <v>8</v>
      </c>
    </row>
    <row r="615" spans="1:16" s="48" customFormat="1" ht="17.25" thickBot="1" x14ac:dyDescent="0.25">
      <c r="A615" s="45" t="s">
        <v>1029</v>
      </c>
      <c r="B615" s="45">
        <f t="shared" si="123"/>
        <v>1090531</v>
      </c>
      <c r="C615" s="60">
        <v>5</v>
      </c>
      <c r="D615" s="40">
        <f t="shared" si="122"/>
        <v>10905</v>
      </c>
      <c r="E615" s="63">
        <v>9</v>
      </c>
      <c r="F615" s="41">
        <v>3</v>
      </c>
      <c r="G615" s="42" t="s">
        <v>3354</v>
      </c>
      <c r="H615" s="42" t="s">
        <v>3361</v>
      </c>
      <c r="I615" s="41">
        <f t="shared" si="117"/>
        <v>81</v>
      </c>
      <c r="J615" s="41">
        <f t="shared" si="118"/>
        <v>9</v>
      </c>
      <c r="K615" s="41">
        <f t="shared" si="119"/>
        <v>3</v>
      </c>
      <c r="L615" s="41" t="s">
        <v>593</v>
      </c>
      <c r="M615" s="42" t="str">
        <f t="shared" si="121"/>
        <v>pt-9-5-shl-loc3</v>
      </c>
      <c r="N615" s="42">
        <f t="shared" si="120"/>
        <v>5</v>
      </c>
      <c r="O615" s="41">
        <v>9</v>
      </c>
      <c r="P615" s="43">
        <v>9</v>
      </c>
    </row>
    <row r="616" spans="1:16" s="48" customFormat="1" ht="16.5" x14ac:dyDescent="0.2">
      <c r="A616" s="45" t="s">
        <v>1029</v>
      </c>
      <c r="B616" s="45">
        <f t="shared" si="123"/>
        <v>1090610</v>
      </c>
      <c r="C616" s="60">
        <v>6</v>
      </c>
      <c r="D616" s="35">
        <f t="shared" si="122"/>
        <v>10906</v>
      </c>
      <c r="E616" s="61">
        <v>9</v>
      </c>
      <c r="F616" s="36">
        <v>1</v>
      </c>
      <c r="G616" s="44" t="s">
        <v>3355</v>
      </c>
      <c r="H616" s="44" t="s">
        <v>3370</v>
      </c>
      <c r="I616" s="36">
        <f t="shared" si="117"/>
        <v>81</v>
      </c>
      <c r="J616" s="36">
        <f t="shared" si="118"/>
        <v>9</v>
      </c>
      <c r="K616" s="36">
        <f t="shared" si="119"/>
        <v>3</v>
      </c>
      <c r="L616" s="36" t="s">
        <v>499</v>
      </c>
      <c r="M616" s="36" t="str">
        <f t="shared" si="121"/>
        <v>pt-9-6-jlr-loc1</v>
      </c>
      <c r="N616" s="36">
        <f t="shared" si="120"/>
        <v>5</v>
      </c>
      <c r="O616" s="36">
        <v>6</v>
      </c>
      <c r="P616" s="37">
        <v>8</v>
      </c>
    </row>
    <row r="617" spans="1:16" s="48" customFormat="1" ht="16.5" x14ac:dyDescent="0.2">
      <c r="A617" s="45" t="s">
        <v>1029</v>
      </c>
      <c r="B617" s="45">
        <f t="shared" si="123"/>
        <v>1090611</v>
      </c>
      <c r="C617" s="60">
        <v>6</v>
      </c>
      <c r="D617" s="38">
        <f t="shared" si="122"/>
        <v>10906</v>
      </c>
      <c r="E617" s="62">
        <v>9</v>
      </c>
      <c r="F617" s="25">
        <v>1</v>
      </c>
      <c r="G617" s="26" t="s">
        <v>3365</v>
      </c>
      <c r="H617" s="26" t="s">
        <v>3364</v>
      </c>
      <c r="I617" s="25">
        <f t="shared" si="117"/>
        <v>81</v>
      </c>
      <c r="J617" s="25">
        <f t="shared" si="118"/>
        <v>9</v>
      </c>
      <c r="K617" s="25">
        <f t="shared" si="119"/>
        <v>3</v>
      </c>
      <c r="L617" s="25" t="s">
        <v>604</v>
      </c>
      <c r="M617" s="25" t="str">
        <f t="shared" si="121"/>
        <v>pt-9-6-shl-loc1</v>
      </c>
      <c r="N617" s="25">
        <f t="shared" si="120"/>
        <v>5</v>
      </c>
      <c r="O617" s="25">
        <v>9</v>
      </c>
      <c r="P617" s="39">
        <v>9</v>
      </c>
    </row>
    <row r="618" spans="1:16" s="48" customFormat="1" ht="16.5" x14ac:dyDescent="0.2">
      <c r="A618" s="45" t="s">
        <v>1029</v>
      </c>
      <c r="B618" s="45">
        <f t="shared" si="123"/>
        <v>1090620</v>
      </c>
      <c r="C618" s="60">
        <v>6</v>
      </c>
      <c r="D618" s="38">
        <f t="shared" si="122"/>
        <v>10906</v>
      </c>
      <c r="E618" s="62">
        <v>9</v>
      </c>
      <c r="F618" s="25">
        <v>2</v>
      </c>
      <c r="G618" s="26" t="s">
        <v>3355</v>
      </c>
      <c r="H618" s="26" t="s">
        <v>1463</v>
      </c>
      <c r="I618" s="25">
        <f t="shared" si="117"/>
        <v>81</v>
      </c>
      <c r="J618" s="25">
        <f t="shared" si="118"/>
        <v>9</v>
      </c>
      <c r="K618" s="25">
        <f t="shared" si="119"/>
        <v>3</v>
      </c>
      <c r="L618" s="25" t="s">
        <v>1459</v>
      </c>
      <c r="M618" s="49" t="str">
        <f t="shared" si="121"/>
        <v>pt-9-6-jlr-loc2</v>
      </c>
      <c r="N618" s="49">
        <f t="shared" si="120"/>
        <v>5</v>
      </c>
      <c r="O618" s="25">
        <v>6</v>
      </c>
      <c r="P618" s="39">
        <v>8</v>
      </c>
    </row>
    <row r="619" spans="1:16" s="48" customFormat="1" ht="16.5" x14ac:dyDescent="0.2">
      <c r="A619" s="45" t="s">
        <v>1029</v>
      </c>
      <c r="B619" s="45">
        <f t="shared" si="123"/>
        <v>1090621</v>
      </c>
      <c r="C619" s="60">
        <v>6</v>
      </c>
      <c r="D619" s="38">
        <f t="shared" si="122"/>
        <v>10906</v>
      </c>
      <c r="E619" s="62">
        <v>9</v>
      </c>
      <c r="F619" s="25">
        <v>2</v>
      </c>
      <c r="G619" s="26" t="s">
        <v>3365</v>
      </c>
      <c r="H619" s="26" t="s">
        <v>3371</v>
      </c>
      <c r="I619" s="25">
        <f t="shared" si="117"/>
        <v>81</v>
      </c>
      <c r="J619" s="25">
        <f t="shared" si="118"/>
        <v>9</v>
      </c>
      <c r="K619" s="25">
        <f t="shared" si="119"/>
        <v>3</v>
      </c>
      <c r="L619" s="25" t="s">
        <v>606</v>
      </c>
      <c r="M619" s="49" t="str">
        <f t="shared" si="121"/>
        <v>pt-9-6-shl-loc2</v>
      </c>
      <c r="N619" s="49">
        <f t="shared" si="120"/>
        <v>5</v>
      </c>
      <c r="O619" s="25">
        <v>9</v>
      </c>
      <c r="P619" s="39">
        <v>9</v>
      </c>
    </row>
    <row r="620" spans="1:16" s="48" customFormat="1" ht="16.5" x14ac:dyDescent="0.2">
      <c r="A620" s="45" t="s">
        <v>1029</v>
      </c>
      <c r="B620" s="45">
        <f t="shared" si="123"/>
        <v>1090630</v>
      </c>
      <c r="C620" s="60">
        <v>6</v>
      </c>
      <c r="D620" s="38">
        <f t="shared" si="122"/>
        <v>10906</v>
      </c>
      <c r="E620" s="62">
        <v>9</v>
      </c>
      <c r="F620" s="25">
        <v>3</v>
      </c>
      <c r="G620" s="26" t="s">
        <v>3366</v>
      </c>
      <c r="H620" s="26" t="s">
        <v>3367</v>
      </c>
      <c r="I620" s="25">
        <f t="shared" si="117"/>
        <v>81</v>
      </c>
      <c r="J620" s="25">
        <f t="shared" si="118"/>
        <v>9</v>
      </c>
      <c r="K620" s="25">
        <f t="shared" si="119"/>
        <v>3</v>
      </c>
      <c r="L620" s="25" t="s">
        <v>502</v>
      </c>
      <c r="M620" s="50" t="str">
        <f t="shared" si="121"/>
        <v>pt-9-6-jlr-loc3</v>
      </c>
      <c r="N620" s="50">
        <f t="shared" si="120"/>
        <v>5</v>
      </c>
      <c r="O620" s="25">
        <v>6</v>
      </c>
      <c r="P620" s="39">
        <v>8</v>
      </c>
    </row>
    <row r="621" spans="1:16" s="48" customFormat="1" ht="17.25" thickBot="1" x14ac:dyDescent="0.25">
      <c r="A621" s="45" t="s">
        <v>1029</v>
      </c>
      <c r="B621" s="45">
        <f t="shared" si="123"/>
        <v>1090631</v>
      </c>
      <c r="C621" s="60">
        <v>6</v>
      </c>
      <c r="D621" s="40">
        <f t="shared" si="122"/>
        <v>10906</v>
      </c>
      <c r="E621" s="63">
        <v>9</v>
      </c>
      <c r="F621" s="41">
        <v>3</v>
      </c>
      <c r="G621" s="42" t="s">
        <v>3365</v>
      </c>
      <c r="H621" s="42" t="s">
        <v>3369</v>
      </c>
      <c r="I621" s="41">
        <f t="shared" si="117"/>
        <v>81</v>
      </c>
      <c r="J621" s="41">
        <f t="shared" si="118"/>
        <v>9</v>
      </c>
      <c r="K621" s="41">
        <f t="shared" si="119"/>
        <v>3</v>
      </c>
      <c r="L621" s="41" t="s">
        <v>593</v>
      </c>
      <c r="M621" s="42" t="str">
        <f t="shared" si="121"/>
        <v>pt-9-6-shl-loc3</v>
      </c>
      <c r="N621" s="42">
        <f t="shared" si="120"/>
        <v>5</v>
      </c>
      <c r="O621" s="41">
        <v>9</v>
      </c>
      <c r="P621" s="43">
        <v>9</v>
      </c>
    </row>
    <row r="622" spans="1:16" s="48" customFormat="1" ht="16.5" x14ac:dyDescent="0.2">
      <c r="A622" s="45" t="s">
        <v>1029</v>
      </c>
      <c r="B622" s="45">
        <f t="shared" si="123"/>
        <v>1090710</v>
      </c>
      <c r="C622" s="60">
        <v>7</v>
      </c>
      <c r="D622" s="35">
        <f t="shared" si="122"/>
        <v>10907</v>
      </c>
      <c r="E622" s="61">
        <v>9</v>
      </c>
      <c r="F622" s="36">
        <v>1</v>
      </c>
      <c r="G622" s="44" t="s">
        <v>3366</v>
      </c>
      <c r="H622" s="44" t="s">
        <v>3363</v>
      </c>
      <c r="I622" s="36">
        <f t="shared" si="117"/>
        <v>82</v>
      </c>
      <c r="J622" s="36">
        <f t="shared" si="118"/>
        <v>9</v>
      </c>
      <c r="K622" s="36">
        <f t="shared" si="119"/>
        <v>3</v>
      </c>
      <c r="L622" s="36" t="s">
        <v>174</v>
      </c>
      <c r="M622" s="36" t="str">
        <f t="shared" si="121"/>
        <v>pt-9-7-jlr-loc1</v>
      </c>
      <c r="N622" s="36">
        <f t="shared" si="120"/>
        <v>5</v>
      </c>
      <c r="O622" s="36">
        <v>6</v>
      </c>
      <c r="P622" s="37">
        <v>8</v>
      </c>
    </row>
    <row r="623" spans="1:16" s="48" customFormat="1" ht="16.5" x14ac:dyDescent="0.2">
      <c r="A623" s="45" t="s">
        <v>1029</v>
      </c>
      <c r="B623" s="45">
        <f t="shared" si="123"/>
        <v>1090711</v>
      </c>
      <c r="C623" s="60">
        <v>7</v>
      </c>
      <c r="D623" s="38">
        <f t="shared" si="122"/>
        <v>10907</v>
      </c>
      <c r="E623" s="62">
        <v>9</v>
      </c>
      <c r="F623" s="25">
        <v>1</v>
      </c>
      <c r="G623" s="26" t="s">
        <v>3365</v>
      </c>
      <c r="H623" s="26" t="s">
        <v>3368</v>
      </c>
      <c r="I623" s="25">
        <f t="shared" si="117"/>
        <v>82</v>
      </c>
      <c r="J623" s="25">
        <f t="shared" si="118"/>
        <v>9</v>
      </c>
      <c r="K623" s="25">
        <f t="shared" si="119"/>
        <v>3</v>
      </c>
      <c r="L623" s="25" t="s">
        <v>607</v>
      </c>
      <c r="M623" s="25" t="str">
        <f t="shared" si="121"/>
        <v>pt-9-7-shl-loc1</v>
      </c>
      <c r="N623" s="25">
        <f t="shared" si="120"/>
        <v>5</v>
      </c>
      <c r="O623" s="25">
        <v>9</v>
      </c>
      <c r="P623" s="39">
        <v>9</v>
      </c>
    </row>
    <row r="624" spans="1:16" s="48" customFormat="1" ht="16.5" x14ac:dyDescent="0.2">
      <c r="A624" s="45" t="s">
        <v>1029</v>
      </c>
      <c r="B624" s="45">
        <f t="shared" si="123"/>
        <v>1090720</v>
      </c>
      <c r="C624" s="60">
        <v>7</v>
      </c>
      <c r="D624" s="38">
        <f t="shared" si="122"/>
        <v>10907</v>
      </c>
      <c r="E624" s="62">
        <v>9</v>
      </c>
      <c r="F624" s="25">
        <v>2</v>
      </c>
      <c r="G624" s="26" t="s">
        <v>3366</v>
      </c>
      <c r="H624" s="26" t="s">
        <v>1463</v>
      </c>
      <c r="I624" s="25">
        <f t="shared" si="117"/>
        <v>82</v>
      </c>
      <c r="J624" s="25">
        <f t="shared" si="118"/>
        <v>9</v>
      </c>
      <c r="K624" s="25">
        <f t="shared" si="119"/>
        <v>3</v>
      </c>
      <c r="L624" s="25" t="s">
        <v>174</v>
      </c>
      <c r="M624" s="49" t="str">
        <f t="shared" si="121"/>
        <v>pt-9-7-jlr-loc2</v>
      </c>
      <c r="N624" s="49">
        <f t="shared" si="120"/>
        <v>5</v>
      </c>
      <c r="O624" s="25">
        <v>6</v>
      </c>
      <c r="P624" s="39">
        <v>8</v>
      </c>
    </row>
    <row r="625" spans="1:16" s="48" customFormat="1" ht="16.5" x14ac:dyDescent="0.2">
      <c r="A625" s="45" t="s">
        <v>1029</v>
      </c>
      <c r="B625" s="45">
        <f t="shared" si="123"/>
        <v>1090721</v>
      </c>
      <c r="C625" s="60">
        <v>7</v>
      </c>
      <c r="D625" s="38">
        <f t="shared" si="122"/>
        <v>10907</v>
      </c>
      <c r="E625" s="62">
        <v>9</v>
      </c>
      <c r="F625" s="25">
        <v>2</v>
      </c>
      <c r="G625" s="26" t="s">
        <v>3365</v>
      </c>
      <c r="H625" s="26" t="s">
        <v>3371</v>
      </c>
      <c r="I625" s="25">
        <f t="shared" si="117"/>
        <v>82</v>
      </c>
      <c r="J625" s="25">
        <f t="shared" si="118"/>
        <v>9</v>
      </c>
      <c r="K625" s="25">
        <f t="shared" si="119"/>
        <v>3</v>
      </c>
      <c r="L625" s="25" t="s">
        <v>600</v>
      </c>
      <c r="M625" s="49" t="str">
        <f t="shared" si="121"/>
        <v>pt-9-7-shl-loc2</v>
      </c>
      <c r="N625" s="49">
        <f t="shared" si="120"/>
        <v>5</v>
      </c>
      <c r="O625" s="25">
        <v>9</v>
      </c>
      <c r="P625" s="39">
        <v>9</v>
      </c>
    </row>
    <row r="626" spans="1:16" s="48" customFormat="1" ht="16.5" x14ac:dyDescent="0.2">
      <c r="A626" s="45" t="s">
        <v>1029</v>
      </c>
      <c r="B626" s="45">
        <f t="shared" si="123"/>
        <v>1090730</v>
      </c>
      <c r="C626" s="60">
        <v>7</v>
      </c>
      <c r="D626" s="38">
        <f t="shared" si="122"/>
        <v>10907</v>
      </c>
      <c r="E626" s="62">
        <v>9</v>
      </c>
      <c r="F626" s="25">
        <v>3</v>
      </c>
      <c r="G626" s="26" t="s">
        <v>3366</v>
      </c>
      <c r="H626" s="26" t="s">
        <v>3367</v>
      </c>
      <c r="I626" s="25">
        <f t="shared" si="117"/>
        <v>82</v>
      </c>
      <c r="J626" s="25">
        <f t="shared" si="118"/>
        <v>9</v>
      </c>
      <c r="K626" s="25">
        <f t="shared" si="119"/>
        <v>3</v>
      </c>
      <c r="L626" s="25" t="s">
        <v>501</v>
      </c>
      <c r="M626" s="50" t="str">
        <f t="shared" si="121"/>
        <v>pt-9-7-jlr-loc3</v>
      </c>
      <c r="N626" s="50">
        <f t="shared" si="120"/>
        <v>5</v>
      </c>
      <c r="O626" s="25">
        <v>6</v>
      </c>
      <c r="P626" s="39">
        <v>8</v>
      </c>
    </row>
    <row r="627" spans="1:16" s="48" customFormat="1" ht="17.25" thickBot="1" x14ac:dyDescent="0.25">
      <c r="A627" s="45" t="s">
        <v>1029</v>
      </c>
      <c r="B627" s="45">
        <f t="shared" si="123"/>
        <v>1090731</v>
      </c>
      <c r="C627" s="60">
        <v>7</v>
      </c>
      <c r="D627" s="40">
        <f t="shared" si="122"/>
        <v>10907</v>
      </c>
      <c r="E627" s="63">
        <v>9</v>
      </c>
      <c r="F627" s="41">
        <v>3</v>
      </c>
      <c r="G627" s="42" t="s">
        <v>3365</v>
      </c>
      <c r="H627" s="42" t="s">
        <v>3369</v>
      </c>
      <c r="I627" s="41">
        <f t="shared" si="117"/>
        <v>82</v>
      </c>
      <c r="J627" s="41">
        <f t="shared" si="118"/>
        <v>9</v>
      </c>
      <c r="K627" s="41">
        <f t="shared" si="119"/>
        <v>3</v>
      </c>
      <c r="L627" s="41" t="s">
        <v>580</v>
      </c>
      <c r="M627" s="42" t="str">
        <f t="shared" si="121"/>
        <v>pt-9-7-shl-loc3</v>
      </c>
      <c r="N627" s="42">
        <f t="shared" si="120"/>
        <v>5</v>
      </c>
      <c r="O627" s="41">
        <v>9</v>
      </c>
      <c r="P627" s="43">
        <v>9</v>
      </c>
    </row>
    <row r="628" spans="1:16" s="48" customFormat="1" ht="16.5" x14ac:dyDescent="0.2">
      <c r="A628" s="45" t="s">
        <v>1029</v>
      </c>
      <c r="B628" s="45">
        <f t="shared" si="123"/>
        <v>1090810</v>
      </c>
      <c r="C628" s="60">
        <v>8</v>
      </c>
      <c r="D628" s="35">
        <f t="shared" si="122"/>
        <v>10908</v>
      </c>
      <c r="E628" s="61">
        <v>9</v>
      </c>
      <c r="F628" s="36">
        <v>1</v>
      </c>
      <c r="G628" s="44" t="s">
        <v>3355</v>
      </c>
      <c r="H628" s="44" t="s">
        <v>3363</v>
      </c>
      <c r="I628" s="36">
        <f t="shared" si="117"/>
        <v>82</v>
      </c>
      <c r="J628" s="36">
        <f t="shared" si="118"/>
        <v>9</v>
      </c>
      <c r="K628" s="36">
        <f t="shared" si="119"/>
        <v>3</v>
      </c>
      <c r="L628" s="36" t="s">
        <v>174</v>
      </c>
      <c r="M628" s="36" t="str">
        <f t="shared" si="121"/>
        <v>pt-9-8-jlr-loc1</v>
      </c>
      <c r="N628" s="36">
        <f t="shared" si="120"/>
        <v>5</v>
      </c>
      <c r="O628" s="36">
        <v>6</v>
      </c>
      <c r="P628" s="37">
        <v>8</v>
      </c>
    </row>
    <row r="629" spans="1:16" s="48" customFormat="1" ht="16.5" x14ac:dyDescent="0.2">
      <c r="A629" s="45" t="s">
        <v>1029</v>
      </c>
      <c r="B629" s="45">
        <f t="shared" si="123"/>
        <v>1090811</v>
      </c>
      <c r="C629" s="60">
        <v>8</v>
      </c>
      <c r="D629" s="38">
        <f t="shared" si="122"/>
        <v>10908</v>
      </c>
      <c r="E629" s="62">
        <v>9</v>
      </c>
      <c r="F629" s="25">
        <v>1</v>
      </c>
      <c r="G629" s="26" t="s">
        <v>3365</v>
      </c>
      <c r="H629" s="26" t="s">
        <v>3364</v>
      </c>
      <c r="I629" s="25">
        <f t="shared" si="117"/>
        <v>82</v>
      </c>
      <c r="J629" s="25">
        <f t="shared" si="118"/>
        <v>9</v>
      </c>
      <c r="K629" s="25">
        <f t="shared" si="119"/>
        <v>3</v>
      </c>
      <c r="L629" s="25" t="s">
        <v>597</v>
      </c>
      <c r="M629" s="25" t="str">
        <f t="shared" si="121"/>
        <v>pt-9-8-shl-loc1</v>
      </c>
      <c r="N629" s="25">
        <f t="shared" si="120"/>
        <v>5</v>
      </c>
      <c r="O629" s="25">
        <v>9</v>
      </c>
      <c r="P629" s="39">
        <v>9</v>
      </c>
    </row>
    <row r="630" spans="1:16" s="48" customFormat="1" ht="16.5" x14ac:dyDescent="0.2">
      <c r="A630" s="45" t="s">
        <v>1029</v>
      </c>
      <c r="B630" s="45">
        <f t="shared" si="123"/>
        <v>1090820</v>
      </c>
      <c r="C630" s="60">
        <v>8</v>
      </c>
      <c r="D630" s="38">
        <f t="shared" si="122"/>
        <v>10908</v>
      </c>
      <c r="E630" s="62">
        <v>9</v>
      </c>
      <c r="F630" s="25">
        <v>2</v>
      </c>
      <c r="G630" s="26" t="s">
        <v>3366</v>
      </c>
      <c r="H630" s="26" t="s">
        <v>1463</v>
      </c>
      <c r="I630" s="25">
        <f t="shared" ref="I630:I693" si="124">INDEX($AC$4:$AC$204,INDEX($AJ$4:$AJ$19,E630)+C630)</f>
        <v>82</v>
      </c>
      <c r="J630" s="25">
        <f t="shared" ref="J630:J693" si="125">INDEX($AD$4:$AD$204,INDEX($AJ$4:$AJ$19,E630)+C630)</f>
        <v>9</v>
      </c>
      <c r="K630" s="25">
        <f t="shared" ref="K630:K693" si="126">INDEX($AE$4:$AE$204,INDEX($AJ$4:$AJ$19,E630)+C630)</f>
        <v>3</v>
      </c>
      <c r="L630" s="25" t="s">
        <v>498</v>
      </c>
      <c r="M630" s="49" t="str">
        <f t="shared" si="121"/>
        <v>pt-9-8-jlr-loc2</v>
      </c>
      <c r="N630" s="49">
        <f t="shared" ref="N630:N693" si="127">INDEX($AF$4:$AF$204,INDEX($AJ$4:$AJ$19,E630)+C630)</f>
        <v>5</v>
      </c>
      <c r="O630" s="25">
        <v>6</v>
      </c>
      <c r="P630" s="39">
        <v>8</v>
      </c>
    </row>
    <row r="631" spans="1:16" s="48" customFormat="1" ht="16.5" x14ac:dyDescent="0.2">
      <c r="A631" s="45" t="s">
        <v>1029</v>
      </c>
      <c r="B631" s="45">
        <f t="shared" si="123"/>
        <v>1090821</v>
      </c>
      <c r="C631" s="60">
        <v>8</v>
      </c>
      <c r="D631" s="38">
        <f t="shared" si="122"/>
        <v>10908</v>
      </c>
      <c r="E631" s="62">
        <v>9</v>
      </c>
      <c r="F631" s="25">
        <v>2</v>
      </c>
      <c r="G631" s="26" t="s">
        <v>3365</v>
      </c>
      <c r="H631" s="26" t="s">
        <v>3371</v>
      </c>
      <c r="I631" s="25">
        <f t="shared" si="124"/>
        <v>82</v>
      </c>
      <c r="J631" s="25">
        <f t="shared" si="125"/>
        <v>9</v>
      </c>
      <c r="K631" s="25">
        <f t="shared" si="126"/>
        <v>3</v>
      </c>
      <c r="L631" s="25" t="s">
        <v>596</v>
      </c>
      <c r="M631" s="49" t="str">
        <f t="shared" si="121"/>
        <v>pt-9-8-shl-loc2</v>
      </c>
      <c r="N631" s="49">
        <f t="shared" si="127"/>
        <v>5</v>
      </c>
      <c r="O631" s="25">
        <v>9</v>
      </c>
      <c r="P631" s="39">
        <v>9</v>
      </c>
    </row>
    <row r="632" spans="1:16" s="48" customFormat="1" ht="16.5" x14ac:dyDescent="0.2">
      <c r="A632" s="45" t="s">
        <v>1029</v>
      </c>
      <c r="B632" s="45">
        <f t="shared" si="123"/>
        <v>1090830</v>
      </c>
      <c r="C632" s="60">
        <v>8</v>
      </c>
      <c r="D632" s="38">
        <f t="shared" si="122"/>
        <v>10908</v>
      </c>
      <c r="E632" s="62">
        <v>9</v>
      </c>
      <c r="F632" s="25">
        <v>3</v>
      </c>
      <c r="G632" s="26" t="s">
        <v>3366</v>
      </c>
      <c r="H632" s="26" t="s">
        <v>3362</v>
      </c>
      <c r="I632" s="25">
        <f t="shared" si="124"/>
        <v>82</v>
      </c>
      <c r="J632" s="25">
        <f t="shared" si="125"/>
        <v>9</v>
      </c>
      <c r="K632" s="25">
        <f t="shared" si="126"/>
        <v>3</v>
      </c>
      <c r="L632" s="25" t="s">
        <v>500</v>
      </c>
      <c r="M632" s="50" t="str">
        <f t="shared" si="121"/>
        <v>pt-9-8-jlr-loc3</v>
      </c>
      <c r="N632" s="50">
        <f t="shared" si="127"/>
        <v>5</v>
      </c>
      <c r="O632" s="25">
        <v>6</v>
      </c>
      <c r="P632" s="39">
        <v>8</v>
      </c>
    </row>
    <row r="633" spans="1:16" s="48" customFormat="1" ht="17.25" thickBot="1" x14ac:dyDescent="0.25">
      <c r="A633" s="45" t="s">
        <v>1029</v>
      </c>
      <c r="B633" s="45">
        <f t="shared" si="123"/>
        <v>1090831</v>
      </c>
      <c r="C633" s="60">
        <v>8</v>
      </c>
      <c r="D633" s="40">
        <f t="shared" si="122"/>
        <v>10908</v>
      </c>
      <c r="E633" s="63">
        <v>9</v>
      </c>
      <c r="F633" s="41">
        <v>3</v>
      </c>
      <c r="G633" s="42" t="s">
        <v>3365</v>
      </c>
      <c r="H633" s="42" t="s">
        <v>3369</v>
      </c>
      <c r="I633" s="41">
        <f t="shared" si="124"/>
        <v>82</v>
      </c>
      <c r="J633" s="41">
        <f t="shared" si="125"/>
        <v>9</v>
      </c>
      <c r="K633" s="41">
        <f t="shared" si="126"/>
        <v>3</v>
      </c>
      <c r="L633" s="41" t="s">
        <v>602</v>
      </c>
      <c r="M633" s="42" t="str">
        <f t="shared" si="121"/>
        <v>pt-9-8-shl-loc3</v>
      </c>
      <c r="N633" s="42">
        <f t="shared" si="127"/>
        <v>5</v>
      </c>
      <c r="O633" s="41">
        <v>9</v>
      </c>
      <c r="P633" s="43">
        <v>9</v>
      </c>
    </row>
    <row r="634" spans="1:16" s="48" customFormat="1" ht="16.5" x14ac:dyDescent="0.2">
      <c r="A634" s="45" t="s">
        <v>1029</v>
      </c>
      <c r="B634" s="45">
        <f t="shared" si="123"/>
        <v>1090910</v>
      </c>
      <c r="C634" s="60">
        <v>9</v>
      </c>
      <c r="D634" s="35">
        <f t="shared" si="122"/>
        <v>10909</v>
      </c>
      <c r="E634" s="61">
        <v>9</v>
      </c>
      <c r="F634" s="36">
        <v>1</v>
      </c>
      <c r="G634" s="44" t="s">
        <v>3366</v>
      </c>
      <c r="H634" s="44" t="s">
        <v>3370</v>
      </c>
      <c r="I634" s="36">
        <f t="shared" si="124"/>
        <v>83</v>
      </c>
      <c r="J634" s="36">
        <f t="shared" si="125"/>
        <v>9</v>
      </c>
      <c r="K634" s="36">
        <f t="shared" si="126"/>
        <v>3</v>
      </c>
      <c r="L634" s="36" t="s">
        <v>502</v>
      </c>
      <c r="M634" s="36" t="str">
        <f t="shared" si="121"/>
        <v>pt-9-9-jlr-loc1</v>
      </c>
      <c r="N634" s="36">
        <f t="shared" si="127"/>
        <v>5</v>
      </c>
      <c r="O634" s="36">
        <v>6</v>
      </c>
      <c r="P634" s="37">
        <v>8</v>
      </c>
    </row>
    <row r="635" spans="1:16" s="48" customFormat="1" ht="16.5" x14ac:dyDescent="0.2">
      <c r="A635" s="45" t="s">
        <v>1029</v>
      </c>
      <c r="B635" s="45">
        <f t="shared" si="123"/>
        <v>1090911</v>
      </c>
      <c r="C635" s="60">
        <v>9</v>
      </c>
      <c r="D635" s="38">
        <f t="shared" si="122"/>
        <v>10909</v>
      </c>
      <c r="E635" s="62">
        <v>9</v>
      </c>
      <c r="F635" s="25">
        <v>1</v>
      </c>
      <c r="G635" s="26" t="s">
        <v>3365</v>
      </c>
      <c r="H635" s="26" t="s">
        <v>3368</v>
      </c>
      <c r="I635" s="25">
        <f t="shared" si="124"/>
        <v>83</v>
      </c>
      <c r="J635" s="25">
        <f t="shared" si="125"/>
        <v>9</v>
      </c>
      <c r="K635" s="25">
        <f t="shared" si="126"/>
        <v>3</v>
      </c>
      <c r="L635" s="25" t="s">
        <v>593</v>
      </c>
      <c r="M635" s="25" t="str">
        <f t="shared" si="121"/>
        <v>pt-9-9-shl-loc1</v>
      </c>
      <c r="N635" s="25">
        <f t="shared" si="127"/>
        <v>5</v>
      </c>
      <c r="O635" s="25">
        <v>9</v>
      </c>
      <c r="P635" s="39">
        <v>9</v>
      </c>
    </row>
    <row r="636" spans="1:16" s="48" customFormat="1" ht="16.5" x14ac:dyDescent="0.2">
      <c r="A636" s="45" t="s">
        <v>1029</v>
      </c>
      <c r="B636" s="45">
        <f t="shared" si="123"/>
        <v>1090920</v>
      </c>
      <c r="C636" s="60">
        <v>9</v>
      </c>
      <c r="D636" s="38">
        <f t="shared" si="122"/>
        <v>10909</v>
      </c>
      <c r="E636" s="62">
        <v>9</v>
      </c>
      <c r="F636" s="25">
        <v>2</v>
      </c>
      <c r="G636" s="26" t="s">
        <v>3366</v>
      </c>
      <c r="H636" s="26" t="s">
        <v>1463</v>
      </c>
      <c r="I636" s="25">
        <f t="shared" si="124"/>
        <v>83</v>
      </c>
      <c r="J636" s="25">
        <f t="shared" si="125"/>
        <v>9</v>
      </c>
      <c r="K636" s="25">
        <f t="shared" si="126"/>
        <v>3</v>
      </c>
      <c r="L636" s="25" t="s">
        <v>1459</v>
      </c>
      <c r="M636" s="49" t="str">
        <f t="shared" si="121"/>
        <v>pt-9-9-jlr-loc2</v>
      </c>
      <c r="N636" s="49">
        <f t="shared" si="127"/>
        <v>5</v>
      </c>
      <c r="O636" s="25">
        <v>6</v>
      </c>
      <c r="P636" s="39">
        <v>8</v>
      </c>
    </row>
    <row r="637" spans="1:16" s="48" customFormat="1" ht="16.5" x14ac:dyDescent="0.2">
      <c r="A637" s="45" t="s">
        <v>1029</v>
      </c>
      <c r="B637" s="45">
        <f t="shared" si="123"/>
        <v>1090921</v>
      </c>
      <c r="C637" s="60">
        <v>9</v>
      </c>
      <c r="D637" s="38">
        <f t="shared" si="122"/>
        <v>10909</v>
      </c>
      <c r="E637" s="62">
        <v>9</v>
      </c>
      <c r="F637" s="25">
        <v>2</v>
      </c>
      <c r="G637" s="26" t="s">
        <v>3365</v>
      </c>
      <c r="H637" s="26" t="s">
        <v>3371</v>
      </c>
      <c r="I637" s="25">
        <f t="shared" si="124"/>
        <v>83</v>
      </c>
      <c r="J637" s="25">
        <f t="shared" si="125"/>
        <v>9</v>
      </c>
      <c r="K637" s="25">
        <f t="shared" si="126"/>
        <v>3</v>
      </c>
      <c r="L637" s="25" t="s">
        <v>606</v>
      </c>
      <c r="M637" s="49" t="str">
        <f t="shared" si="121"/>
        <v>pt-9-9-shl-loc2</v>
      </c>
      <c r="N637" s="49">
        <f t="shared" si="127"/>
        <v>5</v>
      </c>
      <c r="O637" s="25">
        <v>9</v>
      </c>
      <c r="P637" s="39">
        <v>9</v>
      </c>
    </row>
    <row r="638" spans="1:16" s="48" customFormat="1" ht="16.5" x14ac:dyDescent="0.2">
      <c r="A638" s="45" t="s">
        <v>1029</v>
      </c>
      <c r="B638" s="45">
        <f t="shared" si="123"/>
        <v>1090930</v>
      </c>
      <c r="C638" s="60">
        <v>9</v>
      </c>
      <c r="D638" s="38">
        <f t="shared" si="122"/>
        <v>10909</v>
      </c>
      <c r="E638" s="62">
        <v>9</v>
      </c>
      <c r="F638" s="25">
        <v>3</v>
      </c>
      <c r="G638" s="26" t="s">
        <v>3366</v>
      </c>
      <c r="H638" s="26" t="s">
        <v>3362</v>
      </c>
      <c r="I638" s="25">
        <f t="shared" si="124"/>
        <v>83</v>
      </c>
      <c r="J638" s="25">
        <f t="shared" si="125"/>
        <v>9</v>
      </c>
      <c r="K638" s="25">
        <f t="shared" si="126"/>
        <v>3</v>
      </c>
      <c r="L638" s="25" t="s">
        <v>499</v>
      </c>
      <c r="M638" s="50" t="str">
        <f t="shared" si="121"/>
        <v>pt-9-9-jlr-loc3</v>
      </c>
      <c r="N638" s="50">
        <f t="shared" si="127"/>
        <v>5</v>
      </c>
      <c r="O638" s="25">
        <v>6</v>
      </c>
      <c r="P638" s="39">
        <v>8</v>
      </c>
    </row>
    <row r="639" spans="1:16" s="48" customFormat="1" ht="17.25" thickBot="1" x14ac:dyDescent="0.25">
      <c r="A639" s="45" t="s">
        <v>1029</v>
      </c>
      <c r="B639" s="45">
        <f t="shared" si="123"/>
        <v>1090931</v>
      </c>
      <c r="C639" s="60">
        <v>9</v>
      </c>
      <c r="D639" s="40">
        <f t="shared" si="122"/>
        <v>10909</v>
      </c>
      <c r="E639" s="63">
        <v>9</v>
      </c>
      <c r="F639" s="41">
        <v>3</v>
      </c>
      <c r="G639" s="42" t="s">
        <v>3365</v>
      </c>
      <c r="H639" s="42" t="s">
        <v>3369</v>
      </c>
      <c r="I639" s="41">
        <f t="shared" si="124"/>
        <v>83</v>
      </c>
      <c r="J639" s="41">
        <f t="shared" si="125"/>
        <v>9</v>
      </c>
      <c r="K639" s="41">
        <f t="shared" si="126"/>
        <v>3</v>
      </c>
      <c r="L639" s="41" t="s">
        <v>604</v>
      </c>
      <c r="M639" s="42" t="str">
        <f t="shared" si="121"/>
        <v>pt-9-9-shl-loc3</v>
      </c>
      <c r="N639" s="42">
        <f t="shared" si="127"/>
        <v>5</v>
      </c>
      <c r="O639" s="41">
        <v>9</v>
      </c>
      <c r="P639" s="43">
        <v>9</v>
      </c>
    </row>
    <row r="640" spans="1:16" s="48" customFormat="1" ht="16.5" x14ac:dyDescent="0.2">
      <c r="A640" s="45" t="s">
        <v>1029</v>
      </c>
      <c r="B640" s="45">
        <f t="shared" si="123"/>
        <v>1091010</v>
      </c>
      <c r="C640" s="60">
        <v>10</v>
      </c>
      <c r="D640" s="35">
        <f t="shared" si="122"/>
        <v>10910</v>
      </c>
      <c r="E640" s="61">
        <v>9</v>
      </c>
      <c r="F640" s="36">
        <v>1</v>
      </c>
      <c r="G640" s="44" t="s">
        <v>3366</v>
      </c>
      <c r="H640" s="44" t="s">
        <v>3370</v>
      </c>
      <c r="I640" s="36">
        <f t="shared" si="124"/>
        <v>83</v>
      </c>
      <c r="J640" s="36">
        <f t="shared" si="125"/>
        <v>9</v>
      </c>
      <c r="K640" s="36">
        <f t="shared" si="126"/>
        <v>3</v>
      </c>
      <c r="L640" s="36" t="s">
        <v>495</v>
      </c>
      <c r="M640" s="36" t="str">
        <f t="shared" ref="M640:M703" si="128">A640&amp;"-"&amp;C640&amp;"-"&amp;G640&amp;"-"&amp;"loc"&amp;F640</f>
        <v>pt-9-10-jlr-loc1</v>
      </c>
      <c r="N640" s="36">
        <f t="shared" si="127"/>
        <v>5</v>
      </c>
      <c r="O640" s="36">
        <v>6</v>
      </c>
      <c r="P640" s="37">
        <v>8</v>
      </c>
    </row>
    <row r="641" spans="1:16" s="48" customFormat="1" ht="16.5" x14ac:dyDescent="0.2">
      <c r="A641" s="45" t="s">
        <v>1029</v>
      </c>
      <c r="B641" s="45">
        <f t="shared" si="123"/>
        <v>1091011</v>
      </c>
      <c r="C641" s="60">
        <v>10</v>
      </c>
      <c r="D641" s="38">
        <f t="shared" si="122"/>
        <v>10910</v>
      </c>
      <c r="E641" s="62">
        <v>9</v>
      </c>
      <c r="F641" s="25">
        <v>1</v>
      </c>
      <c r="G641" s="26" t="s">
        <v>3365</v>
      </c>
      <c r="H641" s="26" t="s">
        <v>3368</v>
      </c>
      <c r="I641" s="25">
        <f t="shared" si="124"/>
        <v>83</v>
      </c>
      <c r="J641" s="25">
        <f t="shared" si="125"/>
        <v>9</v>
      </c>
      <c r="K641" s="25">
        <f t="shared" si="126"/>
        <v>3</v>
      </c>
      <c r="L641" s="25" t="s">
        <v>581</v>
      </c>
      <c r="M641" s="25" t="str">
        <f t="shared" si="128"/>
        <v>pt-9-10-shl-loc1</v>
      </c>
      <c r="N641" s="25">
        <f t="shared" si="127"/>
        <v>5</v>
      </c>
      <c r="O641" s="25">
        <v>9</v>
      </c>
      <c r="P641" s="39">
        <v>9</v>
      </c>
    </row>
    <row r="642" spans="1:16" s="48" customFormat="1" ht="16.5" x14ac:dyDescent="0.2">
      <c r="A642" s="45" t="s">
        <v>1029</v>
      </c>
      <c r="B642" s="45">
        <f t="shared" si="123"/>
        <v>1091020</v>
      </c>
      <c r="C642" s="60">
        <v>10</v>
      </c>
      <c r="D642" s="38">
        <f t="shared" si="122"/>
        <v>10910</v>
      </c>
      <c r="E642" s="62">
        <v>9</v>
      </c>
      <c r="F642" s="25">
        <v>2</v>
      </c>
      <c r="G642" s="26" t="s">
        <v>3366</v>
      </c>
      <c r="H642" s="26" t="s">
        <v>1463</v>
      </c>
      <c r="I642" s="25">
        <f t="shared" si="124"/>
        <v>83</v>
      </c>
      <c r="J642" s="25">
        <f t="shared" si="125"/>
        <v>9</v>
      </c>
      <c r="K642" s="25">
        <f t="shared" si="126"/>
        <v>3</v>
      </c>
      <c r="L642" s="25" t="s">
        <v>1463</v>
      </c>
      <c r="M642" s="49" t="str">
        <f t="shared" si="128"/>
        <v>pt-9-10-jlr-loc2</v>
      </c>
      <c r="N642" s="49">
        <f t="shared" si="127"/>
        <v>5</v>
      </c>
      <c r="O642" s="25">
        <v>6</v>
      </c>
      <c r="P642" s="39">
        <v>8</v>
      </c>
    </row>
    <row r="643" spans="1:16" s="48" customFormat="1" ht="16.5" x14ac:dyDescent="0.2">
      <c r="A643" s="45" t="s">
        <v>1029</v>
      </c>
      <c r="B643" s="45">
        <f t="shared" si="123"/>
        <v>1091021</v>
      </c>
      <c r="C643" s="60">
        <v>10</v>
      </c>
      <c r="D643" s="38">
        <f t="shared" si="122"/>
        <v>10910</v>
      </c>
      <c r="E643" s="62">
        <v>9</v>
      </c>
      <c r="F643" s="25">
        <v>2</v>
      </c>
      <c r="G643" s="26" t="s">
        <v>3365</v>
      </c>
      <c r="H643" s="26" t="s">
        <v>3371</v>
      </c>
      <c r="I643" s="25">
        <f t="shared" si="124"/>
        <v>83</v>
      </c>
      <c r="J643" s="25">
        <f t="shared" si="125"/>
        <v>9</v>
      </c>
      <c r="K643" s="25">
        <f t="shared" si="126"/>
        <v>3</v>
      </c>
      <c r="L643" s="25" t="s">
        <v>576</v>
      </c>
      <c r="M643" s="49" t="str">
        <f t="shared" si="128"/>
        <v>pt-9-10-shl-loc2</v>
      </c>
      <c r="N643" s="49">
        <f t="shared" si="127"/>
        <v>5</v>
      </c>
      <c r="O643" s="25">
        <v>9</v>
      </c>
      <c r="P643" s="39">
        <v>9</v>
      </c>
    </row>
    <row r="644" spans="1:16" s="48" customFormat="1" ht="16.5" x14ac:dyDescent="0.2">
      <c r="A644" s="45" t="s">
        <v>1029</v>
      </c>
      <c r="B644" s="45">
        <f t="shared" si="123"/>
        <v>1091030</v>
      </c>
      <c r="C644" s="60">
        <v>10</v>
      </c>
      <c r="D644" s="38">
        <f t="shared" si="122"/>
        <v>10910</v>
      </c>
      <c r="E644" s="62">
        <v>9</v>
      </c>
      <c r="F644" s="25">
        <v>3</v>
      </c>
      <c r="G644" s="26" t="s">
        <v>3366</v>
      </c>
      <c r="H644" s="26" t="s">
        <v>3367</v>
      </c>
      <c r="I644" s="25">
        <f t="shared" si="124"/>
        <v>83</v>
      </c>
      <c r="J644" s="25">
        <f t="shared" si="125"/>
        <v>9</v>
      </c>
      <c r="K644" s="25">
        <f t="shared" si="126"/>
        <v>3</v>
      </c>
      <c r="L644" s="25" t="s">
        <v>504</v>
      </c>
      <c r="M644" s="50" t="str">
        <f t="shared" si="128"/>
        <v>pt-9-10-jlr-loc3</v>
      </c>
      <c r="N644" s="50">
        <f t="shared" si="127"/>
        <v>5</v>
      </c>
      <c r="O644" s="25">
        <v>6</v>
      </c>
      <c r="P644" s="39">
        <v>8</v>
      </c>
    </row>
    <row r="645" spans="1:16" s="48" customFormat="1" ht="17.25" thickBot="1" x14ac:dyDescent="0.25">
      <c r="A645" s="45" t="s">
        <v>1029</v>
      </c>
      <c r="B645" s="45">
        <f t="shared" si="123"/>
        <v>1091031</v>
      </c>
      <c r="C645" s="60">
        <v>10</v>
      </c>
      <c r="D645" s="40">
        <f t="shared" si="122"/>
        <v>10910</v>
      </c>
      <c r="E645" s="63">
        <v>9</v>
      </c>
      <c r="F645" s="41">
        <v>3</v>
      </c>
      <c r="G645" s="42" t="s">
        <v>3365</v>
      </c>
      <c r="H645" s="42" t="s">
        <v>3369</v>
      </c>
      <c r="I645" s="41">
        <f t="shared" si="124"/>
        <v>83</v>
      </c>
      <c r="J645" s="41">
        <f t="shared" si="125"/>
        <v>9</v>
      </c>
      <c r="K645" s="41">
        <f t="shared" si="126"/>
        <v>3</v>
      </c>
      <c r="L645" s="41" t="s">
        <v>595</v>
      </c>
      <c r="M645" s="42" t="str">
        <f t="shared" si="128"/>
        <v>pt-9-10-shl-loc3</v>
      </c>
      <c r="N645" s="42">
        <f t="shared" si="127"/>
        <v>5</v>
      </c>
      <c r="O645" s="41">
        <v>9</v>
      </c>
      <c r="P645" s="43">
        <v>9</v>
      </c>
    </row>
    <row r="646" spans="1:16" s="48" customFormat="1" ht="16.5" x14ac:dyDescent="0.2">
      <c r="A646" s="45" t="s">
        <v>1029</v>
      </c>
      <c r="B646" s="45">
        <f t="shared" si="123"/>
        <v>1091110</v>
      </c>
      <c r="C646" s="60">
        <v>11</v>
      </c>
      <c r="D646" s="35">
        <f t="shared" si="122"/>
        <v>10911</v>
      </c>
      <c r="E646" s="61">
        <v>9</v>
      </c>
      <c r="F646" s="36">
        <v>1</v>
      </c>
      <c r="G646" s="44" t="s">
        <v>3366</v>
      </c>
      <c r="H646" s="44" t="s">
        <v>3370</v>
      </c>
      <c r="I646" s="36">
        <f t="shared" si="124"/>
        <v>83</v>
      </c>
      <c r="J646" s="36">
        <f t="shared" si="125"/>
        <v>9</v>
      </c>
      <c r="K646" s="36">
        <f t="shared" si="126"/>
        <v>3</v>
      </c>
      <c r="L646" s="36" t="s">
        <v>502</v>
      </c>
      <c r="M646" s="36" t="str">
        <f t="shared" si="128"/>
        <v>pt-9-11-jlr-loc1</v>
      </c>
      <c r="N646" s="36">
        <f t="shared" si="127"/>
        <v>5</v>
      </c>
      <c r="O646" s="36">
        <v>6</v>
      </c>
      <c r="P646" s="37">
        <v>8</v>
      </c>
    </row>
    <row r="647" spans="1:16" s="48" customFormat="1" ht="16.5" x14ac:dyDescent="0.2">
      <c r="A647" s="45" t="s">
        <v>1029</v>
      </c>
      <c r="B647" s="45">
        <f t="shared" si="123"/>
        <v>1091111</v>
      </c>
      <c r="C647" s="60">
        <v>11</v>
      </c>
      <c r="D647" s="38">
        <f t="shared" si="122"/>
        <v>10911</v>
      </c>
      <c r="E647" s="62">
        <v>9</v>
      </c>
      <c r="F647" s="25">
        <v>1</v>
      </c>
      <c r="G647" s="26" t="s">
        <v>3365</v>
      </c>
      <c r="H647" s="26" t="s">
        <v>3368</v>
      </c>
      <c r="I647" s="25">
        <f t="shared" si="124"/>
        <v>83</v>
      </c>
      <c r="J647" s="25">
        <f t="shared" si="125"/>
        <v>9</v>
      </c>
      <c r="K647" s="25">
        <f t="shared" si="126"/>
        <v>3</v>
      </c>
      <c r="L647" s="25" t="s">
        <v>593</v>
      </c>
      <c r="M647" s="25" t="str">
        <f t="shared" si="128"/>
        <v>pt-9-11-shl-loc1</v>
      </c>
      <c r="N647" s="25">
        <f t="shared" si="127"/>
        <v>5</v>
      </c>
      <c r="O647" s="25">
        <v>9</v>
      </c>
      <c r="P647" s="39">
        <v>9</v>
      </c>
    </row>
    <row r="648" spans="1:16" s="48" customFormat="1" ht="16.5" x14ac:dyDescent="0.2">
      <c r="A648" s="45" t="s">
        <v>1029</v>
      </c>
      <c r="B648" s="45">
        <f t="shared" si="123"/>
        <v>1091120</v>
      </c>
      <c r="C648" s="60">
        <v>11</v>
      </c>
      <c r="D648" s="38">
        <f t="shared" si="122"/>
        <v>10911</v>
      </c>
      <c r="E648" s="62">
        <v>9</v>
      </c>
      <c r="F648" s="25">
        <v>2</v>
      </c>
      <c r="G648" s="26" t="s">
        <v>3366</v>
      </c>
      <c r="H648" s="26" t="s">
        <v>1463</v>
      </c>
      <c r="I648" s="25">
        <f t="shared" si="124"/>
        <v>83</v>
      </c>
      <c r="J648" s="25">
        <f t="shared" si="125"/>
        <v>9</v>
      </c>
      <c r="K648" s="25">
        <f t="shared" si="126"/>
        <v>3</v>
      </c>
      <c r="L648" s="25" t="s">
        <v>1459</v>
      </c>
      <c r="M648" s="49" t="str">
        <f t="shared" si="128"/>
        <v>pt-9-11-jlr-loc2</v>
      </c>
      <c r="N648" s="49">
        <f t="shared" si="127"/>
        <v>5</v>
      </c>
      <c r="O648" s="25">
        <v>6</v>
      </c>
      <c r="P648" s="39">
        <v>8</v>
      </c>
    </row>
    <row r="649" spans="1:16" s="48" customFormat="1" ht="16.5" x14ac:dyDescent="0.2">
      <c r="A649" s="45" t="s">
        <v>1029</v>
      </c>
      <c r="B649" s="45">
        <f t="shared" si="123"/>
        <v>1091121</v>
      </c>
      <c r="C649" s="60">
        <v>11</v>
      </c>
      <c r="D649" s="38">
        <f t="shared" si="122"/>
        <v>10911</v>
      </c>
      <c r="E649" s="62">
        <v>9</v>
      </c>
      <c r="F649" s="25">
        <v>2</v>
      </c>
      <c r="G649" s="26" t="s">
        <v>3365</v>
      </c>
      <c r="H649" s="26" t="s">
        <v>3371</v>
      </c>
      <c r="I649" s="25">
        <f t="shared" si="124"/>
        <v>83</v>
      </c>
      <c r="J649" s="25">
        <f t="shared" si="125"/>
        <v>9</v>
      </c>
      <c r="K649" s="25">
        <f t="shared" si="126"/>
        <v>3</v>
      </c>
      <c r="L649" s="25" t="s">
        <v>606</v>
      </c>
      <c r="M649" s="49" t="str">
        <f t="shared" si="128"/>
        <v>pt-9-11-shl-loc2</v>
      </c>
      <c r="N649" s="49">
        <f t="shared" si="127"/>
        <v>5</v>
      </c>
      <c r="O649" s="25">
        <v>9</v>
      </c>
      <c r="P649" s="39">
        <v>9</v>
      </c>
    </row>
    <row r="650" spans="1:16" s="48" customFormat="1" ht="16.5" x14ac:dyDescent="0.2">
      <c r="A650" s="45" t="s">
        <v>1029</v>
      </c>
      <c r="B650" s="45">
        <f t="shared" si="123"/>
        <v>1091130</v>
      </c>
      <c r="C650" s="60">
        <v>11</v>
      </c>
      <c r="D650" s="38">
        <f t="shared" si="122"/>
        <v>10911</v>
      </c>
      <c r="E650" s="62">
        <v>9</v>
      </c>
      <c r="F650" s="25">
        <v>3</v>
      </c>
      <c r="G650" s="26" t="s">
        <v>3366</v>
      </c>
      <c r="H650" s="26" t="s">
        <v>3367</v>
      </c>
      <c r="I650" s="25">
        <f t="shared" si="124"/>
        <v>83</v>
      </c>
      <c r="J650" s="25">
        <f t="shared" si="125"/>
        <v>9</v>
      </c>
      <c r="K650" s="25">
        <f t="shared" si="126"/>
        <v>3</v>
      </c>
      <c r="L650" s="25" t="s">
        <v>499</v>
      </c>
      <c r="M650" s="50" t="str">
        <f t="shared" si="128"/>
        <v>pt-9-11-jlr-loc3</v>
      </c>
      <c r="N650" s="50">
        <f t="shared" si="127"/>
        <v>5</v>
      </c>
      <c r="O650" s="25">
        <v>6</v>
      </c>
      <c r="P650" s="39">
        <v>8</v>
      </c>
    </row>
    <row r="651" spans="1:16" s="48" customFormat="1" ht="17.25" thickBot="1" x14ac:dyDescent="0.25">
      <c r="A651" s="45" t="s">
        <v>1029</v>
      </c>
      <c r="B651" s="45">
        <f t="shared" si="123"/>
        <v>1091131</v>
      </c>
      <c r="C651" s="60">
        <v>11</v>
      </c>
      <c r="D651" s="40">
        <f t="shared" si="122"/>
        <v>10911</v>
      </c>
      <c r="E651" s="63">
        <v>9</v>
      </c>
      <c r="F651" s="41">
        <v>3</v>
      </c>
      <c r="G651" s="42" t="s">
        <v>3365</v>
      </c>
      <c r="H651" s="42" t="s">
        <v>3369</v>
      </c>
      <c r="I651" s="41">
        <f t="shared" si="124"/>
        <v>83</v>
      </c>
      <c r="J651" s="41">
        <f t="shared" si="125"/>
        <v>9</v>
      </c>
      <c r="K651" s="41">
        <f t="shared" si="126"/>
        <v>3</v>
      </c>
      <c r="L651" s="41" t="s">
        <v>604</v>
      </c>
      <c r="M651" s="42" t="str">
        <f t="shared" si="128"/>
        <v>pt-9-11-shl-loc3</v>
      </c>
      <c r="N651" s="42">
        <f t="shared" si="127"/>
        <v>5</v>
      </c>
      <c r="O651" s="41">
        <v>9</v>
      </c>
      <c r="P651" s="43">
        <v>9</v>
      </c>
    </row>
    <row r="652" spans="1:16" s="48" customFormat="1" ht="16.5" x14ac:dyDescent="0.2">
      <c r="A652" s="45" t="s">
        <v>1029</v>
      </c>
      <c r="B652" s="45">
        <f t="shared" si="123"/>
        <v>1091210</v>
      </c>
      <c r="C652" s="60">
        <v>12</v>
      </c>
      <c r="D652" s="35">
        <f t="shared" si="122"/>
        <v>10912</v>
      </c>
      <c r="E652" s="61">
        <v>9</v>
      </c>
      <c r="F652" s="36">
        <v>1</v>
      </c>
      <c r="G652" s="44" t="s">
        <v>3366</v>
      </c>
      <c r="H652" s="44" t="s">
        <v>3370</v>
      </c>
      <c r="I652" s="36">
        <f t="shared" si="124"/>
        <v>84</v>
      </c>
      <c r="J652" s="36">
        <f t="shared" si="125"/>
        <v>9</v>
      </c>
      <c r="K652" s="36">
        <f t="shared" si="126"/>
        <v>3</v>
      </c>
      <c r="L652" s="36" t="s">
        <v>505</v>
      </c>
      <c r="M652" s="36" t="str">
        <f t="shared" si="128"/>
        <v>pt-9-12-jlr-loc1</v>
      </c>
      <c r="N652" s="36">
        <f t="shared" si="127"/>
        <v>5</v>
      </c>
      <c r="O652" s="36">
        <v>6</v>
      </c>
      <c r="P652" s="37">
        <v>8</v>
      </c>
    </row>
    <row r="653" spans="1:16" s="48" customFormat="1" ht="16.5" x14ac:dyDescent="0.2">
      <c r="A653" s="45" t="s">
        <v>1029</v>
      </c>
      <c r="B653" s="45">
        <f t="shared" si="123"/>
        <v>1091211</v>
      </c>
      <c r="C653" s="60">
        <v>12</v>
      </c>
      <c r="D653" s="38">
        <f t="shared" si="122"/>
        <v>10912</v>
      </c>
      <c r="E653" s="62">
        <v>9</v>
      </c>
      <c r="F653" s="25">
        <v>1</v>
      </c>
      <c r="G653" s="26" t="s">
        <v>3365</v>
      </c>
      <c r="H653" s="26" t="s">
        <v>3364</v>
      </c>
      <c r="I653" s="25">
        <f t="shared" si="124"/>
        <v>84</v>
      </c>
      <c r="J653" s="25">
        <f t="shared" si="125"/>
        <v>9</v>
      </c>
      <c r="K653" s="25">
        <f t="shared" si="126"/>
        <v>3</v>
      </c>
      <c r="L653" s="25" t="s">
        <v>599</v>
      </c>
      <c r="M653" s="25" t="str">
        <f t="shared" si="128"/>
        <v>pt-9-12-shl-loc1</v>
      </c>
      <c r="N653" s="25">
        <f t="shared" si="127"/>
        <v>5</v>
      </c>
      <c r="O653" s="25">
        <v>9</v>
      </c>
      <c r="P653" s="39">
        <v>9</v>
      </c>
    </row>
    <row r="654" spans="1:16" s="48" customFormat="1" ht="16.5" x14ac:dyDescent="0.2">
      <c r="A654" s="45" t="s">
        <v>1029</v>
      </c>
      <c r="B654" s="45">
        <f t="shared" si="123"/>
        <v>1091220</v>
      </c>
      <c r="C654" s="60">
        <v>12</v>
      </c>
      <c r="D654" s="38">
        <f t="shared" si="122"/>
        <v>10912</v>
      </c>
      <c r="E654" s="62">
        <v>9</v>
      </c>
      <c r="F654" s="25">
        <v>2</v>
      </c>
      <c r="G654" s="26" t="s">
        <v>3366</v>
      </c>
      <c r="H654" s="26" t="s">
        <v>1463</v>
      </c>
      <c r="I654" s="25">
        <f t="shared" si="124"/>
        <v>84</v>
      </c>
      <c r="J654" s="25">
        <f t="shared" si="125"/>
        <v>9</v>
      </c>
      <c r="K654" s="25">
        <f t="shared" si="126"/>
        <v>3</v>
      </c>
      <c r="L654" s="25" t="s">
        <v>495</v>
      </c>
      <c r="M654" s="49" t="str">
        <f t="shared" si="128"/>
        <v>pt-9-12-jlr-loc2</v>
      </c>
      <c r="N654" s="49">
        <f t="shared" si="127"/>
        <v>5</v>
      </c>
      <c r="O654" s="25">
        <v>6</v>
      </c>
      <c r="P654" s="39">
        <v>8</v>
      </c>
    </row>
    <row r="655" spans="1:16" s="48" customFormat="1" ht="16.5" x14ac:dyDescent="0.2">
      <c r="A655" s="45" t="s">
        <v>1029</v>
      </c>
      <c r="B655" s="45">
        <f t="shared" si="123"/>
        <v>1091221</v>
      </c>
      <c r="C655" s="60">
        <v>12</v>
      </c>
      <c r="D655" s="38">
        <f t="shared" si="122"/>
        <v>10912</v>
      </c>
      <c r="E655" s="62">
        <v>9</v>
      </c>
      <c r="F655" s="25">
        <v>2</v>
      </c>
      <c r="G655" s="26" t="s">
        <v>3365</v>
      </c>
      <c r="H655" s="26" t="s">
        <v>3371</v>
      </c>
      <c r="I655" s="25">
        <f t="shared" si="124"/>
        <v>84</v>
      </c>
      <c r="J655" s="25">
        <f t="shared" si="125"/>
        <v>9</v>
      </c>
      <c r="K655" s="25">
        <f t="shared" si="126"/>
        <v>3</v>
      </c>
      <c r="L655" s="25" t="s">
        <v>607</v>
      </c>
      <c r="M655" s="49" t="str">
        <f t="shared" si="128"/>
        <v>pt-9-12-shl-loc2</v>
      </c>
      <c r="N655" s="49">
        <f t="shared" si="127"/>
        <v>5</v>
      </c>
      <c r="O655" s="25">
        <v>9</v>
      </c>
      <c r="P655" s="39">
        <v>9</v>
      </c>
    </row>
    <row r="656" spans="1:16" s="48" customFormat="1" ht="16.5" x14ac:dyDescent="0.2">
      <c r="A656" s="45" t="s">
        <v>1029</v>
      </c>
      <c r="B656" s="45">
        <f t="shared" si="123"/>
        <v>1091230</v>
      </c>
      <c r="C656" s="60">
        <v>12</v>
      </c>
      <c r="D656" s="38">
        <f t="shared" si="122"/>
        <v>10912</v>
      </c>
      <c r="E656" s="62">
        <v>9</v>
      </c>
      <c r="F656" s="25">
        <v>3</v>
      </c>
      <c r="G656" s="26" t="s">
        <v>3366</v>
      </c>
      <c r="H656" s="26" t="s">
        <v>3367</v>
      </c>
      <c r="I656" s="25">
        <f t="shared" si="124"/>
        <v>84</v>
      </c>
      <c r="J656" s="25">
        <f t="shared" si="125"/>
        <v>9</v>
      </c>
      <c r="K656" s="25">
        <f t="shared" si="126"/>
        <v>3</v>
      </c>
      <c r="L656" s="25" t="s">
        <v>501</v>
      </c>
      <c r="M656" s="50" t="str">
        <f t="shared" si="128"/>
        <v>pt-9-12-jlr-loc3</v>
      </c>
      <c r="N656" s="50">
        <f t="shared" si="127"/>
        <v>5</v>
      </c>
      <c r="O656" s="25">
        <v>6</v>
      </c>
      <c r="P656" s="39">
        <v>8</v>
      </c>
    </row>
    <row r="657" spans="1:16" s="48" customFormat="1" ht="17.25" thickBot="1" x14ac:dyDescent="0.25">
      <c r="A657" s="45" t="s">
        <v>1029</v>
      </c>
      <c r="B657" s="45">
        <f t="shared" si="123"/>
        <v>1091231</v>
      </c>
      <c r="C657" s="60">
        <v>12</v>
      </c>
      <c r="D657" s="40">
        <f t="shared" si="122"/>
        <v>10912</v>
      </c>
      <c r="E657" s="63">
        <v>9</v>
      </c>
      <c r="F657" s="41">
        <v>3</v>
      </c>
      <c r="G657" s="42" t="s">
        <v>3365</v>
      </c>
      <c r="H657" s="42" t="s">
        <v>3369</v>
      </c>
      <c r="I657" s="41">
        <f t="shared" si="124"/>
        <v>84</v>
      </c>
      <c r="J657" s="41">
        <f t="shared" si="125"/>
        <v>9</v>
      </c>
      <c r="K657" s="41">
        <f t="shared" si="126"/>
        <v>3</v>
      </c>
      <c r="L657" s="41" t="s">
        <v>580</v>
      </c>
      <c r="M657" s="42" t="str">
        <f t="shared" si="128"/>
        <v>pt-9-12-shl-loc3</v>
      </c>
      <c r="N657" s="42">
        <f t="shared" si="127"/>
        <v>5</v>
      </c>
      <c r="O657" s="41">
        <v>9</v>
      </c>
      <c r="P657" s="43">
        <v>9</v>
      </c>
    </row>
    <row r="658" spans="1:16" s="48" customFormat="1" ht="16.5" x14ac:dyDescent="0.2">
      <c r="A658" s="45" t="s">
        <v>1029</v>
      </c>
      <c r="B658" s="45">
        <f t="shared" si="123"/>
        <v>1091310</v>
      </c>
      <c r="C658" s="60">
        <v>13</v>
      </c>
      <c r="D658" s="35">
        <f t="shared" si="122"/>
        <v>10913</v>
      </c>
      <c r="E658" s="61">
        <v>9</v>
      </c>
      <c r="F658" s="36">
        <v>1</v>
      </c>
      <c r="G658" s="44" t="s">
        <v>3366</v>
      </c>
      <c r="H658" s="44" t="s">
        <v>3370</v>
      </c>
      <c r="I658" s="36">
        <f t="shared" si="124"/>
        <v>84</v>
      </c>
      <c r="J658" s="36">
        <f t="shared" si="125"/>
        <v>9</v>
      </c>
      <c r="K658" s="36">
        <f t="shared" si="126"/>
        <v>3</v>
      </c>
      <c r="L658" s="36" t="s">
        <v>499</v>
      </c>
      <c r="M658" s="36" t="str">
        <f t="shared" si="128"/>
        <v>pt-9-13-jlr-loc1</v>
      </c>
      <c r="N658" s="36">
        <f t="shared" si="127"/>
        <v>5</v>
      </c>
      <c r="O658" s="36">
        <v>6</v>
      </c>
      <c r="P658" s="37">
        <v>8</v>
      </c>
    </row>
    <row r="659" spans="1:16" s="48" customFormat="1" ht="16.5" x14ac:dyDescent="0.2">
      <c r="A659" s="45" t="s">
        <v>1029</v>
      </c>
      <c r="B659" s="45">
        <f t="shared" si="123"/>
        <v>1091311</v>
      </c>
      <c r="C659" s="60">
        <v>13</v>
      </c>
      <c r="D659" s="38">
        <f t="shared" si="122"/>
        <v>10913</v>
      </c>
      <c r="E659" s="62">
        <v>9</v>
      </c>
      <c r="F659" s="25">
        <v>1</v>
      </c>
      <c r="G659" s="26" t="s">
        <v>3365</v>
      </c>
      <c r="H659" s="26" t="s">
        <v>3368</v>
      </c>
      <c r="I659" s="25">
        <f t="shared" si="124"/>
        <v>84</v>
      </c>
      <c r="J659" s="25">
        <f t="shared" si="125"/>
        <v>9</v>
      </c>
      <c r="K659" s="25">
        <f t="shared" si="126"/>
        <v>3</v>
      </c>
      <c r="L659" s="25" t="s">
        <v>604</v>
      </c>
      <c r="M659" s="25" t="str">
        <f t="shared" si="128"/>
        <v>pt-9-13-shl-loc1</v>
      </c>
      <c r="N659" s="25">
        <f t="shared" si="127"/>
        <v>5</v>
      </c>
      <c r="O659" s="25">
        <v>9</v>
      </c>
      <c r="P659" s="39">
        <v>9</v>
      </c>
    </row>
    <row r="660" spans="1:16" s="48" customFormat="1" ht="16.5" x14ac:dyDescent="0.2">
      <c r="A660" s="45" t="s">
        <v>1029</v>
      </c>
      <c r="B660" s="45">
        <f t="shared" si="123"/>
        <v>1091320</v>
      </c>
      <c r="C660" s="60">
        <v>13</v>
      </c>
      <c r="D660" s="38">
        <f t="shared" si="122"/>
        <v>10913</v>
      </c>
      <c r="E660" s="62">
        <v>9</v>
      </c>
      <c r="F660" s="25">
        <v>2</v>
      </c>
      <c r="G660" s="26" t="s">
        <v>3366</v>
      </c>
      <c r="H660" s="26" t="s">
        <v>1463</v>
      </c>
      <c r="I660" s="25">
        <f t="shared" si="124"/>
        <v>84</v>
      </c>
      <c r="J660" s="25">
        <f t="shared" si="125"/>
        <v>9</v>
      </c>
      <c r="K660" s="25">
        <f t="shared" si="126"/>
        <v>3</v>
      </c>
      <c r="L660" s="25" t="s">
        <v>1459</v>
      </c>
      <c r="M660" s="49" t="str">
        <f t="shared" si="128"/>
        <v>pt-9-13-jlr-loc2</v>
      </c>
      <c r="N660" s="49">
        <f t="shared" si="127"/>
        <v>5</v>
      </c>
      <c r="O660" s="25">
        <v>6</v>
      </c>
      <c r="P660" s="39">
        <v>8</v>
      </c>
    </row>
    <row r="661" spans="1:16" s="48" customFormat="1" ht="16.5" x14ac:dyDescent="0.2">
      <c r="A661" s="45" t="s">
        <v>1029</v>
      </c>
      <c r="B661" s="45">
        <f t="shared" si="123"/>
        <v>1091321</v>
      </c>
      <c r="C661" s="60">
        <v>13</v>
      </c>
      <c r="D661" s="38">
        <f t="shared" si="122"/>
        <v>10913</v>
      </c>
      <c r="E661" s="62">
        <v>9</v>
      </c>
      <c r="F661" s="25">
        <v>2</v>
      </c>
      <c r="G661" s="26" t="s">
        <v>3365</v>
      </c>
      <c r="H661" s="26" t="s">
        <v>3371</v>
      </c>
      <c r="I661" s="25">
        <f t="shared" si="124"/>
        <v>84</v>
      </c>
      <c r="J661" s="25">
        <f t="shared" si="125"/>
        <v>9</v>
      </c>
      <c r="K661" s="25">
        <f t="shared" si="126"/>
        <v>3</v>
      </c>
      <c r="L661" s="25" t="s">
        <v>606</v>
      </c>
      <c r="M661" s="49" t="str">
        <f t="shared" si="128"/>
        <v>pt-9-13-shl-loc2</v>
      </c>
      <c r="N661" s="49">
        <f t="shared" si="127"/>
        <v>5</v>
      </c>
      <c r="O661" s="25">
        <v>9</v>
      </c>
      <c r="P661" s="39">
        <v>9</v>
      </c>
    </row>
    <row r="662" spans="1:16" s="48" customFormat="1" ht="16.5" x14ac:dyDescent="0.2">
      <c r="A662" s="45" t="s">
        <v>1029</v>
      </c>
      <c r="B662" s="45">
        <f t="shared" si="123"/>
        <v>1091330</v>
      </c>
      <c r="C662" s="60">
        <v>13</v>
      </c>
      <c r="D662" s="38">
        <f t="shared" ref="D662:D725" si="129">(100+E662)*100+C662</f>
        <v>10913</v>
      </c>
      <c r="E662" s="62">
        <v>9</v>
      </c>
      <c r="F662" s="25">
        <v>3</v>
      </c>
      <c r="G662" s="26" t="s">
        <v>3366</v>
      </c>
      <c r="H662" s="26" t="s">
        <v>3367</v>
      </c>
      <c r="I662" s="25">
        <f t="shared" si="124"/>
        <v>84</v>
      </c>
      <c r="J662" s="25">
        <f t="shared" si="125"/>
        <v>9</v>
      </c>
      <c r="K662" s="25">
        <f t="shared" si="126"/>
        <v>3</v>
      </c>
      <c r="L662" s="25" t="s">
        <v>502</v>
      </c>
      <c r="M662" s="50" t="str">
        <f t="shared" si="128"/>
        <v>pt-9-13-jlr-loc3</v>
      </c>
      <c r="N662" s="50">
        <f t="shared" si="127"/>
        <v>5</v>
      </c>
      <c r="O662" s="25">
        <v>6</v>
      </c>
      <c r="P662" s="39">
        <v>8</v>
      </c>
    </row>
    <row r="663" spans="1:16" s="48" customFormat="1" ht="17.25" thickBot="1" x14ac:dyDescent="0.25">
      <c r="A663" s="45" t="s">
        <v>1029</v>
      </c>
      <c r="B663" s="45">
        <f t="shared" si="123"/>
        <v>1091331</v>
      </c>
      <c r="C663" s="60">
        <v>13</v>
      </c>
      <c r="D663" s="40">
        <f t="shared" si="129"/>
        <v>10913</v>
      </c>
      <c r="E663" s="63">
        <v>9</v>
      </c>
      <c r="F663" s="41">
        <v>3</v>
      </c>
      <c r="G663" s="42" t="s">
        <v>3365</v>
      </c>
      <c r="H663" s="42" t="s">
        <v>3369</v>
      </c>
      <c r="I663" s="41">
        <f t="shared" si="124"/>
        <v>84</v>
      </c>
      <c r="J663" s="41">
        <f t="shared" si="125"/>
        <v>9</v>
      </c>
      <c r="K663" s="41">
        <f t="shared" si="126"/>
        <v>3</v>
      </c>
      <c r="L663" s="41" t="s">
        <v>593</v>
      </c>
      <c r="M663" s="42" t="str">
        <f t="shared" si="128"/>
        <v>pt-9-13-shl-loc3</v>
      </c>
      <c r="N663" s="42">
        <f t="shared" si="127"/>
        <v>5</v>
      </c>
      <c r="O663" s="41">
        <v>9</v>
      </c>
      <c r="P663" s="43">
        <v>9</v>
      </c>
    </row>
    <row r="664" spans="1:16" s="48" customFormat="1" ht="16.5" x14ac:dyDescent="0.2">
      <c r="A664" s="45" t="s">
        <v>1029</v>
      </c>
      <c r="B664" s="45">
        <f t="shared" si="123"/>
        <v>1091410</v>
      </c>
      <c r="C664" s="60">
        <v>14</v>
      </c>
      <c r="D664" s="35">
        <f t="shared" si="129"/>
        <v>10914</v>
      </c>
      <c r="E664" s="61">
        <v>9</v>
      </c>
      <c r="F664" s="36">
        <v>1</v>
      </c>
      <c r="G664" s="44" t="s">
        <v>3366</v>
      </c>
      <c r="H664" s="44" t="s">
        <v>3370</v>
      </c>
      <c r="I664" s="36">
        <f t="shared" si="124"/>
        <v>85</v>
      </c>
      <c r="J664" s="36">
        <f t="shared" si="125"/>
        <v>10</v>
      </c>
      <c r="K664" s="36">
        <f t="shared" si="126"/>
        <v>3</v>
      </c>
      <c r="L664" s="36" t="s">
        <v>174</v>
      </c>
      <c r="M664" s="36" t="str">
        <f t="shared" si="128"/>
        <v>pt-9-14-jlr-loc1</v>
      </c>
      <c r="N664" s="36">
        <f t="shared" si="127"/>
        <v>5</v>
      </c>
      <c r="O664" s="36">
        <v>6</v>
      </c>
      <c r="P664" s="37">
        <v>8</v>
      </c>
    </row>
    <row r="665" spans="1:16" s="48" customFormat="1" ht="16.5" x14ac:dyDescent="0.2">
      <c r="A665" s="45" t="s">
        <v>1029</v>
      </c>
      <c r="B665" s="45">
        <f t="shared" si="123"/>
        <v>1091411</v>
      </c>
      <c r="C665" s="60">
        <v>14</v>
      </c>
      <c r="D665" s="38">
        <f t="shared" si="129"/>
        <v>10914</v>
      </c>
      <c r="E665" s="62">
        <v>9</v>
      </c>
      <c r="F665" s="25">
        <v>1</v>
      </c>
      <c r="G665" s="26" t="s">
        <v>3365</v>
      </c>
      <c r="H665" s="26" t="s">
        <v>3364</v>
      </c>
      <c r="I665" s="25">
        <f t="shared" si="124"/>
        <v>85</v>
      </c>
      <c r="J665" s="25">
        <f t="shared" si="125"/>
        <v>10</v>
      </c>
      <c r="K665" s="25">
        <f t="shared" si="126"/>
        <v>3</v>
      </c>
      <c r="L665" s="25" t="s">
        <v>607</v>
      </c>
      <c r="M665" s="25" t="str">
        <f t="shared" si="128"/>
        <v>pt-9-14-shl-loc1</v>
      </c>
      <c r="N665" s="25">
        <f t="shared" si="127"/>
        <v>5</v>
      </c>
      <c r="O665" s="25">
        <v>9</v>
      </c>
      <c r="P665" s="39">
        <v>9</v>
      </c>
    </row>
    <row r="666" spans="1:16" s="48" customFormat="1" ht="16.5" x14ac:dyDescent="0.2">
      <c r="A666" s="45" t="s">
        <v>1029</v>
      </c>
      <c r="B666" s="45">
        <f t="shared" si="123"/>
        <v>1091420</v>
      </c>
      <c r="C666" s="60">
        <v>14</v>
      </c>
      <c r="D666" s="38">
        <f t="shared" si="129"/>
        <v>10914</v>
      </c>
      <c r="E666" s="62">
        <v>9</v>
      </c>
      <c r="F666" s="25">
        <v>2</v>
      </c>
      <c r="G666" s="26" t="s">
        <v>3366</v>
      </c>
      <c r="H666" s="26" t="s">
        <v>1463</v>
      </c>
      <c r="I666" s="25">
        <f t="shared" si="124"/>
        <v>85</v>
      </c>
      <c r="J666" s="25">
        <f t="shared" si="125"/>
        <v>10</v>
      </c>
      <c r="K666" s="25">
        <f t="shared" si="126"/>
        <v>3</v>
      </c>
      <c r="L666" s="25" t="s">
        <v>174</v>
      </c>
      <c r="M666" s="49" t="str">
        <f t="shared" si="128"/>
        <v>pt-9-14-jlr-loc2</v>
      </c>
      <c r="N666" s="49">
        <f t="shared" si="127"/>
        <v>5</v>
      </c>
      <c r="O666" s="25">
        <v>6</v>
      </c>
      <c r="P666" s="39">
        <v>8</v>
      </c>
    </row>
    <row r="667" spans="1:16" s="48" customFormat="1" ht="16.5" x14ac:dyDescent="0.2">
      <c r="A667" s="45" t="s">
        <v>1029</v>
      </c>
      <c r="B667" s="45">
        <f t="shared" si="123"/>
        <v>1091421</v>
      </c>
      <c r="C667" s="60">
        <v>14</v>
      </c>
      <c r="D667" s="38">
        <f t="shared" si="129"/>
        <v>10914</v>
      </c>
      <c r="E667" s="62">
        <v>9</v>
      </c>
      <c r="F667" s="25">
        <v>2</v>
      </c>
      <c r="G667" s="26" t="s">
        <v>3354</v>
      </c>
      <c r="H667" s="26" t="s">
        <v>3371</v>
      </c>
      <c r="I667" s="25">
        <f t="shared" si="124"/>
        <v>85</v>
      </c>
      <c r="J667" s="25">
        <f t="shared" si="125"/>
        <v>10</v>
      </c>
      <c r="K667" s="25">
        <f t="shared" si="126"/>
        <v>3</v>
      </c>
      <c r="L667" s="25" t="s">
        <v>600</v>
      </c>
      <c r="M667" s="49" t="str">
        <f t="shared" si="128"/>
        <v>pt-9-14-shl-loc2</v>
      </c>
      <c r="N667" s="49">
        <f t="shared" si="127"/>
        <v>5</v>
      </c>
      <c r="O667" s="25">
        <v>9</v>
      </c>
      <c r="P667" s="39">
        <v>9</v>
      </c>
    </row>
    <row r="668" spans="1:16" s="48" customFormat="1" ht="16.5" x14ac:dyDescent="0.2">
      <c r="A668" s="45" t="s">
        <v>1029</v>
      </c>
      <c r="B668" s="45">
        <f t="shared" si="123"/>
        <v>1091430</v>
      </c>
      <c r="C668" s="60">
        <v>14</v>
      </c>
      <c r="D668" s="38">
        <f t="shared" si="129"/>
        <v>10914</v>
      </c>
      <c r="E668" s="62">
        <v>9</v>
      </c>
      <c r="F668" s="25">
        <v>3</v>
      </c>
      <c r="G668" s="26" t="s">
        <v>3366</v>
      </c>
      <c r="H668" s="26" t="s">
        <v>3362</v>
      </c>
      <c r="I668" s="25">
        <f t="shared" si="124"/>
        <v>85</v>
      </c>
      <c r="J668" s="25">
        <f t="shared" si="125"/>
        <v>10</v>
      </c>
      <c r="K668" s="25">
        <f t="shared" si="126"/>
        <v>3</v>
      </c>
      <c r="L668" s="25" t="s">
        <v>501</v>
      </c>
      <c r="M668" s="50" t="str">
        <f t="shared" si="128"/>
        <v>pt-9-14-jlr-loc3</v>
      </c>
      <c r="N668" s="50">
        <f t="shared" si="127"/>
        <v>5</v>
      </c>
      <c r="O668" s="25">
        <v>6</v>
      </c>
      <c r="P668" s="39">
        <v>8</v>
      </c>
    </row>
    <row r="669" spans="1:16" s="48" customFormat="1" ht="17.25" thickBot="1" x14ac:dyDescent="0.25">
      <c r="A669" s="45" t="s">
        <v>1029</v>
      </c>
      <c r="B669" s="45">
        <f t="shared" si="123"/>
        <v>1091431</v>
      </c>
      <c r="C669" s="60">
        <v>14</v>
      </c>
      <c r="D669" s="40">
        <f t="shared" si="129"/>
        <v>10914</v>
      </c>
      <c r="E669" s="63">
        <v>9</v>
      </c>
      <c r="F669" s="41">
        <v>3</v>
      </c>
      <c r="G669" s="42" t="s">
        <v>3365</v>
      </c>
      <c r="H669" s="42" t="s">
        <v>3369</v>
      </c>
      <c r="I669" s="41">
        <f t="shared" si="124"/>
        <v>85</v>
      </c>
      <c r="J669" s="41">
        <f t="shared" si="125"/>
        <v>10</v>
      </c>
      <c r="K669" s="41">
        <f t="shared" si="126"/>
        <v>3</v>
      </c>
      <c r="L669" s="41" t="s">
        <v>580</v>
      </c>
      <c r="M669" s="42" t="str">
        <f t="shared" si="128"/>
        <v>pt-9-14-shl-loc3</v>
      </c>
      <c r="N669" s="42">
        <f t="shared" si="127"/>
        <v>5</v>
      </c>
      <c r="O669" s="41">
        <v>9</v>
      </c>
      <c r="P669" s="43">
        <v>9</v>
      </c>
    </row>
    <row r="670" spans="1:16" s="48" customFormat="1" ht="16.5" x14ac:dyDescent="0.2">
      <c r="A670" s="45" t="s">
        <v>1029</v>
      </c>
      <c r="B670" s="45">
        <f t="shared" si="123"/>
        <v>1091510</v>
      </c>
      <c r="C670" s="60">
        <v>15</v>
      </c>
      <c r="D670" s="35">
        <f t="shared" si="129"/>
        <v>10915</v>
      </c>
      <c r="E670" s="61">
        <v>9</v>
      </c>
      <c r="F670" s="36">
        <v>1</v>
      </c>
      <c r="G670" s="44" t="s">
        <v>3366</v>
      </c>
      <c r="H670" s="44" t="s">
        <v>3370</v>
      </c>
      <c r="I670" s="36">
        <f t="shared" si="124"/>
        <v>87</v>
      </c>
      <c r="J670" s="36">
        <f t="shared" si="125"/>
        <v>10</v>
      </c>
      <c r="K670" s="36">
        <f t="shared" si="126"/>
        <v>3</v>
      </c>
      <c r="L670" s="36" t="s">
        <v>498</v>
      </c>
      <c r="M670" s="36" t="str">
        <f t="shared" si="128"/>
        <v>pt-9-15-jlr-loc1</v>
      </c>
      <c r="N670" s="36">
        <f t="shared" si="127"/>
        <v>6</v>
      </c>
      <c r="O670" s="36">
        <v>6</v>
      </c>
      <c r="P670" s="37">
        <v>8</v>
      </c>
    </row>
    <row r="671" spans="1:16" s="48" customFormat="1" ht="16.5" x14ac:dyDescent="0.2">
      <c r="A671" s="45" t="s">
        <v>1029</v>
      </c>
      <c r="B671" s="45">
        <f t="shared" ref="B671:B734" si="130">D671*100+F671*10+IF(G671="jlr",0,1)</f>
        <v>1091511</v>
      </c>
      <c r="C671" s="60">
        <v>15</v>
      </c>
      <c r="D671" s="38">
        <f t="shared" si="129"/>
        <v>10915</v>
      </c>
      <c r="E671" s="62">
        <v>9</v>
      </c>
      <c r="F671" s="25">
        <v>1</v>
      </c>
      <c r="G671" s="26" t="s">
        <v>3354</v>
      </c>
      <c r="H671" s="26" t="s">
        <v>3368</v>
      </c>
      <c r="I671" s="25">
        <f t="shared" si="124"/>
        <v>87</v>
      </c>
      <c r="J671" s="25">
        <f t="shared" si="125"/>
        <v>10</v>
      </c>
      <c r="K671" s="25">
        <f t="shared" si="126"/>
        <v>3</v>
      </c>
      <c r="L671" s="25" t="s">
        <v>587</v>
      </c>
      <c r="M671" s="25" t="str">
        <f t="shared" si="128"/>
        <v>pt-9-15-shl-loc1</v>
      </c>
      <c r="N671" s="25">
        <f t="shared" si="127"/>
        <v>6</v>
      </c>
      <c r="O671" s="25">
        <v>9</v>
      </c>
      <c r="P671" s="39">
        <v>9</v>
      </c>
    </row>
    <row r="672" spans="1:16" s="48" customFormat="1" ht="16.5" x14ac:dyDescent="0.2">
      <c r="A672" s="45" t="s">
        <v>1029</v>
      </c>
      <c r="B672" s="45">
        <f t="shared" si="130"/>
        <v>1091520</v>
      </c>
      <c r="C672" s="60">
        <v>15</v>
      </c>
      <c r="D672" s="38">
        <f t="shared" si="129"/>
        <v>10915</v>
      </c>
      <c r="E672" s="62">
        <v>9</v>
      </c>
      <c r="F672" s="25">
        <v>2</v>
      </c>
      <c r="G672" s="26" t="s">
        <v>3366</v>
      </c>
      <c r="H672" s="26" t="s">
        <v>1463</v>
      </c>
      <c r="I672" s="25">
        <f t="shared" si="124"/>
        <v>87</v>
      </c>
      <c r="J672" s="25">
        <f t="shared" si="125"/>
        <v>10</v>
      </c>
      <c r="K672" s="25">
        <f t="shared" si="126"/>
        <v>3</v>
      </c>
      <c r="L672" s="25" t="s">
        <v>497</v>
      </c>
      <c r="M672" s="49" t="str">
        <f t="shared" si="128"/>
        <v>pt-9-15-jlr-loc2</v>
      </c>
      <c r="N672" s="49">
        <f t="shared" si="127"/>
        <v>6</v>
      </c>
      <c r="O672" s="25">
        <v>6</v>
      </c>
      <c r="P672" s="39">
        <v>8</v>
      </c>
    </row>
    <row r="673" spans="1:16" s="48" customFormat="1" ht="16.5" x14ac:dyDescent="0.2">
      <c r="A673" s="45" t="s">
        <v>1029</v>
      </c>
      <c r="B673" s="45">
        <f t="shared" si="130"/>
        <v>1091521</v>
      </c>
      <c r="C673" s="60">
        <v>15</v>
      </c>
      <c r="D673" s="38">
        <f t="shared" si="129"/>
        <v>10915</v>
      </c>
      <c r="E673" s="62">
        <v>9</v>
      </c>
      <c r="F673" s="25">
        <v>2</v>
      </c>
      <c r="G673" s="26" t="s">
        <v>3365</v>
      </c>
      <c r="H673" s="26" t="s">
        <v>3371</v>
      </c>
      <c r="I673" s="25">
        <f t="shared" si="124"/>
        <v>87</v>
      </c>
      <c r="J673" s="25">
        <f t="shared" si="125"/>
        <v>10</v>
      </c>
      <c r="K673" s="25">
        <f t="shared" si="126"/>
        <v>3</v>
      </c>
      <c r="L673" s="25" t="s">
        <v>585</v>
      </c>
      <c r="M673" s="49" t="str">
        <f t="shared" si="128"/>
        <v>pt-9-15-shl-loc2</v>
      </c>
      <c r="N673" s="49">
        <f t="shared" si="127"/>
        <v>6</v>
      </c>
      <c r="O673" s="25">
        <v>9</v>
      </c>
      <c r="P673" s="39">
        <v>9</v>
      </c>
    </row>
    <row r="674" spans="1:16" s="48" customFormat="1" ht="16.5" x14ac:dyDescent="0.2">
      <c r="A674" s="45" t="s">
        <v>1029</v>
      </c>
      <c r="B674" s="45">
        <f t="shared" si="130"/>
        <v>1091530</v>
      </c>
      <c r="C674" s="60">
        <v>15</v>
      </c>
      <c r="D674" s="38">
        <f t="shared" si="129"/>
        <v>10915</v>
      </c>
      <c r="E674" s="62">
        <v>9</v>
      </c>
      <c r="F674" s="25">
        <v>3</v>
      </c>
      <c r="G674" s="26" t="s">
        <v>3366</v>
      </c>
      <c r="H674" s="26" t="s">
        <v>3367</v>
      </c>
      <c r="I674" s="25">
        <f t="shared" si="124"/>
        <v>87</v>
      </c>
      <c r="J674" s="25">
        <f t="shared" si="125"/>
        <v>10</v>
      </c>
      <c r="K674" s="25">
        <f t="shared" si="126"/>
        <v>3</v>
      </c>
      <c r="L674" s="25" t="s">
        <v>174</v>
      </c>
      <c r="M674" s="50" t="str">
        <f t="shared" si="128"/>
        <v>pt-9-15-jlr-loc3</v>
      </c>
      <c r="N674" s="50">
        <f t="shared" si="127"/>
        <v>6</v>
      </c>
      <c r="O674" s="25">
        <v>6</v>
      </c>
      <c r="P674" s="39">
        <v>8</v>
      </c>
    </row>
    <row r="675" spans="1:16" s="48" customFormat="1" ht="17.25" thickBot="1" x14ac:dyDescent="0.25">
      <c r="A675" s="45" t="s">
        <v>1029</v>
      </c>
      <c r="B675" s="45">
        <f t="shared" si="130"/>
        <v>1091531</v>
      </c>
      <c r="C675" s="60">
        <v>15</v>
      </c>
      <c r="D675" s="40">
        <f t="shared" si="129"/>
        <v>10915</v>
      </c>
      <c r="E675" s="63">
        <v>9</v>
      </c>
      <c r="F675" s="41">
        <v>3</v>
      </c>
      <c r="G675" s="42" t="s">
        <v>3354</v>
      </c>
      <c r="H675" s="42" t="s">
        <v>3369</v>
      </c>
      <c r="I675" s="41">
        <f t="shared" si="124"/>
        <v>87</v>
      </c>
      <c r="J675" s="41">
        <f t="shared" si="125"/>
        <v>10</v>
      </c>
      <c r="K675" s="41">
        <f t="shared" si="126"/>
        <v>3</v>
      </c>
      <c r="L675" s="41" t="s">
        <v>583</v>
      </c>
      <c r="M675" s="42" t="str">
        <f t="shared" si="128"/>
        <v>pt-9-15-shl-loc3</v>
      </c>
      <c r="N675" s="42">
        <f t="shared" si="127"/>
        <v>6</v>
      </c>
      <c r="O675" s="41">
        <v>9</v>
      </c>
      <c r="P675" s="43">
        <v>9</v>
      </c>
    </row>
    <row r="676" spans="1:16" s="48" customFormat="1" ht="16.5" x14ac:dyDescent="0.2">
      <c r="A676" s="45" t="s">
        <v>1030</v>
      </c>
      <c r="B676" s="45">
        <f t="shared" si="130"/>
        <v>1100110</v>
      </c>
      <c r="C676" s="60">
        <v>1</v>
      </c>
      <c r="D676" s="35">
        <f t="shared" si="129"/>
        <v>11001</v>
      </c>
      <c r="E676" s="61">
        <v>10</v>
      </c>
      <c r="F676" s="36">
        <v>1</v>
      </c>
      <c r="G676" s="44" t="s">
        <v>3366</v>
      </c>
      <c r="H676" s="44" t="s">
        <v>3370</v>
      </c>
      <c r="I676" s="36">
        <f t="shared" si="124"/>
        <v>88</v>
      </c>
      <c r="J676" s="36">
        <f t="shared" si="125"/>
        <v>10</v>
      </c>
      <c r="K676" s="36">
        <f t="shared" si="126"/>
        <v>3</v>
      </c>
      <c r="L676" s="36" t="s">
        <v>502</v>
      </c>
      <c r="M676" s="36" t="str">
        <f t="shared" si="128"/>
        <v>pt-10-1-jlr-loc1</v>
      </c>
      <c r="N676" s="36">
        <f t="shared" si="127"/>
        <v>6</v>
      </c>
      <c r="O676" s="36">
        <v>6</v>
      </c>
      <c r="P676" s="37">
        <v>8</v>
      </c>
    </row>
    <row r="677" spans="1:16" s="48" customFormat="1" ht="16.5" x14ac:dyDescent="0.2">
      <c r="A677" s="45" t="s">
        <v>1030</v>
      </c>
      <c r="B677" s="45">
        <f t="shared" si="130"/>
        <v>1100111</v>
      </c>
      <c r="C677" s="60">
        <v>1</v>
      </c>
      <c r="D677" s="38">
        <f t="shared" si="129"/>
        <v>11001</v>
      </c>
      <c r="E677" s="62">
        <v>10</v>
      </c>
      <c r="F677" s="25">
        <v>1</v>
      </c>
      <c r="G677" s="26" t="s">
        <v>3365</v>
      </c>
      <c r="H677" s="26" t="s">
        <v>3368</v>
      </c>
      <c r="I677" s="25">
        <f t="shared" si="124"/>
        <v>88</v>
      </c>
      <c r="J677" s="25">
        <f t="shared" si="125"/>
        <v>10</v>
      </c>
      <c r="K677" s="25">
        <f t="shared" si="126"/>
        <v>3</v>
      </c>
      <c r="L677" s="25" t="s">
        <v>593</v>
      </c>
      <c r="M677" s="25" t="str">
        <f t="shared" si="128"/>
        <v>pt-10-1-shl-loc1</v>
      </c>
      <c r="N677" s="25">
        <f t="shared" si="127"/>
        <v>6</v>
      </c>
      <c r="O677" s="25">
        <v>9</v>
      </c>
      <c r="P677" s="39">
        <v>9</v>
      </c>
    </row>
    <row r="678" spans="1:16" s="48" customFormat="1" ht="16.5" x14ac:dyDescent="0.2">
      <c r="A678" s="45" t="s">
        <v>1030</v>
      </c>
      <c r="B678" s="45">
        <f t="shared" si="130"/>
        <v>1100120</v>
      </c>
      <c r="C678" s="60">
        <v>1</v>
      </c>
      <c r="D678" s="38">
        <f t="shared" si="129"/>
        <v>11001</v>
      </c>
      <c r="E678" s="62">
        <v>10</v>
      </c>
      <c r="F678" s="25">
        <v>2</v>
      </c>
      <c r="G678" s="26" t="s">
        <v>3366</v>
      </c>
      <c r="H678" s="26" t="s">
        <v>1463</v>
      </c>
      <c r="I678" s="25">
        <f t="shared" si="124"/>
        <v>88</v>
      </c>
      <c r="J678" s="25">
        <f t="shared" si="125"/>
        <v>10</v>
      </c>
      <c r="K678" s="25">
        <f t="shared" si="126"/>
        <v>3</v>
      </c>
      <c r="L678" s="25" t="s">
        <v>1459</v>
      </c>
      <c r="M678" s="49" t="str">
        <f t="shared" si="128"/>
        <v>pt-10-1-jlr-loc2</v>
      </c>
      <c r="N678" s="49">
        <f t="shared" si="127"/>
        <v>6</v>
      </c>
      <c r="O678" s="25">
        <v>6</v>
      </c>
      <c r="P678" s="39">
        <v>8</v>
      </c>
    </row>
    <row r="679" spans="1:16" s="48" customFormat="1" ht="16.5" x14ac:dyDescent="0.2">
      <c r="A679" s="45" t="s">
        <v>1030</v>
      </c>
      <c r="B679" s="45">
        <f t="shared" si="130"/>
        <v>1100121</v>
      </c>
      <c r="C679" s="60">
        <v>1</v>
      </c>
      <c r="D679" s="38">
        <f t="shared" si="129"/>
        <v>11001</v>
      </c>
      <c r="E679" s="62">
        <v>10</v>
      </c>
      <c r="F679" s="25">
        <v>2</v>
      </c>
      <c r="G679" s="26" t="s">
        <v>3365</v>
      </c>
      <c r="H679" s="26" t="s">
        <v>3371</v>
      </c>
      <c r="I679" s="25">
        <f t="shared" si="124"/>
        <v>88</v>
      </c>
      <c r="J679" s="25">
        <f t="shared" si="125"/>
        <v>10</v>
      </c>
      <c r="K679" s="25">
        <f t="shared" si="126"/>
        <v>3</v>
      </c>
      <c r="L679" s="25" t="s">
        <v>606</v>
      </c>
      <c r="M679" s="49" t="str">
        <f t="shared" si="128"/>
        <v>pt-10-1-shl-loc2</v>
      </c>
      <c r="N679" s="49">
        <f t="shared" si="127"/>
        <v>6</v>
      </c>
      <c r="O679" s="25">
        <v>9</v>
      </c>
      <c r="P679" s="39">
        <v>9</v>
      </c>
    </row>
    <row r="680" spans="1:16" s="48" customFormat="1" ht="16.5" x14ac:dyDescent="0.2">
      <c r="A680" s="45" t="s">
        <v>1030</v>
      </c>
      <c r="B680" s="45">
        <f t="shared" si="130"/>
        <v>1100130</v>
      </c>
      <c r="C680" s="60">
        <v>1</v>
      </c>
      <c r="D680" s="38">
        <f t="shared" si="129"/>
        <v>11001</v>
      </c>
      <c r="E680" s="62">
        <v>10</v>
      </c>
      <c r="F680" s="25">
        <v>3</v>
      </c>
      <c r="G680" s="26" t="s">
        <v>3366</v>
      </c>
      <c r="H680" s="26" t="s">
        <v>3367</v>
      </c>
      <c r="I680" s="25">
        <f t="shared" si="124"/>
        <v>88</v>
      </c>
      <c r="J680" s="25">
        <f t="shared" si="125"/>
        <v>10</v>
      </c>
      <c r="K680" s="25">
        <f t="shared" si="126"/>
        <v>3</v>
      </c>
      <c r="L680" s="25" t="s">
        <v>503</v>
      </c>
      <c r="M680" s="50" t="str">
        <f t="shared" si="128"/>
        <v>pt-10-1-jlr-loc3</v>
      </c>
      <c r="N680" s="50">
        <f t="shared" si="127"/>
        <v>6</v>
      </c>
      <c r="O680" s="25">
        <v>6</v>
      </c>
      <c r="P680" s="39">
        <v>8</v>
      </c>
    </row>
    <row r="681" spans="1:16" s="48" customFormat="1" ht="17.25" thickBot="1" x14ac:dyDescent="0.25">
      <c r="A681" s="45" t="s">
        <v>1030</v>
      </c>
      <c r="B681" s="45">
        <f t="shared" si="130"/>
        <v>1100131</v>
      </c>
      <c r="C681" s="60">
        <v>1</v>
      </c>
      <c r="D681" s="40">
        <f t="shared" si="129"/>
        <v>11001</v>
      </c>
      <c r="E681" s="63">
        <v>10</v>
      </c>
      <c r="F681" s="41">
        <v>3</v>
      </c>
      <c r="G681" s="42" t="s">
        <v>3365</v>
      </c>
      <c r="H681" s="42" t="s">
        <v>3369</v>
      </c>
      <c r="I681" s="41">
        <f t="shared" si="124"/>
        <v>88</v>
      </c>
      <c r="J681" s="41">
        <f t="shared" si="125"/>
        <v>10</v>
      </c>
      <c r="K681" s="41">
        <f t="shared" si="126"/>
        <v>3</v>
      </c>
      <c r="L681" s="41" t="s">
        <v>591</v>
      </c>
      <c r="M681" s="42" t="str">
        <f t="shared" si="128"/>
        <v>pt-10-1-shl-loc3</v>
      </c>
      <c r="N681" s="42">
        <f t="shared" si="127"/>
        <v>6</v>
      </c>
      <c r="O681" s="41">
        <v>9</v>
      </c>
      <c r="P681" s="43">
        <v>9</v>
      </c>
    </row>
    <row r="682" spans="1:16" s="48" customFormat="1" ht="16.5" x14ac:dyDescent="0.2">
      <c r="A682" s="45" t="s">
        <v>1030</v>
      </c>
      <c r="B682" s="45">
        <f t="shared" si="130"/>
        <v>1100210</v>
      </c>
      <c r="C682" s="60">
        <v>2</v>
      </c>
      <c r="D682" s="35">
        <f t="shared" si="129"/>
        <v>11002</v>
      </c>
      <c r="E682" s="61">
        <v>10</v>
      </c>
      <c r="F682" s="36">
        <v>1</v>
      </c>
      <c r="G682" s="44" t="s">
        <v>3366</v>
      </c>
      <c r="H682" s="44" t="s">
        <v>3370</v>
      </c>
      <c r="I682" s="36">
        <f t="shared" si="124"/>
        <v>89</v>
      </c>
      <c r="J682" s="36">
        <f t="shared" si="125"/>
        <v>10</v>
      </c>
      <c r="K682" s="36">
        <f t="shared" si="126"/>
        <v>3</v>
      </c>
      <c r="L682" s="36" t="s">
        <v>495</v>
      </c>
      <c r="M682" s="36" t="str">
        <f t="shared" si="128"/>
        <v>pt-10-2-jlr-loc1</v>
      </c>
      <c r="N682" s="36">
        <f t="shared" si="127"/>
        <v>6</v>
      </c>
      <c r="O682" s="36">
        <v>6</v>
      </c>
      <c r="P682" s="37">
        <v>8</v>
      </c>
    </row>
    <row r="683" spans="1:16" s="48" customFormat="1" ht="16.5" x14ac:dyDescent="0.2">
      <c r="A683" s="45" t="s">
        <v>1030</v>
      </c>
      <c r="B683" s="45">
        <f t="shared" si="130"/>
        <v>1100211</v>
      </c>
      <c r="C683" s="60">
        <v>2</v>
      </c>
      <c r="D683" s="38">
        <f t="shared" si="129"/>
        <v>11002</v>
      </c>
      <c r="E683" s="62">
        <v>10</v>
      </c>
      <c r="F683" s="25">
        <v>1</v>
      </c>
      <c r="G683" s="26" t="s">
        <v>3365</v>
      </c>
      <c r="H683" s="26" t="s">
        <v>3368</v>
      </c>
      <c r="I683" s="25">
        <f t="shared" si="124"/>
        <v>89</v>
      </c>
      <c r="J683" s="25">
        <f t="shared" si="125"/>
        <v>10</v>
      </c>
      <c r="K683" s="25">
        <f t="shared" si="126"/>
        <v>3</v>
      </c>
      <c r="L683" s="25" t="s">
        <v>581</v>
      </c>
      <c r="M683" s="25" t="str">
        <f t="shared" si="128"/>
        <v>pt-10-2-shl-loc1</v>
      </c>
      <c r="N683" s="25">
        <f t="shared" si="127"/>
        <v>6</v>
      </c>
      <c r="O683" s="25">
        <v>9</v>
      </c>
      <c r="P683" s="39">
        <v>9</v>
      </c>
    </row>
    <row r="684" spans="1:16" s="48" customFormat="1" ht="16.5" x14ac:dyDescent="0.2">
      <c r="A684" s="45" t="s">
        <v>1030</v>
      </c>
      <c r="B684" s="45">
        <f t="shared" si="130"/>
        <v>1100220</v>
      </c>
      <c r="C684" s="60">
        <v>2</v>
      </c>
      <c r="D684" s="38">
        <f t="shared" si="129"/>
        <v>11002</v>
      </c>
      <c r="E684" s="62">
        <v>10</v>
      </c>
      <c r="F684" s="25">
        <v>2</v>
      </c>
      <c r="G684" s="26" t="s">
        <v>3366</v>
      </c>
      <c r="H684" s="26" t="s">
        <v>1463</v>
      </c>
      <c r="I684" s="25">
        <f t="shared" si="124"/>
        <v>89</v>
      </c>
      <c r="J684" s="25">
        <f t="shared" si="125"/>
        <v>10</v>
      </c>
      <c r="K684" s="25">
        <f t="shared" si="126"/>
        <v>3</v>
      </c>
      <c r="L684" s="25" t="s">
        <v>1463</v>
      </c>
      <c r="M684" s="49" t="str">
        <f t="shared" si="128"/>
        <v>pt-10-2-jlr-loc2</v>
      </c>
      <c r="N684" s="49">
        <f t="shared" si="127"/>
        <v>6</v>
      </c>
      <c r="O684" s="25">
        <v>6</v>
      </c>
      <c r="P684" s="39">
        <v>8</v>
      </c>
    </row>
    <row r="685" spans="1:16" s="48" customFormat="1" ht="16.5" x14ac:dyDescent="0.2">
      <c r="A685" s="45" t="s">
        <v>1030</v>
      </c>
      <c r="B685" s="45">
        <f t="shared" si="130"/>
        <v>1100221</v>
      </c>
      <c r="C685" s="60">
        <v>2</v>
      </c>
      <c r="D685" s="38">
        <f t="shared" si="129"/>
        <v>11002</v>
      </c>
      <c r="E685" s="62">
        <v>10</v>
      </c>
      <c r="F685" s="25">
        <v>2</v>
      </c>
      <c r="G685" s="26" t="s">
        <v>3354</v>
      </c>
      <c r="H685" s="26" t="s">
        <v>3371</v>
      </c>
      <c r="I685" s="25">
        <f t="shared" si="124"/>
        <v>89</v>
      </c>
      <c r="J685" s="25">
        <f t="shared" si="125"/>
        <v>10</v>
      </c>
      <c r="K685" s="25">
        <f t="shared" si="126"/>
        <v>3</v>
      </c>
      <c r="L685" s="25" t="s">
        <v>576</v>
      </c>
      <c r="M685" s="49" t="str">
        <f t="shared" si="128"/>
        <v>pt-10-2-shl-loc2</v>
      </c>
      <c r="N685" s="49">
        <f t="shared" si="127"/>
        <v>6</v>
      </c>
      <c r="O685" s="25">
        <v>9</v>
      </c>
      <c r="P685" s="39">
        <v>9</v>
      </c>
    </row>
    <row r="686" spans="1:16" s="48" customFormat="1" ht="16.5" x14ac:dyDescent="0.2">
      <c r="A686" s="45" t="s">
        <v>1030</v>
      </c>
      <c r="B686" s="45">
        <f t="shared" si="130"/>
        <v>1100230</v>
      </c>
      <c r="C686" s="60">
        <v>2</v>
      </c>
      <c r="D686" s="38">
        <f t="shared" si="129"/>
        <v>11002</v>
      </c>
      <c r="E686" s="62">
        <v>10</v>
      </c>
      <c r="F686" s="25">
        <v>3</v>
      </c>
      <c r="G686" s="26" t="s">
        <v>3366</v>
      </c>
      <c r="H686" s="26" t="s">
        <v>3367</v>
      </c>
      <c r="I686" s="25">
        <f t="shared" si="124"/>
        <v>89</v>
      </c>
      <c r="J686" s="25">
        <f t="shared" si="125"/>
        <v>10</v>
      </c>
      <c r="K686" s="25">
        <f t="shared" si="126"/>
        <v>3</v>
      </c>
      <c r="L686" s="25" t="s">
        <v>504</v>
      </c>
      <c r="M686" s="50" t="str">
        <f t="shared" si="128"/>
        <v>pt-10-2-jlr-loc3</v>
      </c>
      <c r="N686" s="50">
        <f t="shared" si="127"/>
        <v>6</v>
      </c>
      <c r="O686" s="25">
        <v>6</v>
      </c>
      <c r="P686" s="39">
        <v>8</v>
      </c>
    </row>
    <row r="687" spans="1:16" s="48" customFormat="1" ht="17.25" thickBot="1" x14ac:dyDescent="0.25">
      <c r="A687" s="45" t="s">
        <v>1030</v>
      </c>
      <c r="B687" s="45">
        <f t="shared" si="130"/>
        <v>1100231</v>
      </c>
      <c r="C687" s="60">
        <v>2</v>
      </c>
      <c r="D687" s="40">
        <f t="shared" si="129"/>
        <v>11002</v>
      </c>
      <c r="E687" s="63">
        <v>10</v>
      </c>
      <c r="F687" s="41">
        <v>3</v>
      </c>
      <c r="G687" s="42" t="s">
        <v>3365</v>
      </c>
      <c r="H687" s="42" t="s">
        <v>3369</v>
      </c>
      <c r="I687" s="41">
        <f t="shared" si="124"/>
        <v>89</v>
      </c>
      <c r="J687" s="41">
        <f t="shared" si="125"/>
        <v>10</v>
      </c>
      <c r="K687" s="41">
        <f t="shared" si="126"/>
        <v>3</v>
      </c>
      <c r="L687" s="41" t="s">
        <v>595</v>
      </c>
      <c r="M687" s="42" t="str">
        <f t="shared" si="128"/>
        <v>pt-10-2-shl-loc3</v>
      </c>
      <c r="N687" s="42">
        <f t="shared" si="127"/>
        <v>6</v>
      </c>
      <c r="O687" s="41">
        <v>9</v>
      </c>
      <c r="P687" s="43">
        <v>9</v>
      </c>
    </row>
    <row r="688" spans="1:16" s="48" customFormat="1" ht="16.5" x14ac:dyDescent="0.2">
      <c r="A688" s="45" t="s">
        <v>1030</v>
      </c>
      <c r="B688" s="45">
        <f t="shared" si="130"/>
        <v>1100310</v>
      </c>
      <c r="C688" s="60">
        <v>3</v>
      </c>
      <c r="D688" s="35">
        <f t="shared" si="129"/>
        <v>11003</v>
      </c>
      <c r="E688" s="61">
        <v>10</v>
      </c>
      <c r="F688" s="36">
        <v>1</v>
      </c>
      <c r="G688" s="44" t="s">
        <v>3366</v>
      </c>
      <c r="H688" s="44" t="s">
        <v>3370</v>
      </c>
      <c r="I688" s="36">
        <f t="shared" si="124"/>
        <v>90</v>
      </c>
      <c r="J688" s="36">
        <f t="shared" si="125"/>
        <v>11</v>
      </c>
      <c r="K688" s="36">
        <f t="shared" si="126"/>
        <v>3</v>
      </c>
      <c r="L688" s="36" t="s">
        <v>502</v>
      </c>
      <c r="M688" s="36" t="str">
        <f t="shared" si="128"/>
        <v>pt-10-3-jlr-loc1</v>
      </c>
      <c r="N688" s="36">
        <f t="shared" si="127"/>
        <v>6</v>
      </c>
      <c r="O688" s="36">
        <v>6</v>
      </c>
      <c r="P688" s="37">
        <v>8</v>
      </c>
    </row>
    <row r="689" spans="1:16" s="48" customFormat="1" ht="16.5" x14ac:dyDescent="0.2">
      <c r="A689" s="45" t="s">
        <v>1030</v>
      </c>
      <c r="B689" s="45">
        <f t="shared" si="130"/>
        <v>1100311</v>
      </c>
      <c r="C689" s="60">
        <v>3</v>
      </c>
      <c r="D689" s="38">
        <f t="shared" si="129"/>
        <v>11003</v>
      </c>
      <c r="E689" s="62">
        <v>10</v>
      </c>
      <c r="F689" s="25">
        <v>1</v>
      </c>
      <c r="G689" s="26" t="s">
        <v>3365</v>
      </c>
      <c r="H689" s="26" t="s">
        <v>3368</v>
      </c>
      <c r="I689" s="25">
        <f t="shared" si="124"/>
        <v>90</v>
      </c>
      <c r="J689" s="25">
        <f t="shared" si="125"/>
        <v>11</v>
      </c>
      <c r="K689" s="25">
        <f t="shared" si="126"/>
        <v>3</v>
      </c>
      <c r="L689" s="25" t="s">
        <v>593</v>
      </c>
      <c r="M689" s="25" t="str">
        <f t="shared" si="128"/>
        <v>pt-10-3-shl-loc1</v>
      </c>
      <c r="N689" s="25">
        <f t="shared" si="127"/>
        <v>6</v>
      </c>
      <c r="O689" s="25">
        <v>9</v>
      </c>
      <c r="P689" s="39">
        <v>9</v>
      </c>
    </row>
    <row r="690" spans="1:16" s="48" customFormat="1" ht="16.5" x14ac:dyDescent="0.2">
      <c r="A690" s="45" t="s">
        <v>1030</v>
      </c>
      <c r="B690" s="45">
        <f t="shared" si="130"/>
        <v>1100320</v>
      </c>
      <c r="C690" s="60">
        <v>3</v>
      </c>
      <c r="D690" s="38">
        <f t="shared" si="129"/>
        <v>11003</v>
      </c>
      <c r="E690" s="62">
        <v>10</v>
      </c>
      <c r="F690" s="25">
        <v>2</v>
      </c>
      <c r="G690" s="26" t="s">
        <v>3366</v>
      </c>
      <c r="H690" s="26" t="s">
        <v>1463</v>
      </c>
      <c r="I690" s="25">
        <f t="shared" si="124"/>
        <v>90</v>
      </c>
      <c r="J690" s="25">
        <f t="shared" si="125"/>
        <v>11</v>
      </c>
      <c r="K690" s="25">
        <f t="shared" si="126"/>
        <v>3</v>
      </c>
      <c r="L690" s="25" t="s">
        <v>1459</v>
      </c>
      <c r="M690" s="49" t="str">
        <f t="shared" si="128"/>
        <v>pt-10-3-jlr-loc2</v>
      </c>
      <c r="N690" s="49">
        <f t="shared" si="127"/>
        <v>6</v>
      </c>
      <c r="O690" s="25">
        <v>6</v>
      </c>
      <c r="P690" s="39">
        <v>8</v>
      </c>
    </row>
    <row r="691" spans="1:16" s="48" customFormat="1" ht="16.5" x14ac:dyDescent="0.2">
      <c r="A691" s="45" t="s">
        <v>1030</v>
      </c>
      <c r="B691" s="45">
        <f t="shared" si="130"/>
        <v>1100321</v>
      </c>
      <c r="C691" s="60">
        <v>3</v>
      </c>
      <c r="D691" s="38">
        <f t="shared" si="129"/>
        <v>11003</v>
      </c>
      <c r="E691" s="62">
        <v>10</v>
      </c>
      <c r="F691" s="25">
        <v>2</v>
      </c>
      <c r="G691" s="26" t="s">
        <v>3365</v>
      </c>
      <c r="H691" s="26" t="s">
        <v>3357</v>
      </c>
      <c r="I691" s="25">
        <f t="shared" si="124"/>
        <v>90</v>
      </c>
      <c r="J691" s="25">
        <f t="shared" si="125"/>
        <v>11</v>
      </c>
      <c r="K691" s="25">
        <f t="shared" si="126"/>
        <v>3</v>
      </c>
      <c r="L691" s="25" t="s">
        <v>606</v>
      </c>
      <c r="M691" s="49" t="str">
        <f t="shared" si="128"/>
        <v>pt-10-3-shl-loc2</v>
      </c>
      <c r="N691" s="49">
        <f t="shared" si="127"/>
        <v>6</v>
      </c>
      <c r="O691" s="25">
        <v>9</v>
      </c>
      <c r="P691" s="39">
        <v>9</v>
      </c>
    </row>
    <row r="692" spans="1:16" s="48" customFormat="1" ht="16.5" x14ac:dyDescent="0.2">
      <c r="A692" s="45" t="s">
        <v>1030</v>
      </c>
      <c r="B692" s="45">
        <f t="shared" si="130"/>
        <v>1100330</v>
      </c>
      <c r="C692" s="60">
        <v>3</v>
      </c>
      <c r="D692" s="38">
        <f t="shared" si="129"/>
        <v>11003</v>
      </c>
      <c r="E692" s="62">
        <v>10</v>
      </c>
      <c r="F692" s="25">
        <v>3</v>
      </c>
      <c r="G692" s="26" t="s">
        <v>3366</v>
      </c>
      <c r="H692" s="26" t="s">
        <v>3367</v>
      </c>
      <c r="I692" s="25">
        <f t="shared" si="124"/>
        <v>90</v>
      </c>
      <c r="J692" s="25">
        <f t="shared" si="125"/>
        <v>11</v>
      </c>
      <c r="K692" s="25">
        <f t="shared" si="126"/>
        <v>3</v>
      </c>
      <c r="L692" s="25" t="s">
        <v>499</v>
      </c>
      <c r="M692" s="50" t="str">
        <f t="shared" si="128"/>
        <v>pt-10-3-jlr-loc3</v>
      </c>
      <c r="N692" s="50">
        <f t="shared" si="127"/>
        <v>6</v>
      </c>
      <c r="O692" s="25">
        <v>6</v>
      </c>
      <c r="P692" s="39">
        <v>8</v>
      </c>
    </row>
    <row r="693" spans="1:16" s="48" customFormat="1" ht="17.25" thickBot="1" x14ac:dyDescent="0.25">
      <c r="A693" s="45" t="s">
        <v>1030</v>
      </c>
      <c r="B693" s="45">
        <f t="shared" si="130"/>
        <v>1100331</v>
      </c>
      <c r="C693" s="60">
        <v>3</v>
      </c>
      <c r="D693" s="40">
        <f t="shared" si="129"/>
        <v>11003</v>
      </c>
      <c r="E693" s="63">
        <v>10</v>
      </c>
      <c r="F693" s="41">
        <v>3</v>
      </c>
      <c r="G693" s="42" t="s">
        <v>3365</v>
      </c>
      <c r="H693" s="42" t="s">
        <v>3369</v>
      </c>
      <c r="I693" s="41">
        <f t="shared" si="124"/>
        <v>90</v>
      </c>
      <c r="J693" s="41">
        <f t="shared" si="125"/>
        <v>11</v>
      </c>
      <c r="K693" s="41">
        <f t="shared" si="126"/>
        <v>3</v>
      </c>
      <c r="L693" s="41" t="s">
        <v>604</v>
      </c>
      <c r="M693" s="42" t="str">
        <f t="shared" si="128"/>
        <v>pt-10-3-shl-loc3</v>
      </c>
      <c r="N693" s="42">
        <f t="shared" si="127"/>
        <v>6</v>
      </c>
      <c r="O693" s="41">
        <v>9</v>
      </c>
      <c r="P693" s="43">
        <v>9</v>
      </c>
    </row>
    <row r="694" spans="1:16" s="48" customFormat="1" ht="16.5" x14ac:dyDescent="0.2">
      <c r="A694" s="45" t="s">
        <v>1030</v>
      </c>
      <c r="B694" s="45">
        <f t="shared" si="130"/>
        <v>1100410</v>
      </c>
      <c r="C694" s="60">
        <v>4</v>
      </c>
      <c r="D694" s="35">
        <f t="shared" si="129"/>
        <v>11004</v>
      </c>
      <c r="E694" s="61">
        <v>10</v>
      </c>
      <c r="F694" s="36">
        <v>1</v>
      </c>
      <c r="G694" s="44" t="s">
        <v>3366</v>
      </c>
      <c r="H694" s="44" t="s">
        <v>3370</v>
      </c>
      <c r="I694" s="36">
        <f t="shared" ref="I694:I757" si="131">INDEX($AC$4:$AC$204,INDEX($AJ$4:$AJ$19,E694)+C694)</f>
        <v>90</v>
      </c>
      <c r="J694" s="36">
        <f t="shared" ref="J694:J757" si="132">INDEX($AD$4:$AD$204,INDEX($AJ$4:$AJ$19,E694)+C694)</f>
        <v>11</v>
      </c>
      <c r="K694" s="36">
        <f t="shared" ref="K694:K757" si="133">INDEX($AE$4:$AE$204,INDEX($AJ$4:$AJ$19,E694)+C694)</f>
        <v>3</v>
      </c>
      <c r="L694" s="36" t="s">
        <v>505</v>
      </c>
      <c r="M694" s="36" t="str">
        <f t="shared" si="128"/>
        <v>pt-10-4-jlr-loc1</v>
      </c>
      <c r="N694" s="36">
        <f t="shared" ref="N694:N757" si="134">INDEX($AF$4:$AF$204,INDEX($AJ$4:$AJ$19,E694)+C694)</f>
        <v>6</v>
      </c>
      <c r="O694" s="36">
        <v>6</v>
      </c>
      <c r="P694" s="37">
        <v>8</v>
      </c>
    </row>
    <row r="695" spans="1:16" s="48" customFormat="1" ht="16.5" x14ac:dyDescent="0.2">
      <c r="A695" s="45" t="s">
        <v>1030</v>
      </c>
      <c r="B695" s="45">
        <f t="shared" si="130"/>
        <v>1100411</v>
      </c>
      <c r="C695" s="60">
        <v>4</v>
      </c>
      <c r="D695" s="38">
        <f t="shared" si="129"/>
        <v>11004</v>
      </c>
      <c r="E695" s="62">
        <v>10</v>
      </c>
      <c r="F695" s="25">
        <v>1</v>
      </c>
      <c r="G695" s="26" t="s">
        <v>3365</v>
      </c>
      <c r="H695" s="26" t="s">
        <v>3368</v>
      </c>
      <c r="I695" s="25">
        <f t="shared" si="131"/>
        <v>90</v>
      </c>
      <c r="J695" s="25">
        <f t="shared" si="132"/>
        <v>11</v>
      </c>
      <c r="K695" s="25">
        <f t="shared" si="133"/>
        <v>3</v>
      </c>
      <c r="L695" s="25" t="s">
        <v>599</v>
      </c>
      <c r="M695" s="25" t="str">
        <f t="shared" si="128"/>
        <v>pt-10-4-shl-loc1</v>
      </c>
      <c r="N695" s="25">
        <f t="shared" si="134"/>
        <v>6</v>
      </c>
      <c r="O695" s="25">
        <v>9</v>
      </c>
      <c r="P695" s="39">
        <v>9</v>
      </c>
    </row>
    <row r="696" spans="1:16" s="48" customFormat="1" ht="16.5" x14ac:dyDescent="0.2">
      <c r="A696" s="45" t="s">
        <v>1030</v>
      </c>
      <c r="B696" s="45">
        <f t="shared" si="130"/>
        <v>1100420</v>
      </c>
      <c r="C696" s="60">
        <v>4</v>
      </c>
      <c r="D696" s="38">
        <f t="shared" si="129"/>
        <v>11004</v>
      </c>
      <c r="E696" s="62">
        <v>10</v>
      </c>
      <c r="F696" s="25">
        <v>2</v>
      </c>
      <c r="G696" s="26" t="s">
        <v>3366</v>
      </c>
      <c r="H696" s="26" t="s">
        <v>1463</v>
      </c>
      <c r="I696" s="25">
        <f t="shared" si="131"/>
        <v>90</v>
      </c>
      <c r="J696" s="25">
        <f t="shared" si="132"/>
        <v>11</v>
      </c>
      <c r="K696" s="25">
        <f t="shared" si="133"/>
        <v>3</v>
      </c>
      <c r="L696" s="25" t="s">
        <v>495</v>
      </c>
      <c r="M696" s="49" t="str">
        <f t="shared" si="128"/>
        <v>pt-10-4-jlr-loc2</v>
      </c>
      <c r="N696" s="49">
        <f t="shared" si="134"/>
        <v>6</v>
      </c>
      <c r="O696" s="25">
        <v>6</v>
      </c>
      <c r="P696" s="39">
        <v>8</v>
      </c>
    </row>
    <row r="697" spans="1:16" s="48" customFormat="1" ht="16.5" x14ac:dyDescent="0.2">
      <c r="A697" s="45" t="s">
        <v>1030</v>
      </c>
      <c r="B697" s="45">
        <f t="shared" si="130"/>
        <v>1100421</v>
      </c>
      <c r="C697" s="60">
        <v>4</v>
      </c>
      <c r="D697" s="38">
        <f t="shared" si="129"/>
        <v>11004</v>
      </c>
      <c r="E697" s="62">
        <v>10</v>
      </c>
      <c r="F697" s="25">
        <v>2</v>
      </c>
      <c r="G697" s="26" t="s">
        <v>3365</v>
      </c>
      <c r="H697" s="26" t="s">
        <v>3371</v>
      </c>
      <c r="I697" s="25">
        <f t="shared" si="131"/>
        <v>90</v>
      </c>
      <c r="J697" s="25">
        <f t="shared" si="132"/>
        <v>11</v>
      </c>
      <c r="K697" s="25">
        <f t="shared" si="133"/>
        <v>3</v>
      </c>
      <c r="L697" s="25" t="s">
        <v>607</v>
      </c>
      <c r="M697" s="49" t="str">
        <f t="shared" si="128"/>
        <v>pt-10-4-shl-loc2</v>
      </c>
      <c r="N697" s="49">
        <f t="shared" si="134"/>
        <v>6</v>
      </c>
      <c r="O697" s="25">
        <v>9</v>
      </c>
      <c r="P697" s="39">
        <v>9</v>
      </c>
    </row>
    <row r="698" spans="1:16" s="48" customFormat="1" ht="16.5" x14ac:dyDescent="0.2">
      <c r="A698" s="45" t="s">
        <v>1030</v>
      </c>
      <c r="B698" s="45">
        <f t="shared" si="130"/>
        <v>1100430</v>
      </c>
      <c r="C698" s="60">
        <v>4</v>
      </c>
      <c r="D698" s="38">
        <f t="shared" si="129"/>
        <v>11004</v>
      </c>
      <c r="E698" s="62">
        <v>10</v>
      </c>
      <c r="F698" s="25">
        <v>3</v>
      </c>
      <c r="G698" s="26" t="s">
        <v>3366</v>
      </c>
      <c r="H698" s="26" t="s">
        <v>3367</v>
      </c>
      <c r="I698" s="25">
        <f t="shared" si="131"/>
        <v>90</v>
      </c>
      <c r="J698" s="25">
        <f t="shared" si="132"/>
        <v>11</v>
      </c>
      <c r="K698" s="25">
        <f t="shared" si="133"/>
        <v>3</v>
      </c>
      <c r="L698" s="25" t="s">
        <v>501</v>
      </c>
      <c r="M698" s="50" t="str">
        <f t="shared" si="128"/>
        <v>pt-10-4-jlr-loc3</v>
      </c>
      <c r="N698" s="50">
        <f t="shared" si="134"/>
        <v>6</v>
      </c>
      <c r="O698" s="25">
        <v>6</v>
      </c>
      <c r="P698" s="39">
        <v>8</v>
      </c>
    </row>
    <row r="699" spans="1:16" s="48" customFormat="1" ht="17.25" thickBot="1" x14ac:dyDescent="0.25">
      <c r="A699" s="45" t="s">
        <v>1030</v>
      </c>
      <c r="B699" s="45">
        <f t="shared" si="130"/>
        <v>1100431</v>
      </c>
      <c r="C699" s="60">
        <v>4</v>
      </c>
      <c r="D699" s="40">
        <f t="shared" si="129"/>
        <v>11004</v>
      </c>
      <c r="E699" s="63">
        <v>10</v>
      </c>
      <c r="F699" s="41">
        <v>3</v>
      </c>
      <c r="G699" s="42" t="s">
        <v>3365</v>
      </c>
      <c r="H699" s="42" t="s">
        <v>3361</v>
      </c>
      <c r="I699" s="41">
        <f t="shared" si="131"/>
        <v>90</v>
      </c>
      <c r="J699" s="41">
        <f t="shared" si="132"/>
        <v>11</v>
      </c>
      <c r="K699" s="41">
        <f t="shared" si="133"/>
        <v>3</v>
      </c>
      <c r="L699" s="41" t="s">
        <v>580</v>
      </c>
      <c r="M699" s="42" t="str">
        <f t="shared" si="128"/>
        <v>pt-10-4-shl-loc3</v>
      </c>
      <c r="N699" s="42">
        <f t="shared" si="134"/>
        <v>6</v>
      </c>
      <c r="O699" s="41">
        <v>9</v>
      </c>
      <c r="P699" s="43">
        <v>9</v>
      </c>
    </row>
    <row r="700" spans="1:16" s="48" customFormat="1" ht="16.5" x14ac:dyDescent="0.2">
      <c r="A700" s="45" t="s">
        <v>1030</v>
      </c>
      <c r="B700" s="45">
        <f t="shared" si="130"/>
        <v>1100510</v>
      </c>
      <c r="C700" s="60">
        <v>5</v>
      </c>
      <c r="D700" s="35">
        <f t="shared" si="129"/>
        <v>11005</v>
      </c>
      <c r="E700" s="61">
        <v>10</v>
      </c>
      <c r="F700" s="36">
        <v>1</v>
      </c>
      <c r="G700" s="44" t="s">
        <v>3366</v>
      </c>
      <c r="H700" s="44" t="s">
        <v>3370</v>
      </c>
      <c r="I700" s="36">
        <f t="shared" si="131"/>
        <v>91</v>
      </c>
      <c r="J700" s="36">
        <f t="shared" si="132"/>
        <v>11</v>
      </c>
      <c r="K700" s="36">
        <f t="shared" si="133"/>
        <v>3</v>
      </c>
      <c r="L700" s="36" t="s">
        <v>1458</v>
      </c>
      <c r="M700" s="36" t="str">
        <f t="shared" si="128"/>
        <v>pt-10-5-jlr-loc1</v>
      </c>
      <c r="N700" s="36">
        <f t="shared" si="134"/>
        <v>6</v>
      </c>
      <c r="O700" s="36">
        <v>6</v>
      </c>
      <c r="P700" s="37">
        <v>8</v>
      </c>
    </row>
    <row r="701" spans="1:16" s="48" customFormat="1" ht="16.5" x14ac:dyDescent="0.2">
      <c r="A701" s="45" t="s">
        <v>1030</v>
      </c>
      <c r="B701" s="45">
        <f t="shared" si="130"/>
        <v>1100511</v>
      </c>
      <c r="C701" s="60">
        <v>5</v>
      </c>
      <c r="D701" s="38">
        <f t="shared" si="129"/>
        <v>11005</v>
      </c>
      <c r="E701" s="62">
        <v>10</v>
      </c>
      <c r="F701" s="25">
        <v>1</v>
      </c>
      <c r="G701" s="26" t="s">
        <v>3365</v>
      </c>
      <c r="H701" s="26" t="s">
        <v>3368</v>
      </c>
      <c r="I701" s="25">
        <f t="shared" si="131"/>
        <v>91</v>
      </c>
      <c r="J701" s="25">
        <f t="shared" si="132"/>
        <v>11</v>
      </c>
      <c r="K701" s="25">
        <f t="shared" si="133"/>
        <v>3</v>
      </c>
      <c r="L701" s="25" t="s">
        <v>798</v>
      </c>
      <c r="M701" s="25" t="str">
        <f t="shared" si="128"/>
        <v>pt-10-5-shl-loc1</v>
      </c>
      <c r="N701" s="25">
        <f t="shared" si="134"/>
        <v>6</v>
      </c>
      <c r="O701" s="25">
        <v>9</v>
      </c>
      <c r="P701" s="39">
        <v>9</v>
      </c>
    </row>
    <row r="702" spans="1:16" s="48" customFormat="1" ht="16.5" x14ac:dyDescent="0.2">
      <c r="A702" s="45" t="s">
        <v>1030</v>
      </c>
      <c r="B702" s="45">
        <f t="shared" si="130"/>
        <v>1100520</v>
      </c>
      <c r="C702" s="60">
        <v>5</v>
      </c>
      <c r="D702" s="38">
        <f t="shared" si="129"/>
        <v>11005</v>
      </c>
      <c r="E702" s="62">
        <v>10</v>
      </c>
      <c r="F702" s="25">
        <v>2</v>
      </c>
      <c r="G702" s="26" t="s">
        <v>3355</v>
      </c>
      <c r="H702" s="26" t="s">
        <v>1463</v>
      </c>
      <c r="I702" s="25">
        <f t="shared" si="131"/>
        <v>91</v>
      </c>
      <c r="J702" s="25">
        <f t="shared" si="132"/>
        <v>11</v>
      </c>
      <c r="K702" s="25">
        <f t="shared" si="133"/>
        <v>3</v>
      </c>
      <c r="L702" s="25" t="s">
        <v>1463</v>
      </c>
      <c r="M702" s="49" t="str">
        <f t="shared" si="128"/>
        <v>pt-10-5-jlr-loc2</v>
      </c>
      <c r="N702" s="49">
        <f t="shared" si="134"/>
        <v>6</v>
      </c>
      <c r="O702" s="25">
        <v>6</v>
      </c>
      <c r="P702" s="39">
        <v>8</v>
      </c>
    </row>
    <row r="703" spans="1:16" s="48" customFormat="1" ht="16.5" x14ac:dyDescent="0.2">
      <c r="A703" s="45" t="s">
        <v>1030</v>
      </c>
      <c r="B703" s="45">
        <f t="shared" si="130"/>
        <v>1100521</v>
      </c>
      <c r="C703" s="60">
        <v>5</v>
      </c>
      <c r="D703" s="38">
        <f t="shared" si="129"/>
        <v>11005</v>
      </c>
      <c r="E703" s="62">
        <v>10</v>
      </c>
      <c r="F703" s="25">
        <v>2</v>
      </c>
      <c r="G703" s="26" t="s">
        <v>3365</v>
      </c>
      <c r="H703" s="26" t="s">
        <v>3371</v>
      </c>
      <c r="I703" s="25">
        <f t="shared" si="131"/>
        <v>91</v>
      </c>
      <c r="J703" s="25">
        <f t="shared" si="132"/>
        <v>11</v>
      </c>
      <c r="K703" s="25">
        <f t="shared" si="133"/>
        <v>3</v>
      </c>
      <c r="L703" s="25" t="s">
        <v>576</v>
      </c>
      <c r="M703" s="49" t="str">
        <f t="shared" si="128"/>
        <v>pt-10-5-shl-loc2</v>
      </c>
      <c r="N703" s="49">
        <f t="shared" si="134"/>
        <v>6</v>
      </c>
      <c r="O703" s="25">
        <v>9</v>
      </c>
      <c r="P703" s="39">
        <v>9</v>
      </c>
    </row>
    <row r="704" spans="1:16" s="48" customFormat="1" ht="16.5" x14ac:dyDescent="0.2">
      <c r="A704" s="45" t="s">
        <v>1030</v>
      </c>
      <c r="B704" s="45">
        <f t="shared" si="130"/>
        <v>1100530</v>
      </c>
      <c r="C704" s="60">
        <v>5</v>
      </c>
      <c r="D704" s="38">
        <f t="shared" si="129"/>
        <v>11005</v>
      </c>
      <c r="E704" s="62">
        <v>10</v>
      </c>
      <c r="F704" s="25">
        <v>3</v>
      </c>
      <c r="G704" s="26" t="s">
        <v>3366</v>
      </c>
      <c r="H704" s="26" t="s">
        <v>3367</v>
      </c>
      <c r="I704" s="25">
        <f t="shared" si="131"/>
        <v>91</v>
      </c>
      <c r="J704" s="25">
        <f t="shared" si="132"/>
        <v>11</v>
      </c>
      <c r="K704" s="25">
        <f t="shared" si="133"/>
        <v>3</v>
      </c>
      <c r="L704" s="25" t="s">
        <v>502</v>
      </c>
      <c r="M704" s="50" t="str">
        <f t="shared" ref="M704:M767" si="135">A704&amp;"-"&amp;C704&amp;"-"&amp;G704&amp;"-"&amp;"loc"&amp;F704</f>
        <v>pt-10-5-jlr-loc3</v>
      </c>
      <c r="N704" s="50">
        <f t="shared" si="134"/>
        <v>6</v>
      </c>
      <c r="O704" s="25">
        <v>6</v>
      </c>
      <c r="P704" s="39">
        <v>8</v>
      </c>
    </row>
    <row r="705" spans="1:16" s="48" customFormat="1" ht="17.25" thickBot="1" x14ac:dyDescent="0.25">
      <c r="A705" s="45" t="s">
        <v>1030</v>
      </c>
      <c r="B705" s="45">
        <f t="shared" si="130"/>
        <v>1100531</v>
      </c>
      <c r="C705" s="60">
        <v>5</v>
      </c>
      <c r="D705" s="40">
        <f t="shared" si="129"/>
        <v>11005</v>
      </c>
      <c r="E705" s="63">
        <v>10</v>
      </c>
      <c r="F705" s="41">
        <v>3</v>
      </c>
      <c r="G705" s="42" t="s">
        <v>3365</v>
      </c>
      <c r="H705" s="42" t="s">
        <v>3369</v>
      </c>
      <c r="I705" s="41">
        <f t="shared" si="131"/>
        <v>91</v>
      </c>
      <c r="J705" s="41">
        <f t="shared" si="132"/>
        <v>11</v>
      </c>
      <c r="K705" s="41">
        <f t="shared" si="133"/>
        <v>3</v>
      </c>
      <c r="L705" s="41" t="s">
        <v>593</v>
      </c>
      <c r="M705" s="42" t="str">
        <f t="shared" si="135"/>
        <v>pt-10-5-shl-loc3</v>
      </c>
      <c r="N705" s="42">
        <f t="shared" si="134"/>
        <v>6</v>
      </c>
      <c r="O705" s="41">
        <v>9</v>
      </c>
      <c r="P705" s="43">
        <v>9</v>
      </c>
    </row>
    <row r="706" spans="1:16" s="48" customFormat="1" ht="16.5" x14ac:dyDescent="0.2">
      <c r="A706" s="45" t="s">
        <v>1030</v>
      </c>
      <c r="B706" s="45">
        <f t="shared" si="130"/>
        <v>1100610</v>
      </c>
      <c r="C706" s="60">
        <v>6</v>
      </c>
      <c r="D706" s="35">
        <f t="shared" si="129"/>
        <v>11006</v>
      </c>
      <c r="E706" s="61">
        <v>10</v>
      </c>
      <c r="F706" s="36">
        <v>1</v>
      </c>
      <c r="G706" s="44" t="s">
        <v>3366</v>
      </c>
      <c r="H706" s="44" t="s">
        <v>3363</v>
      </c>
      <c r="I706" s="36">
        <f t="shared" si="131"/>
        <v>91</v>
      </c>
      <c r="J706" s="36">
        <f t="shared" si="132"/>
        <v>11</v>
      </c>
      <c r="K706" s="36">
        <f t="shared" si="133"/>
        <v>3</v>
      </c>
      <c r="L706" s="36" t="s">
        <v>499</v>
      </c>
      <c r="M706" s="36" t="str">
        <f t="shared" si="135"/>
        <v>pt-10-6-jlr-loc1</v>
      </c>
      <c r="N706" s="36">
        <f t="shared" si="134"/>
        <v>6</v>
      </c>
      <c r="O706" s="36">
        <v>6</v>
      </c>
      <c r="P706" s="37">
        <v>8</v>
      </c>
    </row>
    <row r="707" spans="1:16" s="48" customFormat="1" ht="16.5" x14ac:dyDescent="0.2">
      <c r="A707" s="45" t="s">
        <v>1030</v>
      </c>
      <c r="B707" s="45">
        <f t="shared" si="130"/>
        <v>1100611</v>
      </c>
      <c r="C707" s="60">
        <v>6</v>
      </c>
      <c r="D707" s="38">
        <f t="shared" si="129"/>
        <v>11006</v>
      </c>
      <c r="E707" s="62">
        <v>10</v>
      </c>
      <c r="F707" s="25">
        <v>1</v>
      </c>
      <c r="G707" s="26" t="s">
        <v>3365</v>
      </c>
      <c r="H707" s="26" t="s">
        <v>3368</v>
      </c>
      <c r="I707" s="25">
        <f t="shared" si="131"/>
        <v>91</v>
      </c>
      <c r="J707" s="25">
        <f t="shared" si="132"/>
        <v>11</v>
      </c>
      <c r="K707" s="25">
        <f t="shared" si="133"/>
        <v>3</v>
      </c>
      <c r="L707" s="25" t="s">
        <v>604</v>
      </c>
      <c r="M707" s="25" t="str">
        <f t="shared" si="135"/>
        <v>pt-10-6-shl-loc1</v>
      </c>
      <c r="N707" s="25">
        <f t="shared" si="134"/>
        <v>6</v>
      </c>
      <c r="O707" s="25">
        <v>9</v>
      </c>
      <c r="P707" s="39">
        <v>9</v>
      </c>
    </row>
    <row r="708" spans="1:16" s="48" customFormat="1" ht="16.5" x14ac:dyDescent="0.2">
      <c r="A708" s="45" t="s">
        <v>1030</v>
      </c>
      <c r="B708" s="45">
        <f t="shared" si="130"/>
        <v>1100620</v>
      </c>
      <c r="C708" s="60">
        <v>6</v>
      </c>
      <c r="D708" s="38">
        <f t="shared" si="129"/>
        <v>11006</v>
      </c>
      <c r="E708" s="62">
        <v>10</v>
      </c>
      <c r="F708" s="25">
        <v>2</v>
      </c>
      <c r="G708" s="26" t="s">
        <v>3366</v>
      </c>
      <c r="H708" s="26" t="s">
        <v>1463</v>
      </c>
      <c r="I708" s="25">
        <f t="shared" si="131"/>
        <v>91</v>
      </c>
      <c r="J708" s="25">
        <f t="shared" si="132"/>
        <v>11</v>
      </c>
      <c r="K708" s="25">
        <f t="shared" si="133"/>
        <v>3</v>
      </c>
      <c r="L708" s="25" t="s">
        <v>1459</v>
      </c>
      <c r="M708" s="49" t="str">
        <f t="shared" si="135"/>
        <v>pt-10-6-jlr-loc2</v>
      </c>
      <c r="N708" s="49">
        <f t="shared" si="134"/>
        <v>6</v>
      </c>
      <c r="O708" s="25">
        <v>6</v>
      </c>
      <c r="P708" s="39">
        <v>8</v>
      </c>
    </row>
    <row r="709" spans="1:16" s="48" customFormat="1" ht="16.5" x14ac:dyDescent="0.2">
      <c r="A709" s="45" t="s">
        <v>1030</v>
      </c>
      <c r="B709" s="45">
        <f t="shared" si="130"/>
        <v>1100621</v>
      </c>
      <c r="C709" s="60">
        <v>6</v>
      </c>
      <c r="D709" s="38">
        <f t="shared" si="129"/>
        <v>11006</v>
      </c>
      <c r="E709" s="62">
        <v>10</v>
      </c>
      <c r="F709" s="25">
        <v>2</v>
      </c>
      <c r="G709" s="26" t="s">
        <v>3365</v>
      </c>
      <c r="H709" s="26" t="s">
        <v>3371</v>
      </c>
      <c r="I709" s="25">
        <f t="shared" si="131"/>
        <v>91</v>
      </c>
      <c r="J709" s="25">
        <f t="shared" si="132"/>
        <v>11</v>
      </c>
      <c r="K709" s="25">
        <f t="shared" si="133"/>
        <v>3</v>
      </c>
      <c r="L709" s="25" t="s">
        <v>606</v>
      </c>
      <c r="M709" s="49" t="str">
        <f t="shared" si="135"/>
        <v>pt-10-6-shl-loc2</v>
      </c>
      <c r="N709" s="49">
        <f t="shared" si="134"/>
        <v>6</v>
      </c>
      <c r="O709" s="25">
        <v>9</v>
      </c>
      <c r="P709" s="39">
        <v>9</v>
      </c>
    </row>
    <row r="710" spans="1:16" s="48" customFormat="1" ht="16.5" x14ac:dyDescent="0.2">
      <c r="A710" s="45" t="s">
        <v>1030</v>
      </c>
      <c r="B710" s="45">
        <f t="shared" si="130"/>
        <v>1100630</v>
      </c>
      <c r="C710" s="60">
        <v>6</v>
      </c>
      <c r="D710" s="38">
        <f t="shared" si="129"/>
        <v>11006</v>
      </c>
      <c r="E710" s="62">
        <v>10</v>
      </c>
      <c r="F710" s="25">
        <v>3</v>
      </c>
      <c r="G710" s="26" t="s">
        <v>3366</v>
      </c>
      <c r="H710" s="26" t="s">
        <v>3367</v>
      </c>
      <c r="I710" s="25">
        <f t="shared" si="131"/>
        <v>91</v>
      </c>
      <c r="J710" s="25">
        <f t="shared" si="132"/>
        <v>11</v>
      </c>
      <c r="K710" s="25">
        <f t="shared" si="133"/>
        <v>3</v>
      </c>
      <c r="L710" s="25" t="s">
        <v>502</v>
      </c>
      <c r="M710" s="50" t="str">
        <f t="shared" si="135"/>
        <v>pt-10-6-jlr-loc3</v>
      </c>
      <c r="N710" s="50">
        <f t="shared" si="134"/>
        <v>6</v>
      </c>
      <c r="O710" s="25">
        <v>6</v>
      </c>
      <c r="P710" s="39">
        <v>8</v>
      </c>
    </row>
    <row r="711" spans="1:16" s="48" customFormat="1" ht="17.25" thickBot="1" x14ac:dyDescent="0.25">
      <c r="A711" s="45" t="s">
        <v>1030</v>
      </c>
      <c r="B711" s="45">
        <f t="shared" si="130"/>
        <v>1100631</v>
      </c>
      <c r="C711" s="60">
        <v>6</v>
      </c>
      <c r="D711" s="40">
        <f t="shared" si="129"/>
        <v>11006</v>
      </c>
      <c r="E711" s="63">
        <v>10</v>
      </c>
      <c r="F711" s="41">
        <v>3</v>
      </c>
      <c r="G711" s="42" t="s">
        <v>3365</v>
      </c>
      <c r="H711" s="42" t="s">
        <v>3369</v>
      </c>
      <c r="I711" s="41">
        <f t="shared" si="131"/>
        <v>91</v>
      </c>
      <c r="J711" s="41">
        <f t="shared" si="132"/>
        <v>11</v>
      </c>
      <c r="K711" s="41">
        <f t="shared" si="133"/>
        <v>3</v>
      </c>
      <c r="L711" s="41" t="s">
        <v>593</v>
      </c>
      <c r="M711" s="42" t="str">
        <f t="shared" si="135"/>
        <v>pt-10-6-shl-loc3</v>
      </c>
      <c r="N711" s="42">
        <f t="shared" si="134"/>
        <v>6</v>
      </c>
      <c r="O711" s="41">
        <v>9</v>
      </c>
      <c r="P711" s="43">
        <v>9</v>
      </c>
    </row>
    <row r="712" spans="1:16" s="48" customFormat="1" ht="16.5" x14ac:dyDescent="0.2">
      <c r="A712" s="45" t="s">
        <v>1030</v>
      </c>
      <c r="B712" s="45">
        <f t="shared" si="130"/>
        <v>1100710</v>
      </c>
      <c r="C712" s="60">
        <v>7</v>
      </c>
      <c r="D712" s="35">
        <f t="shared" si="129"/>
        <v>11007</v>
      </c>
      <c r="E712" s="61">
        <v>10</v>
      </c>
      <c r="F712" s="36">
        <v>1</v>
      </c>
      <c r="G712" s="44" t="s">
        <v>3355</v>
      </c>
      <c r="H712" s="44" t="s">
        <v>3363</v>
      </c>
      <c r="I712" s="36">
        <f t="shared" si="131"/>
        <v>92</v>
      </c>
      <c r="J712" s="36">
        <f t="shared" si="132"/>
        <v>11</v>
      </c>
      <c r="K712" s="36">
        <f t="shared" si="133"/>
        <v>3</v>
      </c>
      <c r="L712" s="36" t="s">
        <v>174</v>
      </c>
      <c r="M712" s="36" t="str">
        <f t="shared" si="135"/>
        <v>pt-10-7-jlr-loc1</v>
      </c>
      <c r="N712" s="36">
        <f t="shared" si="134"/>
        <v>6</v>
      </c>
      <c r="O712" s="36">
        <v>6</v>
      </c>
      <c r="P712" s="37">
        <v>8</v>
      </c>
    </row>
    <row r="713" spans="1:16" s="48" customFormat="1" ht="16.5" x14ac:dyDescent="0.2">
      <c r="A713" s="45" t="s">
        <v>1030</v>
      </c>
      <c r="B713" s="45">
        <f t="shared" si="130"/>
        <v>1100711</v>
      </c>
      <c r="C713" s="60">
        <v>7</v>
      </c>
      <c r="D713" s="38">
        <f t="shared" si="129"/>
        <v>11007</v>
      </c>
      <c r="E713" s="62">
        <v>10</v>
      </c>
      <c r="F713" s="25">
        <v>1</v>
      </c>
      <c r="G713" s="26" t="s">
        <v>3365</v>
      </c>
      <c r="H713" s="26" t="s">
        <v>3364</v>
      </c>
      <c r="I713" s="25">
        <f t="shared" si="131"/>
        <v>92</v>
      </c>
      <c r="J713" s="25">
        <f t="shared" si="132"/>
        <v>11</v>
      </c>
      <c r="K713" s="25">
        <f t="shared" si="133"/>
        <v>3</v>
      </c>
      <c r="L713" s="25" t="s">
        <v>607</v>
      </c>
      <c r="M713" s="25" t="str">
        <f t="shared" si="135"/>
        <v>pt-10-7-shl-loc1</v>
      </c>
      <c r="N713" s="25">
        <f t="shared" si="134"/>
        <v>6</v>
      </c>
      <c r="O713" s="25">
        <v>9</v>
      </c>
      <c r="P713" s="39">
        <v>9</v>
      </c>
    </row>
    <row r="714" spans="1:16" s="48" customFormat="1" ht="16.5" x14ac:dyDescent="0.2">
      <c r="A714" s="45" t="s">
        <v>1030</v>
      </c>
      <c r="B714" s="45">
        <f t="shared" si="130"/>
        <v>1100720</v>
      </c>
      <c r="C714" s="60">
        <v>7</v>
      </c>
      <c r="D714" s="38">
        <f t="shared" si="129"/>
        <v>11007</v>
      </c>
      <c r="E714" s="62">
        <v>10</v>
      </c>
      <c r="F714" s="25">
        <v>2</v>
      </c>
      <c r="G714" s="26" t="s">
        <v>3366</v>
      </c>
      <c r="H714" s="26" t="s">
        <v>1463</v>
      </c>
      <c r="I714" s="25">
        <f t="shared" si="131"/>
        <v>92</v>
      </c>
      <c r="J714" s="25">
        <f t="shared" si="132"/>
        <v>11</v>
      </c>
      <c r="K714" s="25">
        <f t="shared" si="133"/>
        <v>3</v>
      </c>
      <c r="L714" s="25" t="s">
        <v>174</v>
      </c>
      <c r="M714" s="49" t="str">
        <f t="shared" si="135"/>
        <v>pt-10-7-jlr-loc2</v>
      </c>
      <c r="N714" s="49">
        <f t="shared" si="134"/>
        <v>6</v>
      </c>
      <c r="O714" s="25">
        <v>6</v>
      </c>
      <c r="P714" s="39">
        <v>8</v>
      </c>
    </row>
    <row r="715" spans="1:16" s="48" customFormat="1" ht="16.5" x14ac:dyDescent="0.2">
      <c r="A715" s="45" t="s">
        <v>1030</v>
      </c>
      <c r="B715" s="45">
        <f t="shared" si="130"/>
        <v>1100721</v>
      </c>
      <c r="C715" s="60">
        <v>7</v>
      </c>
      <c r="D715" s="38">
        <f t="shared" si="129"/>
        <v>11007</v>
      </c>
      <c r="E715" s="62">
        <v>10</v>
      </c>
      <c r="F715" s="25">
        <v>2</v>
      </c>
      <c r="G715" s="26" t="s">
        <v>3365</v>
      </c>
      <c r="H715" s="26" t="s">
        <v>3371</v>
      </c>
      <c r="I715" s="25">
        <f t="shared" si="131"/>
        <v>92</v>
      </c>
      <c r="J715" s="25">
        <f t="shared" si="132"/>
        <v>11</v>
      </c>
      <c r="K715" s="25">
        <f t="shared" si="133"/>
        <v>3</v>
      </c>
      <c r="L715" s="25" t="s">
        <v>600</v>
      </c>
      <c r="M715" s="49" t="str">
        <f t="shared" si="135"/>
        <v>pt-10-7-shl-loc2</v>
      </c>
      <c r="N715" s="49">
        <f t="shared" si="134"/>
        <v>6</v>
      </c>
      <c r="O715" s="25">
        <v>9</v>
      </c>
      <c r="P715" s="39">
        <v>9</v>
      </c>
    </row>
    <row r="716" spans="1:16" s="48" customFormat="1" ht="16.5" x14ac:dyDescent="0.2">
      <c r="A716" s="45" t="s">
        <v>1030</v>
      </c>
      <c r="B716" s="45">
        <f t="shared" si="130"/>
        <v>1100730</v>
      </c>
      <c r="C716" s="60">
        <v>7</v>
      </c>
      <c r="D716" s="38">
        <f t="shared" si="129"/>
        <v>11007</v>
      </c>
      <c r="E716" s="62">
        <v>10</v>
      </c>
      <c r="F716" s="25">
        <v>3</v>
      </c>
      <c r="G716" s="26" t="s">
        <v>3366</v>
      </c>
      <c r="H716" s="26" t="s">
        <v>3362</v>
      </c>
      <c r="I716" s="25">
        <f t="shared" si="131"/>
        <v>92</v>
      </c>
      <c r="J716" s="25">
        <f t="shared" si="132"/>
        <v>11</v>
      </c>
      <c r="K716" s="25">
        <f t="shared" si="133"/>
        <v>3</v>
      </c>
      <c r="L716" s="25" t="s">
        <v>501</v>
      </c>
      <c r="M716" s="50" t="str">
        <f t="shared" si="135"/>
        <v>pt-10-7-jlr-loc3</v>
      </c>
      <c r="N716" s="50">
        <f t="shared" si="134"/>
        <v>6</v>
      </c>
      <c r="O716" s="25">
        <v>6</v>
      </c>
      <c r="P716" s="39">
        <v>8</v>
      </c>
    </row>
    <row r="717" spans="1:16" s="48" customFormat="1" ht="17.25" thickBot="1" x14ac:dyDescent="0.25">
      <c r="A717" s="45" t="s">
        <v>1030</v>
      </c>
      <c r="B717" s="45">
        <f t="shared" si="130"/>
        <v>1100731</v>
      </c>
      <c r="C717" s="60">
        <v>7</v>
      </c>
      <c r="D717" s="40">
        <f t="shared" si="129"/>
        <v>11007</v>
      </c>
      <c r="E717" s="63">
        <v>10</v>
      </c>
      <c r="F717" s="41">
        <v>3</v>
      </c>
      <c r="G717" s="42" t="s">
        <v>3365</v>
      </c>
      <c r="H717" s="42" t="s">
        <v>3369</v>
      </c>
      <c r="I717" s="41">
        <f t="shared" si="131"/>
        <v>92</v>
      </c>
      <c r="J717" s="41">
        <f t="shared" si="132"/>
        <v>11</v>
      </c>
      <c r="K717" s="41">
        <f t="shared" si="133"/>
        <v>3</v>
      </c>
      <c r="L717" s="41" t="s">
        <v>580</v>
      </c>
      <c r="M717" s="42" t="str">
        <f t="shared" si="135"/>
        <v>pt-10-7-shl-loc3</v>
      </c>
      <c r="N717" s="42">
        <f t="shared" si="134"/>
        <v>6</v>
      </c>
      <c r="O717" s="41">
        <v>9</v>
      </c>
      <c r="P717" s="43">
        <v>9</v>
      </c>
    </row>
    <row r="718" spans="1:16" s="48" customFormat="1" ht="16.5" x14ac:dyDescent="0.2">
      <c r="A718" s="45" t="s">
        <v>1030</v>
      </c>
      <c r="B718" s="45">
        <f t="shared" si="130"/>
        <v>1100810</v>
      </c>
      <c r="C718" s="60">
        <v>8</v>
      </c>
      <c r="D718" s="35">
        <f t="shared" si="129"/>
        <v>11008</v>
      </c>
      <c r="E718" s="61">
        <v>10</v>
      </c>
      <c r="F718" s="36">
        <v>1</v>
      </c>
      <c r="G718" s="44" t="s">
        <v>3366</v>
      </c>
      <c r="H718" s="44" t="s">
        <v>3370</v>
      </c>
      <c r="I718" s="36">
        <f t="shared" si="131"/>
        <v>92</v>
      </c>
      <c r="J718" s="36">
        <f t="shared" si="132"/>
        <v>11</v>
      </c>
      <c r="K718" s="36">
        <f t="shared" si="133"/>
        <v>3</v>
      </c>
      <c r="L718" s="36" t="s">
        <v>174</v>
      </c>
      <c r="M718" s="36" t="str">
        <f t="shared" si="135"/>
        <v>pt-10-8-jlr-loc1</v>
      </c>
      <c r="N718" s="36">
        <f t="shared" si="134"/>
        <v>6</v>
      </c>
      <c r="O718" s="36">
        <v>6</v>
      </c>
      <c r="P718" s="37">
        <v>8</v>
      </c>
    </row>
    <row r="719" spans="1:16" s="48" customFormat="1" ht="16.5" x14ac:dyDescent="0.2">
      <c r="A719" s="45" t="s">
        <v>1030</v>
      </c>
      <c r="B719" s="45">
        <f t="shared" si="130"/>
        <v>1100811</v>
      </c>
      <c r="C719" s="60">
        <v>8</v>
      </c>
      <c r="D719" s="38">
        <f t="shared" si="129"/>
        <v>11008</v>
      </c>
      <c r="E719" s="62">
        <v>10</v>
      </c>
      <c r="F719" s="25">
        <v>1</v>
      </c>
      <c r="G719" s="26" t="s">
        <v>3365</v>
      </c>
      <c r="H719" s="26" t="s">
        <v>3368</v>
      </c>
      <c r="I719" s="25">
        <f t="shared" si="131"/>
        <v>92</v>
      </c>
      <c r="J719" s="25">
        <f t="shared" si="132"/>
        <v>11</v>
      </c>
      <c r="K719" s="25">
        <f t="shared" si="133"/>
        <v>3</v>
      </c>
      <c r="L719" s="25" t="s">
        <v>597</v>
      </c>
      <c r="M719" s="25" t="str">
        <f t="shared" si="135"/>
        <v>pt-10-8-shl-loc1</v>
      </c>
      <c r="N719" s="25">
        <f t="shared" si="134"/>
        <v>6</v>
      </c>
      <c r="O719" s="25">
        <v>9</v>
      </c>
      <c r="P719" s="39">
        <v>9</v>
      </c>
    </row>
    <row r="720" spans="1:16" s="48" customFormat="1" ht="16.5" x14ac:dyDescent="0.2">
      <c r="A720" s="45" t="s">
        <v>1030</v>
      </c>
      <c r="B720" s="45">
        <f t="shared" si="130"/>
        <v>1100820</v>
      </c>
      <c r="C720" s="60">
        <v>8</v>
      </c>
      <c r="D720" s="38">
        <f t="shared" si="129"/>
        <v>11008</v>
      </c>
      <c r="E720" s="62">
        <v>10</v>
      </c>
      <c r="F720" s="25">
        <v>2</v>
      </c>
      <c r="G720" s="26" t="s">
        <v>3366</v>
      </c>
      <c r="H720" s="26" t="s">
        <v>1463</v>
      </c>
      <c r="I720" s="25">
        <f t="shared" si="131"/>
        <v>92</v>
      </c>
      <c r="J720" s="25">
        <f t="shared" si="132"/>
        <v>11</v>
      </c>
      <c r="K720" s="25">
        <f t="shared" si="133"/>
        <v>3</v>
      </c>
      <c r="L720" s="25" t="s">
        <v>498</v>
      </c>
      <c r="M720" s="49" t="str">
        <f t="shared" si="135"/>
        <v>pt-10-8-jlr-loc2</v>
      </c>
      <c r="N720" s="49">
        <f t="shared" si="134"/>
        <v>6</v>
      </c>
      <c r="O720" s="25">
        <v>6</v>
      </c>
      <c r="P720" s="39">
        <v>8</v>
      </c>
    </row>
    <row r="721" spans="1:16" s="48" customFormat="1" ht="16.5" x14ac:dyDescent="0.2">
      <c r="A721" s="45" t="s">
        <v>1030</v>
      </c>
      <c r="B721" s="45">
        <f t="shared" si="130"/>
        <v>1100821</v>
      </c>
      <c r="C721" s="60">
        <v>8</v>
      </c>
      <c r="D721" s="38">
        <f t="shared" si="129"/>
        <v>11008</v>
      </c>
      <c r="E721" s="62">
        <v>10</v>
      </c>
      <c r="F721" s="25">
        <v>2</v>
      </c>
      <c r="G721" s="26" t="s">
        <v>3365</v>
      </c>
      <c r="H721" s="26" t="s">
        <v>3371</v>
      </c>
      <c r="I721" s="25">
        <f t="shared" si="131"/>
        <v>92</v>
      </c>
      <c r="J721" s="25">
        <f t="shared" si="132"/>
        <v>11</v>
      </c>
      <c r="K721" s="25">
        <f t="shared" si="133"/>
        <v>3</v>
      </c>
      <c r="L721" s="25" t="s">
        <v>596</v>
      </c>
      <c r="M721" s="49" t="str">
        <f t="shared" si="135"/>
        <v>pt-10-8-shl-loc2</v>
      </c>
      <c r="N721" s="49">
        <f t="shared" si="134"/>
        <v>6</v>
      </c>
      <c r="O721" s="25">
        <v>9</v>
      </c>
      <c r="P721" s="39">
        <v>9</v>
      </c>
    </row>
    <row r="722" spans="1:16" s="48" customFormat="1" ht="16.5" x14ac:dyDescent="0.2">
      <c r="A722" s="45" t="s">
        <v>1030</v>
      </c>
      <c r="B722" s="45">
        <f t="shared" si="130"/>
        <v>1100830</v>
      </c>
      <c r="C722" s="60">
        <v>8</v>
      </c>
      <c r="D722" s="38">
        <f t="shared" si="129"/>
        <v>11008</v>
      </c>
      <c r="E722" s="62">
        <v>10</v>
      </c>
      <c r="F722" s="25">
        <v>3</v>
      </c>
      <c r="G722" s="26" t="s">
        <v>3366</v>
      </c>
      <c r="H722" s="26" t="s">
        <v>3362</v>
      </c>
      <c r="I722" s="25">
        <f t="shared" si="131"/>
        <v>92</v>
      </c>
      <c r="J722" s="25">
        <f t="shared" si="132"/>
        <v>11</v>
      </c>
      <c r="K722" s="25">
        <f t="shared" si="133"/>
        <v>3</v>
      </c>
      <c r="L722" s="25" t="s">
        <v>500</v>
      </c>
      <c r="M722" s="50" t="str">
        <f t="shared" si="135"/>
        <v>pt-10-8-jlr-loc3</v>
      </c>
      <c r="N722" s="50">
        <f t="shared" si="134"/>
        <v>6</v>
      </c>
      <c r="O722" s="25">
        <v>6</v>
      </c>
      <c r="P722" s="39">
        <v>8</v>
      </c>
    </row>
    <row r="723" spans="1:16" s="48" customFormat="1" ht="17.25" thickBot="1" x14ac:dyDescent="0.25">
      <c r="A723" s="45" t="s">
        <v>1030</v>
      </c>
      <c r="B723" s="45">
        <f t="shared" si="130"/>
        <v>1100831</v>
      </c>
      <c r="C723" s="60">
        <v>8</v>
      </c>
      <c r="D723" s="40">
        <f t="shared" si="129"/>
        <v>11008</v>
      </c>
      <c r="E723" s="63">
        <v>10</v>
      </c>
      <c r="F723" s="41">
        <v>3</v>
      </c>
      <c r="G723" s="42" t="s">
        <v>3365</v>
      </c>
      <c r="H723" s="42" t="s">
        <v>3369</v>
      </c>
      <c r="I723" s="41">
        <f t="shared" si="131"/>
        <v>92</v>
      </c>
      <c r="J723" s="41">
        <f t="shared" si="132"/>
        <v>11</v>
      </c>
      <c r="K723" s="41">
        <f t="shared" si="133"/>
        <v>3</v>
      </c>
      <c r="L723" s="41" t="s">
        <v>602</v>
      </c>
      <c r="M723" s="42" t="str">
        <f t="shared" si="135"/>
        <v>pt-10-8-shl-loc3</v>
      </c>
      <c r="N723" s="42">
        <f t="shared" si="134"/>
        <v>6</v>
      </c>
      <c r="O723" s="41">
        <v>9</v>
      </c>
      <c r="P723" s="43">
        <v>9</v>
      </c>
    </row>
    <row r="724" spans="1:16" s="48" customFormat="1" ht="16.5" x14ac:dyDescent="0.2">
      <c r="A724" s="45" t="s">
        <v>1030</v>
      </c>
      <c r="B724" s="45">
        <f t="shared" si="130"/>
        <v>1100910</v>
      </c>
      <c r="C724" s="60">
        <v>9</v>
      </c>
      <c r="D724" s="35">
        <f t="shared" si="129"/>
        <v>11009</v>
      </c>
      <c r="E724" s="61">
        <v>10</v>
      </c>
      <c r="F724" s="36">
        <v>1</v>
      </c>
      <c r="G724" s="44" t="s">
        <v>3366</v>
      </c>
      <c r="H724" s="44" t="s">
        <v>3370</v>
      </c>
      <c r="I724" s="36">
        <f t="shared" si="131"/>
        <v>93</v>
      </c>
      <c r="J724" s="36">
        <f t="shared" si="132"/>
        <v>11</v>
      </c>
      <c r="K724" s="36">
        <f t="shared" si="133"/>
        <v>3</v>
      </c>
      <c r="L724" s="36" t="s">
        <v>502</v>
      </c>
      <c r="M724" s="36" t="str">
        <f t="shared" si="135"/>
        <v>pt-10-9-jlr-loc1</v>
      </c>
      <c r="N724" s="36">
        <f t="shared" si="134"/>
        <v>6</v>
      </c>
      <c r="O724" s="36">
        <v>6</v>
      </c>
      <c r="P724" s="37">
        <v>8</v>
      </c>
    </row>
    <row r="725" spans="1:16" s="48" customFormat="1" ht="16.5" x14ac:dyDescent="0.2">
      <c r="A725" s="45" t="s">
        <v>1030</v>
      </c>
      <c r="B725" s="45">
        <f t="shared" si="130"/>
        <v>1100911</v>
      </c>
      <c r="C725" s="60">
        <v>9</v>
      </c>
      <c r="D725" s="38">
        <f t="shared" si="129"/>
        <v>11009</v>
      </c>
      <c r="E725" s="62">
        <v>10</v>
      </c>
      <c r="F725" s="25">
        <v>1</v>
      </c>
      <c r="G725" s="26" t="s">
        <v>3365</v>
      </c>
      <c r="H725" s="26" t="s">
        <v>3368</v>
      </c>
      <c r="I725" s="25">
        <f t="shared" si="131"/>
        <v>93</v>
      </c>
      <c r="J725" s="25">
        <f t="shared" si="132"/>
        <v>11</v>
      </c>
      <c r="K725" s="25">
        <f t="shared" si="133"/>
        <v>3</v>
      </c>
      <c r="L725" s="25" t="s">
        <v>593</v>
      </c>
      <c r="M725" s="25" t="str">
        <f t="shared" si="135"/>
        <v>pt-10-9-shl-loc1</v>
      </c>
      <c r="N725" s="25">
        <f t="shared" si="134"/>
        <v>6</v>
      </c>
      <c r="O725" s="25">
        <v>9</v>
      </c>
      <c r="P725" s="39">
        <v>9</v>
      </c>
    </row>
    <row r="726" spans="1:16" s="48" customFormat="1" ht="16.5" x14ac:dyDescent="0.2">
      <c r="A726" s="45" t="s">
        <v>1030</v>
      </c>
      <c r="B726" s="45">
        <f t="shared" si="130"/>
        <v>1100920</v>
      </c>
      <c r="C726" s="60">
        <v>9</v>
      </c>
      <c r="D726" s="38">
        <f t="shared" ref="D726:D789" si="136">(100+E726)*100+C726</f>
        <v>11009</v>
      </c>
      <c r="E726" s="62">
        <v>10</v>
      </c>
      <c r="F726" s="25">
        <v>2</v>
      </c>
      <c r="G726" s="26" t="s">
        <v>3366</v>
      </c>
      <c r="H726" s="26" t="s">
        <v>1463</v>
      </c>
      <c r="I726" s="25">
        <f t="shared" si="131"/>
        <v>93</v>
      </c>
      <c r="J726" s="25">
        <f t="shared" si="132"/>
        <v>11</v>
      </c>
      <c r="K726" s="25">
        <f t="shared" si="133"/>
        <v>3</v>
      </c>
      <c r="L726" s="25" t="s">
        <v>1459</v>
      </c>
      <c r="M726" s="49" t="str">
        <f t="shared" si="135"/>
        <v>pt-10-9-jlr-loc2</v>
      </c>
      <c r="N726" s="49">
        <f t="shared" si="134"/>
        <v>6</v>
      </c>
      <c r="O726" s="25">
        <v>6</v>
      </c>
      <c r="P726" s="39">
        <v>8</v>
      </c>
    </row>
    <row r="727" spans="1:16" s="48" customFormat="1" ht="16.5" x14ac:dyDescent="0.2">
      <c r="A727" s="45" t="s">
        <v>1030</v>
      </c>
      <c r="B727" s="45">
        <f t="shared" si="130"/>
        <v>1100921</v>
      </c>
      <c r="C727" s="60">
        <v>9</v>
      </c>
      <c r="D727" s="38">
        <f t="shared" si="136"/>
        <v>11009</v>
      </c>
      <c r="E727" s="62">
        <v>10</v>
      </c>
      <c r="F727" s="25">
        <v>2</v>
      </c>
      <c r="G727" s="26" t="s">
        <v>3365</v>
      </c>
      <c r="H727" s="26" t="s">
        <v>3371</v>
      </c>
      <c r="I727" s="25">
        <f t="shared" si="131"/>
        <v>93</v>
      </c>
      <c r="J727" s="25">
        <f t="shared" si="132"/>
        <v>11</v>
      </c>
      <c r="K727" s="25">
        <f t="shared" si="133"/>
        <v>3</v>
      </c>
      <c r="L727" s="25" t="s">
        <v>606</v>
      </c>
      <c r="M727" s="49" t="str">
        <f t="shared" si="135"/>
        <v>pt-10-9-shl-loc2</v>
      </c>
      <c r="N727" s="49">
        <f t="shared" si="134"/>
        <v>6</v>
      </c>
      <c r="O727" s="25">
        <v>9</v>
      </c>
      <c r="P727" s="39">
        <v>9</v>
      </c>
    </row>
    <row r="728" spans="1:16" s="48" customFormat="1" ht="16.5" x14ac:dyDescent="0.2">
      <c r="A728" s="45" t="s">
        <v>1030</v>
      </c>
      <c r="B728" s="45">
        <f t="shared" si="130"/>
        <v>1100930</v>
      </c>
      <c r="C728" s="60">
        <v>9</v>
      </c>
      <c r="D728" s="38">
        <f t="shared" si="136"/>
        <v>11009</v>
      </c>
      <c r="E728" s="62">
        <v>10</v>
      </c>
      <c r="F728" s="25">
        <v>3</v>
      </c>
      <c r="G728" s="26" t="s">
        <v>3366</v>
      </c>
      <c r="H728" s="26" t="s">
        <v>3367</v>
      </c>
      <c r="I728" s="25">
        <f t="shared" si="131"/>
        <v>93</v>
      </c>
      <c r="J728" s="25">
        <f t="shared" si="132"/>
        <v>11</v>
      </c>
      <c r="K728" s="25">
        <f t="shared" si="133"/>
        <v>3</v>
      </c>
      <c r="L728" s="25" t="s">
        <v>499</v>
      </c>
      <c r="M728" s="50" t="str">
        <f t="shared" si="135"/>
        <v>pt-10-9-jlr-loc3</v>
      </c>
      <c r="N728" s="50">
        <f t="shared" si="134"/>
        <v>6</v>
      </c>
      <c r="O728" s="25">
        <v>6</v>
      </c>
      <c r="P728" s="39">
        <v>8</v>
      </c>
    </row>
    <row r="729" spans="1:16" s="48" customFormat="1" ht="17.25" thickBot="1" x14ac:dyDescent="0.25">
      <c r="A729" s="45" t="s">
        <v>1030</v>
      </c>
      <c r="B729" s="45">
        <f t="shared" si="130"/>
        <v>1100931</v>
      </c>
      <c r="C729" s="60">
        <v>9</v>
      </c>
      <c r="D729" s="40">
        <f t="shared" si="136"/>
        <v>11009</v>
      </c>
      <c r="E729" s="63">
        <v>10</v>
      </c>
      <c r="F729" s="41">
        <v>3</v>
      </c>
      <c r="G729" s="42" t="s">
        <v>3365</v>
      </c>
      <c r="H729" s="42" t="s">
        <v>3369</v>
      </c>
      <c r="I729" s="41">
        <f t="shared" si="131"/>
        <v>93</v>
      </c>
      <c r="J729" s="41">
        <f t="shared" si="132"/>
        <v>11</v>
      </c>
      <c r="K729" s="41">
        <f t="shared" si="133"/>
        <v>3</v>
      </c>
      <c r="L729" s="41" t="s">
        <v>604</v>
      </c>
      <c r="M729" s="42" t="str">
        <f t="shared" si="135"/>
        <v>pt-10-9-shl-loc3</v>
      </c>
      <c r="N729" s="42">
        <f t="shared" si="134"/>
        <v>6</v>
      </c>
      <c r="O729" s="41">
        <v>9</v>
      </c>
      <c r="P729" s="43">
        <v>9</v>
      </c>
    </row>
    <row r="730" spans="1:16" s="48" customFormat="1" ht="16.5" x14ac:dyDescent="0.2">
      <c r="A730" s="45" t="s">
        <v>1030</v>
      </c>
      <c r="B730" s="45">
        <f t="shared" si="130"/>
        <v>1101010</v>
      </c>
      <c r="C730" s="60">
        <v>10</v>
      </c>
      <c r="D730" s="35">
        <f t="shared" si="136"/>
        <v>11010</v>
      </c>
      <c r="E730" s="61">
        <v>10</v>
      </c>
      <c r="F730" s="36">
        <v>1</v>
      </c>
      <c r="G730" s="44" t="s">
        <v>3366</v>
      </c>
      <c r="H730" s="44" t="s">
        <v>3370</v>
      </c>
      <c r="I730" s="36">
        <f t="shared" si="131"/>
        <v>93</v>
      </c>
      <c r="J730" s="36">
        <f t="shared" si="132"/>
        <v>11</v>
      </c>
      <c r="K730" s="36">
        <f t="shared" si="133"/>
        <v>3</v>
      </c>
      <c r="L730" s="36" t="s">
        <v>495</v>
      </c>
      <c r="M730" s="36" t="str">
        <f t="shared" si="135"/>
        <v>pt-10-10-jlr-loc1</v>
      </c>
      <c r="N730" s="36">
        <f t="shared" si="134"/>
        <v>6</v>
      </c>
      <c r="O730" s="36">
        <v>6</v>
      </c>
      <c r="P730" s="37">
        <v>8</v>
      </c>
    </row>
    <row r="731" spans="1:16" s="48" customFormat="1" ht="16.5" x14ac:dyDescent="0.2">
      <c r="A731" s="45" t="s">
        <v>1030</v>
      </c>
      <c r="B731" s="45">
        <f t="shared" si="130"/>
        <v>1101011</v>
      </c>
      <c r="C731" s="60">
        <v>10</v>
      </c>
      <c r="D731" s="38">
        <f t="shared" si="136"/>
        <v>11010</v>
      </c>
      <c r="E731" s="62">
        <v>10</v>
      </c>
      <c r="F731" s="25">
        <v>1</v>
      </c>
      <c r="G731" s="26" t="s">
        <v>3365</v>
      </c>
      <c r="H731" s="26" t="s">
        <v>3368</v>
      </c>
      <c r="I731" s="25">
        <f t="shared" si="131"/>
        <v>93</v>
      </c>
      <c r="J731" s="25">
        <f t="shared" si="132"/>
        <v>11</v>
      </c>
      <c r="K731" s="25">
        <f t="shared" si="133"/>
        <v>3</v>
      </c>
      <c r="L731" s="25" t="s">
        <v>581</v>
      </c>
      <c r="M731" s="25" t="str">
        <f t="shared" si="135"/>
        <v>pt-10-10-shl-loc1</v>
      </c>
      <c r="N731" s="25">
        <f t="shared" si="134"/>
        <v>6</v>
      </c>
      <c r="O731" s="25">
        <v>9</v>
      </c>
      <c r="P731" s="39">
        <v>9</v>
      </c>
    </row>
    <row r="732" spans="1:16" s="48" customFormat="1" ht="16.5" x14ac:dyDescent="0.2">
      <c r="A732" s="45" t="s">
        <v>1030</v>
      </c>
      <c r="B732" s="45">
        <f t="shared" si="130"/>
        <v>1101020</v>
      </c>
      <c r="C732" s="60">
        <v>10</v>
      </c>
      <c r="D732" s="38">
        <f t="shared" si="136"/>
        <v>11010</v>
      </c>
      <c r="E732" s="62">
        <v>10</v>
      </c>
      <c r="F732" s="25">
        <v>2</v>
      </c>
      <c r="G732" s="26" t="s">
        <v>3366</v>
      </c>
      <c r="H732" s="26" t="s">
        <v>1463</v>
      </c>
      <c r="I732" s="25">
        <f t="shared" si="131"/>
        <v>93</v>
      </c>
      <c r="J732" s="25">
        <f t="shared" si="132"/>
        <v>11</v>
      </c>
      <c r="K732" s="25">
        <f t="shared" si="133"/>
        <v>3</v>
      </c>
      <c r="L732" s="25" t="s">
        <v>1463</v>
      </c>
      <c r="M732" s="49" t="str">
        <f t="shared" si="135"/>
        <v>pt-10-10-jlr-loc2</v>
      </c>
      <c r="N732" s="49">
        <f t="shared" si="134"/>
        <v>6</v>
      </c>
      <c r="O732" s="25">
        <v>6</v>
      </c>
      <c r="P732" s="39">
        <v>8</v>
      </c>
    </row>
    <row r="733" spans="1:16" s="48" customFormat="1" ht="16.5" x14ac:dyDescent="0.2">
      <c r="A733" s="45" t="s">
        <v>1030</v>
      </c>
      <c r="B733" s="45">
        <f t="shared" si="130"/>
        <v>1101021</v>
      </c>
      <c r="C733" s="60">
        <v>10</v>
      </c>
      <c r="D733" s="38">
        <f t="shared" si="136"/>
        <v>11010</v>
      </c>
      <c r="E733" s="62">
        <v>10</v>
      </c>
      <c r="F733" s="25">
        <v>2</v>
      </c>
      <c r="G733" s="26" t="s">
        <v>3365</v>
      </c>
      <c r="H733" s="26" t="s">
        <v>3371</v>
      </c>
      <c r="I733" s="25">
        <f t="shared" si="131"/>
        <v>93</v>
      </c>
      <c r="J733" s="25">
        <f t="shared" si="132"/>
        <v>11</v>
      </c>
      <c r="K733" s="25">
        <f t="shared" si="133"/>
        <v>3</v>
      </c>
      <c r="L733" s="25" t="s">
        <v>576</v>
      </c>
      <c r="M733" s="49" t="str">
        <f t="shared" si="135"/>
        <v>pt-10-10-shl-loc2</v>
      </c>
      <c r="N733" s="49">
        <f t="shared" si="134"/>
        <v>6</v>
      </c>
      <c r="O733" s="25">
        <v>9</v>
      </c>
      <c r="P733" s="39">
        <v>9</v>
      </c>
    </row>
    <row r="734" spans="1:16" s="48" customFormat="1" ht="16.5" x14ac:dyDescent="0.2">
      <c r="A734" s="45" t="s">
        <v>1030</v>
      </c>
      <c r="B734" s="45">
        <f t="shared" si="130"/>
        <v>1101030</v>
      </c>
      <c r="C734" s="60">
        <v>10</v>
      </c>
      <c r="D734" s="38">
        <f t="shared" si="136"/>
        <v>11010</v>
      </c>
      <c r="E734" s="62">
        <v>10</v>
      </c>
      <c r="F734" s="25">
        <v>3</v>
      </c>
      <c r="G734" s="26" t="s">
        <v>3366</v>
      </c>
      <c r="H734" s="26" t="s">
        <v>3367</v>
      </c>
      <c r="I734" s="25">
        <f t="shared" si="131"/>
        <v>93</v>
      </c>
      <c r="J734" s="25">
        <f t="shared" si="132"/>
        <v>11</v>
      </c>
      <c r="K734" s="25">
        <f t="shared" si="133"/>
        <v>3</v>
      </c>
      <c r="L734" s="25" t="s">
        <v>504</v>
      </c>
      <c r="M734" s="50" t="str">
        <f t="shared" si="135"/>
        <v>pt-10-10-jlr-loc3</v>
      </c>
      <c r="N734" s="50">
        <f t="shared" si="134"/>
        <v>6</v>
      </c>
      <c r="O734" s="25">
        <v>6</v>
      </c>
      <c r="P734" s="39">
        <v>8</v>
      </c>
    </row>
    <row r="735" spans="1:16" s="48" customFormat="1" ht="17.25" thickBot="1" x14ac:dyDescent="0.25">
      <c r="A735" s="45" t="s">
        <v>1030</v>
      </c>
      <c r="B735" s="45">
        <f t="shared" ref="B735:B798" si="137">D735*100+F735*10+IF(G735="jlr",0,1)</f>
        <v>1101031</v>
      </c>
      <c r="C735" s="60">
        <v>10</v>
      </c>
      <c r="D735" s="40">
        <f t="shared" si="136"/>
        <v>11010</v>
      </c>
      <c r="E735" s="63">
        <v>10</v>
      </c>
      <c r="F735" s="41">
        <v>3</v>
      </c>
      <c r="G735" s="42" t="s">
        <v>3365</v>
      </c>
      <c r="H735" s="42" t="s">
        <v>3369</v>
      </c>
      <c r="I735" s="41">
        <f t="shared" si="131"/>
        <v>93</v>
      </c>
      <c r="J735" s="41">
        <f t="shared" si="132"/>
        <v>11</v>
      </c>
      <c r="K735" s="41">
        <f t="shared" si="133"/>
        <v>3</v>
      </c>
      <c r="L735" s="41" t="s">
        <v>595</v>
      </c>
      <c r="M735" s="42" t="str">
        <f t="shared" si="135"/>
        <v>pt-10-10-shl-loc3</v>
      </c>
      <c r="N735" s="42">
        <f t="shared" si="134"/>
        <v>6</v>
      </c>
      <c r="O735" s="41">
        <v>9</v>
      </c>
      <c r="P735" s="43">
        <v>9</v>
      </c>
    </row>
    <row r="736" spans="1:16" s="48" customFormat="1" ht="16.5" x14ac:dyDescent="0.2">
      <c r="A736" s="45" t="s">
        <v>1030</v>
      </c>
      <c r="B736" s="45">
        <f t="shared" si="137"/>
        <v>1101110</v>
      </c>
      <c r="C736" s="60">
        <v>11</v>
      </c>
      <c r="D736" s="35">
        <f t="shared" si="136"/>
        <v>11011</v>
      </c>
      <c r="E736" s="61">
        <v>10</v>
      </c>
      <c r="F736" s="36">
        <v>1</v>
      </c>
      <c r="G736" s="44" t="s">
        <v>3366</v>
      </c>
      <c r="H736" s="44" t="s">
        <v>3370</v>
      </c>
      <c r="I736" s="36">
        <f t="shared" si="131"/>
        <v>93</v>
      </c>
      <c r="J736" s="36">
        <f t="shared" si="132"/>
        <v>11</v>
      </c>
      <c r="K736" s="36">
        <f t="shared" si="133"/>
        <v>3</v>
      </c>
      <c r="L736" s="36" t="s">
        <v>502</v>
      </c>
      <c r="M736" s="36" t="str">
        <f t="shared" si="135"/>
        <v>pt-10-11-jlr-loc1</v>
      </c>
      <c r="N736" s="36">
        <f t="shared" si="134"/>
        <v>6</v>
      </c>
      <c r="O736" s="36">
        <v>6</v>
      </c>
      <c r="P736" s="37">
        <v>8</v>
      </c>
    </row>
    <row r="737" spans="1:16" s="48" customFormat="1" ht="16.5" x14ac:dyDescent="0.2">
      <c r="A737" s="45" t="s">
        <v>1030</v>
      </c>
      <c r="B737" s="45">
        <f t="shared" si="137"/>
        <v>1101111</v>
      </c>
      <c r="C737" s="60">
        <v>11</v>
      </c>
      <c r="D737" s="38">
        <f t="shared" si="136"/>
        <v>11011</v>
      </c>
      <c r="E737" s="62">
        <v>10</v>
      </c>
      <c r="F737" s="25">
        <v>1</v>
      </c>
      <c r="G737" s="26" t="s">
        <v>3365</v>
      </c>
      <c r="H737" s="26" t="s">
        <v>3364</v>
      </c>
      <c r="I737" s="25">
        <f t="shared" si="131"/>
        <v>93</v>
      </c>
      <c r="J737" s="25">
        <f t="shared" si="132"/>
        <v>11</v>
      </c>
      <c r="K737" s="25">
        <f t="shared" si="133"/>
        <v>3</v>
      </c>
      <c r="L737" s="25" t="s">
        <v>593</v>
      </c>
      <c r="M737" s="25" t="str">
        <f t="shared" si="135"/>
        <v>pt-10-11-shl-loc1</v>
      </c>
      <c r="N737" s="25">
        <f t="shared" si="134"/>
        <v>6</v>
      </c>
      <c r="O737" s="25">
        <v>9</v>
      </c>
      <c r="P737" s="39">
        <v>9</v>
      </c>
    </row>
    <row r="738" spans="1:16" s="48" customFormat="1" ht="16.5" x14ac:dyDescent="0.2">
      <c r="A738" s="45" t="s">
        <v>1030</v>
      </c>
      <c r="B738" s="45">
        <f t="shared" si="137"/>
        <v>1101120</v>
      </c>
      <c r="C738" s="60">
        <v>11</v>
      </c>
      <c r="D738" s="38">
        <f t="shared" si="136"/>
        <v>11011</v>
      </c>
      <c r="E738" s="62">
        <v>10</v>
      </c>
      <c r="F738" s="25">
        <v>2</v>
      </c>
      <c r="G738" s="26" t="s">
        <v>3366</v>
      </c>
      <c r="H738" s="26" t="s">
        <v>1463</v>
      </c>
      <c r="I738" s="25">
        <f t="shared" si="131"/>
        <v>93</v>
      </c>
      <c r="J738" s="25">
        <f t="shared" si="132"/>
        <v>11</v>
      </c>
      <c r="K738" s="25">
        <f t="shared" si="133"/>
        <v>3</v>
      </c>
      <c r="L738" s="25" t="s">
        <v>1459</v>
      </c>
      <c r="M738" s="49" t="str">
        <f t="shared" si="135"/>
        <v>pt-10-11-jlr-loc2</v>
      </c>
      <c r="N738" s="49">
        <f t="shared" si="134"/>
        <v>6</v>
      </c>
      <c r="O738" s="25">
        <v>6</v>
      </c>
      <c r="P738" s="39">
        <v>8</v>
      </c>
    </row>
    <row r="739" spans="1:16" s="48" customFormat="1" ht="16.5" x14ac:dyDescent="0.2">
      <c r="A739" s="45" t="s">
        <v>1030</v>
      </c>
      <c r="B739" s="45">
        <f t="shared" si="137"/>
        <v>1101121</v>
      </c>
      <c r="C739" s="60">
        <v>11</v>
      </c>
      <c r="D739" s="38">
        <f t="shared" si="136"/>
        <v>11011</v>
      </c>
      <c r="E739" s="62">
        <v>10</v>
      </c>
      <c r="F739" s="25">
        <v>2</v>
      </c>
      <c r="G739" s="26" t="s">
        <v>3365</v>
      </c>
      <c r="H739" s="26" t="s">
        <v>3371</v>
      </c>
      <c r="I739" s="25">
        <f t="shared" si="131"/>
        <v>93</v>
      </c>
      <c r="J739" s="25">
        <f t="shared" si="132"/>
        <v>11</v>
      </c>
      <c r="K739" s="25">
        <f t="shared" si="133"/>
        <v>3</v>
      </c>
      <c r="L739" s="25" t="s">
        <v>606</v>
      </c>
      <c r="M739" s="49" t="str">
        <f t="shared" si="135"/>
        <v>pt-10-11-shl-loc2</v>
      </c>
      <c r="N739" s="49">
        <f t="shared" si="134"/>
        <v>6</v>
      </c>
      <c r="O739" s="25">
        <v>9</v>
      </c>
      <c r="P739" s="39">
        <v>9</v>
      </c>
    </row>
    <row r="740" spans="1:16" s="48" customFormat="1" ht="16.5" x14ac:dyDescent="0.2">
      <c r="A740" s="45" t="s">
        <v>1030</v>
      </c>
      <c r="B740" s="45">
        <f t="shared" si="137"/>
        <v>1101130</v>
      </c>
      <c r="C740" s="60">
        <v>11</v>
      </c>
      <c r="D740" s="38">
        <f t="shared" si="136"/>
        <v>11011</v>
      </c>
      <c r="E740" s="62">
        <v>10</v>
      </c>
      <c r="F740" s="25">
        <v>3</v>
      </c>
      <c r="G740" s="26" t="s">
        <v>3366</v>
      </c>
      <c r="H740" s="26" t="s">
        <v>3367</v>
      </c>
      <c r="I740" s="25">
        <f t="shared" si="131"/>
        <v>93</v>
      </c>
      <c r="J740" s="25">
        <f t="shared" si="132"/>
        <v>11</v>
      </c>
      <c r="K740" s="25">
        <f t="shared" si="133"/>
        <v>3</v>
      </c>
      <c r="L740" s="25" t="s">
        <v>499</v>
      </c>
      <c r="M740" s="50" t="str">
        <f t="shared" si="135"/>
        <v>pt-10-11-jlr-loc3</v>
      </c>
      <c r="N740" s="50">
        <f t="shared" si="134"/>
        <v>6</v>
      </c>
      <c r="O740" s="25">
        <v>6</v>
      </c>
      <c r="P740" s="39">
        <v>8</v>
      </c>
    </row>
    <row r="741" spans="1:16" s="48" customFormat="1" ht="17.25" thickBot="1" x14ac:dyDescent="0.25">
      <c r="A741" s="45" t="s">
        <v>1030</v>
      </c>
      <c r="B741" s="45">
        <f t="shared" si="137"/>
        <v>1101131</v>
      </c>
      <c r="C741" s="60">
        <v>11</v>
      </c>
      <c r="D741" s="40">
        <f t="shared" si="136"/>
        <v>11011</v>
      </c>
      <c r="E741" s="63">
        <v>10</v>
      </c>
      <c r="F741" s="41">
        <v>3</v>
      </c>
      <c r="G741" s="42" t="s">
        <v>3365</v>
      </c>
      <c r="H741" s="42" t="s">
        <v>3369</v>
      </c>
      <c r="I741" s="41">
        <f t="shared" si="131"/>
        <v>93</v>
      </c>
      <c r="J741" s="41">
        <f t="shared" si="132"/>
        <v>11</v>
      </c>
      <c r="K741" s="41">
        <f t="shared" si="133"/>
        <v>3</v>
      </c>
      <c r="L741" s="41" t="s">
        <v>604</v>
      </c>
      <c r="M741" s="42" t="str">
        <f t="shared" si="135"/>
        <v>pt-10-11-shl-loc3</v>
      </c>
      <c r="N741" s="42">
        <f t="shared" si="134"/>
        <v>6</v>
      </c>
      <c r="O741" s="41">
        <v>9</v>
      </c>
      <c r="P741" s="43">
        <v>9</v>
      </c>
    </row>
    <row r="742" spans="1:16" s="48" customFormat="1" ht="16.5" x14ac:dyDescent="0.2">
      <c r="A742" s="45" t="s">
        <v>1030</v>
      </c>
      <c r="B742" s="45">
        <f t="shared" si="137"/>
        <v>1101210</v>
      </c>
      <c r="C742" s="60">
        <v>12</v>
      </c>
      <c r="D742" s="35">
        <f t="shared" si="136"/>
        <v>11012</v>
      </c>
      <c r="E742" s="61">
        <v>10</v>
      </c>
      <c r="F742" s="36">
        <v>1</v>
      </c>
      <c r="G742" s="44" t="s">
        <v>3366</v>
      </c>
      <c r="H742" s="44" t="s">
        <v>3370</v>
      </c>
      <c r="I742" s="36">
        <f t="shared" si="131"/>
        <v>94</v>
      </c>
      <c r="J742" s="36">
        <f t="shared" si="132"/>
        <v>11</v>
      </c>
      <c r="K742" s="36">
        <f t="shared" si="133"/>
        <v>3</v>
      </c>
      <c r="L742" s="36" t="s">
        <v>505</v>
      </c>
      <c r="M742" s="36" t="str">
        <f t="shared" si="135"/>
        <v>pt-10-12-jlr-loc1</v>
      </c>
      <c r="N742" s="36">
        <f t="shared" si="134"/>
        <v>6</v>
      </c>
      <c r="O742" s="36">
        <v>6</v>
      </c>
      <c r="P742" s="37">
        <v>8</v>
      </c>
    </row>
    <row r="743" spans="1:16" s="48" customFormat="1" ht="16.5" x14ac:dyDescent="0.2">
      <c r="A743" s="45" t="s">
        <v>1030</v>
      </c>
      <c r="B743" s="45">
        <f t="shared" si="137"/>
        <v>1101211</v>
      </c>
      <c r="C743" s="60">
        <v>12</v>
      </c>
      <c r="D743" s="38">
        <f t="shared" si="136"/>
        <v>11012</v>
      </c>
      <c r="E743" s="62">
        <v>10</v>
      </c>
      <c r="F743" s="25">
        <v>1</v>
      </c>
      <c r="G743" s="26" t="s">
        <v>3365</v>
      </c>
      <c r="H743" s="26" t="s">
        <v>3368</v>
      </c>
      <c r="I743" s="25">
        <f t="shared" si="131"/>
        <v>94</v>
      </c>
      <c r="J743" s="25">
        <f t="shared" si="132"/>
        <v>11</v>
      </c>
      <c r="K743" s="25">
        <f t="shared" si="133"/>
        <v>3</v>
      </c>
      <c r="L743" s="25" t="s">
        <v>599</v>
      </c>
      <c r="M743" s="25" t="str">
        <f t="shared" si="135"/>
        <v>pt-10-12-shl-loc1</v>
      </c>
      <c r="N743" s="25">
        <f t="shared" si="134"/>
        <v>6</v>
      </c>
      <c r="O743" s="25">
        <v>9</v>
      </c>
      <c r="P743" s="39">
        <v>9</v>
      </c>
    </row>
    <row r="744" spans="1:16" s="48" customFormat="1" ht="16.5" x14ac:dyDescent="0.2">
      <c r="A744" s="45" t="s">
        <v>1030</v>
      </c>
      <c r="B744" s="45">
        <f t="shared" si="137"/>
        <v>1101220</v>
      </c>
      <c r="C744" s="60">
        <v>12</v>
      </c>
      <c r="D744" s="38">
        <f t="shared" si="136"/>
        <v>11012</v>
      </c>
      <c r="E744" s="62">
        <v>10</v>
      </c>
      <c r="F744" s="25">
        <v>2</v>
      </c>
      <c r="G744" s="26" t="s">
        <v>3366</v>
      </c>
      <c r="H744" s="26" t="s">
        <v>1463</v>
      </c>
      <c r="I744" s="25">
        <f t="shared" si="131"/>
        <v>94</v>
      </c>
      <c r="J744" s="25">
        <f t="shared" si="132"/>
        <v>11</v>
      </c>
      <c r="K744" s="25">
        <f t="shared" si="133"/>
        <v>3</v>
      </c>
      <c r="L744" s="25" t="s">
        <v>495</v>
      </c>
      <c r="M744" s="49" t="str">
        <f t="shared" si="135"/>
        <v>pt-10-12-jlr-loc2</v>
      </c>
      <c r="N744" s="49">
        <f t="shared" si="134"/>
        <v>6</v>
      </c>
      <c r="O744" s="25">
        <v>6</v>
      </c>
      <c r="P744" s="39">
        <v>8</v>
      </c>
    </row>
    <row r="745" spans="1:16" s="48" customFormat="1" ht="16.5" x14ac:dyDescent="0.2">
      <c r="A745" s="45" t="s">
        <v>1030</v>
      </c>
      <c r="B745" s="45">
        <f t="shared" si="137"/>
        <v>1101221</v>
      </c>
      <c r="C745" s="60">
        <v>12</v>
      </c>
      <c r="D745" s="38">
        <f t="shared" si="136"/>
        <v>11012</v>
      </c>
      <c r="E745" s="62">
        <v>10</v>
      </c>
      <c r="F745" s="25">
        <v>2</v>
      </c>
      <c r="G745" s="26" t="s">
        <v>3365</v>
      </c>
      <c r="H745" s="26" t="s">
        <v>3371</v>
      </c>
      <c r="I745" s="25">
        <f t="shared" si="131"/>
        <v>94</v>
      </c>
      <c r="J745" s="25">
        <f t="shared" si="132"/>
        <v>11</v>
      </c>
      <c r="K745" s="25">
        <f t="shared" si="133"/>
        <v>3</v>
      </c>
      <c r="L745" s="25" t="s">
        <v>607</v>
      </c>
      <c r="M745" s="49" t="str">
        <f t="shared" si="135"/>
        <v>pt-10-12-shl-loc2</v>
      </c>
      <c r="N745" s="49">
        <f t="shared" si="134"/>
        <v>6</v>
      </c>
      <c r="O745" s="25">
        <v>9</v>
      </c>
      <c r="P745" s="39">
        <v>9</v>
      </c>
    </row>
    <row r="746" spans="1:16" s="48" customFormat="1" ht="16.5" x14ac:dyDescent="0.2">
      <c r="A746" s="45" t="s">
        <v>1030</v>
      </c>
      <c r="B746" s="45">
        <f t="shared" si="137"/>
        <v>1101230</v>
      </c>
      <c r="C746" s="60">
        <v>12</v>
      </c>
      <c r="D746" s="38">
        <f t="shared" si="136"/>
        <v>11012</v>
      </c>
      <c r="E746" s="62">
        <v>10</v>
      </c>
      <c r="F746" s="25">
        <v>3</v>
      </c>
      <c r="G746" s="26" t="s">
        <v>3366</v>
      </c>
      <c r="H746" s="26" t="s">
        <v>3367</v>
      </c>
      <c r="I746" s="25">
        <f t="shared" si="131"/>
        <v>94</v>
      </c>
      <c r="J746" s="25">
        <f t="shared" si="132"/>
        <v>11</v>
      </c>
      <c r="K746" s="25">
        <f t="shared" si="133"/>
        <v>3</v>
      </c>
      <c r="L746" s="25" t="s">
        <v>501</v>
      </c>
      <c r="M746" s="50" t="str">
        <f t="shared" si="135"/>
        <v>pt-10-12-jlr-loc3</v>
      </c>
      <c r="N746" s="50">
        <f t="shared" si="134"/>
        <v>6</v>
      </c>
      <c r="O746" s="25">
        <v>6</v>
      </c>
      <c r="P746" s="39">
        <v>8</v>
      </c>
    </row>
    <row r="747" spans="1:16" s="48" customFormat="1" ht="17.25" thickBot="1" x14ac:dyDescent="0.25">
      <c r="A747" s="45" t="s">
        <v>1030</v>
      </c>
      <c r="B747" s="45">
        <f t="shared" si="137"/>
        <v>1101231</v>
      </c>
      <c r="C747" s="60">
        <v>12</v>
      </c>
      <c r="D747" s="40">
        <f t="shared" si="136"/>
        <v>11012</v>
      </c>
      <c r="E747" s="63">
        <v>10</v>
      </c>
      <c r="F747" s="41">
        <v>3</v>
      </c>
      <c r="G747" s="42" t="s">
        <v>3365</v>
      </c>
      <c r="H747" s="42" t="s">
        <v>3369</v>
      </c>
      <c r="I747" s="41">
        <f t="shared" si="131"/>
        <v>94</v>
      </c>
      <c r="J747" s="41">
        <f t="shared" si="132"/>
        <v>11</v>
      </c>
      <c r="K747" s="41">
        <f t="shared" si="133"/>
        <v>3</v>
      </c>
      <c r="L747" s="41" t="s">
        <v>580</v>
      </c>
      <c r="M747" s="42" t="str">
        <f t="shared" si="135"/>
        <v>pt-10-12-shl-loc3</v>
      </c>
      <c r="N747" s="42">
        <f t="shared" si="134"/>
        <v>6</v>
      </c>
      <c r="O747" s="41">
        <v>9</v>
      </c>
      <c r="P747" s="43">
        <v>9</v>
      </c>
    </row>
    <row r="748" spans="1:16" s="48" customFormat="1" ht="16.5" x14ac:dyDescent="0.2">
      <c r="A748" s="45" t="s">
        <v>1030</v>
      </c>
      <c r="B748" s="45">
        <f t="shared" si="137"/>
        <v>1101310</v>
      </c>
      <c r="C748" s="60">
        <v>13</v>
      </c>
      <c r="D748" s="35">
        <f t="shared" si="136"/>
        <v>11013</v>
      </c>
      <c r="E748" s="61">
        <v>10</v>
      </c>
      <c r="F748" s="36">
        <v>1</v>
      </c>
      <c r="G748" s="44" t="s">
        <v>3366</v>
      </c>
      <c r="H748" s="44" t="s">
        <v>3370</v>
      </c>
      <c r="I748" s="36">
        <f t="shared" si="131"/>
        <v>94</v>
      </c>
      <c r="J748" s="36">
        <f t="shared" si="132"/>
        <v>11</v>
      </c>
      <c r="K748" s="36">
        <f t="shared" si="133"/>
        <v>3</v>
      </c>
      <c r="L748" s="36" t="s">
        <v>499</v>
      </c>
      <c r="M748" s="36" t="str">
        <f t="shared" si="135"/>
        <v>pt-10-13-jlr-loc1</v>
      </c>
      <c r="N748" s="36">
        <f t="shared" si="134"/>
        <v>6</v>
      </c>
      <c r="O748" s="36">
        <v>6</v>
      </c>
      <c r="P748" s="37">
        <v>8</v>
      </c>
    </row>
    <row r="749" spans="1:16" s="48" customFormat="1" ht="16.5" x14ac:dyDescent="0.2">
      <c r="A749" s="45" t="s">
        <v>1030</v>
      </c>
      <c r="B749" s="45">
        <f t="shared" si="137"/>
        <v>1101311</v>
      </c>
      <c r="C749" s="60">
        <v>13</v>
      </c>
      <c r="D749" s="38">
        <f t="shared" si="136"/>
        <v>11013</v>
      </c>
      <c r="E749" s="62">
        <v>10</v>
      </c>
      <c r="F749" s="25">
        <v>1</v>
      </c>
      <c r="G749" s="26" t="s">
        <v>3365</v>
      </c>
      <c r="H749" s="26" t="s">
        <v>3368</v>
      </c>
      <c r="I749" s="25">
        <f t="shared" si="131"/>
        <v>94</v>
      </c>
      <c r="J749" s="25">
        <f t="shared" si="132"/>
        <v>11</v>
      </c>
      <c r="K749" s="25">
        <f t="shared" si="133"/>
        <v>3</v>
      </c>
      <c r="L749" s="25" t="s">
        <v>604</v>
      </c>
      <c r="M749" s="25" t="str">
        <f t="shared" si="135"/>
        <v>pt-10-13-shl-loc1</v>
      </c>
      <c r="N749" s="25">
        <f t="shared" si="134"/>
        <v>6</v>
      </c>
      <c r="O749" s="25">
        <v>9</v>
      </c>
      <c r="P749" s="39">
        <v>9</v>
      </c>
    </row>
    <row r="750" spans="1:16" s="48" customFormat="1" ht="16.5" x14ac:dyDescent="0.2">
      <c r="A750" s="45" t="s">
        <v>1030</v>
      </c>
      <c r="B750" s="45">
        <f t="shared" si="137"/>
        <v>1101320</v>
      </c>
      <c r="C750" s="60">
        <v>13</v>
      </c>
      <c r="D750" s="38">
        <f t="shared" si="136"/>
        <v>11013</v>
      </c>
      <c r="E750" s="62">
        <v>10</v>
      </c>
      <c r="F750" s="25">
        <v>2</v>
      </c>
      <c r="G750" s="26" t="s">
        <v>3366</v>
      </c>
      <c r="H750" s="26" t="s">
        <v>1463</v>
      </c>
      <c r="I750" s="25">
        <f t="shared" si="131"/>
        <v>94</v>
      </c>
      <c r="J750" s="25">
        <f t="shared" si="132"/>
        <v>11</v>
      </c>
      <c r="K750" s="25">
        <f t="shared" si="133"/>
        <v>3</v>
      </c>
      <c r="L750" s="25" t="s">
        <v>1459</v>
      </c>
      <c r="M750" s="49" t="str">
        <f t="shared" si="135"/>
        <v>pt-10-13-jlr-loc2</v>
      </c>
      <c r="N750" s="49">
        <f t="shared" si="134"/>
        <v>6</v>
      </c>
      <c r="O750" s="25">
        <v>6</v>
      </c>
      <c r="P750" s="39">
        <v>8</v>
      </c>
    </row>
    <row r="751" spans="1:16" s="48" customFormat="1" ht="16.5" x14ac:dyDescent="0.2">
      <c r="A751" s="45" t="s">
        <v>1030</v>
      </c>
      <c r="B751" s="45">
        <f t="shared" si="137"/>
        <v>1101321</v>
      </c>
      <c r="C751" s="60">
        <v>13</v>
      </c>
      <c r="D751" s="38">
        <f t="shared" si="136"/>
        <v>11013</v>
      </c>
      <c r="E751" s="62">
        <v>10</v>
      </c>
      <c r="F751" s="25">
        <v>2</v>
      </c>
      <c r="G751" s="26" t="s">
        <v>3365</v>
      </c>
      <c r="H751" s="26" t="s">
        <v>3357</v>
      </c>
      <c r="I751" s="25">
        <f t="shared" si="131"/>
        <v>94</v>
      </c>
      <c r="J751" s="25">
        <f t="shared" si="132"/>
        <v>11</v>
      </c>
      <c r="K751" s="25">
        <f t="shared" si="133"/>
        <v>3</v>
      </c>
      <c r="L751" s="25" t="s">
        <v>606</v>
      </c>
      <c r="M751" s="49" t="str">
        <f t="shared" si="135"/>
        <v>pt-10-13-shl-loc2</v>
      </c>
      <c r="N751" s="49">
        <f t="shared" si="134"/>
        <v>6</v>
      </c>
      <c r="O751" s="25">
        <v>9</v>
      </c>
      <c r="P751" s="39">
        <v>9</v>
      </c>
    </row>
    <row r="752" spans="1:16" s="48" customFormat="1" ht="16.5" x14ac:dyDescent="0.2">
      <c r="A752" s="45" t="s">
        <v>1030</v>
      </c>
      <c r="B752" s="45">
        <f t="shared" si="137"/>
        <v>1101330</v>
      </c>
      <c r="C752" s="60">
        <v>13</v>
      </c>
      <c r="D752" s="38">
        <f t="shared" si="136"/>
        <v>11013</v>
      </c>
      <c r="E752" s="62">
        <v>10</v>
      </c>
      <c r="F752" s="25">
        <v>3</v>
      </c>
      <c r="G752" s="26" t="s">
        <v>3366</v>
      </c>
      <c r="H752" s="26" t="s">
        <v>3367</v>
      </c>
      <c r="I752" s="25">
        <f t="shared" si="131"/>
        <v>94</v>
      </c>
      <c r="J752" s="25">
        <f t="shared" si="132"/>
        <v>11</v>
      </c>
      <c r="K752" s="25">
        <f t="shared" si="133"/>
        <v>3</v>
      </c>
      <c r="L752" s="25" t="s">
        <v>502</v>
      </c>
      <c r="M752" s="50" t="str">
        <f t="shared" si="135"/>
        <v>pt-10-13-jlr-loc3</v>
      </c>
      <c r="N752" s="50">
        <f t="shared" si="134"/>
        <v>6</v>
      </c>
      <c r="O752" s="25">
        <v>6</v>
      </c>
      <c r="P752" s="39">
        <v>8</v>
      </c>
    </row>
    <row r="753" spans="1:16" s="48" customFormat="1" ht="17.25" thickBot="1" x14ac:dyDescent="0.25">
      <c r="A753" s="45" t="s">
        <v>1030</v>
      </c>
      <c r="B753" s="45">
        <f t="shared" si="137"/>
        <v>1101331</v>
      </c>
      <c r="C753" s="60">
        <v>13</v>
      </c>
      <c r="D753" s="40">
        <f t="shared" si="136"/>
        <v>11013</v>
      </c>
      <c r="E753" s="63">
        <v>10</v>
      </c>
      <c r="F753" s="41">
        <v>3</v>
      </c>
      <c r="G753" s="42" t="s">
        <v>3365</v>
      </c>
      <c r="H753" s="42" t="s">
        <v>3369</v>
      </c>
      <c r="I753" s="41">
        <f t="shared" si="131"/>
        <v>94</v>
      </c>
      <c r="J753" s="41">
        <f t="shared" si="132"/>
        <v>11</v>
      </c>
      <c r="K753" s="41">
        <f t="shared" si="133"/>
        <v>3</v>
      </c>
      <c r="L753" s="41" t="s">
        <v>593</v>
      </c>
      <c r="M753" s="42" t="str">
        <f t="shared" si="135"/>
        <v>pt-10-13-shl-loc3</v>
      </c>
      <c r="N753" s="42">
        <f t="shared" si="134"/>
        <v>6</v>
      </c>
      <c r="O753" s="41">
        <v>9</v>
      </c>
      <c r="P753" s="43">
        <v>9</v>
      </c>
    </row>
    <row r="754" spans="1:16" s="48" customFormat="1" ht="16.5" x14ac:dyDescent="0.2">
      <c r="A754" s="45" t="s">
        <v>1030</v>
      </c>
      <c r="B754" s="45">
        <f t="shared" si="137"/>
        <v>1101410</v>
      </c>
      <c r="C754" s="60">
        <v>14</v>
      </c>
      <c r="D754" s="35">
        <f t="shared" si="136"/>
        <v>11014</v>
      </c>
      <c r="E754" s="61">
        <v>10</v>
      </c>
      <c r="F754" s="36">
        <v>1</v>
      </c>
      <c r="G754" s="44" t="s">
        <v>3366</v>
      </c>
      <c r="H754" s="44" t="s">
        <v>3363</v>
      </c>
      <c r="I754" s="36">
        <f t="shared" si="131"/>
        <v>95</v>
      </c>
      <c r="J754" s="36">
        <f t="shared" si="132"/>
        <v>12</v>
      </c>
      <c r="K754" s="36">
        <f t="shared" si="133"/>
        <v>3</v>
      </c>
      <c r="L754" s="36" t="s">
        <v>174</v>
      </c>
      <c r="M754" s="36" t="str">
        <f t="shared" si="135"/>
        <v>pt-10-14-jlr-loc1</v>
      </c>
      <c r="N754" s="36">
        <f t="shared" si="134"/>
        <v>6</v>
      </c>
      <c r="O754" s="36">
        <v>6</v>
      </c>
      <c r="P754" s="37">
        <v>8</v>
      </c>
    </row>
    <row r="755" spans="1:16" s="48" customFormat="1" ht="16.5" x14ac:dyDescent="0.2">
      <c r="A755" s="45" t="s">
        <v>1030</v>
      </c>
      <c r="B755" s="45">
        <f t="shared" si="137"/>
        <v>1101411</v>
      </c>
      <c r="C755" s="60">
        <v>14</v>
      </c>
      <c r="D755" s="38">
        <f t="shared" si="136"/>
        <v>11014</v>
      </c>
      <c r="E755" s="62">
        <v>10</v>
      </c>
      <c r="F755" s="25">
        <v>1</v>
      </c>
      <c r="G755" s="26" t="s">
        <v>3354</v>
      </c>
      <c r="H755" s="26" t="s">
        <v>3368</v>
      </c>
      <c r="I755" s="25">
        <f t="shared" si="131"/>
        <v>95</v>
      </c>
      <c r="J755" s="25">
        <f t="shared" si="132"/>
        <v>12</v>
      </c>
      <c r="K755" s="25">
        <f t="shared" si="133"/>
        <v>3</v>
      </c>
      <c r="L755" s="25" t="s">
        <v>607</v>
      </c>
      <c r="M755" s="25" t="str">
        <f t="shared" si="135"/>
        <v>pt-10-14-shl-loc1</v>
      </c>
      <c r="N755" s="25">
        <f t="shared" si="134"/>
        <v>6</v>
      </c>
      <c r="O755" s="25">
        <v>9</v>
      </c>
      <c r="P755" s="39">
        <v>9</v>
      </c>
    </row>
    <row r="756" spans="1:16" s="48" customFormat="1" ht="16.5" x14ac:dyDescent="0.2">
      <c r="A756" s="45" t="s">
        <v>1030</v>
      </c>
      <c r="B756" s="45">
        <f t="shared" si="137"/>
        <v>1101420</v>
      </c>
      <c r="C756" s="60">
        <v>14</v>
      </c>
      <c r="D756" s="38">
        <f t="shared" si="136"/>
        <v>11014</v>
      </c>
      <c r="E756" s="62">
        <v>10</v>
      </c>
      <c r="F756" s="25">
        <v>2</v>
      </c>
      <c r="G756" s="26" t="s">
        <v>3366</v>
      </c>
      <c r="H756" s="26" t="s">
        <v>1463</v>
      </c>
      <c r="I756" s="25">
        <f t="shared" si="131"/>
        <v>95</v>
      </c>
      <c r="J756" s="25">
        <f t="shared" si="132"/>
        <v>12</v>
      </c>
      <c r="K756" s="25">
        <f t="shared" si="133"/>
        <v>3</v>
      </c>
      <c r="L756" s="25" t="s">
        <v>174</v>
      </c>
      <c r="M756" s="49" t="str">
        <f t="shared" si="135"/>
        <v>pt-10-14-jlr-loc2</v>
      </c>
      <c r="N756" s="49">
        <f t="shared" si="134"/>
        <v>6</v>
      </c>
      <c r="O756" s="25">
        <v>6</v>
      </c>
      <c r="P756" s="39">
        <v>8</v>
      </c>
    </row>
    <row r="757" spans="1:16" s="48" customFormat="1" ht="16.5" x14ac:dyDescent="0.2">
      <c r="A757" s="45" t="s">
        <v>1030</v>
      </c>
      <c r="B757" s="45">
        <f t="shared" si="137"/>
        <v>1101421</v>
      </c>
      <c r="C757" s="60">
        <v>14</v>
      </c>
      <c r="D757" s="38">
        <f t="shared" si="136"/>
        <v>11014</v>
      </c>
      <c r="E757" s="62">
        <v>10</v>
      </c>
      <c r="F757" s="25">
        <v>2</v>
      </c>
      <c r="G757" s="26" t="s">
        <v>3365</v>
      </c>
      <c r="H757" s="26" t="s">
        <v>3371</v>
      </c>
      <c r="I757" s="25">
        <f t="shared" si="131"/>
        <v>95</v>
      </c>
      <c r="J757" s="25">
        <f t="shared" si="132"/>
        <v>12</v>
      </c>
      <c r="K757" s="25">
        <f t="shared" si="133"/>
        <v>3</v>
      </c>
      <c r="L757" s="25" t="s">
        <v>600</v>
      </c>
      <c r="M757" s="49" t="str">
        <f t="shared" si="135"/>
        <v>pt-10-14-shl-loc2</v>
      </c>
      <c r="N757" s="49">
        <f t="shared" si="134"/>
        <v>6</v>
      </c>
      <c r="O757" s="25">
        <v>9</v>
      </c>
      <c r="P757" s="39">
        <v>9</v>
      </c>
    </row>
    <row r="758" spans="1:16" s="48" customFormat="1" ht="16.5" x14ac:dyDescent="0.2">
      <c r="A758" s="45" t="s">
        <v>1030</v>
      </c>
      <c r="B758" s="45">
        <f t="shared" si="137"/>
        <v>1101430</v>
      </c>
      <c r="C758" s="60">
        <v>14</v>
      </c>
      <c r="D758" s="38">
        <f t="shared" si="136"/>
        <v>11014</v>
      </c>
      <c r="E758" s="62">
        <v>10</v>
      </c>
      <c r="F758" s="25">
        <v>3</v>
      </c>
      <c r="G758" s="26" t="s">
        <v>3366</v>
      </c>
      <c r="H758" s="26" t="s">
        <v>3362</v>
      </c>
      <c r="I758" s="25">
        <f t="shared" ref="I758:I821" si="138">INDEX($AC$4:$AC$204,INDEX($AJ$4:$AJ$19,E758)+C758)</f>
        <v>95</v>
      </c>
      <c r="J758" s="25">
        <f t="shared" ref="J758:J821" si="139">INDEX($AD$4:$AD$204,INDEX($AJ$4:$AJ$19,E758)+C758)</f>
        <v>12</v>
      </c>
      <c r="K758" s="25">
        <f t="shared" ref="K758:K821" si="140">INDEX($AE$4:$AE$204,INDEX($AJ$4:$AJ$19,E758)+C758)</f>
        <v>3</v>
      </c>
      <c r="L758" s="25" t="s">
        <v>501</v>
      </c>
      <c r="M758" s="50" t="str">
        <f t="shared" si="135"/>
        <v>pt-10-14-jlr-loc3</v>
      </c>
      <c r="N758" s="50">
        <f t="shared" ref="N758:N821" si="141">INDEX($AF$4:$AF$204,INDEX($AJ$4:$AJ$19,E758)+C758)</f>
        <v>6</v>
      </c>
      <c r="O758" s="25">
        <v>6</v>
      </c>
      <c r="P758" s="39">
        <v>8</v>
      </c>
    </row>
    <row r="759" spans="1:16" s="48" customFormat="1" ht="17.25" thickBot="1" x14ac:dyDescent="0.25">
      <c r="A759" s="45" t="s">
        <v>1030</v>
      </c>
      <c r="B759" s="45">
        <f t="shared" si="137"/>
        <v>1101431</v>
      </c>
      <c r="C759" s="60">
        <v>14</v>
      </c>
      <c r="D759" s="40">
        <f t="shared" si="136"/>
        <v>11014</v>
      </c>
      <c r="E759" s="63">
        <v>10</v>
      </c>
      <c r="F759" s="41">
        <v>3</v>
      </c>
      <c r="G759" s="42" t="s">
        <v>3365</v>
      </c>
      <c r="H759" s="42" t="s">
        <v>3369</v>
      </c>
      <c r="I759" s="41">
        <f t="shared" si="138"/>
        <v>95</v>
      </c>
      <c r="J759" s="41">
        <f t="shared" si="139"/>
        <v>12</v>
      </c>
      <c r="K759" s="41">
        <f t="shared" si="140"/>
        <v>3</v>
      </c>
      <c r="L759" s="41" t="s">
        <v>580</v>
      </c>
      <c r="M759" s="42" t="str">
        <f t="shared" si="135"/>
        <v>pt-10-14-shl-loc3</v>
      </c>
      <c r="N759" s="42">
        <f t="shared" si="141"/>
        <v>6</v>
      </c>
      <c r="O759" s="41">
        <v>9</v>
      </c>
      <c r="P759" s="43">
        <v>9</v>
      </c>
    </row>
    <row r="760" spans="1:16" s="48" customFormat="1" ht="16.5" x14ac:dyDescent="0.2">
      <c r="A760" s="45" t="s">
        <v>1030</v>
      </c>
      <c r="B760" s="45">
        <f t="shared" si="137"/>
        <v>1101510</v>
      </c>
      <c r="C760" s="60">
        <v>15</v>
      </c>
      <c r="D760" s="35">
        <f t="shared" si="136"/>
        <v>11015</v>
      </c>
      <c r="E760" s="61">
        <v>10</v>
      </c>
      <c r="F760" s="36">
        <v>1</v>
      </c>
      <c r="G760" s="44" t="s">
        <v>3366</v>
      </c>
      <c r="H760" s="44" t="s">
        <v>3370</v>
      </c>
      <c r="I760" s="36">
        <f t="shared" si="138"/>
        <v>97</v>
      </c>
      <c r="J760" s="36">
        <f t="shared" si="139"/>
        <v>12</v>
      </c>
      <c r="K760" s="36">
        <f t="shared" si="140"/>
        <v>3</v>
      </c>
      <c r="L760" s="36" t="s">
        <v>498</v>
      </c>
      <c r="M760" s="36" t="str">
        <f t="shared" si="135"/>
        <v>pt-10-15-jlr-loc1</v>
      </c>
      <c r="N760" s="36">
        <f t="shared" si="141"/>
        <v>6</v>
      </c>
      <c r="O760" s="36">
        <v>6</v>
      </c>
      <c r="P760" s="37">
        <v>8</v>
      </c>
    </row>
    <row r="761" spans="1:16" s="48" customFormat="1" ht="16.5" x14ac:dyDescent="0.2">
      <c r="A761" s="45" t="s">
        <v>1030</v>
      </c>
      <c r="B761" s="45">
        <f t="shared" si="137"/>
        <v>1101511</v>
      </c>
      <c r="C761" s="60">
        <v>15</v>
      </c>
      <c r="D761" s="38">
        <f t="shared" si="136"/>
        <v>11015</v>
      </c>
      <c r="E761" s="62">
        <v>10</v>
      </c>
      <c r="F761" s="25">
        <v>1</v>
      </c>
      <c r="G761" s="26" t="s">
        <v>3365</v>
      </c>
      <c r="H761" s="26" t="s">
        <v>3364</v>
      </c>
      <c r="I761" s="25">
        <f t="shared" si="138"/>
        <v>97</v>
      </c>
      <c r="J761" s="25">
        <f t="shared" si="139"/>
        <v>12</v>
      </c>
      <c r="K761" s="25">
        <f t="shared" si="140"/>
        <v>3</v>
      </c>
      <c r="L761" s="25" t="s">
        <v>587</v>
      </c>
      <c r="M761" s="25" t="str">
        <f t="shared" si="135"/>
        <v>pt-10-15-shl-loc1</v>
      </c>
      <c r="N761" s="25">
        <f t="shared" si="141"/>
        <v>6</v>
      </c>
      <c r="O761" s="25">
        <v>9</v>
      </c>
      <c r="P761" s="39">
        <v>9</v>
      </c>
    </row>
    <row r="762" spans="1:16" s="48" customFormat="1" ht="16.5" x14ac:dyDescent="0.2">
      <c r="A762" s="45" t="s">
        <v>1030</v>
      </c>
      <c r="B762" s="45">
        <f t="shared" si="137"/>
        <v>1101520</v>
      </c>
      <c r="C762" s="60">
        <v>15</v>
      </c>
      <c r="D762" s="38">
        <f t="shared" si="136"/>
        <v>11015</v>
      </c>
      <c r="E762" s="62">
        <v>10</v>
      </c>
      <c r="F762" s="25">
        <v>2</v>
      </c>
      <c r="G762" s="26" t="s">
        <v>3366</v>
      </c>
      <c r="H762" s="26" t="s">
        <v>1463</v>
      </c>
      <c r="I762" s="25">
        <f t="shared" si="138"/>
        <v>97</v>
      </c>
      <c r="J762" s="25">
        <f t="shared" si="139"/>
        <v>12</v>
      </c>
      <c r="K762" s="25">
        <f t="shared" si="140"/>
        <v>3</v>
      </c>
      <c r="L762" s="25" t="s">
        <v>497</v>
      </c>
      <c r="M762" s="49" t="str">
        <f t="shared" si="135"/>
        <v>pt-10-15-jlr-loc2</v>
      </c>
      <c r="N762" s="49">
        <f t="shared" si="141"/>
        <v>6</v>
      </c>
      <c r="O762" s="25">
        <v>6</v>
      </c>
      <c r="P762" s="39">
        <v>8</v>
      </c>
    </row>
    <row r="763" spans="1:16" s="48" customFormat="1" ht="16.5" x14ac:dyDescent="0.2">
      <c r="A763" s="45" t="s">
        <v>1030</v>
      </c>
      <c r="B763" s="45">
        <f t="shared" si="137"/>
        <v>1101521</v>
      </c>
      <c r="C763" s="60">
        <v>15</v>
      </c>
      <c r="D763" s="38">
        <f t="shared" si="136"/>
        <v>11015</v>
      </c>
      <c r="E763" s="62">
        <v>10</v>
      </c>
      <c r="F763" s="25">
        <v>2</v>
      </c>
      <c r="G763" s="26" t="s">
        <v>3365</v>
      </c>
      <c r="H763" s="26" t="s">
        <v>3371</v>
      </c>
      <c r="I763" s="25">
        <f t="shared" si="138"/>
        <v>97</v>
      </c>
      <c r="J763" s="25">
        <f t="shared" si="139"/>
        <v>12</v>
      </c>
      <c r="K763" s="25">
        <f t="shared" si="140"/>
        <v>3</v>
      </c>
      <c r="L763" s="25" t="s">
        <v>585</v>
      </c>
      <c r="M763" s="49" t="str">
        <f t="shared" si="135"/>
        <v>pt-10-15-shl-loc2</v>
      </c>
      <c r="N763" s="49">
        <f t="shared" si="141"/>
        <v>6</v>
      </c>
      <c r="O763" s="25">
        <v>9</v>
      </c>
      <c r="P763" s="39">
        <v>9</v>
      </c>
    </row>
    <row r="764" spans="1:16" s="48" customFormat="1" ht="16.5" x14ac:dyDescent="0.2">
      <c r="A764" s="45" t="s">
        <v>1030</v>
      </c>
      <c r="B764" s="45">
        <f t="shared" si="137"/>
        <v>1101530</v>
      </c>
      <c r="C764" s="60">
        <v>15</v>
      </c>
      <c r="D764" s="38">
        <f t="shared" si="136"/>
        <v>11015</v>
      </c>
      <c r="E764" s="62">
        <v>10</v>
      </c>
      <c r="F764" s="25">
        <v>3</v>
      </c>
      <c r="G764" s="26" t="s">
        <v>3366</v>
      </c>
      <c r="H764" s="26" t="s">
        <v>3367</v>
      </c>
      <c r="I764" s="25">
        <f t="shared" si="138"/>
        <v>97</v>
      </c>
      <c r="J764" s="25">
        <f t="shared" si="139"/>
        <v>12</v>
      </c>
      <c r="K764" s="25">
        <f t="shared" si="140"/>
        <v>3</v>
      </c>
      <c r="L764" s="25" t="s">
        <v>174</v>
      </c>
      <c r="M764" s="50" t="str">
        <f t="shared" si="135"/>
        <v>pt-10-15-jlr-loc3</v>
      </c>
      <c r="N764" s="50">
        <f t="shared" si="141"/>
        <v>6</v>
      </c>
      <c r="O764" s="25">
        <v>6</v>
      </c>
      <c r="P764" s="39">
        <v>8</v>
      </c>
    </row>
    <row r="765" spans="1:16" s="48" customFormat="1" ht="17.25" thickBot="1" x14ac:dyDescent="0.25">
      <c r="A765" s="45" t="s">
        <v>1030</v>
      </c>
      <c r="B765" s="45">
        <f t="shared" si="137"/>
        <v>1101531</v>
      </c>
      <c r="C765" s="60">
        <v>15</v>
      </c>
      <c r="D765" s="40">
        <f t="shared" si="136"/>
        <v>11015</v>
      </c>
      <c r="E765" s="63">
        <v>10</v>
      </c>
      <c r="F765" s="41">
        <v>3</v>
      </c>
      <c r="G765" s="42" t="s">
        <v>3354</v>
      </c>
      <c r="H765" s="42" t="s">
        <v>3369</v>
      </c>
      <c r="I765" s="41">
        <f t="shared" si="138"/>
        <v>97</v>
      </c>
      <c r="J765" s="41">
        <f t="shared" si="139"/>
        <v>12</v>
      </c>
      <c r="K765" s="41">
        <f t="shared" si="140"/>
        <v>3</v>
      </c>
      <c r="L765" s="41" t="s">
        <v>583</v>
      </c>
      <c r="M765" s="42" t="str">
        <f t="shared" si="135"/>
        <v>pt-10-15-shl-loc3</v>
      </c>
      <c r="N765" s="42">
        <f t="shared" si="141"/>
        <v>6</v>
      </c>
      <c r="O765" s="41">
        <v>9</v>
      </c>
      <c r="P765" s="43">
        <v>9</v>
      </c>
    </row>
    <row r="766" spans="1:16" s="48" customFormat="1" ht="16.5" x14ac:dyDescent="0.2">
      <c r="A766" s="45" t="s">
        <v>1031</v>
      </c>
      <c r="B766" s="45">
        <f t="shared" si="137"/>
        <v>1110110</v>
      </c>
      <c r="C766" s="60">
        <v>1</v>
      </c>
      <c r="D766" s="35">
        <f t="shared" si="136"/>
        <v>11101</v>
      </c>
      <c r="E766" s="61">
        <v>11</v>
      </c>
      <c r="F766" s="36">
        <v>1</v>
      </c>
      <c r="G766" s="44" t="s">
        <v>3366</v>
      </c>
      <c r="H766" s="44" t="s">
        <v>3370</v>
      </c>
      <c r="I766" s="36">
        <f t="shared" si="138"/>
        <v>98</v>
      </c>
      <c r="J766" s="36">
        <f t="shared" si="139"/>
        <v>12</v>
      </c>
      <c r="K766" s="36">
        <f t="shared" si="140"/>
        <v>3</v>
      </c>
      <c r="L766" s="36" t="s">
        <v>502</v>
      </c>
      <c r="M766" s="36" t="str">
        <f t="shared" si="135"/>
        <v>pt-11-1-jlr-loc1</v>
      </c>
      <c r="N766" s="36">
        <f t="shared" si="141"/>
        <v>6</v>
      </c>
      <c r="O766" s="36">
        <v>6</v>
      </c>
      <c r="P766" s="37">
        <v>8</v>
      </c>
    </row>
    <row r="767" spans="1:16" s="48" customFormat="1" ht="16.5" x14ac:dyDescent="0.2">
      <c r="A767" s="45" t="s">
        <v>1031</v>
      </c>
      <c r="B767" s="45">
        <f t="shared" si="137"/>
        <v>1110111</v>
      </c>
      <c r="C767" s="60">
        <v>1</v>
      </c>
      <c r="D767" s="38">
        <f t="shared" si="136"/>
        <v>11101</v>
      </c>
      <c r="E767" s="62">
        <v>11</v>
      </c>
      <c r="F767" s="25">
        <v>1</v>
      </c>
      <c r="G767" s="26" t="s">
        <v>3365</v>
      </c>
      <c r="H767" s="26" t="s">
        <v>3368</v>
      </c>
      <c r="I767" s="25">
        <f t="shared" si="138"/>
        <v>98</v>
      </c>
      <c r="J767" s="25">
        <f t="shared" si="139"/>
        <v>12</v>
      </c>
      <c r="K767" s="25">
        <f t="shared" si="140"/>
        <v>3</v>
      </c>
      <c r="L767" s="25" t="s">
        <v>593</v>
      </c>
      <c r="M767" s="25" t="str">
        <f t="shared" si="135"/>
        <v>pt-11-1-shl-loc1</v>
      </c>
      <c r="N767" s="25">
        <f t="shared" si="141"/>
        <v>6</v>
      </c>
      <c r="O767" s="25">
        <v>9</v>
      </c>
      <c r="P767" s="39">
        <v>9</v>
      </c>
    </row>
    <row r="768" spans="1:16" s="48" customFormat="1" ht="16.5" x14ac:dyDescent="0.2">
      <c r="A768" s="45" t="s">
        <v>1031</v>
      </c>
      <c r="B768" s="45">
        <f t="shared" si="137"/>
        <v>1110120</v>
      </c>
      <c r="C768" s="60">
        <v>1</v>
      </c>
      <c r="D768" s="38">
        <f t="shared" si="136"/>
        <v>11101</v>
      </c>
      <c r="E768" s="62">
        <v>11</v>
      </c>
      <c r="F768" s="25">
        <v>2</v>
      </c>
      <c r="G768" s="26" t="s">
        <v>3366</v>
      </c>
      <c r="H768" s="26" t="s">
        <v>1463</v>
      </c>
      <c r="I768" s="25">
        <f t="shared" si="138"/>
        <v>98</v>
      </c>
      <c r="J768" s="25">
        <f t="shared" si="139"/>
        <v>12</v>
      </c>
      <c r="K768" s="25">
        <f t="shared" si="140"/>
        <v>3</v>
      </c>
      <c r="L768" s="25" t="s">
        <v>1459</v>
      </c>
      <c r="M768" s="49" t="str">
        <f t="shared" ref="M768:M831" si="142">A768&amp;"-"&amp;C768&amp;"-"&amp;G768&amp;"-"&amp;"loc"&amp;F768</f>
        <v>pt-11-1-jlr-loc2</v>
      </c>
      <c r="N768" s="49">
        <f t="shared" si="141"/>
        <v>6</v>
      </c>
      <c r="O768" s="25">
        <v>6</v>
      </c>
      <c r="P768" s="39">
        <v>8</v>
      </c>
    </row>
    <row r="769" spans="1:16" s="48" customFormat="1" ht="16.5" x14ac:dyDescent="0.2">
      <c r="A769" s="45" t="s">
        <v>1031</v>
      </c>
      <c r="B769" s="45">
        <f t="shared" si="137"/>
        <v>1110121</v>
      </c>
      <c r="C769" s="60">
        <v>1</v>
      </c>
      <c r="D769" s="38">
        <f t="shared" si="136"/>
        <v>11101</v>
      </c>
      <c r="E769" s="62">
        <v>11</v>
      </c>
      <c r="F769" s="25">
        <v>2</v>
      </c>
      <c r="G769" s="26" t="s">
        <v>3365</v>
      </c>
      <c r="H769" s="26" t="s">
        <v>3371</v>
      </c>
      <c r="I769" s="25">
        <f t="shared" si="138"/>
        <v>98</v>
      </c>
      <c r="J769" s="25">
        <f t="shared" si="139"/>
        <v>12</v>
      </c>
      <c r="K769" s="25">
        <f t="shared" si="140"/>
        <v>3</v>
      </c>
      <c r="L769" s="25" t="s">
        <v>606</v>
      </c>
      <c r="M769" s="49" t="str">
        <f t="shared" si="142"/>
        <v>pt-11-1-shl-loc2</v>
      </c>
      <c r="N769" s="49">
        <f t="shared" si="141"/>
        <v>6</v>
      </c>
      <c r="O769" s="25">
        <v>9</v>
      </c>
      <c r="P769" s="39">
        <v>9</v>
      </c>
    </row>
    <row r="770" spans="1:16" s="48" customFormat="1" ht="16.5" x14ac:dyDescent="0.2">
      <c r="A770" s="45" t="s">
        <v>1031</v>
      </c>
      <c r="B770" s="45">
        <f t="shared" si="137"/>
        <v>1110130</v>
      </c>
      <c r="C770" s="60">
        <v>1</v>
      </c>
      <c r="D770" s="38">
        <f t="shared" si="136"/>
        <v>11101</v>
      </c>
      <c r="E770" s="62">
        <v>11</v>
      </c>
      <c r="F770" s="25">
        <v>3</v>
      </c>
      <c r="G770" s="26" t="s">
        <v>3366</v>
      </c>
      <c r="H770" s="26" t="s">
        <v>3367</v>
      </c>
      <c r="I770" s="25">
        <f t="shared" si="138"/>
        <v>98</v>
      </c>
      <c r="J770" s="25">
        <f t="shared" si="139"/>
        <v>12</v>
      </c>
      <c r="K770" s="25">
        <f t="shared" si="140"/>
        <v>3</v>
      </c>
      <c r="L770" s="25" t="s">
        <v>503</v>
      </c>
      <c r="M770" s="50" t="str">
        <f t="shared" si="142"/>
        <v>pt-11-1-jlr-loc3</v>
      </c>
      <c r="N770" s="50">
        <f t="shared" si="141"/>
        <v>6</v>
      </c>
      <c r="O770" s="25">
        <v>6</v>
      </c>
      <c r="P770" s="39">
        <v>8</v>
      </c>
    </row>
    <row r="771" spans="1:16" s="48" customFormat="1" ht="17.25" thickBot="1" x14ac:dyDescent="0.25">
      <c r="A771" s="45" t="s">
        <v>1031</v>
      </c>
      <c r="B771" s="45">
        <f t="shared" si="137"/>
        <v>1110131</v>
      </c>
      <c r="C771" s="60">
        <v>1</v>
      </c>
      <c r="D771" s="40">
        <f t="shared" si="136"/>
        <v>11101</v>
      </c>
      <c r="E771" s="63">
        <v>11</v>
      </c>
      <c r="F771" s="41">
        <v>3</v>
      </c>
      <c r="G771" s="42" t="s">
        <v>3354</v>
      </c>
      <c r="H771" s="42" t="s">
        <v>3361</v>
      </c>
      <c r="I771" s="41">
        <f t="shared" si="138"/>
        <v>98</v>
      </c>
      <c r="J771" s="41">
        <f t="shared" si="139"/>
        <v>12</v>
      </c>
      <c r="K771" s="41">
        <f t="shared" si="140"/>
        <v>3</v>
      </c>
      <c r="L771" s="41" t="s">
        <v>591</v>
      </c>
      <c r="M771" s="42" t="str">
        <f t="shared" si="142"/>
        <v>pt-11-1-shl-loc3</v>
      </c>
      <c r="N771" s="42">
        <f t="shared" si="141"/>
        <v>6</v>
      </c>
      <c r="O771" s="41">
        <v>9</v>
      </c>
      <c r="P771" s="43">
        <v>9</v>
      </c>
    </row>
    <row r="772" spans="1:16" s="48" customFormat="1" ht="16.5" x14ac:dyDescent="0.2">
      <c r="A772" s="45" t="s">
        <v>1031</v>
      </c>
      <c r="B772" s="45">
        <f t="shared" si="137"/>
        <v>1110210</v>
      </c>
      <c r="C772" s="60">
        <v>2</v>
      </c>
      <c r="D772" s="35">
        <f t="shared" si="136"/>
        <v>11102</v>
      </c>
      <c r="E772" s="61">
        <v>11</v>
      </c>
      <c r="F772" s="36">
        <v>1</v>
      </c>
      <c r="G772" s="44" t="s">
        <v>3355</v>
      </c>
      <c r="H772" s="44" t="s">
        <v>3370</v>
      </c>
      <c r="I772" s="36">
        <f t="shared" si="138"/>
        <v>99</v>
      </c>
      <c r="J772" s="36">
        <f t="shared" si="139"/>
        <v>12</v>
      </c>
      <c r="K772" s="36">
        <f t="shared" si="140"/>
        <v>3</v>
      </c>
      <c r="L772" s="36" t="s">
        <v>495</v>
      </c>
      <c r="M772" s="36" t="str">
        <f t="shared" si="142"/>
        <v>pt-11-2-jlr-loc1</v>
      </c>
      <c r="N772" s="36">
        <f t="shared" si="141"/>
        <v>6</v>
      </c>
      <c r="O772" s="36">
        <v>6</v>
      </c>
      <c r="P772" s="37">
        <v>8</v>
      </c>
    </row>
    <row r="773" spans="1:16" s="48" customFormat="1" ht="16.5" x14ac:dyDescent="0.2">
      <c r="A773" s="45" t="s">
        <v>1031</v>
      </c>
      <c r="B773" s="45">
        <f t="shared" si="137"/>
        <v>1110211</v>
      </c>
      <c r="C773" s="60">
        <v>2</v>
      </c>
      <c r="D773" s="38">
        <f t="shared" si="136"/>
        <v>11102</v>
      </c>
      <c r="E773" s="62">
        <v>11</v>
      </c>
      <c r="F773" s="25">
        <v>1</v>
      </c>
      <c r="G773" s="26" t="s">
        <v>3365</v>
      </c>
      <c r="H773" s="26" t="s">
        <v>3368</v>
      </c>
      <c r="I773" s="25">
        <f t="shared" si="138"/>
        <v>99</v>
      </c>
      <c r="J773" s="25">
        <f t="shared" si="139"/>
        <v>12</v>
      </c>
      <c r="K773" s="25">
        <f t="shared" si="140"/>
        <v>3</v>
      </c>
      <c r="L773" s="25" t="s">
        <v>581</v>
      </c>
      <c r="M773" s="25" t="str">
        <f t="shared" si="142"/>
        <v>pt-11-2-shl-loc1</v>
      </c>
      <c r="N773" s="25">
        <f t="shared" si="141"/>
        <v>6</v>
      </c>
      <c r="O773" s="25">
        <v>9</v>
      </c>
      <c r="P773" s="39">
        <v>9</v>
      </c>
    </row>
    <row r="774" spans="1:16" s="48" customFormat="1" ht="16.5" x14ac:dyDescent="0.2">
      <c r="A774" s="45" t="s">
        <v>1031</v>
      </c>
      <c r="B774" s="45">
        <f t="shared" si="137"/>
        <v>1110220</v>
      </c>
      <c r="C774" s="60">
        <v>2</v>
      </c>
      <c r="D774" s="38">
        <f t="shared" si="136"/>
        <v>11102</v>
      </c>
      <c r="E774" s="62">
        <v>11</v>
      </c>
      <c r="F774" s="25">
        <v>2</v>
      </c>
      <c r="G774" s="26" t="s">
        <v>3366</v>
      </c>
      <c r="H774" s="26" t="s">
        <v>1463</v>
      </c>
      <c r="I774" s="25">
        <f t="shared" si="138"/>
        <v>99</v>
      </c>
      <c r="J774" s="25">
        <f t="shared" si="139"/>
        <v>12</v>
      </c>
      <c r="K774" s="25">
        <f t="shared" si="140"/>
        <v>3</v>
      </c>
      <c r="L774" s="25" t="s">
        <v>1463</v>
      </c>
      <c r="M774" s="49" t="str">
        <f t="shared" si="142"/>
        <v>pt-11-2-jlr-loc2</v>
      </c>
      <c r="N774" s="49">
        <f t="shared" si="141"/>
        <v>6</v>
      </c>
      <c r="O774" s="25">
        <v>6</v>
      </c>
      <c r="P774" s="39">
        <v>8</v>
      </c>
    </row>
    <row r="775" spans="1:16" s="48" customFormat="1" ht="16.5" x14ac:dyDescent="0.2">
      <c r="A775" s="45" t="s">
        <v>1031</v>
      </c>
      <c r="B775" s="45">
        <f t="shared" si="137"/>
        <v>1110221</v>
      </c>
      <c r="C775" s="60">
        <v>2</v>
      </c>
      <c r="D775" s="38">
        <f t="shared" si="136"/>
        <v>11102</v>
      </c>
      <c r="E775" s="62">
        <v>11</v>
      </c>
      <c r="F775" s="25">
        <v>2</v>
      </c>
      <c r="G775" s="26" t="s">
        <v>3365</v>
      </c>
      <c r="H775" s="26" t="s">
        <v>3371</v>
      </c>
      <c r="I775" s="25">
        <f t="shared" si="138"/>
        <v>99</v>
      </c>
      <c r="J775" s="25">
        <f t="shared" si="139"/>
        <v>12</v>
      </c>
      <c r="K775" s="25">
        <f t="shared" si="140"/>
        <v>3</v>
      </c>
      <c r="L775" s="25" t="s">
        <v>576</v>
      </c>
      <c r="M775" s="49" t="str">
        <f t="shared" si="142"/>
        <v>pt-11-2-shl-loc2</v>
      </c>
      <c r="N775" s="49">
        <f t="shared" si="141"/>
        <v>6</v>
      </c>
      <c r="O775" s="25">
        <v>9</v>
      </c>
      <c r="P775" s="39">
        <v>9</v>
      </c>
    </row>
    <row r="776" spans="1:16" s="48" customFormat="1" ht="16.5" x14ac:dyDescent="0.2">
      <c r="A776" s="45" t="s">
        <v>1031</v>
      </c>
      <c r="B776" s="45">
        <f t="shared" si="137"/>
        <v>1110230</v>
      </c>
      <c r="C776" s="60">
        <v>2</v>
      </c>
      <c r="D776" s="38">
        <f t="shared" si="136"/>
        <v>11102</v>
      </c>
      <c r="E776" s="62">
        <v>11</v>
      </c>
      <c r="F776" s="25">
        <v>3</v>
      </c>
      <c r="G776" s="26" t="s">
        <v>3355</v>
      </c>
      <c r="H776" s="26" t="s">
        <v>3367</v>
      </c>
      <c r="I776" s="25">
        <f t="shared" si="138"/>
        <v>99</v>
      </c>
      <c r="J776" s="25">
        <f t="shared" si="139"/>
        <v>12</v>
      </c>
      <c r="K776" s="25">
        <f t="shared" si="140"/>
        <v>3</v>
      </c>
      <c r="L776" s="25" t="s">
        <v>504</v>
      </c>
      <c r="M776" s="50" t="str">
        <f t="shared" si="142"/>
        <v>pt-11-2-jlr-loc3</v>
      </c>
      <c r="N776" s="50">
        <f t="shared" si="141"/>
        <v>6</v>
      </c>
      <c r="O776" s="25">
        <v>6</v>
      </c>
      <c r="P776" s="39">
        <v>8</v>
      </c>
    </row>
    <row r="777" spans="1:16" s="48" customFormat="1" ht="17.25" thickBot="1" x14ac:dyDescent="0.25">
      <c r="A777" s="45" t="s">
        <v>1031</v>
      </c>
      <c r="B777" s="45">
        <f t="shared" si="137"/>
        <v>1110231</v>
      </c>
      <c r="C777" s="60">
        <v>2</v>
      </c>
      <c r="D777" s="40">
        <f t="shared" si="136"/>
        <v>11102</v>
      </c>
      <c r="E777" s="63">
        <v>11</v>
      </c>
      <c r="F777" s="41">
        <v>3</v>
      </c>
      <c r="G777" s="42" t="s">
        <v>3365</v>
      </c>
      <c r="H777" s="42" t="s">
        <v>3369</v>
      </c>
      <c r="I777" s="41">
        <f t="shared" si="138"/>
        <v>99</v>
      </c>
      <c r="J777" s="41">
        <f t="shared" si="139"/>
        <v>12</v>
      </c>
      <c r="K777" s="41">
        <f t="shared" si="140"/>
        <v>3</v>
      </c>
      <c r="L777" s="41" t="s">
        <v>595</v>
      </c>
      <c r="M777" s="42" t="str">
        <f t="shared" si="142"/>
        <v>pt-11-2-shl-loc3</v>
      </c>
      <c r="N777" s="42">
        <f t="shared" si="141"/>
        <v>6</v>
      </c>
      <c r="O777" s="41">
        <v>9</v>
      </c>
      <c r="P777" s="43">
        <v>9</v>
      </c>
    </row>
    <row r="778" spans="1:16" s="48" customFormat="1" ht="16.5" x14ac:dyDescent="0.2">
      <c r="A778" s="45" t="s">
        <v>1031</v>
      </c>
      <c r="B778" s="45">
        <f t="shared" si="137"/>
        <v>1110310</v>
      </c>
      <c r="C778" s="60">
        <v>3</v>
      </c>
      <c r="D778" s="35">
        <f t="shared" si="136"/>
        <v>11103</v>
      </c>
      <c r="E778" s="61">
        <v>11</v>
      </c>
      <c r="F778" s="36">
        <v>1</v>
      </c>
      <c r="G778" s="44" t="s">
        <v>3355</v>
      </c>
      <c r="H778" s="44" t="s">
        <v>3370</v>
      </c>
      <c r="I778" s="36">
        <f t="shared" si="138"/>
        <v>100</v>
      </c>
      <c r="J778" s="36">
        <f t="shared" si="139"/>
        <v>13</v>
      </c>
      <c r="K778" s="36">
        <f t="shared" si="140"/>
        <v>3</v>
      </c>
      <c r="L778" s="36" t="s">
        <v>502</v>
      </c>
      <c r="M778" s="36" t="str">
        <f t="shared" si="142"/>
        <v>pt-11-3-jlr-loc1</v>
      </c>
      <c r="N778" s="36">
        <f t="shared" si="141"/>
        <v>6</v>
      </c>
      <c r="O778" s="36">
        <v>6</v>
      </c>
      <c r="P778" s="37">
        <v>8</v>
      </c>
    </row>
    <row r="779" spans="1:16" s="48" customFormat="1" ht="16.5" x14ac:dyDescent="0.2">
      <c r="A779" s="45" t="s">
        <v>1031</v>
      </c>
      <c r="B779" s="45">
        <f t="shared" si="137"/>
        <v>1110311</v>
      </c>
      <c r="C779" s="60">
        <v>3</v>
      </c>
      <c r="D779" s="38">
        <f t="shared" si="136"/>
        <v>11103</v>
      </c>
      <c r="E779" s="62">
        <v>11</v>
      </c>
      <c r="F779" s="25">
        <v>1</v>
      </c>
      <c r="G779" s="26" t="s">
        <v>3365</v>
      </c>
      <c r="H779" s="26" t="s">
        <v>3368</v>
      </c>
      <c r="I779" s="25">
        <f t="shared" si="138"/>
        <v>100</v>
      </c>
      <c r="J779" s="25">
        <f t="shared" si="139"/>
        <v>13</v>
      </c>
      <c r="K779" s="25">
        <f t="shared" si="140"/>
        <v>3</v>
      </c>
      <c r="L779" s="25" t="s">
        <v>593</v>
      </c>
      <c r="M779" s="25" t="str">
        <f t="shared" si="142"/>
        <v>pt-11-3-shl-loc1</v>
      </c>
      <c r="N779" s="25">
        <f t="shared" si="141"/>
        <v>6</v>
      </c>
      <c r="O779" s="25">
        <v>9</v>
      </c>
      <c r="P779" s="39">
        <v>9</v>
      </c>
    </row>
    <row r="780" spans="1:16" s="48" customFormat="1" ht="16.5" x14ac:dyDescent="0.2">
      <c r="A780" s="45" t="s">
        <v>1031</v>
      </c>
      <c r="B780" s="45">
        <f t="shared" si="137"/>
        <v>1110320</v>
      </c>
      <c r="C780" s="60">
        <v>3</v>
      </c>
      <c r="D780" s="38">
        <f t="shared" si="136"/>
        <v>11103</v>
      </c>
      <c r="E780" s="62">
        <v>11</v>
      </c>
      <c r="F780" s="25">
        <v>2</v>
      </c>
      <c r="G780" s="26" t="s">
        <v>3366</v>
      </c>
      <c r="H780" s="26" t="s">
        <v>1463</v>
      </c>
      <c r="I780" s="25">
        <f t="shared" si="138"/>
        <v>100</v>
      </c>
      <c r="J780" s="25">
        <f t="shared" si="139"/>
        <v>13</v>
      </c>
      <c r="K780" s="25">
        <f t="shared" si="140"/>
        <v>3</v>
      </c>
      <c r="L780" s="25" t="s">
        <v>1459</v>
      </c>
      <c r="M780" s="49" t="str">
        <f t="shared" si="142"/>
        <v>pt-11-3-jlr-loc2</v>
      </c>
      <c r="N780" s="49">
        <f t="shared" si="141"/>
        <v>6</v>
      </c>
      <c r="O780" s="25">
        <v>6</v>
      </c>
      <c r="P780" s="39">
        <v>8</v>
      </c>
    </row>
    <row r="781" spans="1:16" s="48" customFormat="1" ht="16.5" x14ac:dyDescent="0.2">
      <c r="A781" s="45" t="s">
        <v>1031</v>
      </c>
      <c r="B781" s="45">
        <f t="shared" si="137"/>
        <v>1110321</v>
      </c>
      <c r="C781" s="60">
        <v>3</v>
      </c>
      <c r="D781" s="38">
        <f t="shared" si="136"/>
        <v>11103</v>
      </c>
      <c r="E781" s="62">
        <v>11</v>
      </c>
      <c r="F781" s="25">
        <v>2</v>
      </c>
      <c r="G781" s="26" t="s">
        <v>3365</v>
      </c>
      <c r="H781" s="26" t="s">
        <v>3357</v>
      </c>
      <c r="I781" s="25">
        <f t="shared" si="138"/>
        <v>100</v>
      </c>
      <c r="J781" s="25">
        <f t="shared" si="139"/>
        <v>13</v>
      </c>
      <c r="K781" s="25">
        <f t="shared" si="140"/>
        <v>3</v>
      </c>
      <c r="L781" s="25" t="s">
        <v>606</v>
      </c>
      <c r="M781" s="49" t="str">
        <f t="shared" si="142"/>
        <v>pt-11-3-shl-loc2</v>
      </c>
      <c r="N781" s="49">
        <f t="shared" si="141"/>
        <v>6</v>
      </c>
      <c r="O781" s="25">
        <v>9</v>
      </c>
      <c r="P781" s="39">
        <v>9</v>
      </c>
    </row>
    <row r="782" spans="1:16" s="48" customFormat="1" ht="16.5" x14ac:dyDescent="0.2">
      <c r="A782" s="45" t="s">
        <v>1031</v>
      </c>
      <c r="B782" s="45">
        <f t="shared" si="137"/>
        <v>1110330</v>
      </c>
      <c r="C782" s="60">
        <v>3</v>
      </c>
      <c r="D782" s="38">
        <f t="shared" si="136"/>
        <v>11103</v>
      </c>
      <c r="E782" s="62">
        <v>11</v>
      </c>
      <c r="F782" s="25">
        <v>3</v>
      </c>
      <c r="G782" s="26" t="s">
        <v>3355</v>
      </c>
      <c r="H782" s="26" t="s">
        <v>3367</v>
      </c>
      <c r="I782" s="25">
        <f t="shared" si="138"/>
        <v>100</v>
      </c>
      <c r="J782" s="25">
        <f t="shared" si="139"/>
        <v>13</v>
      </c>
      <c r="K782" s="25">
        <f t="shared" si="140"/>
        <v>3</v>
      </c>
      <c r="L782" s="25" t="s">
        <v>499</v>
      </c>
      <c r="M782" s="50" t="str">
        <f t="shared" si="142"/>
        <v>pt-11-3-jlr-loc3</v>
      </c>
      <c r="N782" s="50">
        <f t="shared" si="141"/>
        <v>6</v>
      </c>
      <c r="O782" s="25">
        <v>6</v>
      </c>
      <c r="P782" s="39">
        <v>8</v>
      </c>
    </row>
    <row r="783" spans="1:16" s="48" customFormat="1" ht="17.25" thickBot="1" x14ac:dyDescent="0.25">
      <c r="A783" s="45" t="s">
        <v>1031</v>
      </c>
      <c r="B783" s="45">
        <f t="shared" si="137"/>
        <v>1110331</v>
      </c>
      <c r="C783" s="60">
        <v>3</v>
      </c>
      <c r="D783" s="40">
        <f t="shared" si="136"/>
        <v>11103</v>
      </c>
      <c r="E783" s="63">
        <v>11</v>
      </c>
      <c r="F783" s="41">
        <v>3</v>
      </c>
      <c r="G783" s="42" t="s">
        <v>3354</v>
      </c>
      <c r="H783" s="42" t="s">
        <v>3369</v>
      </c>
      <c r="I783" s="41">
        <f t="shared" si="138"/>
        <v>100</v>
      </c>
      <c r="J783" s="41">
        <f t="shared" si="139"/>
        <v>13</v>
      </c>
      <c r="K783" s="41">
        <f t="shared" si="140"/>
        <v>3</v>
      </c>
      <c r="L783" s="41" t="s">
        <v>604</v>
      </c>
      <c r="M783" s="42" t="str">
        <f t="shared" si="142"/>
        <v>pt-11-3-shl-loc3</v>
      </c>
      <c r="N783" s="42">
        <f t="shared" si="141"/>
        <v>6</v>
      </c>
      <c r="O783" s="41">
        <v>9</v>
      </c>
      <c r="P783" s="43">
        <v>9</v>
      </c>
    </row>
    <row r="784" spans="1:16" s="48" customFormat="1" ht="16.5" x14ac:dyDescent="0.2">
      <c r="A784" s="45" t="s">
        <v>1031</v>
      </c>
      <c r="B784" s="45">
        <f t="shared" si="137"/>
        <v>1110410</v>
      </c>
      <c r="C784" s="60">
        <v>4</v>
      </c>
      <c r="D784" s="35">
        <f t="shared" si="136"/>
        <v>11104</v>
      </c>
      <c r="E784" s="61">
        <v>11</v>
      </c>
      <c r="F784" s="36">
        <v>1</v>
      </c>
      <c r="G784" s="44" t="s">
        <v>3366</v>
      </c>
      <c r="H784" s="44" t="s">
        <v>3370</v>
      </c>
      <c r="I784" s="36">
        <f t="shared" si="138"/>
        <v>100</v>
      </c>
      <c r="J784" s="36">
        <f t="shared" si="139"/>
        <v>13</v>
      </c>
      <c r="K784" s="36">
        <f t="shared" si="140"/>
        <v>3</v>
      </c>
      <c r="L784" s="36" t="s">
        <v>505</v>
      </c>
      <c r="M784" s="36" t="str">
        <f t="shared" si="142"/>
        <v>pt-11-4-jlr-loc1</v>
      </c>
      <c r="N784" s="36">
        <f t="shared" si="141"/>
        <v>6</v>
      </c>
      <c r="O784" s="36">
        <v>6</v>
      </c>
      <c r="P784" s="37">
        <v>8</v>
      </c>
    </row>
    <row r="785" spans="1:16" s="48" customFormat="1" ht="16.5" x14ac:dyDescent="0.2">
      <c r="A785" s="45" t="s">
        <v>1031</v>
      </c>
      <c r="B785" s="45">
        <f t="shared" si="137"/>
        <v>1110411</v>
      </c>
      <c r="C785" s="60">
        <v>4</v>
      </c>
      <c r="D785" s="38">
        <f t="shared" si="136"/>
        <v>11104</v>
      </c>
      <c r="E785" s="62">
        <v>11</v>
      </c>
      <c r="F785" s="25">
        <v>1</v>
      </c>
      <c r="G785" s="26" t="s">
        <v>3365</v>
      </c>
      <c r="H785" s="26" t="s">
        <v>3368</v>
      </c>
      <c r="I785" s="25">
        <f t="shared" si="138"/>
        <v>100</v>
      </c>
      <c r="J785" s="25">
        <f t="shared" si="139"/>
        <v>13</v>
      </c>
      <c r="K785" s="25">
        <f t="shared" si="140"/>
        <v>3</v>
      </c>
      <c r="L785" s="25" t="s">
        <v>599</v>
      </c>
      <c r="M785" s="25" t="str">
        <f t="shared" si="142"/>
        <v>pt-11-4-shl-loc1</v>
      </c>
      <c r="N785" s="25">
        <f t="shared" si="141"/>
        <v>6</v>
      </c>
      <c r="O785" s="25">
        <v>9</v>
      </c>
      <c r="P785" s="39">
        <v>9</v>
      </c>
    </row>
    <row r="786" spans="1:16" s="48" customFormat="1" ht="16.5" x14ac:dyDescent="0.2">
      <c r="A786" s="45" t="s">
        <v>1031</v>
      </c>
      <c r="B786" s="45">
        <f t="shared" si="137"/>
        <v>1110420</v>
      </c>
      <c r="C786" s="60">
        <v>4</v>
      </c>
      <c r="D786" s="38">
        <f t="shared" si="136"/>
        <v>11104</v>
      </c>
      <c r="E786" s="62">
        <v>11</v>
      </c>
      <c r="F786" s="25">
        <v>2</v>
      </c>
      <c r="G786" s="26" t="s">
        <v>3355</v>
      </c>
      <c r="H786" s="26" t="s">
        <v>1463</v>
      </c>
      <c r="I786" s="25">
        <f t="shared" si="138"/>
        <v>100</v>
      </c>
      <c r="J786" s="25">
        <f t="shared" si="139"/>
        <v>13</v>
      </c>
      <c r="K786" s="25">
        <f t="shared" si="140"/>
        <v>3</v>
      </c>
      <c r="L786" s="25" t="s">
        <v>495</v>
      </c>
      <c r="M786" s="49" t="str">
        <f t="shared" si="142"/>
        <v>pt-11-4-jlr-loc2</v>
      </c>
      <c r="N786" s="49">
        <f t="shared" si="141"/>
        <v>6</v>
      </c>
      <c r="O786" s="25">
        <v>6</v>
      </c>
      <c r="P786" s="39">
        <v>8</v>
      </c>
    </row>
    <row r="787" spans="1:16" s="48" customFormat="1" ht="16.5" x14ac:dyDescent="0.2">
      <c r="A787" s="45" t="s">
        <v>1031</v>
      </c>
      <c r="B787" s="45">
        <f t="shared" si="137"/>
        <v>1110421</v>
      </c>
      <c r="C787" s="60">
        <v>4</v>
      </c>
      <c r="D787" s="38">
        <f t="shared" si="136"/>
        <v>11104</v>
      </c>
      <c r="E787" s="62">
        <v>11</v>
      </c>
      <c r="F787" s="25">
        <v>2</v>
      </c>
      <c r="G787" s="26" t="s">
        <v>3365</v>
      </c>
      <c r="H787" s="26" t="s">
        <v>3371</v>
      </c>
      <c r="I787" s="25">
        <f t="shared" si="138"/>
        <v>100</v>
      </c>
      <c r="J787" s="25">
        <f t="shared" si="139"/>
        <v>13</v>
      </c>
      <c r="K787" s="25">
        <f t="shared" si="140"/>
        <v>3</v>
      </c>
      <c r="L787" s="25" t="s">
        <v>607</v>
      </c>
      <c r="M787" s="49" t="str">
        <f t="shared" si="142"/>
        <v>pt-11-4-shl-loc2</v>
      </c>
      <c r="N787" s="49">
        <f t="shared" si="141"/>
        <v>6</v>
      </c>
      <c r="O787" s="25">
        <v>9</v>
      </c>
      <c r="P787" s="39">
        <v>9</v>
      </c>
    </row>
    <row r="788" spans="1:16" s="48" customFormat="1" ht="16.5" x14ac:dyDescent="0.2">
      <c r="A788" s="45" t="s">
        <v>1031</v>
      </c>
      <c r="B788" s="45">
        <f t="shared" si="137"/>
        <v>1110430</v>
      </c>
      <c r="C788" s="60">
        <v>4</v>
      </c>
      <c r="D788" s="38">
        <f t="shared" si="136"/>
        <v>11104</v>
      </c>
      <c r="E788" s="62">
        <v>11</v>
      </c>
      <c r="F788" s="25">
        <v>3</v>
      </c>
      <c r="G788" s="26" t="s">
        <v>3366</v>
      </c>
      <c r="H788" s="26" t="s">
        <v>3367</v>
      </c>
      <c r="I788" s="25">
        <f t="shared" si="138"/>
        <v>100</v>
      </c>
      <c r="J788" s="25">
        <f t="shared" si="139"/>
        <v>13</v>
      </c>
      <c r="K788" s="25">
        <f t="shared" si="140"/>
        <v>3</v>
      </c>
      <c r="L788" s="25" t="s">
        <v>501</v>
      </c>
      <c r="M788" s="50" t="str">
        <f t="shared" si="142"/>
        <v>pt-11-4-jlr-loc3</v>
      </c>
      <c r="N788" s="50">
        <f t="shared" si="141"/>
        <v>6</v>
      </c>
      <c r="O788" s="25">
        <v>6</v>
      </c>
      <c r="P788" s="39">
        <v>8</v>
      </c>
    </row>
    <row r="789" spans="1:16" s="48" customFormat="1" ht="17.25" thickBot="1" x14ac:dyDescent="0.25">
      <c r="A789" s="45" t="s">
        <v>1031</v>
      </c>
      <c r="B789" s="45">
        <f t="shared" si="137"/>
        <v>1110431</v>
      </c>
      <c r="C789" s="60">
        <v>4</v>
      </c>
      <c r="D789" s="40">
        <f t="shared" si="136"/>
        <v>11104</v>
      </c>
      <c r="E789" s="63">
        <v>11</v>
      </c>
      <c r="F789" s="41">
        <v>3</v>
      </c>
      <c r="G789" s="42" t="s">
        <v>3365</v>
      </c>
      <c r="H789" s="42" t="s">
        <v>3369</v>
      </c>
      <c r="I789" s="41">
        <f t="shared" si="138"/>
        <v>100</v>
      </c>
      <c r="J789" s="41">
        <f t="shared" si="139"/>
        <v>13</v>
      </c>
      <c r="K789" s="41">
        <f t="shared" si="140"/>
        <v>3</v>
      </c>
      <c r="L789" s="41" t="s">
        <v>580</v>
      </c>
      <c r="M789" s="42" t="str">
        <f t="shared" si="142"/>
        <v>pt-11-4-shl-loc3</v>
      </c>
      <c r="N789" s="42">
        <f t="shared" si="141"/>
        <v>6</v>
      </c>
      <c r="O789" s="41">
        <v>9</v>
      </c>
      <c r="P789" s="43">
        <v>9</v>
      </c>
    </row>
    <row r="790" spans="1:16" s="48" customFormat="1" ht="16.5" x14ac:dyDescent="0.2">
      <c r="A790" s="45" t="s">
        <v>1031</v>
      </c>
      <c r="B790" s="45">
        <f t="shared" si="137"/>
        <v>1110510</v>
      </c>
      <c r="C790" s="60">
        <v>5</v>
      </c>
      <c r="D790" s="35">
        <f t="shared" ref="D790:D853" si="143">(100+E790)*100+C790</f>
        <v>11105</v>
      </c>
      <c r="E790" s="61">
        <v>11</v>
      </c>
      <c r="F790" s="36">
        <v>1</v>
      </c>
      <c r="G790" s="44" t="s">
        <v>3366</v>
      </c>
      <c r="H790" s="44" t="s">
        <v>3370</v>
      </c>
      <c r="I790" s="36">
        <f t="shared" si="138"/>
        <v>101</v>
      </c>
      <c r="J790" s="36">
        <f t="shared" si="139"/>
        <v>13</v>
      </c>
      <c r="K790" s="36">
        <f t="shared" si="140"/>
        <v>3</v>
      </c>
      <c r="L790" s="36" t="s">
        <v>1458</v>
      </c>
      <c r="M790" s="36" t="str">
        <f t="shared" si="142"/>
        <v>pt-11-5-jlr-loc1</v>
      </c>
      <c r="N790" s="36">
        <f t="shared" si="141"/>
        <v>6</v>
      </c>
      <c r="O790" s="36">
        <v>6</v>
      </c>
      <c r="P790" s="37">
        <v>8</v>
      </c>
    </row>
    <row r="791" spans="1:16" s="48" customFormat="1" ht="16.5" x14ac:dyDescent="0.2">
      <c r="A791" s="45" t="s">
        <v>1031</v>
      </c>
      <c r="B791" s="45">
        <f t="shared" si="137"/>
        <v>1110511</v>
      </c>
      <c r="C791" s="60">
        <v>5</v>
      </c>
      <c r="D791" s="38">
        <f t="shared" si="143"/>
        <v>11105</v>
      </c>
      <c r="E791" s="62">
        <v>11</v>
      </c>
      <c r="F791" s="25">
        <v>1</v>
      </c>
      <c r="G791" s="26" t="s">
        <v>3354</v>
      </c>
      <c r="H791" s="26" t="s">
        <v>3368</v>
      </c>
      <c r="I791" s="25">
        <f t="shared" si="138"/>
        <v>101</v>
      </c>
      <c r="J791" s="25">
        <f t="shared" si="139"/>
        <v>13</v>
      </c>
      <c r="K791" s="25">
        <f t="shared" si="140"/>
        <v>3</v>
      </c>
      <c r="L791" s="25" t="s">
        <v>798</v>
      </c>
      <c r="M791" s="25" t="str">
        <f t="shared" si="142"/>
        <v>pt-11-5-shl-loc1</v>
      </c>
      <c r="N791" s="25">
        <f t="shared" si="141"/>
        <v>6</v>
      </c>
      <c r="O791" s="25">
        <v>9</v>
      </c>
      <c r="P791" s="39">
        <v>9</v>
      </c>
    </row>
    <row r="792" spans="1:16" s="48" customFormat="1" ht="16.5" x14ac:dyDescent="0.2">
      <c r="A792" s="45" t="s">
        <v>1031</v>
      </c>
      <c r="B792" s="45">
        <f t="shared" si="137"/>
        <v>1110520</v>
      </c>
      <c r="C792" s="60">
        <v>5</v>
      </c>
      <c r="D792" s="38">
        <f t="shared" si="143"/>
        <v>11105</v>
      </c>
      <c r="E792" s="62">
        <v>11</v>
      </c>
      <c r="F792" s="25">
        <v>2</v>
      </c>
      <c r="G792" s="26" t="s">
        <v>3355</v>
      </c>
      <c r="H792" s="26" t="s">
        <v>1463</v>
      </c>
      <c r="I792" s="25">
        <f t="shared" si="138"/>
        <v>101</v>
      </c>
      <c r="J792" s="25">
        <f t="shared" si="139"/>
        <v>13</v>
      </c>
      <c r="K792" s="25">
        <f t="shared" si="140"/>
        <v>3</v>
      </c>
      <c r="L792" s="25" t="s">
        <v>1463</v>
      </c>
      <c r="M792" s="49" t="str">
        <f t="shared" si="142"/>
        <v>pt-11-5-jlr-loc2</v>
      </c>
      <c r="N792" s="49">
        <f t="shared" si="141"/>
        <v>6</v>
      </c>
      <c r="O792" s="25">
        <v>6</v>
      </c>
      <c r="P792" s="39">
        <v>8</v>
      </c>
    </row>
    <row r="793" spans="1:16" s="48" customFormat="1" ht="16.5" x14ac:dyDescent="0.2">
      <c r="A793" s="45" t="s">
        <v>1031</v>
      </c>
      <c r="B793" s="45">
        <f t="shared" si="137"/>
        <v>1110521</v>
      </c>
      <c r="C793" s="60">
        <v>5</v>
      </c>
      <c r="D793" s="38">
        <f t="shared" si="143"/>
        <v>11105</v>
      </c>
      <c r="E793" s="62">
        <v>11</v>
      </c>
      <c r="F793" s="25">
        <v>2</v>
      </c>
      <c r="G793" s="26" t="s">
        <v>3365</v>
      </c>
      <c r="H793" s="26" t="s">
        <v>3371</v>
      </c>
      <c r="I793" s="25">
        <f t="shared" si="138"/>
        <v>101</v>
      </c>
      <c r="J793" s="25">
        <f t="shared" si="139"/>
        <v>13</v>
      </c>
      <c r="K793" s="25">
        <f t="shared" si="140"/>
        <v>3</v>
      </c>
      <c r="L793" s="25" t="s">
        <v>576</v>
      </c>
      <c r="M793" s="49" t="str">
        <f t="shared" si="142"/>
        <v>pt-11-5-shl-loc2</v>
      </c>
      <c r="N793" s="49">
        <f t="shared" si="141"/>
        <v>6</v>
      </c>
      <c r="O793" s="25">
        <v>9</v>
      </c>
      <c r="P793" s="39">
        <v>9</v>
      </c>
    </row>
    <row r="794" spans="1:16" s="48" customFormat="1" ht="16.5" x14ac:dyDescent="0.2">
      <c r="A794" s="45" t="s">
        <v>1031</v>
      </c>
      <c r="B794" s="45">
        <f t="shared" si="137"/>
        <v>1110530</v>
      </c>
      <c r="C794" s="60">
        <v>5</v>
      </c>
      <c r="D794" s="38">
        <f t="shared" si="143"/>
        <v>11105</v>
      </c>
      <c r="E794" s="62">
        <v>11</v>
      </c>
      <c r="F794" s="25">
        <v>3</v>
      </c>
      <c r="G794" s="26" t="s">
        <v>3366</v>
      </c>
      <c r="H794" s="26" t="s">
        <v>3367</v>
      </c>
      <c r="I794" s="25">
        <f t="shared" si="138"/>
        <v>101</v>
      </c>
      <c r="J794" s="25">
        <f t="shared" si="139"/>
        <v>13</v>
      </c>
      <c r="K794" s="25">
        <f t="shared" si="140"/>
        <v>3</v>
      </c>
      <c r="L794" s="25" t="s">
        <v>502</v>
      </c>
      <c r="M794" s="50" t="str">
        <f t="shared" si="142"/>
        <v>pt-11-5-jlr-loc3</v>
      </c>
      <c r="N794" s="50">
        <f t="shared" si="141"/>
        <v>6</v>
      </c>
      <c r="O794" s="25">
        <v>6</v>
      </c>
      <c r="P794" s="39">
        <v>8</v>
      </c>
    </row>
    <row r="795" spans="1:16" s="48" customFormat="1" ht="17.25" thickBot="1" x14ac:dyDescent="0.25">
      <c r="A795" s="45" t="s">
        <v>1031</v>
      </c>
      <c r="B795" s="45">
        <f t="shared" si="137"/>
        <v>1110531</v>
      </c>
      <c r="C795" s="60">
        <v>5</v>
      </c>
      <c r="D795" s="40">
        <f t="shared" si="143"/>
        <v>11105</v>
      </c>
      <c r="E795" s="63">
        <v>11</v>
      </c>
      <c r="F795" s="41">
        <v>3</v>
      </c>
      <c r="G795" s="42" t="s">
        <v>3354</v>
      </c>
      <c r="H795" s="42" t="s">
        <v>3361</v>
      </c>
      <c r="I795" s="41">
        <f t="shared" si="138"/>
        <v>101</v>
      </c>
      <c r="J795" s="41">
        <f t="shared" si="139"/>
        <v>13</v>
      </c>
      <c r="K795" s="41">
        <f t="shared" si="140"/>
        <v>3</v>
      </c>
      <c r="L795" s="41" t="s">
        <v>593</v>
      </c>
      <c r="M795" s="42" t="str">
        <f t="shared" si="142"/>
        <v>pt-11-5-shl-loc3</v>
      </c>
      <c r="N795" s="42">
        <f t="shared" si="141"/>
        <v>6</v>
      </c>
      <c r="O795" s="41">
        <v>9</v>
      </c>
      <c r="P795" s="43">
        <v>9</v>
      </c>
    </row>
    <row r="796" spans="1:16" s="48" customFormat="1" ht="16.5" x14ac:dyDescent="0.2">
      <c r="A796" s="45" t="s">
        <v>1031</v>
      </c>
      <c r="B796" s="45">
        <f t="shared" si="137"/>
        <v>1110610</v>
      </c>
      <c r="C796" s="60">
        <v>6</v>
      </c>
      <c r="D796" s="35">
        <f t="shared" si="143"/>
        <v>11106</v>
      </c>
      <c r="E796" s="61">
        <v>11</v>
      </c>
      <c r="F796" s="36">
        <v>1</v>
      </c>
      <c r="G796" s="44" t="s">
        <v>3366</v>
      </c>
      <c r="H796" s="44" t="s">
        <v>3370</v>
      </c>
      <c r="I796" s="36">
        <f t="shared" si="138"/>
        <v>101</v>
      </c>
      <c r="J796" s="36">
        <f t="shared" si="139"/>
        <v>13</v>
      </c>
      <c r="K796" s="36">
        <f t="shared" si="140"/>
        <v>3</v>
      </c>
      <c r="L796" s="36" t="s">
        <v>499</v>
      </c>
      <c r="M796" s="36" t="str">
        <f t="shared" si="142"/>
        <v>pt-11-6-jlr-loc1</v>
      </c>
      <c r="N796" s="36">
        <f t="shared" si="141"/>
        <v>6</v>
      </c>
      <c r="O796" s="36">
        <v>6</v>
      </c>
      <c r="P796" s="37">
        <v>8</v>
      </c>
    </row>
    <row r="797" spans="1:16" s="48" customFormat="1" ht="16.5" x14ac:dyDescent="0.2">
      <c r="A797" s="45" t="s">
        <v>1031</v>
      </c>
      <c r="B797" s="45">
        <f t="shared" si="137"/>
        <v>1110611</v>
      </c>
      <c r="C797" s="60">
        <v>6</v>
      </c>
      <c r="D797" s="38">
        <f t="shared" si="143"/>
        <v>11106</v>
      </c>
      <c r="E797" s="62">
        <v>11</v>
      </c>
      <c r="F797" s="25">
        <v>1</v>
      </c>
      <c r="G797" s="26" t="s">
        <v>3365</v>
      </c>
      <c r="H797" s="26" t="s">
        <v>3368</v>
      </c>
      <c r="I797" s="25">
        <f t="shared" si="138"/>
        <v>101</v>
      </c>
      <c r="J797" s="25">
        <f t="shared" si="139"/>
        <v>13</v>
      </c>
      <c r="K797" s="25">
        <f t="shared" si="140"/>
        <v>3</v>
      </c>
      <c r="L797" s="25" t="s">
        <v>604</v>
      </c>
      <c r="M797" s="25" t="str">
        <f t="shared" si="142"/>
        <v>pt-11-6-shl-loc1</v>
      </c>
      <c r="N797" s="25">
        <f t="shared" si="141"/>
        <v>6</v>
      </c>
      <c r="O797" s="25">
        <v>9</v>
      </c>
      <c r="P797" s="39">
        <v>9</v>
      </c>
    </row>
    <row r="798" spans="1:16" s="48" customFormat="1" ht="16.5" x14ac:dyDescent="0.2">
      <c r="A798" s="45" t="s">
        <v>1031</v>
      </c>
      <c r="B798" s="45">
        <f t="shared" si="137"/>
        <v>1110620</v>
      </c>
      <c r="C798" s="60">
        <v>6</v>
      </c>
      <c r="D798" s="38">
        <f t="shared" si="143"/>
        <v>11106</v>
      </c>
      <c r="E798" s="62">
        <v>11</v>
      </c>
      <c r="F798" s="25">
        <v>2</v>
      </c>
      <c r="G798" s="26" t="s">
        <v>3366</v>
      </c>
      <c r="H798" s="26" t="s">
        <v>1463</v>
      </c>
      <c r="I798" s="25">
        <f t="shared" si="138"/>
        <v>101</v>
      </c>
      <c r="J798" s="25">
        <f t="shared" si="139"/>
        <v>13</v>
      </c>
      <c r="K798" s="25">
        <f t="shared" si="140"/>
        <v>3</v>
      </c>
      <c r="L798" s="25" t="s">
        <v>1459</v>
      </c>
      <c r="M798" s="49" t="str">
        <f t="shared" si="142"/>
        <v>pt-11-6-jlr-loc2</v>
      </c>
      <c r="N798" s="49">
        <f t="shared" si="141"/>
        <v>6</v>
      </c>
      <c r="O798" s="25">
        <v>6</v>
      </c>
      <c r="P798" s="39">
        <v>8</v>
      </c>
    </row>
    <row r="799" spans="1:16" s="48" customFormat="1" ht="16.5" x14ac:dyDescent="0.2">
      <c r="A799" s="45" t="s">
        <v>1031</v>
      </c>
      <c r="B799" s="45">
        <f t="shared" ref="B799:B862" si="144">D799*100+F799*10+IF(G799="jlr",0,1)</f>
        <v>1110621</v>
      </c>
      <c r="C799" s="60">
        <v>6</v>
      </c>
      <c r="D799" s="38">
        <f t="shared" si="143"/>
        <v>11106</v>
      </c>
      <c r="E799" s="62">
        <v>11</v>
      </c>
      <c r="F799" s="25">
        <v>2</v>
      </c>
      <c r="G799" s="26" t="s">
        <v>3354</v>
      </c>
      <c r="H799" s="26" t="s">
        <v>3371</v>
      </c>
      <c r="I799" s="25">
        <f t="shared" si="138"/>
        <v>101</v>
      </c>
      <c r="J799" s="25">
        <f t="shared" si="139"/>
        <v>13</v>
      </c>
      <c r="K799" s="25">
        <f t="shared" si="140"/>
        <v>3</v>
      </c>
      <c r="L799" s="25" t="s">
        <v>606</v>
      </c>
      <c r="M799" s="49" t="str">
        <f t="shared" si="142"/>
        <v>pt-11-6-shl-loc2</v>
      </c>
      <c r="N799" s="49">
        <f t="shared" si="141"/>
        <v>6</v>
      </c>
      <c r="O799" s="25">
        <v>9</v>
      </c>
      <c r="P799" s="39">
        <v>9</v>
      </c>
    </row>
    <row r="800" spans="1:16" s="48" customFormat="1" ht="16.5" x14ac:dyDescent="0.2">
      <c r="A800" s="45" t="s">
        <v>1031</v>
      </c>
      <c r="B800" s="45">
        <f t="shared" si="144"/>
        <v>1110630</v>
      </c>
      <c r="C800" s="60">
        <v>6</v>
      </c>
      <c r="D800" s="38">
        <f t="shared" si="143"/>
        <v>11106</v>
      </c>
      <c r="E800" s="62">
        <v>11</v>
      </c>
      <c r="F800" s="25">
        <v>3</v>
      </c>
      <c r="G800" s="26" t="s">
        <v>3366</v>
      </c>
      <c r="H800" s="26" t="s">
        <v>3367</v>
      </c>
      <c r="I800" s="25">
        <f t="shared" si="138"/>
        <v>101</v>
      </c>
      <c r="J800" s="25">
        <f t="shared" si="139"/>
        <v>13</v>
      </c>
      <c r="K800" s="25">
        <f t="shared" si="140"/>
        <v>3</v>
      </c>
      <c r="L800" s="25" t="s">
        <v>502</v>
      </c>
      <c r="M800" s="50" t="str">
        <f t="shared" si="142"/>
        <v>pt-11-6-jlr-loc3</v>
      </c>
      <c r="N800" s="50">
        <f t="shared" si="141"/>
        <v>6</v>
      </c>
      <c r="O800" s="25">
        <v>6</v>
      </c>
      <c r="P800" s="39">
        <v>8</v>
      </c>
    </row>
    <row r="801" spans="1:16" s="48" customFormat="1" ht="17.25" thickBot="1" x14ac:dyDescent="0.25">
      <c r="A801" s="45" t="s">
        <v>1031</v>
      </c>
      <c r="B801" s="45">
        <f t="shared" si="144"/>
        <v>1110631</v>
      </c>
      <c r="C801" s="60">
        <v>6</v>
      </c>
      <c r="D801" s="40">
        <f t="shared" si="143"/>
        <v>11106</v>
      </c>
      <c r="E801" s="63">
        <v>11</v>
      </c>
      <c r="F801" s="41">
        <v>3</v>
      </c>
      <c r="G801" s="42" t="s">
        <v>3365</v>
      </c>
      <c r="H801" s="42" t="s">
        <v>3369</v>
      </c>
      <c r="I801" s="41">
        <f t="shared" si="138"/>
        <v>101</v>
      </c>
      <c r="J801" s="41">
        <f t="shared" si="139"/>
        <v>13</v>
      </c>
      <c r="K801" s="41">
        <f t="shared" si="140"/>
        <v>3</v>
      </c>
      <c r="L801" s="41" t="s">
        <v>593</v>
      </c>
      <c r="M801" s="42" t="str">
        <f t="shared" si="142"/>
        <v>pt-11-6-shl-loc3</v>
      </c>
      <c r="N801" s="42">
        <f t="shared" si="141"/>
        <v>6</v>
      </c>
      <c r="O801" s="41">
        <v>9</v>
      </c>
      <c r="P801" s="43">
        <v>9</v>
      </c>
    </row>
    <row r="802" spans="1:16" s="48" customFormat="1" ht="16.5" x14ac:dyDescent="0.2">
      <c r="A802" s="45" t="s">
        <v>1031</v>
      </c>
      <c r="B802" s="45">
        <f t="shared" si="144"/>
        <v>1110710</v>
      </c>
      <c r="C802" s="60">
        <v>7</v>
      </c>
      <c r="D802" s="35">
        <f t="shared" si="143"/>
        <v>11107</v>
      </c>
      <c r="E802" s="61">
        <v>11</v>
      </c>
      <c r="F802" s="36">
        <v>1</v>
      </c>
      <c r="G802" s="44" t="s">
        <v>3355</v>
      </c>
      <c r="H802" s="44" t="s">
        <v>3370</v>
      </c>
      <c r="I802" s="36">
        <f t="shared" si="138"/>
        <v>102</v>
      </c>
      <c r="J802" s="36">
        <f t="shared" si="139"/>
        <v>13</v>
      </c>
      <c r="K802" s="36">
        <f t="shared" si="140"/>
        <v>3</v>
      </c>
      <c r="L802" s="36" t="s">
        <v>174</v>
      </c>
      <c r="M802" s="36" t="str">
        <f t="shared" si="142"/>
        <v>pt-11-7-jlr-loc1</v>
      </c>
      <c r="N802" s="36">
        <f t="shared" si="141"/>
        <v>6</v>
      </c>
      <c r="O802" s="36">
        <v>6</v>
      </c>
      <c r="P802" s="37">
        <v>8</v>
      </c>
    </row>
    <row r="803" spans="1:16" s="48" customFormat="1" ht="16.5" x14ac:dyDescent="0.2">
      <c r="A803" s="45" t="s">
        <v>1031</v>
      </c>
      <c r="B803" s="45">
        <f t="shared" si="144"/>
        <v>1110711</v>
      </c>
      <c r="C803" s="60">
        <v>7</v>
      </c>
      <c r="D803" s="38">
        <f t="shared" si="143"/>
        <v>11107</v>
      </c>
      <c r="E803" s="62">
        <v>11</v>
      </c>
      <c r="F803" s="25">
        <v>1</v>
      </c>
      <c r="G803" s="26" t="s">
        <v>3365</v>
      </c>
      <c r="H803" s="26" t="s">
        <v>3368</v>
      </c>
      <c r="I803" s="25">
        <f t="shared" si="138"/>
        <v>102</v>
      </c>
      <c r="J803" s="25">
        <f t="shared" si="139"/>
        <v>13</v>
      </c>
      <c r="K803" s="25">
        <f t="shared" si="140"/>
        <v>3</v>
      </c>
      <c r="L803" s="25" t="s">
        <v>607</v>
      </c>
      <c r="M803" s="25" t="str">
        <f t="shared" si="142"/>
        <v>pt-11-7-shl-loc1</v>
      </c>
      <c r="N803" s="25">
        <f t="shared" si="141"/>
        <v>6</v>
      </c>
      <c r="O803" s="25">
        <v>9</v>
      </c>
      <c r="P803" s="39">
        <v>9</v>
      </c>
    </row>
    <row r="804" spans="1:16" s="48" customFormat="1" ht="16.5" x14ac:dyDescent="0.2">
      <c r="A804" s="45" t="s">
        <v>1031</v>
      </c>
      <c r="B804" s="45">
        <f t="shared" si="144"/>
        <v>1110720</v>
      </c>
      <c r="C804" s="60">
        <v>7</v>
      </c>
      <c r="D804" s="38">
        <f t="shared" si="143"/>
        <v>11107</v>
      </c>
      <c r="E804" s="62">
        <v>11</v>
      </c>
      <c r="F804" s="25">
        <v>2</v>
      </c>
      <c r="G804" s="26" t="s">
        <v>3366</v>
      </c>
      <c r="H804" s="26" t="s">
        <v>1463</v>
      </c>
      <c r="I804" s="25">
        <f t="shared" si="138"/>
        <v>102</v>
      </c>
      <c r="J804" s="25">
        <f t="shared" si="139"/>
        <v>13</v>
      </c>
      <c r="K804" s="25">
        <f t="shared" si="140"/>
        <v>3</v>
      </c>
      <c r="L804" s="25" t="s">
        <v>174</v>
      </c>
      <c r="M804" s="49" t="str">
        <f t="shared" si="142"/>
        <v>pt-11-7-jlr-loc2</v>
      </c>
      <c r="N804" s="49">
        <f t="shared" si="141"/>
        <v>6</v>
      </c>
      <c r="O804" s="25">
        <v>6</v>
      </c>
      <c r="P804" s="39">
        <v>8</v>
      </c>
    </row>
    <row r="805" spans="1:16" s="48" customFormat="1" ht="16.5" x14ac:dyDescent="0.2">
      <c r="A805" s="45" t="s">
        <v>1031</v>
      </c>
      <c r="B805" s="45">
        <f t="shared" si="144"/>
        <v>1110721</v>
      </c>
      <c r="C805" s="60">
        <v>7</v>
      </c>
      <c r="D805" s="38">
        <f t="shared" si="143"/>
        <v>11107</v>
      </c>
      <c r="E805" s="62">
        <v>11</v>
      </c>
      <c r="F805" s="25">
        <v>2</v>
      </c>
      <c r="G805" s="26" t="s">
        <v>3365</v>
      </c>
      <c r="H805" s="26" t="s">
        <v>3357</v>
      </c>
      <c r="I805" s="25">
        <f t="shared" si="138"/>
        <v>102</v>
      </c>
      <c r="J805" s="25">
        <f t="shared" si="139"/>
        <v>13</v>
      </c>
      <c r="K805" s="25">
        <f t="shared" si="140"/>
        <v>3</v>
      </c>
      <c r="L805" s="25" t="s">
        <v>600</v>
      </c>
      <c r="M805" s="49" t="str">
        <f t="shared" si="142"/>
        <v>pt-11-7-shl-loc2</v>
      </c>
      <c r="N805" s="49">
        <f t="shared" si="141"/>
        <v>6</v>
      </c>
      <c r="O805" s="25">
        <v>9</v>
      </c>
      <c r="P805" s="39">
        <v>9</v>
      </c>
    </row>
    <row r="806" spans="1:16" s="48" customFormat="1" ht="16.5" x14ac:dyDescent="0.2">
      <c r="A806" s="45" t="s">
        <v>1031</v>
      </c>
      <c r="B806" s="45">
        <f t="shared" si="144"/>
        <v>1110730</v>
      </c>
      <c r="C806" s="60">
        <v>7</v>
      </c>
      <c r="D806" s="38">
        <f t="shared" si="143"/>
        <v>11107</v>
      </c>
      <c r="E806" s="62">
        <v>11</v>
      </c>
      <c r="F806" s="25">
        <v>3</v>
      </c>
      <c r="G806" s="26" t="s">
        <v>3366</v>
      </c>
      <c r="H806" s="26" t="s">
        <v>3367</v>
      </c>
      <c r="I806" s="25">
        <f t="shared" si="138"/>
        <v>102</v>
      </c>
      <c r="J806" s="25">
        <f t="shared" si="139"/>
        <v>13</v>
      </c>
      <c r="K806" s="25">
        <f t="shared" si="140"/>
        <v>3</v>
      </c>
      <c r="L806" s="25" t="s">
        <v>501</v>
      </c>
      <c r="M806" s="50" t="str">
        <f t="shared" si="142"/>
        <v>pt-11-7-jlr-loc3</v>
      </c>
      <c r="N806" s="50">
        <f t="shared" si="141"/>
        <v>6</v>
      </c>
      <c r="O806" s="25">
        <v>6</v>
      </c>
      <c r="P806" s="39">
        <v>8</v>
      </c>
    </row>
    <row r="807" spans="1:16" s="48" customFormat="1" ht="17.25" thickBot="1" x14ac:dyDescent="0.25">
      <c r="A807" s="45" t="s">
        <v>1031</v>
      </c>
      <c r="B807" s="45">
        <f t="shared" si="144"/>
        <v>1110731</v>
      </c>
      <c r="C807" s="60">
        <v>7</v>
      </c>
      <c r="D807" s="40">
        <f t="shared" si="143"/>
        <v>11107</v>
      </c>
      <c r="E807" s="63">
        <v>11</v>
      </c>
      <c r="F807" s="41">
        <v>3</v>
      </c>
      <c r="G807" s="42" t="s">
        <v>3365</v>
      </c>
      <c r="H807" s="42" t="s">
        <v>3369</v>
      </c>
      <c r="I807" s="41">
        <f t="shared" si="138"/>
        <v>102</v>
      </c>
      <c r="J807" s="41">
        <f t="shared" si="139"/>
        <v>13</v>
      </c>
      <c r="K807" s="41">
        <f t="shared" si="140"/>
        <v>3</v>
      </c>
      <c r="L807" s="41" t="s">
        <v>580</v>
      </c>
      <c r="M807" s="42" t="str">
        <f t="shared" si="142"/>
        <v>pt-11-7-shl-loc3</v>
      </c>
      <c r="N807" s="42">
        <f t="shared" si="141"/>
        <v>6</v>
      </c>
      <c r="O807" s="41">
        <v>9</v>
      </c>
      <c r="P807" s="43">
        <v>9</v>
      </c>
    </row>
    <row r="808" spans="1:16" s="48" customFormat="1" ht="16.5" x14ac:dyDescent="0.2">
      <c r="A808" s="45" t="s">
        <v>1031</v>
      </c>
      <c r="B808" s="45">
        <f t="shared" si="144"/>
        <v>1110810</v>
      </c>
      <c r="C808" s="60">
        <v>8</v>
      </c>
      <c r="D808" s="35">
        <f t="shared" si="143"/>
        <v>11108</v>
      </c>
      <c r="E808" s="61">
        <v>11</v>
      </c>
      <c r="F808" s="36">
        <v>1</v>
      </c>
      <c r="G808" s="44" t="s">
        <v>3366</v>
      </c>
      <c r="H808" s="44" t="s">
        <v>3370</v>
      </c>
      <c r="I808" s="36">
        <f t="shared" si="138"/>
        <v>102</v>
      </c>
      <c r="J808" s="36">
        <f t="shared" si="139"/>
        <v>13</v>
      </c>
      <c r="K808" s="36">
        <f t="shared" si="140"/>
        <v>3</v>
      </c>
      <c r="L808" s="36" t="s">
        <v>174</v>
      </c>
      <c r="M808" s="36" t="str">
        <f t="shared" si="142"/>
        <v>pt-11-8-jlr-loc1</v>
      </c>
      <c r="N808" s="36">
        <f t="shared" si="141"/>
        <v>6</v>
      </c>
      <c r="O808" s="36">
        <v>6</v>
      </c>
      <c r="P808" s="37">
        <v>8</v>
      </c>
    </row>
    <row r="809" spans="1:16" s="48" customFormat="1" ht="16.5" x14ac:dyDescent="0.2">
      <c r="A809" s="45" t="s">
        <v>1031</v>
      </c>
      <c r="B809" s="45">
        <f t="shared" si="144"/>
        <v>1110811</v>
      </c>
      <c r="C809" s="60">
        <v>8</v>
      </c>
      <c r="D809" s="38">
        <f t="shared" si="143"/>
        <v>11108</v>
      </c>
      <c r="E809" s="62">
        <v>11</v>
      </c>
      <c r="F809" s="25">
        <v>1</v>
      </c>
      <c r="G809" s="26" t="s">
        <v>3365</v>
      </c>
      <c r="H809" s="26" t="s">
        <v>3368</v>
      </c>
      <c r="I809" s="25">
        <f t="shared" si="138"/>
        <v>102</v>
      </c>
      <c r="J809" s="25">
        <f t="shared" si="139"/>
        <v>13</v>
      </c>
      <c r="K809" s="25">
        <f t="shared" si="140"/>
        <v>3</v>
      </c>
      <c r="L809" s="25" t="s">
        <v>597</v>
      </c>
      <c r="M809" s="25" t="str">
        <f t="shared" si="142"/>
        <v>pt-11-8-shl-loc1</v>
      </c>
      <c r="N809" s="25">
        <f t="shared" si="141"/>
        <v>6</v>
      </c>
      <c r="O809" s="25">
        <v>9</v>
      </c>
      <c r="P809" s="39">
        <v>9</v>
      </c>
    </row>
    <row r="810" spans="1:16" s="48" customFormat="1" ht="16.5" x14ac:dyDescent="0.2">
      <c r="A810" s="45" t="s">
        <v>1031</v>
      </c>
      <c r="B810" s="45">
        <f t="shared" si="144"/>
        <v>1110820</v>
      </c>
      <c r="C810" s="60">
        <v>8</v>
      </c>
      <c r="D810" s="38">
        <f t="shared" si="143"/>
        <v>11108</v>
      </c>
      <c r="E810" s="62">
        <v>11</v>
      </c>
      <c r="F810" s="25">
        <v>2</v>
      </c>
      <c r="G810" s="26" t="s">
        <v>3366</v>
      </c>
      <c r="H810" s="26" t="s">
        <v>1463</v>
      </c>
      <c r="I810" s="25">
        <f t="shared" si="138"/>
        <v>102</v>
      </c>
      <c r="J810" s="25">
        <f t="shared" si="139"/>
        <v>13</v>
      </c>
      <c r="K810" s="25">
        <f t="shared" si="140"/>
        <v>3</v>
      </c>
      <c r="L810" s="25" t="s">
        <v>498</v>
      </c>
      <c r="M810" s="49" t="str">
        <f t="shared" si="142"/>
        <v>pt-11-8-jlr-loc2</v>
      </c>
      <c r="N810" s="49">
        <f t="shared" si="141"/>
        <v>6</v>
      </c>
      <c r="O810" s="25">
        <v>6</v>
      </c>
      <c r="P810" s="39">
        <v>8</v>
      </c>
    </row>
    <row r="811" spans="1:16" s="48" customFormat="1" ht="16.5" x14ac:dyDescent="0.2">
      <c r="A811" s="45" t="s">
        <v>1031</v>
      </c>
      <c r="B811" s="45">
        <f t="shared" si="144"/>
        <v>1110821</v>
      </c>
      <c r="C811" s="60">
        <v>8</v>
      </c>
      <c r="D811" s="38">
        <f t="shared" si="143"/>
        <v>11108</v>
      </c>
      <c r="E811" s="62">
        <v>11</v>
      </c>
      <c r="F811" s="25">
        <v>2</v>
      </c>
      <c r="G811" s="26" t="s">
        <v>3365</v>
      </c>
      <c r="H811" s="26" t="s">
        <v>3357</v>
      </c>
      <c r="I811" s="25">
        <f t="shared" si="138"/>
        <v>102</v>
      </c>
      <c r="J811" s="25">
        <f t="shared" si="139"/>
        <v>13</v>
      </c>
      <c r="K811" s="25">
        <f t="shared" si="140"/>
        <v>3</v>
      </c>
      <c r="L811" s="25" t="s">
        <v>596</v>
      </c>
      <c r="M811" s="49" t="str">
        <f t="shared" si="142"/>
        <v>pt-11-8-shl-loc2</v>
      </c>
      <c r="N811" s="49">
        <f t="shared" si="141"/>
        <v>6</v>
      </c>
      <c r="O811" s="25">
        <v>9</v>
      </c>
      <c r="P811" s="39">
        <v>9</v>
      </c>
    </row>
    <row r="812" spans="1:16" s="48" customFormat="1" ht="16.5" x14ac:dyDescent="0.2">
      <c r="A812" s="45" t="s">
        <v>1031</v>
      </c>
      <c r="B812" s="45">
        <f t="shared" si="144"/>
        <v>1110830</v>
      </c>
      <c r="C812" s="60">
        <v>8</v>
      </c>
      <c r="D812" s="38">
        <f t="shared" si="143"/>
        <v>11108</v>
      </c>
      <c r="E812" s="62">
        <v>11</v>
      </c>
      <c r="F812" s="25">
        <v>3</v>
      </c>
      <c r="G812" s="26" t="s">
        <v>3355</v>
      </c>
      <c r="H812" s="26" t="s">
        <v>3362</v>
      </c>
      <c r="I812" s="25">
        <f t="shared" si="138"/>
        <v>102</v>
      </c>
      <c r="J812" s="25">
        <f t="shared" si="139"/>
        <v>13</v>
      </c>
      <c r="K812" s="25">
        <f t="shared" si="140"/>
        <v>3</v>
      </c>
      <c r="L812" s="25" t="s">
        <v>500</v>
      </c>
      <c r="M812" s="50" t="str">
        <f t="shared" si="142"/>
        <v>pt-11-8-jlr-loc3</v>
      </c>
      <c r="N812" s="50">
        <f t="shared" si="141"/>
        <v>6</v>
      </c>
      <c r="O812" s="25">
        <v>6</v>
      </c>
      <c r="P812" s="39">
        <v>8</v>
      </c>
    </row>
    <row r="813" spans="1:16" s="48" customFormat="1" ht="17.25" thickBot="1" x14ac:dyDescent="0.25">
      <c r="A813" s="45" t="s">
        <v>1031</v>
      </c>
      <c r="B813" s="45">
        <f t="shared" si="144"/>
        <v>1110831</v>
      </c>
      <c r="C813" s="60">
        <v>8</v>
      </c>
      <c r="D813" s="40">
        <f t="shared" si="143"/>
        <v>11108</v>
      </c>
      <c r="E813" s="63">
        <v>11</v>
      </c>
      <c r="F813" s="41">
        <v>3</v>
      </c>
      <c r="G813" s="42" t="s">
        <v>3365</v>
      </c>
      <c r="H813" s="42" t="s">
        <v>3369</v>
      </c>
      <c r="I813" s="41">
        <f t="shared" si="138"/>
        <v>102</v>
      </c>
      <c r="J813" s="41">
        <f t="shared" si="139"/>
        <v>13</v>
      </c>
      <c r="K813" s="41">
        <f t="shared" si="140"/>
        <v>3</v>
      </c>
      <c r="L813" s="41" t="s">
        <v>602</v>
      </c>
      <c r="M813" s="42" t="str">
        <f t="shared" si="142"/>
        <v>pt-11-8-shl-loc3</v>
      </c>
      <c r="N813" s="42">
        <f t="shared" si="141"/>
        <v>6</v>
      </c>
      <c r="O813" s="41">
        <v>9</v>
      </c>
      <c r="P813" s="43">
        <v>9</v>
      </c>
    </row>
    <row r="814" spans="1:16" s="48" customFormat="1" ht="16.5" x14ac:dyDescent="0.2">
      <c r="A814" s="45" t="s">
        <v>1031</v>
      </c>
      <c r="B814" s="45">
        <f t="shared" si="144"/>
        <v>1110910</v>
      </c>
      <c r="C814" s="60">
        <v>9</v>
      </c>
      <c r="D814" s="35">
        <f t="shared" si="143"/>
        <v>11109</v>
      </c>
      <c r="E814" s="61">
        <v>11</v>
      </c>
      <c r="F814" s="36">
        <v>1</v>
      </c>
      <c r="G814" s="44" t="s">
        <v>3366</v>
      </c>
      <c r="H814" s="44" t="s">
        <v>3370</v>
      </c>
      <c r="I814" s="36">
        <f t="shared" si="138"/>
        <v>103</v>
      </c>
      <c r="J814" s="36">
        <f t="shared" si="139"/>
        <v>13</v>
      </c>
      <c r="K814" s="36">
        <f t="shared" si="140"/>
        <v>3</v>
      </c>
      <c r="L814" s="36" t="s">
        <v>502</v>
      </c>
      <c r="M814" s="36" t="str">
        <f t="shared" si="142"/>
        <v>pt-11-9-jlr-loc1</v>
      </c>
      <c r="N814" s="36">
        <f t="shared" si="141"/>
        <v>6</v>
      </c>
      <c r="O814" s="36">
        <v>6</v>
      </c>
      <c r="P814" s="37">
        <v>8</v>
      </c>
    </row>
    <row r="815" spans="1:16" s="48" customFormat="1" ht="16.5" x14ac:dyDescent="0.2">
      <c r="A815" s="45" t="s">
        <v>1031</v>
      </c>
      <c r="B815" s="45">
        <f t="shared" si="144"/>
        <v>1110911</v>
      </c>
      <c r="C815" s="60">
        <v>9</v>
      </c>
      <c r="D815" s="38">
        <f t="shared" si="143"/>
        <v>11109</v>
      </c>
      <c r="E815" s="62">
        <v>11</v>
      </c>
      <c r="F815" s="25">
        <v>1</v>
      </c>
      <c r="G815" s="26" t="s">
        <v>3365</v>
      </c>
      <c r="H815" s="26" t="s">
        <v>3368</v>
      </c>
      <c r="I815" s="25">
        <f t="shared" si="138"/>
        <v>103</v>
      </c>
      <c r="J815" s="25">
        <f t="shared" si="139"/>
        <v>13</v>
      </c>
      <c r="K815" s="25">
        <f t="shared" si="140"/>
        <v>3</v>
      </c>
      <c r="L815" s="25" t="s">
        <v>593</v>
      </c>
      <c r="M815" s="25" t="str">
        <f t="shared" si="142"/>
        <v>pt-11-9-shl-loc1</v>
      </c>
      <c r="N815" s="25">
        <f t="shared" si="141"/>
        <v>6</v>
      </c>
      <c r="O815" s="25">
        <v>9</v>
      </c>
      <c r="P815" s="39">
        <v>9</v>
      </c>
    </row>
    <row r="816" spans="1:16" s="48" customFormat="1" ht="16.5" x14ac:dyDescent="0.2">
      <c r="A816" s="45" t="s">
        <v>1031</v>
      </c>
      <c r="B816" s="45">
        <f t="shared" si="144"/>
        <v>1110920</v>
      </c>
      <c r="C816" s="60">
        <v>9</v>
      </c>
      <c r="D816" s="38">
        <f t="shared" si="143"/>
        <v>11109</v>
      </c>
      <c r="E816" s="62">
        <v>11</v>
      </c>
      <c r="F816" s="25">
        <v>2</v>
      </c>
      <c r="G816" s="26" t="s">
        <v>3366</v>
      </c>
      <c r="H816" s="26" t="s">
        <v>1463</v>
      </c>
      <c r="I816" s="25">
        <f t="shared" si="138"/>
        <v>103</v>
      </c>
      <c r="J816" s="25">
        <f t="shared" si="139"/>
        <v>13</v>
      </c>
      <c r="K816" s="25">
        <f t="shared" si="140"/>
        <v>3</v>
      </c>
      <c r="L816" s="25" t="s">
        <v>1459</v>
      </c>
      <c r="M816" s="49" t="str">
        <f t="shared" si="142"/>
        <v>pt-11-9-jlr-loc2</v>
      </c>
      <c r="N816" s="49">
        <f t="shared" si="141"/>
        <v>6</v>
      </c>
      <c r="O816" s="25">
        <v>6</v>
      </c>
      <c r="P816" s="39">
        <v>8</v>
      </c>
    </row>
    <row r="817" spans="1:16" s="48" customFormat="1" ht="16.5" x14ac:dyDescent="0.2">
      <c r="A817" s="45" t="s">
        <v>1031</v>
      </c>
      <c r="B817" s="45">
        <f t="shared" si="144"/>
        <v>1110921</v>
      </c>
      <c r="C817" s="60">
        <v>9</v>
      </c>
      <c r="D817" s="38">
        <f t="shared" si="143"/>
        <v>11109</v>
      </c>
      <c r="E817" s="62">
        <v>11</v>
      </c>
      <c r="F817" s="25">
        <v>2</v>
      </c>
      <c r="G817" s="26" t="s">
        <v>3365</v>
      </c>
      <c r="H817" s="26" t="s">
        <v>3371</v>
      </c>
      <c r="I817" s="25">
        <f t="shared" si="138"/>
        <v>103</v>
      </c>
      <c r="J817" s="25">
        <f t="shared" si="139"/>
        <v>13</v>
      </c>
      <c r="K817" s="25">
        <f t="shared" si="140"/>
        <v>3</v>
      </c>
      <c r="L817" s="25" t="s">
        <v>606</v>
      </c>
      <c r="M817" s="49" t="str">
        <f t="shared" si="142"/>
        <v>pt-11-9-shl-loc2</v>
      </c>
      <c r="N817" s="49">
        <f t="shared" si="141"/>
        <v>6</v>
      </c>
      <c r="O817" s="25">
        <v>9</v>
      </c>
      <c r="P817" s="39">
        <v>9</v>
      </c>
    </row>
    <row r="818" spans="1:16" s="48" customFormat="1" ht="16.5" x14ac:dyDescent="0.2">
      <c r="A818" s="45" t="s">
        <v>1031</v>
      </c>
      <c r="B818" s="45">
        <f t="shared" si="144"/>
        <v>1110930</v>
      </c>
      <c r="C818" s="60">
        <v>9</v>
      </c>
      <c r="D818" s="38">
        <f t="shared" si="143"/>
        <v>11109</v>
      </c>
      <c r="E818" s="62">
        <v>11</v>
      </c>
      <c r="F818" s="25">
        <v>3</v>
      </c>
      <c r="G818" s="26" t="s">
        <v>3366</v>
      </c>
      <c r="H818" s="26" t="s">
        <v>3362</v>
      </c>
      <c r="I818" s="25">
        <f t="shared" si="138"/>
        <v>103</v>
      </c>
      <c r="J818" s="25">
        <f t="shared" si="139"/>
        <v>13</v>
      </c>
      <c r="K818" s="25">
        <f t="shared" si="140"/>
        <v>3</v>
      </c>
      <c r="L818" s="25" t="s">
        <v>499</v>
      </c>
      <c r="M818" s="50" t="str">
        <f t="shared" si="142"/>
        <v>pt-11-9-jlr-loc3</v>
      </c>
      <c r="N818" s="50">
        <f t="shared" si="141"/>
        <v>6</v>
      </c>
      <c r="O818" s="25">
        <v>6</v>
      </c>
      <c r="P818" s="39">
        <v>8</v>
      </c>
    </row>
    <row r="819" spans="1:16" s="48" customFormat="1" ht="17.25" thickBot="1" x14ac:dyDescent="0.25">
      <c r="A819" s="45" t="s">
        <v>1031</v>
      </c>
      <c r="B819" s="45">
        <f t="shared" si="144"/>
        <v>1110931</v>
      </c>
      <c r="C819" s="60">
        <v>9</v>
      </c>
      <c r="D819" s="40">
        <f t="shared" si="143"/>
        <v>11109</v>
      </c>
      <c r="E819" s="63">
        <v>11</v>
      </c>
      <c r="F819" s="41">
        <v>3</v>
      </c>
      <c r="G819" s="42" t="s">
        <v>3365</v>
      </c>
      <c r="H819" s="42" t="s">
        <v>3369</v>
      </c>
      <c r="I819" s="41">
        <f t="shared" si="138"/>
        <v>103</v>
      </c>
      <c r="J819" s="41">
        <f t="shared" si="139"/>
        <v>13</v>
      </c>
      <c r="K819" s="41">
        <f t="shared" si="140"/>
        <v>3</v>
      </c>
      <c r="L819" s="41" t="s">
        <v>604</v>
      </c>
      <c r="M819" s="42" t="str">
        <f t="shared" si="142"/>
        <v>pt-11-9-shl-loc3</v>
      </c>
      <c r="N819" s="42">
        <f t="shared" si="141"/>
        <v>6</v>
      </c>
      <c r="O819" s="41">
        <v>9</v>
      </c>
      <c r="P819" s="43">
        <v>9</v>
      </c>
    </row>
    <row r="820" spans="1:16" s="48" customFormat="1" ht="16.5" x14ac:dyDescent="0.2">
      <c r="A820" s="45" t="s">
        <v>1031</v>
      </c>
      <c r="B820" s="45">
        <f t="shared" si="144"/>
        <v>1111010</v>
      </c>
      <c r="C820" s="60">
        <v>10</v>
      </c>
      <c r="D820" s="35">
        <f t="shared" si="143"/>
        <v>11110</v>
      </c>
      <c r="E820" s="61">
        <v>11</v>
      </c>
      <c r="F820" s="36">
        <v>1</v>
      </c>
      <c r="G820" s="44" t="s">
        <v>3366</v>
      </c>
      <c r="H820" s="44" t="s">
        <v>3370</v>
      </c>
      <c r="I820" s="36">
        <f t="shared" si="138"/>
        <v>103</v>
      </c>
      <c r="J820" s="36">
        <f t="shared" si="139"/>
        <v>13</v>
      </c>
      <c r="K820" s="36">
        <f t="shared" si="140"/>
        <v>3</v>
      </c>
      <c r="L820" s="36" t="s">
        <v>495</v>
      </c>
      <c r="M820" s="36" t="str">
        <f t="shared" si="142"/>
        <v>pt-11-10-jlr-loc1</v>
      </c>
      <c r="N820" s="36">
        <f t="shared" si="141"/>
        <v>6</v>
      </c>
      <c r="O820" s="36">
        <v>6</v>
      </c>
      <c r="P820" s="37">
        <v>8</v>
      </c>
    </row>
    <row r="821" spans="1:16" s="48" customFormat="1" ht="16.5" x14ac:dyDescent="0.2">
      <c r="A821" s="45" t="s">
        <v>1031</v>
      </c>
      <c r="B821" s="45">
        <f t="shared" si="144"/>
        <v>1111011</v>
      </c>
      <c r="C821" s="60">
        <v>10</v>
      </c>
      <c r="D821" s="38">
        <f t="shared" si="143"/>
        <v>11110</v>
      </c>
      <c r="E821" s="62">
        <v>11</v>
      </c>
      <c r="F821" s="25">
        <v>1</v>
      </c>
      <c r="G821" s="26" t="s">
        <v>3365</v>
      </c>
      <c r="H821" s="26" t="s">
        <v>3368</v>
      </c>
      <c r="I821" s="25">
        <f t="shared" si="138"/>
        <v>103</v>
      </c>
      <c r="J821" s="25">
        <f t="shared" si="139"/>
        <v>13</v>
      </c>
      <c r="K821" s="25">
        <f t="shared" si="140"/>
        <v>3</v>
      </c>
      <c r="L821" s="25" t="s">
        <v>581</v>
      </c>
      <c r="M821" s="25" t="str">
        <f t="shared" si="142"/>
        <v>pt-11-10-shl-loc1</v>
      </c>
      <c r="N821" s="25">
        <f t="shared" si="141"/>
        <v>6</v>
      </c>
      <c r="O821" s="25">
        <v>9</v>
      </c>
      <c r="P821" s="39">
        <v>9</v>
      </c>
    </row>
    <row r="822" spans="1:16" s="48" customFormat="1" ht="16.5" x14ac:dyDescent="0.2">
      <c r="A822" s="45" t="s">
        <v>1031</v>
      </c>
      <c r="B822" s="45">
        <f t="shared" si="144"/>
        <v>1111020</v>
      </c>
      <c r="C822" s="60">
        <v>10</v>
      </c>
      <c r="D822" s="38">
        <f t="shared" si="143"/>
        <v>11110</v>
      </c>
      <c r="E822" s="62">
        <v>11</v>
      </c>
      <c r="F822" s="25">
        <v>2</v>
      </c>
      <c r="G822" s="26" t="s">
        <v>3355</v>
      </c>
      <c r="H822" s="26" t="s">
        <v>1463</v>
      </c>
      <c r="I822" s="25">
        <f t="shared" ref="I822:I885" si="145">INDEX($AC$4:$AC$204,INDEX($AJ$4:$AJ$19,E822)+C822)</f>
        <v>103</v>
      </c>
      <c r="J822" s="25">
        <f t="shared" ref="J822:J885" si="146">INDEX($AD$4:$AD$204,INDEX($AJ$4:$AJ$19,E822)+C822)</f>
        <v>13</v>
      </c>
      <c r="K822" s="25">
        <f t="shared" ref="K822:K885" si="147">INDEX($AE$4:$AE$204,INDEX($AJ$4:$AJ$19,E822)+C822)</f>
        <v>3</v>
      </c>
      <c r="L822" s="25" t="s">
        <v>1463</v>
      </c>
      <c r="M822" s="49" t="str">
        <f t="shared" si="142"/>
        <v>pt-11-10-jlr-loc2</v>
      </c>
      <c r="N822" s="49">
        <f t="shared" ref="N822:N885" si="148">INDEX($AF$4:$AF$204,INDEX($AJ$4:$AJ$19,E822)+C822)</f>
        <v>6</v>
      </c>
      <c r="O822" s="25">
        <v>6</v>
      </c>
      <c r="P822" s="39">
        <v>8</v>
      </c>
    </row>
    <row r="823" spans="1:16" s="48" customFormat="1" ht="16.5" x14ac:dyDescent="0.2">
      <c r="A823" s="45" t="s">
        <v>1031</v>
      </c>
      <c r="B823" s="45">
        <f t="shared" si="144"/>
        <v>1111021</v>
      </c>
      <c r="C823" s="60">
        <v>10</v>
      </c>
      <c r="D823" s="38">
        <f t="shared" si="143"/>
        <v>11110</v>
      </c>
      <c r="E823" s="62">
        <v>11</v>
      </c>
      <c r="F823" s="25">
        <v>2</v>
      </c>
      <c r="G823" s="26" t="s">
        <v>3365</v>
      </c>
      <c r="H823" s="26" t="s">
        <v>3357</v>
      </c>
      <c r="I823" s="25">
        <f t="shared" si="145"/>
        <v>103</v>
      </c>
      <c r="J823" s="25">
        <f t="shared" si="146"/>
        <v>13</v>
      </c>
      <c r="K823" s="25">
        <f t="shared" si="147"/>
        <v>3</v>
      </c>
      <c r="L823" s="25" t="s">
        <v>576</v>
      </c>
      <c r="M823" s="49" t="str">
        <f t="shared" si="142"/>
        <v>pt-11-10-shl-loc2</v>
      </c>
      <c r="N823" s="49">
        <f t="shared" si="148"/>
        <v>6</v>
      </c>
      <c r="O823" s="25">
        <v>9</v>
      </c>
      <c r="P823" s="39">
        <v>9</v>
      </c>
    </row>
    <row r="824" spans="1:16" s="48" customFormat="1" ht="16.5" x14ac:dyDescent="0.2">
      <c r="A824" s="45" t="s">
        <v>1031</v>
      </c>
      <c r="B824" s="45">
        <f t="shared" si="144"/>
        <v>1111030</v>
      </c>
      <c r="C824" s="60">
        <v>10</v>
      </c>
      <c r="D824" s="38">
        <f t="shared" si="143"/>
        <v>11110</v>
      </c>
      <c r="E824" s="62">
        <v>11</v>
      </c>
      <c r="F824" s="25">
        <v>3</v>
      </c>
      <c r="G824" s="26" t="s">
        <v>3366</v>
      </c>
      <c r="H824" s="26" t="s">
        <v>3367</v>
      </c>
      <c r="I824" s="25">
        <f t="shared" si="145"/>
        <v>103</v>
      </c>
      <c r="J824" s="25">
        <f t="shared" si="146"/>
        <v>13</v>
      </c>
      <c r="K824" s="25">
        <f t="shared" si="147"/>
        <v>3</v>
      </c>
      <c r="L824" s="25" t="s">
        <v>504</v>
      </c>
      <c r="M824" s="50" t="str">
        <f t="shared" si="142"/>
        <v>pt-11-10-jlr-loc3</v>
      </c>
      <c r="N824" s="50">
        <f t="shared" si="148"/>
        <v>6</v>
      </c>
      <c r="O824" s="25">
        <v>6</v>
      </c>
      <c r="P824" s="39">
        <v>8</v>
      </c>
    </row>
    <row r="825" spans="1:16" s="48" customFormat="1" ht="17.25" thickBot="1" x14ac:dyDescent="0.25">
      <c r="A825" s="45" t="s">
        <v>1031</v>
      </c>
      <c r="B825" s="45">
        <f t="shared" si="144"/>
        <v>1111031</v>
      </c>
      <c r="C825" s="60">
        <v>10</v>
      </c>
      <c r="D825" s="40">
        <f t="shared" si="143"/>
        <v>11110</v>
      </c>
      <c r="E825" s="63">
        <v>11</v>
      </c>
      <c r="F825" s="41">
        <v>3</v>
      </c>
      <c r="G825" s="42" t="s">
        <v>3365</v>
      </c>
      <c r="H825" s="42" t="s">
        <v>3369</v>
      </c>
      <c r="I825" s="41">
        <f t="shared" si="145"/>
        <v>103</v>
      </c>
      <c r="J825" s="41">
        <f t="shared" si="146"/>
        <v>13</v>
      </c>
      <c r="K825" s="41">
        <f t="shared" si="147"/>
        <v>3</v>
      </c>
      <c r="L825" s="41" t="s">
        <v>595</v>
      </c>
      <c r="M825" s="42" t="str">
        <f t="shared" si="142"/>
        <v>pt-11-10-shl-loc3</v>
      </c>
      <c r="N825" s="42">
        <f t="shared" si="148"/>
        <v>6</v>
      </c>
      <c r="O825" s="41">
        <v>9</v>
      </c>
      <c r="P825" s="43">
        <v>9</v>
      </c>
    </row>
    <row r="826" spans="1:16" s="48" customFormat="1" ht="16.5" x14ac:dyDescent="0.2">
      <c r="A826" s="45" t="s">
        <v>1031</v>
      </c>
      <c r="B826" s="45">
        <f t="shared" si="144"/>
        <v>1111110</v>
      </c>
      <c r="C826" s="60">
        <v>11</v>
      </c>
      <c r="D826" s="35">
        <f t="shared" si="143"/>
        <v>11111</v>
      </c>
      <c r="E826" s="61">
        <v>11</v>
      </c>
      <c r="F826" s="36">
        <v>1</v>
      </c>
      <c r="G826" s="44" t="s">
        <v>3366</v>
      </c>
      <c r="H826" s="44" t="s">
        <v>3363</v>
      </c>
      <c r="I826" s="36">
        <f t="shared" si="145"/>
        <v>103</v>
      </c>
      <c r="J826" s="36">
        <f t="shared" si="146"/>
        <v>13</v>
      </c>
      <c r="K826" s="36">
        <f t="shared" si="147"/>
        <v>3</v>
      </c>
      <c r="L826" s="36" t="s">
        <v>502</v>
      </c>
      <c r="M826" s="36" t="str">
        <f t="shared" si="142"/>
        <v>pt-11-11-jlr-loc1</v>
      </c>
      <c r="N826" s="36">
        <f t="shared" si="148"/>
        <v>6</v>
      </c>
      <c r="O826" s="36">
        <v>6</v>
      </c>
      <c r="P826" s="37">
        <v>8</v>
      </c>
    </row>
    <row r="827" spans="1:16" s="48" customFormat="1" ht="16.5" x14ac:dyDescent="0.2">
      <c r="A827" s="45" t="s">
        <v>1031</v>
      </c>
      <c r="B827" s="45">
        <f t="shared" si="144"/>
        <v>1111111</v>
      </c>
      <c r="C827" s="60">
        <v>11</v>
      </c>
      <c r="D827" s="38">
        <f t="shared" si="143"/>
        <v>11111</v>
      </c>
      <c r="E827" s="62">
        <v>11</v>
      </c>
      <c r="F827" s="25">
        <v>1</v>
      </c>
      <c r="G827" s="26" t="s">
        <v>3365</v>
      </c>
      <c r="H827" s="26" t="s">
        <v>3368</v>
      </c>
      <c r="I827" s="25">
        <f t="shared" si="145"/>
        <v>103</v>
      </c>
      <c r="J827" s="25">
        <f t="shared" si="146"/>
        <v>13</v>
      </c>
      <c r="K827" s="25">
        <f t="shared" si="147"/>
        <v>3</v>
      </c>
      <c r="L827" s="25" t="s">
        <v>593</v>
      </c>
      <c r="M827" s="25" t="str">
        <f t="shared" si="142"/>
        <v>pt-11-11-shl-loc1</v>
      </c>
      <c r="N827" s="25">
        <f t="shared" si="148"/>
        <v>6</v>
      </c>
      <c r="O827" s="25">
        <v>9</v>
      </c>
      <c r="P827" s="39">
        <v>9</v>
      </c>
    </row>
    <row r="828" spans="1:16" s="48" customFormat="1" ht="16.5" x14ac:dyDescent="0.2">
      <c r="A828" s="45" t="s">
        <v>1031</v>
      </c>
      <c r="B828" s="45">
        <f t="shared" si="144"/>
        <v>1111120</v>
      </c>
      <c r="C828" s="60">
        <v>11</v>
      </c>
      <c r="D828" s="38">
        <f t="shared" si="143"/>
        <v>11111</v>
      </c>
      <c r="E828" s="62">
        <v>11</v>
      </c>
      <c r="F828" s="25">
        <v>2</v>
      </c>
      <c r="G828" s="26" t="s">
        <v>3366</v>
      </c>
      <c r="H828" s="26" t="s">
        <v>1463</v>
      </c>
      <c r="I828" s="25">
        <f t="shared" si="145"/>
        <v>103</v>
      </c>
      <c r="J828" s="25">
        <f t="shared" si="146"/>
        <v>13</v>
      </c>
      <c r="K828" s="25">
        <f t="shared" si="147"/>
        <v>3</v>
      </c>
      <c r="L828" s="25" t="s">
        <v>1459</v>
      </c>
      <c r="M828" s="49" t="str">
        <f t="shared" si="142"/>
        <v>pt-11-11-jlr-loc2</v>
      </c>
      <c r="N828" s="49">
        <f t="shared" si="148"/>
        <v>6</v>
      </c>
      <c r="O828" s="25">
        <v>6</v>
      </c>
      <c r="P828" s="39">
        <v>8</v>
      </c>
    </row>
    <row r="829" spans="1:16" s="48" customFormat="1" ht="16.5" x14ac:dyDescent="0.2">
      <c r="A829" s="45" t="s">
        <v>1031</v>
      </c>
      <c r="B829" s="45">
        <f t="shared" si="144"/>
        <v>1111121</v>
      </c>
      <c r="C829" s="60">
        <v>11</v>
      </c>
      <c r="D829" s="38">
        <f t="shared" si="143"/>
        <v>11111</v>
      </c>
      <c r="E829" s="62">
        <v>11</v>
      </c>
      <c r="F829" s="25">
        <v>2</v>
      </c>
      <c r="G829" s="26" t="s">
        <v>3365</v>
      </c>
      <c r="H829" s="26" t="s">
        <v>3371</v>
      </c>
      <c r="I829" s="25">
        <f t="shared" si="145"/>
        <v>103</v>
      </c>
      <c r="J829" s="25">
        <f t="shared" si="146"/>
        <v>13</v>
      </c>
      <c r="K829" s="25">
        <f t="shared" si="147"/>
        <v>3</v>
      </c>
      <c r="L829" s="25" t="s">
        <v>606</v>
      </c>
      <c r="M829" s="49" t="str">
        <f t="shared" si="142"/>
        <v>pt-11-11-shl-loc2</v>
      </c>
      <c r="N829" s="49">
        <f t="shared" si="148"/>
        <v>6</v>
      </c>
      <c r="O829" s="25">
        <v>9</v>
      </c>
      <c r="P829" s="39">
        <v>9</v>
      </c>
    </row>
    <row r="830" spans="1:16" s="48" customFormat="1" ht="16.5" x14ac:dyDescent="0.2">
      <c r="A830" s="45" t="s">
        <v>1031</v>
      </c>
      <c r="B830" s="45">
        <f t="shared" si="144"/>
        <v>1111130</v>
      </c>
      <c r="C830" s="60">
        <v>11</v>
      </c>
      <c r="D830" s="38">
        <f t="shared" si="143"/>
        <v>11111</v>
      </c>
      <c r="E830" s="62">
        <v>11</v>
      </c>
      <c r="F830" s="25">
        <v>3</v>
      </c>
      <c r="G830" s="26" t="s">
        <v>3366</v>
      </c>
      <c r="H830" s="26" t="s">
        <v>3367</v>
      </c>
      <c r="I830" s="25">
        <f t="shared" si="145"/>
        <v>103</v>
      </c>
      <c r="J830" s="25">
        <f t="shared" si="146"/>
        <v>13</v>
      </c>
      <c r="K830" s="25">
        <f t="shared" si="147"/>
        <v>3</v>
      </c>
      <c r="L830" s="25" t="s">
        <v>499</v>
      </c>
      <c r="M830" s="50" t="str">
        <f t="shared" si="142"/>
        <v>pt-11-11-jlr-loc3</v>
      </c>
      <c r="N830" s="50">
        <f t="shared" si="148"/>
        <v>6</v>
      </c>
      <c r="O830" s="25">
        <v>6</v>
      </c>
      <c r="P830" s="39">
        <v>8</v>
      </c>
    </row>
    <row r="831" spans="1:16" s="48" customFormat="1" ht="17.25" thickBot="1" x14ac:dyDescent="0.25">
      <c r="A831" s="45" t="s">
        <v>1031</v>
      </c>
      <c r="B831" s="45">
        <f t="shared" si="144"/>
        <v>1111131</v>
      </c>
      <c r="C831" s="60">
        <v>11</v>
      </c>
      <c r="D831" s="40">
        <f t="shared" si="143"/>
        <v>11111</v>
      </c>
      <c r="E831" s="63">
        <v>11</v>
      </c>
      <c r="F831" s="41">
        <v>3</v>
      </c>
      <c r="G831" s="42" t="s">
        <v>3365</v>
      </c>
      <c r="H831" s="42" t="s">
        <v>3369</v>
      </c>
      <c r="I831" s="41">
        <f t="shared" si="145"/>
        <v>103</v>
      </c>
      <c r="J831" s="41">
        <f t="shared" si="146"/>
        <v>13</v>
      </c>
      <c r="K831" s="41">
        <f t="shared" si="147"/>
        <v>3</v>
      </c>
      <c r="L831" s="41" t="s">
        <v>604</v>
      </c>
      <c r="M831" s="42" t="str">
        <f t="shared" si="142"/>
        <v>pt-11-11-shl-loc3</v>
      </c>
      <c r="N831" s="42">
        <f t="shared" si="148"/>
        <v>6</v>
      </c>
      <c r="O831" s="41">
        <v>9</v>
      </c>
      <c r="P831" s="43">
        <v>9</v>
      </c>
    </row>
    <row r="832" spans="1:16" s="48" customFormat="1" ht="16.5" x14ac:dyDescent="0.2">
      <c r="A832" s="45" t="s">
        <v>1031</v>
      </c>
      <c r="B832" s="45">
        <f t="shared" si="144"/>
        <v>1111210</v>
      </c>
      <c r="C832" s="60">
        <v>12</v>
      </c>
      <c r="D832" s="35">
        <f t="shared" si="143"/>
        <v>11112</v>
      </c>
      <c r="E832" s="61">
        <v>11</v>
      </c>
      <c r="F832" s="36">
        <v>1</v>
      </c>
      <c r="G832" s="44" t="s">
        <v>3366</v>
      </c>
      <c r="H832" s="44" t="s">
        <v>3363</v>
      </c>
      <c r="I832" s="36">
        <f t="shared" si="145"/>
        <v>104</v>
      </c>
      <c r="J832" s="36">
        <f t="shared" si="146"/>
        <v>13</v>
      </c>
      <c r="K832" s="36">
        <f t="shared" si="147"/>
        <v>3</v>
      </c>
      <c r="L832" s="36" t="s">
        <v>505</v>
      </c>
      <c r="M832" s="36" t="str">
        <f t="shared" ref="M832:M895" si="149">A832&amp;"-"&amp;C832&amp;"-"&amp;G832&amp;"-"&amp;"loc"&amp;F832</f>
        <v>pt-11-12-jlr-loc1</v>
      </c>
      <c r="N832" s="36">
        <f t="shared" si="148"/>
        <v>6</v>
      </c>
      <c r="O832" s="36">
        <v>6</v>
      </c>
      <c r="P832" s="37">
        <v>8</v>
      </c>
    </row>
    <row r="833" spans="1:16" s="48" customFormat="1" ht="16.5" x14ac:dyDescent="0.2">
      <c r="A833" s="45" t="s">
        <v>1031</v>
      </c>
      <c r="B833" s="45">
        <f t="shared" si="144"/>
        <v>1111211</v>
      </c>
      <c r="C833" s="60">
        <v>12</v>
      </c>
      <c r="D833" s="38">
        <f t="shared" si="143"/>
        <v>11112</v>
      </c>
      <c r="E833" s="62">
        <v>11</v>
      </c>
      <c r="F833" s="25">
        <v>1</v>
      </c>
      <c r="G833" s="26" t="s">
        <v>3365</v>
      </c>
      <c r="H833" s="26" t="s">
        <v>3364</v>
      </c>
      <c r="I833" s="25">
        <f t="shared" si="145"/>
        <v>104</v>
      </c>
      <c r="J833" s="25">
        <f t="shared" si="146"/>
        <v>13</v>
      </c>
      <c r="K833" s="25">
        <f t="shared" si="147"/>
        <v>3</v>
      </c>
      <c r="L833" s="25" t="s">
        <v>599</v>
      </c>
      <c r="M833" s="25" t="str">
        <f t="shared" si="149"/>
        <v>pt-11-12-shl-loc1</v>
      </c>
      <c r="N833" s="25">
        <f t="shared" si="148"/>
        <v>6</v>
      </c>
      <c r="O833" s="25">
        <v>9</v>
      </c>
      <c r="P833" s="39">
        <v>9</v>
      </c>
    </row>
    <row r="834" spans="1:16" s="48" customFormat="1" ht="16.5" x14ac:dyDescent="0.2">
      <c r="A834" s="45" t="s">
        <v>1031</v>
      </c>
      <c r="B834" s="45">
        <f t="shared" si="144"/>
        <v>1111220</v>
      </c>
      <c r="C834" s="60">
        <v>12</v>
      </c>
      <c r="D834" s="38">
        <f t="shared" si="143"/>
        <v>11112</v>
      </c>
      <c r="E834" s="62">
        <v>11</v>
      </c>
      <c r="F834" s="25">
        <v>2</v>
      </c>
      <c r="G834" s="26" t="s">
        <v>3366</v>
      </c>
      <c r="H834" s="26" t="s">
        <v>1463</v>
      </c>
      <c r="I834" s="25">
        <f t="shared" si="145"/>
        <v>104</v>
      </c>
      <c r="J834" s="25">
        <f t="shared" si="146"/>
        <v>13</v>
      </c>
      <c r="K834" s="25">
        <f t="shared" si="147"/>
        <v>3</v>
      </c>
      <c r="L834" s="25" t="s">
        <v>495</v>
      </c>
      <c r="M834" s="49" t="str">
        <f t="shared" si="149"/>
        <v>pt-11-12-jlr-loc2</v>
      </c>
      <c r="N834" s="49">
        <f t="shared" si="148"/>
        <v>6</v>
      </c>
      <c r="O834" s="25">
        <v>6</v>
      </c>
      <c r="P834" s="39">
        <v>8</v>
      </c>
    </row>
    <row r="835" spans="1:16" s="48" customFormat="1" ht="16.5" x14ac:dyDescent="0.2">
      <c r="A835" s="45" t="s">
        <v>1031</v>
      </c>
      <c r="B835" s="45">
        <f t="shared" si="144"/>
        <v>1111221</v>
      </c>
      <c r="C835" s="60">
        <v>12</v>
      </c>
      <c r="D835" s="38">
        <f t="shared" si="143"/>
        <v>11112</v>
      </c>
      <c r="E835" s="62">
        <v>11</v>
      </c>
      <c r="F835" s="25">
        <v>2</v>
      </c>
      <c r="G835" s="26" t="s">
        <v>3354</v>
      </c>
      <c r="H835" s="26" t="s">
        <v>3357</v>
      </c>
      <c r="I835" s="25">
        <f t="shared" si="145"/>
        <v>104</v>
      </c>
      <c r="J835" s="25">
        <f t="shared" si="146"/>
        <v>13</v>
      </c>
      <c r="K835" s="25">
        <f t="shared" si="147"/>
        <v>3</v>
      </c>
      <c r="L835" s="25" t="s">
        <v>607</v>
      </c>
      <c r="M835" s="49" t="str">
        <f t="shared" si="149"/>
        <v>pt-11-12-shl-loc2</v>
      </c>
      <c r="N835" s="49">
        <f t="shared" si="148"/>
        <v>6</v>
      </c>
      <c r="O835" s="25">
        <v>9</v>
      </c>
      <c r="P835" s="39">
        <v>9</v>
      </c>
    </row>
    <row r="836" spans="1:16" s="48" customFormat="1" ht="16.5" x14ac:dyDescent="0.2">
      <c r="A836" s="45" t="s">
        <v>1031</v>
      </c>
      <c r="B836" s="45">
        <f t="shared" si="144"/>
        <v>1111230</v>
      </c>
      <c r="C836" s="60">
        <v>12</v>
      </c>
      <c r="D836" s="38">
        <f t="shared" si="143"/>
        <v>11112</v>
      </c>
      <c r="E836" s="62">
        <v>11</v>
      </c>
      <c r="F836" s="25">
        <v>3</v>
      </c>
      <c r="G836" s="26" t="s">
        <v>3366</v>
      </c>
      <c r="H836" s="26" t="s">
        <v>3367</v>
      </c>
      <c r="I836" s="25">
        <f t="shared" si="145"/>
        <v>104</v>
      </c>
      <c r="J836" s="25">
        <f t="shared" si="146"/>
        <v>13</v>
      </c>
      <c r="K836" s="25">
        <f t="shared" si="147"/>
        <v>3</v>
      </c>
      <c r="L836" s="25" t="s">
        <v>501</v>
      </c>
      <c r="M836" s="50" t="str">
        <f t="shared" si="149"/>
        <v>pt-11-12-jlr-loc3</v>
      </c>
      <c r="N836" s="50">
        <f t="shared" si="148"/>
        <v>6</v>
      </c>
      <c r="O836" s="25">
        <v>6</v>
      </c>
      <c r="P836" s="39">
        <v>8</v>
      </c>
    </row>
    <row r="837" spans="1:16" s="48" customFormat="1" ht="17.25" thickBot="1" x14ac:dyDescent="0.25">
      <c r="A837" s="45" t="s">
        <v>1031</v>
      </c>
      <c r="B837" s="45">
        <f t="shared" si="144"/>
        <v>1111231</v>
      </c>
      <c r="C837" s="60">
        <v>12</v>
      </c>
      <c r="D837" s="40">
        <f t="shared" si="143"/>
        <v>11112</v>
      </c>
      <c r="E837" s="63">
        <v>11</v>
      </c>
      <c r="F837" s="41">
        <v>3</v>
      </c>
      <c r="G837" s="42" t="s">
        <v>3365</v>
      </c>
      <c r="H837" s="42" t="s">
        <v>3361</v>
      </c>
      <c r="I837" s="41">
        <f t="shared" si="145"/>
        <v>104</v>
      </c>
      <c r="J837" s="41">
        <f t="shared" si="146"/>
        <v>13</v>
      </c>
      <c r="K837" s="41">
        <f t="shared" si="147"/>
        <v>3</v>
      </c>
      <c r="L837" s="41" t="s">
        <v>580</v>
      </c>
      <c r="M837" s="42" t="str">
        <f t="shared" si="149"/>
        <v>pt-11-12-shl-loc3</v>
      </c>
      <c r="N837" s="42">
        <f t="shared" si="148"/>
        <v>6</v>
      </c>
      <c r="O837" s="41">
        <v>9</v>
      </c>
      <c r="P837" s="43">
        <v>9</v>
      </c>
    </row>
    <row r="838" spans="1:16" s="48" customFormat="1" ht="16.5" x14ac:dyDescent="0.2">
      <c r="A838" s="45" t="s">
        <v>1031</v>
      </c>
      <c r="B838" s="45">
        <f t="shared" si="144"/>
        <v>1111310</v>
      </c>
      <c r="C838" s="60">
        <v>13</v>
      </c>
      <c r="D838" s="35">
        <f t="shared" si="143"/>
        <v>11113</v>
      </c>
      <c r="E838" s="61">
        <v>11</v>
      </c>
      <c r="F838" s="36">
        <v>1</v>
      </c>
      <c r="G838" s="44" t="s">
        <v>3366</v>
      </c>
      <c r="H838" s="44" t="s">
        <v>3370</v>
      </c>
      <c r="I838" s="36">
        <f t="shared" si="145"/>
        <v>104</v>
      </c>
      <c r="J838" s="36">
        <f t="shared" si="146"/>
        <v>13</v>
      </c>
      <c r="K838" s="36">
        <f t="shared" si="147"/>
        <v>3</v>
      </c>
      <c r="L838" s="36" t="s">
        <v>499</v>
      </c>
      <c r="M838" s="36" t="str">
        <f t="shared" si="149"/>
        <v>pt-11-13-jlr-loc1</v>
      </c>
      <c r="N838" s="36">
        <f t="shared" si="148"/>
        <v>6</v>
      </c>
      <c r="O838" s="36">
        <v>6</v>
      </c>
      <c r="P838" s="37">
        <v>8</v>
      </c>
    </row>
    <row r="839" spans="1:16" s="48" customFormat="1" ht="16.5" x14ac:dyDescent="0.2">
      <c r="A839" s="45" t="s">
        <v>1031</v>
      </c>
      <c r="B839" s="45">
        <f t="shared" si="144"/>
        <v>1111311</v>
      </c>
      <c r="C839" s="60">
        <v>13</v>
      </c>
      <c r="D839" s="38">
        <f t="shared" si="143"/>
        <v>11113</v>
      </c>
      <c r="E839" s="62">
        <v>11</v>
      </c>
      <c r="F839" s="25">
        <v>1</v>
      </c>
      <c r="G839" s="26" t="s">
        <v>3365</v>
      </c>
      <c r="H839" s="26" t="s">
        <v>3368</v>
      </c>
      <c r="I839" s="25">
        <f t="shared" si="145"/>
        <v>104</v>
      </c>
      <c r="J839" s="25">
        <f t="shared" si="146"/>
        <v>13</v>
      </c>
      <c r="K839" s="25">
        <f t="shared" si="147"/>
        <v>3</v>
      </c>
      <c r="L839" s="25" t="s">
        <v>604</v>
      </c>
      <c r="M839" s="25" t="str">
        <f t="shared" si="149"/>
        <v>pt-11-13-shl-loc1</v>
      </c>
      <c r="N839" s="25">
        <f t="shared" si="148"/>
        <v>6</v>
      </c>
      <c r="O839" s="25">
        <v>9</v>
      </c>
      <c r="P839" s="39">
        <v>9</v>
      </c>
    </row>
    <row r="840" spans="1:16" s="48" customFormat="1" ht="16.5" x14ac:dyDescent="0.2">
      <c r="A840" s="45" t="s">
        <v>1031</v>
      </c>
      <c r="B840" s="45">
        <f t="shared" si="144"/>
        <v>1111320</v>
      </c>
      <c r="C840" s="60">
        <v>13</v>
      </c>
      <c r="D840" s="38">
        <f t="shared" si="143"/>
        <v>11113</v>
      </c>
      <c r="E840" s="62">
        <v>11</v>
      </c>
      <c r="F840" s="25">
        <v>2</v>
      </c>
      <c r="G840" s="26" t="s">
        <v>3366</v>
      </c>
      <c r="H840" s="26" t="s">
        <v>1463</v>
      </c>
      <c r="I840" s="25">
        <f t="shared" si="145"/>
        <v>104</v>
      </c>
      <c r="J840" s="25">
        <f t="shared" si="146"/>
        <v>13</v>
      </c>
      <c r="K840" s="25">
        <f t="shared" si="147"/>
        <v>3</v>
      </c>
      <c r="L840" s="25" t="s">
        <v>1459</v>
      </c>
      <c r="M840" s="49" t="str">
        <f t="shared" si="149"/>
        <v>pt-11-13-jlr-loc2</v>
      </c>
      <c r="N840" s="49">
        <f t="shared" si="148"/>
        <v>6</v>
      </c>
      <c r="O840" s="25">
        <v>6</v>
      </c>
      <c r="P840" s="39">
        <v>8</v>
      </c>
    </row>
    <row r="841" spans="1:16" s="48" customFormat="1" ht="16.5" x14ac:dyDescent="0.2">
      <c r="A841" s="45" t="s">
        <v>1031</v>
      </c>
      <c r="B841" s="45">
        <f t="shared" si="144"/>
        <v>1111321</v>
      </c>
      <c r="C841" s="60">
        <v>13</v>
      </c>
      <c r="D841" s="38">
        <f t="shared" si="143"/>
        <v>11113</v>
      </c>
      <c r="E841" s="62">
        <v>11</v>
      </c>
      <c r="F841" s="25">
        <v>2</v>
      </c>
      <c r="G841" s="26" t="s">
        <v>3365</v>
      </c>
      <c r="H841" s="26" t="s">
        <v>3371</v>
      </c>
      <c r="I841" s="25">
        <f t="shared" si="145"/>
        <v>104</v>
      </c>
      <c r="J841" s="25">
        <f t="shared" si="146"/>
        <v>13</v>
      </c>
      <c r="K841" s="25">
        <f t="shared" si="147"/>
        <v>3</v>
      </c>
      <c r="L841" s="25" t="s">
        <v>606</v>
      </c>
      <c r="M841" s="49" t="str">
        <f t="shared" si="149"/>
        <v>pt-11-13-shl-loc2</v>
      </c>
      <c r="N841" s="49">
        <f t="shared" si="148"/>
        <v>6</v>
      </c>
      <c r="O841" s="25">
        <v>9</v>
      </c>
      <c r="P841" s="39">
        <v>9</v>
      </c>
    </row>
    <row r="842" spans="1:16" s="48" customFormat="1" ht="16.5" x14ac:dyDescent="0.2">
      <c r="A842" s="45" t="s">
        <v>1031</v>
      </c>
      <c r="B842" s="45">
        <f t="shared" si="144"/>
        <v>1111330</v>
      </c>
      <c r="C842" s="60">
        <v>13</v>
      </c>
      <c r="D842" s="38">
        <f t="shared" si="143"/>
        <v>11113</v>
      </c>
      <c r="E842" s="62">
        <v>11</v>
      </c>
      <c r="F842" s="25">
        <v>3</v>
      </c>
      <c r="G842" s="26" t="s">
        <v>3366</v>
      </c>
      <c r="H842" s="26" t="s">
        <v>3367</v>
      </c>
      <c r="I842" s="25">
        <f t="shared" si="145"/>
        <v>104</v>
      </c>
      <c r="J842" s="25">
        <f t="shared" si="146"/>
        <v>13</v>
      </c>
      <c r="K842" s="25">
        <f t="shared" si="147"/>
        <v>3</v>
      </c>
      <c r="L842" s="25" t="s">
        <v>502</v>
      </c>
      <c r="M842" s="50" t="str">
        <f t="shared" si="149"/>
        <v>pt-11-13-jlr-loc3</v>
      </c>
      <c r="N842" s="50">
        <f t="shared" si="148"/>
        <v>6</v>
      </c>
      <c r="O842" s="25">
        <v>6</v>
      </c>
      <c r="P842" s="39">
        <v>8</v>
      </c>
    </row>
    <row r="843" spans="1:16" s="48" customFormat="1" ht="17.25" thickBot="1" x14ac:dyDescent="0.25">
      <c r="A843" s="45" t="s">
        <v>1031</v>
      </c>
      <c r="B843" s="45">
        <f t="shared" si="144"/>
        <v>1111331</v>
      </c>
      <c r="C843" s="60">
        <v>13</v>
      </c>
      <c r="D843" s="40">
        <f t="shared" si="143"/>
        <v>11113</v>
      </c>
      <c r="E843" s="63">
        <v>11</v>
      </c>
      <c r="F843" s="41">
        <v>3</v>
      </c>
      <c r="G843" s="42" t="s">
        <v>3365</v>
      </c>
      <c r="H843" s="42" t="s">
        <v>3369</v>
      </c>
      <c r="I843" s="41">
        <f t="shared" si="145"/>
        <v>104</v>
      </c>
      <c r="J843" s="41">
        <f t="shared" si="146"/>
        <v>13</v>
      </c>
      <c r="K843" s="41">
        <f t="shared" si="147"/>
        <v>3</v>
      </c>
      <c r="L843" s="41" t="s">
        <v>593</v>
      </c>
      <c r="M843" s="42" t="str">
        <f t="shared" si="149"/>
        <v>pt-11-13-shl-loc3</v>
      </c>
      <c r="N843" s="42">
        <f t="shared" si="148"/>
        <v>6</v>
      </c>
      <c r="O843" s="41">
        <v>9</v>
      </c>
      <c r="P843" s="43">
        <v>9</v>
      </c>
    </row>
    <row r="844" spans="1:16" s="48" customFormat="1" ht="16.5" x14ac:dyDescent="0.2">
      <c r="A844" s="45" t="s">
        <v>1031</v>
      </c>
      <c r="B844" s="45">
        <f t="shared" si="144"/>
        <v>1111410</v>
      </c>
      <c r="C844" s="60">
        <v>14</v>
      </c>
      <c r="D844" s="35">
        <f t="shared" si="143"/>
        <v>11114</v>
      </c>
      <c r="E844" s="61">
        <v>11</v>
      </c>
      <c r="F844" s="36">
        <v>1</v>
      </c>
      <c r="G844" s="44" t="s">
        <v>3366</v>
      </c>
      <c r="H844" s="44" t="s">
        <v>3370</v>
      </c>
      <c r="I844" s="36">
        <f t="shared" si="145"/>
        <v>105</v>
      </c>
      <c r="J844" s="36">
        <f t="shared" si="146"/>
        <v>14</v>
      </c>
      <c r="K844" s="36">
        <f t="shared" si="147"/>
        <v>3</v>
      </c>
      <c r="L844" s="36" t="s">
        <v>174</v>
      </c>
      <c r="M844" s="36" t="str">
        <f t="shared" si="149"/>
        <v>pt-11-14-jlr-loc1</v>
      </c>
      <c r="N844" s="36">
        <f t="shared" si="148"/>
        <v>6</v>
      </c>
      <c r="O844" s="36">
        <v>6</v>
      </c>
      <c r="P844" s="37">
        <v>8</v>
      </c>
    </row>
    <row r="845" spans="1:16" s="48" customFormat="1" ht="16.5" x14ac:dyDescent="0.2">
      <c r="A845" s="45" t="s">
        <v>1031</v>
      </c>
      <c r="B845" s="45">
        <f t="shared" si="144"/>
        <v>1111411</v>
      </c>
      <c r="C845" s="60">
        <v>14</v>
      </c>
      <c r="D845" s="38">
        <f t="shared" si="143"/>
        <v>11114</v>
      </c>
      <c r="E845" s="62">
        <v>11</v>
      </c>
      <c r="F845" s="25">
        <v>1</v>
      </c>
      <c r="G845" s="26" t="s">
        <v>3365</v>
      </c>
      <c r="H845" s="26" t="s">
        <v>3368</v>
      </c>
      <c r="I845" s="25">
        <f t="shared" si="145"/>
        <v>105</v>
      </c>
      <c r="J845" s="25">
        <f t="shared" si="146"/>
        <v>14</v>
      </c>
      <c r="K845" s="25">
        <f t="shared" si="147"/>
        <v>3</v>
      </c>
      <c r="L845" s="25" t="s">
        <v>607</v>
      </c>
      <c r="M845" s="25" t="str">
        <f t="shared" si="149"/>
        <v>pt-11-14-shl-loc1</v>
      </c>
      <c r="N845" s="25">
        <f t="shared" si="148"/>
        <v>6</v>
      </c>
      <c r="O845" s="25">
        <v>9</v>
      </c>
      <c r="P845" s="39">
        <v>9</v>
      </c>
    </row>
    <row r="846" spans="1:16" s="48" customFormat="1" ht="16.5" x14ac:dyDescent="0.2">
      <c r="A846" s="45" t="s">
        <v>1031</v>
      </c>
      <c r="B846" s="45">
        <f t="shared" si="144"/>
        <v>1111420</v>
      </c>
      <c r="C846" s="60">
        <v>14</v>
      </c>
      <c r="D846" s="38">
        <f t="shared" si="143"/>
        <v>11114</v>
      </c>
      <c r="E846" s="62">
        <v>11</v>
      </c>
      <c r="F846" s="25">
        <v>2</v>
      </c>
      <c r="G846" s="26" t="s">
        <v>3366</v>
      </c>
      <c r="H846" s="26" t="s">
        <v>1463</v>
      </c>
      <c r="I846" s="25">
        <f t="shared" si="145"/>
        <v>105</v>
      </c>
      <c r="J846" s="25">
        <f t="shared" si="146"/>
        <v>14</v>
      </c>
      <c r="K846" s="25">
        <f t="shared" si="147"/>
        <v>3</v>
      </c>
      <c r="L846" s="25" t="s">
        <v>174</v>
      </c>
      <c r="M846" s="49" t="str">
        <f t="shared" si="149"/>
        <v>pt-11-14-jlr-loc2</v>
      </c>
      <c r="N846" s="49">
        <f t="shared" si="148"/>
        <v>6</v>
      </c>
      <c r="O846" s="25">
        <v>6</v>
      </c>
      <c r="P846" s="39">
        <v>8</v>
      </c>
    </row>
    <row r="847" spans="1:16" s="48" customFormat="1" ht="16.5" x14ac:dyDescent="0.2">
      <c r="A847" s="45" t="s">
        <v>1031</v>
      </c>
      <c r="B847" s="45">
        <f t="shared" si="144"/>
        <v>1111421</v>
      </c>
      <c r="C847" s="60">
        <v>14</v>
      </c>
      <c r="D847" s="38">
        <f t="shared" si="143"/>
        <v>11114</v>
      </c>
      <c r="E847" s="62">
        <v>11</v>
      </c>
      <c r="F847" s="25">
        <v>2</v>
      </c>
      <c r="G847" s="26" t="s">
        <v>3365</v>
      </c>
      <c r="H847" s="26" t="s">
        <v>3371</v>
      </c>
      <c r="I847" s="25">
        <f t="shared" si="145"/>
        <v>105</v>
      </c>
      <c r="J847" s="25">
        <f t="shared" si="146"/>
        <v>14</v>
      </c>
      <c r="K847" s="25">
        <f t="shared" si="147"/>
        <v>3</v>
      </c>
      <c r="L847" s="25" t="s">
        <v>600</v>
      </c>
      <c r="M847" s="49" t="str">
        <f t="shared" si="149"/>
        <v>pt-11-14-shl-loc2</v>
      </c>
      <c r="N847" s="49">
        <f t="shared" si="148"/>
        <v>6</v>
      </c>
      <c r="O847" s="25">
        <v>9</v>
      </c>
      <c r="P847" s="39">
        <v>9</v>
      </c>
    </row>
    <row r="848" spans="1:16" s="48" customFormat="1" ht="16.5" x14ac:dyDescent="0.2">
      <c r="A848" s="45" t="s">
        <v>1031</v>
      </c>
      <c r="B848" s="45">
        <f t="shared" si="144"/>
        <v>1111430</v>
      </c>
      <c r="C848" s="60">
        <v>14</v>
      </c>
      <c r="D848" s="38">
        <f t="shared" si="143"/>
        <v>11114</v>
      </c>
      <c r="E848" s="62">
        <v>11</v>
      </c>
      <c r="F848" s="25">
        <v>3</v>
      </c>
      <c r="G848" s="26" t="s">
        <v>3366</v>
      </c>
      <c r="H848" s="26" t="s">
        <v>3367</v>
      </c>
      <c r="I848" s="25">
        <f t="shared" si="145"/>
        <v>105</v>
      </c>
      <c r="J848" s="25">
        <f t="shared" si="146"/>
        <v>14</v>
      </c>
      <c r="K848" s="25">
        <f t="shared" si="147"/>
        <v>3</v>
      </c>
      <c r="L848" s="25" t="s">
        <v>501</v>
      </c>
      <c r="M848" s="50" t="str">
        <f t="shared" si="149"/>
        <v>pt-11-14-jlr-loc3</v>
      </c>
      <c r="N848" s="50">
        <f t="shared" si="148"/>
        <v>6</v>
      </c>
      <c r="O848" s="25">
        <v>6</v>
      </c>
      <c r="P848" s="39">
        <v>8</v>
      </c>
    </row>
    <row r="849" spans="1:16" s="48" customFormat="1" ht="17.25" thickBot="1" x14ac:dyDescent="0.25">
      <c r="A849" s="45" t="s">
        <v>1031</v>
      </c>
      <c r="B849" s="45">
        <f t="shared" si="144"/>
        <v>1111431</v>
      </c>
      <c r="C849" s="60">
        <v>14</v>
      </c>
      <c r="D849" s="40">
        <f t="shared" si="143"/>
        <v>11114</v>
      </c>
      <c r="E849" s="63">
        <v>11</v>
      </c>
      <c r="F849" s="41">
        <v>3</v>
      </c>
      <c r="G849" s="42" t="s">
        <v>3365</v>
      </c>
      <c r="H849" s="42" t="s">
        <v>3369</v>
      </c>
      <c r="I849" s="41">
        <f t="shared" si="145"/>
        <v>105</v>
      </c>
      <c r="J849" s="41">
        <f t="shared" si="146"/>
        <v>14</v>
      </c>
      <c r="K849" s="41">
        <f t="shared" si="147"/>
        <v>3</v>
      </c>
      <c r="L849" s="41" t="s">
        <v>580</v>
      </c>
      <c r="M849" s="42" t="str">
        <f t="shared" si="149"/>
        <v>pt-11-14-shl-loc3</v>
      </c>
      <c r="N849" s="42">
        <f t="shared" si="148"/>
        <v>6</v>
      </c>
      <c r="O849" s="41">
        <v>9</v>
      </c>
      <c r="P849" s="43">
        <v>9</v>
      </c>
    </row>
    <row r="850" spans="1:16" s="48" customFormat="1" ht="16.5" x14ac:dyDescent="0.2">
      <c r="A850" s="45" t="s">
        <v>1031</v>
      </c>
      <c r="B850" s="45">
        <f t="shared" si="144"/>
        <v>1111510</v>
      </c>
      <c r="C850" s="60">
        <v>15</v>
      </c>
      <c r="D850" s="35">
        <f t="shared" si="143"/>
        <v>11115</v>
      </c>
      <c r="E850" s="61">
        <v>11</v>
      </c>
      <c r="F850" s="36">
        <v>1</v>
      </c>
      <c r="G850" s="44" t="s">
        <v>3366</v>
      </c>
      <c r="H850" s="44" t="s">
        <v>3370</v>
      </c>
      <c r="I850" s="36">
        <f t="shared" si="145"/>
        <v>107</v>
      </c>
      <c r="J850" s="36">
        <f t="shared" si="146"/>
        <v>14</v>
      </c>
      <c r="K850" s="36">
        <f t="shared" si="147"/>
        <v>3</v>
      </c>
      <c r="L850" s="36" t="s">
        <v>498</v>
      </c>
      <c r="M850" s="36" t="str">
        <f t="shared" si="149"/>
        <v>pt-11-15-jlr-loc1</v>
      </c>
      <c r="N850" s="36">
        <f t="shared" si="148"/>
        <v>7</v>
      </c>
      <c r="O850" s="36">
        <v>6</v>
      </c>
      <c r="P850" s="37">
        <v>8</v>
      </c>
    </row>
    <row r="851" spans="1:16" s="48" customFormat="1" ht="16.5" x14ac:dyDescent="0.2">
      <c r="A851" s="45" t="s">
        <v>1031</v>
      </c>
      <c r="B851" s="45">
        <f t="shared" si="144"/>
        <v>1111511</v>
      </c>
      <c r="C851" s="60">
        <v>15</v>
      </c>
      <c r="D851" s="38">
        <f t="shared" si="143"/>
        <v>11115</v>
      </c>
      <c r="E851" s="62">
        <v>11</v>
      </c>
      <c r="F851" s="25">
        <v>1</v>
      </c>
      <c r="G851" s="26" t="s">
        <v>3365</v>
      </c>
      <c r="H851" s="26" t="s">
        <v>3364</v>
      </c>
      <c r="I851" s="25">
        <f t="shared" si="145"/>
        <v>107</v>
      </c>
      <c r="J851" s="25">
        <f t="shared" si="146"/>
        <v>14</v>
      </c>
      <c r="K851" s="25">
        <f t="shared" si="147"/>
        <v>3</v>
      </c>
      <c r="L851" s="25" t="s">
        <v>587</v>
      </c>
      <c r="M851" s="25" t="str">
        <f t="shared" si="149"/>
        <v>pt-11-15-shl-loc1</v>
      </c>
      <c r="N851" s="25">
        <f t="shared" si="148"/>
        <v>7</v>
      </c>
      <c r="O851" s="25">
        <v>9</v>
      </c>
      <c r="P851" s="39">
        <v>9</v>
      </c>
    </row>
    <row r="852" spans="1:16" s="48" customFormat="1" ht="16.5" x14ac:dyDescent="0.2">
      <c r="A852" s="45" t="s">
        <v>1031</v>
      </c>
      <c r="B852" s="45">
        <f t="shared" si="144"/>
        <v>1111520</v>
      </c>
      <c r="C852" s="60">
        <v>15</v>
      </c>
      <c r="D852" s="38">
        <f t="shared" si="143"/>
        <v>11115</v>
      </c>
      <c r="E852" s="62">
        <v>11</v>
      </c>
      <c r="F852" s="25">
        <v>2</v>
      </c>
      <c r="G852" s="26" t="s">
        <v>3355</v>
      </c>
      <c r="H852" s="26" t="s">
        <v>1463</v>
      </c>
      <c r="I852" s="25">
        <f t="shared" si="145"/>
        <v>107</v>
      </c>
      <c r="J852" s="25">
        <f t="shared" si="146"/>
        <v>14</v>
      </c>
      <c r="K852" s="25">
        <f t="shared" si="147"/>
        <v>3</v>
      </c>
      <c r="L852" s="25" t="s">
        <v>497</v>
      </c>
      <c r="M852" s="49" t="str">
        <f t="shared" si="149"/>
        <v>pt-11-15-jlr-loc2</v>
      </c>
      <c r="N852" s="49">
        <f t="shared" si="148"/>
        <v>7</v>
      </c>
      <c r="O852" s="25">
        <v>6</v>
      </c>
      <c r="P852" s="39">
        <v>8</v>
      </c>
    </row>
    <row r="853" spans="1:16" s="48" customFormat="1" ht="16.5" x14ac:dyDescent="0.2">
      <c r="A853" s="45" t="s">
        <v>1031</v>
      </c>
      <c r="B853" s="45">
        <f t="shared" si="144"/>
        <v>1111521</v>
      </c>
      <c r="C853" s="60">
        <v>15</v>
      </c>
      <c r="D853" s="38">
        <f t="shared" si="143"/>
        <v>11115</v>
      </c>
      <c r="E853" s="62">
        <v>11</v>
      </c>
      <c r="F853" s="25">
        <v>2</v>
      </c>
      <c r="G853" s="26" t="s">
        <v>3365</v>
      </c>
      <c r="H853" s="26" t="s">
        <v>3371</v>
      </c>
      <c r="I853" s="25">
        <f t="shared" si="145"/>
        <v>107</v>
      </c>
      <c r="J853" s="25">
        <f t="shared" si="146"/>
        <v>14</v>
      </c>
      <c r="K853" s="25">
        <f t="shared" si="147"/>
        <v>3</v>
      </c>
      <c r="L853" s="25" t="s">
        <v>585</v>
      </c>
      <c r="M853" s="49" t="str">
        <f t="shared" si="149"/>
        <v>pt-11-15-shl-loc2</v>
      </c>
      <c r="N853" s="49">
        <f t="shared" si="148"/>
        <v>7</v>
      </c>
      <c r="O853" s="25">
        <v>9</v>
      </c>
      <c r="P853" s="39">
        <v>9</v>
      </c>
    </row>
    <row r="854" spans="1:16" s="48" customFormat="1" ht="16.5" x14ac:dyDescent="0.2">
      <c r="A854" s="45" t="s">
        <v>1031</v>
      </c>
      <c r="B854" s="45">
        <f t="shared" si="144"/>
        <v>1111530</v>
      </c>
      <c r="C854" s="60">
        <v>15</v>
      </c>
      <c r="D854" s="38">
        <f t="shared" ref="D854:D917" si="150">(100+E854)*100+C854</f>
        <v>11115</v>
      </c>
      <c r="E854" s="62">
        <v>11</v>
      </c>
      <c r="F854" s="25">
        <v>3</v>
      </c>
      <c r="G854" s="26" t="s">
        <v>3366</v>
      </c>
      <c r="H854" s="26" t="s">
        <v>3367</v>
      </c>
      <c r="I854" s="25">
        <f t="shared" si="145"/>
        <v>107</v>
      </c>
      <c r="J854" s="25">
        <f t="shared" si="146"/>
        <v>14</v>
      </c>
      <c r="K854" s="25">
        <f t="shared" si="147"/>
        <v>3</v>
      </c>
      <c r="L854" s="25" t="s">
        <v>174</v>
      </c>
      <c r="M854" s="50" t="str">
        <f t="shared" si="149"/>
        <v>pt-11-15-jlr-loc3</v>
      </c>
      <c r="N854" s="50">
        <f t="shared" si="148"/>
        <v>7</v>
      </c>
      <c r="O854" s="25">
        <v>6</v>
      </c>
      <c r="P854" s="39">
        <v>8</v>
      </c>
    </row>
    <row r="855" spans="1:16" s="48" customFormat="1" ht="17.25" thickBot="1" x14ac:dyDescent="0.25">
      <c r="A855" s="45" t="s">
        <v>1031</v>
      </c>
      <c r="B855" s="45">
        <f t="shared" si="144"/>
        <v>1111531</v>
      </c>
      <c r="C855" s="60">
        <v>15</v>
      </c>
      <c r="D855" s="40">
        <f t="shared" si="150"/>
        <v>11115</v>
      </c>
      <c r="E855" s="63">
        <v>11</v>
      </c>
      <c r="F855" s="41">
        <v>3</v>
      </c>
      <c r="G855" s="42" t="s">
        <v>3365</v>
      </c>
      <c r="H855" s="42" t="s">
        <v>3369</v>
      </c>
      <c r="I855" s="41">
        <f t="shared" si="145"/>
        <v>107</v>
      </c>
      <c r="J855" s="41">
        <f t="shared" si="146"/>
        <v>14</v>
      </c>
      <c r="K855" s="41">
        <f t="shared" si="147"/>
        <v>3</v>
      </c>
      <c r="L855" s="41" t="s">
        <v>583</v>
      </c>
      <c r="M855" s="42" t="str">
        <f t="shared" si="149"/>
        <v>pt-11-15-shl-loc3</v>
      </c>
      <c r="N855" s="42">
        <f t="shared" si="148"/>
        <v>7</v>
      </c>
      <c r="O855" s="41">
        <v>9</v>
      </c>
      <c r="P855" s="43">
        <v>9</v>
      </c>
    </row>
    <row r="856" spans="1:16" s="48" customFormat="1" ht="16.5" x14ac:dyDescent="0.2">
      <c r="A856" s="45" t="s">
        <v>1032</v>
      </c>
      <c r="B856" s="45">
        <f t="shared" si="144"/>
        <v>1120110</v>
      </c>
      <c r="C856" s="60">
        <v>1</v>
      </c>
      <c r="D856" s="35">
        <f t="shared" si="150"/>
        <v>11201</v>
      </c>
      <c r="E856" s="61">
        <v>12</v>
      </c>
      <c r="F856" s="36">
        <v>1</v>
      </c>
      <c r="G856" s="44" t="s">
        <v>3366</v>
      </c>
      <c r="H856" s="44" t="s">
        <v>3370</v>
      </c>
      <c r="I856" s="36">
        <f t="shared" si="145"/>
        <v>108</v>
      </c>
      <c r="J856" s="36">
        <f t="shared" si="146"/>
        <v>14</v>
      </c>
      <c r="K856" s="36">
        <f t="shared" si="147"/>
        <v>3</v>
      </c>
      <c r="L856" s="36" t="s">
        <v>502</v>
      </c>
      <c r="M856" s="36" t="str">
        <f t="shared" si="149"/>
        <v>pt-12-1-jlr-loc1</v>
      </c>
      <c r="N856" s="36">
        <f t="shared" si="148"/>
        <v>7</v>
      </c>
      <c r="O856" s="36">
        <v>6</v>
      </c>
      <c r="P856" s="37">
        <v>8</v>
      </c>
    </row>
    <row r="857" spans="1:16" s="48" customFormat="1" ht="16.5" x14ac:dyDescent="0.2">
      <c r="A857" s="45" t="s">
        <v>1032</v>
      </c>
      <c r="B857" s="45">
        <f t="shared" si="144"/>
        <v>1120111</v>
      </c>
      <c r="C857" s="60">
        <v>1</v>
      </c>
      <c r="D857" s="38">
        <f t="shared" si="150"/>
        <v>11201</v>
      </c>
      <c r="E857" s="62">
        <v>12</v>
      </c>
      <c r="F857" s="25">
        <v>1</v>
      </c>
      <c r="G857" s="26" t="s">
        <v>3365</v>
      </c>
      <c r="H857" s="26" t="s">
        <v>3368</v>
      </c>
      <c r="I857" s="25">
        <f t="shared" si="145"/>
        <v>108</v>
      </c>
      <c r="J857" s="25">
        <f t="shared" si="146"/>
        <v>14</v>
      </c>
      <c r="K857" s="25">
        <f t="shared" si="147"/>
        <v>3</v>
      </c>
      <c r="L857" s="25" t="s">
        <v>593</v>
      </c>
      <c r="M857" s="25" t="str">
        <f t="shared" si="149"/>
        <v>pt-12-1-shl-loc1</v>
      </c>
      <c r="N857" s="25">
        <f t="shared" si="148"/>
        <v>7</v>
      </c>
      <c r="O857" s="25">
        <v>9</v>
      </c>
      <c r="P857" s="39">
        <v>9</v>
      </c>
    </row>
    <row r="858" spans="1:16" s="48" customFormat="1" ht="16.5" x14ac:dyDescent="0.2">
      <c r="A858" s="45" t="s">
        <v>1032</v>
      </c>
      <c r="B858" s="45">
        <f t="shared" si="144"/>
        <v>1120120</v>
      </c>
      <c r="C858" s="60">
        <v>1</v>
      </c>
      <c r="D858" s="38">
        <f t="shared" si="150"/>
        <v>11201</v>
      </c>
      <c r="E858" s="62">
        <v>12</v>
      </c>
      <c r="F858" s="25">
        <v>2</v>
      </c>
      <c r="G858" s="26" t="s">
        <v>3366</v>
      </c>
      <c r="H858" s="26" t="s">
        <v>1463</v>
      </c>
      <c r="I858" s="25">
        <f t="shared" si="145"/>
        <v>108</v>
      </c>
      <c r="J858" s="25">
        <f t="shared" si="146"/>
        <v>14</v>
      </c>
      <c r="K858" s="25">
        <f t="shared" si="147"/>
        <v>3</v>
      </c>
      <c r="L858" s="25" t="s">
        <v>1459</v>
      </c>
      <c r="M858" s="49" t="str">
        <f t="shared" si="149"/>
        <v>pt-12-1-jlr-loc2</v>
      </c>
      <c r="N858" s="49">
        <f t="shared" si="148"/>
        <v>7</v>
      </c>
      <c r="O858" s="25">
        <v>6</v>
      </c>
      <c r="P858" s="39">
        <v>8</v>
      </c>
    </row>
    <row r="859" spans="1:16" s="48" customFormat="1" ht="16.5" x14ac:dyDescent="0.2">
      <c r="A859" s="45" t="s">
        <v>1032</v>
      </c>
      <c r="B859" s="45">
        <f t="shared" si="144"/>
        <v>1120121</v>
      </c>
      <c r="C859" s="60">
        <v>1</v>
      </c>
      <c r="D859" s="38">
        <f t="shared" si="150"/>
        <v>11201</v>
      </c>
      <c r="E859" s="62">
        <v>12</v>
      </c>
      <c r="F859" s="25">
        <v>2</v>
      </c>
      <c r="G859" s="26" t="s">
        <v>3354</v>
      </c>
      <c r="H859" s="26" t="s">
        <v>3371</v>
      </c>
      <c r="I859" s="25">
        <f t="shared" si="145"/>
        <v>108</v>
      </c>
      <c r="J859" s="25">
        <f t="shared" si="146"/>
        <v>14</v>
      </c>
      <c r="K859" s="25">
        <f t="shared" si="147"/>
        <v>3</v>
      </c>
      <c r="L859" s="25" t="s">
        <v>606</v>
      </c>
      <c r="M859" s="49" t="str">
        <f t="shared" si="149"/>
        <v>pt-12-1-shl-loc2</v>
      </c>
      <c r="N859" s="49">
        <f t="shared" si="148"/>
        <v>7</v>
      </c>
      <c r="O859" s="25">
        <v>9</v>
      </c>
      <c r="P859" s="39">
        <v>9</v>
      </c>
    </row>
    <row r="860" spans="1:16" s="48" customFormat="1" ht="16.5" x14ac:dyDescent="0.2">
      <c r="A860" s="45" t="s">
        <v>1032</v>
      </c>
      <c r="B860" s="45">
        <f t="shared" si="144"/>
        <v>1120130</v>
      </c>
      <c r="C860" s="60">
        <v>1</v>
      </c>
      <c r="D860" s="38">
        <f t="shared" si="150"/>
        <v>11201</v>
      </c>
      <c r="E860" s="62">
        <v>12</v>
      </c>
      <c r="F860" s="25">
        <v>3</v>
      </c>
      <c r="G860" s="26" t="s">
        <v>3355</v>
      </c>
      <c r="H860" s="26" t="s">
        <v>3367</v>
      </c>
      <c r="I860" s="25">
        <f t="shared" si="145"/>
        <v>108</v>
      </c>
      <c r="J860" s="25">
        <f t="shared" si="146"/>
        <v>14</v>
      </c>
      <c r="K860" s="25">
        <f t="shared" si="147"/>
        <v>3</v>
      </c>
      <c r="L860" s="25" t="s">
        <v>503</v>
      </c>
      <c r="M860" s="50" t="str">
        <f t="shared" si="149"/>
        <v>pt-12-1-jlr-loc3</v>
      </c>
      <c r="N860" s="50">
        <f t="shared" si="148"/>
        <v>7</v>
      </c>
      <c r="O860" s="25">
        <v>6</v>
      </c>
      <c r="P860" s="39">
        <v>8</v>
      </c>
    </row>
    <row r="861" spans="1:16" s="48" customFormat="1" ht="17.25" thickBot="1" x14ac:dyDescent="0.25">
      <c r="A861" s="45" t="s">
        <v>1032</v>
      </c>
      <c r="B861" s="45">
        <f t="shared" si="144"/>
        <v>1120131</v>
      </c>
      <c r="C861" s="60">
        <v>1</v>
      </c>
      <c r="D861" s="40">
        <f t="shared" si="150"/>
        <v>11201</v>
      </c>
      <c r="E861" s="63">
        <v>12</v>
      </c>
      <c r="F861" s="41">
        <v>3</v>
      </c>
      <c r="G861" s="42" t="s">
        <v>3365</v>
      </c>
      <c r="H861" s="42" t="s">
        <v>3369</v>
      </c>
      <c r="I861" s="41">
        <f t="shared" si="145"/>
        <v>108</v>
      </c>
      <c r="J861" s="41">
        <f t="shared" si="146"/>
        <v>14</v>
      </c>
      <c r="K861" s="41">
        <f t="shared" si="147"/>
        <v>3</v>
      </c>
      <c r="L861" s="41" t="s">
        <v>591</v>
      </c>
      <c r="M861" s="42" t="str">
        <f t="shared" si="149"/>
        <v>pt-12-1-shl-loc3</v>
      </c>
      <c r="N861" s="42">
        <f t="shared" si="148"/>
        <v>7</v>
      </c>
      <c r="O861" s="41">
        <v>9</v>
      </c>
      <c r="P861" s="43">
        <v>9</v>
      </c>
    </row>
    <row r="862" spans="1:16" s="48" customFormat="1" ht="16.5" x14ac:dyDescent="0.2">
      <c r="A862" s="45" t="s">
        <v>1032</v>
      </c>
      <c r="B862" s="45">
        <f t="shared" si="144"/>
        <v>1120210</v>
      </c>
      <c r="C862" s="60">
        <v>2</v>
      </c>
      <c r="D862" s="35">
        <f t="shared" si="150"/>
        <v>11202</v>
      </c>
      <c r="E862" s="61">
        <v>12</v>
      </c>
      <c r="F862" s="36">
        <v>1</v>
      </c>
      <c r="G862" s="44" t="s">
        <v>3366</v>
      </c>
      <c r="H862" s="44" t="s">
        <v>3370</v>
      </c>
      <c r="I862" s="36">
        <f t="shared" si="145"/>
        <v>109</v>
      </c>
      <c r="J862" s="36">
        <f t="shared" si="146"/>
        <v>14</v>
      </c>
      <c r="K862" s="36">
        <f t="shared" si="147"/>
        <v>3</v>
      </c>
      <c r="L862" s="36" t="s">
        <v>495</v>
      </c>
      <c r="M862" s="36" t="str">
        <f t="shared" si="149"/>
        <v>pt-12-2-jlr-loc1</v>
      </c>
      <c r="N862" s="36">
        <f t="shared" si="148"/>
        <v>7</v>
      </c>
      <c r="O862" s="36">
        <v>6</v>
      </c>
      <c r="P862" s="37">
        <v>8</v>
      </c>
    </row>
    <row r="863" spans="1:16" s="48" customFormat="1" ht="16.5" x14ac:dyDescent="0.2">
      <c r="A863" s="45" t="s">
        <v>1032</v>
      </c>
      <c r="B863" s="45">
        <f t="shared" ref="B863:B926" si="151">D863*100+F863*10+IF(G863="jlr",0,1)</f>
        <v>1120211</v>
      </c>
      <c r="C863" s="60">
        <v>2</v>
      </c>
      <c r="D863" s="38">
        <f t="shared" si="150"/>
        <v>11202</v>
      </c>
      <c r="E863" s="62">
        <v>12</v>
      </c>
      <c r="F863" s="25">
        <v>1</v>
      </c>
      <c r="G863" s="26" t="s">
        <v>3354</v>
      </c>
      <c r="H863" s="26" t="s">
        <v>3364</v>
      </c>
      <c r="I863" s="25">
        <f t="shared" si="145"/>
        <v>109</v>
      </c>
      <c r="J863" s="25">
        <f t="shared" si="146"/>
        <v>14</v>
      </c>
      <c r="K863" s="25">
        <f t="shared" si="147"/>
        <v>3</v>
      </c>
      <c r="L863" s="25" t="s">
        <v>581</v>
      </c>
      <c r="M863" s="25" t="str">
        <f t="shared" si="149"/>
        <v>pt-12-2-shl-loc1</v>
      </c>
      <c r="N863" s="25">
        <f t="shared" si="148"/>
        <v>7</v>
      </c>
      <c r="O863" s="25">
        <v>9</v>
      </c>
      <c r="P863" s="39">
        <v>9</v>
      </c>
    </row>
    <row r="864" spans="1:16" s="48" customFormat="1" ht="16.5" x14ac:dyDescent="0.2">
      <c r="A864" s="45" t="s">
        <v>1032</v>
      </c>
      <c r="B864" s="45">
        <f t="shared" si="151"/>
        <v>1120220</v>
      </c>
      <c r="C864" s="60">
        <v>2</v>
      </c>
      <c r="D864" s="38">
        <f t="shared" si="150"/>
        <v>11202</v>
      </c>
      <c r="E864" s="62">
        <v>12</v>
      </c>
      <c r="F864" s="25">
        <v>2</v>
      </c>
      <c r="G864" s="26" t="s">
        <v>3366</v>
      </c>
      <c r="H864" s="26" t="s">
        <v>1463</v>
      </c>
      <c r="I864" s="25">
        <f t="shared" si="145"/>
        <v>109</v>
      </c>
      <c r="J864" s="25">
        <f t="shared" si="146"/>
        <v>14</v>
      </c>
      <c r="K864" s="25">
        <f t="shared" si="147"/>
        <v>3</v>
      </c>
      <c r="L864" s="25" t="s">
        <v>1463</v>
      </c>
      <c r="M864" s="49" t="str">
        <f t="shared" si="149"/>
        <v>pt-12-2-jlr-loc2</v>
      </c>
      <c r="N864" s="49">
        <f t="shared" si="148"/>
        <v>7</v>
      </c>
      <c r="O864" s="25">
        <v>6</v>
      </c>
      <c r="P864" s="39">
        <v>8</v>
      </c>
    </row>
    <row r="865" spans="1:16" s="48" customFormat="1" ht="16.5" x14ac:dyDescent="0.2">
      <c r="A865" s="45" t="s">
        <v>1032</v>
      </c>
      <c r="B865" s="45">
        <f t="shared" si="151"/>
        <v>1120221</v>
      </c>
      <c r="C865" s="60">
        <v>2</v>
      </c>
      <c r="D865" s="38">
        <f t="shared" si="150"/>
        <v>11202</v>
      </c>
      <c r="E865" s="62">
        <v>12</v>
      </c>
      <c r="F865" s="25">
        <v>2</v>
      </c>
      <c r="G865" s="26" t="s">
        <v>3365</v>
      </c>
      <c r="H865" s="26" t="s">
        <v>3371</v>
      </c>
      <c r="I865" s="25">
        <f t="shared" si="145"/>
        <v>109</v>
      </c>
      <c r="J865" s="25">
        <f t="shared" si="146"/>
        <v>14</v>
      </c>
      <c r="K865" s="25">
        <f t="shared" si="147"/>
        <v>3</v>
      </c>
      <c r="L865" s="25" t="s">
        <v>576</v>
      </c>
      <c r="M865" s="49" t="str">
        <f t="shared" si="149"/>
        <v>pt-12-2-shl-loc2</v>
      </c>
      <c r="N865" s="49">
        <f t="shared" si="148"/>
        <v>7</v>
      </c>
      <c r="O865" s="25">
        <v>9</v>
      </c>
      <c r="P865" s="39">
        <v>9</v>
      </c>
    </row>
    <row r="866" spans="1:16" s="48" customFormat="1" ht="16.5" x14ac:dyDescent="0.2">
      <c r="A866" s="45" t="s">
        <v>1032</v>
      </c>
      <c r="B866" s="45">
        <f t="shared" si="151"/>
        <v>1120230</v>
      </c>
      <c r="C866" s="60">
        <v>2</v>
      </c>
      <c r="D866" s="38">
        <f t="shared" si="150"/>
        <v>11202</v>
      </c>
      <c r="E866" s="62">
        <v>12</v>
      </c>
      <c r="F866" s="25">
        <v>3</v>
      </c>
      <c r="G866" s="26" t="s">
        <v>3366</v>
      </c>
      <c r="H866" s="26" t="s">
        <v>3367</v>
      </c>
      <c r="I866" s="25">
        <f t="shared" si="145"/>
        <v>109</v>
      </c>
      <c r="J866" s="25">
        <f t="shared" si="146"/>
        <v>14</v>
      </c>
      <c r="K866" s="25">
        <f t="shared" si="147"/>
        <v>3</v>
      </c>
      <c r="L866" s="25" t="s">
        <v>504</v>
      </c>
      <c r="M866" s="50" t="str">
        <f t="shared" si="149"/>
        <v>pt-12-2-jlr-loc3</v>
      </c>
      <c r="N866" s="50">
        <f t="shared" si="148"/>
        <v>7</v>
      </c>
      <c r="O866" s="25">
        <v>6</v>
      </c>
      <c r="P866" s="39">
        <v>8</v>
      </c>
    </row>
    <row r="867" spans="1:16" s="48" customFormat="1" ht="17.25" thickBot="1" x14ac:dyDescent="0.25">
      <c r="A867" s="45" t="s">
        <v>1032</v>
      </c>
      <c r="B867" s="45">
        <f t="shared" si="151"/>
        <v>1120231</v>
      </c>
      <c r="C867" s="60">
        <v>2</v>
      </c>
      <c r="D867" s="40">
        <f t="shared" si="150"/>
        <v>11202</v>
      </c>
      <c r="E867" s="63">
        <v>12</v>
      </c>
      <c r="F867" s="41">
        <v>3</v>
      </c>
      <c r="G867" s="42" t="s">
        <v>3354</v>
      </c>
      <c r="H867" s="42" t="s">
        <v>3369</v>
      </c>
      <c r="I867" s="41">
        <f t="shared" si="145"/>
        <v>109</v>
      </c>
      <c r="J867" s="41">
        <f t="shared" si="146"/>
        <v>14</v>
      </c>
      <c r="K867" s="41">
        <f t="shared" si="147"/>
        <v>3</v>
      </c>
      <c r="L867" s="41" t="s">
        <v>595</v>
      </c>
      <c r="M867" s="42" t="str">
        <f t="shared" si="149"/>
        <v>pt-12-2-shl-loc3</v>
      </c>
      <c r="N867" s="42">
        <f t="shared" si="148"/>
        <v>7</v>
      </c>
      <c r="O867" s="41">
        <v>9</v>
      </c>
      <c r="P867" s="43">
        <v>9</v>
      </c>
    </row>
    <row r="868" spans="1:16" s="48" customFormat="1" ht="16.5" x14ac:dyDescent="0.2">
      <c r="A868" s="45" t="s">
        <v>1032</v>
      </c>
      <c r="B868" s="45">
        <f t="shared" si="151"/>
        <v>1120310</v>
      </c>
      <c r="C868" s="60">
        <v>3</v>
      </c>
      <c r="D868" s="35">
        <f t="shared" si="150"/>
        <v>11203</v>
      </c>
      <c r="E868" s="61">
        <v>12</v>
      </c>
      <c r="F868" s="36">
        <v>1</v>
      </c>
      <c r="G868" s="44" t="s">
        <v>3366</v>
      </c>
      <c r="H868" s="44" t="s">
        <v>3370</v>
      </c>
      <c r="I868" s="36">
        <f t="shared" si="145"/>
        <v>110</v>
      </c>
      <c r="J868" s="36">
        <f t="shared" si="146"/>
        <v>15</v>
      </c>
      <c r="K868" s="36">
        <f t="shared" si="147"/>
        <v>3</v>
      </c>
      <c r="L868" s="36" t="s">
        <v>502</v>
      </c>
      <c r="M868" s="36" t="str">
        <f t="shared" si="149"/>
        <v>pt-12-3-jlr-loc1</v>
      </c>
      <c r="N868" s="36">
        <f t="shared" si="148"/>
        <v>7</v>
      </c>
      <c r="O868" s="36">
        <v>6</v>
      </c>
      <c r="P868" s="37">
        <v>8</v>
      </c>
    </row>
    <row r="869" spans="1:16" s="48" customFormat="1" ht="16.5" x14ac:dyDescent="0.2">
      <c r="A869" s="45" t="s">
        <v>1032</v>
      </c>
      <c r="B869" s="45">
        <f t="shared" si="151"/>
        <v>1120311</v>
      </c>
      <c r="C869" s="60">
        <v>3</v>
      </c>
      <c r="D869" s="38">
        <f t="shared" si="150"/>
        <v>11203</v>
      </c>
      <c r="E869" s="62">
        <v>12</v>
      </c>
      <c r="F869" s="25">
        <v>1</v>
      </c>
      <c r="G869" s="26" t="s">
        <v>3365</v>
      </c>
      <c r="H869" s="26" t="s">
        <v>3368</v>
      </c>
      <c r="I869" s="25">
        <f t="shared" si="145"/>
        <v>110</v>
      </c>
      <c r="J869" s="25">
        <f t="shared" si="146"/>
        <v>15</v>
      </c>
      <c r="K869" s="25">
        <f t="shared" si="147"/>
        <v>3</v>
      </c>
      <c r="L869" s="25" t="s">
        <v>593</v>
      </c>
      <c r="M869" s="25" t="str">
        <f t="shared" si="149"/>
        <v>pt-12-3-shl-loc1</v>
      </c>
      <c r="N869" s="25">
        <f t="shared" si="148"/>
        <v>7</v>
      </c>
      <c r="O869" s="25">
        <v>9</v>
      </c>
      <c r="P869" s="39">
        <v>9</v>
      </c>
    </row>
    <row r="870" spans="1:16" s="48" customFormat="1" ht="16.5" x14ac:dyDescent="0.2">
      <c r="A870" s="45" t="s">
        <v>1032</v>
      </c>
      <c r="B870" s="45">
        <f t="shared" si="151"/>
        <v>1120320</v>
      </c>
      <c r="C870" s="60">
        <v>3</v>
      </c>
      <c r="D870" s="38">
        <f t="shared" si="150"/>
        <v>11203</v>
      </c>
      <c r="E870" s="62">
        <v>12</v>
      </c>
      <c r="F870" s="25">
        <v>2</v>
      </c>
      <c r="G870" s="26" t="s">
        <v>3355</v>
      </c>
      <c r="H870" s="26" t="s">
        <v>1463</v>
      </c>
      <c r="I870" s="25">
        <f t="shared" si="145"/>
        <v>110</v>
      </c>
      <c r="J870" s="25">
        <f t="shared" si="146"/>
        <v>15</v>
      </c>
      <c r="K870" s="25">
        <f t="shared" si="147"/>
        <v>3</v>
      </c>
      <c r="L870" s="25" t="s">
        <v>1459</v>
      </c>
      <c r="M870" s="49" t="str">
        <f t="shared" si="149"/>
        <v>pt-12-3-jlr-loc2</v>
      </c>
      <c r="N870" s="49">
        <f t="shared" si="148"/>
        <v>7</v>
      </c>
      <c r="O870" s="25">
        <v>6</v>
      </c>
      <c r="P870" s="39">
        <v>8</v>
      </c>
    </row>
    <row r="871" spans="1:16" s="48" customFormat="1" ht="16.5" x14ac:dyDescent="0.2">
      <c r="A871" s="45" t="s">
        <v>1032</v>
      </c>
      <c r="B871" s="45">
        <f t="shared" si="151"/>
        <v>1120321</v>
      </c>
      <c r="C871" s="60">
        <v>3</v>
      </c>
      <c r="D871" s="38">
        <f t="shared" si="150"/>
        <v>11203</v>
      </c>
      <c r="E871" s="62">
        <v>12</v>
      </c>
      <c r="F871" s="25">
        <v>2</v>
      </c>
      <c r="G871" s="26" t="s">
        <v>3365</v>
      </c>
      <c r="H871" s="26" t="s">
        <v>3371</v>
      </c>
      <c r="I871" s="25">
        <f t="shared" si="145"/>
        <v>110</v>
      </c>
      <c r="J871" s="25">
        <f t="shared" si="146"/>
        <v>15</v>
      </c>
      <c r="K871" s="25">
        <f t="shared" si="147"/>
        <v>3</v>
      </c>
      <c r="L871" s="25" t="s">
        <v>606</v>
      </c>
      <c r="M871" s="49" t="str">
        <f t="shared" si="149"/>
        <v>pt-12-3-shl-loc2</v>
      </c>
      <c r="N871" s="49">
        <f t="shared" si="148"/>
        <v>7</v>
      </c>
      <c r="O871" s="25">
        <v>9</v>
      </c>
      <c r="P871" s="39">
        <v>9</v>
      </c>
    </row>
    <row r="872" spans="1:16" s="48" customFormat="1" ht="16.5" x14ac:dyDescent="0.2">
      <c r="A872" s="45" t="s">
        <v>1032</v>
      </c>
      <c r="B872" s="45">
        <f t="shared" si="151"/>
        <v>1120330</v>
      </c>
      <c r="C872" s="60">
        <v>3</v>
      </c>
      <c r="D872" s="38">
        <f t="shared" si="150"/>
        <v>11203</v>
      </c>
      <c r="E872" s="62">
        <v>12</v>
      </c>
      <c r="F872" s="25">
        <v>3</v>
      </c>
      <c r="G872" s="26" t="s">
        <v>3366</v>
      </c>
      <c r="H872" s="26" t="s">
        <v>3367</v>
      </c>
      <c r="I872" s="25">
        <f t="shared" si="145"/>
        <v>110</v>
      </c>
      <c r="J872" s="25">
        <f t="shared" si="146"/>
        <v>15</v>
      </c>
      <c r="K872" s="25">
        <f t="shared" si="147"/>
        <v>3</v>
      </c>
      <c r="L872" s="25" t="s">
        <v>499</v>
      </c>
      <c r="M872" s="50" t="str">
        <f t="shared" si="149"/>
        <v>pt-12-3-jlr-loc3</v>
      </c>
      <c r="N872" s="50">
        <f t="shared" si="148"/>
        <v>7</v>
      </c>
      <c r="O872" s="25">
        <v>6</v>
      </c>
      <c r="P872" s="39">
        <v>8</v>
      </c>
    </row>
    <row r="873" spans="1:16" s="48" customFormat="1" ht="17.25" thickBot="1" x14ac:dyDescent="0.25">
      <c r="A873" s="45" t="s">
        <v>1032</v>
      </c>
      <c r="B873" s="45">
        <f t="shared" si="151"/>
        <v>1120331</v>
      </c>
      <c r="C873" s="60">
        <v>3</v>
      </c>
      <c r="D873" s="40">
        <f t="shared" si="150"/>
        <v>11203</v>
      </c>
      <c r="E873" s="63">
        <v>12</v>
      </c>
      <c r="F873" s="41">
        <v>3</v>
      </c>
      <c r="G873" s="42" t="s">
        <v>3365</v>
      </c>
      <c r="H873" s="42" t="s">
        <v>3361</v>
      </c>
      <c r="I873" s="41">
        <f t="shared" si="145"/>
        <v>110</v>
      </c>
      <c r="J873" s="41">
        <f t="shared" si="146"/>
        <v>15</v>
      </c>
      <c r="K873" s="41">
        <f t="shared" si="147"/>
        <v>3</v>
      </c>
      <c r="L873" s="41" t="s">
        <v>604</v>
      </c>
      <c r="M873" s="42" t="str">
        <f t="shared" si="149"/>
        <v>pt-12-3-shl-loc3</v>
      </c>
      <c r="N873" s="42">
        <f t="shared" si="148"/>
        <v>7</v>
      </c>
      <c r="O873" s="41">
        <v>9</v>
      </c>
      <c r="P873" s="43">
        <v>9</v>
      </c>
    </row>
    <row r="874" spans="1:16" s="48" customFormat="1" ht="16.5" x14ac:dyDescent="0.2">
      <c r="A874" s="45" t="s">
        <v>1032</v>
      </c>
      <c r="B874" s="45">
        <f t="shared" si="151"/>
        <v>1120410</v>
      </c>
      <c r="C874" s="60">
        <v>4</v>
      </c>
      <c r="D874" s="35">
        <f t="shared" si="150"/>
        <v>11204</v>
      </c>
      <c r="E874" s="61">
        <v>12</v>
      </c>
      <c r="F874" s="36">
        <v>1</v>
      </c>
      <c r="G874" s="44" t="s">
        <v>3366</v>
      </c>
      <c r="H874" s="44" t="s">
        <v>3370</v>
      </c>
      <c r="I874" s="36">
        <f t="shared" si="145"/>
        <v>110</v>
      </c>
      <c r="J874" s="36">
        <f t="shared" si="146"/>
        <v>15</v>
      </c>
      <c r="K874" s="36">
        <f t="shared" si="147"/>
        <v>3</v>
      </c>
      <c r="L874" s="36" t="s">
        <v>505</v>
      </c>
      <c r="M874" s="36" t="str">
        <f t="shared" si="149"/>
        <v>pt-12-4-jlr-loc1</v>
      </c>
      <c r="N874" s="36">
        <f t="shared" si="148"/>
        <v>7</v>
      </c>
      <c r="O874" s="36">
        <v>6</v>
      </c>
      <c r="P874" s="37">
        <v>8</v>
      </c>
    </row>
    <row r="875" spans="1:16" s="48" customFormat="1" ht="16.5" x14ac:dyDescent="0.2">
      <c r="A875" s="45" t="s">
        <v>1032</v>
      </c>
      <c r="B875" s="45">
        <f t="shared" si="151"/>
        <v>1120411</v>
      </c>
      <c r="C875" s="60">
        <v>4</v>
      </c>
      <c r="D875" s="38">
        <f t="shared" si="150"/>
        <v>11204</v>
      </c>
      <c r="E875" s="62">
        <v>12</v>
      </c>
      <c r="F875" s="25">
        <v>1</v>
      </c>
      <c r="G875" s="26" t="s">
        <v>3365</v>
      </c>
      <c r="H875" s="26" t="s">
        <v>3368</v>
      </c>
      <c r="I875" s="25">
        <f t="shared" si="145"/>
        <v>110</v>
      </c>
      <c r="J875" s="25">
        <f t="shared" si="146"/>
        <v>15</v>
      </c>
      <c r="K875" s="25">
        <f t="shared" si="147"/>
        <v>3</v>
      </c>
      <c r="L875" s="25" t="s">
        <v>599</v>
      </c>
      <c r="M875" s="25" t="str">
        <f t="shared" si="149"/>
        <v>pt-12-4-shl-loc1</v>
      </c>
      <c r="N875" s="25">
        <f t="shared" si="148"/>
        <v>7</v>
      </c>
      <c r="O875" s="25">
        <v>9</v>
      </c>
      <c r="P875" s="39">
        <v>9</v>
      </c>
    </row>
    <row r="876" spans="1:16" s="48" customFormat="1" ht="16.5" x14ac:dyDescent="0.2">
      <c r="A876" s="45" t="s">
        <v>1032</v>
      </c>
      <c r="B876" s="45">
        <f t="shared" si="151"/>
        <v>1120420</v>
      </c>
      <c r="C876" s="60">
        <v>4</v>
      </c>
      <c r="D876" s="38">
        <f t="shared" si="150"/>
        <v>11204</v>
      </c>
      <c r="E876" s="62">
        <v>12</v>
      </c>
      <c r="F876" s="25">
        <v>2</v>
      </c>
      <c r="G876" s="26" t="s">
        <v>3366</v>
      </c>
      <c r="H876" s="26" t="s">
        <v>1463</v>
      </c>
      <c r="I876" s="25">
        <f t="shared" si="145"/>
        <v>110</v>
      </c>
      <c r="J876" s="25">
        <f t="shared" si="146"/>
        <v>15</v>
      </c>
      <c r="K876" s="25">
        <f t="shared" si="147"/>
        <v>3</v>
      </c>
      <c r="L876" s="25" t="s">
        <v>495</v>
      </c>
      <c r="M876" s="49" t="str">
        <f t="shared" si="149"/>
        <v>pt-12-4-jlr-loc2</v>
      </c>
      <c r="N876" s="49">
        <f t="shared" si="148"/>
        <v>7</v>
      </c>
      <c r="O876" s="25">
        <v>6</v>
      </c>
      <c r="P876" s="39">
        <v>8</v>
      </c>
    </row>
    <row r="877" spans="1:16" s="48" customFormat="1" ht="16.5" x14ac:dyDescent="0.2">
      <c r="A877" s="45" t="s">
        <v>1032</v>
      </c>
      <c r="B877" s="45">
        <f t="shared" si="151"/>
        <v>1120421</v>
      </c>
      <c r="C877" s="60">
        <v>4</v>
      </c>
      <c r="D877" s="38">
        <f t="shared" si="150"/>
        <v>11204</v>
      </c>
      <c r="E877" s="62">
        <v>12</v>
      </c>
      <c r="F877" s="25">
        <v>2</v>
      </c>
      <c r="G877" s="26" t="s">
        <v>3365</v>
      </c>
      <c r="H877" s="26" t="s">
        <v>3371</v>
      </c>
      <c r="I877" s="25">
        <f t="shared" si="145"/>
        <v>110</v>
      </c>
      <c r="J877" s="25">
        <f t="shared" si="146"/>
        <v>15</v>
      </c>
      <c r="K877" s="25">
        <f t="shared" si="147"/>
        <v>3</v>
      </c>
      <c r="L877" s="25" t="s">
        <v>607</v>
      </c>
      <c r="M877" s="49" t="str">
        <f t="shared" si="149"/>
        <v>pt-12-4-shl-loc2</v>
      </c>
      <c r="N877" s="49">
        <f t="shared" si="148"/>
        <v>7</v>
      </c>
      <c r="O877" s="25">
        <v>9</v>
      </c>
      <c r="P877" s="39">
        <v>9</v>
      </c>
    </row>
    <row r="878" spans="1:16" s="48" customFormat="1" ht="16.5" x14ac:dyDescent="0.2">
      <c r="A878" s="45" t="s">
        <v>1032</v>
      </c>
      <c r="B878" s="45">
        <f t="shared" si="151"/>
        <v>1120430</v>
      </c>
      <c r="C878" s="60">
        <v>4</v>
      </c>
      <c r="D878" s="38">
        <f t="shared" si="150"/>
        <v>11204</v>
      </c>
      <c r="E878" s="62">
        <v>12</v>
      </c>
      <c r="F878" s="25">
        <v>3</v>
      </c>
      <c r="G878" s="26" t="s">
        <v>3366</v>
      </c>
      <c r="H878" s="26" t="s">
        <v>3367</v>
      </c>
      <c r="I878" s="25">
        <f t="shared" si="145"/>
        <v>110</v>
      </c>
      <c r="J878" s="25">
        <f t="shared" si="146"/>
        <v>15</v>
      </c>
      <c r="K878" s="25">
        <f t="shared" si="147"/>
        <v>3</v>
      </c>
      <c r="L878" s="25" t="s">
        <v>501</v>
      </c>
      <c r="M878" s="50" t="str">
        <f t="shared" si="149"/>
        <v>pt-12-4-jlr-loc3</v>
      </c>
      <c r="N878" s="50">
        <f t="shared" si="148"/>
        <v>7</v>
      </c>
      <c r="O878" s="25">
        <v>6</v>
      </c>
      <c r="P878" s="39">
        <v>8</v>
      </c>
    </row>
    <row r="879" spans="1:16" s="48" customFormat="1" ht="17.25" thickBot="1" x14ac:dyDescent="0.25">
      <c r="A879" s="45" t="s">
        <v>1032</v>
      </c>
      <c r="B879" s="45">
        <f t="shared" si="151"/>
        <v>1120431</v>
      </c>
      <c r="C879" s="60">
        <v>4</v>
      </c>
      <c r="D879" s="40">
        <f t="shared" si="150"/>
        <v>11204</v>
      </c>
      <c r="E879" s="63">
        <v>12</v>
      </c>
      <c r="F879" s="41">
        <v>3</v>
      </c>
      <c r="G879" s="42" t="s">
        <v>3365</v>
      </c>
      <c r="H879" s="42" t="s">
        <v>3369</v>
      </c>
      <c r="I879" s="41">
        <f t="shared" si="145"/>
        <v>110</v>
      </c>
      <c r="J879" s="41">
        <f t="shared" si="146"/>
        <v>15</v>
      </c>
      <c r="K879" s="41">
        <f t="shared" si="147"/>
        <v>3</v>
      </c>
      <c r="L879" s="41" t="s">
        <v>580</v>
      </c>
      <c r="M879" s="42" t="str">
        <f t="shared" si="149"/>
        <v>pt-12-4-shl-loc3</v>
      </c>
      <c r="N879" s="42">
        <f t="shared" si="148"/>
        <v>7</v>
      </c>
      <c r="O879" s="41">
        <v>9</v>
      </c>
      <c r="P879" s="43">
        <v>9</v>
      </c>
    </row>
    <row r="880" spans="1:16" s="48" customFormat="1" ht="16.5" x14ac:dyDescent="0.2">
      <c r="A880" s="45" t="s">
        <v>1032</v>
      </c>
      <c r="B880" s="45">
        <f t="shared" si="151"/>
        <v>1120510</v>
      </c>
      <c r="C880" s="60">
        <v>5</v>
      </c>
      <c r="D880" s="35">
        <f t="shared" si="150"/>
        <v>11205</v>
      </c>
      <c r="E880" s="61">
        <v>12</v>
      </c>
      <c r="F880" s="36">
        <v>1</v>
      </c>
      <c r="G880" s="44" t="s">
        <v>3366</v>
      </c>
      <c r="H880" s="44" t="s">
        <v>3363</v>
      </c>
      <c r="I880" s="36">
        <f t="shared" si="145"/>
        <v>111</v>
      </c>
      <c r="J880" s="36">
        <f t="shared" si="146"/>
        <v>15</v>
      </c>
      <c r="K880" s="36">
        <f t="shared" si="147"/>
        <v>3</v>
      </c>
      <c r="L880" s="36" t="s">
        <v>1458</v>
      </c>
      <c r="M880" s="36" t="str">
        <f t="shared" si="149"/>
        <v>pt-12-5-jlr-loc1</v>
      </c>
      <c r="N880" s="36">
        <f t="shared" si="148"/>
        <v>7</v>
      </c>
      <c r="O880" s="36">
        <v>6</v>
      </c>
      <c r="P880" s="37">
        <v>8</v>
      </c>
    </row>
    <row r="881" spans="1:16" s="48" customFormat="1" ht="16.5" x14ac:dyDescent="0.2">
      <c r="A881" s="45" t="s">
        <v>1032</v>
      </c>
      <c r="B881" s="45">
        <f t="shared" si="151"/>
        <v>1120511</v>
      </c>
      <c r="C881" s="60">
        <v>5</v>
      </c>
      <c r="D881" s="38">
        <f t="shared" si="150"/>
        <v>11205</v>
      </c>
      <c r="E881" s="62">
        <v>12</v>
      </c>
      <c r="F881" s="25">
        <v>1</v>
      </c>
      <c r="G881" s="26" t="s">
        <v>3365</v>
      </c>
      <c r="H881" s="26" t="s">
        <v>3368</v>
      </c>
      <c r="I881" s="25">
        <f t="shared" si="145"/>
        <v>111</v>
      </c>
      <c r="J881" s="25">
        <f t="shared" si="146"/>
        <v>15</v>
      </c>
      <c r="K881" s="25">
        <f t="shared" si="147"/>
        <v>3</v>
      </c>
      <c r="L881" s="25" t="s">
        <v>798</v>
      </c>
      <c r="M881" s="25" t="str">
        <f t="shared" si="149"/>
        <v>pt-12-5-shl-loc1</v>
      </c>
      <c r="N881" s="25">
        <f t="shared" si="148"/>
        <v>7</v>
      </c>
      <c r="O881" s="25">
        <v>9</v>
      </c>
      <c r="P881" s="39">
        <v>9</v>
      </c>
    </row>
    <row r="882" spans="1:16" s="48" customFormat="1" ht="16.5" x14ac:dyDescent="0.2">
      <c r="A882" s="45" t="s">
        <v>1032</v>
      </c>
      <c r="B882" s="45">
        <f t="shared" si="151"/>
        <v>1120520</v>
      </c>
      <c r="C882" s="60">
        <v>5</v>
      </c>
      <c r="D882" s="38">
        <f t="shared" si="150"/>
        <v>11205</v>
      </c>
      <c r="E882" s="62">
        <v>12</v>
      </c>
      <c r="F882" s="25">
        <v>2</v>
      </c>
      <c r="G882" s="26" t="s">
        <v>3355</v>
      </c>
      <c r="H882" s="26" t="s">
        <v>1463</v>
      </c>
      <c r="I882" s="25">
        <f t="shared" si="145"/>
        <v>111</v>
      </c>
      <c r="J882" s="25">
        <f t="shared" si="146"/>
        <v>15</v>
      </c>
      <c r="K882" s="25">
        <f t="shared" si="147"/>
        <v>3</v>
      </c>
      <c r="L882" s="25" t="s">
        <v>1463</v>
      </c>
      <c r="M882" s="49" t="str">
        <f t="shared" si="149"/>
        <v>pt-12-5-jlr-loc2</v>
      </c>
      <c r="N882" s="49">
        <f t="shared" si="148"/>
        <v>7</v>
      </c>
      <c r="O882" s="25">
        <v>6</v>
      </c>
      <c r="P882" s="39">
        <v>8</v>
      </c>
    </row>
    <row r="883" spans="1:16" s="48" customFormat="1" ht="16.5" x14ac:dyDescent="0.2">
      <c r="A883" s="45" t="s">
        <v>1032</v>
      </c>
      <c r="B883" s="45">
        <f t="shared" si="151"/>
        <v>1120521</v>
      </c>
      <c r="C883" s="60">
        <v>5</v>
      </c>
      <c r="D883" s="38">
        <f t="shared" si="150"/>
        <v>11205</v>
      </c>
      <c r="E883" s="62">
        <v>12</v>
      </c>
      <c r="F883" s="25">
        <v>2</v>
      </c>
      <c r="G883" s="26" t="s">
        <v>3365</v>
      </c>
      <c r="H883" s="26" t="s">
        <v>3357</v>
      </c>
      <c r="I883" s="25">
        <f t="shared" si="145"/>
        <v>111</v>
      </c>
      <c r="J883" s="25">
        <f t="shared" si="146"/>
        <v>15</v>
      </c>
      <c r="K883" s="25">
        <f t="shared" si="147"/>
        <v>3</v>
      </c>
      <c r="L883" s="25" t="s">
        <v>576</v>
      </c>
      <c r="M883" s="49" t="str">
        <f t="shared" si="149"/>
        <v>pt-12-5-shl-loc2</v>
      </c>
      <c r="N883" s="49">
        <f t="shared" si="148"/>
        <v>7</v>
      </c>
      <c r="O883" s="25">
        <v>9</v>
      </c>
      <c r="P883" s="39">
        <v>9</v>
      </c>
    </row>
    <row r="884" spans="1:16" s="48" customFormat="1" ht="16.5" x14ac:dyDescent="0.2">
      <c r="A884" s="45" t="s">
        <v>1032</v>
      </c>
      <c r="B884" s="45">
        <f t="shared" si="151"/>
        <v>1120530</v>
      </c>
      <c r="C884" s="60">
        <v>5</v>
      </c>
      <c r="D884" s="38">
        <f t="shared" si="150"/>
        <v>11205</v>
      </c>
      <c r="E884" s="62">
        <v>12</v>
      </c>
      <c r="F884" s="25">
        <v>3</v>
      </c>
      <c r="G884" s="26" t="s">
        <v>3366</v>
      </c>
      <c r="H884" s="26" t="s">
        <v>3367</v>
      </c>
      <c r="I884" s="25">
        <f t="shared" si="145"/>
        <v>111</v>
      </c>
      <c r="J884" s="25">
        <f t="shared" si="146"/>
        <v>15</v>
      </c>
      <c r="K884" s="25">
        <f t="shared" si="147"/>
        <v>3</v>
      </c>
      <c r="L884" s="25" t="s">
        <v>502</v>
      </c>
      <c r="M884" s="50" t="str">
        <f t="shared" si="149"/>
        <v>pt-12-5-jlr-loc3</v>
      </c>
      <c r="N884" s="50">
        <f t="shared" si="148"/>
        <v>7</v>
      </c>
      <c r="O884" s="25">
        <v>6</v>
      </c>
      <c r="P884" s="39">
        <v>8</v>
      </c>
    </row>
    <row r="885" spans="1:16" s="48" customFormat="1" ht="17.25" thickBot="1" x14ac:dyDescent="0.25">
      <c r="A885" s="45" t="s">
        <v>1032</v>
      </c>
      <c r="B885" s="45">
        <f t="shared" si="151"/>
        <v>1120531</v>
      </c>
      <c r="C885" s="60">
        <v>5</v>
      </c>
      <c r="D885" s="40">
        <f t="shared" si="150"/>
        <v>11205</v>
      </c>
      <c r="E885" s="63">
        <v>12</v>
      </c>
      <c r="F885" s="41">
        <v>3</v>
      </c>
      <c r="G885" s="42" t="s">
        <v>3365</v>
      </c>
      <c r="H885" s="42" t="s">
        <v>3369</v>
      </c>
      <c r="I885" s="41">
        <f t="shared" si="145"/>
        <v>111</v>
      </c>
      <c r="J885" s="41">
        <f t="shared" si="146"/>
        <v>15</v>
      </c>
      <c r="K885" s="41">
        <f t="shared" si="147"/>
        <v>3</v>
      </c>
      <c r="L885" s="41" t="s">
        <v>593</v>
      </c>
      <c r="M885" s="42" t="str">
        <f t="shared" si="149"/>
        <v>pt-12-5-shl-loc3</v>
      </c>
      <c r="N885" s="42">
        <f t="shared" si="148"/>
        <v>7</v>
      </c>
      <c r="O885" s="41">
        <v>9</v>
      </c>
      <c r="P885" s="43">
        <v>9</v>
      </c>
    </row>
    <row r="886" spans="1:16" s="48" customFormat="1" ht="16.5" x14ac:dyDescent="0.2">
      <c r="A886" s="45" t="s">
        <v>1032</v>
      </c>
      <c r="B886" s="45">
        <f t="shared" si="151"/>
        <v>1120610</v>
      </c>
      <c r="C886" s="60">
        <v>6</v>
      </c>
      <c r="D886" s="35">
        <f t="shared" si="150"/>
        <v>11206</v>
      </c>
      <c r="E886" s="61">
        <v>12</v>
      </c>
      <c r="F886" s="36">
        <v>1</v>
      </c>
      <c r="G886" s="44" t="s">
        <v>3355</v>
      </c>
      <c r="H886" s="44" t="s">
        <v>3370</v>
      </c>
      <c r="I886" s="36">
        <f t="shared" ref="I886:I949" si="152">INDEX($AC$4:$AC$204,INDEX($AJ$4:$AJ$19,E886)+C886)</f>
        <v>111</v>
      </c>
      <c r="J886" s="36">
        <f t="shared" ref="J886:J949" si="153">INDEX($AD$4:$AD$204,INDEX($AJ$4:$AJ$19,E886)+C886)</f>
        <v>15</v>
      </c>
      <c r="K886" s="36">
        <f t="shared" ref="K886:K949" si="154">INDEX($AE$4:$AE$204,INDEX($AJ$4:$AJ$19,E886)+C886)</f>
        <v>3</v>
      </c>
      <c r="L886" s="36" t="s">
        <v>499</v>
      </c>
      <c r="M886" s="36" t="str">
        <f t="shared" si="149"/>
        <v>pt-12-6-jlr-loc1</v>
      </c>
      <c r="N886" s="36">
        <f t="shared" ref="N886:N949" si="155">INDEX($AF$4:$AF$204,INDEX($AJ$4:$AJ$19,E886)+C886)</f>
        <v>7</v>
      </c>
      <c r="O886" s="36">
        <v>6</v>
      </c>
      <c r="P886" s="37">
        <v>8</v>
      </c>
    </row>
    <row r="887" spans="1:16" s="48" customFormat="1" ht="16.5" x14ac:dyDescent="0.2">
      <c r="A887" s="45" t="s">
        <v>1032</v>
      </c>
      <c r="B887" s="45">
        <f t="shared" si="151"/>
        <v>1120611</v>
      </c>
      <c r="C887" s="60">
        <v>6</v>
      </c>
      <c r="D887" s="38">
        <f t="shared" si="150"/>
        <v>11206</v>
      </c>
      <c r="E887" s="62">
        <v>12</v>
      </c>
      <c r="F887" s="25">
        <v>1</v>
      </c>
      <c r="G887" s="26" t="s">
        <v>3365</v>
      </c>
      <c r="H887" s="26" t="s">
        <v>3368</v>
      </c>
      <c r="I887" s="25">
        <f t="shared" si="152"/>
        <v>111</v>
      </c>
      <c r="J887" s="25">
        <f t="shared" si="153"/>
        <v>15</v>
      </c>
      <c r="K887" s="25">
        <f t="shared" si="154"/>
        <v>3</v>
      </c>
      <c r="L887" s="25" t="s">
        <v>604</v>
      </c>
      <c r="M887" s="25" t="str">
        <f t="shared" si="149"/>
        <v>pt-12-6-shl-loc1</v>
      </c>
      <c r="N887" s="25">
        <f t="shared" si="155"/>
        <v>7</v>
      </c>
      <c r="O887" s="25">
        <v>9</v>
      </c>
      <c r="P887" s="39">
        <v>9</v>
      </c>
    </row>
    <row r="888" spans="1:16" s="48" customFormat="1" ht="16.5" x14ac:dyDescent="0.2">
      <c r="A888" s="45" t="s">
        <v>1032</v>
      </c>
      <c r="B888" s="45">
        <f t="shared" si="151"/>
        <v>1120620</v>
      </c>
      <c r="C888" s="60">
        <v>6</v>
      </c>
      <c r="D888" s="38">
        <f t="shared" si="150"/>
        <v>11206</v>
      </c>
      <c r="E888" s="62">
        <v>12</v>
      </c>
      <c r="F888" s="25">
        <v>2</v>
      </c>
      <c r="G888" s="26" t="s">
        <v>3366</v>
      </c>
      <c r="H888" s="26" t="s">
        <v>1463</v>
      </c>
      <c r="I888" s="25">
        <f t="shared" si="152"/>
        <v>111</v>
      </c>
      <c r="J888" s="25">
        <f t="shared" si="153"/>
        <v>15</v>
      </c>
      <c r="K888" s="25">
        <f t="shared" si="154"/>
        <v>3</v>
      </c>
      <c r="L888" s="25" t="s">
        <v>1459</v>
      </c>
      <c r="M888" s="49" t="str">
        <f t="shared" si="149"/>
        <v>pt-12-6-jlr-loc2</v>
      </c>
      <c r="N888" s="49">
        <f t="shared" si="155"/>
        <v>7</v>
      </c>
      <c r="O888" s="25">
        <v>6</v>
      </c>
      <c r="P888" s="39">
        <v>8</v>
      </c>
    </row>
    <row r="889" spans="1:16" s="48" customFormat="1" ht="16.5" x14ac:dyDescent="0.2">
      <c r="A889" s="45" t="s">
        <v>1032</v>
      </c>
      <c r="B889" s="45">
        <f t="shared" si="151"/>
        <v>1120621</v>
      </c>
      <c r="C889" s="60">
        <v>6</v>
      </c>
      <c r="D889" s="38">
        <f t="shared" si="150"/>
        <v>11206</v>
      </c>
      <c r="E889" s="62">
        <v>12</v>
      </c>
      <c r="F889" s="25">
        <v>2</v>
      </c>
      <c r="G889" s="26" t="s">
        <v>3365</v>
      </c>
      <c r="H889" s="26" t="s">
        <v>3371</v>
      </c>
      <c r="I889" s="25">
        <f t="shared" si="152"/>
        <v>111</v>
      </c>
      <c r="J889" s="25">
        <f t="shared" si="153"/>
        <v>15</v>
      </c>
      <c r="K889" s="25">
        <f t="shared" si="154"/>
        <v>3</v>
      </c>
      <c r="L889" s="25" t="s">
        <v>606</v>
      </c>
      <c r="M889" s="49" t="str">
        <f t="shared" si="149"/>
        <v>pt-12-6-shl-loc2</v>
      </c>
      <c r="N889" s="49">
        <f t="shared" si="155"/>
        <v>7</v>
      </c>
      <c r="O889" s="25">
        <v>9</v>
      </c>
      <c r="P889" s="39">
        <v>9</v>
      </c>
    </row>
    <row r="890" spans="1:16" s="48" customFormat="1" ht="16.5" x14ac:dyDescent="0.2">
      <c r="A890" s="45" t="s">
        <v>1032</v>
      </c>
      <c r="B890" s="45">
        <f t="shared" si="151"/>
        <v>1120630</v>
      </c>
      <c r="C890" s="60">
        <v>6</v>
      </c>
      <c r="D890" s="38">
        <f t="shared" si="150"/>
        <v>11206</v>
      </c>
      <c r="E890" s="62">
        <v>12</v>
      </c>
      <c r="F890" s="25">
        <v>3</v>
      </c>
      <c r="G890" s="26" t="s">
        <v>3355</v>
      </c>
      <c r="H890" s="26" t="s">
        <v>3367</v>
      </c>
      <c r="I890" s="25">
        <f t="shared" si="152"/>
        <v>111</v>
      </c>
      <c r="J890" s="25">
        <f t="shared" si="153"/>
        <v>15</v>
      </c>
      <c r="K890" s="25">
        <f t="shared" si="154"/>
        <v>3</v>
      </c>
      <c r="L890" s="25" t="s">
        <v>502</v>
      </c>
      <c r="M890" s="50" t="str">
        <f t="shared" si="149"/>
        <v>pt-12-6-jlr-loc3</v>
      </c>
      <c r="N890" s="50">
        <f t="shared" si="155"/>
        <v>7</v>
      </c>
      <c r="O890" s="25">
        <v>6</v>
      </c>
      <c r="P890" s="39">
        <v>8</v>
      </c>
    </row>
    <row r="891" spans="1:16" s="48" customFormat="1" ht="17.25" thickBot="1" x14ac:dyDescent="0.25">
      <c r="A891" s="45" t="s">
        <v>1032</v>
      </c>
      <c r="B891" s="45">
        <f t="shared" si="151"/>
        <v>1120631</v>
      </c>
      <c r="C891" s="60">
        <v>6</v>
      </c>
      <c r="D891" s="40">
        <f t="shared" si="150"/>
        <v>11206</v>
      </c>
      <c r="E891" s="63">
        <v>12</v>
      </c>
      <c r="F891" s="41">
        <v>3</v>
      </c>
      <c r="G891" s="42" t="s">
        <v>3365</v>
      </c>
      <c r="H891" s="42" t="s">
        <v>3369</v>
      </c>
      <c r="I891" s="41">
        <f t="shared" si="152"/>
        <v>111</v>
      </c>
      <c r="J891" s="41">
        <f t="shared" si="153"/>
        <v>15</v>
      </c>
      <c r="K891" s="41">
        <f t="shared" si="154"/>
        <v>3</v>
      </c>
      <c r="L891" s="41" t="s">
        <v>593</v>
      </c>
      <c r="M891" s="42" t="str">
        <f t="shared" si="149"/>
        <v>pt-12-6-shl-loc3</v>
      </c>
      <c r="N891" s="42">
        <f t="shared" si="155"/>
        <v>7</v>
      </c>
      <c r="O891" s="41">
        <v>9</v>
      </c>
      <c r="P891" s="43">
        <v>9</v>
      </c>
    </row>
    <row r="892" spans="1:16" s="48" customFormat="1" ht="16.5" x14ac:dyDescent="0.2">
      <c r="A892" s="45" t="s">
        <v>1032</v>
      </c>
      <c r="B892" s="45">
        <f t="shared" si="151"/>
        <v>1120710</v>
      </c>
      <c r="C892" s="60">
        <v>7</v>
      </c>
      <c r="D892" s="35">
        <f t="shared" si="150"/>
        <v>11207</v>
      </c>
      <c r="E892" s="61">
        <v>12</v>
      </c>
      <c r="F892" s="36">
        <v>1</v>
      </c>
      <c r="G892" s="44" t="s">
        <v>3366</v>
      </c>
      <c r="H892" s="44" t="s">
        <v>3370</v>
      </c>
      <c r="I892" s="36">
        <f t="shared" si="152"/>
        <v>112</v>
      </c>
      <c r="J892" s="36">
        <f t="shared" si="153"/>
        <v>15</v>
      </c>
      <c r="K892" s="36">
        <f t="shared" si="154"/>
        <v>3</v>
      </c>
      <c r="L892" s="36" t="s">
        <v>174</v>
      </c>
      <c r="M892" s="36" t="str">
        <f t="shared" si="149"/>
        <v>pt-12-7-jlr-loc1</v>
      </c>
      <c r="N892" s="36">
        <f t="shared" si="155"/>
        <v>7</v>
      </c>
      <c r="O892" s="36">
        <v>6</v>
      </c>
      <c r="P892" s="37">
        <v>8</v>
      </c>
    </row>
    <row r="893" spans="1:16" s="48" customFormat="1" ht="16.5" x14ac:dyDescent="0.2">
      <c r="A893" s="45" t="s">
        <v>1032</v>
      </c>
      <c r="B893" s="45">
        <f t="shared" si="151"/>
        <v>1120711</v>
      </c>
      <c r="C893" s="60">
        <v>7</v>
      </c>
      <c r="D893" s="38">
        <f t="shared" si="150"/>
        <v>11207</v>
      </c>
      <c r="E893" s="62">
        <v>12</v>
      </c>
      <c r="F893" s="25">
        <v>1</v>
      </c>
      <c r="G893" s="26" t="s">
        <v>3365</v>
      </c>
      <c r="H893" s="26" t="s">
        <v>3364</v>
      </c>
      <c r="I893" s="25">
        <f t="shared" si="152"/>
        <v>112</v>
      </c>
      <c r="J893" s="25">
        <f t="shared" si="153"/>
        <v>15</v>
      </c>
      <c r="K893" s="25">
        <f t="shared" si="154"/>
        <v>3</v>
      </c>
      <c r="L893" s="25" t="s">
        <v>607</v>
      </c>
      <c r="M893" s="25" t="str">
        <f t="shared" si="149"/>
        <v>pt-12-7-shl-loc1</v>
      </c>
      <c r="N893" s="25">
        <f t="shared" si="155"/>
        <v>7</v>
      </c>
      <c r="O893" s="25">
        <v>9</v>
      </c>
      <c r="P893" s="39">
        <v>9</v>
      </c>
    </row>
    <row r="894" spans="1:16" s="48" customFormat="1" ht="16.5" x14ac:dyDescent="0.2">
      <c r="A894" s="45" t="s">
        <v>1032</v>
      </c>
      <c r="B894" s="45">
        <f t="shared" si="151"/>
        <v>1120720</v>
      </c>
      <c r="C894" s="60">
        <v>7</v>
      </c>
      <c r="D894" s="38">
        <f t="shared" si="150"/>
        <v>11207</v>
      </c>
      <c r="E894" s="62">
        <v>12</v>
      </c>
      <c r="F894" s="25">
        <v>2</v>
      </c>
      <c r="G894" s="26" t="s">
        <v>3366</v>
      </c>
      <c r="H894" s="26" t="s">
        <v>1463</v>
      </c>
      <c r="I894" s="25">
        <f t="shared" si="152"/>
        <v>112</v>
      </c>
      <c r="J894" s="25">
        <f t="shared" si="153"/>
        <v>15</v>
      </c>
      <c r="K894" s="25">
        <f t="shared" si="154"/>
        <v>3</v>
      </c>
      <c r="L894" s="25" t="s">
        <v>174</v>
      </c>
      <c r="M894" s="49" t="str">
        <f t="shared" si="149"/>
        <v>pt-12-7-jlr-loc2</v>
      </c>
      <c r="N894" s="49">
        <f t="shared" si="155"/>
        <v>7</v>
      </c>
      <c r="O894" s="25">
        <v>6</v>
      </c>
      <c r="P894" s="39">
        <v>8</v>
      </c>
    </row>
    <row r="895" spans="1:16" s="48" customFormat="1" ht="16.5" x14ac:dyDescent="0.2">
      <c r="A895" s="45" t="s">
        <v>1032</v>
      </c>
      <c r="B895" s="45">
        <f t="shared" si="151"/>
        <v>1120721</v>
      </c>
      <c r="C895" s="60">
        <v>7</v>
      </c>
      <c r="D895" s="38">
        <f t="shared" si="150"/>
        <v>11207</v>
      </c>
      <c r="E895" s="62">
        <v>12</v>
      </c>
      <c r="F895" s="25">
        <v>2</v>
      </c>
      <c r="G895" s="26" t="s">
        <v>3365</v>
      </c>
      <c r="H895" s="26" t="s">
        <v>3371</v>
      </c>
      <c r="I895" s="25">
        <f t="shared" si="152"/>
        <v>112</v>
      </c>
      <c r="J895" s="25">
        <f t="shared" si="153"/>
        <v>15</v>
      </c>
      <c r="K895" s="25">
        <f t="shared" si="154"/>
        <v>3</v>
      </c>
      <c r="L895" s="25" t="s">
        <v>600</v>
      </c>
      <c r="M895" s="49" t="str">
        <f t="shared" si="149"/>
        <v>pt-12-7-shl-loc2</v>
      </c>
      <c r="N895" s="49">
        <f t="shared" si="155"/>
        <v>7</v>
      </c>
      <c r="O895" s="25">
        <v>9</v>
      </c>
      <c r="P895" s="39">
        <v>9</v>
      </c>
    </row>
    <row r="896" spans="1:16" s="48" customFormat="1" ht="16.5" x14ac:dyDescent="0.2">
      <c r="A896" s="45" t="s">
        <v>1032</v>
      </c>
      <c r="B896" s="45">
        <f t="shared" si="151"/>
        <v>1120730</v>
      </c>
      <c r="C896" s="60">
        <v>7</v>
      </c>
      <c r="D896" s="38">
        <f t="shared" si="150"/>
        <v>11207</v>
      </c>
      <c r="E896" s="62">
        <v>12</v>
      </c>
      <c r="F896" s="25">
        <v>3</v>
      </c>
      <c r="G896" s="26" t="s">
        <v>3366</v>
      </c>
      <c r="H896" s="26" t="s">
        <v>3367</v>
      </c>
      <c r="I896" s="25">
        <f t="shared" si="152"/>
        <v>112</v>
      </c>
      <c r="J896" s="25">
        <f t="shared" si="153"/>
        <v>15</v>
      </c>
      <c r="K896" s="25">
        <f t="shared" si="154"/>
        <v>3</v>
      </c>
      <c r="L896" s="25" t="s">
        <v>501</v>
      </c>
      <c r="M896" s="50" t="str">
        <f t="shared" ref="M896:M959" si="156">A896&amp;"-"&amp;C896&amp;"-"&amp;G896&amp;"-"&amp;"loc"&amp;F896</f>
        <v>pt-12-7-jlr-loc3</v>
      </c>
      <c r="N896" s="50">
        <f t="shared" si="155"/>
        <v>7</v>
      </c>
      <c r="O896" s="25">
        <v>6</v>
      </c>
      <c r="P896" s="39">
        <v>8</v>
      </c>
    </row>
    <row r="897" spans="1:16" s="48" customFormat="1" ht="17.25" thickBot="1" x14ac:dyDescent="0.25">
      <c r="A897" s="45" t="s">
        <v>1032</v>
      </c>
      <c r="B897" s="45">
        <f t="shared" si="151"/>
        <v>1120731</v>
      </c>
      <c r="C897" s="60">
        <v>7</v>
      </c>
      <c r="D897" s="40">
        <f t="shared" si="150"/>
        <v>11207</v>
      </c>
      <c r="E897" s="63">
        <v>12</v>
      </c>
      <c r="F897" s="41">
        <v>3</v>
      </c>
      <c r="G897" s="42" t="s">
        <v>3365</v>
      </c>
      <c r="H897" s="42" t="s">
        <v>3369</v>
      </c>
      <c r="I897" s="41">
        <f t="shared" si="152"/>
        <v>112</v>
      </c>
      <c r="J897" s="41">
        <f t="shared" si="153"/>
        <v>15</v>
      </c>
      <c r="K897" s="41">
        <f t="shared" si="154"/>
        <v>3</v>
      </c>
      <c r="L897" s="41" t="s">
        <v>580</v>
      </c>
      <c r="M897" s="42" t="str">
        <f t="shared" si="156"/>
        <v>pt-12-7-shl-loc3</v>
      </c>
      <c r="N897" s="42">
        <f t="shared" si="155"/>
        <v>7</v>
      </c>
      <c r="O897" s="41">
        <v>9</v>
      </c>
      <c r="P897" s="43">
        <v>9</v>
      </c>
    </row>
    <row r="898" spans="1:16" s="48" customFormat="1" ht="16.5" x14ac:dyDescent="0.2">
      <c r="A898" s="45" t="s">
        <v>1032</v>
      </c>
      <c r="B898" s="45">
        <f t="shared" si="151"/>
        <v>1120810</v>
      </c>
      <c r="C898" s="60">
        <v>8</v>
      </c>
      <c r="D898" s="35">
        <f t="shared" si="150"/>
        <v>11208</v>
      </c>
      <c r="E898" s="61">
        <v>12</v>
      </c>
      <c r="F898" s="36">
        <v>1</v>
      </c>
      <c r="G898" s="44" t="s">
        <v>3366</v>
      </c>
      <c r="H898" s="44" t="s">
        <v>3370</v>
      </c>
      <c r="I898" s="36">
        <f t="shared" si="152"/>
        <v>112</v>
      </c>
      <c r="J898" s="36">
        <f t="shared" si="153"/>
        <v>15</v>
      </c>
      <c r="K898" s="36">
        <f t="shared" si="154"/>
        <v>3</v>
      </c>
      <c r="L898" s="36" t="s">
        <v>174</v>
      </c>
      <c r="M898" s="36" t="str">
        <f t="shared" si="156"/>
        <v>pt-12-8-jlr-loc1</v>
      </c>
      <c r="N898" s="36">
        <f t="shared" si="155"/>
        <v>7</v>
      </c>
      <c r="O898" s="36">
        <v>6</v>
      </c>
      <c r="P898" s="37">
        <v>8</v>
      </c>
    </row>
    <row r="899" spans="1:16" s="48" customFormat="1" ht="16.5" x14ac:dyDescent="0.2">
      <c r="A899" s="45" t="s">
        <v>1032</v>
      </c>
      <c r="B899" s="45">
        <f t="shared" si="151"/>
        <v>1120811</v>
      </c>
      <c r="C899" s="60">
        <v>8</v>
      </c>
      <c r="D899" s="38">
        <f t="shared" si="150"/>
        <v>11208</v>
      </c>
      <c r="E899" s="62">
        <v>12</v>
      </c>
      <c r="F899" s="25">
        <v>1</v>
      </c>
      <c r="G899" s="26" t="s">
        <v>3365</v>
      </c>
      <c r="H899" s="26" t="s">
        <v>3368</v>
      </c>
      <c r="I899" s="25">
        <f t="shared" si="152"/>
        <v>112</v>
      </c>
      <c r="J899" s="25">
        <f t="shared" si="153"/>
        <v>15</v>
      </c>
      <c r="K899" s="25">
        <f t="shared" si="154"/>
        <v>3</v>
      </c>
      <c r="L899" s="25" t="s">
        <v>597</v>
      </c>
      <c r="M899" s="25" t="str">
        <f t="shared" si="156"/>
        <v>pt-12-8-shl-loc1</v>
      </c>
      <c r="N899" s="25">
        <f t="shared" si="155"/>
        <v>7</v>
      </c>
      <c r="O899" s="25">
        <v>9</v>
      </c>
      <c r="P899" s="39">
        <v>9</v>
      </c>
    </row>
    <row r="900" spans="1:16" s="48" customFormat="1" ht="16.5" x14ac:dyDescent="0.2">
      <c r="A900" s="45" t="s">
        <v>1032</v>
      </c>
      <c r="B900" s="45">
        <f t="shared" si="151"/>
        <v>1120820</v>
      </c>
      <c r="C900" s="60">
        <v>8</v>
      </c>
      <c r="D900" s="38">
        <f t="shared" si="150"/>
        <v>11208</v>
      </c>
      <c r="E900" s="62">
        <v>12</v>
      </c>
      <c r="F900" s="25">
        <v>2</v>
      </c>
      <c r="G900" s="26" t="s">
        <v>3355</v>
      </c>
      <c r="H900" s="26" t="s">
        <v>1463</v>
      </c>
      <c r="I900" s="25">
        <f t="shared" si="152"/>
        <v>112</v>
      </c>
      <c r="J900" s="25">
        <f t="shared" si="153"/>
        <v>15</v>
      </c>
      <c r="K900" s="25">
        <f t="shared" si="154"/>
        <v>3</v>
      </c>
      <c r="L900" s="25" t="s">
        <v>498</v>
      </c>
      <c r="M900" s="49" t="str">
        <f t="shared" si="156"/>
        <v>pt-12-8-jlr-loc2</v>
      </c>
      <c r="N900" s="49">
        <f t="shared" si="155"/>
        <v>7</v>
      </c>
      <c r="O900" s="25">
        <v>6</v>
      </c>
      <c r="P900" s="39">
        <v>8</v>
      </c>
    </row>
    <row r="901" spans="1:16" s="48" customFormat="1" ht="16.5" x14ac:dyDescent="0.2">
      <c r="A901" s="45" t="s">
        <v>1032</v>
      </c>
      <c r="B901" s="45">
        <f t="shared" si="151"/>
        <v>1120821</v>
      </c>
      <c r="C901" s="60">
        <v>8</v>
      </c>
      <c r="D901" s="38">
        <f t="shared" si="150"/>
        <v>11208</v>
      </c>
      <c r="E901" s="62">
        <v>12</v>
      </c>
      <c r="F901" s="25">
        <v>2</v>
      </c>
      <c r="G901" s="26" t="s">
        <v>3365</v>
      </c>
      <c r="H901" s="26" t="s">
        <v>3371</v>
      </c>
      <c r="I901" s="25">
        <f t="shared" si="152"/>
        <v>112</v>
      </c>
      <c r="J901" s="25">
        <f t="shared" si="153"/>
        <v>15</v>
      </c>
      <c r="K901" s="25">
        <f t="shared" si="154"/>
        <v>3</v>
      </c>
      <c r="L901" s="25" t="s">
        <v>596</v>
      </c>
      <c r="M901" s="49" t="str">
        <f t="shared" si="156"/>
        <v>pt-12-8-shl-loc2</v>
      </c>
      <c r="N901" s="49">
        <f t="shared" si="155"/>
        <v>7</v>
      </c>
      <c r="O901" s="25">
        <v>9</v>
      </c>
      <c r="P901" s="39">
        <v>9</v>
      </c>
    </row>
    <row r="902" spans="1:16" s="48" customFormat="1" ht="16.5" x14ac:dyDescent="0.2">
      <c r="A902" s="45" t="s">
        <v>1032</v>
      </c>
      <c r="B902" s="45">
        <f t="shared" si="151"/>
        <v>1120830</v>
      </c>
      <c r="C902" s="60">
        <v>8</v>
      </c>
      <c r="D902" s="38">
        <f t="shared" si="150"/>
        <v>11208</v>
      </c>
      <c r="E902" s="62">
        <v>12</v>
      </c>
      <c r="F902" s="25">
        <v>3</v>
      </c>
      <c r="G902" s="26" t="s">
        <v>3366</v>
      </c>
      <c r="H902" s="26" t="s">
        <v>3367</v>
      </c>
      <c r="I902" s="25">
        <f t="shared" si="152"/>
        <v>112</v>
      </c>
      <c r="J902" s="25">
        <f t="shared" si="153"/>
        <v>15</v>
      </c>
      <c r="K902" s="25">
        <f t="shared" si="154"/>
        <v>3</v>
      </c>
      <c r="L902" s="25" t="s">
        <v>500</v>
      </c>
      <c r="M902" s="50" t="str">
        <f t="shared" si="156"/>
        <v>pt-12-8-jlr-loc3</v>
      </c>
      <c r="N902" s="50">
        <f t="shared" si="155"/>
        <v>7</v>
      </c>
      <c r="O902" s="25">
        <v>6</v>
      </c>
      <c r="P902" s="39">
        <v>8</v>
      </c>
    </row>
    <row r="903" spans="1:16" s="48" customFormat="1" ht="17.25" thickBot="1" x14ac:dyDescent="0.25">
      <c r="A903" s="45" t="s">
        <v>1032</v>
      </c>
      <c r="B903" s="45">
        <f t="shared" si="151"/>
        <v>1120831</v>
      </c>
      <c r="C903" s="60">
        <v>8</v>
      </c>
      <c r="D903" s="40">
        <f t="shared" si="150"/>
        <v>11208</v>
      </c>
      <c r="E903" s="63">
        <v>12</v>
      </c>
      <c r="F903" s="41">
        <v>3</v>
      </c>
      <c r="G903" s="42" t="s">
        <v>3365</v>
      </c>
      <c r="H903" s="42" t="s">
        <v>3369</v>
      </c>
      <c r="I903" s="41">
        <f t="shared" si="152"/>
        <v>112</v>
      </c>
      <c r="J903" s="41">
        <f t="shared" si="153"/>
        <v>15</v>
      </c>
      <c r="K903" s="41">
        <f t="shared" si="154"/>
        <v>3</v>
      </c>
      <c r="L903" s="41" t="s">
        <v>602</v>
      </c>
      <c r="M903" s="42" t="str">
        <f t="shared" si="156"/>
        <v>pt-12-8-shl-loc3</v>
      </c>
      <c r="N903" s="42">
        <f t="shared" si="155"/>
        <v>7</v>
      </c>
      <c r="O903" s="41">
        <v>9</v>
      </c>
      <c r="P903" s="43">
        <v>9</v>
      </c>
    </row>
    <row r="904" spans="1:16" s="48" customFormat="1" ht="16.5" x14ac:dyDescent="0.2">
      <c r="A904" s="45" t="s">
        <v>1032</v>
      </c>
      <c r="B904" s="45">
        <f t="shared" si="151"/>
        <v>1120910</v>
      </c>
      <c r="C904" s="60">
        <v>9</v>
      </c>
      <c r="D904" s="35">
        <f t="shared" si="150"/>
        <v>11209</v>
      </c>
      <c r="E904" s="61">
        <v>12</v>
      </c>
      <c r="F904" s="36">
        <v>1</v>
      </c>
      <c r="G904" s="44" t="s">
        <v>3366</v>
      </c>
      <c r="H904" s="44" t="s">
        <v>3370</v>
      </c>
      <c r="I904" s="36">
        <f t="shared" si="152"/>
        <v>113</v>
      </c>
      <c r="J904" s="36">
        <f t="shared" si="153"/>
        <v>15</v>
      </c>
      <c r="K904" s="36">
        <f t="shared" si="154"/>
        <v>3</v>
      </c>
      <c r="L904" s="36" t="s">
        <v>502</v>
      </c>
      <c r="M904" s="36" t="str">
        <f t="shared" si="156"/>
        <v>pt-12-9-jlr-loc1</v>
      </c>
      <c r="N904" s="36">
        <f t="shared" si="155"/>
        <v>7</v>
      </c>
      <c r="O904" s="36">
        <v>6</v>
      </c>
      <c r="P904" s="37">
        <v>8</v>
      </c>
    </row>
    <row r="905" spans="1:16" s="48" customFormat="1" ht="16.5" x14ac:dyDescent="0.2">
      <c r="A905" s="45" t="s">
        <v>1032</v>
      </c>
      <c r="B905" s="45">
        <f t="shared" si="151"/>
        <v>1120911</v>
      </c>
      <c r="C905" s="60">
        <v>9</v>
      </c>
      <c r="D905" s="38">
        <f t="shared" si="150"/>
        <v>11209</v>
      </c>
      <c r="E905" s="62">
        <v>12</v>
      </c>
      <c r="F905" s="25">
        <v>1</v>
      </c>
      <c r="G905" s="26" t="s">
        <v>3365</v>
      </c>
      <c r="H905" s="26" t="s">
        <v>3368</v>
      </c>
      <c r="I905" s="25">
        <f t="shared" si="152"/>
        <v>113</v>
      </c>
      <c r="J905" s="25">
        <f t="shared" si="153"/>
        <v>15</v>
      </c>
      <c r="K905" s="25">
        <f t="shared" si="154"/>
        <v>3</v>
      </c>
      <c r="L905" s="25" t="s">
        <v>593</v>
      </c>
      <c r="M905" s="25" t="str">
        <f t="shared" si="156"/>
        <v>pt-12-9-shl-loc1</v>
      </c>
      <c r="N905" s="25">
        <f t="shared" si="155"/>
        <v>7</v>
      </c>
      <c r="O905" s="25">
        <v>9</v>
      </c>
      <c r="P905" s="39">
        <v>9</v>
      </c>
    </row>
    <row r="906" spans="1:16" s="48" customFormat="1" ht="16.5" x14ac:dyDescent="0.2">
      <c r="A906" s="45" t="s">
        <v>1032</v>
      </c>
      <c r="B906" s="45">
        <f t="shared" si="151"/>
        <v>1120920</v>
      </c>
      <c r="C906" s="60">
        <v>9</v>
      </c>
      <c r="D906" s="38">
        <f t="shared" si="150"/>
        <v>11209</v>
      </c>
      <c r="E906" s="62">
        <v>12</v>
      </c>
      <c r="F906" s="25">
        <v>2</v>
      </c>
      <c r="G906" s="26" t="s">
        <v>3366</v>
      </c>
      <c r="H906" s="26" t="s">
        <v>1463</v>
      </c>
      <c r="I906" s="25">
        <f t="shared" si="152"/>
        <v>113</v>
      </c>
      <c r="J906" s="25">
        <f t="shared" si="153"/>
        <v>15</v>
      </c>
      <c r="K906" s="25">
        <f t="shared" si="154"/>
        <v>3</v>
      </c>
      <c r="L906" s="25" t="s">
        <v>1459</v>
      </c>
      <c r="M906" s="49" t="str">
        <f t="shared" si="156"/>
        <v>pt-12-9-jlr-loc2</v>
      </c>
      <c r="N906" s="49">
        <f t="shared" si="155"/>
        <v>7</v>
      </c>
      <c r="O906" s="25">
        <v>6</v>
      </c>
      <c r="P906" s="39">
        <v>8</v>
      </c>
    </row>
    <row r="907" spans="1:16" s="48" customFormat="1" ht="16.5" x14ac:dyDescent="0.2">
      <c r="A907" s="45" t="s">
        <v>1032</v>
      </c>
      <c r="B907" s="45">
        <f t="shared" si="151"/>
        <v>1120921</v>
      </c>
      <c r="C907" s="60">
        <v>9</v>
      </c>
      <c r="D907" s="38">
        <f t="shared" si="150"/>
        <v>11209</v>
      </c>
      <c r="E907" s="62">
        <v>12</v>
      </c>
      <c r="F907" s="25">
        <v>2</v>
      </c>
      <c r="G907" s="26" t="s">
        <v>3365</v>
      </c>
      <c r="H907" s="26" t="s">
        <v>3371</v>
      </c>
      <c r="I907" s="25">
        <f t="shared" si="152"/>
        <v>113</v>
      </c>
      <c r="J907" s="25">
        <f t="shared" si="153"/>
        <v>15</v>
      </c>
      <c r="K907" s="25">
        <f t="shared" si="154"/>
        <v>3</v>
      </c>
      <c r="L907" s="25" t="s">
        <v>606</v>
      </c>
      <c r="M907" s="49" t="str">
        <f t="shared" si="156"/>
        <v>pt-12-9-shl-loc2</v>
      </c>
      <c r="N907" s="49">
        <f t="shared" si="155"/>
        <v>7</v>
      </c>
      <c r="O907" s="25">
        <v>9</v>
      </c>
      <c r="P907" s="39">
        <v>9</v>
      </c>
    </row>
    <row r="908" spans="1:16" s="48" customFormat="1" ht="16.5" x14ac:dyDescent="0.2">
      <c r="A908" s="45" t="s">
        <v>1032</v>
      </c>
      <c r="B908" s="45">
        <f t="shared" si="151"/>
        <v>1120930</v>
      </c>
      <c r="C908" s="60">
        <v>9</v>
      </c>
      <c r="D908" s="38">
        <f t="shared" si="150"/>
        <v>11209</v>
      </c>
      <c r="E908" s="62">
        <v>12</v>
      </c>
      <c r="F908" s="25">
        <v>3</v>
      </c>
      <c r="G908" s="26" t="s">
        <v>3366</v>
      </c>
      <c r="H908" s="26" t="s">
        <v>3367</v>
      </c>
      <c r="I908" s="25">
        <f t="shared" si="152"/>
        <v>113</v>
      </c>
      <c r="J908" s="25">
        <f t="shared" si="153"/>
        <v>15</v>
      </c>
      <c r="K908" s="25">
        <f t="shared" si="154"/>
        <v>3</v>
      </c>
      <c r="L908" s="25" t="s">
        <v>499</v>
      </c>
      <c r="M908" s="50" t="str">
        <f t="shared" si="156"/>
        <v>pt-12-9-jlr-loc3</v>
      </c>
      <c r="N908" s="50">
        <f t="shared" si="155"/>
        <v>7</v>
      </c>
      <c r="O908" s="25">
        <v>6</v>
      </c>
      <c r="P908" s="39">
        <v>8</v>
      </c>
    </row>
    <row r="909" spans="1:16" s="48" customFormat="1" ht="17.25" thickBot="1" x14ac:dyDescent="0.25">
      <c r="A909" s="45" t="s">
        <v>1032</v>
      </c>
      <c r="B909" s="45">
        <f t="shared" si="151"/>
        <v>1120931</v>
      </c>
      <c r="C909" s="60">
        <v>9</v>
      </c>
      <c r="D909" s="40">
        <f t="shared" si="150"/>
        <v>11209</v>
      </c>
      <c r="E909" s="63">
        <v>12</v>
      </c>
      <c r="F909" s="41">
        <v>3</v>
      </c>
      <c r="G909" s="42" t="s">
        <v>3365</v>
      </c>
      <c r="H909" s="42" t="s">
        <v>3369</v>
      </c>
      <c r="I909" s="41">
        <f t="shared" si="152"/>
        <v>113</v>
      </c>
      <c r="J909" s="41">
        <f t="shared" si="153"/>
        <v>15</v>
      </c>
      <c r="K909" s="41">
        <f t="shared" si="154"/>
        <v>3</v>
      </c>
      <c r="L909" s="41" t="s">
        <v>604</v>
      </c>
      <c r="M909" s="42" t="str">
        <f t="shared" si="156"/>
        <v>pt-12-9-shl-loc3</v>
      </c>
      <c r="N909" s="42">
        <f t="shared" si="155"/>
        <v>7</v>
      </c>
      <c r="O909" s="41">
        <v>9</v>
      </c>
      <c r="P909" s="43">
        <v>9</v>
      </c>
    </row>
    <row r="910" spans="1:16" s="48" customFormat="1" ht="16.5" x14ac:dyDescent="0.2">
      <c r="A910" s="45" t="s">
        <v>1032</v>
      </c>
      <c r="B910" s="45">
        <f t="shared" si="151"/>
        <v>1121010</v>
      </c>
      <c r="C910" s="60">
        <v>10</v>
      </c>
      <c r="D910" s="35">
        <f t="shared" si="150"/>
        <v>11210</v>
      </c>
      <c r="E910" s="61">
        <v>12</v>
      </c>
      <c r="F910" s="36">
        <v>1</v>
      </c>
      <c r="G910" s="44" t="s">
        <v>3366</v>
      </c>
      <c r="H910" s="44" t="s">
        <v>3370</v>
      </c>
      <c r="I910" s="36">
        <f t="shared" si="152"/>
        <v>113</v>
      </c>
      <c r="J910" s="36">
        <f t="shared" si="153"/>
        <v>15</v>
      </c>
      <c r="K910" s="36">
        <f t="shared" si="154"/>
        <v>3</v>
      </c>
      <c r="L910" s="36" t="s">
        <v>495</v>
      </c>
      <c r="M910" s="36" t="str">
        <f t="shared" si="156"/>
        <v>pt-12-10-jlr-loc1</v>
      </c>
      <c r="N910" s="36">
        <f t="shared" si="155"/>
        <v>7</v>
      </c>
      <c r="O910" s="36">
        <v>6</v>
      </c>
      <c r="P910" s="37">
        <v>8</v>
      </c>
    </row>
    <row r="911" spans="1:16" s="48" customFormat="1" ht="16.5" x14ac:dyDescent="0.2">
      <c r="A911" s="45" t="s">
        <v>1032</v>
      </c>
      <c r="B911" s="45">
        <f t="shared" si="151"/>
        <v>1121011</v>
      </c>
      <c r="C911" s="60">
        <v>10</v>
      </c>
      <c r="D911" s="38">
        <f t="shared" si="150"/>
        <v>11210</v>
      </c>
      <c r="E911" s="62">
        <v>12</v>
      </c>
      <c r="F911" s="25">
        <v>1</v>
      </c>
      <c r="G911" s="26" t="s">
        <v>3365</v>
      </c>
      <c r="H911" s="26" t="s">
        <v>3368</v>
      </c>
      <c r="I911" s="25">
        <f t="shared" si="152"/>
        <v>113</v>
      </c>
      <c r="J911" s="25">
        <f t="shared" si="153"/>
        <v>15</v>
      </c>
      <c r="K911" s="25">
        <f t="shared" si="154"/>
        <v>3</v>
      </c>
      <c r="L911" s="25" t="s">
        <v>581</v>
      </c>
      <c r="M911" s="25" t="str">
        <f t="shared" si="156"/>
        <v>pt-12-10-shl-loc1</v>
      </c>
      <c r="N911" s="25">
        <f t="shared" si="155"/>
        <v>7</v>
      </c>
      <c r="O911" s="25">
        <v>9</v>
      </c>
      <c r="P911" s="39">
        <v>9</v>
      </c>
    </row>
    <row r="912" spans="1:16" s="48" customFormat="1" ht="16.5" x14ac:dyDescent="0.2">
      <c r="A912" s="45" t="s">
        <v>1032</v>
      </c>
      <c r="B912" s="45">
        <f t="shared" si="151"/>
        <v>1121020</v>
      </c>
      <c r="C912" s="60">
        <v>10</v>
      </c>
      <c r="D912" s="38">
        <f t="shared" si="150"/>
        <v>11210</v>
      </c>
      <c r="E912" s="62">
        <v>12</v>
      </c>
      <c r="F912" s="25">
        <v>2</v>
      </c>
      <c r="G912" s="26" t="s">
        <v>3366</v>
      </c>
      <c r="H912" s="26" t="s">
        <v>1463</v>
      </c>
      <c r="I912" s="25">
        <f t="shared" si="152"/>
        <v>113</v>
      </c>
      <c r="J912" s="25">
        <f t="shared" si="153"/>
        <v>15</v>
      </c>
      <c r="K912" s="25">
        <f t="shared" si="154"/>
        <v>3</v>
      </c>
      <c r="L912" s="25" t="s">
        <v>1463</v>
      </c>
      <c r="M912" s="49" t="str">
        <f t="shared" si="156"/>
        <v>pt-12-10-jlr-loc2</v>
      </c>
      <c r="N912" s="49">
        <f t="shared" si="155"/>
        <v>7</v>
      </c>
      <c r="O912" s="25">
        <v>6</v>
      </c>
      <c r="P912" s="39">
        <v>8</v>
      </c>
    </row>
    <row r="913" spans="1:16" s="48" customFormat="1" ht="16.5" x14ac:dyDescent="0.2">
      <c r="A913" s="45" t="s">
        <v>1032</v>
      </c>
      <c r="B913" s="45">
        <f t="shared" si="151"/>
        <v>1121021</v>
      </c>
      <c r="C913" s="60">
        <v>10</v>
      </c>
      <c r="D913" s="38">
        <f t="shared" si="150"/>
        <v>11210</v>
      </c>
      <c r="E913" s="62">
        <v>12</v>
      </c>
      <c r="F913" s="25">
        <v>2</v>
      </c>
      <c r="G913" s="26" t="s">
        <v>3365</v>
      </c>
      <c r="H913" s="26" t="s">
        <v>3371</v>
      </c>
      <c r="I913" s="25">
        <f t="shared" si="152"/>
        <v>113</v>
      </c>
      <c r="J913" s="25">
        <f t="shared" si="153"/>
        <v>15</v>
      </c>
      <c r="K913" s="25">
        <f t="shared" si="154"/>
        <v>3</v>
      </c>
      <c r="L913" s="25" t="s">
        <v>576</v>
      </c>
      <c r="M913" s="49" t="str">
        <f t="shared" si="156"/>
        <v>pt-12-10-shl-loc2</v>
      </c>
      <c r="N913" s="49">
        <f t="shared" si="155"/>
        <v>7</v>
      </c>
      <c r="O913" s="25">
        <v>9</v>
      </c>
      <c r="P913" s="39">
        <v>9</v>
      </c>
    </row>
    <row r="914" spans="1:16" s="48" customFormat="1" ht="16.5" x14ac:dyDescent="0.2">
      <c r="A914" s="45" t="s">
        <v>1032</v>
      </c>
      <c r="B914" s="45">
        <f t="shared" si="151"/>
        <v>1121030</v>
      </c>
      <c r="C914" s="60">
        <v>10</v>
      </c>
      <c r="D914" s="38">
        <f t="shared" si="150"/>
        <v>11210</v>
      </c>
      <c r="E914" s="62">
        <v>12</v>
      </c>
      <c r="F914" s="25">
        <v>3</v>
      </c>
      <c r="G914" s="26" t="s">
        <v>3366</v>
      </c>
      <c r="H914" s="26" t="s">
        <v>3362</v>
      </c>
      <c r="I914" s="25">
        <f t="shared" si="152"/>
        <v>113</v>
      </c>
      <c r="J914" s="25">
        <f t="shared" si="153"/>
        <v>15</v>
      </c>
      <c r="K914" s="25">
        <f t="shared" si="154"/>
        <v>3</v>
      </c>
      <c r="L914" s="25" t="s">
        <v>504</v>
      </c>
      <c r="M914" s="50" t="str">
        <f t="shared" si="156"/>
        <v>pt-12-10-jlr-loc3</v>
      </c>
      <c r="N914" s="50">
        <f t="shared" si="155"/>
        <v>7</v>
      </c>
      <c r="O914" s="25">
        <v>6</v>
      </c>
      <c r="P914" s="39">
        <v>8</v>
      </c>
    </row>
    <row r="915" spans="1:16" s="48" customFormat="1" ht="17.25" thickBot="1" x14ac:dyDescent="0.25">
      <c r="A915" s="45" t="s">
        <v>1032</v>
      </c>
      <c r="B915" s="45">
        <f t="shared" si="151"/>
        <v>1121031</v>
      </c>
      <c r="C915" s="60">
        <v>10</v>
      </c>
      <c r="D915" s="40">
        <f t="shared" si="150"/>
        <v>11210</v>
      </c>
      <c r="E915" s="63">
        <v>12</v>
      </c>
      <c r="F915" s="41">
        <v>3</v>
      </c>
      <c r="G915" s="42" t="s">
        <v>3365</v>
      </c>
      <c r="H915" s="42" t="s">
        <v>3369</v>
      </c>
      <c r="I915" s="41">
        <f t="shared" si="152"/>
        <v>113</v>
      </c>
      <c r="J915" s="41">
        <f t="shared" si="153"/>
        <v>15</v>
      </c>
      <c r="K915" s="41">
        <f t="shared" si="154"/>
        <v>3</v>
      </c>
      <c r="L915" s="41" t="s">
        <v>595</v>
      </c>
      <c r="M915" s="42" t="str">
        <f t="shared" si="156"/>
        <v>pt-12-10-shl-loc3</v>
      </c>
      <c r="N915" s="42">
        <f t="shared" si="155"/>
        <v>7</v>
      </c>
      <c r="O915" s="41">
        <v>9</v>
      </c>
      <c r="P915" s="43">
        <v>9</v>
      </c>
    </row>
    <row r="916" spans="1:16" s="48" customFormat="1" ht="16.5" x14ac:dyDescent="0.2">
      <c r="A916" s="45" t="s">
        <v>1032</v>
      </c>
      <c r="B916" s="45">
        <f t="shared" si="151"/>
        <v>1121110</v>
      </c>
      <c r="C916" s="60">
        <v>11</v>
      </c>
      <c r="D916" s="35">
        <f t="shared" si="150"/>
        <v>11211</v>
      </c>
      <c r="E916" s="61">
        <v>12</v>
      </c>
      <c r="F916" s="36">
        <v>1</v>
      </c>
      <c r="G916" s="44" t="s">
        <v>3366</v>
      </c>
      <c r="H916" s="44" t="s">
        <v>3370</v>
      </c>
      <c r="I916" s="36">
        <f t="shared" si="152"/>
        <v>113</v>
      </c>
      <c r="J916" s="36">
        <f t="shared" si="153"/>
        <v>15</v>
      </c>
      <c r="K916" s="36">
        <f t="shared" si="154"/>
        <v>3</v>
      </c>
      <c r="L916" s="36" t="s">
        <v>502</v>
      </c>
      <c r="M916" s="36" t="str">
        <f t="shared" si="156"/>
        <v>pt-12-11-jlr-loc1</v>
      </c>
      <c r="N916" s="36">
        <f t="shared" si="155"/>
        <v>7</v>
      </c>
      <c r="O916" s="36">
        <v>6</v>
      </c>
      <c r="P916" s="37">
        <v>8</v>
      </c>
    </row>
    <row r="917" spans="1:16" s="48" customFormat="1" ht="16.5" x14ac:dyDescent="0.2">
      <c r="A917" s="45" t="s">
        <v>1032</v>
      </c>
      <c r="B917" s="45">
        <f t="shared" si="151"/>
        <v>1121111</v>
      </c>
      <c r="C917" s="60">
        <v>11</v>
      </c>
      <c r="D917" s="38">
        <f t="shared" si="150"/>
        <v>11211</v>
      </c>
      <c r="E917" s="62">
        <v>12</v>
      </c>
      <c r="F917" s="25">
        <v>1</v>
      </c>
      <c r="G917" s="26" t="s">
        <v>3365</v>
      </c>
      <c r="H917" s="26" t="s">
        <v>3368</v>
      </c>
      <c r="I917" s="25">
        <f t="shared" si="152"/>
        <v>113</v>
      </c>
      <c r="J917" s="25">
        <f t="shared" si="153"/>
        <v>15</v>
      </c>
      <c r="K917" s="25">
        <f t="shared" si="154"/>
        <v>3</v>
      </c>
      <c r="L917" s="25" t="s">
        <v>593</v>
      </c>
      <c r="M917" s="25" t="str">
        <f t="shared" si="156"/>
        <v>pt-12-11-shl-loc1</v>
      </c>
      <c r="N917" s="25">
        <f t="shared" si="155"/>
        <v>7</v>
      </c>
      <c r="O917" s="25">
        <v>9</v>
      </c>
      <c r="P917" s="39">
        <v>9</v>
      </c>
    </row>
    <row r="918" spans="1:16" s="48" customFormat="1" ht="16.5" x14ac:dyDescent="0.2">
      <c r="A918" s="45" t="s">
        <v>1032</v>
      </c>
      <c r="B918" s="45">
        <f t="shared" si="151"/>
        <v>1121120</v>
      </c>
      <c r="C918" s="60">
        <v>11</v>
      </c>
      <c r="D918" s="38">
        <f t="shared" ref="D918:D981" si="157">(100+E918)*100+C918</f>
        <v>11211</v>
      </c>
      <c r="E918" s="62">
        <v>12</v>
      </c>
      <c r="F918" s="25">
        <v>2</v>
      </c>
      <c r="G918" s="26" t="s">
        <v>3366</v>
      </c>
      <c r="H918" s="26" t="s">
        <v>1463</v>
      </c>
      <c r="I918" s="25">
        <f t="shared" si="152"/>
        <v>113</v>
      </c>
      <c r="J918" s="25">
        <f t="shared" si="153"/>
        <v>15</v>
      </c>
      <c r="K918" s="25">
        <f t="shared" si="154"/>
        <v>3</v>
      </c>
      <c r="L918" s="25" t="s">
        <v>1459</v>
      </c>
      <c r="M918" s="49" t="str">
        <f t="shared" si="156"/>
        <v>pt-12-11-jlr-loc2</v>
      </c>
      <c r="N918" s="49">
        <f t="shared" si="155"/>
        <v>7</v>
      </c>
      <c r="O918" s="25">
        <v>6</v>
      </c>
      <c r="P918" s="39">
        <v>8</v>
      </c>
    </row>
    <row r="919" spans="1:16" s="48" customFormat="1" ht="16.5" x14ac:dyDescent="0.2">
      <c r="A919" s="45" t="s">
        <v>1032</v>
      </c>
      <c r="B919" s="45">
        <f t="shared" si="151"/>
        <v>1121121</v>
      </c>
      <c r="C919" s="60">
        <v>11</v>
      </c>
      <c r="D919" s="38">
        <f t="shared" si="157"/>
        <v>11211</v>
      </c>
      <c r="E919" s="62">
        <v>12</v>
      </c>
      <c r="F919" s="25">
        <v>2</v>
      </c>
      <c r="G919" s="26" t="s">
        <v>3365</v>
      </c>
      <c r="H919" s="26" t="s">
        <v>3371</v>
      </c>
      <c r="I919" s="25">
        <f t="shared" si="152"/>
        <v>113</v>
      </c>
      <c r="J919" s="25">
        <f t="shared" si="153"/>
        <v>15</v>
      </c>
      <c r="K919" s="25">
        <f t="shared" si="154"/>
        <v>3</v>
      </c>
      <c r="L919" s="25" t="s">
        <v>606</v>
      </c>
      <c r="M919" s="49" t="str">
        <f t="shared" si="156"/>
        <v>pt-12-11-shl-loc2</v>
      </c>
      <c r="N919" s="49">
        <f t="shared" si="155"/>
        <v>7</v>
      </c>
      <c r="O919" s="25">
        <v>9</v>
      </c>
      <c r="P919" s="39">
        <v>9</v>
      </c>
    </row>
    <row r="920" spans="1:16" s="48" customFormat="1" ht="16.5" x14ac:dyDescent="0.2">
      <c r="A920" s="45" t="s">
        <v>1032</v>
      </c>
      <c r="B920" s="45">
        <f t="shared" si="151"/>
        <v>1121130</v>
      </c>
      <c r="C920" s="60">
        <v>11</v>
      </c>
      <c r="D920" s="38">
        <f t="shared" si="157"/>
        <v>11211</v>
      </c>
      <c r="E920" s="62">
        <v>12</v>
      </c>
      <c r="F920" s="25">
        <v>3</v>
      </c>
      <c r="G920" s="26" t="s">
        <v>3355</v>
      </c>
      <c r="H920" s="26" t="s">
        <v>3367</v>
      </c>
      <c r="I920" s="25">
        <f t="shared" si="152"/>
        <v>113</v>
      </c>
      <c r="J920" s="25">
        <f t="shared" si="153"/>
        <v>15</v>
      </c>
      <c r="K920" s="25">
        <f t="shared" si="154"/>
        <v>3</v>
      </c>
      <c r="L920" s="25" t="s">
        <v>499</v>
      </c>
      <c r="M920" s="50" t="str">
        <f t="shared" si="156"/>
        <v>pt-12-11-jlr-loc3</v>
      </c>
      <c r="N920" s="50">
        <f t="shared" si="155"/>
        <v>7</v>
      </c>
      <c r="O920" s="25">
        <v>6</v>
      </c>
      <c r="P920" s="39">
        <v>8</v>
      </c>
    </row>
    <row r="921" spans="1:16" s="48" customFormat="1" ht="17.25" thickBot="1" x14ac:dyDescent="0.25">
      <c r="A921" s="45" t="s">
        <v>1032</v>
      </c>
      <c r="B921" s="45">
        <f t="shared" si="151"/>
        <v>1121131</v>
      </c>
      <c r="C921" s="60">
        <v>11</v>
      </c>
      <c r="D921" s="40">
        <f t="shared" si="157"/>
        <v>11211</v>
      </c>
      <c r="E921" s="63">
        <v>12</v>
      </c>
      <c r="F921" s="41">
        <v>3</v>
      </c>
      <c r="G921" s="42" t="s">
        <v>3365</v>
      </c>
      <c r="H921" s="42" t="s">
        <v>3369</v>
      </c>
      <c r="I921" s="41">
        <f t="shared" si="152"/>
        <v>113</v>
      </c>
      <c r="J921" s="41">
        <f t="shared" si="153"/>
        <v>15</v>
      </c>
      <c r="K921" s="41">
        <f t="shared" si="154"/>
        <v>3</v>
      </c>
      <c r="L921" s="41" t="s">
        <v>604</v>
      </c>
      <c r="M921" s="42" t="str">
        <f t="shared" si="156"/>
        <v>pt-12-11-shl-loc3</v>
      </c>
      <c r="N921" s="42">
        <f t="shared" si="155"/>
        <v>7</v>
      </c>
      <c r="O921" s="41">
        <v>9</v>
      </c>
      <c r="P921" s="43">
        <v>9</v>
      </c>
    </row>
    <row r="922" spans="1:16" s="48" customFormat="1" ht="16.5" x14ac:dyDescent="0.2">
      <c r="A922" s="45" t="s">
        <v>1032</v>
      </c>
      <c r="B922" s="45">
        <f t="shared" si="151"/>
        <v>1121210</v>
      </c>
      <c r="C922" s="60">
        <v>12</v>
      </c>
      <c r="D922" s="35">
        <f t="shared" si="157"/>
        <v>11212</v>
      </c>
      <c r="E922" s="61">
        <v>12</v>
      </c>
      <c r="F922" s="36">
        <v>1</v>
      </c>
      <c r="G922" s="44" t="s">
        <v>3366</v>
      </c>
      <c r="H922" s="44" t="s">
        <v>3370</v>
      </c>
      <c r="I922" s="36">
        <f t="shared" si="152"/>
        <v>114</v>
      </c>
      <c r="J922" s="36">
        <f t="shared" si="153"/>
        <v>15</v>
      </c>
      <c r="K922" s="36">
        <f t="shared" si="154"/>
        <v>3</v>
      </c>
      <c r="L922" s="36" t="s">
        <v>505</v>
      </c>
      <c r="M922" s="36" t="str">
        <f t="shared" si="156"/>
        <v>pt-12-12-jlr-loc1</v>
      </c>
      <c r="N922" s="36">
        <f t="shared" si="155"/>
        <v>7</v>
      </c>
      <c r="O922" s="36">
        <v>6</v>
      </c>
      <c r="P922" s="37">
        <v>8</v>
      </c>
    </row>
    <row r="923" spans="1:16" s="48" customFormat="1" ht="16.5" x14ac:dyDescent="0.2">
      <c r="A923" s="45" t="s">
        <v>1032</v>
      </c>
      <c r="B923" s="45">
        <f t="shared" si="151"/>
        <v>1121211</v>
      </c>
      <c r="C923" s="60">
        <v>12</v>
      </c>
      <c r="D923" s="38">
        <f t="shared" si="157"/>
        <v>11212</v>
      </c>
      <c r="E923" s="62">
        <v>12</v>
      </c>
      <c r="F923" s="25">
        <v>1</v>
      </c>
      <c r="G923" s="26" t="s">
        <v>3365</v>
      </c>
      <c r="H923" s="26" t="s">
        <v>3368</v>
      </c>
      <c r="I923" s="25">
        <f t="shared" si="152"/>
        <v>114</v>
      </c>
      <c r="J923" s="25">
        <f t="shared" si="153"/>
        <v>15</v>
      </c>
      <c r="K923" s="25">
        <f t="shared" si="154"/>
        <v>3</v>
      </c>
      <c r="L923" s="25" t="s">
        <v>599</v>
      </c>
      <c r="M923" s="25" t="str">
        <f t="shared" si="156"/>
        <v>pt-12-12-shl-loc1</v>
      </c>
      <c r="N923" s="25">
        <f t="shared" si="155"/>
        <v>7</v>
      </c>
      <c r="O923" s="25">
        <v>9</v>
      </c>
      <c r="P923" s="39">
        <v>9</v>
      </c>
    </row>
    <row r="924" spans="1:16" s="48" customFormat="1" ht="16.5" x14ac:dyDescent="0.2">
      <c r="A924" s="45" t="s">
        <v>1032</v>
      </c>
      <c r="B924" s="45">
        <f t="shared" si="151"/>
        <v>1121220</v>
      </c>
      <c r="C924" s="60">
        <v>12</v>
      </c>
      <c r="D924" s="38">
        <f t="shared" si="157"/>
        <v>11212</v>
      </c>
      <c r="E924" s="62">
        <v>12</v>
      </c>
      <c r="F924" s="25">
        <v>2</v>
      </c>
      <c r="G924" s="26" t="s">
        <v>3366</v>
      </c>
      <c r="H924" s="26" t="s">
        <v>1463</v>
      </c>
      <c r="I924" s="25">
        <f t="shared" si="152"/>
        <v>114</v>
      </c>
      <c r="J924" s="25">
        <f t="shared" si="153"/>
        <v>15</v>
      </c>
      <c r="K924" s="25">
        <f t="shared" si="154"/>
        <v>3</v>
      </c>
      <c r="L924" s="25" t="s">
        <v>495</v>
      </c>
      <c r="M924" s="49" t="str">
        <f t="shared" si="156"/>
        <v>pt-12-12-jlr-loc2</v>
      </c>
      <c r="N924" s="49">
        <f t="shared" si="155"/>
        <v>7</v>
      </c>
      <c r="O924" s="25">
        <v>6</v>
      </c>
      <c r="P924" s="39">
        <v>8</v>
      </c>
    </row>
    <row r="925" spans="1:16" s="48" customFormat="1" ht="16.5" x14ac:dyDescent="0.2">
      <c r="A925" s="45" t="s">
        <v>1032</v>
      </c>
      <c r="B925" s="45">
        <f t="shared" si="151"/>
        <v>1121221</v>
      </c>
      <c r="C925" s="60">
        <v>12</v>
      </c>
      <c r="D925" s="38">
        <f t="shared" si="157"/>
        <v>11212</v>
      </c>
      <c r="E925" s="62">
        <v>12</v>
      </c>
      <c r="F925" s="25">
        <v>2</v>
      </c>
      <c r="G925" s="26" t="s">
        <v>3365</v>
      </c>
      <c r="H925" s="26" t="s">
        <v>3371</v>
      </c>
      <c r="I925" s="25">
        <f t="shared" si="152"/>
        <v>114</v>
      </c>
      <c r="J925" s="25">
        <f t="shared" si="153"/>
        <v>15</v>
      </c>
      <c r="K925" s="25">
        <f t="shared" si="154"/>
        <v>3</v>
      </c>
      <c r="L925" s="25" t="s">
        <v>607</v>
      </c>
      <c r="M925" s="49" t="str">
        <f t="shared" si="156"/>
        <v>pt-12-12-shl-loc2</v>
      </c>
      <c r="N925" s="49">
        <f t="shared" si="155"/>
        <v>7</v>
      </c>
      <c r="O925" s="25">
        <v>9</v>
      </c>
      <c r="P925" s="39">
        <v>9</v>
      </c>
    </row>
    <row r="926" spans="1:16" s="48" customFormat="1" ht="16.5" x14ac:dyDescent="0.2">
      <c r="A926" s="45" t="s">
        <v>1032</v>
      </c>
      <c r="B926" s="45">
        <f t="shared" si="151"/>
        <v>1121230</v>
      </c>
      <c r="C926" s="60">
        <v>12</v>
      </c>
      <c r="D926" s="38">
        <f t="shared" si="157"/>
        <v>11212</v>
      </c>
      <c r="E926" s="62">
        <v>12</v>
      </c>
      <c r="F926" s="25">
        <v>3</v>
      </c>
      <c r="G926" s="26" t="s">
        <v>3366</v>
      </c>
      <c r="H926" s="26" t="s">
        <v>3367</v>
      </c>
      <c r="I926" s="25">
        <f t="shared" si="152"/>
        <v>114</v>
      </c>
      <c r="J926" s="25">
        <f t="shared" si="153"/>
        <v>15</v>
      </c>
      <c r="K926" s="25">
        <f t="shared" si="154"/>
        <v>3</v>
      </c>
      <c r="L926" s="25" t="s">
        <v>501</v>
      </c>
      <c r="M926" s="50" t="str">
        <f t="shared" si="156"/>
        <v>pt-12-12-jlr-loc3</v>
      </c>
      <c r="N926" s="50">
        <f t="shared" si="155"/>
        <v>7</v>
      </c>
      <c r="O926" s="25">
        <v>6</v>
      </c>
      <c r="P926" s="39">
        <v>8</v>
      </c>
    </row>
    <row r="927" spans="1:16" s="48" customFormat="1" ht="17.25" thickBot="1" x14ac:dyDescent="0.25">
      <c r="A927" s="45" t="s">
        <v>1032</v>
      </c>
      <c r="B927" s="45">
        <f t="shared" ref="B927:B990" si="158">D927*100+F927*10+IF(G927="jlr",0,1)</f>
        <v>1121231</v>
      </c>
      <c r="C927" s="60">
        <v>12</v>
      </c>
      <c r="D927" s="40">
        <f t="shared" si="157"/>
        <v>11212</v>
      </c>
      <c r="E927" s="63">
        <v>12</v>
      </c>
      <c r="F927" s="41">
        <v>3</v>
      </c>
      <c r="G927" s="42" t="s">
        <v>3365</v>
      </c>
      <c r="H927" s="42" t="s">
        <v>3369</v>
      </c>
      <c r="I927" s="41">
        <f t="shared" si="152"/>
        <v>114</v>
      </c>
      <c r="J927" s="41">
        <f t="shared" si="153"/>
        <v>15</v>
      </c>
      <c r="K927" s="41">
        <f t="shared" si="154"/>
        <v>3</v>
      </c>
      <c r="L927" s="41" t="s">
        <v>580</v>
      </c>
      <c r="M927" s="42" t="str">
        <f t="shared" si="156"/>
        <v>pt-12-12-shl-loc3</v>
      </c>
      <c r="N927" s="42">
        <f t="shared" si="155"/>
        <v>7</v>
      </c>
      <c r="O927" s="41">
        <v>9</v>
      </c>
      <c r="P927" s="43">
        <v>9</v>
      </c>
    </row>
    <row r="928" spans="1:16" s="48" customFormat="1" ht="16.5" x14ac:dyDescent="0.2">
      <c r="A928" s="45" t="s">
        <v>1032</v>
      </c>
      <c r="B928" s="45">
        <f t="shared" si="158"/>
        <v>1121310</v>
      </c>
      <c r="C928" s="60">
        <v>13</v>
      </c>
      <c r="D928" s="35">
        <f t="shared" si="157"/>
        <v>11213</v>
      </c>
      <c r="E928" s="61">
        <v>12</v>
      </c>
      <c r="F928" s="36">
        <v>1</v>
      </c>
      <c r="G928" s="44" t="s">
        <v>3366</v>
      </c>
      <c r="H928" s="44" t="s">
        <v>3370</v>
      </c>
      <c r="I928" s="36">
        <f t="shared" si="152"/>
        <v>114</v>
      </c>
      <c r="J928" s="36">
        <f t="shared" si="153"/>
        <v>15</v>
      </c>
      <c r="K928" s="36">
        <f t="shared" si="154"/>
        <v>3</v>
      </c>
      <c r="L928" s="36" t="s">
        <v>499</v>
      </c>
      <c r="M928" s="36" t="str">
        <f t="shared" si="156"/>
        <v>pt-12-13-jlr-loc1</v>
      </c>
      <c r="N928" s="36">
        <f t="shared" si="155"/>
        <v>7</v>
      </c>
      <c r="O928" s="36">
        <v>6</v>
      </c>
      <c r="P928" s="37">
        <v>8</v>
      </c>
    </row>
    <row r="929" spans="1:16" s="48" customFormat="1" ht="16.5" x14ac:dyDescent="0.2">
      <c r="A929" s="45" t="s">
        <v>1032</v>
      </c>
      <c r="B929" s="45">
        <f t="shared" si="158"/>
        <v>1121311</v>
      </c>
      <c r="C929" s="60">
        <v>13</v>
      </c>
      <c r="D929" s="38">
        <f t="shared" si="157"/>
        <v>11213</v>
      </c>
      <c r="E929" s="62">
        <v>12</v>
      </c>
      <c r="F929" s="25">
        <v>1</v>
      </c>
      <c r="G929" s="26" t="s">
        <v>3365</v>
      </c>
      <c r="H929" s="26" t="s">
        <v>3368</v>
      </c>
      <c r="I929" s="25">
        <f t="shared" si="152"/>
        <v>114</v>
      </c>
      <c r="J929" s="25">
        <f t="shared" si="153"/>
        <v>15</v>
      </c>
      <c r="K929" s="25">
        <f t="shared" si="154"/>
        <v>3</v>
      </c>
      <c r="L929" s="25" t="s">
        <v>604</v>
      </c>
      <c r="M929" s="25" t="str">
        <f t="shared" si="156"/>
        <v>pt-12-13-shl-loc1</v>
      </c>
      <c r="N929" s="25">
        <f t="shared" si="155"/>
        <v>7</v>
      </c>
      <c r="O929" s="25">
        <v>9</v>
      </c>
      <c r="P929" s="39">
        <v>9</v>
      </c>
    </row>
    <row r="930" spans="1:16" s="48" customFormat="1" ht="16.5" x14ac:dyDescent="0.2">
      <c r="A930" s="45" t="s">
        <v>1032</v>
      </c>
      <c r="B930" s="45">
        <f t="shared" si="158"/>
        <v>1121320</v>
      </c>
      <c r="C930" s="60">
        <v>13</v>
      </c>
      <c r="D930" s="38">
        <f t="shared" si="157"/>
        <v>11213</v>
      </c>
      <c r="E930" s="62">
        <v>12</v>
      </c>
      <c r="F930" s="25">
        <v>2</v>
      </c>
      <c r="G930" s="26" t="s">
        <v>3366</v>
      </c>
      <c r="H930" s="26" t="s">
        <v>1463</v>
      </c>
      <c r="I930" s="25">
        <f t="shared" si="152"/>
        <v>114</v>
      </c>
      <c r="J930" s="25">
        <f t="shared" si="153"/>
        <v>15</v>
      </c>
      <c r="K930" s="25">
        <f t="shared" si="154"/>
        <v>3</v>
      </c>
      <c r="L930" s="25" t="s">
        <v>1459</v>
      </c>
      <c r="M930" s="49" t="str">
        <f t="shared" si="156"/>
        <v>pt-12-13-jlr-loc2</v>
      </c>
      <c r="N930" s="49">
        <f t="shared" si="155"/>
        <v>7</v>
      </c>
      <c r="O930" s="25">
        <v>6</v>
      </c>
      <c r="P930" s="39">
        <v>8</v>
      </c>
    </row>
    <row r="931" spans="1:16" s="48" customFormat="1" ht="16.5" x14ac:dyDescent="0.2">
      <c r="A931" s="45" t="s">
        <v>1032</v>
      </c>
      <c r="B931" s="45">
        <f t="shared" si="158"/>
        <v>1121321</v>
      </c>
      <c r="C931" s="60">
        <v>13</v>
      </c>
      <c r="D931" s="38">
        <f t="shared" si="157"/>
        <v>11213</v>
      </c>
      <c r="E931" s="62">
        <v>12</v>
      </c>
      <c r="F931" s="25">
        <v>2</v>
      </c>
      <c r="G931" s="26" t="s">
        <v>3365</v>
      </c>
      <c r="H931" s="26" t="s">
        <v>3371</v>
      </c>
      <c r="I931" s="25">
        <f t="shared" si="152"/>
        <v>114</v>
      </c>
      <c r="J931" s="25">
        <f t="shared" si="153"/>
        <v>15</v>
      </c>
      <c r="K931" s="25">
        <f t="shared" si="154"/>
        <v>3</v>
      </c>
      <c r="L931" s="25" t="s">
        <v>606</v>
      </c>
      <c r="M931" s="49" t="str">
        <f t="shared" si="156"/>
        <v>pt-12-13-shl-loc2</v>
      </c>
      <c r="N931" s="49">
        <f t="shared" si="155"/>
        <v>7</v>
      </c>
      <c r="O931" s="25">
        <v>9</v>
      </c>
      <c r="P931" s="39">
        <v>9</v>
      </c>
    </row>
    <row r="932" spans="1:16" s="48" customFormat="1" ht="16.5" x14ac:dyDescent="0.2">
      <c r="A932" s="45" t="s">
        <v>1032</v>
      </c>
      <c r="B932" s="45">
        <f t="shared" si="158"/>
        <v>1121330</v>
      </c>
      <c r="C932" s="60">
        <v>13</v>
      </c>
      <c r="D932" s="38">
        <f t="shared" si="157"/>
        <v>11213</v>
      </c>
      <c r="E932" s="62">
        <v>12</v>
      </c>
      <c r="F932" s="25">
        <v>3</v>
      </c>
      <c r="G932" s="26" t="s">
        <v>3366</v>
      </c>
      <c r="H932" s="26" t="s">
        <v>3367</v>
      </c>
      <c r="I932" s="25">
        <f t="shared" si="152"/>
        <v>114</v>
      </c>
      <c r="J932" s="25">
        <f t="shared" si="153"/>
        <v>15</v>
      </c>
      <c r="K932" s="25">
        <f t="shared" si="154"/>
        <v>3</v>
      </c>
      <c r="L932" s="25" t="s">
        <v>502</v>
      </c>
      <c r="M932" s="50" t="str">
        <f t="shared" si="156"/>
        <v>pt-12-13-jlr-loc3</v>
      </c>
      <c r="N932" s="50">
        <f t="shared" si="155"/>
        <v>7</v>
      </c>
      <c r="O932" s="25">
        <v>6</v>
      </c>
      <c r="P932" s="39">
        <v>8</v>
      </c>
    </row>
    <row r="933" spans="1:16" s="48" customFormat="1" ht="17.25" thickBot="1" x14ac:dyDescent="0.25">
      <c r="A933" s="45" t="s">
        <v>1032</v>
      </c>
      <c r="B933" s="45">
        <f t="shared" si="158"/>
        <v>1121331</v>
      </c>
      <c r="C933" s="60">
        <v>13</v>
      </c>
      <c r="D933" s="40">
        <f t="shared" si="157"/>
        <v>11213</v>
      </c>
      <c r="E933" s="63">
        <v>12</v>
      </c>
      <c r="F933" s="41">
        <v>3</v>
      </c>
      <c r="G933" s="42" t="s">
        <v>3365</v>
      </c>
      <c r="H933" s="42" t="s">
        <v>3369</v>
      </c>
      <c r="I933" s="41">
        <f t="shared" si="152"/>
        <v>114</v>
      </c>
      <c r="J933" s="41">
        <f t="shared" si="153"/>
        <v>15</v>
      </c>
      <c r="K933" s="41">
        <f t="shared" si="154"/>
        <v>3</v>
      </c>
      <c r="L933" s="41" t="s">
        <v>593</v>
      </c>
      <c r="M933" s="42" t="str">
        <f t="shared" si="156"/>
        <v>pt-12-13-shl-loc3</v>
      </c>
      <c r="N933" s="42">
        <f t="shared" si="155"/>
        <v>7</v>
      </c>
      <c r="O933" s="41">
        <v>9</v>
      </c>
      <c r="P933" s="43">
        <v>9</v>
      </c>
    </row>
    <row r="934" spans="1:16" s="48" customFormat="1" ht="16.5" x14ac:dyDescent="0.2">
      <c r="A934" s="45" t="s">
        <v>1032</v>
      </c>
      <c r="B934" s="45">
        <f t="shared" si="158"/>
        <v>1121410</v>
      </c>
      <c r="C934" s="60">
        <v>14</v>
      </c>
      <c r="D934" s="35">
        <f t="shared" si="157"/>
        <v>11214</v>
      </c>
      <c r="E934" s="61">
        <v>12</v>
      </c>
      <c r="F934" s="36">
        <v>1</v>
      </c>
      <c r="G934" s="44" t="s">
        <v>3366</v>
      </c>
      <c r="H934" s="44" t="s">
        <v>3370</v>
      </c>
      <c r="I934" s="36">
        <f t="shared" si="152"/>
        <v>115</v>
      </c>
      <c r="J934" s="36">
        <f t="shared" si="153"/>
        <v>16</v>
      </c>
      <c r="K934" s="36">
        <f t="shared" si="154"/>
        <v>3</v>
      </c>
      <c r="L934" s="36" t="s">
        <v>174</v>
      </c>
      <c r="M934" s="36" t="str">
        <f t="shared" si="156"/>
        <v>pt-12-14-jlr-loc1</v>
      </c>
      <c r="N934" s="36">
        <f t="shared" si="155"/>
        <v>7</v>
      </c>
      <c r="O934" s="36">
        <v>6</v>
      </c>
      <c r="P934" s="37">
        <v>8</v>
      </c>
    </row>
    <row r="935" spans="1:16" s="48" customFormat="1" ht="16.5" x14ac:dyDescent="0.2">
      <c r="A935" s="45" t="s">
        <v>1032</v>
      </c>
      <c r="B935" s="45">
        <f t="shared" si="158"/>
        <v>1121411</v>
      </c>
      <c r="C935" s="60">
        <v>14</v>
      </c>
      <c r="D935" s="38">
        <f t="shared" si="157"/>
        <v>11214</v>
      </c>
      <c r="E935" s="62">
        <v>12</v>
      </c>
      <c r="F935" s="25">
        <v>1</v>
      </c>
      <c r="G935" s="26" t="s">
        <v>3354</v>
      </c>
      <c r="H935" s="26" t="s">
        <v>3368</v>
      </c>
      <c r="I935" s="25">
        <f t="shared" si="152"/>
        <v>115</v>
      </c>
      <c r="J935" s="25">
        <f t="shared" si="153"/>
        <v>16</v>
      </c>
      <c r="K935" s="25">
        <f t="shared" si="154"/>
        <v>3</v>
      </c>
      <c r="L935" s="25" t="s">
        <v>607</v>
      </c>
      <c r="M935" s="25" t="str">
        <f t="shared" si="156"/>
        <v>pt-12-14-shl-loc1</v>
      </c>
      <c r="N935" s="25">
        <f t="shared" si="155"/>
        <v>7</v>
      </c>
      <c r="O935" s="25">
        <v>9</v>
      </c>
      <c r="P935" s="39">
        <v>9</v>
      </c>
    </row>
    <row r="936" spans="1:16" s="48" customFormat="1" ht="16.5" x14ac:dyDescent="0.2">
      <c r="A936" s="45" t="s">
        <v>1032</v>
      </c>
      <c r="B936" s="45">
        <f t="shared" si="158"/>
        <v>1121420</v>
      </c>
      <c r="C936" s="60">
        <v>14</v>
      </c>
      <c r="D936" s="38">
        <f t="shared" si="157"/>
        <v>11214</v>
      </c>
      <c r="E936" s="62">
        <v>12</v>
      </c>
      <c r="F936" s="25">
        <v>2</v>
      </c>
      <c r="G936" s="26" t="s">
        <v>3366</v>
      </c>
      <c r="H936" s="26" t="s">
        <v>1463</v>
      </c>
      <c r="I936" s="25">
        <f t="shared" si="152"/>
        <v>115</v>
      </c>
      <c r="J936" s="25">
        <f t="shared" si="153"/>
        <v>16</v>
      </c>
      <c r="K936" s="25">
        <f t="shared" si="154"/>
        <v>3</v>
      </c>
      <c r="L936" s="25" t="s">
        <v>174</v>
      </c>
      <c r="M936" s="49" t="str">
        <f t="shared" si="156"/>
        <v>pt-12-14-jlr-loc2</v>
      </c>
      <c r="N936" s="49">
        <f t="shared" si="155"/>
        <v>7</v>
      </c>
      <c r="O936" s="25">
        <v>6</v>
      </c>
      <c r="P936" s="39">
        <v>8</v>
      </c>
    </row>
    <row r="937" spans="1:16" s="48" customFormat="1" ht="16.5" x14ac:dyDescent="0.2">
      <c r="A937" s="45" t="s">
        <v>1032</v>
      </c>
      <c r="B937" s="45">
        <f t="shared" si="158"/>
        <v>1121421</v>
      </c>
      <c r="C937" s="60">
        <v>14</v>
      </c>
      <c r="D937" s="38">
        <f t="shared" si="157"/>
        <v>11214</v>
      </c>
      <c r="E937" s="62">
        <v>12</v>
      </c>
      <c r="F937" s="25">
        <v>2</v>
      </c>
      <c r="G937" s="26" t="s">
        <v>3365</v>
      </c>
      <c r="H937" s="26" t="s">
        <v>3371</v>
      </c>
      <c r="I937" s="25">
        <f t="shared" si="152"/>
        <v>115</v>
      </c>
      <c r="J937" s="25">
        <f t="shared" si="153"/>
        <v>16</v>
      </c>
      <c r="K937" s="25">
        <f t="shared" si="154"/>
        <v>3</v>
      </c>
      <c r="L937" s="25" t="s">
        <v>600</v>
      </c>
      <c r="M937" s="49" t="str">
        <f t="shared" si="156"/>
        <v>pt-12-14-shl-loc2</v>
      </c>
      <c r="N937" s="49">
        <f t="shared" si="155"/>
        <v>7</v>
      </c>
      <c r="O937" s="25">
        <v>9</v>
      </c>
      <c r="P937" s="39">
        <v>9</v>
      </c>
    </row>
    <row r="938" spans="1:16" s="48" customFormat="1" ht="16.5" x14ac:dyDescent="0.2">
      <c r="A938" s="45" t="s">
        <v>1032</v>
      </c>
      <c r="B938" s="45">
        <f t="shared" si="158"/>
        <v>1121430</v>
      </c>
      <c r="C938" s="60">
        <v>14</v>
      </c>
      <c r="D938" s="38">
        <f t="shared" si="157"/>
        <v>11214</v>
      </c>
      <c r="E938" s="62">
        <v>12</v>
      </c>
      <c r="F938" s="25">
        <v>3</v>
      </c>
      <c r="G938" s="26" t="s">
        <v>3366</v>
      </c>
      <c r="H938" s="26" t="s">
        <v>3367</v>
      </c>
      <c r="I938" s="25">
        <f t="shared" si="152"/>
        <v>115</v>
      </c>
      <c r="J938" s="25">
        <f t="shared" si="153"/>
        <v>16</v>
      </c>
      <c r="K938" s="25">
        <f t="shared" si="154"/>
        <v>3</v>
      </c>
      <c r="L938" s="25" t="s">
        <v>501</v>
      </c>
      <c r="M938" s="50" t="str">
        <f t="shared" si="156"/>
        <v>pt-12-14-jlr-loc3</v>
      </c>
      <c r="N938" s="50">
        <f t="shared" si="155"/>
        <v>7</v>
      </c>
      <c r="O938" s="25">
        <v>6</v>
      </c>
      <c r="P938" s="39">
        <v>8</v>
      </c>
    </row>
    <row r="939" spans="1:16" s="48" customFormat="1" ht="17.25" thickBot="1" x14ac:dyDescent="0.25">
      <c r="A939" s="45" t="s">
        <v>1032</v>
      </c>
      <c r="B939" s="45">
        <f t="shared" si="158"/>
        <v>1121431</v>
      </c>
      <c r="C939" s="60">
        <v>14</v>
      </c>
      <c r="D939" s="40">
        <f t="shared" si="157"/>
        <v>11214</v>
      </c>
      <c r="E939" s="63">
        <v>12</v>
      </c>
      <c r="F939" s="41">
        <v>3</v>
      </c>
      <c r="G939" s="42" t="s">
        <v>3365</v>
      </c>
      <c r="H939" s="42" t="s">
        <v>3369</v>
      </c>
      <c r="I939" s="41">
        <f t="shared" si="152"/>
        <v>115</v>
      </c>
      <c r="J939" s="41">
        <f t="shared" si="153"/>
        <v>16</v>
      </c>
      <c r="K939" s="41">
        <f t="shared" si="154"/>
        <v>3</v>
      </c>
      <c r="L939" s="41" t="s">
        <v>580</v>
      </c>
      <c r="M939" s="42" t="str">
        <f t="shared" si="156"/>
        <v>pt-12-14-shl-loc3</v>
      </c>
      <c r="N939" s="42">
        <f t="shared" si="155"/>
        <v>7</v>
      </c>
      <c r="O939" s="41">
        <v>9</v>
      </c>
      <c r="P939" s="43">
        <v>9</v>
      </c>
    </row>
    <row r="940" spans="1:16" s="48" customFormat="1" ht="16.5" x14ac:dyDescent="0.2">
      <c r="A940" s="45" t="s">
        <v>1032</v>
      </c>
      <c r="B940" s="45">
        <f t="shared" si="158"/>
        <v>1121510</v>
      </c>
      <c r="C940" s="60">
        <v>15</v>
      </c>
      <c r="D940" s="35">
        <f t="shared" si="157"/>
        <v>11215</v>
      </c>
      <c r="E940" s="61">
        <v>12</v>
      </c>
      <c r="F940" s="36">
        <v>1</v>
      </c>
      <c r="G940" s="44" t="s">
        <v>3366</v>
      </c>
      <c r="H940" s="44" t="s">
        <v>3370</v>
      </c>
      <c r="I940" s="36">
        <f t="shared" si="152"/>
        <v>117</v>
      </c>
      <c r="J940" s="36">
        <f t="shared" si="153"/>
        <v>16</v>
      </c>
      <c r="K940" s="36">
        <f t="shared" si="154"/>
        <v>4</v>
      </c>
      <c r="L940" s="36" t="s">
        <v>498</v>
      </c>
      <c r="M940" s="36" t="str">
        <f t="shared" si="156"/>
        <v>pt-12-15-jlr-loc1</v>
      </c>
      <c r="N940" s="36">
        <f t="shared" si="155"/>
        <v>7</v>
      </c>
      <c r="O940" s="36">
        <v>6</v>
      </c>
      <c r="P940" s="37">
        <v>8</v>
      </c>
    </row>
    <row r="941" spans="1:16" s="48" customFormat="1" ht="16.5" x14ac:dyDescent="0.2">
      <c r="A941" s="45" t="s">
        <v>1032</v>
      </c>
      <c r="B941" s="45">
        <f t="shared" si="158"/>
        <v>1121511</v>
      </c>
      <c r="C941" s="60">
        <v>15</v>
      </c>
      <c r="D941" s="38">
        <f t="shared" si="157"/>
        <v>11215</v>
      </c>
      <c r="E941" s="62">
        <v>12</v>
      </c>
      <c r="F941" s="25">
        <v>1</v>
      </c>
      <c r="G941" s="26" t="s">
        <v>3365</v>
      </c>
      <c r="H941" s="26" t="s">
        <v>3368</v>
      </c>
      <c r="I941" s="25">
        <f t="shared" si="152"/>
        <v>117</v>
      </c>
      <c r="J941" s="25">
        <f t="shared" si="153"/>
        <v>16</v>
      </c>
      <c r="K941" s="25">
        <f t="shared" si="154"/>
        <v>4</v>
      </c>
      <c r="L941" s="25" t="s">
        <v>587</v>
      </c>
      <c r="M941" s="25" t="str">
        <f t="shared" si="156"/>
        <v>pt-12-15-shl-loc1</v>
      </c>
      <c r="N941" s="25">
        <f t="shared" si="155"/>
        <v>7</v>
      </c>
      <c r="O941" s="25">
        <v>9</v>
      </c>
      <c r="P941" s="39">
        <v>9</v>
      </c>
    </row>
    <row r="942" spans="1:16" s="48" customFormat="1" ht="16.5" x14ac:dyDescent="0.2">
      <c r="A942" s="45" t="s">
        <v>1032</v>
      </c>
      <c r="B942" s="45">
        <f t="shared" si="158"/>
        <v>1121520</v>
      </c>
      <c r="C942" s="60">
        <v>15</v>
      </c>
      <c r="D942" s="38">
        <f t="shared" si="157"/>
        <v>11215</v>
      </c>
      <c r="E942" s="62">
        <v>12</v>
      </c>
      <c r="F942" s="25">
        <v>2</v>
      </c>
      <c r="G942" s="26" t="s">
        <v>3355</v>
      </c>
      <c r="H942" s="26" t="s">
        <v>1463</v>
      </c>
      <c r="I942" s="25">
        <f t="shared" si="152"/>
        <v>117</v>
      </c>
      <c r="J942" s="25">
        <f t="shared" si="153"/>
        <v>16</v>
      </c>
      <c r="K942" s="25">
        <f t="shared" si="154"/>
        <v>4</v>
      </c>
      <c r="L942" s="25" t="s">
        <v>497</v>
      </c>
      <c r="M942" s="49" t="str">
        <f t="shared" si="156"/>
        <v>pt-12-15-jlr-loc2</v>
      </c>
      <c r="N942" s="49">
        <f t="shared" si="155"/>
        <v>7</v>
      </c>
      <c r="O942" s="25">
        <v>6</v>
      </c>
      <c r="P942" s="39">
        <v>8</v>
      </c>
    </row>
    <row r="943" spans="1:16" s="48" customFormat="1" ht="16.5" x14ac:dyDescent="0.2">
      <c r="A943" s="45" t="s">
        <v>1032</v>
      </c>
      <c r="B943" s="45">
        <f t="shared" si="158"/>
        <v>1121521</v>
      </c>
      <c r="C943" s="60">
        <v>15</v>
      </c>
      <c r="D943" s="38">
        <f t="shared" si="157"/>
        <v>11215</v>
      </c>
      <c r="E943" s="62">
        <v>12</v>
      </c>
      <c r="F943" s="25">
        <v>2</v>
      </c>
      <c r="G943" s="26" t="s">
        <v>3365</v>
      </c>
      <c r="H943" s="26" t="s">
        <v>3357</v>
      </c>
      <c r="I943" s="25">
        <f t="shared" si="152"/>
        <v>117</v>
      </c>
      <c r="J943" s="25">
        <f t="shared" si="153"/>
        <v>16</v>
      </c>
      <c r="K943" s="25">
        <f t="shared" si="154"/>
        <v>4</v>
      </c>
      <c r="L943" s="25" t="s">
        <v>585</v>
      </c>
      <c r="M943" s="49" t="str">
        <f t="shared" si="156"/>
        <v>pt-12-15-shl-loc2</v>
      </c>
      <c r="N943" s="49">
        <f t="shared" si="155"/>
        <v>7</v>
      </c>
      <c r="O943" s="25">
        <v>9</v>
      </c>
      <c r="P943" s="39">
        <v>9</v>
      </c>
    </row>
    <row r="944" spans="1:16" s="48" customFormat="1" ht="16.5" x14ac:dyDescent="0.2">
      <c r="A944" s="45" t="s">
        <v>1032</v>
      </c>
      <c r="B944" s="45">
        <f t="shared" si="158"/>
        <v>1121530</v>
      </c>
      <c r="C944" s="60">
        <v>15</v>
      </c>
      <c r="D944" s="38">
        <f t="shared" si="157"/>
        <v>11215</v>
      </c>
      <c r="E944" s="62">
        <v>12</v>
      </c>
      <c r="F944" s="25">
        <v>3</v>
      </c>
      <c r="G944" s="26" t="s">
        <v>3366</v>
      </c>
      <c r="H944" s="26" t="s">
        <v>3367</v>
      </c>
      <c r="I944" s="25">
        <f t="shared" si="152"/>
        <v>117</v>
      </c>
      <c r="J944" s="25">
        <f t="shared" si="153"/>
        <v>16</v>
      </c>
      <c r="K944" s="25">
        <f t="shared" si="154"/>
        <v>4</v>
      </c>
      <c r="L944" s="25" t="s">
        <v>174</v>
      </c>
      <c r="M944" s="50" t="str">
        <f t="shared" si="156"/>
        <v>pt-12-15-jlr-loc3</v>
      </c>
      <c r="N944" s="50">
        <f t="shared" si="155"/>
        <v>7</v>
      </c>
      <c r="O944" s="25">
        <v>6</v>
      </c>
      <c r="P944" s="39">
        <v>8</v>
      </c>
    </row>
    <row r="945" spans="1:16" s="48" customFormat="1" ht="17.25" thickBot="1" x14ac:dyDescent="0.25">
      <c r="A945" s="45" t="s">
        <v>1032</v>
      </c>
      <c r="B945" s="45">
        <f t="shared" si="158"/>
        <v>1121531</v>
      </c>
      <c r="C945" s="60">
        <v>15</v>
      </c>
      <c r="D945" s="40">
        <f t="shared" si="157"/>
        <v>11215</v>
      </c>
      <c r="E945" s="63">
        <v>12</v>
      </c>
      <c r="F945" s="41">
        <v>3</v>
      </c>
      <c r="G945" s="42" t="s">
        <v>3354</v>
      </c>
      <c r="H945" s="42" t="s">
        <v>3369</v>
      </c>
      <c r="I945" s="41">
        <f t="shared" si="152"/>
        <v>117</v>
      </c>
      <c r="J945" s="41">
        <f t="shared" si="153"/>
        <v>16</v>
      </c>
      <c r="K945" s="41">
        <f t="shared" si="154"/>
        <v>4</v>
      </c>
      <c r="L945" s="41" t="s">
        <v>583</v>
      </c>
      <c r="M945" s="42" t="str">
        <f t="shared" si="156"/>
        <v>pt-12-15-shl-loc3</v>
      </c>
      <c r="N945" s="42">
        <f t="shared" si="155"/>
        <v>7</v>
      </c>
      <c r="O945" s="41">
        <v>9</v>
      </c>
      <c r="P945" s="43">
        <v>9</v>
      </c>
    </row>
    <row r="946" spans="1:16" s="48" customFormat="1" ht="16.5" x14ac:dyDescent="0.2">
      <c r="A946" s="45" t="s">
        <v>1033</v>
      </c>
      <c r="B946" s="45">
        <f t="shared" si="158"/>
        <v>1130110</v>
      </c>
      <c r="C946" s="60">
        <v>1</v>
      </c>
      <c r="D946" s="35">
        <f t="shared" si="157"/>
        <v>11301</v>
      </c>
      <c r="E946" s="61">
        <v>13</v>
      </c>
      <c r="F946" s="36">
        <v>1</v>
      </c>
      <c r="G946" s="44" t="s">
        <v>3366</v>
      </c>
      <c r="H946" s="44" t="s">
        <v>3370</v>
      </c>
      <c r="I946" s="36">
        <f t="shared" si="152"/>
        <v>118</v>
      </c>
      <c r="J946" s="36">
        <f t="shared" si="153"/>
        <v>16</v>
      </c>
      <c r="K946" s="36">
        <f t="shared" si="154"/>
        <v>4</v>
      </c>
      <c r="L946" s="36" t="s">
        <v>502</v>
      </c>
      <c r="M946" s="36" t="str">
        <f t="shared" si="156"/>
        <v>pt-13-1-jlr-loc1</v>
      </c>
      <c r="N946" s="36">
        <f t="shared" si="155"/>
        <v>7</v>
      </c>
      <c r="O946" s="36">
        <v>6</v>
      </c>
      <c r="P946" s="37">
        <v>8</v>
      </c>
    </row>
    <row r="947" spans="1:16" s="48" customFormat="1" ht="16.5" x14ac:dyDescent="0.2">
      <c r="A947" s="45" t="s">
        <v>1033</v>
      </c>
      <c r="B947" s="45">
        <f t="shared" si="158"/>
        <v>1130111</v>
      </c>
      <c r="C947" s="60">
        <v>1</v>
      </c>
      <c r="D947" s="38">
        <f t="shared" si="157"/>
        <v>11301</v>
      </c>
      <c r="E947" s="62">
        <v>13</v>
      </c>
      <c r="F947" s="25">
        <v>1</v>
      </c>
      <c r="G947" s="26" t="s">
        <v>3365</v>
      </c>
      <c r="H947" s="26" t="s">
        <v>3364</v>
      </c>
      <c r="I947" s="25">
        <f t="shared" si="152"/>
        <v>118</v>
      </c>
      <c r="J947" s="25">
        <f t="shared" si="153"/>
        <v>16</v>
      </c>
      <c r="K947" s="25">
        <f t="shared" si="154"/>
        <v>4</v>
      </c>
      <c r="L947" s="25" t="s">
        <v>593</v>
      </c>
      <c r="M947" s="25" t="str">
        <f t="shared" si="156"/>
        <v>pt-13-1-shl-loc1</v>
      </c>
      <c r="N947" s="25">
        <f t="shared" si="155"/>
        <v>7</v>
      </c>
      <c r="O947" s="25">
        <v>9</v>
      </c>
      <c r="P947" s="39">
        <v>9</v>
      </c>
    </row>
    <row r="948" spans="1:16" s="48" customFormat="1" ht="16.5" x14ac:dyDescent="0.2">
      <c r="A948" s="45" t="s">
        <v>1033</v>
      </c>
      <c r="B948" s="45">
        <f t="shared" si="158"/>
        <v>1130120</v>
      </c>
      <c r="C948" s="60">
        <v>1</v>
      </c>
      <c r="D948" s="38">
        <f t="shared" si="157"/>
        <v>11301</v>
      </c>
      <c r="E948" s="62">
        <v>13</v>
      </c>
      <c r="F948" s="25">
        <v>2</v>
      </c>
      <c r="G948" s="26" t="s">
        <v>3366</v>
      </c>
      <c r="H948" s="26" t="s">
        <v>1463</v>
      </c>
      <c r="I948" s="25">
        <f t="shared" si="152"/>
        <v>118</v>
      </c>
      <c r="J948" s="25">
        <f t="shared" si="153"/>
        <v>16</v>
      </c>
      <c r="K948" s="25">
        <f t="shared" si="154"/>
        <v>4</v>
      </c>
      <c r="L948" s="25" t="s">
        <v>1459</v>
      </c>
      <c r="M948" s="49" t="str">
        <f t="shared" si="156"/>
        <v>pt-13-1-jlr-loc2</v>
      </c>
      <c r="N948" s="49">
        <f t="shared" si="155"/>
        <v>7</v>
      </c>
      <c r="O948" s="25">
        <v>6</v>
      </c>
      <c r="P948" s="39">
        <v>8</v>
      </c>
    </row>
    <row r="949" spans="1:16" s="48" customFormat="1" ht="16.5" x14ac:dyDescent="0.2">
      <c r="A949" s="45" t="s">
        <v>1033</v>
      </c>
      <c r="B949" s="45">
        <f t="shared" si="158"/>
        <v>1130121</v>
      </c>
      <c r="C949" s="60">
        <v>1</v>
      </c>
      <c r="D949" s="38">
        <f t="shared" si="157"/>
        <v>11301</v>
      </c>
      <c r="E949" s="62">
        <v>13</v>
      </c>
      <c r="F949" s="25">
        <v>2</v>
      </c>
      <c r="G949" s="26" t="s">
        <v>3365</v>
      </c>
      <c r="H949" s="26" t="s">
        <v>3371</v>
      </c>
      <c r="I949" s="25">
        <f t="shared" si="152"/>
        <v>118</v>
      </c>
      <c r="J949" s="25">
        <f t="shared" si="153"/>
        <v>16</v>
      </c>
      <c r="K949" s="25">
        <f t="shared" si="154"/>
        <v>4</v>
      </c>
      <c r="L949" s="25" t="s">
        <v>606</v>
      </c>
      <c r="M949" s="49" t="str">
        <f t="shared" si="156"/>
        <v>pt-13-1-shl-loc2</v>
      </c>
      <c r="N949" s="49">
        <f t="shared" si="155"/>
        <v>7</v>
      </c>
      <c r="O949" s="25">
        <v>9</v>
      </c>
      <c r="P949" s="39">
        <v>9</v>
      </c>
    </row>
    <row r="950" spans="1:16" s="48" customFormat="1" ht="16.5" x14ac:dyDescent="0.2">
      <c r="A950" s="45" t="s">
        <v>1033</v>
      </c>
      <c r="B950" s="45">
        <f t="shared" si="158"/>
        <v>1130130</v>
      </c>
      <c r="C950" s="60">
        <v>1</v>
      </c>
      <c r="D950" s="38">
        <f t="shared" si="157"/>
        <v>11301</v>
      </c>
      <c r="E950" s="62">
        <v>13</v>
      </c>
      <c r="F950" s="25">
        <v>3</v>
      </c>
      <c r="G950" s="26" t="s">
        <v>3366</v>
      </c>
      <c r="H950" s="26" t="s">
        <v>3367</v>
      </c>
      <c r="I950" s="25">
        <f t="shared" ref="I950:I1013" si="159">INDEX($AC$4:$AC$204,INDEX($AJ$4:$AJ$19,E950)+C950)</f>
        <v>118</v>
      </c>
      <c r="J950" s="25">
        <f t="shared" ref="J950:J1013" si="160">INDEX($AD$4:$AD$204,INDEX($AJ$4:$AJ$19,E950)+C950)</f>
        <v>16</v>
      </c>
      <c r="K950" s="25">
        <f t="shared" ref="K950:K1013" si="161">INDEX($AE$4:$AE$204,INDEX($AJ$4:$AJ$19,E950)+C950)</f>
        <v>4</v>
      </c>
      <c r="L950" s="25" t="s">
        <v>503</v>
      </c>
      <c r="M950" s="50" t="str">
        <f t="shared" si="156"/>
        <v>pt-13-1-jlr-loc3</v>
      </c>
      <c r="N950" s="50">
        <f t="shared" ref="N950:N1013" si="162">INDEX($AF$4:$AF$204,INDEX($AJ$4:$AJ$19,E950)+C950)</f>
        <v>7</v>
      </c>
      <c r="O950" s="25">
        <v>6</v>
      </c>
      <c r="P950" s="39">
        <v>8</v>
      </c>
    </row>
    <row r="951" spans="1:16" s="48" customFormat="1" ht="17.25" thickBot="1" x14ac:dyDescent="0.25">
      <c r="A951" s="45" t="s">
        <v>1033</v>
      </c>
      <c r="B951" s="45">
        <f t="shared" si="158"/>
        <v>1130131</v>
      </c>
      <c r="C951" s="60">
        <v>1</v>
      </c>
      <c r="D951" s="40">
        <f t="shared" si="157"/>
        <v>11301</v>
      </c>
      <c r="E951" s="63">
        <v>13</v>
      </c>
      <c r="F951" s="41">
        <v>3</v>
      </c>
      <c r="G951" s="42" t="s">
        <v>3365</v>
      </c>
      <c r="H951" s="42" t="s">
        <v>3361</v>
      </c>
      <c r="I951" s="41">
        <f t="shared" si="159"/>
        <v>118</v>
      </c>
      <c r="J951" s="41">
        <f t="shared" si="160"/>
        <v>16</v>
      </c>
      <c r="K951" s="41">
        <f t="shared" si="161"/>
        <v>4</v>
      </c>
      <c r="L951" s="41" t="s">
        <v>591</v>
      </c>
      <c r="M951" s="42" t="str">
        <f t="shared" si="156"/>
        <v>pt-13-1-shl-loc3</v>
      </c>
      <c r="N951" s="42">
        <f t="shared" si="162"/>
        <v>7</v>
      </c>
      <c r="O951" s="41">
        <v>9</v>
      </c>
      <c r="P951" s="43">
        <v>9</v>
      </c>
    </row>
    <row r="952" spans="1:16" s="48" customFormat="1" ht="16.5" x14ac:dyDescent="0.2">
      <c r="A952" s="45" t="s">
        <v>1033</v>
      </c>
      <c r="B952" s="45">
        <f t="shared" si="158"/>
        <v>1130210</v>
      </c>
      <c r="C952" s="60">
        <v>2</v>
      </c>
      <c r="D952" s="35">
        <f t="shared" si="157"/>
        <v>11302</v>
      </c>
      <c r="E952" s="61">
        <v>13</v>
      </c>
      <c r="F952" s="36">
        <v>1</v>
      </c>
      <c r="G952" s="44" t="s">
        <v>3366</v>
      </c>
      <c r="H952" s="44" t="s">
        <v>3370</v>
      </c>
      <c r="I952" s="36">
        <f t="shared" si="159"/>
        <v>119</v>
      </c>
      <c r="J952" s="36">
        <f t="shared" si="160"/>
        <v>16</v>
      </c>
      <c r="K952" s="36">
        <f t="shared" si="161"/>
        <v>4</v>
      </c>
      <c r="L952" s="36" t="s">
        <v>495</v>
      </c>
      <c r="M952" s="36" t="str">
        <f t="shared" si="156"/>
        <v>pt-13-2-jlr-loc1</v>
      </c>
      <c r="N952" s="36">
        <f t="shared" si="162"/>
        <v>7</v>
      </c>
      <c r="O952" s="36">
        <v>6</v>
      </c>
      <c r="P952" s="37">
        <v>8</v>
      </c>
    </row>
    <row r="953" spans="1:16" s="48" customFormat="1" ht="16.5" x14ac:dyDescent="0.2">
      <c r="A953" s="45" t="s">
        <v>1033</v>
      </c>
      <c r="B953" s="45">
        <f t="shared" si="158"/>
        <v>1130211</v>
      </c>
      <c r="C953" s="60">
        <v>2</v>
      </c>
      <c r="D953" s="38">
        <f t="shared" si="157"/>
        <v>11302</v>
      </c>
      <c r="E953" s="62">
        <v>13</v>
      </c>
      <c r="F953" s="25">
        <v>1</v>
      </c>
      <c r="G953" s="26" t="s">
        <v>3365</v>
      </c>
      <c r="H953" s="26" t="s">
        <v>3368</v>
      </c>
      <c r="I953" s="25">
        <f t="shared" si="159"/>
        <v>119</v>
      </c>
      <c r="J953" s="25">
        <f t="shared" si="160"/>
        <v>16</v>
      </c>
      <c r="K953" s="25">
        <f t="shared" si="161"/>
        <v>4</v>
      </c>
      <c r="L953" s="25" t="s">
        <v>581</v>
      </c>
      <c r="M953" s="25" t="str">
        <f t="shared" si="156"/>
        <v>pt-13-2-shl-loc1</v>
      </c>
      <c r="N953" s="25">
        <f t="shared" si="162"/>
        <v>7</v>
      </c>
      <c r="O953" s="25">
        <v>9</v>
      </c>
      <c r="P953" s="39">
        <v>9</v>
      </c>
    </row>
    <row r="954" spans="1:16" s="48" customFormat="1" ht="16.5" x14ac:dyDescent="0.2">
      <c r="A954" s="45" t="s">
        <v>1033</v>
      </c>
      <c r="B954" s="45">
        <f t="shared" si="158"/>
        <v>1130220</v>
      </c>
      <c r="C954" s="60">
        <v>2</v>
      </c>
      <c r="D954" s="38">
        <f t="shared" si="157"/>
        <v>11302</v>
      </c>
      <c r="E954" s="62">
        <v>13</v>
      </c>
      <c r="F954" s="25">
        <v>2</v>
      </c>
      <c r="G954" s="26" t="s">
        <v>3366</v>
      </c>
      <c r="H954" s="26" t="s">
        <v>1463</v>
      </c>
      <c r="I954" s="25">
        <f t="shared" si="159"/>
        <v>119</v>
      </c>
      <c r="J954" s="25">
        <f t="shared" si="160"/>
        <v>16</v>
      </c>
      <c r="K954" s="25">
        <f t="shared" si="161"/>
        <v>4</v>
      </c>
      <c r="L954" s="25" t="s">
        <v>1463</v>
      </c>
      <c r="M954" s="49" t="str">
        <f t="shared" si="156"/>
        <v>pt-13-2-jlr-loc2</v>
      </c>
      <c r="N954" s="49">
        <f t="shared" si="162"/>
        <v>7</v>
      </c>
      <c r="O954" s="25">
        <v>6</v>
      </c>
      <c r="P954" s="39">
        <v>8</v>
      </c>
    </row>
    <row r="955" spans="1:16" s="48" customFormat="1" ht="16.5" x14ac:dyDescent="0.2">
      <c r="A955" s="45" t="s">
        <v>1033</v>
      </c>
      <c r="B955" s="45">
        <f t="shared" si="158"/>
        <v>1130221</v>
      </c>
      <c r="C955" s="60">
        <v>2</v>
      </c>
      <c r="D955" s="38">
        <f t="shared" si="157"/>
        <v>11302</v>
      </c>
      <c r="E955" s="62">
        <v>13</v>
      </c>
      <c r="F955" s="25">
        <v>2</v>
      </c>
      <c r="G955" s="26" t="s">
        <v>3354</v>
      </c>
      <c r="H955" s="26" t="s">
        <v>3371</v>
      </c>
      <c r="I955" s="25">
        <f t="shared" si="159"/>
        <v>119</v>
      </c>
      <c r="J955" s="25">
        <f t="shared" si="160"/>
        <v>16</v>
      </c>
      <c r="K955" s="25">
        <f t="shared" si="161"/>
        <v>4</v>
      </c>
      <c r="L955" s="25" t="s">
        <v>576</v>
      </c>
      <c r="M955" s="49" t="str">
        <f t="shared" si="156"/>
        <v>pt-13-2-shl-loc2</v>
      </c>
      <c r="N955" s="49">
        <f t="shared" si="162"/>
        <v>7</v>
      </c>
      <c r="O955" s="25">
        <v>9</v>
      </c>
      <c r="P955" s="39">
        <v>9</v>
      </c>
    </row>
    <row r="956" spans="1:16" s="48" customFormat="1" ht="16.5" x14ac:dyDescent="0.2">
      <c r="A956" s="45" t="s">
        <v>1033</v>
      </c>
      <c r="B956" s="45">
        <f t="shared" si="158"/>
        <v>1130230</v>
      </c>
      <c r="C956" s="60">
        <v>2</v>
      </c>
      <c r="D956" s="38">
        <f t="shared" si="157"/>
        <v>11302</v>
      </c>
      <c r="E956" s="62">
        <v>13</v>
      </c>
      <c r="F956" s="25">
        <v>3</v>
      </c>
      <c r="G956" s="26" t="s">
        <v>3366</v>
      </c>
      <c r="H956" s="26" t="s">
        <v>3367</v>
      </c>
      <c r="I956" s="25">
        <f t="shared" si="159"/>
        <v>119</v>
      </c>
      <c r="J956" s="25">
        <f t="shared" si="160"/>
        <v>16</v>
      </c>
      <c r="K956" s="25">
        <f t="shared" si="161"/>
        <v>4</v>
      </c>
      <c r="L956" s="25" t="s">
        <v>504</v>
      </c>
      <c r="M956" s="50" t="str">
        <f t="shared" si="156"/>
        <v>pt-13-2-jlr-loc3</v>
      </c>
      <c r="N956" s="50">
        <f t="shared" si="162"/>
        <v>7</v>
      </c>
      <c r="O956" s="25">
        <v>6</v>
      </c>
      <c r="P956" s="39">
        <v>8</v>
      </c>
    </row>
    <row r="957" spans="1:16" s="48" customFormat="1" ht="17.25" thickBot="1" x14ac:dyDescent="0.25">
      <c r="A957" s="45" t="s">
        <v>1033</v>
      </c>
      <c r="B957" s="45">
        <f t="shared" si="158"/>
        <v>1130231</v>
      </c>
      <c r="C957" s="60">
        <v>2</v>
      </c>
      <c r="D957" s="40">
        <f t="shared" si="157"/>
        <v>11302</v>
      </c>
      <c r="E957" s="63">
        <v>13</v>
      </c>
      <c r="F957" s="41">
        <v>3</v>
      </c>
      <c r="G957" s="42" t="s">
        <v>3365</v>
      </c>
      <c r="H957" s="42" t="s">
        <v>3369</v>
      </c>
      <c r="I957" s="41">
        <f t="shared" si="159"/>
        <v>119</v>
      </c>
      <c r="J957" s="41">
        <f t="shared" si="160"/>
        <v>16</v>
      </c>
      <c r="K957" s="41">
        <f t="shared" si="161"/>
        <v>4</v>
      </c>
      <c r="L957" s="41" t="s">
        <v>595</v>
      </c>
      <c r="M957" s="42" t="str">
        <f t="shared" si="156"/>
        <v>pt-13-2-shl-loc3</v>
      </c>
      <c r="N957" s="42">
        <f t="shared" si="162"/>
        <v>7</v>
      </c>
      <c r="O957" s="41">
        <v>9</v>
      </c>
      <c r="P957" s="43">
        <v>9</v>
      </c>
    </row>
    <row r="958" spans="1:16" s="48" customFormat="1" ht="16.5" x14ac:dyDescent="0.2">
      <c r="A958" s="45" t="s">
        <v>1033</v>
      </c>
      <c r="B958" s="45">
        <f t="shared" si="158"/>
        <v>1130310</v>
      </c>
      <c r="C958" s="60">
        <v>3</v>
      </c>
      <c r="D958" s="35">
        <f t="shared" si="157"/>
        <v>11303</v>
      </c>
      <c r="E958" s="61">
        <v>13</v>
      </c>
      <c r="F958" s="36">
        <v>1</v>
      </c>
      <c r="G958" s="44" t="s">
        <v>3366</v>
      </c>
      <c r="H958" s="44" t="s">
        <v>3370</v>
      </c>
      <c r="I958" s="36">
        <f t="shared" si="159"/>
        <v>120</v>
      </c>
      <c r="J958" s="36">
        <f t="shared" si="160"/>
        <v>17</v>
      </c>
      <c r="K958" s="36">
        <f t="shared" si="161"/>
        <v>4</v>
      </c>
      <c r="L958" s="36" t="s">
        <v>502</v>
      </c>
      <c r="M958" s="36" t="str">
        <f t="shared" si="156"/>
        <v>pt-13-3-jlr-loc1</v>
      </c>
      <c r="N958" s="36">
        <f t="shared" si="162"/>
        <v>7</v>
      </c>
      <c r="O958" s="36">
        <v>6</v>
      </c>
      <c r="P958" s="37">
        <v>8</v>
      </c>
    </row>
    <row r="959" spans="1:16" s="48" customFormat="1" ht="16.5" x14ac:dyDescent="0.2">
      <c r="A959" s="45" t="s">
        <v>1033</v>
      </c>
      <c r="B959" s="45">
        <f t="shared" si="158"/>
        <v>1130311</v>
      </c>
      <c r="C959" s="60">
        <v>3</v>
      </c>
      <c r="D959" s="38">
        <f t="shared" si="157"/>
        <v>11303</v>
      </c>
      <c r="E959" s="62">
        <v>13</v>
      </c>
      <c r="F959" s="25">
        <v>1</v>
      </c>
      <c r="G959" s="26" t="s">
        <v>3365</v>
      </c>
      <c r="H959" s="26" t="s">
        <v>3368</v>
      </c>
      <c r="I959" s="25">
        <f t="shared" si="159"/>
        <v>120</v>
      </c>
      <c r="J959" s="25">
        <f t="shared" si="160"/>
        <v>17</v>
      </c>
      <c r="K959" s="25">
        <f t="shared" si="161"/>
        <v>4</v>
      </c>
      <c r="L959" s="25" t="s">
        <v>593</v>
      </c>
      <c r="M959" s="25" t="str">
        <f t="shared" si="156"/>
        <v>pt-13-3-shl-loc1</v>
      </c>
      <c r="N959" s="25">
        <f t="shared" si="162"/>
        <v>7</v>
      </c>
      <c r="O959" s="25">
        <v>9</v>
      </c>
      <c r="P959" s="39">
        <v>9</v>
      </c>
    </row>
    <row r="960" spans="1:16" s="48" customFormat="1" ht="16.5" x14ac:dyDescent="0.2">
      <c r="A960" s="45" t="s">
        <v>1033</v>
      </c>
      <c r="B960" s="45">
        <f t="shared" si="158"/>
        <v>1130320</v>
      </c>
      <c r="C960" s="60">
        <v>3</v>
      </c>
      <c r="D960" s="38">
        <f t="shared" si="157"/>
        <v>11303</v>
      </c>
      <c r="E960" s="62">
        <v>13</v>
      </c>
      <c r="F960" s="25">
        <v>2</v>
      </c>
      <c r="G960" s="26" t="s">
        <v>3366</v>
      </c>
      <c r="H960" s="26" t="s">
        <v>1463</v>
      </c>
      <c r="I960" s="25">
        <f t="shared" si="159"/>
        <v>120</v>
      </c>
      <c r="J960" s="25">
        <f t="shared" si="160"/>
        <v>17</v>
      </c>
      <c r="K960" s="25">
        <f t="shared" si="161"/>
        <v>4</v>
      </c>
      <c r="L960" s="25" t="s">
        <v>1459</v>
      </c>
      <c r="M960" s="49" t="str">
        <f t="shared" ref="M960:M1023" si="163">A960&amp;"-"&amp;C960&amp;"-"&amp;G960&amp;"-"&amp;"loc"&amp;F960</f>
        <v>pt-13-3-jlr-loc2</v>
      </c>
      <c r="N960" s="49">
        <f t="shared" si="162"/>
        <v>7</v>
      </c>
      <c r="O960" s="25">
        <v>6</v>
      </c>
      <c r="P960" s="39">
        <v>8</v>
      </c>
    </row>
    <row r="961" spans="1:16" s="48" customFormat="1" ht="16.5" x14ac:dyDescent="0.2">
      <c r="A961" s="45" t="s">
        <v>1033</v>
      </c>
      <c r="B961" s="45">
        <f t="shared" si="158"/>
        <v>1130321</v>
      </c>
      <c r="C961" s="60">
        <v>3</v>
      </c>
      <c r="D961" s="38">
        <f t="shared" si="157"/>
        <v>11303</v>
      </c>
      <c r="E961" s="62">
        <v>13</v>
      </c>
      <c r="F961" s="25">
        <v>2</v>
      </c>
      <c r="G961" s="26" t="s">
        <v>3365</v>
      </c>
      <c r="H961" s="26" t="s">
        <v>3371</v>
      </c>
      <c r="I961" s="25">
        <f t="shared" si="159"/>
        <v>120</v>
      </c>
      <c r="J961" s="25">
        <f t="shared" si="160"/>
        <v>17</v>
      </c>
      <c r="K961" s="25">
        <f t="shared" si="161"/>
        <v>4</v>
      </c>
      <c r="L961" s="25" t="s">
        <v>606</v>
      </c>
      <c r="M961" s="49" t="str">
        <f t="shared" si="163"/>
        <v>pt-13-3-shl-loc2</v>
      </c>
      <c r="N961" s="49">
        <f t="shared" si="162"/>
        <v>7</v>
      </c>
      <c r="O961" s="25">
        <v>9</v>
      </c>
      <c r="P961" s="39">
        <v>9</v>
      </c>
    </row>
    <row r="962" spans="1:16" s="48" customFormat="1" ht="16.5" x14ac:dyDescent="0.2">
      <c r="A962" s="45" t="s">
        <v>1033</v>
      </c>
      <c r="B962" s="45">
        <f t="shared" si="158"/>
        <v>1130330</v>
      </c>
      <c r="C962" s="60">
        <v>3</v>
      </c>
      <c r="D962" s="38">
        <f t="shared" si="157"/>
        <v>11303</v>
      </c>
      <c r="E962" s="62">
        <v>13</v>
      </c>
      <c r="F962" s="25">
        <v>3</v>
      </c>
      <c r="G962" s="26" t="s">
        <v>3366</v>
      </c>
      <c r="H962" s="26" t="s">
        <v>3367</v>
      </c>
      <c r="I962" s="25">
        <f t="shared" si="159"/>
        <v>120</v>
      </c>
      <c r="J962" s="25">
        <f t="shared" si="160"/>
        <v>17</v>
      </c>
      <c r="K962" s="25">
        <f t="shared" si="161"/>
        <v>4</v>
      </c>
      <c r="L962" s="25" t="s">
        <v>499</v>
      </c>
      <c r="M962" s="50" t="str">
        <f t="shared" si="163"/>
        <v>pt-13-3-jlr-loc3</v>
      </c>
      <c r="N962" s="50">
        <f t="shared" si="162"/>
        <v>7</v>
      </c>
      <c r="O962" s="25">
        <v>6</v>
      </c>
      <c r="P962" s="39">
        <v>8</v>
      </c>
    </row>
    <row r="963" spans="1:16" s="48" customFormat="1" ht="17.25" thickBot="1" x14ac:dyDescent="0.25">
      <c r="A963" s="45" t="s">
        <v>1033</v>
      </c>
      <c r="B963" s="45">
        <f t="shared" si="158"/>
        <v>1130331</v>
      </c>
      <c r="C963" s="60">
        <v>3</v>
      </c>
      <c r="D963" s="40">
        <f t="shared" si="157"/>
        <v>11303</v>
      </c>
      <c r="E963" s="63">
        <v>13</v>
      </c>
      <c r="F963" s="41">
        <v>3</v>
      </c>
      <c r="G963" s="42" t="s">
        <v>3365</v>
      </c>
      <c r="H963" s="42" t="s">
        <v>3369</v>
      </c>
      <c r="I963" s="41">
        <f t="shared" si="159"/>
        <v>120</v>
      </c>
      <c r="J963" s="41">
        <f t="shared" si="160"/>
        <v>17</v>
      </c>
      <c r="K963" s="41">
        <f t="shared" si="161"/>
        <v>4</v>
      </c>
      <c r="L963" s="41" t="s">
        <v>604</v>
      </c>
      <c r="M963" s="42" t="str">
        <f t="shared" si="163"/>
        <v>pt-13-3-shl-loc3</v>
      </c>
      <c r="N963" s="42">
        <f t="shared" si="162"/>
        <v>7</v>
      </c>
      <c r="O963" s="41">
        <v>9</v>
      </c>
      <c r="P963" s="43">
        <v>9</v>
      </c>
    </row>
    <row r="964" spans="1:16" s="48" customFormat="1" ht="16.5" x14ac:dyDescent="0.2">
      <c r="A964" s="45" t="s">
        <v>1033</v>
      </c>
      <c r="B964" s="45">
        <f t="shared" si="158"/>
        <v>1130410</v>
      </c>
      <c r="C964" s="60">
        <v>4</v>
      </c>
      <c r="D964" s="35">
        <f t="shared" si="157"/>
        <v>11304</v>
      </c>
      <c r="E964" s="61">
        <v>13</v>
      </c>
      <c r="F964" s="36">
        <v>1</v>
      </c>
      <c r="G964" s="44" t="s">
        <v>3366</v>
      </c>
      <c r="H964" s="44" t="s">
        <v>3370</v>
      </c>
      <c r="I964" s="36">
        <f t="shared" si="159"/>
        <v>120</v>
      </c>
      <c r="J964" s="36">
        <f t="shared" si="160"/>
        <v>17</v>
      </c>
      <c r="K964" s="36">
        <f t="shared" si="161"/>
        <v>4</v>
      </c>
      <c r="L964" s="36" t="s">
        <v>505</v>
      </c>
      <c r="M964" s="36" t="str">
        <f t="shared" si="163"/>
        <v>pt-13-4-jlr-loc1</v>
      </c>
      <c r="N964" s="36">
        <f t="shared" si="162"/>
        <v>7</v>
      </c>
      <c r="O964" s="36">
        <v>6</v>
      </c>
      <c r="P964" s="37">
        <v>8</v>
      </c>
    </row>
    <row r="965" spans="1:16" s="48" customFormat="1" ht="16.5" x14ac:dyDescent="0.2">
      <c r="A965" s="45" t="s">
        <v>1033</v>
      </c>
      <c r="B965" s="45">
        <f t="shared" si="158"/>
        <v>1130411</v>
      </c>
      <c r="C965" s="60">
        <v>4</v>
      </c>
      <c r="D965" s="38">
        <f t="shared" si="157"/>
        <v>11304</v>
      </c>
      <c r="E965" s="62">
        <v>13</v>
      </c>
      <c r="F965" s="25">
        <v>1</v>
      </c>
      <c r="G965" s="26" t="s">
        <v>3365</v>
      </c>
      <c r="H965" s="26" t="s">
        <v>3368</v>
      </c>
      <c r="I965" s="25">
        <f t="shared" si="159"/>
        <v>120</v>
      </c>
      <c r="J965" s="25">
        <f t="shared" si="160"/>
        <v>17</v>
      </c>
      <c r="K965" s="25">
        <f t="shared" si="161"/>
        <v>4</v>
      </c>
      <c r="L965" s="25" t="s">
        <v>599</v>
      </c>
      <c r="M965" s="25" t="str">
        <f t="shared" si="163"/>
        <v>pt-13-4-shl-loc1</v>
      </c>
      <c r="N965" s="25">
        <f t="shared" si="162"/>
        <v>7</v>
      </c>
      <c r="O965" s="25">
        <v>9</v>
      </c>
      <c r="P965" s="39">
        <v>9</v>
      </c>
    </row>
    <row r="966" spans="1:16" s="48" customFormat="1" ht="16.5" x14ac:dyDescent="0.2">
      <c r="A966" s="45" t="s">
        <v>1033</v>
      </c>
      <c r="B966" s="45">
        <f t="shared" si="158"/>
        <v>1130420</v>
      </c>
      <c r="C966" s="60">
        <v>4</v>
      </c>
      <c r="D966" s="38">
        <f t="shared" si="157"/>
        <v>11304</v>
      </c>
      <c r="E966" s="62">
        <v>13</v>
      </c>
      <c r="F966" s="25">
        <v>2</v>
      </c>
      <c r="G966" s="26" t="s">
        <v>3366</v>
      </c>
      <c r="H966" s="26" t="s">
        <v>1463</v>
      </c>
      <c r="I966" s="25">
        <f t="shared" si="159"/>
        <v>120</v>
      </c>
      <c r="J966" s="25">
        <f t="shared" si="160"/>
        <v>17</v>
      </c>
      <c r="K966" s="25">
        <f t="shared" si="161"/>
        <v>4</v>
      </c>
      <c r="L966" s="25" t="s">
        <v>495</v>
      </c>
      <c r="M966" s="49" t="str">
        <f t="shared" si="163"/>
        <v>pt-13-4-jlr-loc2</v>
      </c>
      <c r="N966" s="49">
        <f t="shared" si="162"/>
        <v>7</v>
      </c>
      <c r="O966" s="25">
        <v>6</v>
      </c>
      <c r="P966" s="39">
        <v>8</v>
      </c>
    </row>
    <row r="967" spans="1:16" s="48" customFormat="1" ht="16.5" x14ac:dyDescent="0.2">
      <c r="A967" s="45" t="s">
        <v>1033</v>
      </c>
      <c r="B967" s="45">
        <f t="shared" si="158"/>
        <v>1130421</v>
      </c>
      <c r="C967" s="60">
        <v>4</v>
      </c>
      <c r="D967" s="38">
        <f t="shared" si="157"/>
        <v>11304</v>
      </c>
      <c r="E967" s="62">
        <v>13</v>
      </c>
      <c r="F967" s="25">
        <v>2</v>
      </c>
      <c r="G967" s="26" t="s">
        <v>3365</v>
      </c>
      <c r="H967" s="26" t="s">
        <v>3371</v>
      </c>
      <c r="I967" s="25">
        <f t="shared" si="159"/>
        <v>120</v>
      </c>
      <c r="J967" s="25">
        <f t="shared" si="160"/>
        <v>17</v>
      </c>
      <c r="K967" s="25">
        <f t="shared" si="161"/>
        <v>4</v>
      </c>
      <c r="L967" s="25" t="s">
        <v>607</v>
      </c>
      <c r="M967" s="49" t="str">
        <f t="shared" si="163"/>
        <v>pt-13-4-shl-loc2</v>
      </c>
      <c r="N967" s="49">
        <f t="shared" si="162"/>
        <v>7</v>
      </c>
      <c r="O967" s="25">
        <v>9</v>
      </c>
      <c r="P967" s="39">
        <v>9</v>
      </c>
    </row>
    <row r="968" spans="1:16" s="48" customFormat="1" ht="16.5" x14ac:dyDescent="0.2">
      <c r="A968" s="45" t="s">
        <v>1033</v>
      </c>
      <c r="B968" s="45">
        <f t="shared" si="158"/>
        <v>1130430</v>
      </c>
      <c r="C968" s="60">
        <v>4</v>
      </c>
      <c r="D968" s="38">
        <f t="shared" si="157"/>
        <v>11304</v>
      </c>
      <c r="E968" s="62">
        <v>13</v>
      </c>
      <c r="F968" s="25">
        <v>3</v>
      </c>
      <c r="G968" s="26" t="s">
        <v>3366</v>
      </c>
      <c r="H968" s="26" t="s">
        <v>3367</v>
      </c>
      <c r="I968" s="25">
        <f t="shared" si="159"/>
        <v>120</v>
      </c>
      <c r="J968" s="25">
        <f t="shared" si="160"/>
        <v>17</v>
      </c>
      <c r="K968" s="25">
        <f t="shared" si="161"/>
        <v>4</v>
      </c>
      <c r="L968" s="25" t="s">
        <v>501</v>
      </c>
      <c r="M968" s="50" t="str">
        <f t="shared" si="163"/>
        <v>pt-13-4-jlr-loc3</v>
      </c>
      <c r="N968" s="50">
        <f t="shared" si="162"/>
        <v>7</v>
      </c>
      <c r="O968" s="25">
        <v>6</v>
      </c>
      <c r="P968" s="39">
        <v>8</v>
      </c>
    </row>
    <row r="969" spans="1:16" s="48" customFormat="1" ht="17.25" thickBot="1" x14ac:dyDescent="0.25">
      <c r="A969" s="45" t="s">
        <v>1033</v>
      </c>
      <c r="B969" s="45">
        <f t="shared" si="158"/>
        <v>1130431</v>
      </c>
      <c r="C969" s="60">
        <v>4</v>
      </c>
      <c r="D969" s="40">
        <f t="shared" si="157"/>
        <v>11304</v>
      </c>
      <c r="E969" s="63">
        <v>13</v>
      </c>
      <c r="F969" s="41">
        <v>3</v>
      </c>
      <c r="G969" s="42" t="s">
        <v>3365</v>
      </c>
      <c r="H969" s="42" t="s">
        <v>3369</v>
      </c>
      <c r="I969" s="41">
        <f t="shared" si="159"/>
        <v>120</v>
      </c>
      <c r="J969" s="41">
        <f t="shared" si="160"/>
        <v>17</v>
      </c>
      <c r="K969" s="41">
        <f t="shared" si="161"/>
        <v>4</v>
      </c>
      <c r="L969" s="41" t="s">
        <v>580</v>
      </c>
      <c r="M969" s="42" t="str">
        <f t="shared" si="163"/>
        <v>pt-13-4-shl-loc3</v>
      </c>
      <c r="N969" s="42">
        <f t="shared" si="162"/>
        <v>7</v>
      </c>
      <c r="O969" s="41">
        <v>9</v>
      </c>
      <c r="P969" s="43">
        <v>9</v>
      </c>
    </row>
    <row r="970" spans="1:16" s="48" customFormat="1" ht="16.5" x14ac:dyDescent="0.2">
      <c r="A970" s="45" t="s">
        <v>1033</v>
      </c>
      <c r="B970" s="45">
        <f t="shared" si="158"/>
        <v>1130510</v>
      </c>
      <c r="C970" s="60">
        <v>5</v>
      </c>
      <c r="D970" s="35">
        <f t="shared" si="157"/>
        <v>11305</v>
      </c>
      <c r="E970" s="61">
        <v>13</v>
      </c>
      <c r="F970" s="36">
        <v>1</v>
      </c>
      <c r="G970" s="44" t="s">
        <v>3366</v>
      </c>
      <c r="H970" s="44" t="s">
        <v>3363</v>
      </c>
      <c r="I970" s="36">
        <f t="shared" si="159"/>
        <v>121</v>
      </c>
      <c r="J970" s="36">
        <f t="shared" si="160"/>
        <v>17</v>
      </c>
      <c r="K970" s="36">
        <f t="shared" si="161"/>
        <v>4</v>
      </c>
      <c r="L970" s="36" t="s">
        <v>1458</v>
      </c>
      <c r="M970" s="36" t="str">
        <f t="shared" si="163"/>
        <v>pt-13-5-jlr-loc1</v>
      </c>
      <c r="N970" s="36">
        <f t="shared" si="162"/>
        <v>7</v>
      </c>
      <c r="O970" s="36">
        <v>6</v>
      </c>
      <c r="P970" s="37">
        <v>8</v>
      </c>
    </row>
    <row r="971" spans="1:16" s="48" customFormat="1" ht="16.5" x14ac:dyDescent="0.2">
      <c r="A971" s="45" t="s">
        <v>1033</v>
      </c>
      <c r="B971" s="45">
        <f t="shared" si="158"/>
        <v>1130511</v>
      </c>
      <c r="C971" s="60">
        <v>5</v>
      </c>
      <c r="D971" s="38">
        <f t="shared" si="157"/>
        <v>11305</v>
      </c>
      <c r="E971" s="62">
        <v>13</v>
      </c>
      <c r="F971" s="25">
        <v>1</v>
      </c>
      <c r="G971" s="26" t="s">
        <v>3365</v>
      </c>
      <c r="H971" s="26" t="s">
        <v>3368</v>
      </c>
      <c r="I971" s="25">
        <f t="shared" si="159"/>
        <v>121</v>
      </c>
      <c r="J971" s="25">
        <f t="shared" si="160"/>
        <v>17</v>
      </c>
      <c r="K971" s="25">
        <f t="shared" si="161"/>
        <v>4</v>
      </c>
      <c r="L971" s="25" t="s">
        <v>798</v>
      </c>
      <c r="M971" s="25" t="str">
        <f t="shared" si="163"/>
        <v>pt-13-5-shl-loc1</v>
      </c>
      <c r="N971" s="25">
        <f t="shared" si="162"/>
        <v>7</v>
      </c>
      <c r="O971" s="25">
        <v>9</v>
      </c>
      <c r="P971" s="39">
        <v>9</v>
      </c>
    </row>
    <row r="972" spans="1:16" s="48" customFormat="1" ht="16.5" x14ac:dyDescent="0.2">
      <c r="A972" s="45" t="s">
        <v>1033</v>
      </c>
      <c r="B972" s="45">
        <f t="shared" si="158"/>
        <v>1130520</v>
      </c>
      <c r="C972" s="60">
        <v>5</v>
      </c>
      <c r="D972" s="38">
        <f t="shared" si="157"/>
        <v>11305</v>
      </c>
      <c r="E972" s="62">
        <v>13</v>
      </c>
      <c r="F972" s="25">
        <v>2</v>
      </c>
      <c r="G972" s="26" t="s">
        <v>3366</v>
      </c>
      <c r="H972" s="26" t="s">
        <v>1463</v>
      </c>
      <c r="I972" s="25">
        <f t="shared" si="159"/>
        <v>121</v>
      </c>
      <c r="J972" s="25">
        <f t="shared" si="160"/>
        <v>17</v>
      </c>
      <c r="K972" s="25">
        <f t="shared" si="161"/>
        <v>4</v>
      </c>
      <c r="L972" s="25" t="s">
        <v>1463</v>
      </c>
      <c r="M972" s="49" t="str">
        <f t="shared" si="163"/>
        <v>pt-13-5-jlr-loc2</v>
      </c>
      <c r="N972" s="49">
        <f t="shared" si="162"/>
        <v>7</v>
      </c>
      <c r="O972" s="25">
        <v>6</v>
      </c>
      <c r="P972" s="39">
        <v>8</v>
      </c>
    </row>
    <row r="973" spans="1:16" s="48" customFormat="1" ht="16.5" x14ac:dyDescent="0.2">
      <c r="A973" s="45" t="s">
        <v>1033</v>
      </c>
      <c r="B973" s="45">
        <f t="shared" si="158"/>
        <v>1130521</v>
      </c>
      <c r="C973" s="60">
        <v>5</v>
      </c>
      <c r="D973" s="38">
        <f t="shared" si="157"/>
        <v>11305</v>
      </c>
      <c r="E973" s="62">
        <v>13</v>
      </c>
      <c r="F973" s="25">
        <v>2</v>
      </c>
      <c r="G973" s="26" t="s">
        <v>3365</v>
      </c>
      <c r="H973" s="26" t="s">
        <v>3371</v>
      </c>
      <c r="I973" s="25">
        <f t="shared" si="159"/>
        <v>121</v>
      </c>
      <c r="J973" s="25">
        <f t="shared" si="160"/>
        <v>17</v>
      </c>
      <c r="K973" s="25">
        <f t="shared" si="161"/>
        <v>4</v>
      </c>
      <c r="L973" s="25" t="s">
        <v>576</v>
      </c>
      <c r="M973" s="49" t="str">
        <f t="shared" si="163"/>
        <v>pt-13-5-shl-loc2</v>
      </c>
      <c r="N973" s="49">
        <f t="shared" si="162"/>
        <v>7</v>
      </c>
      <c r="O973" s="25">
        <v>9</v>
      </c>
      <c r="P973" s="39">
        <v>9</v>
      </c>
    </row>
    <row r="974" spans="1:16" s="48" customFormat="1" ht="16.5" x14ac:dyDescent="0.2">
      <c r="A974" s="45" t="s">
        <v>1033</v>
      </c>
      <c r="B974" s="45">
        <f t="shared" si="158"/>
        <v>1130530</v>
      </c>
      <c r="C974" s="60">
        <v>5</v>
      </c>
      <c r="D974" s="38">
        <f t="shared" si="157"/>
        <v>11305</v>
      </c>
      <c r="E974" s="62">
        <v>13</v>
      </c>
      <c r="F974" s="25">
        <v>3</v>
      </c>
      <c r="G974" s="26" t="s">
        <v>3366</v>
      </c>
      <c r="H974" s="26" t="s">
        <v>3367</v>
      </c>
      <c r="I974" s="25">
        <f t="shared" si="159"/>
        <v>121</v>
      </c>
      <c r="J974" s="25">
        <f t="shared" si="160"/>
        <v>17</v>
      </c>
      <c r="K974" s="25">
        <f t="shared" si="161"/>
        <v>4</v>
      </c>
      <c r="L974" s="25" t="s">
        <v>502</v>
      </c>
      <c r="M974" s="50" t="str">
        <f t="shared" si="163"/>
        <v>pt-13-5-jlr-loc3</v>
      </c>
      <c r="N974" s="50">
        <f t="shared" si="162"/>
        <v>7</v>
      </c>
      <c r="O974" s="25">
        <v>6</v>
      </c>
      <c r="P974" s="39">
        <v>8</v>
      </c>
    </row>
    <row r="975" spans="1:16" s="48" customFormat="1" ht="17.25" thickBot="1" x14ac:dyDescent="0.25">
      <c r="A975" s="45" t="s">
        <v>1033</v>
      </c>
      <c r="B975" s="45">
        <f t="shared" si="158"/>
        <v>1130531</v>
      </c>
      <c r="C975" s="60">
        <v>5</v>
      </c>
      <c r="D975" s="40">
        <f t="shared" si="157"/>
        <v>11305</v>
      </c>
      <c r="E975" s="63">
        <v>13</v>
      </c>
      <c r="F975" s="41">
        <v>3</v>
      </c>
      <c r="G975" s="42" t="s">
        <v>3365</v>
      </c>
      <c r="H975" s="42" t="s">
        <v>3369</v>
      </c>
      <c r="I975" s="41">
        <f t="shared" si="159"/>
        <v>121</v>
      </c>
      <c r="J975" s="41">
        <f t="shared" si="160"/>
        <v>17</v>
      </c>
      <c r="K975" s="41">
        <f t="shared" si="161"/>
        <v>4</v>
      </c>
      <c r="L975" s="41" t="s">
        <v>593</v>
      </c>
      <c r="M975" s="42" t="str">
        <f t="shared" si="163"/>
        <v>pt-13-5-shl-loc3</v>
      </c>
      <c r="N975" s="42">
        <f t="shared" si="162"/>
        <v>7</v>
      </c>
      <c r="O975" s="41">
        <v>9</v>
      </c>
      <c r="P975" s="43">
        <v>9</v>
      </c>
    </row>
    <row r="976" spans="1:16" s="48" customFormat="1" ht="16.5" x14ac:dyDescent="0.2">
      <c r="A976" s="45" t="s">
        <v>1033</v>
      </c>
      <c r="B976" s="45">
        <f t="shared" si="158"/>
        <v>1130610</v>
      </c>
      <c r="C976" s="60">
        <v>6</v>
      </c>
      <c r="D976" s="35">
        <f t="shared" si="157"/>
        <v>11306</v>
      </c>
      <c r="E976" s="61">
        <v>13</v>
      </c>
      <c r="F976" s="36">
        <v>1</v>
      </c>
      <c r="G976" s="44" t="s">
        <v>3366</v>
      </c>
      <c r="H976" s="44" t="s">
        <v>3370</v>
      </c>
      <c r="I976" s="36">
        <f t="shared" si="159"/>
        <v>121</v>
      </c>
      <c r="J976" s="36">
        <f t="shared" si="160"/>
        <v>17</v>
      </c>
      <c r="K976" s="36">
        <f t="shared" si="161"/>
        <v>4</v>
      </c>
      <c r="L976" s="36" t="s">
        <v>499</v>
      </c>
      <c r="M976" s="36" t="str">
        <f t="shared" si="163"/>
        <v>pt-13-6-jlr-loc1</v>
      </c>
      <c r="N976" s="36">
        <f t="shared" si="162"/>
        <v>7</v>
      </c>
      <c r="O976" s="36">
        <v>6</v>
      </c>
      <c r="P976" s="37">
        <v>8</v>
      </c>
    </row>
    <row r="977" spans="1:16" s="48" customFormat="1" ht="16.5" x14ac:dyDescent="0.2">
      <c r="A977" s="45" t="s">
        <v>1033</v>
      </c>
      <c r="B977" s="45">
        <f t="shared" si="158"/>
        <v>1130611</v>
      </c>
      <c r="C977" s="60">
        <v>6</v>
      </c>
      <c r="D977" s="38">
        <f t="shared" si="157"/>
        <v>11306</v>
      </c>
      <c r="E977" s="62">
        <v>13</v>
      </c>
      <c r="F977" s="25">
        <v>1</v>
      </c>
      <c r="G977" s="26" t="s">
        <v>3365</v>
      </c>
      <c r="H977" s="26" t="s">
        <v>3364</v>
      </c>
      <c r="I977" s="25">
        <f t="shared" si="159"/>
        <v>121</v>
      </c>
      <c r="J977" s="25">
        <f t="shared" si="160"/>
        <v>17</v>
      </c>
      <c r="K977" s="25">
        <f t="shared" si="161"/>
        <v>4</v>
      </c>
      <c r="L977" s="25" t="s">
        <v>604</v>
      </c>
      <c r="M977" s="25" t="str">
        <f t="shared" si="163"/>
        <v>pt-13-6-shl-loc1</v>
      </c>
      <c r="N977" s="25">
        <f t="shared" si="162"/>
        <v>7</v>
      </c>
      <c r="O977" s="25">
        <v>9</v>
      </c>
      <c r="P977" s="39">
        <v>9</v>
      </c>
    </row>
    <row r="978" spans="1:16" s="48" customFormat="1" ht="16.5" x14ac:dyDescent="0.2">
      <c r="A978" s="45" t="s">
        <v>1033</v>
      </c>
      <c r="B978" s="45">
        <f t="shared" si="158"/>
        <v>1130620</v>
      </c>
      <c r="C978" s="60">
        <v>6</v>
      </c>
      <c r="D978" s="38">
        <f t="shared" si="157"/>
        <v>11306</v>
      </c>
      <c r="E978" s="62">
        <v>13</v>
      </c>
      <c r="F978" s="25">
        <v>2</v>
      </c>
      <c r="G978" s="26" t="s">
        <v>3366</v>
      </c>
      <c r="H978" s="26" t="s">
        <v>1463</v>
      </c>
      <c r="I978" s="25">
        <f t="shared" si="159"/>
        <v>121</v>
      </c>
      <c r="J978" s="25">
        <f t="shared" si="160"/>
        <v>17</v>
      </c>
      <c r="K978" s="25">
        <f t="shared" si="161"/>
        <v>4</v>
      </c>
      <c r="L978" s="25" t="s">
        <v>1459</v>
      </c>
      <c r="M978" s="49" t="str">
        <f t="shared" si="163"/>
        <v>pt-13-6-jlr-loc2</v>
      </c>
      <c r="N978" s="49">
        <f t="shared" si="162"/>
        <v>7</v>
      </c>
      <c r="O978" s="25">
        <v>6</v>
      </c>
      <c r="P978" s="39">
        <v>8</v>
      </c>
    </row>
    <row r="979" spans="1:16" s="48" customFormat="1" ht="16.5" x14ac:dyDescent="0.2">
      <c r="A979" s="45" t="s">
        <v>1033</v>
      </c>
      <c r="B979" s="45">
        <f t="shared" si="158"/>
        <v>1130621</v>
      </c>
      <c r="C979" s="60">
        <v>6</v>
      </c>
      <c r="D979" s="38">
        <f t="shared" si="157"/>
        <v>11306</v>
      </c>
      <c r="E979" s="62">
        <v>13</v>
      </c>
      <c r="F979" s="25">
        <v>2</v>
      </c>
      <c r="G979" s="26" t="s">
        <v>3354</v>
      </c>
      <c r="H979" s="26" t="s">
        <v>3371</v>
      </c>
      <c r="I979" s="25">
        <f t="shared" si="159"/>
        <v>121</v>
      </c>
      <c r="J979" s="25">
        <f t="shared" si="160"/>
        <v>17</v>
      </c>
      <c r="K979" s="25">
        <f t="shared" si="161"/>
        <v>4</v>
      </c>
      <c r="L979" s="25" t="s">
        <v>606</v>
      </c>
      <c r="M979" s="49" t="str">
        <f t="shared" si="163"/>
        <v>pt-13-6-shl-loc2</v>
      </c>
      <c r="N979" s="49">
        <f t="shared" si="162"/>
        <v>7</v>
      </c>
      <c r="O979" s="25">
        <v>9</v>
      </c>
      <c r="P979" s="39">
        <v>9</v>
      </c>
    </row>
    <row r="980" spans="1:16" s="48" customFormat="1" ht="16.5" x14ac:dyDescent="0.2">
      <c r="A980" s="45" t="s">
        <v>1033</v>
      </c>
      <c r="B980" s="45">
        <f t="shared" si="158"/>
        <v>1130630</v>
      </c>
      <c r="C980" s="60">
        <v>6</v>
      </c>
      <c r="D980" s="38">
        <f t="shared" si="157"/>
        <v>11306</v>
      </c>
      <c r="E980" s="62">
        <v>13</v>
      </c>
      <c r="F980" s="25">
        <v>3</v>
      </c>
      <c r="G980" s="26" t="s">
        <v>3366</v>
      </c>
      <c r="H980" s="26" t="s">
        <v>3362</v>
      </c>
      <c r="I980" s="25">
        <f t="shared" si="159"/>
        <v>121</v>
      </c>
      <c r="J980" s="25">
        <f t="shared" si="160"/>
        <v>17</v>
      </c>
      <c r="K980" s="25">
        <f t="shared" si="161"/>
        <v>4</v>
      </c>
      <c r="L980" s="25" t="s">
        <v>502</v>
      </c>
      <c r="M980" s="50" t="str">
        <f t="shared" si="163"/>
        <v>pt-13-6-jlr-loc3</v>
      </c>
      <c r="N980" s="50">
        <f t="shared" si="162"/>
        <v>7</v>
      </c>
      <c r="O980" s="25">
        <v>6</v>
      </c>
      <c r="P980" s="39">
        <v>8</v>
      </c>
    </row>
    <row r="981" spans="1:16" s="48" customFormat="1" ht="17.25" thickBot="1" x14ac:dyDescent="0.25">
      <c r="A981" s="45" t="s">
        <v>1033</v>
      </c>
      <c r="B981" s="45">
        <f t="shared" si="158"/>
        <v>1130631</v>
      </c>
      <c r="C981" s="60">
        <v>6</v>
      </c>
      <c r="D981" s="40">
        <f t="shared" si="157"/>
        <v>11306</v>
      </c>
      <c r="E981" s="63">
        <v>13</v>
      </c>
      <c r="F981" s="41">
        <v>3</v>
      </c>
      <c r="G981" s="42" t="s">
        <v>3365</v>
      </c>
      <c r="H981" s="42" t="s">
        <v>3369</v>
      </c>
      <c r="I981" s="41">
        <f t="shared" si="159"/>
        <v>121</v>
      </c>
      <c r="J981" s="41">
        <f t="shared" si="160"/>
        <v>17</v>
      </c>
      <c r="K981" s="41">
        <f t="shared" si="161"/>
        <v>4</v>
      </c>
      <c r="L981" s="41" t="s">
        <v>593</v>
      </c>
      <c r="M981" s="42" t="str">
        <f t="shared" si="163"/>
        <v>pt-13-6-shl-loc3</v>
      </c>
      <c r="N981" s="42">
        <f t="shared" si="162"/>
        <v>7</v>
      </c>
      <c r="O981" s="41">
        <v>9</v>
      </c>
      <c r="P981" s="43">
        <v>9</v>
      </c>
    </row>
    <row r="982" spans="1:16" s="48" customFormat="1" ht="16.5" x14ac:dyDescent="0.2">
      <c r="A982" s="45" t="s">
        <v>1033</v>
      </c>
      <c r="B982" s="45">
        <f t="shared" si="158"/>
        <v>1130710</v>
      </c>
      <c r="C982" s="60">
        <v>7</v>
      </c>
      <c r="D982" s="35">
        <f t="shared" ref="D982:D1045" si="164">(100+E982)*100+C982</f>
        <v>11307</v>
      </c>
      <c r="E982" s="61">
        <v>13</v>
      </c>
      <c r="F982" s="36">
        <v>1</v>
      </c>
      <c r="G982" s="44" t="s">
        <v>3366</v>
      </c>
      <c r="H982" s="44" t="s">
        <v>3370</v>
      </c>
      <c r="I982" s="36">
        <f t="shared" si="159"/>
        <v>122</v>
      </c>
      <c r="J982" s="36">
        <f t="shared" si="160"/>
        <v>17</v>
      </c>
      <c r="K982" s="36">
        <f t="shared" si="161"/>
        <v>4</v>
      </c>
      <c r="L982" s="36" t="s">
        <v>174</v>
      </c>
      <c r="M982" s="36" t="str">
        <f t="shared" si="163"/>
        <v>pt-13-7-jlr-loc1</v>
      </c>
      <c r="N982" s="36">
        <f t="shared" si="162"/>
        <v>7</v>
      </c>
      <c r="O982" s="36">
        <v>6</v>
      </c>
      <c r="P982" s="37">
        <v>8</v>
      </c>
    </row>
    <row r="983" spans="1:16" s="48" customFormat="1" ht="16.5" x14ac:dyDescent="0.2">
      <c r="A983" s="45" t="s">
        <v>1033</v>
      </c>
      <c r="B983" s="45">
        <f t="shared" si="158"/>
        <v>1130711</v>
      </c>
      <c r="C983" s="60">
        <v>7</v>
      </c>
      <c r="D983" s="38">
        <f t="shared" si="164"/>
        <v>11307</v>
      </c>
      <c r="E983" s="62">
        <v>13</v>
      </c>
      <c r="F983" s="25">
        <v>1</v>
      </c>
      <c r="G983" s="26" t="s">
        <v>3354</v>
      </c>
      <c r="H983" s="26" t="s">
        <v>3368</v>
      </c>
      <c r="I983" s="25">
        <f t="shared" si="159"/>
        <v>122</v>
      </c>
      <c r="J983" s="25">
        <f t="shared" si="160"/>
        <v>17</v>
      </c>
      <c r="K983" s="25">
        <f t="shared" si="161"/>
        <v>4</v>
      </c>
      <c r="L983" s="25" t="s">
        <v>607</v>
      </c>
      <c r="M983" s="25" t="str">
        <f t="shared" si="163"/>
        <v>pt-13-7-shl-loc1</v>
      </c>
      <c r="N983" s="25">
        <f t="shared" si="162"/>
        <v>7</v>
      </c>
      <c r="O983" s="25">
        <v>9</v>
      </c>
      <c r="P983" s="39">
        <v>9</v>
      </c>
    </row>
    <row r="984" spans="1:16" s="48" customFormat="1" ht="16.5" x14ac:dyDescent="0.2">
      <c r="A984" s="45" t="s">
        <v>1033</v>
      </c>
      <c r="B984" s="45">
        <f t="shared" si="158"/>
        <v>1130720</v>
      </c>
      <c r="C984" s="60">
        <v>7</v>
      </c>
      <c r="D984" s="38">
        <f t="shared" si="164"/>
        <v>11307</v>
      </c>
      <c r="E984" s="62">
        <v>13</v>
      </c>
      <c r="F984" s="25">
        <v>2</v>
      </c>
      <c r="G984" s="26" t="s">
        <v>3366</v>
      </c>
      <c r="H984" s="26" t="s">
        <v>1463</v>
      </c>
      <c r="I984" s="25">
        <f t="shared" si="159"/>
        <v>122</v>
      </c>
      <c r="J984" s="25">
        <f t="shared" si="160"/>
        <v>17</v>
      </c>
      <c r="K984" s="25">
        <f t="shared" si="161"/>
        <v>4</v>
      </c>
      <c r="L984" s="25" t="s">
        <v>174</v>
      </c>
      <c r="M984" s="49" t="str">
        <f t="shared" si="163"/>
        <v>pt-13-7-jlr-loc2</v>
      </c>
      <c r="N984" s="49">
        <f t="shared" si="162"/>
        <v>7</v>
      </c>
      <c r="O984" s="25">
        <v>6</v>
      </c>
      <c r="P984" s="39">
        <v>8</v>
      </c>
    </row>
    <row r="985" spans="1:16" s="48" customFormat="1" ht="16.5" x14ac:dyDescent="0.2">
      <c r="A985" s="45" t="s">
        <v>1033</v>
      </c>
      <c r="B985" s="45">
        <f t="shared" si="158"/>
        <v>1130721</v>
      </c>
      <c r="C985" s="60">
        <v>7</v>
      </c>
      <c r="D985" s="38">
        <f t="shared" si="164"/>
        <v>11307</v>
      </c>
      <c r="E985" s="62">
        <v>13</v>
      </c>
      <c r="F985" s="25">
        <v>2</v>
      </c>
      <c r="G985" s="26" t="s">
        <v>3365</v>
      </c>
      <c r="H985" s="26" t="s">
        <v>3371</v>
      </c>
      <c r="I985" s="25">
        <f t="shared" si="159"/>
        <v>122</v>
      </c>
      <c r="J985" s="25">
        <f t="shared" si="160"/>
        <v>17</v>
      </c>
      <c r="K985" s="25">
        <f t="shared" si="161"/>
        <v>4</v>
      </c>
      <c r="L985" s="25" t="s">
        <v>600</v>
      </c>
      <c r="M985" s="49" t="str">
        <f t="shared" si="163"/>
        <v>pt-13-7-shl-loc2</v>
      </c>
      <c r="N985" s="49">
        <f t="shared" si="162"/>
        <v>7</v>
      </c>
      <c r="O985" s="25">
        <v>9</v>
      </c>
      <c r="P985" s="39">
        <v>9</v>
      </c>
    </row>
    <row r="986" spans="1:16" s="48" customFormat="1" ht="16.5" x14ac:dyDescent="0.2">
      <c r="A986" s="45" t="s">
        <v>1033</v>
      </c>
      <c r="B986" s="45">
        <f t="shared" si="158"/>
        <v>1130730</v>
      </c>
      <c r="C986" s="60">
        <v>7</v>
      </c>
      <c r="D986" s="38">
        <f t="shared" si="164"/>
        <v>11307</v>
      </c>
      <c r="E986" s="62">
        <v>13</v>
      </c>
      <c r="F986" s="25">
        <v>3</v>
      </c>
      <c r="G986" s="26" t="s">
        <v>3366</v>
      </c>
      <c r="H986" s="26" t="s">
        <v>3367</v>
      </c>
      <c r="I986" s="25">
        <f t="shared" si="159"/>
        <v>122</v>
      </c>
      <c r="J986" s="25">
        <f t="shared" si="160"/>
        <v>17</v>
      </c>
      <c r="K986" s="25">
        <f t="shared" si="161"/>
        <v>4</v>
      </c>
      <c r="L986" s="25" t="s">
        <v>501</v>
      </c>
      <c r="M986" s="50" t="str">
        <f t="shared" si="163"/>
        <v>pt-13-7-jlr-loc3</v>
      </c>
      <c r="N986" s="50">
        <f t="shared" si="162"/>
        <v>7</v>
      </c>
      <c r="O986" s="25">
        <v>6</v>
      </c>
      <c r="P986" s="39">
        <v>8</v>
      </c>
    </row>
    <row r="987" spans="1:16" s="48" customFormat="1" ht="17.25" thickBot="1" x14ac:dyDescent="0.25">
      <c r="A987" s="45" t="s">
        <v>1033</v>
      </c>
      <c r="B987" s="45">
        <f t="shared" si="158"/>
        <v>1130731</v>
      </c>
      <c r="C987" s="60">
        <v>7</v>
      </c>
      <c r="D987" s="40">
        <f t="shared" si="164"/>
        <v>11307</v>
      </c>
      <c r="E987" s="63">
        <v>13</v>
      </c>
      <c r="F987" s="41">
        <v>3</v>
      </c>
      <c r="G987" s="42" t="s">
        <v>3354</v>
      </c>
      <c r="H987" s="42" t="s">
        <v>3369</v>
      </c>
      <c r="I987" s="41">
        <f t="shared" si="159"/>
        <v>122</v>
      </c>
      <c r="J987" s="41">
        <f t="shared" si="160"/>
        <v>17</v>
      </c>
      <c r="K987" s="41">
        <f t="shared" si="161"/>
        <v>4</v>
      </c>
      <c r="L987" s="41" t="s">
        <v>580</v>
      </c>
      <c r="M987" s="42" t="str">
        <f t="shared" si="163"/>
        <v>pt-13-7-shl-loc3</v>
      </c>
      <c r="N987" s="42">
        <f t="shared" si="162"/>
        <v>7</v>
      </c>
      <c r="O987" s="41">
        <v>9</v>
      </c>
      <c r="P987" s="43">
        <v>9</v>
      </c>
    </row>
    <row r="988" spans="1:16" s="48" customFormat="1" ht="16.5" x14ac:dyDescent="0.2">
      <c r="A988" s="45" t="s">
        <v>1033</v>
      </c>
      <c r="B988" s="45">
        <f t="shared" si="158"/>
        <v>1130810</v>
      </c>
      <c r="C988" s="60">
        <v>8</v>
      </c>
      <c r="D988" s="35">
        <f t="shared" si="164"/>
        <v>11308</v>
      </c>
      <c r="E988" s="61">
        <v>13</v>
      </c>
      <c r="F988" s="36">
        <v>1</v>
      </c>
      <c r="G988" s="44" t="s">
        <v>3366</v>
      </c>
      <c r="H988" s="44" t="s">
        <v>3370</v>
      </c>
      <c r="I988" s="36">
        <f t="shared" si="159"/>
        <v>122</v>
      </c>
      <c r="J988" s="36">
        <f t="shared" si="160"/>
        <v>17</v>
      </c>
      <c r="K988" s="36">
        <f t="shared" si="161"/>
        <v>4</v>
      </c>
      <c r="L988" s="36" t="s">
        <v>174</v>
      </c>
      <c r="M988" s="36" t="str">
        <f t="shared" si="163"/>
        <v>pt-13-8-jlr-loc1</v>
      </c>
      <c r="N988" s="36">
        <f t="shared" si="162"/>
        <v>7</v>
      </c>
      <c r="O988" s="36">
        <v>6</v>
      </c>
      <c r="P988" s="37">
        <v>8</v>
      </c>
    </row>
    <row r="989" spans="1:16" s="48" customFormat="1" ht="16.5" x14ac:dyDescent="0.2">
      <c r="A989" s="45" t="s">
        <v>1033</v>
      </c>
      <c r="B989" s="45">
        <f t="shared" si="158"/>
        <v>1130811</v>
      </c>
      <c r="C989" s="60">
        <v>8</v>
      </c>
      <c r="D989" s="38">
        <f t="shared" si="164"/>
        <v>11308</v>
      </c>
      <c r="E989" s="62">
        <v>13</v>
      </c>
      <c r="F989" s="25">
        <v>1</v>
      </c>
      <c r="G989" s="26" t="s">
        <v>3365</v>
      </c>
      <c r="H989" s="26" t="s">
        <v>3368</v>
      </c>
      <c r="I989" s="25">
        <f t="shared" si="159"/>
        <v>122</v>
      </c>
      <c r="J989" s="25">
        <f t="shared" si="160"/>
        <v>17</v>
      </c>
      <c r="K989" s="25">
        <f t="shared" si="161"/>
        <v>4</v>
      </c>
      <c r="L989" s="25" t="s">
        <v>597</v>
      </c>
      <c r="M989" s="25" t="str">
        <f t="shared" si="163"/>
        <v>pt-13-8-shl-loc1</v>
      </c>
      <c r="N989" s="25">
        <f t="shared" si="162"/>
        <v>7</v>
      </c>
      <c r="O989" s="25">
        <v>9</v>
      </c>
      <c r="P989" s="39">
        <v>9</v>
      </c>
    </row>
    <row r="990" spans="1:16" s="48" customFormat="1" ht="16.5" x14ac:dyDescent="0.2">
      <c r="A990" s="45" t="s">
        <v>1033</v>
      </c>
      <c r="B990" s="45">
        <f t="shared" si="158"/>
        <v>1130820</v>
      </c>
      <c r="C990" s="60">
        <v>8</v>
      </c>
      <c r="D990" s="38">
        <f t="shared" si="164"/>
        <v>11308</v>
      </c>
      <c r="E990" s="62">
        <v>13</v>
      </c>
      <c r="F990" s="25">
        <v>2</v>
      </c>
      <c r="G990" s="26" t="s">
        <v>3366</v>
      </c>
      <c r="H990" s="26" t="s">
        <v>1463</v>
      </c>
      <c r="I990" s="25">
        <f t="shared" si="159"/>
        <v>122</v>
      </c>
      <c r="J990" s="25">
        <f t="shared" si="160"/>
        <v>17</v>
      </c>
      <c r="K990" s="25">
        <f t="shared" si="161"/>
        <v>4</v>
      </c>
      <c r="L990" s="25" t="s">
        <v>498</v>
      </c>
      <c r="M990" s="49" t="str">
        <f t="shared" si="163"/>
        <v>pt-13-8-jlr-loc2</v>
      </c>
      <c r="N990" s="49">
        <f t="shared" si="162"/>
        <v>7</v>
      </c>
      <c r="O990" s="25">
        <v>6</v>
      </c>
      <c r="P990" s="39">
        <v>8</v>
      </c>
    </row>
    <row r="991" spans="1:16" s="48" customFormat="1" ht="16.5" x14ac:dyDescent="0.2">
      <c r="A991" s="45" t="s">
        <v>1033</v>
      </c>
      <c r="B991" s="45">
        <f t="shared" ref="B991:B1054" si="165">D991*100+F991*10+IF(G991="jlr",0,1)</f>
        <v>1130821</v>
      </c>
      <c r="C991" s="60">
        <v>8</v>
      </c>
      <c r="D991" s="38">
        <f t="shared" si="164"/>
        <v>11308</v>
      </c>
      <c r="E991" s="62">
        <v>13</v>
      </c>
      <c r="F991" s="25">
        <v>2</v>
      </c>
      <c r="G991" s="26" t="s">
        <v>3365</v>
      </c>
      <c r="H991" s="26" t="s">
        <v>3371</v>
      </c>
      <c r="I991" s="25">
        <f t="shared" si="159"/>
        <v>122</v>
      </c>
      <c r="J991" s="25">
        <f t="shared" si="160"/>
        <v>17</v>
      </c>
      <c r="K991" s="25">
        <f t="shared" si="161"/>
        <v>4</v>
      </c>
      <c r="L991" s="25" t="s">
        <v>596</v>
      </c>
      <c r="M991" s="49" t="str">
        <f t="shared" si="163"/>
        <v>pt-13-8-shl-loc2</v>
      </c>
      <c r="N991" s="49">
        <f t="shared" si="162"/>
        <v>7</v>
      </c>
      <c r="O991" s="25">
        <v>9</v>
      </c>
      <c r="P991" s="39">
        <v>9</v>
      </c>
    </row>
    <row r="992" spans="1:16" s="48" customFormat="1" ht="16.5" x14ac:dyDescent="0.2">
      <c r="A992" s="45" t="s">
        <v>1033</v>
      </c>
      <c r="B992" s="45">
        <f t="shared" si="165"/>
        <v>1130830</v>
      </c>
      <c r="C992" s="60">
        <v>8</v>
      </c>
      <c r="D992" s="38">
        <f t="shared" si="164"/>
        <v>11308</v>
      </c>
      <c r="E992" s="62">
        <v>13</v>
      </c>
      <c r="F992" s="25">
        <v>3</v>
      </c>
      <c r="G992" s="26" t="s">
        <v>3366</v>
      </c>
      <c r="H992" s="26" t="s">
        <v>3367</v>
      </c>
      <c r="I992" s="25">
        <f t="shared" si="159"/>
        <v>122</v>
      </c>
      <c r="J992" s="25">
        <f t="shared" si="160"/>
        <v>17</v>
      </c>
      <c r="K992" s="25">
        <f t="shared" si="161"/>
        <v>4</v>
      </c>
      <c r="L992" s="25" t="s">
        <v>500</v>
      </c>
      <c r="M992" s="50" t="str">
        <f t="shared" si="163"/>
        <v>pt-13-8-jlr-loc3</v>
      </c>
      <c r="N992" s="50">
        <f t="shared" si="162"/>
        <v>7</v>
      </c>
      <c r="O992" s="25">
        <v>6</v>
      </c>
      <c r="P992" s="39">
        <v>8</v>
      </c>
    </row>
    <row r="993" spans="1:16" s="48" customFormat="1" ht="17.25" thickBot="1" x14ac:dyDescent="0.25">
      <c r="A993" s="45" t="s">
        <v>1033</v>
      </c>
      <c r="B993" s="45">
        <f t="shared" si="165"/>
        <v>1130831</v>
      </c>
      <c r="C993" s="60">
        <v>8</v>
      </c>
      <c r="D993" s="40">
        <f t="shared" si="164"/>
        <v>11308</v>
      </c>
      <c r="E993" s="63">
        <v>13</v>
      </c>
      <c r="F993" s="41">
        <v>3</v>
      </c>
      <c r="G993" s="42" t="s">
        <v>3365</v>
      </c>
      <c r="H993" s="42" t="s">
        <v>3369</v>
      </c>
      <c r="I993" s="41">
        <f t="shared" si="159"/>
        <v>122</v>
      </c>
      <c r="J993" s="41">
        <f t="shared" si="160"/>
        <v>17</v>
      </c>
      <c r="K993" s="41">
        <f t="shared" si="161"/>
        <v>4</v>
      </c>
      <c r="L993" s="41" t="s">
        <v>602</v>
      </c>
      <c r="M993" s="42" t="str">
        <f t="shared" si="163"/>
        <v>pt-13-8-shl-loc3</v>
      </c>
      <c r="N993" s="42">
        <f t="shared" si="162"/>
        <v>7</v>
      </c>
      <c r="O993" s="41">
        <v>9</v>
      </c>
      <c r="P993" s="43">
        <v>9</v>
      </c>
    </row>
    <row r="994" spans="1:16" s="48" customFormat="1" ht="16.5" x14ac:dyDescent="0.2">
      <c r="A994" s="45" t="s">
        <v>1033</v>
      </c>
      <c r="B994" s="45">
        <f t="shared" si="165"/>
        <v>1130910</v>
      </c>
      <c r="C994" s="60">
        <v>9</v>
      </c>
      <c r="D994" s="35">
        <f t="shared" si="164"/>
        <v>11309</v>
      </c>
      <c r="E994" s="61">
        <v>13</v>
      </c>
      <c r="F994" s="36">
        <v>1</v>
      </c>
      <c r="G994" s="44" t="s">
        <v>3366</v>
      </c>
      <c r="H994" s="44" t="s">
        <v>3370</v>
      </c>
      <c r="I994" s="36">
        <f t="shared" si="159"/>
        <v>123</v>
      </c>
      <c r="J994" s="36">
        <f t="shared" si="160"/>
        <v>17</v>
      </c>
      <c r="K994" s="36">
        <f t="shared" si="161"/>
        <v>4</v>
      </c>
      <c r="L994" s="36" t="s">
        <v>502</v>
      </c>
      <c r="M994" s="36" t="str">
        <f t="shared" si="163"/>
        <v>pt-13-9-jlr-loc1</v>
      </c>
      <c r="N994" s="36">
        <f t="shared" si="162"/>
        <v>7</v>
      </c>
      <c r="O994" s="36">
        <v>6</v>
      </c>
      <c r="P994" s="37">
        <v>8</v>
      </c>
    </row>
    <row r="995" spans="1:16" s="48" customFormat="1" ht="16.5" x14ac:dyDescent="0.2">
      <c r="A995" s="45" t="s">
        <v>1033</v>
      </c>
      <c r="B995" s="45">
        <f t="shared" si="165"/>
        <v>1130911</v>
      </c>
      <c r="C995" s="60">
        <v>9</v>
      </c>
      <c r="D995" s="38">
        <f t="shared" si="164"/>
        <v>11309</v>
      </c>
      <c r="E995" s="62">
        <v>13</v>
      </c>
      <c r="F995" s="25">
        <v>1</v>
      </c>
      <c r="G995" s="26" t="s">
        <v>3365</v>
      </c>
      <c r="H995" s="26" t="s">
        <v>3368</v>
      </c>
      <c r="I995" s="25">
        <f t="shared" si="159"/>
        <v>123</v>
      </c>
      <c r="J995" s="25">
        <f t="shared" si="160"/>
        <v>17</v>
      </c>
      <c r="K995" s="25">
        <f t="shared" si="161"/>
        <v>4</v>
      </c>
      <c r="L995" s="25" t="s">
        <v>593</v>
      </c>
      <c r="M995" s="25" t="str">
        <f t="shared" si="163"/>
        <v>pt-13-9-shl-loc1</v>
      </c>
      <c r="N995" s="25">
        <f t="shared" si="162"/>
        <v>7</v>
      </c>
      <c r="O995" s="25">
        <v>9</v>
      </c>
      <c r="P995" s="39">
        <v>9</v>
      </c>
    </row>
    <row r="996" spans="1:16" s="48" customFormat="1" ht="16.5" x14ac:dyDescent="0.2">
      <c r="A996" s="45" t="s">
        <v>1033</v>
      </c>
      <c r="B996" s="45">
        <f t="shared" si="165"/>
        <v>1130920</v>
      </c>
      <c r="C996" s="60">
        <v>9</v>
      </c>
      <c r="D996" s="38">
        <f t="shared" si="164"/>
        <v>11309</v>
      </c>
      <c r="E996" s="62">
        <v>13</v>
      </c>
      <c r="F996" s="25">
        <v>2</v>
      </c>
      <c r="G996" s="26" t="s">
        <v>3366</v>
      </c>
      <c r="H996" s="26" t="s">
        <v>1463</v>
      </c>
      <c r="I996" s="25">
        <f t="shared" si="159"/>
        <v>123</v>
      </c>
      <c r="J996" s="25">
        <f t="shared" si="160"/>
        <v>17</v>
      </c>
      <c r="K996" s="25">
        <f t="shared" si="161"/>
        <v>4</v>
      </c>
      <c r="L996" s="25" t="s">
        <v>1459</v>
      </c>
      <c r="M996" s="49" t="str">
        <f t="shared" si="163"/>
        <v>pt-13-9-jlr-loc2</v>
      </c>
      <c r="N996" s="49">
        <f t="shared" si="162"/>
        <v>7</v>
      </c>
      <c r="O996" s="25">
        <v>6</v>
      </c>
      <c r="P996" s="39">
        <v>8</v>
      </c>
    </row>
    <row r="997" spans="1:16" s="48" customFormat="1" ht="16.5" x14ac:dyDescent="0.2">
      <c r="A997" s="45" t="s">
        <v>1033</v>
      </c>
      <c r="B997" s="45">
        <f t="shared" si="165"/>
        <v>1130921</v>
      </c>
      <c r="C997" s="60">
        <v>9</v>
      </c>
      <c r="D997" s="38">
        <f t="shared" si="164"/>
        <v>11309</v>
      </c>
      <c r="E997" s="62">
        <v>13</v>
      </c>
      <c r="F997" s="25">
        <v>2</v>
      </c>
      <c r="G997" s="26" t="s">
        <v>3354</v>
      </c>
      <c r="H997" s="26" t="s">
        <v>3371</v>
      </c>
      <c r="I997" s="25">
        <f t="shared" si="159"/>
        <v>123</v>
      </c>
      <c r="J997" s="25">
        <f t="shared" si="160"/>
        <v>17</v>
      </c>
      <c r="K997" s="25">
        <f t="shared" si="161"/>
        <v>4</v>
      </c>
      <c r="L997" s="25" t="s">
        <v>606</v>
      </c>
      <c r="M997" s="49" t="str">
        <f t="shared" si="163"/>
        <v>pt-13-9-shl-loc2</v>
      </c>
      <c r="N997" s="49">
        <f t="shared" si="162"/>
        <v>7</v>
      </c>
      <c r="O997" s="25">
        <v>9</v>
      </c>
      <c r="P997" s="39">
        <v>9</v>
      </c>
    </row>
    <row r="998" spans="1:16" s="48" customFormat="1" ht="16.5" x14ac:dyDescent="0.2">
      <c r="A998" s="45" t="s">
        <v>1033</v>
      </c>
      <c r="B998" s="45">
        <f t="shared" si="165"/>
        <v>1130930</v>
      </c>
      <c r="C998" s="60">
        <v>9</v>
      </c>
      <c r="D998" s="38">
        <f t="shared" si="164"/>
        <v>11309</v>
      </c>
      <c r="E998" s="62">
        <v>13</v>
      </c>
      <c r="F998" s="25">
        <v>3</v>
      </c>
      <c r="G998" s="26" t="s">
        <v>3366</v>
      </c>
      <c r="H998" s="26" t="s">
        <v>3367</v>
      </c>
      <c r="I998" s="25">
        <f t="shared" si="159"/>
        <v>123</v>
      </c>
      <c r="J998" s="25">
        <f t="shared" si="160"/>
        <v>17</v>
      </c>
      <c r="K998" s="25">
        <f t="shared" si="161"/>
        <v>4</v>
      </c>
      <c r="L998" s="25" t="s">
        <v>499</v>
      </c>
      <c r="M998" s="50" t="str">
        <f t="shared" si="163"/>
        <v>pt-13-9-jlr-loc3</v>
      </c>
      <c r="N998" s="50">
        <f t="shared" si="162"/>
        <v>7</v>
      </c>
      <c r="O998" s="25">
        <v>6</v>
      </c>
      <c r="P998" s="39">
        <v>8</v>
      </c>
    </row>
    <row r="999" spans="1:16" s="48" customFormat="1" ht="17.25" thickBot="1" x14ac:dyDescent="0.25">
      <c r="A999" s="45" t="s">
        <v>1033</v>
      </c>
      <c r="B999" s="45">
        <f t="shared" si="165"/>
        <v>1130931</v>
      </c>
      <c r="C999" s="60">
        <v>9</v>
      </c>
      <c r="D999" s="40">
        <f t="shared" si="164"/>
        <v>11309</v>
      </c>
      <c r="E999" s="63">
        <v>13</v>
      </c>
      <c r="F999" s="41">
        <v>3</v>
      </c>
      <c r="G999" s="42" t="s">
        <v>3365</v>
      </c>
      <c r="H999" s="42" t="s">
        <v>3369</v>
      </c>
      <c r="I999" s="41">
        <f t="shared" si="159"/>
        <v>123</v>
      </c>
      <c r="J999" s="41">
        <f t="shared" si="160"/>
        <v>17</v>
      </c>
      <c r="K999" s="41">
        <f t="shared" si="161"/>
        <v>4</v>
      </c>
      <c r="L999" s="41" t="s">
        <v>604</v>
      </c>
      <c r="M999" s="42" t="str">
        <f t="shared" si="163"/>
        <v>pt-13-9-shl-loc3</v>
      </c>
      <c r="N999" s="42">
        <f t="shared" si="162"/>
        <v>7</v>
      </c>
      <c r="O999" s="41">
        <v>9</v>
      </c>
      <c r="P999" s="43">
        <v>9</v>
      </c>
    </row>
    <row r="1000" spans="1:16" s="48" customFormat="1" ht="16.5" x14ac:dyDescent="0.2">
      <c r="A1000" s="45" t="s">
        <v>1033</v>
      </c>
      <c r="B1000" s="45">
        <f t="shared" si="165"/>
        <v>1131010</v>
      </c>
      <c r="C1000" s="60">
        <v>10</v>
      </c>
      <c r="D1000" s="35">
        <f t="shared" si="164"/>
        <v>11310</v>
      </c>
      <c r="E1000" s="61">
        <v>13</v>
      </c>
      <c r="F1000" s="36">
        <v>1</v>
      </c>
      <c r="G1000" s="44" t="s">
        <v>3366</v>
      </c>
      <c r="H1000" s="44" t="s">
        <v>3370</v>
      </c>
      <c r="I1000" s="36">
        <f t="shared" si="159"/>
        <v>123</v>
      </c>
      <c r="J1000" s="36">
        <f t="shared" si="160"/>
        <v>17</v>
      </c>
      <c r="K1000" s="36">
        <f t="shared" si="161"/>
        <v>4</v>
      </c>
      <c r="L1000" s="36" t="s">
        <v>495</v>
      </c>
      <c r="M1000" s="36" t="str">
        <f t="shared" si="163"/>
        <v>pt-13-10-jlr-loc1</v>
      </c>
      <c r="N1000" s="36">
        <f t="shared" si="162"/>
        <v>7</v>
      </c>
      <c r="O1000" s="36">
        <v>6</v>
      </c>
      <c r="P1000" s="37">
        <v>8</v>
      </c>
    </row>
    <row r="1001" spans="1:16" s="48" customFormat="1" ht="16.5" x14ac:dyDescent="0.2">
      <c r="A1001" s="45" t="s">
        <v>1033</v>
      </c>
      <c r="B1001" s="45">
        <f t="shared" si="165"/>
        <v>1131011</v>
      </c>
      <c r="C1001" s="60">
        <v>10</v>
      </c>
      <c r="D1001" s="38">
        <f t="shared" si="164"/>
        <v>11310</v>
      </c>
      <c r="E1001" s="62">
        <v>13</v>
      </c>
      <c r="F1001" s="25">
        <v>1</v>
      </c>
      <c r="G1001" s="26" t="s">
        <v>3354</v>
      </c>
      <c r="H1001" s="26" t="s">
        <v>3368</v>
      </c>
      <c r="I1001" s="25">
        <f t="shared" si="159"/>
        <v>123</v>
      </c>
      <c r="J1001" s="25">
        <f t="shared" si="160"/>
        <v>17</v>
      </c>
      <c r="K1001" s="25">
        <f t="shared" si="161"/>
        <v>4</v>
      </c>
      <c r="L1001" s="25" t="s">
        <v>581</v>
      </c>
      <c r="M1001" s="25" t="str">
        <f t="shared" si="163"/>
        <v>pt-13-10-shl-loc1</v>
      </c>
      <c r="N1001" s="25">
        <f t="shared" si="162"/>
        <v>7</v>
      </c>
      <c r="O1001" s="25">
        <v>9</v>
      </c>
      <c r="P1001" s="39">
        <v>9</v>
      </c>
    </row>
    <row r="1002" spans="1:16" s="48" customFormat="1" ht="16.5" x14ac:dyDescent="0.2">
      <c r="A1002" s="45" t="s">
        <v>1033</v>
      </c>
      <c r="B1002" s="45">
        <f t="shared" si="165"/>
        <v>1131020</v>
      </c>
      <c r="C1002" s="60">
        <v>10</v>
      </c>
      <c r="D1002" s="38">
        <f t="shared" si="164"/>
        <v>11310</v>
      </c>
      <c r="E1002" s="62">
        <v>13</v>
      </c>
      <c r="F1002" s="25">
        <v>2</v>
      </c>
      <c r="G1002" s="26" t="s">
        <v>3366</v>
      </c>
      <c r="H1002" s="26" t="s">
        <v>1463</v>
      </c>
      <c r="I1002" s="25">
        <f t="shared" si="159"/>
        <v>123</v>
      </c>
      <c r="J1002" s="25">
        <f t="shared" si="160"/>
        <v>17</v>
      </c>
      <c r="K1002" s="25">
        <f t="shared" si="161"/>
        <v>4</v>
      </c>
      <c r="L1002" s="25" t="s">
        <v>1463</v>
      </c>
      <c r="M1002" s="49" t="str">
        <f t="shared" si="163"/>
        <v>pt-13-10-jlr-loc2</v>
      </c>
      <c r="N1002" s="49">
        <f t="shared" si="162"/>
        <v>7</v>
      </c>
      <c r="O1002" s="25">
        <v>6</v>
      </c>
      <c r="P1002" s="39">
        <v>8</v>
      </c>
    </row>
    <row r="1003" spans="1:16" s="48" customFormat="1" ht="16.5" x14ac:dyDescent="0.2">
      <c r="A1003" s="45" t="s">
        <v>1033</v>
      </c>
      <c r="B1003" s="45">
        <f t="shared" si="165"/>
        <v>1131021</v>
      </c>
      <c r="C1003" s="60">
        <v>10</v>
      </c>
      <c r="D1003" s="38">
        <f t="shared" si="164"/>
        <v>11310</v>
      </c>
      <c r="E1003" s="62">
        <v>13</v>
      </c>
      <c r="F1003" s="25">
        <v>2</v>
      </c>
      <c r="G1003" s="26" t="s">
        <v>3365</v>
      </c>
      <c r="H1003" s="26" t="s">
        <v>3371</v>
      </c>
      <c r="I1003" s="25">
        <f t="shared" si="159"/>
        <v>123</v>
      </c>
      <c r="J1003" s="25">
        <f t="shared" si="160"/>
        <v>17</v>
      </c>
      <c r="K1003" s="25">
        <f t="shared" si="161"/>
        <v>4</v>
      </c>
      <c r="L1003" s="25" t="s">
        <v>576</v>
      </c>
      <c r="M1003" s="49" t="str">
        <f t="shared" si="163"/>
        <v>pt-13-10-shl-loc2</v>
      </c>
      <c r="N1003" s="49">
        <f t="shared" si="162"/>
        <v>7</v>
      </c>
      <c r="O1003" s="25">
        <v>9</v>
      </c>
      <c r="P1003" s="39">
        <v>9</v>
      </c>
    </row>
    <row r="1004" spans="1:16" s="48" customFormat="1" ht="16.5" x14ac:dyDescent="0.2">
      <c r="A1004" s="45" t="s">
        <v>1033</v>
      </c>
      <c r="B1004" s="45">
        <f t="shared" si="165"/>
        <v>1131030</v>
      </c>
      <c r="C1004" s="60">
        <v>10</v>
      </c>
      <c r="D1004" s="38">
        <f t="shared" si="164"/>
        <v>11310</v>
      </c>
      <c r="E1004" s="62">
        <v>13</v>
      </c>
      <c r="F1004" s="25">
        <v>3</v>
      </c>
      <c r="G1004" s="26" t="s">
        <v>3366</v>
      </c>
      <c r="H1004" s="26" t="s">
        <v>3367</v>
      </c>
      <c r="I1004" s="25">
        <f t="shared" si="159"/>
        <v>123</v>
      </c>
      <c r="J1004" s="25">
        <f t="shared" si="160"/>
        <v>17</v>
      </c>
      <c r="K1004" s="25">
        <f t="shared" si="161"/>
        <v>4</v>
      </c>
      <c r="L1004" s="25" t="s">
        <v>504</v>
      </c>
      <c r="M1004" s="50" t="str">
        <f t="shared" si="163"/>
        <v>pt-13-10-jlr-loc3</v>
      </c>
      <c r="N1004" s="50">
        <f t="shared" si="162"/>
        <v>7</v>
      </c>
      <c r="O1004" s="25">
        <v>6</v>
      </c>
      <c r="P1004" s="39">
        <v>8</v>
      </c>
    </row>
    <row r="1005" spans="1:16" s="48" customFormat="1" ht="17.25" thickBot="1" x14ac:dyDescent="0.25">
      <c r="A1005" s="45" t="s">
        <v>1033</v>
      </c>
      <c r="B1005" s="45">
        <f t="shared" si="165"/>
        <v>1131031</v>
      </c>
      <c r="C1005" s="60">
        <v>10</v>
      </c>
      <c r="D1005" s="40">
        <f t="shared" si="164"/>
        <v>11310</v>
      </c>
      <c r="E1005" s="63">
        <v>13</v>
      </c>
      <c r="F1005" s="41">
        <v>3</v>
      </c>
      <c r="G1005" s="42" t="s">
        <v>3365</v>
      </c>
      <c r="H1005" s="42" t="s">
        <v>3369</v>
      </c>
      <c r="I1005" s="41">
        <f t="shared" si="159"/>
        <v>123</v>
      </c>
      <c r="J1005" s="41">
        <f t="shared" si="160"/>
        <v>17</v>
      </c>
      <c r="K1005" s="41">
        <f t="shared" si="161"/>
        <v>4</v>
      </c>
      <c r="L1005" s="41" t="s">
        <v>595</v>
      </c>
      <c r="M1005" s="42" t="str">
        <f t="shared" si="163"/>
        <v>pt-13-10-shl-loc3</v>
      </c>
      <c r="N1005" s="42">
        <f t="shared" si="162"/>
        <v>7</v>
      </c>
      <c r="O1005" s="41">
        <v>9</v>
      </c>
      <c r="P1005" s="43">
        <v>9</v>
      </c>
    </row>
    <row r="1006" spans="1:16" s="48" customFormat="1" ht="16.5" x14ac:dyDescent="0.2">
      <c r="A1006" s="45" t="s">
        <v>1033</v>
      </c>
      <c r="B1006" s="45">
        <f t="shared" si="165"/>
        <v>1131110</v>
      </c>
      <c r="C1006" s="60">
        <v>11</v>
      </c>
      <c r="D1006" s="35">
        <f t="shared" si="164"/>
        <v>11311</v>
      </c>
      <c r="E1006" s="61">
        <v>13</v>
      </c>
      <c r="F1006" s="36">
        <v>1</v>
      </c>
      <c r="G1006" s="44" t="s">
        <v>3366</v>
      </c>
      <c r="H1006" s="44" t="s">
        <v>3370</v>
      </c>
      <c r="I1006" s="36">
        <f t="shared" si="159"/>
        <v>123</v>
      </c>
      <c r="J1006" s="36">
        <f t="shared" si="160"/>
        <v>17</v>
      </c>
      <c r="K1006" s="36">
        <f t="shared" si="161"/>
        <v>4</v>
      </c>
      <c r="L1006" s="36" t="s">
        <v>502</v>
      </c>
      <c r="M1006" s="36" t="str">
        <f t="shared" si="163"/>
        <v>pt-13-11-jlr-loc1</v>
      </c>
      <c r="N1006" s="36">
        <f t="shared" si="162"/>
        <v>7</v>
      </c>
      <c r="O1006" s="36">
        <v>6</v>
      </c>
      <c r="P1006" s="37">
        <v>8</v>
      </c>
    </row>
    <row r="1007" spans="1:16" s="48" customFormat="1" ht="16.5" x14ac:dyDescent="0.2">
      <c r="A1007" s="45" t="s">
        <v>1033</v>
      </c>
      <c r="B1007" s="45">
        <f t="shared" si="165"/>
        <v>1131111</v>
      </c>
      <c r="C1007" s="60">
        <v>11</v>
      </c>
      <c r="D1007" s="38">
        <f t="shared" si="164"/>
        <v>11311</v>
      </c>
      <c r="E1007" s="62">
        <v>13</v>
      </c>
      <c r="F1007" s="25">
        <v>1</v>
      </c>
      <c r="G1007" s="26" t="s">
        <v>3365</v>
      </c>
      <c r="H1007" s="26" t="s">
        <v>3364</v>
      </c>
      <c r="I1007" s="25">
        <f t="shared" si="159"/>
        <v>123</v>
      </c>
      <c r="J1007" s="25">
        <f t="shared" si="160"/>
        <v>17</v>
      </c>
      <c r="K1007" s="25">
        <f t="shared" si="161"/>
        <v>4</v>
      </c>
      <c r="L1007" s="25" t="s">
        <v>593</v>
      </c>
      <c r="M1007" s="25" t="str">
        <f t="shared" si="163"/>
        <v>pt-13-11-shl-loc1</v>
      </c>
      <c r="N1007" s="25">
        <f t="shared" si="162"/>
        <v>7</v>
      </c>
      <c r="O1007" s="25">
        <v>9</v>
      </c>
      <c r="P1007" s="39">
        <v>9</v>
      </c>
    </row>
    <row r="1008" spans="1:16" s="48" customFormat="1" ht="16.5" x14ac:dyDescent="0.2">
      <c r="A1008" s="45" t="s">
        <v>1033</v>
      </c>
      <c r="B1008" s="45">
        <f t="shared" si="165"/>
        <v>1131120</v>
      </c>
      <c r="C1008" s="60">
        <v>11</v>
      </c>
      <c r="D1008" s="38">
        <f t="shared" si="164"/>
        <v>11311</v>
      </c>
      <c r="E1008" s="62">
        <v>13</v>
      </c>
      <c r="F1008" s="25">
        <v>2</v>
      </c>
      <c r="G1008" s="26" t="s">
        <v>3366</v>
      </c>
      <c r="H1008" s="26" t="s">
        <v>1463</v>
      </c>
      <c r="I1008" s="25">
        <f t="shared" si="159"/>
        <v>123</v>
      </c>
      <c r="J1008" s="25">
        <f t="shared" si="160"/>
        <v>17</v>
      </c>
      <c r="K1008" s="25">
        <f t="shared" si="161"/>
        <v>4</v>
      </c>
      <c r="L1008" s="25" t="s">
        <v>1459</v>
      </c>
      <c r="M1008" s="49" t="str">
        <f t="shared" si="163"/>
        <v>pt-13-11-jlr-loc2</v>
      </c>
      <c r="N1008" s="49">
        <f t="shared" si="162"/>
        <v>7</v>
      </c>
      <c r="O1008" s="25">
        <v>6</v>
      </c>
      <c r="P1008" s="39">
        <v>8</v>
      </c>
    </row>
    <row r="1009" spans="1:16" s="48" customFormat="1" ht="16.5" x14ac:dyDescent="0.2">
      <c r="A1009" s="45" t="s">
        <v>1033</v>
      </c>
      <c r="B1009" s="45">
        <f t="shared" si="165"/>
        <v>1131121</v>
      </c>
      <c r="C1009" s="60">
        <v>11</v>
      </c>
      <c r="D1009" s="38">
        <f t="shared" si="164"/>
        <v>11311</v>
      </c>
      <c r="E1009" s="62">
        <v>13</v>
      </c>
      <c r="F1009" s="25">
        <v>2</v>
      </c>
      <c r="G1009" s="26" t="s">
        <v>3365</v>
      </c>
      <c r="H1009" s="26" t="s">
        <v>3371</v>
      </c>
      <c r="I1009" s="25">
        <f t="shared" si="159"/>
        <v>123</v>
      </c>
      <c r="J1009" s="25">
        <f t="shared" si="160"/>
        <v>17</v>
      </c>
      <c r="K1009" s="25">
        <f t="shared" si="161"/>
        <v>4</v>
      </c>
      <c r="L1009" s="25" t="s">
        <v>606</v>
      </c>
      <c r="M1009" s="49" t="str">
        <f t="shared" si="163"/>
        <v>pt-13-11-shl-loc2</v>
      </c>
      <c r="N1009" s="49">
        <f t="shared" si="162"/>
        <v>7</v>
      </c>
      <c r="O1009" s="25">
        <v>9</v>
      </c>
      <c r="P1009" s="39">
        <v>9</v>
      </c>
    </row>
    <row r="1010" spans="1:16" s="48" customFormat="1" ht="16.5" x14ac:dyDescent="0.2">
      <c r="A1010" s="45" t="s">
        <v>1033</v>
      </c>
      <c r="B1010" s="45">
        <f t="shared" si="165"/>
        <v>1131130</v>
      </c>
      <c r="C1010" s="60">
        <v>11</v>
      </c>
      <c r="D1010" s="38">
        <f t="shared" si="164"/>
        <v>11311</v>
      </c>
      <c r="E1010" s="62">
        <v>13</v>
      </c>
      <c r="F1010" s="25">
        <v>3</v>
      </c>
      <c r="G1010" s="26" t="s">
        <v>3366</v>
      </c>
      <c r="H1010" s="26" t="s">
        <v>3367</v>
      </c>
      <c r="I1010" s="25">
        <f t="shared" si="159"/>
        <v>123</v>
      </c>
      <c r="J1010" s="25">
        <f t="shared" si="160"/>
        <v>17</v>
      </c>
      <c r="K1010" s="25">
        <f t="shared" si="161"/>
        <v>4</v>
      </c>
      <c r="L1010" s="25" t="s">
        <v>499</v>
      </c>
      <c r="M1010" s="50" t="str">
        <f t="shared" si="163"/>
        <v>pt-13-11-jlr-loc3</v>
      </c>
      <c r="N1010" s="50">
        <f t="shared" si="162"/>
        <v>7</v>
      </c>
      <c r="O1010" s="25">
        <v>6</v>
      </c>
      <c r="P1010" s="39">
        <v>8</v>
      </c>
    </row>
    <row r="1011" spans="1:16" s="48" customFormat="1" ht="17.25" thickBot="1" x14ac:dyDescent="0.25">
      <c r="A1011" s="45" t="s">
        <v>1033</v>
      </c>
      <c r="B1011" s="45">
        <f t="shared" si="165"/>
        <v>1131131</v>
      </c>
      <c r="C1011" s="60">
        <v>11</v>
      </c>
      <c r="D1011" s="40">
        <f t="shared" si="164"/>
        <v>11311</v>
      </c>
      <c r="E1011" s="63">
        <v>13</v>
      </c>
      <c r="F1011" s="41">
        <v>3</v>
      </c>
      <c r="G1011" s="42" t="s">
        <v>3365</v>
      </c>
      <c r="H1011" s="42" t="s">
        <v>3369</v>
      </c>
      <c r="I1011" s="41">
        <f t="shared" si="159"/>
        <v>123</v>
      </c>
      <c r="J1011" s="41">
        <f t="shared" si="160"/>
        <v>17</v>
      </c>
      <c r="K1011" s="41">
        <f t="shared" si="161"/>
        <v>4</v>
      </c>
      <c r="L1011" s="41" t="s">
        <v>604</v>
      </c>
      <c r="M1011" s="42" t="str">
        <f t="shared" si="163"/>
        <v>pt-13-11-shl-loc3</v>
      </c>
      <c r="N1011" s="42">
        <f t="shared" si="162"/>
        <v>7</v>
      </c>
      <c r="O1011" s="41">
        <v>9</v>
      </c>
      <c r="P1011" s="43">
        <v>9</v>
      </c>
    </row>
    <row r="1012" spans="1:16" s="48" customFormat="1" ht="16.5" x14ac:dyDescent="0.2">
      <c r="A1012" s="45" t="s">
        <v>1033</v>
      </c>
      <c r="B1012" s="45">
        <f t="shared" si="165"/>
        <v>1131210</v>
      </c>
      <c r="C1012" s="60">
        <v>12</v>
      </c>
      <c r="D1012" s="35">
        <f t="shared" si="164"/>
        <v>11312</v>
      </c>
      <c r="E1012" s="61">
        <v>13</v>
      </c>
      <c r="F1012" s="36">
        <v>1</v>
      </c>
      <c r="G1012" s="44" t="s">
        <v>3366</v>
      </c>
      <c r="H1012" s="44" t="s">
        <v>3370</v>
      </c>
      <c r="I1012" s="36">
        <f t="shared" si="159"/>
        <v>124</v>
      </c>
      <c r="J1012" s="36">
        <f t="shared" si="160"/>
        <v>17</v>
      </c>
      <c r="K1012" s="36">
        <f t="shared" si="161"/>
        <v>4</v>
      </c>
      <c r="L1012" s="36" t="s">
        <v>505</v>
      </c>
      <c r="M1012" s="36" t="str">
        <f t="shared" si="163"/>
        <v>pt-13-12-jlr-loc1</v>
      </c>
      <c r="N1012" s="36">
        <f t="shared" si="162"/>
        <v>7</v>
      </c>
      <c r="O1012" s="36">
        <v>6</v>
      </c>
      <c r="P1012" s="37">
        <v>8</v>
      </c>
    </row>
    <row r="1013" spans="1:16" s="48" customFormat="1" ht="16.5" x14ac:dyDescent="0.2">
      <c r="A1013" s="45" t="s">
        <v>1033</v>
      </c>
      <c r="B1013" s="45">
        <f t="shared" si="165"/>
        <v>1131211</v>
      </c>
      <c r="C1013" s="60">
        <v>12</v>
      </c>
      <c r="D1013" s="38">
        <f t="shared" si="164"/>
        <v>11312</v>
      </c>
      <c r="E1013" s="62">
        <v>13</v>
      </c>
      <c r="F1013" s="25">
        <v>1</v>
      </c>
      <c r="G1013" s="26" t="s">
        <v>3365</v>
      </c>
      <c r="H1013" s="26" t="s">
        <v>3368</v>
      </c>
      <c r="I1013" s="25">
        <f t="shared" si="159"/>
        <v>124</v>
      </c>
      <c r="J1013" s="25">
        <f t="shared" si="160"/>
        <v>17</v>
      </c>
      <c r="K1013" s="25">
        <f t="shared" si="161"/>
        <v>4</v>
      </c>
      <c r="L1013" s="25" t="s">
        <v>599</v>
      </c>
      <c r="M1013" s="25" t="str">
        <f t="shared" si="163"/>
        <v>pt-13-12-shl-loc1</v>
      </c>
      <c r="N1013" s="25">
        <f t="shared" si="162"/>
        <v>7</v>
      </c>
      <c r="O1013" s="25">
        <v>9</v>
      </c>
      <c r="P1013" s="39">
        <v>9</v>
      </c>
    </row>
    <row r="1014" spans="1:16" s="48" customFormat="1" ht="16.5" x14ac:dyDescent="0.2">
      <c r="A1014" s="45" t="s">
        <v>1033</v>
      </c>
      <c r="B1014" s="45">
        <f t="shared" si="165"/>
        <v>1131220</v>
      </c>
      <c r="C1014" s="60">
        <v>12</v>
      </c>
      <c r="D1014" s="38">
        <f t="shared" si="164"/>
        <v>11312</v>
      </c>
      <c r="E1014" s="62">
        <v>13</v>
      </c>
      <c r="F1014" s="25">
        <v>2</v>
      </c>
      <c r="G1014" s="26" t="s">
        <v>3355</v>
      </c>
      <c r="H1014" s="26" t="s">
        <v>1463</v>
      </c>
      <c r="I1014" s="25">
        <f t="shared" ref="I1014:I1077" si="166">INDEX($AC$4:$AC$204,INDEX($AJ$4:$AJ$19,E1014)+C1014)</f>
        <v>124</v>
      </c>
      <c r="J1014" s="25">
        <f t="shared" ref="J1014:J1077" si="167">INDEX($AD$4:$AD$204,INDEX($AJ$4:$AJ$19,E1014)+C1014)</f>
        <v>17</v>
      </c>
      <c r="K1014" s="25">
        <f t="shared" ref="K1014:K1077" si="168">INDEX($AE$4:$AE$204,INDEX($AJ$4:$AJ$19,E1014)+C1014)</f>
        <v>4</v>
      </c>
      <c r="L1014" s="25" t="s">
        <v>495</v>
      </c>
      <c r="M1014" s="49" t="str">
        <f t="shared" si="163"/>
        <v>pt-13-12-jlr-loc2</v>
      </c>
      <c r="N1014" s="49">
        <f t="shared" ref="N1014:N1077" si="169">INDEX($AF$4:$AF$204,INDEX($AJ$4:$AJ$19,E1014)+C1014)</f>
        <v>7</v>
      </c>
      <c r="O1014" s="25">
        <v>6</v>
      </c>
      <c r="P1014" s="39">
        <v>8</v>
      </c>
    </row>
    <row r="1015" spans="1:16" s="48" customFormat="1" ht="16.5" x14ac:dyDescent="0.2">
      <c r="A1015" s="45" t="s">
        <v>1033</v>
      </c>
      <c r="B1015" s="45">
        <f t="shared" si="165"/>
        <v>1131221</v>
      </c>
      <c r="C1015" s="60">
        <v>12</v>
      </c>
      <c r="D1015" s="38">
        <f t="shared" si="164"/>
        <v>11312</v>
      </c>
      <c r="E1015" s="62">
        <v>13</v>
      </c>
      <c r="F1015" s="25">
        <v>2</v>
      </c>
      <c r="G1015" s="26" t="s">
        <v>3365</v>
      </c>
      <c r="H1015" s="26" t="s">
        <v>3371</v>
      </c>
      <c r="I1015" s="25">
        <f t="shared" si="166"/>
        <v>124</v>
      </c>
      <c r="J1015" s="25">
        <f t="shared" si="167"/>
        <v>17</v>
      </c>
      <c r="K1015" s="25">
        <f t="shared" si="168"/>
        <v>4</v>
      </c>
      <c r="L1015" s="25" t="s">
        <v>607</v>
      </c>
      <c r="M1015" s="49" t="str">
        <f t="shared" si="163"/>
        <v>pt-13-12-shl-loc2</v>
      </c>
      <c r="N1015" s="49">
        <f t="shared" si="169"/>
        <v>7</v>
      </c>
      <c r="O1015" s="25">
        <v>9</v>
      </c>
      <c r="P1015" s="39">
        <v>9</v>
      </c>
    </row>
    <row r="1016" spans="1:16" s="48" customFormat="1" ht="16.5" x14ac:dyDescent="0.2">
      <c r="A1016" s="45" t="s">
        <v>1033</v>
      </c>
      <c r="B1016" s="45">
        <f t="shared" si="165"/>
        <v>1131230</v>
      </c>
      <c r="C1016" s="60">
        <v>12</v>
      </c>
      <c r="D1016" s="38">
        <f t="shared" si="164"/>
        <v>11312</v>
      </c>
      <c r="E1016" s="62">
        <v>13</v>
      </c>
      <c r="F1016" s="25">
        <v>3</v>
      </c>
      <c r="G1016" s="26" t="s">
        <v>3366</v>
      </c>
      <c r="H1016" s="26" t="s">
        <v>3367</v>
      </c>
      <c r="I1016" s="25">
        <f t="shared" si="166"/>
        <v>124</v>
      </c>
      <c r="J1016" s="25">
        <f t="shared" si="167"/>
        <v>17</v>
      </c>
      <c r="K1016" s="25">
        <f t="shared" si="168"/>
        <v>4</v>
      </c>
      <c r="L1016" s="25" t="s">
        <v>501</v>
      </c>
      <c r="M1016" s="50" t="str">
        <f t="shared" si="163"/>
        <v>pt-13-12-jlr-loc3</v>
      </c>
      <c r="N1016" s="50">
        <f t="shared" si="169"/>
        <v>7</v>
      </c>
      <c r="O1016" s="25">
        <v>6</v>
      </c>
      <c r="P1016" s="39">
        <v>8</v>
      </c>
    </row>
    <row r="1017" spans="1:16" s="48" customFormat="1" ht="17.25" thickBot="1" x14ac:dyDescent="0.25">
      <c r="A1017" s="45" t="s">
        <v>1033</v>
      </c>
      <c r="B1017" s="45">
        <f t="shared" si="165"/>
        <v>1131231</v>
      </c>
      <c r="C1017" s="60">
        <v>12</v>
      </c>
      <c r="D1017" s="40">
        <f t="shared" si="164"/>
        <v>11312</v>
      </c>
      <c r="E1017" s="63">
        <v>13</v>
      </c>
      <c r="F1017" s="41">
        <v>3</v>
      </c>
      <c r="G1017" s="42" t="s">
        <v>3365</v>
      </c>
      <c r="H1017" s="42" t="s">
        <v>3369</v>
      </c>
      <c r="I1017" s="41">
        <f t="shared" si="166"/>
        <v>124</v>
      </c>
      <c r="J1017" s="41">
        <f t="shared" si="167"/>
        <v>17</v>
      </c>
      <c r="K1017" s="41">
        <f t="shared" si="168"/>
        <v>4</v>
      </c>
      <c r="L1017" s="41" t="s">
        <v>580</v>
      </c>
      <c r="M1017" s="42" t="str">
        <f t="shared" si="163"/>
        <v>pt-13-12-shl-loc3</v>
      </c>
      <c r="N1017" s="42">
        <f t="shared" si="169"/>
        <v>7</v>
      </c>
      <c r="O1017" s="41">
        <v>9</v>
      </c>
      <c r="P1017" s="43">
        <v>9</v>
      </c>
    </row>
    <row r="1018" spans="1:16" s="48" customFormat="1" ht="16.5" x14ac:dyDescent="0.2">
      <c r="A1018" s="45" t="s">
        <v>1033</v>
      </c>
      <c r="B1018" s="45">
        <f t="shared" si="165"/>
        <v>1131310</v>
      </c>
      <c r="C1018" s="60">
        <v>13</v>
      </c>
      <c r="D1018" s="35">
        <f t="shared" si="164"/>
        <v>11313</v>
      </c>
      <c r="E1018" s="61">
        <v>13</v>
      </c>
      <c r="F1018" s="36">
        <v>1</v>
      </c>
      <c r="G1018" s="44" t="s">
        <v>3366</v>
      </c>
      <c r="H1018" s="44" t="s">
        <v>3370</v>
      </c>
      <c r="I1018" s="36">
        <f t="shared" si="166"/>
        <v>124</v>
      </c>
      <c r="J1018" s="36">
        <f t="shared" si="167"/>
        <v>17</v>
      </c>
      <c r="K1018" s="36">
        <f t="shared" si="168"/>
        <v>4</v>
      </c>
      <c r="L1018" s="36" t="s">
        <v>499</v>
      </c>
      <c r="M1018" s="36" t="str">
        <f t="shared" si="163"/>
        <v>pt-13-13-jlr-loc1</v>
      </c>
      <c r="N1018" s="36">
        <f t="shared" si="169"/>
        <v>7</v>
      </c>
      <c r="O1018" s="36">
        <v>6</v>
      </c>
      <c r="P1018" s="37">
        <v>8</v>
      </c>
    </row>
    <row r="1019" spans="1:16" s="48" customFormat="1" ht="16.5" x14ac:dyDescent="0.2">
      <c r="A1019" s="45" t="s">
        <v>1033</v>
      </c>
      <c r="B1019" s="45">
        <f t="shared" si="165"/>
        <v>1131311</v>
      </c>
      <c r="C1019" s="60">
        <v>13</v>
      </c>
      <c r="D1019" s="38">
        <f t="shared" si="164"/>
        <v>11313</v>
      </c>
      <c r="E1019" s="62">
        <v>13</v>
      </c>
      <c r="F1019" s="25">
        <v>1</v>
      </c>
      <c r="G1019" s="26" t="s">
        <v>3365</v>
      </c>
      <c r="H1019" s="26" t="s">
        <v>3368</v>
      </c>
      <c r="I1019" s="25">
        <f t="shared" si="166"/>
        <v>124</v>
      </c>
      <c r="J1019" s="25">
        <f t="shared" si="167"/>
        <v>17</v>
      </c>
      <c r="K1019" s="25">
        <f t="shared" si="168"/>
        <v>4</v>
      </c>
      <c r="L1019" s="25" t="s">
        <v>604</v>
      </c>
      <c r="M1019" s="25" t="str">
        <f t="shared" si="163"/>
        <v>pt-13-13-shl-loc1</v>
      </c>
      <c r="N1019" s="25">
        <f t="shared" si="169"/>
        <v>7</v>
      </c>
      <c r="O1019" s="25">
        <v>9</v>
      </c>
      <c r="P1019" s="39">
        <v>9</v>
      </c>
    </row>
    <row r="1020" spans="1:16" s="48" customFormat="1" ht="16.5" x14ac:dyDescent="0.2">
      <c r="A1020" s="45" t="s">
        <v>1033</v>
      </c>
      <c r="B1020" s="45">
        <f t="shared" si="165"/>
        <v>1131320</v>
      </c>
      <c r="C1020" s="60">
        <v>13</v>
      </c>
      <c r="D1020" s="38">
        <f t="shared" si="164"/>
        <v>11313</v>
      </c>
      <c r="E1020" s="62">
        <v>13</v>
      </c>
      <c r="F1020" s="25">
        <v>2</v>
      </c>
      <c r="G1020" s="26" t="s">
        <v>3366</v>
      </c>
      <c r="H1020" s="26" t="s">
        <v>1463</v>
      </c>
      <c r="I1020" s="25">
        <f t="shared" si="166"/>
        <v>124</v>
      </c>
      <c r="J1020" s="25">
        <f t="shared" si="167"/>
        <v>17</v>
      </c>
      <c r="K1020" s="25">
        <f t="shared" si="168"/>
        <v>4</v>
      </c>
      <c r="L1020" s="25" t="s">
        <v>1459</v>
      </c>
      <c r="M1020" s="49" t="str">
        <f t="shared" si="163"/>
        <v>pt-13-13-jlr-loc2</v>
      </c>
      <c r="N1020" s="49">
        <f t="shared" si="169"/>
        <v>7</v>
      </c>
      <c r="O1020" s="25">
        <v>6</v>
      </c>
      <c r="P1020" s="39">
        <v>8</v>
      </c>
    </row>
    <row r="1021" spans="1:16" s="48" customFormat="1" ht="16.5" x14ac:dyDescent="0.2">
      <c r="A1021" s="45" t="s">
        <v>1033</v>
      </c>
      <c r="B1021" s="45">
        <f t="shared" si="165"/>
        <v>1131321</v>
      </c>
      <c r="C1021" s="60">
        <v>13</v>
      </c>
      <c r="D1021" s="38">
        <f t="shared" si="164"/>
        <v>11313</v>
      </c>
      <c r="E1021" s="62">
        <v>13</v>
      </c>
      <c r="F1021" s="25">
        <v>2</v>
      </c>
      <c r="G1021" s="26" t="s">
        <v>3365</v>
      </c>
      <c r="H1021" s="26" t="s">
        <v>3371</v>
      </c>
      <c r="I1021" s="25">
        <f t="shared" si="166"/>
        <v>124</v>
      </c>
      <c r="J1021" s="25">
        <f t="shared" si="167"/>
        <v>17</v>
      </c>
      <c r="K1021" s="25">
        <f t="shared" si="168"/>
        <v>4</v>
      </c>
      <c r="L1021" s="25" t="s">
        <v>606</v>
      </c>
      <c r="M1021" s="49" t="str">
        <f t="shared" si="163"/>
        <v>pt-13-13-shl-loc2</v>
      </c>
      <c r="N1021" s="49">
        <f t="shared" si="169"/>
        <v>7</v>
      </c>
      <c r="O1021" s="25">
        <v>9</v>
      </c>
      <c r="P1021" s="39">
        <v>9</v>
      </c>
    </row>
    <row r="1022" spans="1:16" s="48" customFormat="1" ht="16.5" x14ac:dyDescent="0.2">
      <c r="A1022" s="45" t="s">
        <v>1033</v>
      </c>
      <c r="B1022" s="45">
        <f t="shared" si="165"/>
        <v>1131330</v>
      </c>
      <c r="C1022" s="60">
        <v>13</v>
      </c>
      <c r="D1022" s="38">
        <f t="shared" si="164"/>
        <v>11313</v>
      </c>
      <c r="E1022" s="62">
        <v>13</v>
      </c>
      <c r="F1022" s="25">
        <v>3</v>
      </c>
      <c r="G1022" s="26" t="s">
        <v>3355</v>
      </c>
      <c r="H1022" s="26" t="s">
        <v>3367</v>
      </c>
      <c r="I1022" s="25">
        <f t="shared" si="166"/>
        <v>124</v>
      </c>
      <c r="J1022" s="25">
        <f t="shared" si="167"/>
        <v>17</v>
      </c>
      <c r="K1022" s="25">
        <f t="shared" si="168"/>
        <v>4</v>
      </c>
      <c r="L1022" s="25" t="s">
        <v>502</v>
      </c>
      <c r="M1022" s="50" t="str">
        <f t="shared" si="163"/>
        <v>pt-13-13-jlr-loc3</v>
      </c>
      <c r="N1022" s="50">
        <f t="shared" si="169"/>
        <v>7</v>
      </c>
      <c r="O1022" s="25">
        <v>6</v>
      </c>
      <c r="P1022" s="39">
        <v>8</v>
      </c>
    </row>
    <row r="1023" spans="1:16" s="48" customFormat="1" ht="17.25" thickBot="1" x14ac:dyDescent="0.25">
      <c r="A1023" s="45" t="s">
        <v>1033</v>
      </c>
      <c r="B1023" s="45">
        <f t="shared" si="165"/>
        <v>1131331</v>
      </c>
      <c r="C1023" s="60">
        <v>13</v>
      </c>
      <c r="D1023" s="40">
        <f t="shared" si="164"/>
        <v>11313</v>
      </c>
      <c r="E1023" s="63">
        <v>13</v>
      </c>
      <c r="F1023" s="41">
        <v>3</v>
      </c>
      <c r="G1023" s="42" t="s">
        <v>3365</v>
      </c>
      <c r="H1023" s="42" t="s">
        <v>3369</v>
      </c>
      <c r="I1023" s="41">
        <f t="shared" si="166"/>
        <v>124</v>
      </c>
      <c r="J1023" s="41">
        <f t="shared" si="167"/>
        <v>17</v>
      </c>
      <c r="K1023" s="41">
        <f t="shared" si="168"/>
        <v>4</v>
      </c>
      <c r="L1023" s="41" t="s">
        <v>593</v>
      </c>
      <c r="M1023" s="42" t="str">
        <f t="shared" si="163"/>
        <v>pt-13-13-shl-loc3</v>
      </c>
      <c r="N1023" s="42">
        <f t="shared" si="169"/>
        <v>7</v>
      </c>
      <c r="O1023" s="41">
        <v>9</v>
      </c>
      <c r="P1023" s="43">
        <v>9</v>
      </c>
    </row>
    <row r="1024" spans="1:16" s="48" customFormat="1" ht="16.5" x14ac:dyDescent="0.2">
      <c r="A1024" s="45" t="s">
        <v>1033</v>
      </c>
      <c r="B1024" s="45">
        <f t="shared" si="165"/>
        <v>1131410</v>
      </c>
      <c r="C1024" s="60">
        <v>14</v>
      </c>
      <c r="D1024" s="35">
        <f t="shared" si="164"/>
        <v>11314</v>
      </c>
      <c r="E1024" s="61">
        <v>13</v>
      </c>
      <c r="F1024" s="36">
        <v>1</v>
      </c>
      <c r="G1024" s="44" t="s">
        <v>3366</v>
      </c>
      <c r="H1024" s="44" t="s">
        <v>3370</v>
      </c>
      <c r="I1024" s="36">
        <f t="shared" si="166"/>
        <v>125</v>
      </c>
      <c r="J1024" s="36">
        <f t="shared" si="167"/>
        <v>18</v>
      </c>
      <c r="K1024" s="36">
        <f t="shared" si="168"/>
        <v>4</v>
      </c>
      <c r="L1024" s="36" t="s">
        <v>174</v>
      </c>
      <c r="M1024" s="36" t="str">
        <f t="shared" ref="M1024:M1087" si="170">A1024&amp;"-"&amp;C1024&amp;"-"&amp;G1024&amp;"-"&amp;"loc"&amp;F1024</f>
        <v>pt-13-14-jlr-loc1</v>
      </c>
      <c r="N1024" s="36">
        <f t="shared" si="169"/>
        <v>7</v>
      </c>
      <c r="O1024" s="36">
        <v>6</v>
      </c>
      <c r="P1024" s="37">
        <v>8</v>
      </c>
    </row>
    <row r="1025" spans="1:16" s="48" customFormat="1" ht="16.5" x14ac:dyDescent="0.2">
      <c r="A1025" s="45" t="s">
        <v>1033</v>
      </c>
      <c r="B1025" s="45">
        <f t="shared" si="165"/>
        <v>1131411</v>
      </c>
      <c r="C1025" s="60">
        <v>14</v>
      </c>
      <c r="D1025" s="38">
        <f t="shared" si="164"/>
        <v>11314</v>
      </c>
      <c r="E1025" s="62">
        <v>13</v>
      </c>
      <c r="F1025" s="25">
        <v>1</v>
      </c>
      <c r="G1025" s="26" t="s">
        <v>3365</v>
      </c>
      <c r="H1025" s="26" t="s">
        <v>3368</v>
      </c>
      <c r="I1025" s="25">
        <f t="shared" si="166"/>
        <v>125</v>
      </c>
      <c r="J1025" s="25">
        <f t="shared" si="167"/>
        <v>18</v>
      </c>
      <c r="K1025" s="25">
        <f t="shared" si="168"/>
        <v>4</v>
      </c>
      <c r="L1025" s="25" t="s">
        <v>607</v>
      </c>
      <c r="M1025" s="25" t="str">
        <f t="shared" si="170"/>
        <v>pt-13-14-shl-loc1</v>
      </c>
      <c r="N1025" s="25">
        <f t="shared" si="169"/>
        <v>7</v>
      </c>
      <c r="O1025" s="25">
        <v>9</v>
      </c>
      <c r="P1025" s="39">
        <v>9</v>
      </c>
    </row>
    <row r="1026" spans="1:16" s="48" customFormat="1" ht="16.5" x14ac:dyDescent="0.2">
      <c r="A1026" s="45" t="s">
        <v>1033</v>
      </c>
      <c r="B1026" s="45">
        <f t="shared" si="165"/>
        <v>1131420</v>
      </c>
      <c r="C1026" s="60">
        <v>14</v>
      </c>
      <c r="D1026" s="38">
        <f t="shared" si="164"/>
        <v>11314</v>
      </c>
      <c r="E1026" s="62">
        <v>13</v>
      </c>
      <c r="F1026" s="25">
        <v>2</v>
      </c>
      <c r="G1026" s="26" t="s">
        <v>3355</v>
      </c>
      <c r="H1026" s="26" t="s">
        <v>1463</v>
      </c>
      <c r="I1026" s="25">
        <f t="shared" si="166"/>
        <v>125</v>
      </c>
      <c r="J1026" s="25">
        <f t="shared" si="167"/>
        <v>18</v>
      </c>
      <c r="K1026" s="25">
        <f t="shared" si="168"/>
        <v>4</v>
      </c>
      <c r="L1026" s="25" t="s">
        <v>174</v>
      </c>
      <c r="M1026" s="49" t="str">
        <f t="shared" si="170"/>
        <v>pt-13-14-jlr-loc2</v>
      </c>
      <c r="N1026" s="49">
        <f t="shared" si="169"/>
        <v>7</v>
      </c>
      <c r="O1026" s="25">
        <v>6</v>
      </c>
      <c r="P1026" s="39">
        <v>8</v>
      </c>
    </row>
    <row r="1027" spans="1:16" s="48" customFormat="1" ht="16.5" x14ac:dyDescent="0.2">
      <c r="A1027" s="45" t="s">
        <v>1033</v>
      </c>
      <c r="B1027" s="45">
        <f t="shared" si="165"/>
        <v>1131421</v>
      </c>
      <c r="C1027" s="60">
        <v>14</v>
      </c>
      <c r="D1027" s="38">
        <f t="shared" si="164"/>
        <v>11314</v>
      </c>
      <c r="E1027" s="62">
        <v>13</v>
      </c>
      <c r="F1027" s="25">
        <v>2</v>
      </c>
      <c r="G1027" s="26" t="s">
        <v>3354</v>
      </c>
      <c r="H1027" s="26" t="s">
        <v>3371</v>
      </c>
      <c r="I1027" s="25">
        <f t="shared" si="166"/>
        <v>125</v>
      </c>
      <c r="J1027" s="25">
        <f t="shared" si="167"/>
        <v>18</v>
      </c>
      <c r="K1027" s="25">
        <f t="shared" si="168"/>
        <v>4</v>
      </c>
      <c r="L1027" s="25" t="s">
        <v>600</v>
      </c>
      <c r="M1027" s="49" t="str">
        <f t="shared" si="170"/>
        <v>pt-13-14-shl-loc2</v>
      </c>
      <c r="N1027" s="49">
        <f t="shared" si="169"/>
        <v>7</v>
      </c>
      <c r="O1027" s="25">
        <v>9</v>
      </c>
      <c r="P1027" s="39">
        <v>9</v>
      </c>
    </row>
    <row r="1028" spans="1:16" s="48" customFormat="1" ht="16.5" x14ac:dyDescent="0.2">
      <c r="A1028" s="45" t="s">
        <v>1033</v>
      </c>
      <c r="B1028" s="45">
        <f t="shared" si="165"/>
        <v>1131430</v>
      </c>
      <c r="C1028" s="60">
        <v>14</v>
      </c>
      <c r="D1028" s="38">
        <f t="shared" si="164"/>
        <v>11314</v>
      </c>
      <c r="E1028" s="62">
        <v>13</v>
      </c>
      <c r="F1028" s="25">
        <v>3</v>
      </c>
      <c r="G1028" s="26" t="s">
        <v>3355</v>
      </c>
      <c r="H1028" s="26" t="s">
        <v>3362</v>
      </c>
      <c r="I1028" s="25">
        <f t="shared" si="166"/>
        <v>125</v>
      </c>
      <c r="J1028" s="25">
        <f t="shared" si="167"/>
        <v>18</v>
      </c>
      <c r="K1028" s="25">
        <f t="shared" si="168"/>
        <v>4</v>
      </c>
      <c r="L1028" s="25" t="s">
        <v>501</v>
      </c>
      <c r="M1028" s="50" t="str">
        <f t="shared" si="170"/>
        <v>pt-13-14-jlr-loc3</v>
      </c>
      <c r="N1028" s="50">
        <f t="shared" si="169"/>
        <v>7</v>
      </c>
      <c r="O1028" s="25">
        <v>6</v>
      </c>
      <c r="P1028" s="39">
        <v>8</v>
      </c>
    </row>
    <row r="1029" spans="1:16" s="48" customFormat="1" ht="17.25" thickBot="1" x14ac:dyDescent="0.25">
      <c r="A1029" s="45" t="s">
        <v>1033</v>
      </c>
      <c r="B1029" s="45">
        <f t="shared" si="165"/>
        <v>1131431</v>
      </c>
      <c r="C1029" s="60">
        <v>14</v>
      </c>
      <c r="D1029" s="40">
        <f t="shared" si="164"/>
        <v>11314</v>
      </c>
      <c r="E1029" s="63">
        <v>13</v>
      </c>
      <c r="F1029" s="41">
        <v>3</v>
      </c>
      <c r="G1029" s="42" t="s">
        <v>3354</v>
      </c>
      <c r="H1029" s="42" t="s">
        <v>3369</v>
      </c>
      <c r="I1029" s="41">
        <f t="shared" si="166"/>
        <v>125</v>
      </c>
      <c r="J1029" s="41">
        <f t="shared" si="167"/>
        <v>18</v>
      </c>
      <c r="K1029" s="41">
        <f t="shared" si="168"/>
        <v>4</v>
      </c>
      <c r="L1029" s="41" t="s">
        <v>580</v>
      </c>
      <c r="M1029" s="42" t="str">
        <f t="shared" si="170"/>
        <v>pt-13-14-shl-loc3</v>
      </c>
      <c r="N1029" s="42">
        <f t="shared" si="169"/>
        <v>7</v>
      </c>
      <c r="O1029" s="41">
        <v>9</v>
      </c>
      <c r="P1029" s="43">
        <v>9</v>
      </c>
    </row>
    <row r="1030" spans="1:16" s="48" customFormat="1" ht="16.5" x14ac:dyDescent="0.2">
      <c r="A1030" s="45" t="s">
        <v>1033</v>
      </c>
      <c r="B1030" s="45">
        <f t="shared" si="165"/>
        <v>1131510</v>
      </c>
      <c r="C1030" s="60">
        <v>15</v>
      </c>
      <c r="D1030" s="35">
        <f t="shared" si="164"/>
        <v>11315</v>
      </c>
      <c r="E1030" s="61">
        <v>13</v>
      </c>
      <c r="F1030" s="36">
        <v>1</v>
      </c>
      <c r="G1030" s="44" t="s">
        <v>3366</v>
      </c>
      <c r="H1030" s="44" t="s">
        <v>3370</v>
      </c>
      <c r="I1030" s="36">
        <f t="shared" si="166"/>
        <v>127</v>
      </c>
      <c r="J1030" s="36">
        <f t="shared" si="167"/>
        <v>18</v>
      </c>
      <c r="K1030" s="36">
        <f t="shared" si="168"/>
        <v>4</v>
      </c>
      <c r="L1030" s="36" t="s">
        <v>498</v>
      </c>
      <c r="M1030" s="36" t="str">
        <f t="shared" si="170"/>
        <v>pt-13-15-jlr-loc1</v>
      </c>
      <c r="N1030" s="36">
        <f t="shared" si="169"/>
        <v>8</v>
      </c>
      <c r="O1030" s="36">
        <v>6</v>
      </c>
      <c r="P1030" s="37">
        <v>8</v>
      </c>
    </row>
    <row r="1031" spans="1:16" s="48" customFormat="1" ht="16.5" x14ac:dyDescent="0.2">
      <c r="A1031" s="45" t="s">
        <v>1033</v>
      </c>
      <c r="B1031" s="45">
        <f t="shared" si="165"/>
        <v>1131511</v>
      </c>
      <c r="C1031" s="60">
        <v>15</v>
      </c>
      <c r="D1031" s="38">
        <f t="shared" si="164"/>
        <v>11315</v>
      </c>
      <c r="E1031" s="62">
        <v>13</v>
      </c>
      <c r="F1031" s="25">
        <v>1</v>
      </c>
      <c r="G1031" s="26" t="s">
        <v>3354</v>
      </c>
      <c r="H1031" s="26" t="s">
        <v>3368</v>
      </c>
      <c r="I1031" s="25">
        <f t="shared" si="166"/>
        <v>127</v>
      </c>
      <c r="J1031" s="25">
        <f t="shared" si="167"/>
        <v>18</v>
      </c>
      <c r="K1031" s="25">
        <f t="shared" si="168"/>
        <v>4</v>
      </c>
      <c r="L1031" s="25" t="s">
        <v>587</v>
      </c>
      <c r="M1031" s="25" t="str">
        <f t="shared" si="170"/>
        <v>pt-13-15-shl-loc1</v>
      </c>
      <c r="N1031" s="25">
        <f t="shared" si="169"/>
        <v>8</v>
      </c>
      <c r="O1031" s="25">
        <v>9</v>
      </c>
      <c r="P1031" s="39">
        <v>9</v>
      </c>
    </row>
    <row r="1032" spans="1:16" s="48" customFormat="1" ht="16.5" x14ac:dyDescent="0.2">
      <c r="A1032" s="45" t="s">
        <v>1033</v>
      </c>
      <c r="B1032" s="45">
        <f t="shared" si="165"/>
        <v>1131520</v>
      </c>
      <c r="C1032" s="60">
        <v>15</v>
      </c>
      <c r="D1032" s="38">
        <f t="shared" si="164"/>
        <v>11315</v>
      </c>
      <c r="E1032" s="62">
        <v>13</v>
      </c>
      <c r="F1032" s="25">
        <v>2</v>
      </c>
      <c r="G1032" s="26" t="s">
        <v>3366</v>
      </c>
      <c r="H1032" s="26" t="s">
        <v>1463</v>
      </c>
      <c r="I1032" s="25">
        <f t="shared" si="166"/>
        <v>127</v>
      </c>
      <c r="J1032" s="25">
        <f t="shared" si="167"/>
        <v>18</v>
      </c>
      <c r="K1032" s="25">
        <f t="shared" si="168"/>
        <v>4</v>
      </c>
      <c r="L1032" s="25" t="s">
        <v>497</v>
      </c>
      <c r="M1032" s="49" t="str">
        <f t="shared" si="170"/>
        <v>pt-13-15-jlr-loc2</v>
      </c>
      <c r="N1032" s="49">
        <f t="shared" si="169"/>
        <v>8</v>
      </c>
      <c r="O1032" s="25">
        <v>6</v>
      </c>
      <c r="P1032" s="39">
        <v>8</v>
      </c>
    </row>
    <row r="1033" spans="1:16" s="48" customFormat="1" ht="16.5" x14ac:dyDescent="0.2">
      <c r="A1033" s="45" t="s">
        <v>1033</v>
      </c>
      <c r="B1033" s="45">
        <f t="shared" si="165"/>
        <v>1131521</v>
      </c>
      <c r="C1033" s="60">
        <v>15</v>
      </c>
      <c r="D1033" s="38">
        <f t="shared" si="164"/>
        <v>11315</v>
      </c>
      <c r="E1033" s="62">
        <v>13</v>
      </c>
      <c r="F1033" s="25">
        <v>2</v>
      </c>
      <c r="G1033" s="26" t="s">
        <v>3365</v>
      </c>
      <c r="H1033" s="26" t="s">
        <v>3371</v>
      </c>
      <c r="I1033" s="25">
        <f t="shared" si="166"/>
        <v>127</v>
      </c>
      <c r="J1033" s="25">
        <f t="shared" si="167"/>
        <v>18</v>
      </c>
      <c r="K1033" s="25">
        <f t="shared" si="168"/>
        <v>4</v>
      </c>
      <c r="L1033" s="25" t="s">
        <v>585</v>
      </c>
      <c r="M1033" s="49" t="str">
        <f t="shared" si="170"/>
        <v>pt-13-15-shl-loc2</v>
      </c>
      <c r="N1033" s="49">
        <f t="shared" si="169"/>
        <v>8</v>
      </c>
      <c r="O1033" s="25">
        <v>9</v>
      </c>
      <c r="P1033" s="39">
        <v>9</v>
      </c>
    </row>
    <row r="1034" spans="1:16" s="48" customFormat="1" ht="16.5" x14ac:dyDescent="0.2">
      <c r="A1034" s="45" t="s">
        <v>1033</v>
      </c>
      <c r="B1034" s="45">
        <f t="shared" si="165"/>
        <v>1131530</v>
      </c>
      <c r="C1034" s="60">
        <v>15</v>
      </c>
      <c r="D1034" s="38">
        <f t="shared" si="164"/>
        <v>11315</v>
      </c>
      <c r="E1034" s="62">
        <v>13</v>
      </c>
      <c r="F1034" s="25">
        <v>3</v>
      </c>
      <c r="G1034" s="26" t="s">
        <v>3366</v>
      </c>
      <c r="H1034" s="26" t="s">
        <v>3367</v>
      </c>
      <c r="I1034" s="25">
        <f t="shared" si="166"/>
        <v>127</v>
      </c>
      <c r="J1034" s="25">
        <f t="shared" si="167"/>
        <v>18</v>
      </c>
      <c r="K1034" s="25">
        <f t="shared" si="168"/>
        <v>4</v>
      </c>
      <c r="L1034" s="25" t="s">
        <v>174</v>
      </c>
      <c r="M1034" s="50" t="str">
        <f t="shared" si="170"/>
        <v>pt-13-15-jlr-loc3</v>
      </c>
      <c r="N1034" s="50">
        <f t="shared" si="169"/>
        <v>8</v>
      </c>
      <c r="O1034" s="25">
        <v>6</v>
      </c>
      <c r="P1034" s="39">
        <v>8</v>
      </c>
    </row>
    <row r="1035" spans="1:16" s="48" customFormat="1" ht="17.25" thickBot="1" x14ac:dyDescent="0.25">
      <c r="A1035" s="45" t="s">
        <v>1033</v>
      </c>
      <c r="B1035" s="45">
        <f t="shared" si="165"/>
        <v>1131531</v>
      </c>
      <c r="C1035" s="60">
        <v>15</v>
      </c>
      <c r="D1035" s="40">
        <f t="shared" si="164"/>
        <v>11315</v>
      </c>
      <c r="E1035" s="63">
        <v>13</v>
      </c>
      <c r="F1035" s="41">
        <v>3</v>
      </c>
      <c r="G1035" s="42" t="s">
        <v>3365</v>
      </c>
      <c r="H1035" s="42" t="s">
        <v>3369</v>
      </c>
      <c r="I1035" s="41">
        <f t="shared" si="166"/>
        <v>127</v>
      </c>
      <c r="J1035" s="41">
        <f t="shared" si="167"/>
        <v>18</v>
      </c>
      <c r="K1035" s="41">
        <f t="shared" si="168"/>
        <v>4</v>
      </c>
      <c r="L1035" s="41" t="s">
        <v>583</v>
      </c>
      <c r="M1035" s="42" t="str">
        <f t="shared" si="170"/>
        <v>pt-13-15-shl-loc3</v>
      </c>
      <c r="N1035" s="42">
        <f t="shared" si="169"/>
        <v>8</v>
      </c>
      <c r="O1035" s="41">
        <v>9</v>
      </c>
      <c r="P1035" s="43">
        <v>9</v>
      </c>
    </row>
    <row r="1036" spans="1:16" s="48" customFormat="1" ht="16.5" x14ac:dyDescent="0.2">
      <c r="A1036" s="45" t="s">
        <v>1034</v>
      </c>
      <c r="B1036" s="45">
        <f t="shared" si="165"/>
        <v>1140110</v>
      </c>
      <c r="C1036" s="60">
        <v>1</v>
      </c>
      <c r="D1036" s="35">
        <f t="shared" si="164"/>
        <v>11401</v>
      </c>
      <c r="E1036" s="61">
        <v>14</v>
      </c>
      <c r="F1036" s="36">
        <v>1</v>
      </c>
      <c r="G1036" s="44" t="s">
        <v>3366</v>
      </c>
      <c r="H1036" s="44" t="s">
        <v>3370</v>
      </c>
      <c r="I1036" s="36">
        <f t="shared" si="166"/>
        <v>128</v>
      </c>
      <c r="J1036" s="36">
        <f t="shared" si="167"/>
        <v>18</v>
      </c>
      <c r="K1036" s="36">
        <f t="shared" si="168"/>
        <v>4</v>
      </c>
      <c r="L1036" s="36" t="s">
        <v>502</v>
      </c>
      <c r="M1036" s="36" t="str">
        <f t="shared" si="170"/>
        <v>pt-14-1-jlr-loc1</v>
      </c>
      <c r="N1036" s="36">
        <f t="shared" si="169"/>
        <v>8</v>
      </c>
      <c r="O1036" s="36">
        <v>6</v>
      </c>
      <c r="P1036" s="37">
        <v>8</v>
      </c>
    </row>
    <row r="1037" spans="1:16" s="48" customFormat="1" ht="16.5" x14ac:dyDescent="0.2">
      <c r="A1037" s="45" t="s">
        <v>1034</v>
      </c>
      <c r="B1037" s="45">
        <f t="shared" si="165"/>
        <v>1140111</v>
      </c>
      <c r="C1037" s="60">
        <v>1</v>
      </c>
      <c r="D1037" s="38">
        <f t="shared" si="164"/>
        <v>11401</v>
      </c>
      <c r="E1037" s="62">
        <v>14</v>
      </c>
      <c r="F1037" s="25">
        <v>1</v>
      </c>
      <c r="G1037" s="26" t="s">
        <v>3365</v>
      </c>
      <c r="H1037" s="26" t="s">
        <v>3368</v>
      </c>
      <c r="I1037" s="25">
        <f t="shared" si="166"/>
        <v>128</v>
      </c>
      <c r="J1037" s="25">
        <f t="shared" si="167"/>
        <v>18</v>
      </c>
      <c r="K1037" s="25">
        <f t="shared" si="168"/>
        <v>4</v>
      </c>
      <c r="L1037" s="25" t="s">
        <v>593</v>
      </c>
      <c r="M1037" s="25" t="str">
        <f t="shared" si="170"/>
        <v>pt-14-1-shl-loc1</v>
      </c>
      <c r="N1037" s="25">
        <f t="shared" si="169"/>
        <v>8</v>
      </c>
      <c r="O1037" s="25">
        <v>9</v>
      </c>
      <c r="P1037" s="39">
        <v>9</v>
      </c>
    </row>
    <row r="1038" spans="1:16" s="48" customFormat="1" ht="16.5" x14ac:dyDescent="0.2">
      <c r="A1038" s="45" t="s">
        <v>1034</v>
      </c>
      <c r="B1038" s="45">
        <f t="shared" si="165"/>
        <v>1140120</v>
      </c>
      <c r="C1038" s="60">
        <v>1</v>
      </c>
      <c r="D1038" s="38">
        <f t="shared" si="164"/>
        <v>11401</v>
      </c>
      <c r="E1038" s="62">
        <v>14</v>
      </c>
      <c r="F1038" s="25">
        <v>2</v>
      </c>
      <c r="G1038" s="26" t="s">
        <v>3366</v>
      </c>
      <c r="H1038" s="26" t="s">
        <v>1463</v>
      </c>
      <c r="I1038" s="25">
        <f t="shared" si="166"/>
        <v>128</v>
      </c>
      <c r="J1038" s="25">
        <f t="shared" si="167"/>
        <v>18</v>
      </c>
      <c r="K1038" s="25">
        <f t="shared" si="168"/>
        <v>4</v>
      </c>
      <c r="L1038" s="25" t="s">
        <v>1459</v>
      </c>
      <c r="M1038" s="49" t="str">
        <f t="shared" si="170"/>
        <v>pt-14-1-jlr-loc2</v>
      </c>
      <c r="N1038" s="49">
        <f t="shared" si="169"/>
        <v>8</v>
      </c>
      <c r="O1038" s="25">
        <v>6</v>
      </c>
      <c r="P1038" s="39">
        <v>8</v>
      </c>
    </row>
    <row r="1039" spans="1:16" s="48" customFormat="1" ht="16.5" x14ac:dyDescent="0.2">
      <c r="A1039" s="45" t="s">
        <v>1034</v>
      </c>
      <c r="B1039" s="45">
        <f t="shared" si="165"/>
        <v>1140121</v>
      </c>
      <c r="C1039" s="60">
        <v>1</v>
      </c>
      <c r="D1039" s="38">
        <f t="shared" si="164"/>
        <v>11401</v>
      </c>
      <c r="E1039" s="62">
        <v>14</v>
      </c>
      <c r="F1039" s="25">
        <v>2</v>
      </c>
      <c r="G1039" s="26" t="s">
        <v>3365</v>
      </c>
      <c r="H1039" s="26" t="s">
        <v>3371</v>
      </c>
      <c r="I1039" s="25">
        <f t="shared" si="166"/>
        <v>128</v>
      </c>
      <c r="J1039" s="25">
        <f t="shared" si="167"/>
        <v>18</v>
      </c>
      <c r="K1039" s="25">
        <f t="shared" si="168"/>
        <v>4</v>
      </c>
      <c r="L1039" s="25" t="s">
        <v>606</v>
      </c>
      <c r="M1039" s="49" t="str">
        <f t="shared" si="170"/>
        <v>pt-14-1-shl-loc2</v>
      </c>
      <c r="N1039" s="49">
        <f t="shared" si="169"/>
        <v>8</v>
      </c>
      <c r="O1039" s="25">
        <v>9</v>
      </c>
      <c r="P1039" s="39">
        <v>9</v>
      </c>
    </row>
    <row r="1040" spans="1:16" s="48" customFormat="1" ht="16.5" x14ac:dyDescent="0.2">
      <c r="A1040" s="45" t="s">
        <v>1034</v>
      </c>
      <c r="B1040" s="45">
        <f t="shared" si="165"/>
        <v>1140130</v>
      </c>
      <c r="C1040" s="60">
        <v>1</v>
      </c>
      <c r="D1040" s="38">
        <f t="shared" si="164"/>
        <v>11401</v>
      </c>
      <c r="E1040" s="62">
        <v>14</v>
      </c>
      <c r="F1040" s="25">
        <v>3</v>
      </c>
      <c r="G1040" s="26" t="s">
        <v>3366</v>
      </c>
      <c r="H1040" s="26" t="s">
        <v>3367</v>
      </c>
      <c r="I1040" s="25">
        <f t="shared" si="166"/>
        <v>128</v>
      </c>
      <c r="J1040" s="25">
        <f t="shared" si="167"/>
        <v>18</v>
      </c>
      <c r="K1040" s="25">
        <f t="shared" si="168"/>
        <v>4</v>
      </c>
      <c r="L1040" s="25" t="s">
        <v>503</v>
      </c>
      <c r="M1040" s="50" t="str">
        <f t="shared" si="170"/>
        <v>pt-14-1-jlr-loc3</v>
      </c>
      <c r="N1040" s="50">
        <f t="shared" si="169"/>
        <v>8</v>
      </c>
      <c r="O1040" s="25">
        <v>6</v>
      </c>
      <c r="P1040" s="39">
        <v>8</v>
      </c>
    </row>
    <row r="1041" spans="1:16" s="48" customFormat="1" ht="17.25" thickBot="1" x14ac:dyDescent="0.25">
      <c r="A1041" s="45" t="s">
        <v>1034</v>
      </c>
      <c r="B1041" s="45">
        <f t="shared" si="165"/>
        <v>1140131</v>
      </c>
      <c r="C1041" s="60">
        <v>1</v>
      </c>
      <c r="D1041" s="40">
        <f t="shared" si="164"/>
        <v>11401</v>
      </c>
      <c r="E1041" s="63">
        <v>14</v>
      </c>
      <c r="F1041" s="41">
        <v>3</v>
      </c>
      <c r="G1041" s="42" t="s">
        <v>3365</v>
      </c>
      <c r="H1041" s="42" t="s">
        <v>3369</v>
      </c>
      <c r="I1041" s="41">
        <f t="shared" si="166"/>
        <v>128</v>
      </c>
      <c r="J1041" s="41">
        <f t="shared" si="167"/>
        <v>18</v>
      </c>
      <c r="K1041" s="41">
        <f t="shared" si="168"/>
        <v>4</v>
      </c>
      <c r="L1041" s="41" t="s">
        <v>591</v>
      </c>
      <c r="M1041" s="42" t="str">
        <f t="shared" si="170"/>
        <v>pt-14-1-shl-loc3</v>
      </c>
      <c r="N1041" s="42">
        <f t="shared" si="169"/>
        <v>8</v>
      </c>
      <c r="O1041" s="41">
        <v>9</v>
      </c>
      <c r="P1041" s="43">
        <v>9</v>
      </c>
    </row>
    <row r="1042" spans="1:16" s="48" customFormat="1" ht="16.5" x14ac:dyDescent="0.2">
      <c r="A1042" s="45" t="s">
        <v>1034</v>
      </c>
      <c r="B1042" s="45">
        <f t="shared" si="165"/>
        <v>1140210</v>
      </c>
      <c r="C1042" s="60">
        <v>2</v>
      </c>
      <c r="D1042" s="35">
        <f t="shared" si="164"/>
        <v>11402</v>
      </c>
      <c r="E1042" s="61">
        <v>14</v>
      </c>
      <c r="F1042" s="36">
        <v>1</v>
      </c>
      <c r="G1042" s="44" t="s">
        <v>3366</v>
      </c>
      <c r="H1042" s="44" t="s">
        <v>3370</v>
      </c>
      <c r="I1042" s="36">
        <f t="shared" si="166"/>
        <v>129</v>
      </c>
      <c r="J1042" s="36">
        <f t="shared" si="167"/>
        <v>18</v>
      </c>
      <c r="K1042" s="36">
        <f t="shared" si="168"/>
        <v>4</v>
      </c>
      <c r="L1042" s="36" t="s">
        <v>495</v>
      </c>
      <c r="M1042" s="36" t="str">
        <f t="shared" si="170"/>
        <v>pt-14-2-jlr-loc1</v>
      </c>
      <c r="N1042" s="36">
        <f t="shared" si="169"/>
        <v>8</v>
      </c>
      <c r="O1042" s="36">
        <v>6</v>
      </c>
      <c r="P1042" s="37">
        <v>8</v>
      </c>
    </row>
    <row r="1043" spans="1:16" s="48" customFormat="1" ht="16.5" x14ac:dyDescent="0.2">
      <c r="A1043" s="45" t="s">
        <v>1034</v>
      </c>
      <c r="B1043" s="45">
        <f t="shared" si="165"/>
        <v>1140211</v>
      </c>
      <c r="C1043" s="60">
        <v>2</v>
      </c>
      <c r="D1043" s="38">
        <f t="shared" si="164"/>
        <v>11402</v>
      </c>
      <c r="E1043" s="62">
        <v>14</v>
      </c>
      <c r="F1043" s="25">
        <v>1</v>
      </c>
      <c r="G1043" s="26" t="s">
        <v>3365</v>
      </c>
      <c r="H1043" s="26" t="s">
        <v>3368</v>
      </c>
      <c r="I1043" s="25">
        <f t="shared" si="166"/>
        <v>129</v>
      </c>
      <c r="J1043" s="25">
        <f t="shared" si="167"/>
        <v>18</v>
      </c>
      <c r="K1043" s="25">
        <f t="shared" si="168"/>
        <v>4</v>
      </c>
      <c r="L1043" s="25" t="s">
        <v>581</v>
      </c>
      <c r="M1043" s="25" t="str">
        <f t="shared" si="170"/>
        <v>pt-14-2-shl-loc1</v>
      </c>
      <c r="N1043" s="25">
        <f t="shared" si="169"/>
        <v>8</v>
      </c>
      <c r="O1043" s="25">
        <v>9</v>
      </c>
      <c r="P1043" s="39">
        <v>9</v>
      </c>
    </row>
    <row r="1044" spans="1:16" s="48" customFormat="1" ht="16.5" x14ac:dyDescent="0.2">
      <c r="A1044" s="45" t="s">
        <v>1034</v>
      </c>
      <c r="B1044" s="45">
        <f t="shared" si="165"/>
        <v>1140220</v>
      </c>
      <c r="C1044" s="60">
        <v>2</v>
      </c>
      <c r="D1044" s="38">
        <f t="shared" si="164"/>
        <v>11402</v>
      </c>
      <c r="E1044" s="62">
        <v>14</v>
      </c>
      <c r="F1044" s="25">
        <v>2</v>
      </c>
      <c r="G1044" s="26" t="s">
        <v>3366</v>
      </c>
      <c r="H1044" s="26" t="s">
        <v>1463</v>
      </c>
      <c r="I1044" s="25">
        <f t="shared" si="166"/>
        <v>129</v>
      </c>
      <c r="J1044" s="25">
        <f t="shared" si="167"/>
        <v>18</v>
      </c>
      <c r="K1044" s="25">
        <f t="shared" si="168"/>
        <v>4</v>
      </c>
      <c r="L1044" s="25" t="s">
        <v>1463</v>
      </c>
      <c r="M1044" s="49" t="str">
        <f t="shared" si="170"/>
        <v>pt-14-2-jlr-loc2</v>
      </c>
      <c r="N1044" s="49">
        <f t="shared" si="169"/>
        <v>8</v>
      </c>
      <c r="O1044" s="25">
        <v>6</v>
      </c>
      <c r="P1044" s="39">
        <v>8</v>
      </c>
    </row>
    <row r="1045" spans="1:16" s="48" customFormat="1" ht="16.5" x14ac:dyDescent="0.2">
      <c r="A1045" s="45" t="s">
        <v>1034</v>
      </c>
      <c r="B1045" s="45">
        <f t="shared" si="165"/>
        <v>1140221</v>
      </c>
      <c r="C1045" s="60">
        <v>2</v>
      </c>
      <c r="D1045" s="38">
        <f t="shared" si="164"/>
        <v>11402</v>
      </c>
      <c r="E1045" s="62">
        <v>14</v>
      </c>
      <c r="F1045" s="25">
        <v>2</v>
      </c>
      <c r="G1045" s="26" t="s">
        <v>3365</v>
      </c>
      <c r="H1045" s="26" t="s">
        <v>3371</v>
      </c>
      <c r="I1045" s="25">
        <f t="shared" si="166"/>
        <v>129</v>
      </c>
      <c r="J1045" s="25">
        <f t="shared" si="167"/>
        <v>18</v>
      </c>
      <c r="K1045" s="25">
        <f t="shared" si="168"/>
        <v>4</v>
      </c>
      <c r="L1045" s="25" t="s">
        <v>576</v>
      </c>
      <c r="M1045" s="49" t="str">
        <f t="shared" si="170"/>
        <v>pt-14-2-shl-loc2</v>
      </c>
      <c r="N1045" s="49">
        <f t="shared" si="169"/>
        <v>8</v>
      </c>
      <c r="O1045" s="25">
        <v>9</v>
      </c>
      <c r="P1045" s="39">
        <v>9</v>
      </c>
    </row>
    <row r="1046" spans="1:16" s="48" customFormat="1" ht="16.5" x14ac:dyDescent="0.2">
      <c r="A1046" s="45" t="s">
        <v>1034</v>
      </c>
      <c r="B1046" s="45">
        <f t="shared" si="165"/>
        <v>1140230</v>
      </c>
      <c r="C1046" s="60">
        <v>2</v>
      </c>
      <c r="D1046" s="38">
        <f t="shared" ref="D1046:D1109" si="171">(100+E1046)*100+C1046</f>
        <v>11402</v>
      </c>
      <c r="E1046" s="62">
        <v>14</v>
      </c>
      <c r="F1046" s="25">
        <v>3</v>
      </c>
      <c r="G1046" s="26" t="s">
        <v>3366</v>
      </c>
      <c r="H1046" s="26" t="s">
        <v>3362</v>
      </c>
      <c r="I1046" s="25">
        <f t="shared" si="166"/>
        <v>129</v>
      </c>
      <c r="J1046" s="25">
        <f t="shared" si="167"/>
        <v>18</v>
      </c>
      <c r="K1046" s="25">
        <f t="shared" si="168"/>
        <v>4</v>
      </c>
      <c r="L1046" s="25" t="s">
        <v>504</v>
      </c>
      <c r="M1046" s="50" t="str">
        <f t="shared" si="170"/>
        <v>pt-14-2-jlr-loc3</v>
      </c>
      <c r="N1046" s="50">
        <f t="shared" si="169"/>
        <v>8</v>
      </c>
      <c r="O1046" s="25">
        <v>6</v>
      </c>
      <c r="P1046" s="39">
        <v>8</v>
      </c>
    </row>
    <row r="1047" spans="1:16" s="48" customFormat="1" ht="17.25" thickBot="1" x14ac:dyDescent="0.25">
      <c r="A1047" s="45" t="s">
        <v>1034</v>
      </c>
      <c r="B1047" s="45">
        <f t="shared" si="165"/>
        <v>1140231</v>
      </c>
      <c r="C1047" s="60">
        <v>2</v>
      </c>
      <c r="D1047" s="40">
        <f t="shared" si="171"/>
        <v>11402</v>
      </c>
      <c r="E1047" s="63">
        <v>14</v>
      </c>
      <c r="F1047" s="41">
        <v>3</v>
      </c>
      <c r="G1047" s="42" t="s">
        <v>3365</v>
      </c>
      <c r="H1047" s="42" t="s">
        <v>3369</v>
      </c>
      <c r="I1047" s="41">
        <f t="shared" si="166"/>
        <v>129</v>
      </c>
      <c r="J1047" s="41">
        <f t="shared" si="167"/>
        <v>18</v>
      </c>
      <c r="K1047" s="41">
        <f t="shared" si="168"/>
        <v>4</v>
      </c>
      <c r="L1047" s="41" t="s">
        <v>595</v>
      </c>
      <c r="M1047" s="42" t="str">
        <f t="shared" si="170"/>
        <v>pt-14-2-shl-loc3</v>
      </c>
      <c r="N1047" s="42">
        <f t="shared" si="169"/>
        <v>8</v>
      </c>
      <c r="O1047" s="41">
        <v>9</v>
      </c>
      <c r="P1047" s="43">
        <v>9</v>
      </c>
    </row>
    <row r="1048" spans="1:16" s="48" customFormat="1" ht="16.5" x14ac:dyDescent="0.2">
      <c r="A1048" s="45" t="s">
        <v>1034</v>
      </c>
      <c r="B1048" s="45">
        <f t="shared" si="165"/>
        <v>1140310</v>
      </c>
      <c r="C1048" s="60">
        <v>3</v>
      </c>
      <c r="D1048" s="35">
        <f t="shared" si="171"/>
        <v>11403</v>
      </c>
      <c r="E1048" s="61">
        <v>14</v>
      </c>
      <c r="F1048" s="36">
        <v>1</v>
      </c>
      <c r="G1048" s="44" t="s">
        <v>3366</v>
      </c>
      <c r="H1048" s="44" t="s">
        <v>3370</v>
      </c>
      <c r="I1048" s="36">
        <f t="shared" si="166"/>
        <v>130</v>
      </c>
      <c r="J1048" s="36">
        <f t="shared" si="167"/>
        <v>19</v>
      </c>
      <c r="K1048" s="36">
        <f t="shared" si="168"/>
        <v>4</v>
      </c>
      <c r="L1048" s="36" t="s">
        <v>502</v>
      </c>
      <c r="M1048" s="36" t="str">
        <f t="shared" si="170"/>
        <v>pt-14-3-jlr-loc1</v>
      </c>
      <c r="N1048" s="36">
        <f t="shared" si="169"/>
        <v>8</v>
      </c>
      <c r="O1048" s="36">
        <v>6</v>
      </c>
      <c r="P1048" s="37">
        <v>8</v>
      </c>
    </row>
    <row r="1049" spans="1:16" s="48" customFormat="1" ht="16.5" x14ac:dyDescent="0.2">
      <c r="A1049" s="45" t="s">
        <v>1034</v>
      </c>
      <c r="B1049" s="45">
        <f t="shared" si="165"/>
        <v>1140311</v>
      </c>
      <c r="C1049" s="60">
        <v>3</v>
      </c>
      <c r="D1049" s="38">
        <f t="shared" si="171"/>
        <v>11403</v>
      </c>
      <c r="E1049" s="62">
        <v>14</v>
      </c>
      <c r="F1049" s="25">
        <v>1</v>
      </c>
      <c r="G1049" s="26" t="s">
        <v>3365</v>
      </c>
      <c r="H1049" s="26" t="s">
        <v>3364</v>
      </c>
      <c r="I1049" s="25">
        <f t="shared" si="166"/>
        <v>130</v>
      </c>
      <c r="J1049" s="25">
        <f t="shared" si="167"/>
        <v>19</v>
      </c>
      <c r="K1049" s="25">
        <f t="shared" si="168"/>
        <v>4</v>
      </c>
      <c r="L1049" s="25" t="s">
        <v>593</v>
      </c>
      <c r="M1049" s="25" t="str">
        <f t="shared" si="170"/>
        <v>pt-14-3-shl-loc1</v>
      </c>
      <c r="N1049" s="25">
        <f t="shared" si="169"/>
        <v>8</v>
      </c>
      <c r="O1049" s="25">
        <v>9</v>
      </c>
      <c r="P1049" s="39">
        <v>9</v>
      </c>
    </row>
    <row r="1050" spans="1:16" s="48" customFormat="1" ht="16.5" x14ac:dyDescent="0.2">
      <c r="A1050" s="45" t="s">
        <v>1034</v>
      </c>
      <c r="B1050" s="45">
        <f t="shared" si="165"/>
        <v>1140320</v>
      </c>
      <c r="C1050" s="60">
        <v>3</v>
      </c>
      <c r="D1050" s="38">
        <f t="shared" si="171"/>
        <v>11403</v>
      </c>
      <c r="E1050" s="62">
        <v>14</v>
      </c>
      <c r="F1050" s="25">
        <v>2</v>
      </c>
      <c r="G1050" s="26" t="s">
        <v>3366</v>
      </c>
      <c r="H1050" s="26" t="s">
        <v>1463</v>
      </c>
      <c r="I1050" s="25">
        <f t="shared" si="166"/>
        <v>130</v>
      </c>
      <c r="J1050" s="25">
        <f t="shared" si="167"/>
        <v>19</v>
      </c>
      <c r="K1050" s="25">
        <f t="shared" si="168"/>
        <v>4</v>
      </c>
      <c r="L1050" s="25" t="s">
        <v>1459</v>
      </c>
      <c r="M1050" s="49" t="str">
        <f t="shared" si="170"/>
        <v>pt-14-3-jlr-loc2</v>
      </c>
      <c r="N1050" s="49">
        <f t="shared" si="169"/>
        <v>8</v>
      </c>
      <c r="O1050" s="25">
        <v>6</v>
      </c>
      <c r="P1050" s="39">
        <v>8</v>
      </c>
    </row>
    <row r="1051" spans="1:16" s="48" customFormat="1" ht="16.5" x14ac:dyDescent="0.2">
      <c r="A1051" s="45" t="s">
        <v>1034</v>
      </c>
      <c r="B1051" s="45">
        <f t="shared" si="165"/>
        <v>1140321</v>
      </c>
      <c r="C1051" s="60">
        <v>3</v>
      </c>
      <c r="D1051" s="38">
        <f t="shared" si="171"/>
        <v>11403</v>
      </c>
      <c r="E1051" s="62">
        <v>14</v>
      </c>
      <c r="F1051" s="25">
        <v>2</v>
      </c>
      <c r="G1051" s="26" t="s">
        <v>3365</v>
      </c>
      <c r="H1051" s="26" t="s">
        <v>3371</v>
      </c>
      <c r="I1051" s="25">
        <f t="shared" si="166"/>
        <v>130</v>
      </c>
      <c r="J1051" s="25">
        <f t="shared" si="167"/>
        <v>19</v>
      </c>
      <c r="K1051" s="25">
        <f t="shared" si="168"/>
        <v>4</v>
      </c>
      <c r="L1051" s="25" t="s">
        <v>606</v>
      </c>
      <c r="M1051" s="49" t="str">
        <f t="shared" si="170"/>
        <v>pt-14-3-shl-loc2</v>
      </c>
      <c r="N1051" s="49">
        <f t="shared" si="169"/>
        <v>8</v>
      </c>
      <c r="O1051" s="25">
        <v>9</v>
      </c>
      <c r="P1051" s="39">
        <v>9</v>
      </c>
    </row>
    <row r="1052" spans="1:16" s="48" customFormat="1" ht="16.5" x14ac:dyDescent="0.2">
      <c r="A1052" s="45" t="s">
        <v>1034</v>
      </c>
      <c r="B1052" s="45">
        <f t="shared" si="165"/>
        <v>1140330</v>
      </c>
      <c r="C1052" s="60">
        <v>3</v>
      </c>
      <c r="D1052" s="38">
        <f t="shared" si="171"/>
        <v>11403</v>
      </c>
      <c r="E1052" s="62">
        <v>14</v>
      </c>
      <c r="F1052" s="25">
        <v>3</v>
      </c>
      <c r="G1052" s="26" t="s">
        <v>3366</v>
      </c>
      <c r="H1052" s="26" t="s">
        <v>3367</v>
      </c>
      <c r="I1052" s="25">
        <f t="shared" si="166"/>
        <v>130</v>
      </c>
      <c r="J1052" s="25">
        <f t="shared" si="167"/>
        <v>19</v>
      </c>
      <c r="K1052" s="25">
        <f t="shared" si="168"/>
        <v>4</v>
      </c>
      <c r="L1052" s="25" t="s">
        <v>499</v>
      </c>
      <c r="M1052" s="50" t="str">
        <f t="shared" si="170"/>
        <v>pt-14-3-jlr-loc3</v>
      </c>
      <c r="N1052" s="50">
        <f t="shared" si="169"/>
        <v>8</v>
      </c>
      <c r="O1052" s="25">
        <v>6</v>
      </c>
      <c r="P1052" s="39">
        <v>8</v>
      </c>
    </row>
    <row r="1053" spans="1:16" s="48" customFormat="1" ht="17.25" thickBot="1" x14ac:dyDescent="0.25">
      <c r="A1053" s="45" t="s">
        <v>1034</v>
      </c>
      <c r="B1053" s="45">
        <f t="shared" si="165"/>
        <v>1140331</v>
      </c>
      <c r="C1053" s="60">
        <v>3</v>
      </c>
      <c r="D1053" s="40">
        <f t="shared" si="171"/>
        <v>11403</v>
      </c>
      <c r="E1053" s="63">
        <v>14</v>
      </c>
      <c r="F1053" s="41">
        <v>3</v>
      </c>
      <c r="G1053" s="42" t="s">
        <v>3354</v>
      </c>
      <c r="H1053" s="42" t="s">
        <v>3369</v>
      </c>
      <c r="I1053" s="41">
        <f t="shared" si="166"/>
        <v>130</v>
      </c>
      <c r="J1053" s="41">
        <f t="shared" si="167"/>
        <v>19</v>
      </c>
      <c r="K1053" s="41">
        <f t="shared" si="168"/>
        <v>4</v>
      </c>
      <c r="L1053" s="41" t="s">
        <v>604</v>
      </c>
      <c r="M1053" s="42" t="str">
        <f t="shared" si="170"/>
        <v>pt-14-3-shl-loc3</v>
      </c>
      <c r="N1053" s="42">
        <f t="shared" si="169"/>
        <v>8</v>
      </c>
      <c r="O1053" s="41">
        <v>9</v>
      </c>
      <c r="P1053" s="43">
        <v>9</v>
      </c>
    </row>
    <row r="1054" spans="1:16" s="48" customFormat="1" ht="16.5" x14ac:dyDescent="0.2">
      <c r="A1054" s="45" t="s">
        <v>1034</v>
      </c>
      <c r="B1054" s="45">
        <f t="shared" si="165"/>
        <v>1140410</v>
      </c>
      <c r="C1054" s="60">
        <v>4</v>
      </c>
      <c r="D1054" s="35">
        <f t="shared" si="171"/>
        <v>11404</v>
      </c>
      <c r="E1054" s="61">
        <v>14</v>
      </c>
      <c r="F1054" s="36">
        <v>1</v>
      </c>
      <c r="G1054" s="44" t="s">
        <v>3366</v>
      </c>
      <c r="H1054" s="44" t="s">
        <v>3370</v>
      </c>
      <c r="I1054" s="36">
        <f t="shared" si="166"/>
        <v>130</v>
      </c>
      <c r="J1054" s="36">
        <f t="shared" si="167"/>
        <v>19</v>
      </c>
      <c r="K1054" s="36">
        <f t="shared" si="168"/>
        <v>4</v>
      </c>
      <c r="L1054" s="36" t="s">
        <v>505</v>
      </c>
      <c r="M1054" s="36" t="str">
        <f t="shared" si="170"/>
        <v>pt-14-4-jlr-loc1</v>
      </c>
      <c r="N1054" s="36">
        <f t="shared" si="169"/>
        <v>8</v>
      </c>
      <c r="O1054" s="36">
        <v>6</v>
      </c>
      <c r="P1054" s="37">
        <v>8</v>
      </c>
    </row>
    <row r="1055" spans="1:16" s="48" customFormat="1" ht="16.5" x14ac:dyDescent="0.2">
      <c r="A1055" s="45" t="s">
        <v>1034</v>
      </c>
      <c r="B1055" s="45">
        <f t="shared" ref="B1055:B1118" si="172">D1055*100+F1055*10+IF(G1055="jlr",0,1)</f>
        <v>1140411</v>
      </c>
      <c r="C1055" s="60">
        <v>4</v>
      </c>
      <c r="D1055" s="38">
        <f t="shared" si="171"/>
        <v>11404</v>
      </c>
      <c r="E1055" s="62">
        <v>14</v>
      </c>
      <c r="F1055" s="25">
        <v>1</v>
      </c>
      <c r="G1055" s="26" t="s">
        <v>3365</v>
      </c>
      <c r="H1055" s="26" t="s">
        <v>3368</v>
      </c>
      <c r="I1055" s="25">
        <f t="shared" si="166"/>
        <v>130</v>
      </c>
      <c r="J1055" s="25">
        <f t="shared" si="167"/>
        <v>19</v>
      </c>
      <c r="K1055" s="25">
        <f t="shared" si="168"/>
        <v>4</v>
      </c>
      <c r="L1055" s="25" t="s">
        <v>599</v>
      </c>
      <c r="M1055" s="25" t="str">
        <f t="shared" si="170"/>
        <v>pt-14-4-shl-loc1</v>
      </c>
      <c r="N1055" s="25">
        <f t="shared" si="169"/>
        <v>8</v>
      </c>
      <c r="O1055" s="25">
        <v>9</v>
      </c>
      <c r="P1055" s="39">
        <v>9</v>
      </c>
    </row>
    <row r="1056" spans="1:16" s="48" customFormat="1" ht="16.5" x14ac:dyDescent="0.2">
      <c r="A1056" s="45" t="s">
        <v>1034</v>
      </c>
      <c r="B1056" s="45">
        <f t="shared" si="172"/>
        <v>1140420</v>
      </c>
      <c r="C1056" s="60">
        <v>4</v>
      </c>
      <c r="D1056" s="38">
        <f t="shared" si="171"/>
        <v>11404</v>
      </c>
      <c r="E1056" s="62">
        <v>14</v>
      </c>
      <c r="F1056" s="25">
        <v>2</v>
      </c>
      <c r="G1056" s="26" t="s">
        <v>3366</v>
      </c>
      <c r="H1056" s="26" t="s">
        <v>1463</v>
      </c>
      <c r="I1056" s="25">
        <f t="shared" si="166"/>
        <v>130</v>
      </c>
      <c r="J1056" s="25">
        <f t="shared" si="167"/>
        <v>19</v>
      </c>
      <c r="K1056" s="25">
        <f t="shared" si="168"/>
        <v>4</v>
      </c>
      <c r="L1056" s="25" t="s">
        <v>495</v>
      </c>
      <c r="M1056" s="49" t="str">
        <f t="shared" si="170"/>
        <v>pt-14-4-jlr-loc2</v>
      </c>
      <c r="N1056" s="49">
        <f t="shared" si="169"/>
        <v>8</v>
      </c>
      <c r="O1056" s="25">
        <v>6</v>
      </c>
      <c r="P1056" s="39">
        <v>8</v>
      </c>
    </row>
    <row r="1057" spans="1:16" s="48" customFormat="1" ht="16.5" x14ac:dyDescent="0.2">
      <c r="A1057" s="45" t="s">
        <v>1034</v>
      </c>
      <c r="B1057" s="45">
        <f t="shared" si="172"/>
        <v>1140421</v>
      </c>
      <c r="C1057" s="60">
        <v>4</v>
      </c>
      <c r="D1057" s="38">
        <f t="shared" si="171"/>
        <v>11404</v>
      </c>
      <c r="E1057" s="62">
        <v>14</v>
      </c>
      <c r="F1057" s="25">
        <v>2</v>
      </c>
      <c r="G1057" s="26" t="s">
        <v>3365</v>
      </c>
      <c r="H1057" s="26" t="s">
        <v>3371</v>
      </c>
      <c r="I1057" s="25">
        <f t="shared" si="166"/>
        <v>130</v>
      </c>
      <c r="J1057" s="25">
        <f t="shared" si="167"/>
        <v>19</v>
      </c>
      <c r="K1057" s="25">
        <f t="shared" si="168"/>
        <v>4</v>
      </c>
      <c r="L1057" s="25" t="s">
        <v>607</v>
      </c>
      <c r="M1057" s="49" t="str">
        <f t="shared" si="170"/>
        <v>pt-14-4-shl-loc2</v>
      </c>
      <c r="N1057" s="49">
        <f t="shared" si="169"/>
        <v>8</v>
      </c>
      <c r="O1057" s="25">
        <v>9</v>
      </c>
      <c r="P1057" s="39">
        <v>9</v>
      </c>
    </row>
    <row r="1058" spans="1:16" s="48" customFormat="1" ht="16.5" x14ac:dyDescent="0.2">
      <c r="A1058" s="45" t="s">
        <v>1034</v>
      </c>
      <c r="B1058" s="45">
        <f t="shared" si="172"/>
        <v>1140430</v>
      </c>
      <c r="C1058" s="60">
        <v>4</v>
      </c>
      <c r="D1058" s="38">
        <f t="shared" si="171"/>
        <v>11404</v>
      </c>
      <c r="E1058" s="62">
        <v>14</v>
      </c>
      <c r="F1058" s="25">
        <v>3</v>
      </c>
      <c r="G1058" s="26" t="s">
        <v>3366</v>
      </c>
      <c r="H1058" s="26" t="s">
        <v>3367</v>
      </c>
      <c r="I1058" s="25">
        <f t="shared" si="166"/>
        <v>130</v>
      </c>
      <c r="J1058" s="25">
        <f t="shared" si="167"/>
        <v>19</v>
      </c>
      <c r="K1058" s="25">
        <f t="shared" si="168"/>
        <v>4</v>
      </c>
      <c r="L1058" s="25" t="s">
        <v>501</v>
      </c>
      <c r="M1058" s="50" t="str">
        <f t="shared" si="170"/>
        <v>pt-14-4-jlr-loc3</v>
      </c>
      <c r="N1058" s="50">
        <f t="shared" si="169"/>
        <v>8</v>
      </c>
      <c r="O1058" s="25">
        <v>6</v>
      </c>
      <c r="P1058" s="39">
        <v>8</v>
      </c>
    </row>
    <row r="1059" spans="1:16" s="48" customFormat="1" ht="17.25" thickBot="1" x14ac:dyDescent="0.25">
      <c r="A1059" s="45" t="s">
        <v>1034</v>
      </c>
      <c r="B1059" s="45">
        <f t="shared" si="172"/>
        <v>1140431</v>
      </c>
      <c r="C1059" s="60">
        <v>4</v>
      </c>
      <c r="D1059" s="40">
        <f t="shared" si="171"/>
        <v>11404</v>
      </c>
      <c r="E1059" s="63">
        <v>14</v>
      </c>
      <c r="F1059" s="41">
        <v>3</v>
      </c>
      <c r="G1059" s="42" t="s">
        <v>3354</v>
      </c>
      <c r="H1059" s="42" t="s">
        <v>3361</v>
      </c>
      <c r="I1059" s="41">
        <f t="shared" si="166"/>
        <v>130</v>
      </c>
      <c r="J1059" s="41">
        <f t="shared" si="167"/>
        <v>19</v>
      </c>
      <c r="K1059" s="41">
        <f t="shared" si="168"/>
        <v>4</v>
      </c>
      <c r="L1059" s="41" t="s">
        <v>580</v>
      </c>
      <c r="M1059" s="42" t="str">
        <f t="shared" si="170"/>
        <v>pt-14-4-shl-loc3</v>
      </c>
      <c r="N1059" s="42">
        <f t="shared" si="169"/>
        <v>8</v>
      </c>
      <c r="O1059" s="41">
        <v>9</v>
      </c>
      <c r="P1059" s="43">
        <v>9</v>
      </c>
    </row>
    <row r="1060" spans="1:16" s="48" customFormat="1" ht="16.5" x14ac:dyDescent="0.2">
      <c r="A1060" s="45" t="s">
        <v>1034</v>
      </c>
      <c r="B1060" s="45">
        <f t="shared" si="172"/>
        <v>1140510</v>
      </c>
      <c r="C1060" s="60">
        <v>5</v>
      </c>
      <c r="D1060" s="35">
        <f t="shared" si="171"/>
        <v>11405</v>
      </c>
      <c r="E1060" s="61">
        <v>14</v>
      </c>
      <c r="F1060" s="36">
        <v>1</v>
      </c>
      <c r="G1060" s="44" t="s">
        <v>3355</v>
      </c>
      <c r="H1060" s="44" t="s">
        <v>3370</v>
      </c>
      <c r="I1060" s="36">
        <f t="shared" si="166"/>
        <v>131</v>
      </c>
      <c r="J1060" s="36">
        <f t="shared" si="167"/>
        <v>19</v>
      </c>
      <c r="K1060" s="36">
        <f t="shared" si="168"/>
        <v>4</v>
      </c>
      <c r="L1060" s="36" t="s">
        <v>1458</v>
      </c>
      <c r="M1060" s="36" t="str">
        <f t="shared" si="170"/>
        <v>pt-14-5-jlr-loc1</v>
      </c>
      <c r="N1060" s="36">
        <f t="shared" si="169"/>
        <v>8</v>
      </c>
      <c r="O1060" s="36">
        <v>6</v>
      </c>
      <c r="P1060" s="37">
        <v>8</v>
      </c>
    </row>
    <row r="1061" spans="1:16" s="48" customFormat="1" ht="16.5" x14ac:dyDescent="0.2">
      <c r="A1061" s="45" t="s">
        <v>1034</v>
      </c>
      <c r="B1061" s="45">
        <f t="shared" si="172"/>
        <v>1140511</v>
      </c>
      <c r="C1061" s="60">
        <v>5</v>
      </c>
      <c r="D1061" s="38">
        <f t="shared" si="171"/>
        <v>11405</v>
      </c>
      <c r="E1061" s="62">
        <v>14</v>
      </c>
      <c r="F1061" s="25">
        <v>1</v>
      </c>
      <c r="G1061" s="26" t="s">
        <v>3365</v>
      </c>
      <c r="H1061" s="26" t="s">
        <v>3368</v>
      </c>
      <c r="I1061" s="25">
        <f t="shared" si="166"/>
        <v>131</v>
      </c>
      <c r="J1061" s="25">
        <f t="shared" si="167"/>
        <v>19</v>
      </c>
      <c r="K1061" s="25">
        <f t="shared" si="168"/>
        <v>4</v>
      </c>
      <c r="L1061" s="25" t="s">
        <v>798</v>
      </c>
      <c r="M1061" s="25" t="str">
        <f t="shared" si="170"/>
        <v>pt-14-5-shl-loc1</v>
      </c>
      <c r="N1061" s="25">
        <f t="shared" si="169"/>
        <v>8</v>
      </c>
      <c r="O1061" s="25">
        <v>9</v>
      </c>
      <c r="P1061" s="39">
        <v>9</v>
      </c>
    </row>
    <row r="1062" spans="1:16" s="48" customFormat="1" ht="16.5" x14ac:dyDescent="0.2">
      <c r="A1062" s="45" t="s">
        <v>1034</v>
      </c>
      <c r="B1062" s="45">
        <f t="shared" si="172"/>
        <v>1140520</v>
      </c>
      <c r="C1062" s="60">
        <v>5</v>
      </c>
      <c r="D1062" s="38">
        <f t="shared" si="171"/>
        <v>11405</v>
      </c>
      <c r="E1062" s="62">
        <v>14</v>
      </c>
      <c r="F1062" s="25">
        <v>2</v>
      </c>
      <c r="G1062" s="26" t="s">
        <v>3366</v>
      </c>
      <c r="H1062" s="26" t="s">
        <v>1463</v>
      </c>
      <c r="I1062" s="25">
        <f t="shared" si="166"/>
        <v>131</v>
      </c>
      <c r="J1062" s="25">
        <f t="shared" si="167"/>
        <v>19</v>
      </c>
      <c r="K1062" s="25">
        <f t="shared" si="168"/>
        <v>4</v>
      </c>
      <c r="L1062" s="25" t="s">
        <v>1463</v>
      </c>
      <c r="M1062" s="49" t="str">
        <f t="shared" si="170"/>
        <v>pt-14-5-jlr-loc2</v>
      </c>
      <c r="N1062" s="49">
        <f t="shared" si="169"/>
        <v>8</v>
      </c>
      <c r="O1062" s="25">
        <v>6</v>
      </c>
      <c r="P1062" s="39">
        <v>8</v>
      </c>
    </row>
    <row r="1063" spans="1:16" s="48" customFormat="1" ht="16.5" x14ac:dyDescent="0.2">
      <c r="A1063" s="45" t="s">
        <v>1034</v>
      </c>
      <c r="B1063" s="45">
        <f t="shared" si="172"/>
        <v>1140521</v>
      </c>
      <c r="C1063" s="60">
        <v>5</v>
      </c>
      <c r="D1063" s="38">
        <f t="shared" si="171"/>
        <v>11405</v>
      </c>
      <c r="E1063" s="62">
        <v>14</v>
      </c>
      <c r="F1063" s="25">
        <v>2</v>
      </c>
      <c r="G1063" s="26" t="s">
        <v>3365</v>
      </c>
      <c r="H1063" s="26" t="s">
        <v>3371</v>
      </c>
      <c r="I1063" s="25">
        <f t="shared" si="166"/>
        <v>131</v>
      </c>
      <c r="J1063" s="25">
        <f t="shared" si="167"/>
        <v>19</v>
      </c>
      <c r="K1063" s="25">
        <f t="shared" si="168"/>
        <v>4</v>
      </c>
      <c r="L1063" s="25" t="s">
        <v>576</v>
      </c>
      <c r="M1063" s="49" t="str">
        <f t="shared" si="170"/>
        <v>pt-14-5-shl-loc2</v>
      </c>
      <c r="N1063" s="49">
        <f t="shared" si="169"/>
        <v>8</v>
      </c>
      <c r="O1063" s="25">
        <v>9</v>
      </c>
      <c r="P1063" s="39">
        <v>9</v>
      </c>
    </row>
    <row r="1064" spans="1:16" s="48" customFormat="1" ht="16.5" x14ac:dyDescent="0.2">
      <c r="A1064" s="45" t="s">
        <v>1034</v>
      </c>
      <c r="B1064" s="45">
        <f t="shared" si="172"/>
        <v>1140530</v>
      </c>
      <c r="C1064" s="60">
        <v>5</v>
      </c>
      <c r="D1064" s="38">
        <f t="shared" si="171"/>
        <v>11405</v>
      </c>
      <c r="E1064" s="62">
        <v>14</v>
      </c>
      <c r="F1064" s="25">
        <v>3</v>
      </c>
      <c r="G1064" s="26" t="s">
        <v>3355</v>
      </c>
      <c r="H1064" s="26" t="s">
        <v>3367</v>
      </c>
      <c r="I1064" s="25">
        <f t="shared" si="166"/>
        <v>131</v>
      </c>
      <c r="J1064" s="25">
        <f t="shared" si="167"/>
        <v>19</v>
      </c>
      <c r="K1064" s="25">
        <f t="shared" si="168"/>
        <v>4</v>
      </c>
      <c r="L1064" s="25" t="s">
        <v>502</v>
      </c>
      <c r="M1064" s="50" t="str">
        <f t="shared" si="170"/>
        <v>pt-14-5-jlr-loc3</v>
      </c>
      <c r="N1064" s="50">
        <f t="shared" si="169"/>
        <v>8</v>
      </c>
      <c r="O1064" s="25">
        <v>6</v>
      </c>
      <c r="P1064" s="39">
        <v>8</v>
      </c>
    </row>
    <row r="1065" spans="1:16" s="48" customFormat="1" ht="17.25" thickBot="1" x14ac:dyDescent="0.25">
      <c r="A1065" s="45" t="s">
        <v>1034</v>
      </c>
      <c r="B1065" s="45">
        <f t="shared" si="172"/>
        <v>1140531</v>
      </c>
      <c r="C1065" s="60">
        <v>5</v>
      </c>
      <c r="D1065" s="40">
        <f t="shared" si="171"/>
        <v>11405</v>
      </c>
      <c r="E1065" s="63">
        <v>14</v>
      </c>
      <c r="F1065" s="41">
        <v>3</v>
      </c>
      <c r="G1065" s="42" t="s">
        <v>3365</v>
      </c>
      <c r="H1065" s="42" t="s">
        <v>3369</v>
      </c>
      <c r="I1065" s="41">
        <f t="shared" si="166"/>
        <v>131</v>
      </c>
      <c r="J1065" s="41">
        <f t="shared" si="167"/>
        <v>19</v>
      </c>
      <c r="K1065" s="41">
        <f t="shared" si="168"/>
        <v>4</v>
      </c>
      <c r="L1065" s="41" t="s">
        <v>593</v>
      </c>
      <c r="M1065" s="42" t="str">
        <f t="shared" si="170"/>
        <v>pt-14-5-shl-loc3</v>
      </c>
      <c r="N1065" s="42">
        <f t="shared" si="169"/>
        <v>8</v>
      </c>
      <c r="O1065" s="41">
        <v>9</v>
      </c>
      <c r="P1065" s="43">
        <v>9</v>
      </c>
    </row>
    <row r="1066" spans="1:16" s="48" customFormat="1" ht="16.5" x14ac:dyDescent="0.2">
      <c r="A1066" s="45" t="s">
        <v>1034</v>
      </c>
      <c r="B1066" s="45">
        <f t="shared" si="172"/>
        <v>1140610</v>
      </c>
      <c r="C1066" s="60">
        <v>6</v>
      </c>
      <c r="D1066" s="35">
        <f t="shared" si="171"/>
        <v>11406</v>
      </c>
      <c r="E1066" s="61">
        <v>14</v>
      </c>
      <c r="F1066" s="36">
        <v>1</v>
      </c>
      <c r="G1066" s="44" t="s">
        <v>3355</v>
      </c>
      <c r="H1066" s="44" t="s">
        <v>3370</v>
      </c>
      <c r="I1066" s="36">
        <f t="shared" si="166"/>
        <v>131</v>
      </c>
      <c r="J1066" s="36">
        <f t="shared" si="167"/>
        <v>19</v>
      </c>
      <c r="K1066" s="36">
        <f t="shared" si="168"/>
        <v>4</v>
      </c>
      <c r="L1066" s="36" t="s">
        <v>499</v>
      </c>
      <c r="M1066" s="36" t="str">
        <f t="shared" si="170"/>
        <v>pt-14-6-jlr-loc1</v>
      </c>
      <c r="N1066" s="36">
        <f t="shared" si="169"/>
        <v>8</v>
      </c>
      <c r="O1066" s="36">
        <v>6</v>
      </c>
      <c r="P1066" s="37">
        <v>8</v>
      </c>
    </row>
    <row r="1067" spans="1:16" s="48" customFormat="1" ht="16.5" x14ac:dyDescent="0.2">
      <c r="A1067" s="45" t="s">
        <v>1034</v>
      </c>
      <c r="B1067" s="45">
        <f t="shared" si="172"/>
        <v>1140611</v>
      </c>
      <c r="C1067" s="60">
        <v>6</v>
      </c>
      <c r="D1067" s="38">
        <f t="shared" si="171"/>
        <v>11406</v>
      </c>
      <c r="E1067" s="62">
        <v>14</v>
      </c>
      <c r="F1067" s="25">
        <v>1</v>
      </c>
      <c r="G1067" s="26" t="s">
        <v>3365</v>
      </c>
      <c r="H1067" s="26" t="s">
        <v>3368</v>
      </c>
      <c r="I1067" s="25">
        <f t="shared" si="166"/>
        <v>131</v>
      </c>
      <c r="J1067" s="25">
        <f t="shared" si="167"/>
        <v>19</v>
      </c>
      <c r="K1067" s="25">
        <f t="shared" si="168"/>
        <v>4</v>
      </c>
      <c r="L1067" s="25" t="s">
        <v>604</v>
      </c>
      <c r="M1067" s="25" t="str">
        <f t="shared" si="170"/>
        <v>pt-14-6-shl-loc1</v>
      </c>
      <c r="N1067" s="25">
        <f t="shared" si="169"/>
        <v>8</v>
      </c>
      <c r="O1067" s="25">
        <v>9</v>
      </c>
      <c r="P1067" s="39">
        <v>9</v>
      </c>
    </row>
    <row r="1068" spans="1:16" s="48" customFormat="1" ht="16.5" x14ac:dyDescent="0.2">
      <c r="A1068" s="45" t="s">
        <v>1034</v>
      </c>
      <c r="B1068" s="45">
        <f t="shared" si="172"/>
        <v>1140620</v>
      </c>
      <c r="C1068" s="60">
        <v>6</v>
      </c>
      <c r="D1068" s="38">
        <f t="shared" si="171"/>
        <v>11406</v>
      </c>
      <c r="E1068" s="62">
        <v>14</v>
      </c>
      <c r="F1068" s="25">
        <v>2</v>
      </c>
      <c r="G1068" s="26" t="s">
        <v>3366</v>
      </c>
      <c r="H1068" s="26" t="s">
        <v>1463</v>
      </c>
      <c r="I1068" s="25">
        <f t="shared" si="166"/>
        <v>131</v>
      </c>
      <c r="J1068" s="25">
        <f t="shared" si="167"/>
        <v>19</v>
      </c>
      <c r="K1068" s="25">
        <f t="shared" si="168"/>
        <v>4</v>
      </c>
      <c r="L1068" s="25" t="s">
        <v>1459</v>
      </c>
      <c r="M1068" s="49" t="str">
        <f t="shared" si="170"/>
        <v>pt-14-6-jlr-loc2</v>
      </c>
      <c r="N1068" s="49">
        <f t="shared" si="169"/>
        <v>8</v>
      </c>
      <c r="O1068" s="25">
        <v>6</v>
      </c>
      <c r="P1068" s="39">
        <v>8</v>
      </c>
    </row>
    <row r="1069" spans="1:16" s="48" customFormat="1" ht="16.5" x14ac:dyDescent="0.2">
      <c r="A1069" s="45" t="s">
        <v>1034</v>
      </c>
      <c r="B1069" s="45">
        <f t="shared" si="172"/>
        <v>1140621</v>
      </c>
      <c r="C1069" s="60">
        <v>6</v>
      </c>
      <c r="D1069" s="38">
        <f t="shared" si="171"/>
        <v>11406</v>
      </c>
      <c r="E1069" s="62">
        <v>14</v>
      </c>
      <c r="F1069" s="25">
        <v>2</v>
      </c>
      <c r="G1069" s="26" t="s">
        <v>3365</v>
      </c>
      <c r="H1069" s="26" t="s">
        <v>3357</v>
      </c>
      <c r="I1069" s="25">
        <f t="shared" si="166"/>
        <v>131</v>
      </c>
      <c r="J1069" s="25">
        <f t="shared" si="167"/>
        <v>19</v>
      </c>
      <c r="K1069" s="25">
        <f t="shared" si="168"/>
        <v>4</v>
      </c>
      <c r="L1069" s="25" t="s">
        <v>606</v>
      </c>
      <c r="M1069" s="49" t="str">
        <f t="shared" si="170"/>
        <v>pt-14-6-shl-loc2</v>
      </c>
      <c r="N1069" s="49">
        <f t="shared" si="169"/>
        <v>8</v>
      </c>
      <c r="O1069" s="25">
        <v>9</v>
      </c>
      <c r="P1069" s="39">
        <v>9</v>
      </c>
    </row>
    <row r="1070" spans="1:16" s="48" customFormat="1" ht="16.5" x14ac:dyDescent="0.2">
      <c r="A1070" s="45" t="s">
        <v>1034</v>
      </c>
      <c r="B1070" s="45">
        <f t="shared" si="172"/>
        <v>1140630</v>
      </c>
      <c r="C1070" s="60">
        <v>6</v>
      </c>
      <c r="D1070" s="38">
        <f t="shared" si="171"/>
        <v>11406</v>
      </c>
      <c r="E1070" s="62">
        <v>14</v>
      </c>
      <c r="F1070" s="25">
        <v>3</v>
      </c>
      <c r="G1070" s="26" t="s">
        <v>3355</v>
      </c>
      <c r="H1070" s="26" t="s">
        <v>3367</v>
      </c>
      <c r="I1070" s="25">
        <f t="shared" si="166"/>
        <v>131</v>
      </c>
      <c r="J1070" s="25">
        <f t="shared" si="167"/>
        <v>19</v>
      </c>
      <c r="K1070" s="25">
        <f t="shared" si="168"/>
        <v>4</v>
      </c>
      <c r="L1070" s="25" t="s">
        <v>502</v>
      </c>
      <c r="M1070" s="50" t="str">
        <f t="shared" si="170"/>
        <v>pt-14-6-jlr-loc3</v>
      </c>
      <c r="N1070" s="50">
        <f t="shared" si="169"/>
        <v>8</v>
      </c>
      <c r="O1070" s="25">
        <v>6</v>
      </c>
      <c r="P1070" s="39">
        <v>8</v>
      </c>
    </row>
    <row r="1071" spans="1:16" s="48" customFormat="1" ht="17.25" thickBot="1" x14ac:dyDescent="0.25">
      <c r="A1071" s="45" t="s">
        <v>1034</v>
      </c>
      <c r="B1071" s="45">
        <f t="shared" si="172"/>
        <v>1140631</v>
      </c>
      <c r="C1071" s="60">
        <v>6</v>
      </c>
      <c r="D1071" s="40">
        <f t="shared" si="171"/>
        <v>11406</v>
      </c>
      <c r="E1071" s="63">
        <v>14</v>
      </c>
      <c r="F1071" s="41">
        <v>3</v>
      </c>
      <c r="G1071" s="42" t="s">
        <v>3354</v>
      </c>
      <c r="H1071" s="42" t="s">
        <v>3369</v>
      </c>
      <c r="I1071" s="41">
        <f t="shared" si="166"/>
        <v>131</v>
      </c>
      <c r="J1071" s="41">
        <f t="shared" si="167"/>
        <v>19</v>
      </c>
      <c r="K1071" s="41">
        <f t="shared" si="168"/>
        <v>4</v>
      </c>
      <c r="L1071" s="41" t="s">
        <v>593</v>
      </c>
      <c r="M1071" s="42" t="str">
        <f t="shared" si="170"/>
        <v>pt-14-6-shl-loc3</v>
      </c>
      <c r="N1071" s="42">
        <f t="shared" si="169"/>
        <v>8</v>
      </c>
      <c r="O1071" s="41">
        <v>9</v>
      </c>
      <c r="P1071" s="43">
        <v>9</v>
      </c>
    </row>
    <row r="1072" spans="1:16" s="48" customFormat="1" ht="16.5" x14ac:dyDescent="0.2">
      <c r="A1072" s="45" t="s">
        <v>1034</v>
      </c>
      <c r="B1072" s="45">
        <f t="shared" si="172"/>
        <v>1140710</v>
      </c>
      <c r="C1072" s="60">
        <v>7</v>
      </c>
      <c r="D1072" s="35">
        <f t="shared" si="171"/>
        <v>11407</v>
      </c>
      <c r="E1072" s="61">
        <v>14</v>
      </c>
      <c r="F1072" s="36">
        <v>1</v>
      </c>
      <c r="G1072" s="44" t="s">
        <v>3366</v>
      </c>
      <c r="H1072" s="44" t="s">
        <v>3370</v>
      </c>
      <c r="I1072" s="36">
        <f t="shared" si="166"/>
        <v>132</v>
      </c>
      <c r="J1072" s="36">
        <f t="shared" si="167"/>
        <v>19</v>
      </c>
      <c r="K1072" s="36">
        <f t="shared" si="168"/>
        <v>4</v>
      </c>
      <c r="L1072" s="36" t="s">
        <v>174</v>
      </c>
      <c r="M1072" s="36" t="str">
        <f t="shared" si="170"/>
        <v>pt-14-7-jlr-loc1</v>
      </c>
      <c r="N1072" s="36">
        <f t="shared" si="169"/>
        <v>8</v>
      </c>
      <c r="O1072" s="36">
        <v>6</v>
      </c>
      <c r="P1072" s="37">
        <v>8</v>
      </c>
    </row>
    <row r="1073" spans="1:16" s="48" customFormat="1" ht="16.5" x14ac:dyDescent="0.2">
      <c r="A1073" s="45" t="s">
        <v>1034</v>
      </c>
      <c r="B1073" s="45">
        <f t="shared" si="172"/>
        <v>1140711</v>
      </c>
      <c r="C1073" s="60">
        <v>7</v>
      </c>
      <c r="D1073" s="38">
        <f t="shared" si="171"/>
        <v>11407</v>
      </c>
      <c r="E1073" s="62">
        <v>14</v>
      </c>
      <c r="F1073" s="25">
        <v>1</v>
      </c>
      <c r="G1073" s="26" t="s">
        <v>3365</v>
      </c>
      <c r="H1073" s="26" t="s">
        <v>3368</v>
      </c>
      <c r="I1073" s="25">
        <f t="shared" si="166"/>
        <v>132</v>
      </c>
      <c r="J1073" s="25">
        <f t="shared" si="167"/>
        <v>19</v>
      </c>
      <c r="K1073" s="25">
        <f t="shared" si="168"/>
        <v>4</v>
      </c>
      <c r="L1073" s="25" t="s">
        <v>607</v>
      </c>
      <c r="M1073" s="25" t="str">
        <f t="shared" si="170"/>
        <v>pt-14-7-shl-loc1</v>
      </c>
      <c r="N1073" s="25">
        <f t="shared" si="169"/>
        <v>8</v>
      </c>
      <c r="O1073" s="25">
        <v>9</v>
      </c>
      <c r="P1073" s="39">
        <v>9</v>
      </c>
    </row>
    <row r="1074" spans="1:16" s="48" customFormat="1" ht="16.5" x14ac:dyDescent="0.2">
      <c r="A1074" s="45" t="s">
        <v>1034</v>
      </c>
      <c r="B1074" s="45">
        <f t="shared" si="172"/>
        <v>1140720</v>
      </c>
      <c r="C1074" s="60">
        <v>7</v>
      </c>
      <c r="D1074" s="38">
        <f t="shared" si="171"/>
        <v>11407</v>
      </c>
      <c r="E1074" s="62">
        <v>14</v>
      </c>
      <c r="F1074" s="25">
        <v>2</v>
      </c>
      <c r="G1074" s="26" t="s">
        <v>3355</v>
      </c>
      <c r="H1074" s="26" t="s">
        <v>1463</v>
      </c>
      <c r="I1074" s="25">
        <f t="shared" si="166"/>
        <v>132</v>
      </c>
      <c r="J1074" s="25">
        <f t="shared" si="167"/>
        <v>19</v>
      </c>
      <c r="K1074" s="25">
        <f t="shared" si="168"/>
        <v>4</v>
      </c>
      <c r="L1074" s="25" t="s">
        <v>174</v>
      </c>
      <c r="M1074" s="49" t="str">
        <f t="shared" si="170"/>
        <v>pt-14-7-jlr-loc2</v>
      </c>
      <c r="N1074" s="49">
        <f t="shared" si="169"/>
        <v>8</v>
      </c>
      <c r="O1074" s="25">
        <v>6</v>
      </c>
      <c r="P1074" s="39">
        <v>8</v>
      </c>
    </row>
    <row r="1075" spans="1:16" s="48" customFormat="1" ht="16.5" x14ac:dyDescent="0.2">
      <c r="A1075" s="45" t="s">
        <v>1034</v>
      </c>
      <c r="B1075" s="45">
        <f t="shared" si="172"/>
        <v>1140721</v>
      </c>
      <c r="C1075" s="60">
        <v>7</v>
      </c>
      <c r="D1075" s="38">
        <f t="shared" si="171"/>
        <v>11407</v>
      </c>
      <c r="E1075" s="62">
        <v>14</v>
      </c>
      <c r="F1075" s="25">
        <v>2</v>
      </c>
      <c r="G1075" s="26" t="s">
        <v>3365</v>
      </c>
      <c r="H1075" s="26" t="s">
        <v>3371</v>
      </c>
      <c r="I1075" s="25">
        <f t="shared" si="166"/>
        <v>132</v>
      </c>
      <c r="J1075" s="25">
        <f t="shared" si="167"/>
        <v>19</v>
      </c>
      <c r="K1075" s="25">
        <f t="shared" si="168"/>
        <v>4</v>
      </c>
      <c r="L1075" s="25" t="s">
        <v>600</v>
      </c>
      <c r="M1075" s="49" t="str">
        <f t="shared" si="170"/>
        <v>pt-14-7-shl-loc2</v>
      </c>
      <c r="N1075" s="49">
        <f t="shared" si="169"/>
        <v>8</v>
      </c>
      <c r="O1075" s="25">
        <v>9</v>
      </c>
      <c r="P1075" s="39">
        <v>9</v>
      </c>
    </row>
    <row r="1076" spans="1:16" s="48" customFormat="1" ht="16.5" x14ac:dyDescent="0.2">
      <c r="A1076" s="45" t="s">
        <v>1034</v>
      </c>
      <c r="B1076" s="45">
        <f t="shared" si="172"/>
        <v>1140730</v>
      </c>
      <c r="C1076" s="60">
        <v>7</v>
      </c>
      <c r="D1076" s="38">
        <f t="shared" si="171"/>
        <v>11407</v>
      </c>
      <c r="E1076" s="62">
        <v>14</v>
      </c>
      <c r="F1076" s="25">
        <v>3</v>
      </c>
      <c r="G1076" s="26" t="s">
        <v>3366</v>
      </c>
      <c r="H1076" s="26" t="s">
        <v>3367</v>
      </c>
      <c r="I1076" s="25">
        <f t="shared" si="166"/>
        <v>132</v>
      </c>
      <c r="J1076" s="25">
        <f t="shared" si="167"/>
        <v>19</v>
      </c>
      <c r="K1076" s="25">
        <f t="shared" si="168"/>
        <v>4</v>
      </c>
      <c r="L1076" s="25" t="s">
        <v>501</v>
      </c>
      <c r="M1076" s="50" t="str">
        <f t="shared" si="170"/>
        <v>pt-14-7-jlr-loc3</v>
      </c>
      <c r="N1076" s="50">
        <f t="shared" si="169"/>
        <v>8</v>
      </c>
      <c r="O1076" s="25">
        <v>6</v>
      </c>
      <c r="P1076" s="39">
        <v>8</v>
      </c>
    </row>
    <row r="1077" spans="1:16" s="48" customFormat="1" ht="17.25" thickBot="1" x14ac:dyDescent="0.25">
      <c r="A1077" s="45" t="s">
        <v>1034</v>
      </c>
      <c r="B1077" s="45">
        <f t="shared" si="172"/>
        <v>1140731</v>
      </c>
      <c r="C1077" s="60">
        <v>7</v>
      </c>
      <c r="D1077" s="40">
        <f t="shared" si="171"/>
        <v>11407</v>
      </c>
      <c r="E1077" s="63">
        <v>14</v>
      </c>
      <c r="F1077" s="41">
        <v>3</v>
      </c>
      <c r="G1077" s="42" t="s">
        <v>3365</v>
      </c>
      <c r="H1077" s="42" t="s">
        <v>3369</v>
      </c>
      <c r="I1077" s="41">
        <f t="shared" si="166"/>
        <v>132</v>
      </c>
      <c r="J1077" s="41">
        <f t="shared" si="167"/>
        <v>19</v>
      </c>
      <c r="K1077" s="41">
        <f t="shared" si="168"/>
        <v>4</v>
      </c>
      <c r="L1077" s="41" t="s">
        <v>580</v>
      </c>
      <c r="M1077" s="42" t="str">
        <f t="shared" si="170"/>
        <v>pt-14-7-shl-loc3</v>
      </c>
      <c r="N1077" s="42">
        <f t="shared" si="169"/>
        <v>8</v>
      </c>
      <c r="O1077" s="41">
        <v>9</v>
      </c>
      <c r="P1077" s="43">
        <v>9</v>
      </c>
    </row>
    <row r="1078" spans="1:16" s="48" customFormat="1" ht="16.5" x14ac:dyDescent="0.2">
      <c r="A1078" s="45" t="s">
        <v>1034</v>
      </c>
      <c r="B1078" s="45">
        <f t="shared" si="172"/>
        <v>1140810</v>
      </c>
      <c r="C1078" s="60">
        <v>8</v>
      </c>
      <c r="D1078" s="35">
        <f t="shared" si="171"/>
        <v>11408</v>
      </c>
      <c r="E1078" s="61">
        <v>14</v>
      </c>
      <c r="F1078" s="36">
        <v>1</v>
      </c>
      <c r="G1078" s="44" t="s">
        <v>3366</v>
      </c>
      <c r="H1078" s="44" t="s">
        <v>3370</v>
      </c>
      <c r="I1078" s="36">
        <f t="shared" ref="I1078:I1141" si="173">INDEX($AC$4:$AC$204,INDEX($AJ$4:$AJ$19,E1078)+C1078)</f>
        <v>132</v>
      </c>
      <c r="J1078" s="36">
        <f t="shared" ref="J1078:J1141" si="174">INDEX($AD$4:$AD$204,INDEX($AJ$4:$AJ$19,E1078)+C1078)</f>
        <v>19</v>
      </c>
      <c r="K1078" s="36">
        <f t="shared" ref="K1078:K1141" si="175">INDEX($AE$4:$AE$204,INDEX($AJ$4:$AJ$19,E1078)+C1078)</f>
        <v>4</v>
      </c>
      <c r="L1078" s="36" t="s">
        <v>174</v>
      </c>
      <c r="M1078" s="36" t="str">
        <f t="shared" si="170"/>
        <v>pt-14-8-jlr-loc1</v>
      </c>
      <c r="N1078" s="36">
        <f t="shared" ref="N1078:N1141" si="176">INDEX($AF$4:$AF$204,INDEX($AJ$4:$AJ$19,E1078)+C1078)</f>
        <v>8</v>
      </c>
      <c r="O1078" s="36">
        <v>6</v>
      </c>
      <c r="P1078" s="37">
        <v>8</v>
      </c>
    </row>
    <row r="1079" spans="1:16" s="48" customFormat="1" ht="16.5" x14ac:dyDescent="0.2">
      <c r="A1079" s="45" t="s">
        <v>1034</v>
      </c>
      <c r="B1079" s="45">
        <f t="shared" si="172"/>
        <v>1140811</v>
      </c>
      <c r="C1079" s="60">
        <v>8</v>
      </c>
      <c r="D1079" s="38">
        <f t="shared" si="171"/>
        <v>11408</v>
      </c>
      <c r="E1079" s="62">
        <v>14</v>
      </c>
      <c r="F1079" s="25">
        <v>1</v>
      </c>
      <c r="G1079" s="26" t="s">
        <v>3365</v>
      </c>
      <c r="H1079" s="26" t="s">
        <v>3368</v>
      </c>
      <c r="I1079" s="25">
        <f t="shared" si="173"/>
        <v>132</v>
      </c>
      <c r="J1079" s="25">
        <f t="shared" si="174"/>
        <v>19</v>
      </c>
      <c r="K1079" s="25">
        <f t="shared" si="175"/>
        <v>4</v>
      </c>
      <c r="L1079" s="25" t="s">
        <v>597</v>
      </c>
      <c r="M1079" s="25" t="str">
        <f t="shared" si="170"/>
        <v>pt-14-8-shl-loc1</v>
      </c>
      <c r="N1079" s="25">
        <f t="shared" si="176"/>
        <v>8</v>
      </c>
      <c r="O1079" s="25">
        <v>9</v>
      </c>
      <c r="P1079" s="39">
        <v>9</v>
      </c>
    </row>
    <row r="1080" spans="1:16" s="48" customFormat="1" ht="16.5" x14ac:dyDescent="0.2">
      <c r="A1080" s="45" t="s">
        <v>1034</v>
      </c>
      <c r="B1080" s="45">
        <f t="shared" si="172"/>
        <v>1140820</v>
      </c>
      <c r="C1080" s="60">
        <v>8</v>
      </c>
      <c r="D1080" s="38">
        <f t="shared" si="171"/>
        <v>11408</v>
      </c>
      <c r="E1080" s="62">
        <v>14</v>
      </c>
      <c r="F1080" s="25">
        <v>2</v>
      </c>
      <c r="G1080" s="26" t="s">
        <v>3355</v>
      </c>
      <c r="H1080" s="26" t="s">
        <v>1463</v>
      </c>
      <c r="I1080" s="25">
        <f t="shared" si="173"/>
        <v>132</v>
      </c>
      <c r="J1080" s="25">
        <f t="shared" si="174"/>
        <v>19</v>
      </c>
      <c r="K1080" s="25">
        <f t="shared" si="175"/>
        <v>4</v>
      </c>
      <c r="L1080" s="25" t="s">
        <v>498</v>
      </c>
      <c r="M1080" s="49" t="str">
        <f t="shared" si="170"/>
        <v>pt-14-8-jlr-loc2</v>
      </c>
      <c r="N1080" s="49">
        <f t="shared" si="176"/>
        <v>8</v>
      </c>
      <c r="O1080" s="25">
        <v>6</v>
      </c>
      <c r="P1080" s="39">
        <v>8</v>
      </c>
    </row>
    <row r="1081" spans="1:16" s="48" customFormat="1" ht="16.5" x14ac:dyDescent="0.2">
      <c r="A1081" s="45" t="s">
        <v>1034</v>
      </c>
      <c r="B1081" s="45">
        <f t="shared" si="172"/>
        <v>1140821</v>
      </c>
      <c r="C1081" s="60">
        <v>8</v>
      </c>
      <c r="D1081" s="38">
        <f t="shared" si="171"/>
        <v>11408</v>
      </c>
      <c r="E1081" s="62">
        <v>14</v>
      </c>
      <c r="F1081" s="25">
        <v>2</v>
      </c>
      <c r="G1081" s="26" t="s">
        <v>3365</v>
      </c>
      <c r="H1081" s="26" t="s">
        <v>3371</v>
      </c>
      <c r="I1081" s="25">
        <f t="shared" si="173"/>
        <v>132</v>
      </c>
      <c r="J1081" s="25">
        <f t="shared" si="174"/>
        <v>19</v>
      </c>
      <c r="K1081" s="25">
        <f t="shared" si="175"/>
        <v>4</v>
      </c>
      <c r="L1081" s="25" t="s">
        <v>596</v>
      </c>
      <c r="M1081" s="49" t="str">
        <f t="shared" si="170"/>
        <v>pt-14-8-shl-loc2</v>
      </c>
      <c r="N1081" s="49">
        <f t="shared" si="176"/>
        <v>8</v>
      </c>
      <c r="O1081" s="25">
        <v>9</v>
      </c>
      <c r="P1081" s="39">
        <v>9</v>
      </c>
    </row>
    <row r="1082" spans="1:16" s="48" customFormat="1" ht="16.5" x14ac:dyDescent="0.2">
      <c r="A1082" s="45" t="s">
        <v>1034</v>
      </c>
      <c r="B1082" s="45">
        <f t="shared" si="172"/>
        <v>1140830</v>
      </c>
      <c r="C1082" s="60">
        <v>8</v>
      </c>
      <c r="D1082" s="38">
        <f t="shared" si="171"/>
        <v>11408</v>
      </c>
      <c r="E1082" s="62">
        <v>14</v>
      </c>
      <c r="F1082" s="25">
        <v>3</v>
      </c>
      <c r="G1082" s="26" t="s">
        <v>3366</v>
      </c>
      <c r="H1082" s="26" t="s">
        <v>3367</v>
      </c>
      <c r="I1082" s="25">
        <f t="shared" si="173"/>
        <v>132</v>
      </c>
      <c r="J1082" s="25">
        <f t="shared" si="174"/>
        <v>19</v>
      </c>
      <c r="K1082" s="25">
        <f t="shared" si="175"/>
        <v>4</v>
      </c>
      <c r="L1082" s="25" t="s">
        <v>500</v>
      </c>
      <c r="M1082" s="50" t="str">
        <f t="shared" si="170"/>
        <v>pt-14-8-jlr-loc3</v>
      </c>
      <c r="N1082" s="50">
        <f t="shared" si="176"/>
        <v>8</v>
      </c>
      <c r="O1082" s="25">
        <v>6</v>
      </c>
      <c r="P1082" s="39">
        <v>8</v>
      </c>
    </row>
    <row r="1083" spans="1:16" s="48" customFormat="1" ht="17.25" thickBot="1" x14ac:dyDescent="0.25">
      <c r="A1083" s="45" t="s">
        <v>1034</v>
      </c>
      <c r="B1083" s="45">
        <f t="shared" si="172"/>
        <v>1140831</v>
      </c>
      <c r="C1083" s="60">
        <v>8</v>
      </c>
      <c r="D1083" s="40">
        <f t="shared" si="171"/>
        <v>11408</v>
      </c>
      <c r="E1083" s="63">
        <v>14</v>
      </c>
      <c r="F1083" s="41">
        <v>3</v>
      </c>
      <c r="G1083" s="42" t="s">
        <v>3365</v>
      </c>
      <c r="H1083" s="42" t="s">
        <v>3369</v>
      </c>
      <c r="I1083" s="41">
        <f t="shared" si="173"/>
        <v>132</v>
      </c>
      <c r="J1083" s="41">
        <f t="shared" si="174"/>
        <v>19</v>
      </c>
      <c r="K1083" s="41">
        <f t="shared" si="175"/>
        <v>4</v>
      </c>
      <c r="L1083" s="41" t="s">
        <v>602</v>
      </c>
      <c r="M1083" s="42" t="str">
        <f t="shared" si="170"/>
        <v>pt-14-8-shl-loc3</v>
      </c>
      <c r="N1083" s="42">
        <f t="shared" si="176"/>
        <v>8</v>
      </c>
      <c r="O1083" s="41">
        <v>9</v>
      </c>
      <c r="P1083" s="43">
        <v>9</v>
      </c>
    </row>
    <row r="1084" spans="1:16" s="48" customFormat="1" ht="16.5" x14ac:dyDescent="0.2">
      <c r="A1084" s="45" t="s">
        <v>1034</v>
      </c>
      <c r="B1084" s="45">
        <f t="shared" si="172"/>
        <v>1140910</v>
      </c>
      <c r="C1084" s="60">
        <v>9</v>
      </c>
      <c r="D1084" s="35">
        <f t="shared" si="171"/>
        <v>11409</v>
      </c>
      <c r="E1084" s="61">
        <v>14</v>
      </c>
      <c r="F1084" s="36">
        <v>1</v>
      </c>
      <c r="G1084" s="44" t="s">
        <v>3366</v>
      </c>
      <c r="H1084" s="44" t="s">
        <v>3370</v>
      </c>
      <c r="I1084" s="36">
        <f t="shared" si="173"/>
        <v>133</v>
      </c>
      <c r="J1084" s="36">
        <f t="shared" si="174"/>
        <v>19</v>
      </c>
      <c r="K1084" s="36">
        <f t="shared" si="175"/>
        <v>4</v>
      </c>
      <c r="L1084" s="36" t="s">
        <v>502</v>
      </c>
      <c r="M1084" s="36" t="str">
        <f t="shared" si="170"/>
        <v>pt-14-9-jlr-loc1</v>
      </c>
      <c r="N1084" s="36">
        <f t="shared" si="176"/>
        <v>8</v>
      </c>
      <c r="O1084" s="36">
        <v>6</v>
      </c>
      <c r="P1084" s="37">
        <v>8</v>
      </c>
    </row>
    <row r="1085" spans="1:16" s="48" customFormat="1" ht="16.5" x14ac:dyDescent="0.2">
      <c r="A1085" s="45" t="s">
        <v>1034</v>
      </c>
      <c r="B1085" s="45">
        <f t="shared" si="172"/>
        <v>1140911</v>
      </c>
      <c r="C1085" s="60">
        <v>9</v>
      </c>
      <c r="D1085" s="38">
        <f t="shared" si="171"/>
        <v>11409</v>
      </c>
      <c r="E1085" s="62">
        <v>14</v>
      </c>
      <c r="F1085" s="25">
        <v>1</v>
      </c>
      <c r="G1085" s="26" t="s">
        <v>3365</v>
      </c>
      <c r="H1085" s="26" t="s">
        <v>3368</v>
      </c>
      <c r="I1085" s="25">
        <f t="shared" si="173"/>
        <v>133</v>
      </c>
      <c r="J1085" s="25">
        <f t="shared" si="174"/>
        <v>19</v>
      </c>
      <c r="K1085" s="25">
        <f t="shared" si="175"/>
        <v>4</v>
      </c>
      <c r="L1085" s="25" t="s">
        <v>593</v>
      </c>
      <c r="M1085" s="25" t="str">
        <f t="shared" si="170"/>
        <v>pt-14-9-shl-loc1</v>
      </c>
      <c r="N1085" s="25">
        <f t="shared" si="176"/>
        <v>8</v>
      </c>
      <c r="O1085" s="25">
        <v>9</v>
      </c>
      <c r="P1085" s="39">
        <v>9</v>
      </c>
    </row>
    <row r="1086" spans="1:16" s="48" customFormat="1" ht="16.5" x14ac:dyDescent="0.2">
      <c r="A1086" s="45" t="s">
        <v>1034</v>
      </c>
      <c r="B1086" s="45">
        <f t="shared" si="172"/>
        <v>1140920</v>
      </c>
      <c r="C1086" s="60">
        <v>9</v>
      </c>
      <c r="D1086" s="38">
        <f t="shared" si="171"/>
        <v>11409</v>
      </c>
      <c r="E1086" s="62">
        <v>14</v>
      </c>
      <c r="F1086" s="25">
        <v>2</v>
      </c>
      <c r="G1086" s="26" t="s">
        <v>3366</v>
      </c>
      <c r="H1086" s="26" t="s">
        <v>1463</v>
      </c>
      <c r="I1086" s="25">
        <f t="shared" si="173"/>
        <v>133</v>
      </c>
      <c r="J1086" s="25">
        <f t="shared" si="174"/>
        <v>19</v>
      </c>
      <c r="K1086" s="25">
        <f t="shared" si="175"/>
        <v>4</v>
      </c>
      <c r="L1086" s="25" t="s">
        <v>1459</v>
      </c>
      <c r="M1086" s="49" t="str">
        <f t="shared" si="170"/>
        <v>pt-14-9-jlr-loc2</v>
      </c>
      <c r="N1086" s="49">
        <f t="shared" si="176"/>
        <v>8</v>
      </c>
      <c r="O1086" s="25">
        <v>6</v>
      </c>
      <c r="P1086" s="39">
        <v>8</v>
      </c>
    </row>
    <row r="1087" spans="1:16" s="48" customFormat="1" ht="16.5" x14ac:dyDescent="0.2">
      <c r="A1087" s="45" t="s">
        <v>1034</v>
      </c>
      <c r="B1087" s="45">
        <f t="shared" si="172"/>
        <v>1140921</v>
      </c>
      <c r="C1087" s="60">
        <v>9</v>
      </c>
      <c r="D1087" s="38">
        <f t="shared" si="171"/>
        <v>11409</v>
      </c>
      <c r="E1087" s="62">
        <v>14</v>
      </c>
      <c r="F1087" s="25">
        <v>2</v>
      </c>
      <c r="G1087" s="26" t="s">
        <v>3354</v>
      </c>
      <c r="H1087" s="26" t="s">
        <v>3371</v>
      </c>
      <c r="I1087" s="25">
        <f t="shared" si="173"/>
        <v>133</v>
      </c>
      <c r="J1087" s="25">
        <f t="shared" si="174"/>
        <v>19</v>
      </c>
      <c r="K1087" s="25">
        <f t="shared" si="175"/>
        <v>4</v>
      </c>
      <c r="L1087" s="25" t="s">
        <v>606</v>
      </c>
      <c r="M1087" s="49" t="str">
        <f t="shared" si="170"/>
        <v>pt-14-9-shl-loc2</v>
      </c>
      <c r="N1087" s="49">
        <f t="shared" si="176"/>
        <v>8</v>
      </c>
      <c r="O1087" s="25">
        <v>9</v>
      </c>
      <c r="P1087" s="39">
        <v>9</v>
      </c>
    </row>
    <row r="1088" spans="1:16" s="48" customFormat="1" ht="16.5" x14ac:dyDescent="0.2">
      <c r="A1088" s="45" t="s">
        <v>1034</v>
      </c>
      <c r="B1088" s="45">
        <f t="shared" si="172"/>
        <v>1140930</v>
      </c>
      <c r="C1088" s="60">
        <v>9</v>
      </c>
      <c r="D1088" s="38">
        <f t="shared" si="171"/>
        <v>11409</v>
      </c>
      <c r="E1088" s="62">
        <v>14</v>
      </c>
      <c r="F1088" s="25">
        <v>3</v>
      </c>
      <c r="G1088" s="26" t="s">
        <v>3366</v>
      </c>
      <c r="H1088" s="26" t="s">
        <v>3367</v>
      </c>
      <c r="I1088" s="25">
        <f t="shared" si="173"/>
        <v>133</v>
      </c>
      <c r="J1088" s="25">
        <f t="shared" si="174"/>
        <v>19</v>
      </c>
      <c r="K1088" s="25">
        <f t="shared" si="175"/>
        <v>4</v>
      </c>
      <c r="L1088" s="25" t="s">
        <v>499</v>
      </c>
      <c r="M1088" s="50" t="str">
        <f t="shared" ref="M1088:M1151" si="177">A1088&amp;"-"&amp;C1088&amp;"-"&amp;G1088&amp;"-"&amp;"loc"&amp;F1088</f>
        <v>pt-14-9-jlr-loc3</v>
      </c>
      <c r="N1088" s="50">
        <f t="shared" si="176"/>
        <v>8</v>
      </c>
      <c r="O1088" s="25">
        <v>6</v>
      </c>
      <c r="P1088" s="39">
        <v>8</v>
      </c>
    </row>
    <row r="1089" spans="1:16" s="48" customFormat="1" ht="17.25" thickBot="1" x14ac:dyDescent="0.25">
      <c r="A1089" s="45" t="s">
        <v>1034</v>
      </c>
      <c r="B1089" s="45">
        <f t="shared" si="172"/>
        <v>1140931</v>
      </c>
      <c r="C1089" s="60">
        <v>9</v>
      </c>
      <c r="D1089" s="40">
        <f t="shared" si="171"/>
        <v>11409</v>
      </c>
      <c r="E1089" s="63">
        <v>14</v>
      </c>
      <c r="F1089" s="41">
        <v>3</v>
      </c>
      <c r="G1089" s="42" t="s">
        <v>3354</v>
      </c>
      <c r="H1089" s="42" t="s">
        <v>3369</v>
      </c>
      <c r="I1089" s="41">
        <f t="shared" si="173"/>
        <v>133</v>
      </c>
      <c r="J1089" s="41">
        <f t="shared" si="174"/>
        <v>19</v>
      </c>
      <c r="K1089" s="41">
        <f t="shared" si="175"/>
        <v>4</v>
      </c>
      <c r="L1089" s="41" t="s">
        <v>604</v>
      </c>
      <c r="M1089" s="42" t="str">
        <f t="shared" si="177"/>
        <v>pt-14-9-shl-loc3</v>
      </c>
      <c r="N1089" s="42">
        <f t="shared" si="176"/>
        <v>8</v>
      </c>
      <c r="O1089" s="41">
        <v>9</v>
      </c>
      <c r="P1089" s="43">
        <v>9</v>
      </c>
    </row>
    <row r="1090" spans="1:16" s="48" customFormat="1" ht="16.5" x14ac:dyDescent="0.2">
      <c r="A1090" s="45" t="s">
        <v>1034</v>
      </c>
      <c r="B1090" s="45">
        <f t="shared" si="172"/>
        <v>1141010</v>
      </c>
      <c r="C1090" s="60">
        <v>10</v>
      </c>
      <c r="D1090" s="35">
        <f t="shared" si="171"/>
        <v>11410</v>
      </c>
      <c r="E1090" s="61">
        <v>14</v>
      </c>
      <c r="F1090" s="36">
        <v>1</v>
      </c>
      <c r="G1090" s="44" t="s">
        <v>3366</v>
      </c>
      <c r="H1090" s="44" t="s">
        <v>3370</v>
      </c>
      <c r="I1090" s="36">
        <f t="shared" si="173"/>
        <v>133</v>
      </c>
      <c r="J1090" s="36">
        <f t="shared" si="174"/>
        <v>19</v>
      </c>
      <c r="K1090" s="36">
        <f t="shared" si="175"/>
        <v>4</v>
      </c>
      <c r="L1090" s="36" t="s">
        <v>495</v>
      </c>
      <c r="M1090" s="36" t="str">
        <f t="shared" si="177"/>
        <v>pt-14-10-jlr-loc1</v>
      </c>
      <c r="N1090" s="36">
        <f t="shared" si="176"/>
        <v>8</v>
      </c>
      <c r="O1090" s="36">
        <v>6</v>
      </c>
      <c r="P1090" s="37">
        <v>8</v>
      </c>
    </row>
    <row r="1091" spans="1:16" s="48" customFormat="1" ht="16.5" x14ac:dyDescent="0.2">
      <c r="A1091" s="45" t="s">
        <v>1034</v>
      </c>
      <c r="B1091" s="45">
        <f t="shared" si="172"/>
        <v>1141011</v>
      </c>
      <c r="C1091" s="60">
        <v>10</v>
      </c>
      <c r="D1091" s="38">
        <f t="shared" si="171"/>
        <v>11410</v>
      </c>
      <c r="E1091" s="62">
        <v>14</v>
      </c>
      <c r="F1091" s="25">
        <v>1</v>
      </c>
      <c r="G1091" s="26" t="s">
        <v>3365</v>
      </c>
      <c r="H1091" s="26" t="s">
        <v>3368</v>
      </c>
      <c r="I1091" s="25">
        <f t="shared" si="173"/>
        <v>133</v>
      </c>
      <c r="J1091" s="25">
        <f t="shared" si="174"/>
        <v>19</v>
      </c>
      <c r="K1091" s="25">
        <f t="shared" si="175"/>
        <v>4</v>
      </c>
      <c r="L1091" s="25" t="s">
        <v>581</v>
      </c>
      <c r="M1091" s="25" t="str">
        <f t="shared" si="177"/>
        <v>pt-14-10-shl-loc1</v>
      </c>
      <c r="N1091" s="25">
        <f t="shared" si="176"/>
        <v>8</v>
      </c>
      <c r="O1091" s="25">
        <v>9</v>
      </c>
      <c r="P1091" s="39">
        <v>9</v>
      </c>
    </row>
    <row r="1092" spans="1:16" s="48" customFormat="1" ht="16.5" x14ac:dyDescent="0.2">
      <c r="A1092" s="45" t="s">
        <v>1034</v>
      </c>
      <c r="B1092" s="45">
        <f t="shared" si="172"/>
        <v>1141020</v>
      </c>
      <c r="C1092" s="60">
        <v>10</v>
      </c>
      <c r="D1092" s="38">
        <f t="shared" si="171"/>
        <v>11410</v>
      </c>
      <c r="E1092" s="62">
        <v>14</v>
      </c>
      <c r="F1092" s="25">
        <v>2</v>
      </c>
      <c r="G1092" s="26" t="s">
        <v>3366</v>
      </c>
      <c r="H1092" s="26" t="s">
        <v>1463</v>
      </c>
      <c r="I1092" s="25">
        <f t="shared" si="173"/>
        <v>133</v>
      </c>
      <c r="J1092" s="25">
        <f t="shared" si="174"/>
        <v>19</v>
      </c>
      <c r="K1092" s="25">
        <f t="shared" si="175"/>
        <v>4</v>
      </c>
      <c r="L1092" s="25" t="s">
        <v>1463</v>
      </c>
      <c r="M1092" s="49" t="str">
        <f t="shared" si="177"/>
        <v>pt-14-10-jlr-loc2</v>
      </c>
      <c r="N1092" s="49">
        <f t="shared" si="176"/>
        <v>8</v>
      </c>
      <c r="O1092" s="25">
        <v>6</v>
      </c>
      <c r="P1092" s="39">
        <v>8</v>
      </c>
    </row>
    <row r="1093" spans="1:16" s="48" customFormat="1" ht="16.5" x14ac:dyDescent="0.2">
      <c r="A1093" s="45" t="s">
        <v>1034</v>
      </c>
      <c r="B1093" s="45">
        <f t="shared" si="172"/>
        <v>1141021</v>
      </c>
      <c r="C1093" s="60">
        <v>10</v>
      </c>
      <c r="D1093" s="38">
        <f t="shared" si="171"/>
        <v>11410</v>
      </c>
      <c r="E1093" s="62">
        <v>14</v>
      </c>
      <c r="F1093" s="25">
        <v>2</v>
      </c>
      <c r="G1093" s="26" t="s">
        <v>3354</v>
      </c>
      <c r="H1093" s="26" t="s">
        <v>3371</v>
      </c>
      <c r="I1093" s="25">
        <f t="shared" si="173"/>
        <v>133</v>
      </c>
      <c r="J1093" s="25">
        <f t="shared" si="174"/>
        <v>19</v>
      </c>
      <c r="K1093" s="25">
        <f t="shared" si="175"/>
        <v>4</v>
      </c>
      <c r="L1093" s="25" t="s">
        <v>576</v>
      </c>
      <c r="M1093" s="49" t="str">
        <f t="shared" si="177"/>
        <v>pt-14-10-shl-loc2</v>
      </c>
      <c r="N1093" s="49">
        <f t="shared" si="176"/>
        <v>8</v>
      </c>
      <c r="O1093" s="25">
        <v>9</v>
      </c>
      <c r="P1093" s="39">
        <v>9</v>
      </c>
    </row>
    <row r="1094" spans="1:16" s="48" customFormat="1" ht="16.5" x14ac:dyDescent="0.2">
      <c r="A1094" s="45" t="s">
        <v>1034</v>
      </c>
      <c r="B1094" s="45">
        <f t="shared" si="172"/>
        <v>1141030</v>
      </c>
      <c r="C1094" s="60">
        <v>10</v>
      </c>
      <c r="D1094" s="38">
        <f t="shared" si="171"/>
        <v>11410</v>
      </c>
      <c r="E1094" s="62">
        <v>14</v>
      </c>
      <c r="F1094" s="25">
        <v>3</v>
      </c>
      <c r="G1094" s="26" t="s">
        <v>3355</v>
      </c>
      <c r="H1094" s="26" t="s">
        <v>3367</v>
      </c>
      <c r="I1094" s="25">
        <f t="shared" si="173"/>
        <v>133</v>
      </c>
      <c r="J1094" s="25">
        <f t="shared" si="174"/>
        <v>19</v>
      </c>
      <c r="K1094" s="25">
        <f t="shared" si="175"/>
        <v>4</v>
      </c>
      <c r="L1094" s="25" t="s">
        <v>504</v>
      </c>
      <c r="M1094" s="50" t="str">
        <f t="shared" si="177"/>
        <v>pt-14-10-jlr-loc3</v>
      </c>
      <c r="N1094" s="50">
        <f t="shared" si="176"/>
        <v>8</v>
      </c>
      <c r="O1094" s="25">
        <v>6</v>
      </c>
      <c r="P1094" s="39">
        <v>8</v>
      </c>
    </row>
    <row r="1095" spans="1:16" s="48" customFormat="1" ht="17.25" thickBot="1" x14ac:dyDescent="0.25">
      <c r="A1095" s="45" t="s">
        <v>1034</v>
      </c>
      <c r="B1095" s="45">
        <f t="shared" si="172"/>
        <v>1141031</v>
      </c>
      <c r="C1095" s="60">
        <v>10</v>
      </c>
      <c r="D1095" s="40">
        <f t="shared" si="171"/>
        <v>11410</v>
      </c>
      <c r="E1095" s="63">
        <v>14</v>
      </c>
      <c r="F1095" s="41">
        <v>3</v>
      </c>
      <c r="G1095" s="42" t="s">
        <v>3365</v>
      </c>
      <c r="H1095" s="42" t="s">
        <v>3369</v>
      </c>
      <c r="I1095" s="41">
        <f t="shared" si="173"/>
        <v>133</v>
      </c>
      <c r="J1095" s="41">
        <f t="shared" si="174"/>
        <v>19</v>
      </c>
      <c r="K1095" s="41">
        <f t="shared" si="175"/>
        <v>4</v>
      </c>
      <c r="L1095" s="41" t="s">
        <v>595</v>
      </c>
      <c r="M1095" s="42" t="str">
        <f t="shared" si="177"/>
        <v>pt-14-10-shl-loc3</v>
      </c>
      <c r="N1095" s="42">
        <f t="shared" si="176"/>
        <v>8</v>
      </c>
      <c r="O1095" s="41">
        <v>9</v>
      </c>
      <c r="P1095" s="43">
        <v>9</v>
      </c>
    </row>
    <row r="1096" spans="1:16" s="48" customFormat="1" ht="16.5" x14ac:dyDescent="0.2">
      <c r="A1096" s="45" t="s">
        <v>1034</v>
      </c>
      <c r="B1096" s="45">
        <f t="shared" si="172"/>
        <v>1141110</v>
      </c>
      <c r="C1096" s="60">
        <v>11</v>
      </c>
      <c r="D1096" s="35">
        <f t="shared" si="171"/>
        <v>11411</v>
      </c>
      <c r="E1096" s="61">
        <v>14</v>
      </c>
      <c r="F1096" s="36">
        <v>1</v>
      </c>
      <c r="G1096" s="44" t="s">
        <v>3366</v>
      </c>
      <c r="H1096" s="44" t="s">
        <v>3370</v>
      </c>
      <c r="I1096" s="36">
        <f t="shared" si="173"/>
        <v>133</v>
      </c>
      <c r="J1096" s="36">
        <f t="shared" si="174"/>
        <v>19</v>
      </c>
      <c r="K1096" s="36">
        <f t="shared" si="175"/>
        <v>4</v>
      </c>
      <c r="L1096" s="36" t="s">
        <v>502</v>
      </c>
      <c r="M1096" s="36" t="str">
        <f t="shared" si="177"/>
        <v>pt-14-11-jlr-loc1</v>
      </c>
      <c r="N1096" s="36">
        <f t="shared" si="176"/>
        <v>8</v>
      </c>
      <c r="O1096" s="36">
        <v>6</v>
      </c>
      <c r="P1096" s="37">
        <v>8</v>
      </c>
    </row>
    <row r="1097" spans="1:16" s="48" customFormat="1" ht="16.5" x14ac:dyDescent="0.2">
      <c r="A1097" s="45" t="s">
        <v>1034</v>
      </c>
      <c r="B1097" s="45">
        <f t="shared" si="172"/>
        <v>1141111</v>
      </c>
      <c r="C1097" s="60">
        <v>11</v>
      </c>
      <c r="D1097" s="38">
        <f t="shared" si="171"/>
        <v>11411</v>
      </c>
      <c r="E1097" s="62">
        <v>14</v>
      </c>
      <c r="F1097" s="25">
        <v>1</v>
      </c>
      <c r="G1097" s="26" t="s">
        <v>3354</v>
      </c>
      <c r="H1097" s="26" t="s">
        <v>3368</v>
      </c>
      <c r="I1097" s="25">
        <f t="shared" si="173"/>
        <v>133</v>
      </c>
      <c r="J1097" s="25">
        <f t="shared" si="174"/>
        <v>19</v>
      </c>
      <c r="K1097" s="25">
        <f t="shared" si="175"/>
        <v>4</v>
      </c>
      <c r="L1097" s="25" t="s">
        <v>593</v>
      </c>
      <c r="M1097" s="25" t="str">
        <f t="shared" si="177"/>
        <v>pt-14-11-shl-loc1</v>
      </c>
      <c r="N1097" s="25">
        <f t="shared" si="176"/>
        <v>8</v>
      </c>
      <c r="O1097" s="25">
        <v>9</v>
      </c>
      <c r="P1097" s="39">
        <v>9</v>
      </c>
    </row>
    <row r="1098" spans="1:16" s="48" customFormat="1" ht="16.5" x14ac:dyDescent="0.2">
      <c r="A1098" s="45" t="s">
        <v>1034</v>
      </c>
      <c r="B1098" s="45">
        <f t="shared" si="172"/>
        <v>1141120</v>
      </c>
      <c r="C1098" s="60">
        <v>11</v>
      </c>
      <c r="D1098" s="38">
        <f t="shared" si="171"/>
        <v>11411</v>
      </c>
      <c r="E1098" s="62">
        <v>14</v>
      </c>
      <c r="F1098" s="25">
        <v>2</v>
      </c>
      <c r="G1098" s="26" t="s">
        <v>3366</v>
      </c>
      <c r="H1098" s="26" t="s">
        <v>1463</v>
      </c>
      <c r="I1098" s="25">
        <f t="shared" si="173"/>
        <v>133</v>
      </c>
      <c r="J1098" s="25">
        <f t="shared" si="174"/>
        <v>19</v>
      </c>
      <c r="K1098" s="25">
        <f t="shared" si="175"/>
        <v>4</v>
      </c>
      <c r="L1098" s="25" t="s">
        <v>1459</v>
      </c>
      <c r="M1098" s="49" t="str">
        <f t="shared" si="177"/>
        <v>pt-14-11-jlr-loc2</v>
      </c>
      <c r="N1098" s="49">
        <f t="shared" si="176"/>
        <v>8</v>
      </c>
      <c r="O1098" s="25">
        <v>6</v>
      </c>
      <c r="P1098" s="39">
        <v>8</v>
      </c>
    </row>
    <row r="1099" spans="1:16" s="48" customFormat="1" ht="16.5" x14ac:dyDescent="0.2">
      <c r="A1099" s="45" t="s">
        <v>1034</v>
      </c>
      <c r="B1099" s="45">
        <f t="shared" si="172"/>
        <v>1141121</v>
      </c>
      <c r="C1099" s="60">
        <v>11</v>
      </c>
      <c r="D1099" s="38">
        <f t="shared" si="171"/>
        <v>11411</v>
      </c>
      <c r="E1099" s="62">
        <v>14</v>
      </c>
      <c r="F1099" s="25">
        <v>2</v>
      </c>
      <c r="G1099" s="26" t="s">
        <v>3365</v>
      </c>
      <c r="H1099" s="26" t="s">
        <v>3371</v>
      </c>
      <c r="I1099" s="25">
        <f t="shared" si="173"/>
        <v>133</v>
      </c>
      <c r="J1099" s="25">
        <f t="shared" si="174"/>
        <v>19</v>
      </c>
      <c r="K1099" s="25">
        <f t="shared" si="175"/>
        <v>4</v>
      </c>
      <c r="L1099" s="25" t="s">
        <v>606</v>
      </c>
      <c r="M1099" s="49" t="str">
        <f t="shared" si="177"/>
        <v>pt-14-11-shl-loc2</v>
      </c>
      <c r="N1099" s="49">
        <f t="shared" si="176"/>
        <v>8</v>
      </c>
      <c r="O1099" s="25">
        <v>9</v>
      </c>
      <c r="P1099" s="39">
        <v>9</v>
      </c>
    </row>
    <row r="1100" spans="1:16" s="48" customFormat="1" ht="16.5" x14ac:dyDescent="0.2">
      <c r="A1100" s="45" t="s">
        <v>1034</v>
      </c>
      <c r="B1100" s="45">
        <f t="shared" si="172"/>
        <v>1141130</v>
      </c>
      <c r="C1100" s="60">
        <v>11</v>
      </c>
      <c r="D1100" s="38">
        <f t="shared" si="171"/>
        <v>11411</v>
      </c>
      <c r="E1100" s="62">
        <v>14</v>
      </c>
      <c r="F1100" s="25">
        <v>3</v>
      </c>
      <c r="G1100" s="26" t="s">
        <v>3366</v>
      </c>
      <c r="H1100" s="26" t="s">
        <v>3367</v>
      </c>
      <c r="I1100" s="25">
        <f t="shared" si="173"/>
        <v>133</v>
      </c>
      <c r="J1100" s="25">
        <f t="shared" si="174"/>
        <v>19</v>
      </c>
      <c r="K1100" s="25">
        <f t="shared" si="175"/>
        <v>4</v>
      </c>
      <c r="L1100" s="25" t="s">
        <v>499</v>
      </c>
      <c r="M1100" s="50" t="str">
        <f t="shared" si="177"/>
        <v>pt-14-11-jlr-loc3</v>
      </c>
      <c r="N1100" s="50">
        <f t="shared" si="176"/>
        <v>8</v>
      </c>
      <c r="O1100" s="25">
        <v>6</v>
      </c>
      <c r="P1100" s="39">
        <v>8</v>
      </c>
    </row>
    <row r="1101" spans="1:16" s="48" customFormat="1" ht="17.25" thickBot="1" x14ac:dyDescent="0.25">
      <c r="A1101" s="45" t="s">
        <v>1034</v>
      </c>
      <c r="B1101" s="45">
        <f t="shared" si="172"/>
        <v>1141131</v>
      </c>
      <c r="C1101" s="60">
        <v>11</v>
      </c>
      <c r="D1101" s="40">
        <f t="shared" si="171"/>
        <v>11411</v>
      </c>
      <c r="E1101" s="63">
        <v>14</v>
      </c>
      <c r="F1101" s="41">
        <v>3</v>
      </c>
      <c r="G1101" s="42" t="s">
        <v>3365</v>
      </c>
      <c r="H1101" s="42" t="s">
        <v>3369</v>
      </c>
      <c r="I1101" s="41">
        <f t="shared" si="173"/>
        <v>133</v>
      </c>
      <c r="J1101" s="41">
        <f t="shared" si="174"/>
        <v>19</v>
      </c>
      <c r="K1101" s="41">
        <f t="shared" si="175"/>
        <v>4</v>
      </c>
      <c r="L1101" s="41" t="s">
        <v>604</v>
      </c>
      <c r="M1101" s="42" t="str">
        <f t="shared" si="177"/>
        <v>pt-14-11-shl-loc3</v>
      </c>
      <c r="N1101" s="42">
        <f t="shared" si="176"/>
        <v>8</v>
      </c>
      <c r="O1101" s="41">
        <v>9</v>
      </c>
      <c r="P1101" s="43">
        <v>9</v>
      </c>
    </row>
    <row r="1102" spans="1:16" s="48" customFormat="1" ht="16.5" x14ac:dyDescent="0.2">
      <c r="A1102" s="45" t="s">
        <v>1034</v>
      </c>
      <c r="B1102" s="45">
        <f t="shared" si="172"/>
        <v>1141210</v>
      </c>
      <c r="C1102" s="60">
        <v>12</v>
      </c>
      <c r="D1102" s="35">
        <f t="shared" si="171"/>
        <v>11412</v>
      </c>
      <c r="E1102" s="61">
        <v>14</v>
      </c>
      <c r="F1102" s="36">
        <v>1</v>
      </c>
      <c r="G1102" s="44" t="s">
        <v>3366</v>
      </c>
      <c r="H1102" s="44" t="s">
        <v>3370</v>
      </c>
      <c r="I1102" s="36">
        <f t="shared" si="173"/>
        <v>134</v>
      </c>
      <c r="J1102" s="36">
        <f t="shared" si="174"/>
        <v>19</v>
      </c>
      <c r="K1102" s="36">
        <f t="shared" si="175"/>
        <v>4</v>
      </c>
      <c r="L1102" s="36" t="s">
        <v>505</v>
      </c>
      <c r="M1102" s="36" t="str">
        <f t="shared" si="177"/>
        <v>pt-14-12-jlr-loc1</v>
      </c>
      <c r="N1102" s="36">
        <f t="shared" si="176"/>
        <v>8</v>
      </c>
      <c r="O1102" s="36">
        <v>6</v>
      </c>
      <c r="P1102" s="37">
        <v>8</v>
      </c>
    </row>
    <row r="1103" spans="1:16" s="48" customFormat="1" ht="16.5" x14ac:dyDescent="0.2">
      <c r="A1103" s="45" t="s">
        <v>1034</v>
      </c>
      <c r="B1103" s="45">
        <f t="shared" si="172"/>
        <v>1141211</v>
      </c>
      <c r="C1103" s="60">
        <v>12</v>
      </c>
      <c r="D1103" s="38">
        <f t="shared" si="171"/>
        <v>11412</v>
      </c>
      <c r="E1103" s="62">
        <v>14</v>
      </c>
      <c r="F1103" s="25">
        <v>1</v>
      </c>
      <c r="G1103" s="26" t="s">
        <v>3354</v>
      </c>
      <c r="H1103" s="26" t="s">
        <v>3368</v>
      </c>
      <c r="I1103" s="25">
        <f t="shared" si="173"/>
        <v>134</v>
      </c>
      <c r="J1103" s="25">
        <f t="shared" si="174"/>
        <v>19</v>
      </c>
      <c r="K1103" s="25">
        <f t="shared" si="175"/>
        <v>4</v>
      </c>
      <c r="L1103" s="25" t="s">
        <v>599</v>
      </c>
      <c r="M1103" s="25" t="str">
        <f t="shared" si="177"/>
        <v>pt-14-12-shl-loc1</v>
      </c>
      <c r="N1103" s="25">
        <f t="shared" si="176"/>
        <v>8</v>
      </c>
      <c r="O1103" s="25">
        <v>9</v>
      </c>
      <c r="P1103" s="39">
        <v>9</v>
      </c>
    </row>
    <row r="1104" spans="1:16" s="48" customFormat="1" ht="16.5" x14ac:dyDescent="0.2">
      <c r="A1104" s="45" t="s">
        <v>1034</v>
      </c>
      <c r="B1104" s="45">
        <f t="shared" si="172"/>
        <v>1141220</v>
      </c>
      <c r="C1104" s="60">
        <v>12</v>
      </c>
      <c r="D1104" s="38">
        <f t="shared" si="171"/>
        <v>11412</v>
      </c>
      <c r="E1104" s="62">
        <v>14</v>
      </c>
      <c r="F1104" s="25">
        <v>2</v>
      </c>
      <c r="G1104" s="26" t="s">
        <v>3366</v>
      </c>
      <c r="H1104" s="26" t="s">
        <v>1463</v>
      </c>
      <c r="I1104" s="25">
        <f t="shared" si="173"/>
        <v>134</v>
      </c>
      <c r="J1104" s="25">
        <f t="shared" si="174"/>
        <v>19</v>
      </c>
      <c r="K1104" s="25">
        <f t="shared" si="175"/>
        <v>4</v>
      </c>
      <c r="L1104" s="25" t="s">
        <v>495</v>
      </c>
      <c r="M1104" s="49" t="str">
        <f t="shared" si="177"/>
        <v>pt-14-12-jlr-loc2</v>
      </c>
      <c r="N1104" s="49">
        <f t="shared" si="176"/>
        <v>8</v>
      </c>
      <c r="O1104" s="25">
        <v>6</v>
      </c>
      <c r="P1104" s="39">
        <v>8</v>
      </c>
    </row>
    <row r="1105" spans="1:16" s="48" customFormat="1" ht="16.5" x14ac:dyDescent="0.2">
      <c r="A1105" s="45" t="s">
        <v>1034</v>
      </c>
      <c r="B1105" s="45">
        <f t="shared" si="172"/>
        <v>1141221</v>
      </c>
      <c r="C1105" s="60">
        <v>12</v>
      </c>
      <c r="D1105" s="38">
        <f t="shared" si="171"/>
        <v>11412</v>
      </c>
      <c r="E1105" s="62">
        <v>14</v>
      </c>
      <c r="F1105" s="25">
        <v>2</v>
      </c>
      <c r="G1105" s="26" t="s">
        <v>3365</v>
      </c>
      <c r="H1105" s="26" t="s">
        <v>3371</v>
      </c>
      <c r="I1105" s="25">
        <f t="shared" si="173"/>
        <v>134</v>
      </c>
      <c r="J1105" s="25">
        <f t="shared" si="174"/>
        <v>19</v>
      </c>
      <c r="K1105" s="25">
        <f t="shared" si="175"/>
        <v>4</v>
      </c>
      <c r="L1105" s="25" t="s">
        <v>607</v>
      </c>
      <c r="M1105" s="49" t="str">
        <f t="shared" si="177"/>
        <v>pt-14-12-shl-loc2</v>
      </c>
      <c r="N1105" s="49">
        <f t="shared" si="176"/>
        <v>8</v>
      </c>
      <c r="O1105" s="25">
        <v>9</v>
      </c>
      <c r="P1105" s="39">
        <v>9</v>
      </c>
    </row>
    <row r="1106" spans="1:16" s="48" customFormat="1" ht="16.5" x14ac:dyDescent="0.2">
      <c r="A1106" s="45" t="s">
        <v>1034</v>
      </c>
      <c r="B1106" s="45">
        <f t="shared" si="172"/>
        <v>1141230</v>
      </c>
      <c r="C1106" s="60">
        <v>12</v>
      </c>
      <c r="D1106" s="38">
        <f t="shared" si="171"/>
        <v>11412</v>
      </c>
      <c r="E1106" s="62">
        <v>14</v>
      </c>
      <c r="F1106" s="25">
        <v>3</v>
      </c>
      <c r="G1106" s="26" t="s">
        <v>3366</v>
      </c>
      <c r="H1106" s="26" t="s">
        <v>3367</v>
      </c>
      <c r="I1106" s="25">
        <f t="shared" si="173"/>
        <v>134</v>
      </c>
      <c r="J1106" s="25">
        <f t="shared" si="174"/>
        <v>19</v>
      </c>
      <c r="K1106" s="25">
        <f t="shared" si="175"/>
        <v>4</v>
      </c>
      <c r="L1106" s="25" t="s">
        <v>501</v>
      </c>
      <c r="M1106" s="50" t="str">
        <f t="shared" si="177"/>
        <v>pt-14-12-jlr-loc3</v>
      </c>
      <c r="N1106" s="50">
        <f t="shared" si="176"/>
        <v>8</v>
      </c>
      <c r="O1106" s="25">
        <v>6</v>
      </c>
      <c r="P1106" s="39">
        <v>8</v>
      </c>
    </row>
    <row r="1107" spans="1:16" s="48" customFormat="1" ht="17.25" thickBot="1" x14ac:dyDescent="0.25">
      <c r="A1107" s="45" t="s">
        <v>1034</v>
      </c>
      <c r="B1107" s="45">
        <f t="shared" si="172"/>
        <v>1141231</v>
      </c>
      <c r="C1107" s="60">
        <v>12</v>
      </c>
      <c r="D1107" s="40">
        <f t="shared" si="171"/>
        <v>11412</v>
      </c>
      <c r="E1107" s="63">
        <v>14</v>
      </c>
      <c r="F1107" s="41">
        <v>3</v>
      </c>
      <c r="G1107" s="42" t="s">
        <v>3365</v>
      </c>
      <c r="H1107" s="42" t="s">
        <v>3369</v>
      </c>
      <c r="I1107" s="41">
        <f t="shared" si="173"/>
        <v>134</v>
      </c>
      <c r="J1107" s="41">
        <f t="shared" si="174"/>
        <v>19</v>
      </c>
      <c r="K1107" s="41">
        <f t="shared" si="175"/>
        <v>4</v>
      </c>
      <c r="L1107" s="41" t="s">
        <v>580</v>
      </c>
      <c r="M1107" s="42" t="str">
        <f t="shared" si="177"/>
        <v>pt-14-12-shl-loc3</v>
      </c>
      <c r="N1107" s="42">
        <f t="shared" si="176"/>
        <v>8</v>
      </c>
      <c r="O1107" s="41">
        <v>9</v>
      </c>
      <c r="P1107" s="43">
        <v>9</v>
      </c>
    </row>
    <row r="1108" spans="1:16" s="48" customFormat="1" ht="16.5" x14ac:dyDescent="0.2">
      <c r="A1108" s="45" t="s">
        <v>1034</v>
      </c>
      <c r="B1108" s="45">
        <f t="shared" si="172"/>
        <v>1141310</v>
      </c>
      <c r="C1108" s="60">
        <v>13</v>
      </c>
      <c r="D1108" s="35">
        <f t="shared" si="171"/>
        <v>11413</v>
      </c>
      <c r="E1108" s="61">
        <v>14</v>
      </c>
      <c r="F1108" s="36">
        <v>1</v>
      </c>
      <c r="G1108" s="44" t="s">
        <v>3366</v>
      </c>
      <c r="H1108" s="44" t="s">
        <v>3370</v>
      </c>
      <c r="I1108" s="36">
        <f t="shared" si="173"/>
        <v>134</v>
      </c>
      <c r="J1108" s="36">
        <f t="shared" si="174"/>
        <v>19</v>
      </c>
      <c r="K1108" s="36">
        <f t="shared" si="175"/>
        <v>4</v>
      </c>
      <c r="L1108" s="36" t="s">
        <v>499</v>
      </c>
      <c r="M1108" s="36" t="str">
        <f t="shared" si="177"/>
        <v>pt-14-13-jlr-loc1</v>
      </c>
      <c r="N1108" s="36">
        <f t="shared" si="176"/>
        <v>8</v>
      </c>
      <c r="O1108" s="36">
        <v>6</v>
      </c>
      <c r="P1108" s="37">
        <v>8</v>
      </c>
    </row>
    <row r="1109" spans="1:16" s="48" customFormat="1" ht="16.5" x14ac:dyDescent="0.2">
      <c r="A1109" s="45" t="s">
        <v>1034</v>
      </c>
      <c r="B1109" s="45">
        <f t="shared" si="172"/>
        <v>1141311</v>
      </c>
      <c r="C1109" s="60">
        <v>13</v>
      </c>
      <c r="D1109" s="38">
        <f t="shared" si="171"/>
        <v>11413</v>
      </c>
      <c r="E1109" s="62">
        <v>14</v>
      </c>
      <c r="F1109" s="25">
        <v>1</v>
      </c>
      <c r="G1109" s="26" t="s">
        <v>3365</v>
      </c>
      <c r="H1109" s="26" t="s">
        <v>3368</v>
      </c>
      <c r="I1109" s="25">
        <f t="shared" si="173"/>
        <v>134</v>
      </c>
      <c r="J1109" s="25">
        <f t="shared" si="174"/>
        <v>19</v>
      </c>
      <c r="K1109" s="25">
        <f t="shared" si="175"/>
        <v>4</v>
      </c>
      <c r="L1109" s="25" t="s">
        <v>604</v>
      </c>
      <c r="M1109" s="25" t="str">
        <f t="shared" si="177"/>
        <v>pt-14-13-shl-loc1</v>
      </c>
      <c r="N1109" s="25">
        <f t="shared" si="176"/>
        <v>8</v>
      </c>
      <c r="O1109" s="25">
        <v>9</v>
      </c>
      <c r="P1109" s="39">
        <v>9</v>
      </c>
    </row>
    <row r="1110" spans="1:16" s="48" customFormat="1" ht="16.5" x14ac:dyDescent="0.2">
      <c r="A1110" s="45" t="s">
        <v>1034</v>
      </c>
      <c r="B1110" s="45">
        <f t="shared" si="172"/>
        <v>1141320</v>
      </c>
      <c r="C1110" s="60">
        <v>13</v>
      </c>
      <c r="D1110" s="38">
        <f t="shared" ref="D1110:D1173" si="178">(100+E1110)*100+C1110</f>
        <v>11413</v>
      </c>
      <c r="E1110" s="62">
        <v>14</v>
      </c>
      <c r="F1110" s="25">
        <v>2</v>
      </c>
      <c r="G1110" s="26" t="s">
        <v>3366</v>
      </c>
      <c r="H1110" s="26" t="s">
        <v>1463</v>
      </c>
      <c r="I1110" s="25">
        <f t="shared" si="173"/>
        <v>134</v>
      </c>
      <c r="J1110" s="25">
        <f t="shared" si="174"/>
        <v>19</v>
      </c>
      <c r="K1110" s="25">
        <f t="shared" si="175"/>
        <v>4</v>
      </c>
      <c r="L1110" s="25" t="s">
        <v>1459</v>
      </c>
      <c r="M1110" s="49" t="str">
        <f t="shared" si="177"/>
        <v>pt-14-13-jlr-loc2</v>
      </c>
      <c r="N1110" s="49">
        <f t="shared" si="176"/>
        <v>8</v>
      </c>
      <c r="O1110" s="25">
        <v>6</v>
      </c>
      <c r="P1110" s="39">
        <v>8</v>
      </c>
    </row>
    <row r="1111" spans="1:16" s="48" customFormat="1" ht="16.5" x14ac:dyDescent="0.2">
      <c r="A1111" s="45" t="s">
        <v>1034</v>
      </c>
      <c r="B1111" s="45">
        <f t="shared" si="172"/>
        <v>1141321</v>
      </c>
      <c r="C1111" s="60">
        <v>13</v>
      </c>
      <c r="D1111" s="38">
        <f t="shared" si="178"/>
        <v>11413</v>
      </c>
      <c r="E1111" s="62">
        <v>14</v>
      </c>
      <c r="F1111" s="25">
        <v>2</v>
      </c>
      <c r="G1111" s="26" t="s">
        <v>3365</v>
      </c>
      <c r="H1111" s="26" t="s">
        <v>3371</v>
      </c>
      <c r="I1111" s="25">
        <f t="shared" si="173"/>
        <v>134</v>
      </c>
      <c r="J1111" s="25">
        <f t="shared" si="174"/>
        <v>19</v>
      </c>
      <c r="K1111" s="25">
        <f t="shared" si="175"/>
        <v>4</v>
      </c>
      <c r="L1111" s="25" t="s">
        <v>606</v>
      </c>
      <c r="M1111" s="49" t="str">
        <f t="shared" si="177"/>
        <v>pt-14-13-shl-loc2</v>
      </c>
      <c r="N1111" s="49">
        <f t="shared" si="176"/>
        <v>8</v>
      </c>
      <c r="O1111" s="25">
        <v>9</v>
      </c>
      <c r="P1111" s="39">
        <v>9</v>
      </c>
    </row>
    <row r="1112" spans="1:16" s="48" customFormat="1" ht="16.5" x14ac:dyDescent="0.2">
      <c r="A1112" s="45" t="s">
        <v>1034</v>
      </c>
      <c r="B1112" s="45">
        <f t="shared" si="172"/>
        <v>1141330</v>
      </c>
      <c r="C1112" s="60">
        <v>13</v>
      </c>
      <c r="D1112" s="38">
        <f t="shared" si="178"/>
        <v>11413</v>
      </c>
      <c r="E1112" s="62">
        <v>14</v>
      </c>
      <c r="F1112" s="25">
        <v>3</v>
      </c>
      <c r="G1112" s="26" t="s">
        <v>3366</v>
      </c>
      <c r="H1112" s="26" t="s">
        <v>3367</v>
      </c>
      <c r="I1112" s="25">
        <f t="shared" si="173"/>
        <v>134</v>
      </c>
      <c r="J1112" s="25">
        <f t="shared" si="174"/>
        <v>19</v>
      </c>
      <c r="K1112" s="25">
        <f t="shared" si="175"/>
        <v>4</v>
      </c>
      <c r="L1112" s="25" t="s">
        <v>502</v>
      </c>
      <c r="M1112" s="50" t="str">
        <f t="shared" si="177"/>
        <v>pt-14-13-jlr-loc3</v>
      </c>
      <c r="N1112" s="50">
        <f t="shared" si="176"/>
        <v>8</v>
      </c>
      <c r="O1112" s="25">
        <v>6</v>
      </c>
      <c r="P1112" s="39">
        <v>8</v>
      </c>
    </row>
    <row r="1113" spans="1:16" s="48" customFormat="1" ht="17.25" thickBot="1" x14ac:dyDescent="0.25">
      <c r="A1113" s="45" t="s">
        <v>1034</v>
      </c>
      <c r="B1113" s="45">
        <f t="shared" si="172"/>
        <v>1141331</v>
      </c>
      <c r="C1113" s="60">
        <v>13</v>
      </c>
      <c r="D1113" s="40">
        <f t="shared" si="178"/>
        <v>11413</v>
      </c>
      <c r="E1113" s="63">
        <v>14</v>
      </c>
      <c r="F1113" s="41">
        <v>3</v>
      </c>
      <c r="G1113" s="42" t="s">
        <v>3365</v>
      </c>
      <c r="H1113" s="42" t="s">
        <v>3369</v>
      </c>
      <c r="I1113" s="41">
        <f t="shared" si="173"/>
        <v>134</v>
      </c>
      <c r="J1113" s="41">
        <f t="shared" si="174"/>
        <v>19</v>
      </c>
      <c r="K1113" s="41">
        <f t="shared" si="175"/>
        <v>4</v>
      </c>
      <c r="L1113" s="41" t="s">
        <v>593</v>
      </c>
      <c r="M1113" s="42" t="str">
        <f t="shared" si="177"/>
        <v>pt-14-13-shl-loc3</v>
      </c>
      <c r="N1113" s="42">
        <f t="shared" si="176"/>
        <v>8</v>
      </c>
      <c r="O1113" s="41">
        <v>9</v>
      </c>
      <c r="P1113" s="43">
        <v>9</v>
      </c>
    </row>
    <row r="1114" spans="1:16" s="48" customFormat="1" ht="16.5" x14ac:dyDescent="0.2">
      <c r="A1114" s="45" t="s">
        <v>1034</v>
      </c>
      <c r="B1114" s="45">
        <f t="shared" si="172"/>
        <v>1141410</v>
      </c>
      <c r="C1114" s="60">
        <v>14</v>
      </c>
      <c r="D1114" s="35">
        <f t="shared" si="178"/>
        <v>11414</v>
      </c>
      <c r="E1114" s="61">
        <v>14</v>
      </c>
      <c r="F1114" s="36">
        <v>1</v>
      </c>
      <c r="G1114" s="44" t="s">
        <v>3366</v>
      </c>
      <c r="H1114" s="44" t="s">
        <v>3370</v>
      </c>
      <c r="I1114" s="36">
        <f t="shared" si="173"/>
        <v>135</v>
      </c>
      <c r="J1114" s="36">
        <f t="shared" si="174"/>
        <v>20</v>
      </c>
      <c r="K1114" s="36">
        <f t="shared" si="175"/>
        <v>4</v>
      </c>
      <c r="L1114" s="36" t="s">
        <v>174</v>
      </c>
      <c r="M1114" s="36" t="str">
        <f t="shared" si="177"/>
        <v>pt-14-14-jlr-loc1</v>
      </c>
      <c r="N1114" s="36">
        <f t="shared" si="176"/>
        <v>8</v>
      </c>
      <c r="O1114" s="36">
        <v>6</v>
      </c>
      <c r="P1114" s="37">
        <v>8</v>
      </c>
    </row>
    <row r="1115" spans="1:16" s="48" customFormat="1" ht="16.5" x14ac:dyDescent="0.2">
      <c r="A1115" s="45" t="s">
        <v>1034</v>
      </c>
      <c r="B1115" s="45">
        <f t="shared" si="172"/>
        <v>1141411</v>
      </c>
      <c r="C1115" s="60">
        <v>14</v>
      </c>
      <c r="D1115" s="38">
        <f t="shared" si="178"/>
        <v>11414</v>
      </c>
      <c r="E1115" s="62">
        <v>14</v>
      </c>
      <c r="F1115" s="25">
        <v>1</v>
      </c>
      <c r="G1115" s="26" t="s">
        <v>3365</v>
      </c>
      <c r="H1115" s="26" t="s">
        <v>3368</v>
      </c>
      <c r="I1115" s="25">
        <f t="shared" si="173"/>
        <v>135</v>
      </c>
      <c r="J1115" s="25">
        <f t="shared" si="174"/>
        <v>20</v>
      </c>
      <c r="K1115" s="25">
        <f t="shared" si="175"/>
        <v>4</v>
      </c>
      <c r="L1115" s="25" t="s">
        <v>607</v>
      </c>
      <c r="M1115" s="25" t="str">
        <f t="shared" si="177"/>
        <v>pt-14-14-shl-loc1</v>
      </c>
      <c r="N1115" s="25">
        <f t="shared" si="176"/>
        <v>8</v>
      </c>
      <c r="O1115" s="25">
        <v>9</v>
      </c>
      <c r="P1115" s="39">
        <v>9</v>
      </c>
    </row>
    <row r="1116" spans="1:16" s="48" customFormat="1" ht="16.5" x14ac:dyDescent="0.2">
      <c r="A1116" s="45" t="s">
        <v>1034</v>
      </c>
      <c r="B1116" s="45">
        <f t="shared" si="172"/>
        <v>1141420</v>
      </c>
      <c r="C1116" s="60">
        <v>14</v>
      </c>
      <c r="D1116" s="38">
        <f t="shared" si="178"/>
        <v>11414</v>
      </c>
      <c r="E1116" s="62">
        <v>14</v>
      </c>
      <c r="F1116" s="25">
        <v>2</v>
      </c>
      <c r="G1116" s="26" t="s">
        <v>3366</v>
      </c>
      <c r="H1116" s="26" t="s">
        <v>1463</v>
      </c>
      <c r="I1116" s="25">
        <f t="shared" si="173"/>
        <v>135</v>
      </c>
      <c r="J1116" s="25">
        <f t="shared" si="174"/>
        <v>20</v>
      </c>
      <c r="K1116" s="25">
        <f t="shared" si="175"/>
        <v>4</v>
      </c>
      <c r="L1116" s="25" t="s">
        <v>174</v>
      </c>
      <c r="M1116" s="49" t="str">
        <f t="shared" si="177"/>
        <v>pt-14-14-jlr-loc2</v>
      </c>
      <c r="N1116" s="49">
        <f t="shared" si="176"/>
        <v>8</v>
      </c>
      <c r="O1116" s="25">
        <v>6</v>
      </c>
      <c r="P1116" s="39">
        <v>8</v>
      </c>
    </row>
    <row r="1117" spans="1:16" s="48" customFormat="1" ht="16.5" x14ac:dyDescent="0.2">
      <c r="A1117" s="45" t="s">
        <v>1034</v>
      </c>
      <c r="B1117" s="45">
        <f t="shared" si="172"/>
        <v>1141421</v>
      </c>
      <c r="C1117" s="60">
        <v>14</v>
      </c>
      <c r="D1117" s="38">
        <f t="shared" si="178"/>
        <v>11414</v>
      </c>
      <c r="E1117" s="62">
        <v>14</v>
      </c>
      <c r="F1117" s="25">
        <v>2</v>
      </c>
      <c r="G1117" s="26" t="s">
        <v>3365</v>
      </c>
      <c r="H1117" s="26" t="s">
        <v>3371</v>
      </c>
      <c r="I1117" s="25">
        <f t="shared" si="173"/>
        <v>135</v>
      </c>
      <c r="J1117" s="25">
        <f t="shared" si="174"/>
        <v>20</v>
      </c>
      <c r="K1117" s="25">
        <f t="shared" si="175"/>
        <v>4</v>
      </c>
      <c r="L1117" s="25" t="s">
        <v>600</v>
      </c>
      <c r="M1117" s="49" t="str">
        <f t="shared" si="177"/>
        <v>pt-14-14-shl-loc2</v>
      </c>
      <c r="N1117" s="49">
        <f t="shared" si="176"/>
        <v>8</v>
      </c>
      <c r="O1117" s="25">
        <v>9</v>
      </c>
      <c r="P1117" s="39">
        <v>9</v>
      </c>
    </row>
    <row r="1118" spans="1:16" s="48" customFormat="1" ht="16.5" x14ac:dyDescent="0.2">
      <c r="A1118" s="45" t="s">
        <v>1034</v>
      </c>
      <c r="B1118" s="45">
        <f t="shared" si="172"/>
        <v>1141430</v>
      </c>
      <c r="C1118" s="60">
        <v>14</v>
      </c>
      <c r="D1118" s="38">
        <f t="shared" si="178"/>
        <v>11414</v>
      </c>
      <c r="E1118" s="62">
        <v>14</v>
      </c>
      <c r="F1118" s="25">
        <v>3</v>
      </c>
      <c r="G1118" s="26" t="s">
        <v>3355</v>
      </c>
      <c r="H1118" s="26" t="s">
        <v>3367</v>
      </c>
      <c r="I1118" s="25">
        <f t="shared" si="173"/>
        <v>135</v>
      </c>
      <c r="J1118" s="25">
        <f t="shared" si="174"/>
        <v>20</v>
      </c>
      <c r="K1118" s="25">
        <f t="shared" si="175"/>
        <v>4</v>
      </c>
      <c r="L1118" s="25" t="s">
        <v>501</v>
      </c>
      <c r="M1118" s="50" t="str">
        <f t="shared" si="177"/>
        <v>pt-14-14-jlr-loc3</v>
      </c>
      <c r="N1118" s="50">
        <f t="shared" si="176"/>
        <v>8</v>
      </c>
      <c r="O1118" s="25">
        <v>6</v>
      </c>
      <c r="P1118" s="39">
        <v>8</v>
      </c>
    </row>
    <row r="1119" spans="1:16" s="48" customFormat="1" ht="17.25" thickBot="1" x14ac:dyDescent="0.25">
      <c r="A1119" s="45" t="s">
        <v>1034</v>
      </c>
      <c r="B1119" s="45">
        <f t="shared" ref="B1119:B1182" si="179">D1119*100+F1119*10+IF(G1119="jlr",0,1)</f>
        <v>1141431</v>
      </c>
      <c r="C1119" s="60">
        <v>14</v>
      </c>
      <c r="D1119" s="40">
        <f t="shared" si="178"/>
        <v>11414</v>
      </c>
      <c r="E1119" s="63">
        <v>14</v>
      </c>
      <c r="F1119" s="41">
        <v>3</v>
      </c>
      <c r="G1119" s="42" t="s">
        <v>3365</v>
      </c>
      <c r="H1119" s="42" t="s">
        <v>3369</v>
      </c>
      <c r="I1119" s="41">
        <f t="shared" si="173"/>
        <v>135</v>
      </c>
      <c r="J1119" s="41">
        <f t="shared" si="174"/>
        <v>20</v>
      </c>
      <c r="K1119" s="41">
        <f t="shared" si="175"/>
        <v>4</v>
      </c>
      <c r="L1119" s="41" t="s">
        <v>580</v>
      </c>
      <c r="M1119" s="42" t="str">
        <f t="shared" si="177"/>
        <v>pt-14-14-shl-loc3</v>
      </c>
      <c r="N1119" s="42">
        <f t="shared" si="176"/>
        <v>8</v>
      </c>
      <c r="O1119" s="41">
        <v>9</v>
      </c>
      <c r="P1119" s="43">
        <v>9</v>
      </c>
    </row>
    <row r="1120" spans="1:16" s="48" customFormat="1" ht="16.5" x14ac:dyDescent="0.2">
      <c r="A1120" s="45" t="s">
        <v>1034</v>
      </c>
      <c r="B1120" s="45">
        <f t="shared" si="179"/>
        <v>1141510</v>
      </c>
      <c r="C1120" s="60">
        <v>15</v>
      </c>
      <c r="D1120" s="35">
        <f t="shared" si="178"/>
        <v>11415</v>
      </c>
      <c r="E1120" s="61">
        <v>14</v>
      </c>
      <c r="F1120" s="36">
        <v>1</v>
      </c>
      <c r="G1120" s="44" t="s">
        <v>3366</v>
      </c>
      <c r="H1120" s="44" t="s">
        <v>3370</v>
      </c>
      <c r="I1120" s="36">
        <f t="shared" si="173"/>
        <v>137</v>
      </c>
      <c r="J1120" s="36">
        <f t="shared" si="174"/>
        <v>20</v>
      </c>
      <c r="K1120" s="36">
        <f t="shared" si="175"/>
        <v>4</v>
      </c>
      <c r="L1120" s="36" t="s">
        <v>498</v>
      </c>
      <c r="M1120" s="36" t="str">
        <f t="shared" si="177"/>
        <v>pt-14-15-jlr-loc1</v>
      </c>
      <c r="N1120" s="36">
        <f t="shared" si="176"/>
        <v>9</v>
      </c>
      <c r="O1120" s="36">
        <v>6</v>
      </c>
      <c r="P1120" s="37">
        <v>8</v>
      </c>
    </row>
    <row r="1121" spans="1:16" s="48" customFormat="1" ht="16.5" x14ac:dyDescent="0.2">
      <c r="A1121" s="45" t="s">
        <v>1034</v>
      </c>
      <c r="B1121" s="45">
        <f t="shared" si="179"/>
        <v>1141511</v>
      </c>
      <c r="C1121" s="60">
        <v>15</v>
      </c>
      <c r="D1121" s="38">
        <f t="shared" si="178"/>
        <v>11415</v>
      </c>
      <c r="E1121" s="62">
        <v>14</v>
      </c>
      <c r="F1121" s="25">
        <v>1</v>
      </c>
      <c r="G1121" s="26" t="s">
        <v>3365</v>
      </c>
      <c r="H1121" s="26" t="s">
        <v>3368</v>
      </c>
      <c r="I1121" s="25">
        <f t="shared" si="173"/>
        <v>137</v>
      </c>
      <c r="J1121" s="25">
        <f t="shared" si="174"/>
        <v>20</v>
      </c>
      <c r="K1121" s="25">
        <f t="shared" si="175"/>
        <v>4</v>
      </c>
      <c r="L1121" s="25" t="s">
        <v>587</v>
      </c>
      <c r="M1121" s="25" t="str">
        <f t="shared" si="177"/>
        <v>pt-14-15-shl-loc1</v>
      </c>
      <c r="N1121" s="25">
        <f t="shared" si="176"/>
        <v>9</v>
      </c>
      <c r="O1121" s="25">
        <v>9</v>
      </c>
      <c r="P1121" s="39">
        <v>9</v>
      </c>
    </row>
    <row r="1122" spans="1:16" s="48" customFormat="1" ht="16.5" x14ac:dyDescent="0.2">
      <c r="A1122" s="45" t="s">
        <v>1034</v>
      </c>
      <c r="B1122" s="45">
        <f t="shared" si="179"/>
        <v>1141520</v>
      </c>
      <c r="C1122" s="60">
        <v>15</v>
      </c>
      <c r="D1122" s="38">
        <f t="shared" si="178"/>
        <v>11415</v>
      </c>
      <c r="E1122" s="62">
        <v>14</v>
      </c>
      <c r="F1122" s="25">
        <v>2</v>
      </c>
      <c r="G1122" s="26" t="s">
        <v>3366</v>
      </c>
      <c r="H1122" s="26" t="s">
        <v>1463</v>
      </c>
      <c r="I1122" s="25">
        <f t="shared" si="173"/>
        <v>137</v>
      </c>
      <c r="J1122" s="25">
        <f t="shared" si="174"/>
        <v>20</v>
      </c>
      <c r="K1122" s="25">
        <f t="shared" si="175"/>
        <v>4</v>
      </c>
      <c r="L1122" s="25" t="s">
        <v>497</v>
      </c>
      <c r="M1122" s="49" t="str">
        <f t="shared" si="177"/>
        <v>pt-14-15-jlr-loc2</v>
      </c>
      <c r="N1122" s="49">
        <f t="shared" si="176"/>
        <v>9</v>
      </c>
      <c r="O1122" s="25">
        <v>6</v>
      </c>
      <c r="P1122" s="39">
        <v>8</v>
      </c>
    </row>
    <row r="1123" spans="1:16" s="48" customFormat="1" ht="16.5" x14ac:dyDescent="0.2">
      <c r="A1123" s="45" t="s">
        <v>1034</v>
      </c>
      <c r="B1123" s="45">
        <f t="shared" si="179"/>
        <v>1141521</v>
      </c>
      <c r="C1123" s="60">
        <v>15</v>
      </c>
      <c r="D1123" s="38">
        <f t="shared" si="178"/>
        <v>11415</v>
      </c>
      <c r="E1123" s="62">
        <v>14</v>
      </c>
      <c r="F1123" s="25">
        <v>2</v>
      </c>
      <c r="G1123" s="26" t="s">
        <v>3365</v>
      </c>
      <c r="H1123" s="26" t="s">
        <v>3371</v>
      </c>
      <c r="I1123" s="25">
        <f t="shared" si="173"/>
        <v>137</v>
      </c>
      <c r="J1123" s="25">
        <f t="shared" si="174"/>
        <v>20</v>
      </c>
      <c r="K1123" s="25">
        <f t="shared" si="175"/>
        <v>4</v>
      </c>
      <c r="L1123" s="25" t="s">
        <v>585</v>
      </c>
      <c r="M1123" s="49" t="str">
        <f t="shared" si="177"/>
        <v>pt-14-15-shl-loc2</v>
      </c>
      <c r="N1123" s="49">
        <f t="shared" si="176"/>
        <v>9</v>
      </c>
      <c r="O1123" s="25">
        <v>9</v>
      </c>
      <c r="P1123" s="39">
        <v>9</v>
      </c>
    </row>
    <row r="1124" spans="1:16" s="48" customFormat="1" ht="16.5" x14ac:dyDescent="0.2">
      <c r="A1124" s="45" t="s">
        <v>1034</v>
      </c>
      <c r="B1124" s="45">
        <f t="shared" si="179"/>
        <v>1141530</v>
      </c>
      <c r="C1124" s="60">
        <v>15</v>
      </c>
      <c r="D1124" s="38">
        <f t="shared" si="178"/>
        <v>11415</v>
      </c>
      <c r="E1124" s="62">
        <v>14</v>
      </c>
      <c r="F1124" s="25">
        <v>3</v>
      </c>
      <c r="G1124" s="26" t="s">
        <v>3366</v>
      </c>
      <c r="H1124" s="26" t="s">
        <v>3367</v>
      </c>
      <c r="I1124" s="25">
        <f t="shared" si="173"/>
        <v>137</v>
      </c>
      <c r="J1124" s="25">
        <f t="shared" si="174"/>
        <v>20</v>
      </c>
      <c r="K1124" s="25">
        <f t="shared" si="175"/>
        <v>4</v>
      </c>
      <c r="L1124" s="25" t="s">
        <v>174</v>
      </c>
      <c r="M1124" s="50" t="str">
        <f t="shared" si="177"/>
        <v>pt-14-15-jlr-loc3</v>
      </c>
      <c r="N1124" s="50">
        <f t="shared" si="176"/>
        <v>9</v>
      </c>
      <c r="O1124" s="25">
        <v>6</v>
      </c>
      <c r="P1124" s="39">
        <v>8</v>
      </c>
    </row>
    <row r="1125" spans="1:16" s="48" customFormat="1" ht="17.25" thickBot="1" x14ac:dyDescent="0.25">
      <c r="A1125" s="45" t="s">
        <v>1034</v>
      </c>
      <c r="B1125" s="45">
        <f t="shared" si="179"/>
        <v>1141531</v>
      </c>
      <c r="C1125" s="60">
        <v>15</v>
      </c>
      <c r="D1125" s="40">
        <f t="shared" si="178"/>
        <v>11415</v>
      </c>
      <c r="E1125" s="63">
        <v>14</v>
      </c>
      <c r="F1125" s="41">
        <v>3</v>
      </c>
      <c r="G1125" s="42" t="s">
        <v>3354</v>
      </c>
      <c r="H1125" s="42" t="s">
        <v>3369</v>
      </c>
      <c r="I1125" s="41">
        <f t="shared" si="173"/>
        <v>137</v>
      </c>
      <c r="J1125" s="41">
        <f t="shared" si="174"/>
        <v>20</v>
      </c>
      <c r="K1125" s="41">
        <f t="shared" si="175"/>
        <v>4</v>
      </c>
      <c r="L1125" s="41" t="s">
        <v>583</v>
      </c>
      <c r="M1125" s="42" t="str">
        <f t="shared" si="177"/>
        <v>pt-14-15-shl-loc3</v>
      </c>
      <c r="N1125" s="42">
        <f t="shared" si="176"/>
        <v>9</v>
      </c>
      <c r="O1125" s="41">
        <v>9</v>
      </c>
      <c r="P1125" s="43">
        <v>9</v>
      </c>
    </row>
    <row r="1126" spans="1:16" s="48" customFormat="1" ht="16.5" x14ac:dyDescent="0.2">
      <c r="A1126" s="45" t="s">
        <v>1035</v>
      </c>
      <c r="B1126" s="45">
        <f t="shared" si="179"/>
        <v>1150110</v>
      </c>
      <c r="C1126" s="60">
        <v>1</v>
      </c>
      <c r="D1126" s="35">
        <f t="shared" si="178"/>
        <v>11501</v>
      </c>
      <c r="E1126" s="61">
        <v>15</v>
      </c>
      <c r="F1126" s="36">
        <v>1</v>
      </c>
      <c r="G1126" s="44" t="s">
        <v>3366</v>
      </c>
      <c r="H1126" s="44" t="s">
        <v>3363</v>
      </c>
      <c r="I1126" s="36">
        <f t="shared" si="173"/>
        <v>138</v>
      </c>
      <c r="J1126" s="36">
        <f t="shared" si="174"/>
        <v>20</v>
      </c>
      <c r="K1126" s="36">
        <f t="shared" si="175"/>
        <v>4</v>
      </c>
      <c r="L1126" s="36" t="s">
        <v>502</v>
      </c>
      <c r="M1126" s="36" t="str">
        <f t="shared" si="177"/>
        <v>pt-15-1-jlr-loc1</v>
      </c>
      <c r="N1126" s="36">
        <f t="shared" si="176"/>
        <v>9</v>
      </c>
      <c r="O1126" s="36">
        <v>6</v>
      </c>
      <c r="P1126" s="37">
        <v>8</v>
      </c>
    </row>
    <row r="1127" spans="1:16" s="48" customFormat="1" ht="16.5" x14ac:dyDescent="0.2">
      <c r="A1127" s="45" t="s">
        <v>1035</v>
      </c>
      <c r="B1127" s="45">
        <f t="shared" si="179"/>
        <v>1150111</v>
      </c>
      <c r="C1127" s="60">
        <v>1</v>
      </c>
      <c r="D1127" s="38">
        <f t="shared" si="178"/>
        <v>11501</v>
      </c>
      <c r="E1127" s="62">
        <v>15</v>
      </c>
      <c r="F1127" s="25">
        <v>1</v>
      </c>
      <c r="G1127" s="26" t="s">
        <v>3365</v>
      </c>
      <c r="H1127" s="26" t="s">
        <v>3368</v>
      </c>
      <c r="I1127" s="25">
        <f t="shared" si="173"/>
        <v>138</v>
      </c>
      <c r="J1127" s="25">
        <f t="shared" si="174"/>
        <v>20</v>
      </c>
      <c r="K1127" s="25">
        <f t="shared" si="175"/>
        <v>4</v>
      </c>
      <c r="L1127" s="25" t="s">
        <v>593</v>
      </c>
      <c r="M1127" s="25" t="str">
        <f t="shared" si="177"/>
        <v>pt-15-1-shl-loc1</v>
      </c>
      <c r="N1127" s="25">
        <f t="shared" si="176"/>
        <v>9</v>
      </c>
      <c r="O1127" s="25">
        <v>9</v>
      </c>
      <c r="P1127" s="39">
        <v>9</v>
      </c>
    </row>
    <row r="1128" spans="1:16" s="48" customFormat="1" ht="16.5" x14ac:dyDescent="0.2">
      <c r="A1128" s="45" t="s">
        <v>1035</v>
      </c>
      <c r="B1128" s="45">
        <f t="shared" si="179"/>
        <v>1150120</v>
      </c>
      <c r="C1128" s="60">
        <v>1</v>
      </c>
      <c r="D1128" s="38">
        <f t="shared" si="178"/>
        <v>11501</v>
      </c>
      <c r="E1128" s="62">
        <v>15</v>
      </c>
      <c r="F1128" s="25">
        <v>2</v>
      </c>
      <c r="G1128" s="26" t="s">
        <v>3355</v>
      </c>
      <c r="H1128" s="26" t="s">
        <v>1463</v>
      </c>
      <c r="I1128" s="25">
        <f t="shared" si="173"/>
        <v>138</v>
      </c>
      <c r="J1128" s="25">
        <f t="shared" si="174"/>
        <v>20</v>
      </c>
      <c r="K1128" s="25">
        <f t="shared" si="175"/>
        <v>4</v>
      </c>
      <c r="L1128" s="25" t="s">
        <v>1459</v>
      </c>
      <c r="M1128" s="49" t="str">
        <f t="shared" si="177"/>
        <v>pt-15-1-jlr-loc2</v>
      </c>
      <c r="N1128" s="49">
        <f t="shared" si="176"/>
        <v>9</v>
      </c>
      <c r="O1128" s="25">
        <v>6</v>
      </c>
      <c r="P1128" s="39">
        <v>8</v>
      </c>
    </row>
    <row r="1129" spans="1:16" s="48" customFormat="1" ht="16.5" x14ac:dyDescent="0.2">
      <c r="A1129" s="45" t="s">
        <v>1035</v>
      </c>
      <c r="B1129" s="45">
        <f t="shared" si="179"/>
        <v>1150121</v>
      </c>
      <c r="C1129" s="60">
        <v>1</v>
      </c>
      <c r="D1129" s="38">
        <f t="shared" si="178"/>
        <v>11501</v>
      </c>
      <c r="E1129" s="62">
        <v>15</v>
      </c>
      <c r="F1129" s="25">
        <v>2</v>
      </c>
      <c r="G1129" s="26" t="s">
        <v>3365</v>
      </c>
      <c r="H1129" s="26" t="s">
        <v>3357</v>
      </c>
      <c r="I1129" s="25">
        <f t="shared" si="173"/>
        <v>138</v>
      </c>
      <c r="J1129" s="25">
        <f t="shared" si="174"/>
        <v>20</v>
      </c>
      <c r="K1129" s="25">
        <f t="shared" si="175"/>
        <v>4</v>
      </c>
      <c r="L1129" s="25" t="s">
        <v>606</v>
      </c>
      <c r="M1129" s="49" t="str">
        <f t="shared" si="177"/>
        <v>pt-15-1-shl-loc2</v>
      </c>
      <c r="N1129" s="49">
        <f t="shared" si="176"/>
        <v>9</v>
      </c>
      <c r="O1129" s="25">
        <v>9</v>
      </c>
      <c r="P1129" s="39">
        <v>9</v>
      </c>
    </row>
    <row r="1130" spans="1:16" s="48" customFormat="1" ht="16.5" x14ac:dyDescent="0.2">
      <c r="A1130" s="45" t="s">
        <v>1035</v>
      </c>
      <c r="B1130" s="45">
        <f t="shared" si="179"/>
        <v>1150130</v>
      </c>
      <c r="C1130" s="60">
        <v>1</v>
      </c>
      <c r="D1130" s="38">
        <f t="shared" si="178"/>
        <v>11501</v>
      </c>
      <c r="E1130" s="62">
        <v>15</v>
      </c>
      <c r="F1130" s="25">
        <v>3</v>
      </c>
      <c r="G1130" s="26" t="s">
        <v>3366</v>
      </c>
      <c r="H1130" s="26" t="s">
        <v>3367</v>
      </c>
      <c r="I1130" s="25">
        <f t="shared" si="173"/>
        <v>138</v>
      </c>
      <c r="J1130" s="25">
        <f t="shared" si="174"/>
        <v>20</v>
      </c>
      <c r="K1130" s="25">
        <f t="shared" si="175"/>
        <v>4</v>
      </c>
      <c r="L1130" s="25" t="s">
        <v>503</v>
      </c>
      <c r="M1130" s="50" t="str">
        <f t="shared" si="177"/>
        <v>pt-15-1-jlr-loc3</v>
      </c>
      <c r="N1130" s="50">
        <f t="shared" si="176"/>
        <v>9</v>
      </c>
      <c r="O1130" s="25">
        <v>6</v>
      </c>
      <c r="P1130" s="39">
        <v>8</v>
      </c>
    </row>
    <row r="1131" spans="1:16" s="48" customFormat="1" ht="17.25" thickBot="1" x14ac:dyDescent="0.25">
      <c r="A1131" s="45" t="s">
        <v>1035</v>
      </c>
      <c r="B1131" s="45">
        <f t="shared" si="179"/>
        <v>1150131</v>
      </c>
      <c r="C1131" s="60">
        <v>1</v>
      </c>
      <c r="D1131" s="40">
        <f t="shared" si="178"/>
        <v>11501</v>
      </c>
      <c r="E1131" s="63">
        <v>15</v>
      </c>
      <c r="F1131" s="41">
        <v>3</v>
      </c>
      <c r="G1131" s="42" t="s">
        <v>3365</v>
      </c>
      <c r="H1131" s="42" t="s">
        <v>3369</v>
      </c>
      <c r="I1131" s="41">
        <f t="shared" si="173"/>
        <v>138</v>
      </c>
      <c r="J1131" s="41">
        <f t="shared" si="174"/>
        <v>20</v>
      </c>
      <c r="K1131" s="41">
        <f t="shared" si="175"/>
        <v>4</v>
      </c>
      <c r="L1131" s="41" t="s">
        <v>591</v>
      </c>
      <c r="M1131" s="42" t="str">
        <f t="shared" si="177"/>
        <v>pt-15-1-shl-loc3</v>
      </c>
      <c r="N1131" s="42">
        <f t="shared" si="176"/>
        <v>9</v>
      </c>
      <c r="O1131" s="41">
        <v>9</v>
      </c>
      <c r="P1131" s="43">
        <v>9</v>
      </c>
    </row>
    <row r="1132" spans="1:16" s="48" customFormat="1" ht="16.5" x14ac:dyDescent="0.2">
      <c r="A1132" s="45" t="s">
        <v>1035</v>
      </c>
      <c r="B1132" s="45">
        <f t="shared" si="179"/>
        <v>1150210</v>
      </c>
      <c r="C1132" s="60">
        <v>2</v>
      </c>
      <c r="D1132" s="35">
        <f t="shared" si="178"/>
        <v>11502</v>
      </c>
      <c r="E1132" s="61">
        <v>15</v>
      </c>
      <c r="F1132" s="36">
        <v>1</v>
      </c>
      <c r="G1132" s="44" t="s">
        <v>3366</v>
      </c>
      <c r="H1132" s="44" t="s">
        <v>3370</v>
      </c>
      <c r="I1132" s="36">
        <f t="shared" si="173"/>
        <v>139</v>
      </c>
      <c r="J1132" s="36">
        <f t="shared" si="174"/>
        <v>20</v>
      </c>
      <c r="K1132" s="36">
        <f t="shared" si="175"/>
        <v>4</v>
      </c>
      <c r="L1132" s="36" t="s">
        <v>495</v>
      </c>
      <c r="M1132" s="36" t="str">
        <f t="shared" si="177"/>
        <v>pt-15-2-jlr-loc1</v>
      </c>
      <c r="N1132" s="36">
        <f t="shared" si="176"/>
        <v>9</v>
      </c>
      <c r="O1132" s="36">
        <v>6</v>
      </c>
      <c r="P1132" s="37">
        <v>8</v>
      </c>
    </row>
    <row r="1133" spans="1:16" s="48" customFormat="1" ht="16.5" x14ac:dyDescent="0.2">
      <c r="A1133" s="45" t="s">
        <v>1035</v>
      </c>
      <c r="B1133" s="45">
        <f t="shared" si="179"/>
        <v>1150211</v>
      </c>
      <c r="C1133" s="60">
        <v>2</v>
      </c>
      <c r="D1133" s="38">
        <f t="shared" si="178"/>
        <v>11502</v>
      </c>
      <c r="E1133" s="62">
        <v>15</v>
      </c>
      <c r="F1133" s="25">
        <v>1</v>
      </c>
      <c r="G1133" s="26" t="s">
        <v>3354</v>
      </c>
      <c r="H1133" s="26" t="s">
        <v>3364</v>
      </c>
      <c r="I1133" s="25">
        <f t="shared" si="173"/>
        <v>139</v>
      </c>
      <c r="J1133" s="25">
        <f t="shared" si="174"/>
        <v>20</v>
      </c>
      <c r="K1133" s="25">
        <f t="shared" si="175"/>
        <v>4</v>
      </c>
      <c r="L1133" s="25" t="s">
        <v>581</v>
      </c>
      <c r="M1133" s="25" t="str">
        <f t="shared" si="177"/>
        <v>pt-15-2-shl-loc1</v>
      </c>
      <c r="N1133" s="25">
        <f t="shared" si="176"/>
        <v>9</v>
      </c>
      <c r="O1133" s="25">
        <v>9</v>
      </c>
      <c r="P1133" s="39">
        <v>9</v>
      </c>
    </row>
    <row r="1134" spans="1:16" s="48" customFormat="1" ht="16.5" x14ac:dyDescent="0.2">
      <c r="A1134" s="45" t="s">
        <v>1035</v>
      </c>
      <c r="B1134" s="45">
        <f t="shared" si="179"/>
        <v>1150220</v>
      </c>
      <c r="C1134" s="60">
        <v>2</v>
      </c>
      <c r="D1134" s="38">
        <f t="shared" si="178"/>
        <v>11502</v>
      </c>
      <c r="E1134" s="62">
        <v>15</v>
      </c>
      <c r="F1134" s="25">
        <v>2</v>
      </c>
      <c r="G1134" s="26" t="s">
        <v>3366</v>
      </c>
      <c r="H1134" s="26" t="s">
        <v>1463</v>
      </c>
      <c r="I1134" s="25">
        <f t="shared" si="173"/>
        <v>139</v>
      </c>
      <c r="J1134" s="25">
        <f t="shared" si="174"/>
        <v>20</v>
      </c>
      <c r="K1134" s="25">
        <f t="shared" si="175"/>
        <v>4</v>
      </c>
      <c r="L1134" s="25" t="s">
        <v>1463</v>
      </c>
      <c r="M1134" s="49" t="str">
        <f t="shared" si="177"/>
        <v>pt-15-2-jlr-loc2</v>
      </c>
      <c r="N1134" s="49">
        <f t="shared" si="176"/>
        <v>9</v>
      </c>
      <c r="O1134" s="25">
        <v>6</v>
      </c>
      <c r="P1134" s="39">
        <v>8</v>
      </c>
    </row>
    <row r="1135" spans="1:16" s="48" customFormat="1" ht="16.5" x14ac:dyDescent="0.2">
      <c r="A1135" s="45" t="s">
        <v>1035</v>
      </c>
      <c r="B1135" s="45">
        <f t="shared" si="179"/>
        <v>1150221</v>
      </c>
      <c r="C1135" s="60">
        <v>2</v>
      </c>
      <c r="D1135" s="38">
        <f t="shared" si="178"/>
        <v>11502</v>
      </c>
      <c r="E1135" s="62">
        <v>15</v>
      </c>
      <c r="F1135" s="25">
        <v>2</v>
      </c>
      <c r="G1135" s="26" t="s">
        <v>3365</v>
      </c>
      <c r="H1135" s="26" t="s">
        <v>3371</v>
      </c>
      <c r="I1135" s="25">
        <f t="shared" si="173"/>
        <v>139</v>
      </c>
      <c r="J1135" s="25">
        <f t="shared" si="174"/>
        <v>20</v>
      </c>
      <c r="K1135" s="25">
        <f t="shared" si="175"/>
        <v>4</v>
      </c>
      <c r="L1135" s="25" t="s">
        <v>576</v>
      </c>
      <c r="M1135" s="49" t="str">
        <f t="shared" si="177"/>
        <v>pt-15-2-shl-loc2</v>
      </c>
      <c r="N1135" s="49">
        <f t="shared" si="176"/>
        <v>9</v>
      </c>
      <c r="O1135" s="25">
        <v>9</v>
      </c>
      <c r="P1135" s="39">
        <v>9</v>
      </c>
    </row>
    <row r="1136" spans="1:16" s="48" customFormat="1" ht="16.5" x14ac:dyDescent="0.2">
      <c r="A1136" s="45" t="s">
        <v>1035</v>
      </c>
      <c r="B1136" s="45">
        <f t="shared" si="179"/>
        <v>1150230</v>
      </c>
      <c r="C1136" s="60">
        <v>2</v>
      </c>
      <c r="D1136" s="38">
        <f t="shared" si="178"/>
        <v>11502</v>
      </c>
      <c r="E1136" s="62">
        <v>15</v>
      </c>
      <c r="F1136" s="25">
        <v>3</v>
      </c>
      <c r="G1136" s="26" t="s">
        <v>3366</v>
      </c>
      <c r="H1136" s="26" t="s">
        <v>3367</v>
      </c>
      <c r="I1136" s="25">
        <f t="shared" si="173"/>
        <v>139</v>
      </c>
      <c r="J1136" s="25">
        <f t="shared" si="174"/>
        <v>20</v>
      </c>
      <c r="K1136" s="25">
        <f t="shared" si="175"/>
        <v>4</v>
      </c>
      <c r="L1136" s="25" t="s">
        <v>504</v>
      </c>
      <c r="M1136" s="50" t="str">
        <f t="shared" si="177"/>
        <v>pt-15-2-jlr-loc3</v>
      </c>
      <c r="N1136" s="50">
        <f t="shared" si="176"/>
        <v>9</v>
      </c>
      <c r="O1136" s="25">
        <v>6</v>
      </c>
      <c r="P1136" s="39">
        <v>8</v>
      </c>
    </row>
    <row r="1137" spans="1:16" s="48" customFormat="1" ht="17.25" thickBot="1" x14ac:dyDescent="0.25">
      <c r="A1137" s="45" t="s">
        <v>1035</v>
      </c>
      <c r="B1137" s="45">
        <f t="shared" si="179"/>
        <v>1150231</v>
      </c>
      <c r="C1137" s="60">
        <v>2</v>
      </c>
      <c r="D1137" s="40">
        <f t="shared" si="178"/>
        <v>11502</v>
      </c>
      <c r="E1137" s="63">
        <v>15</v>
      </c>
      <c r="F1137" s="41">
        <v>3</v>
      </c>
      <c r="G1137" s="42" t="s">
        <v>3365</v>
      </c>
      <c r="H1137" s="42" t="s">
        <v>3361</v>
      </c>
      <c r="I1137" s="41">
        <f t="shared" si="173"/>
        <v>139</v>
      </c>
      <c r="J1137" s="41">
        <f t="shared" si="174"/>
        <v>20</v>
      </c>
      <c r="K1137" s="41">
        <f t="shared" si="175"/>
        <v>4</v>
      </c>
      <c r="L1137" s="41" t="s">
        <v>595</v>
      </c>
      <c r="M1137" s="42" t="str">
        <f t="shared" si="177"/>
        <v>pt-15-2-shl-loc3</v>
      </c>
      <c r="N1137" s="42">
        <f t="shared" si="176"/>
        <v>9</v>
      </c>
      <c r="O1137" s="41">
        <v>9</v>
      </c>
      <c r="P1137" s="43">
        <v>9</v>
      </c>
    </row>
    <row r="1138" spans="1:16" s="48" customFormat="1" ht="16.5" x14ac:dyDescent="0.2">
      <c r="A1138" s="45" t="s">
        <v>1035</v>
      </c>
      <c r="B1138" s="45">
        <f t="shared" si="179"/>
        <v>1150310</v>
      </c>
      <c r="C1138" s="60">
        <v>3</v>
      </c>
      <c r="D1138" s="35">
        <f t="shared" si="178"/>
        <v>11503</v>
      </c>
      <c r="E1138" s="61">
        <v>15</v>
      </c>
      <c r="F1138" s="36">
        <v>1</v>
      </c>
      <c r="G1138" s="44" t="s">
        <v>3366</v>
      </c>
      <c r="H1138" s="44" t="s">
        <v>3370</v>
      </c>
      <c r="I1138" s="36">
        <f t="shared" si="173"/>
        <v>140</v>
      </c>
      <c r="J1138" s="36">
        <f t="shared" si="174"/>
        <v>21</v>
      </c>
      <c r="K1138" s="36">
        <f t="shared" si="175"/>
        <v>4</v>
      </c>
      <c r="L1138" s="36" t="s">
        <v>502</v>
      </c>
      <c r="M1138" s="36" t="str">
        <f t="shared" si="177"/>
        <v>pt-15-3-jlr-loc1</v>
      </c>
      <c r="N1138" s="36">
        <f t="shared" si="176"/>
        <v>9</v>
      </c>
      <c r="O1138" s="36">
        <v>6</v>
      </c>
      <c r="P1138" s="37">
        <v>8</v>
      </c>
    </row>
    <row r="1139" spans="1:16" s="48" customFormat="1" ht="16.5" x14ac:dyDescent="0.2">
      <c r="A1139" s="45" t="s">
        <v>1035</v>
      </c>
      <c r="B1139" s="45">
        <f t="shared" si="179"/>
        <v>1150311</v>
      </c>
      <c r="C1139" s="60">
        <v>3</v>
      </c>
      <c r="D1139" s="38">
        <f t="shared" si="178"/>
        <v>11503</v>
      </c>
      <c r="E1139" s="62">
        <v>15</v>
      </c>
      <c r="F1139" s="25">
        <v>1</v>
      </c>
      <c r="G1139" s="26" t="s">
        <v>3365</v>
      </c>
      <c r="H1139" s="26" t="s">
        <v>3368</v>
      </c>
      <c r="I1139" s="25">
        <f t="shared" si="173"/>
        <v>140</v>
      </c>
      <c r="J1139" s="25">
        <f t="shared" si="174"/>
        <v>21</v>
      </c>
      <c r="K1139" s="25">
        <f t="shared" si="175"/>
        <v>4</v>
      </c>
      <c r="L1139" s="25" t="s">
        <v>593</v>
      </c>
      <c r="M1139" s="25" t="str">
        <f t="shared" si="177"/>
        <v>pt-15-3-shl-loc1</v>
      </c>
      <c r="N1139" s="25">
        <f t="shared" si="176"/>
        <v>9</v>
      </c>
      <c r="O1139" s="25">
        <v>9</v>
      </c>
      <c r="P1139" s="39">
        <v>9</v>
      </c>
    </row>
    <row r="1140" spans="1:16" s="48" customFormat="1" ht="16.5" x14ac:dyDescent="0.2">
      <c r="A1140" s="45" t="s">
        <v>1035</v>
      </c>
      <c r="B1140" s="45">
        <f t="shared" si="179"/>
        <v>1150320</v>
      </c>
      <c r="C1140" s="60">
        <v>3</v>
      </c>
      <c r="D1140" s="38">
        <f t="shared" si="178"/>
        <v>11503</v>
      </c>
      <c r="E1140" s="62">
        <v>15</v>
      </c>
      <c r="F1140" s="25">
        <v>2</v>
      </c>
      <c r="G1140" s="26" t="s">
        <v>3366</v>
      </c>
      <c r="H1140" s="26" t="s">
        <v>1463</v>
      </c>
      <c r="I1140" s="25">
        <f t="shared" si="173"/>
        <v>140</v>
      </c>
      <c r="J1140" s="25">
        <f t="shared" si="174"/>
        <v>21</v>
      </c>
      <c r="K1140" s="25">
        <f t="shared" si="175"/>
        <v>4</v>
      </c>
      <c r="L1140" s="25" t="s">
        <v>1459</v>
      </c>
      <c r="M1140" s="49" t="str">
        <f t="shared" si="177"/>
        <v>pt-15-3-jlr-loc2</v>
      </c>
      <c r="N1140" s="49">
        <f t="shared" si="176"/>
        <v>9</v>
      </c>
      <c r="O1140" s="25">
        <v>6</v>
      </c>
      <c r="P1140" s="39">
        <v>8</v>
      </c>
    </row>
    <row r="1141" spans="1:16" s="48" customFormat="1" ht="16.5" x14ac:dyDescent="0.2">
      <c r="A1141" s="45" t="s">
        <v>1035</v>
      </c>
      <c r="B1141" s="45">
        <f t="shared" si="179"/>
        <v>1150321</v>
      </c>
      <c r="C1141" s="60">
        <v>3</v>
      </c>
      <c r="D1141" s="38">
        <f t="shared" si="178"/>
        <v>11503</v>
      </c>
      <c r="E1141" s="62">
        <v>15</v>
      </c>
      <c r="F1141" s="25">
        <v>2</v>
      </c>
      <c r="G1141" s="26" t="s">
        <v>3365</v>
      </c>
      <c r="H1141" s="26" t="s">
        <v>3371</v>
      </c>
      <c r="I1141" s="25">
        <f t="shared" si="173"/>
        <v>140</v>
      </c>
      <c r="J1141" s="25">
        <f t="shared" si="174"/>
        <v>21</v>
      </c>
      <c r="K1141" s="25">
        <f t="shared" si="175"/>
        <v>4</v>
      </c>
      <c r="L1141" s="25" t="s">
        <v>606</v>
      </c>
      <c r="M1141" s="49" t="str">
        <f t="shared" si="177"/>
        <v>pt-15-3-shl-loc2</v>
      </c>
      <c r="N1141" s="49">
        <f t="shared" si="176"/>
        <v>9</v>
      </c>
      <c r="O1141" s="25">
        <v>9</v>
      </c>
      <c r="P1141" s="39">
        <v>9</v>
      </c>
    </row>
    <row r="1142" spans="1:16" s="48" customFormat="1" ht="16.5" x14ac:dyDescent="0.2">
      <c r="A1142" s="45" t="s">
        <v>1035</v>
      </c>
      <c r="B1142" s="45">
        <f t="shared" si="179"/>
        <v>1150330</v>
      </c>
      <c r="C1142" s="60">
        <v>3</v>
      </c>
      <c r="D1142" s="38">
        <f t="shared" si="178"/>
        <v>11503</v>
      </c>
      <c r="E1142" s="62">
        <v>15</v>
      </c>
      <c r="F1142" s="25">
        <v>3</v>
      </c>
      <c r="G1142" s="26" t="s">
        <v>3366</v>
      </c>
      <c r="H1142" s="26" t="s">
        <v>3367</v>
      </c>
      <c r="I1142" s="25">
        <f t="shared" ref="I1142:I1205" si="180">INDEX($AC$4:$AC$204,INDEX($AJ$4:$AJ$19,E1142)+C1142)</f>
        <v>140</v>
      </c>
      <c r="J1142" s="25">
        <f t="shared" ref="J1142:J1205" si="181">INDEX($AD$4:$AD$204,INDEX($AJ$4:$AJ$19,E1142)+C1142)</f>
        <v>21</v>
      </c>
      <c r="K1142" s="25">
        <f t="shared" ref="K1142:K1205" si="182">INDEX($AE$4:$AE$204,INDEX($AJ$4:$AJ$19,E1142)+C1142)</f>
        <v>4</v>
      </c>
      <c r="L1142" s="25" t="s">
        <v>499</v>
      </c>
      <c r="M1142" s="50" t="str">
        <f t="shared" si="177"/>
        <v>pt-15-3-jlr-loc3</v>
      </c>
      <c r="N1142" s="50">
        <f t="shared" ref="N1142:N1205" si="183">INDEX($AF$4:$AF$204,INDEX($AJ$4:$AJ$19,E1142)+C1142)</f>
        <v>9</v>
      </c>
      <c r="O1142" s="25">
        <v>6</v>
      </c>
      <c r="P1142" s="39">
        <v>8</v>
      </c>
    </row>
    <row r="1143" spans="1:16" s="48" customFormat="1" ht="17.25" thickBot="1" x14ac:dyDescent="0.25">
      <c r="A1143" s="45" t="s">
        <v>1035</v>
      </c>
      <c r="B1143" s="45">
        <f t="shared" si="179"/>
        <v>1150331</v>
      </c>
      <c r="C1143" s="60">
        <v>3</v>
      </c>
      <c r="D1143" s="40">
        <f t="shared" si="178"/>
        <v>11503</v>
      </c>
      <c r="E1143" s="63">
        <v>15</v>
      </c>
      <c r="F1143" s="41">
        <v>3</v>
      </c>
      <c r="G1143" s="42" t="s">
        <v>3365</v>
      </c>
      <c r="H1143" s="42" t="s">
        <v>3361</v>
      </c>
      <c r="I1143" s="41">
        <f t="shared" si="180"/>
        <v>140</v>
      </c>
      <c r="J1143" s="41">
        <f t="shared" si="181"/>
        <v>21</v>
      </c>
      <c r="K1143" s="41">
        <f t="shared" si="182"/>
        <v>4</v>
      </c>
      <c r="L1143" s="41" t="s">
        <v>604</v>
      </c>
      <c r="M1143" s="42" t="str">
        <f t="shared" si="177"/>
        <v>pt-15-3-shl-loc3</v>
      </c>
      <c r="N1143" s="42">
        <f t="shared" si="183"/>
        <v>9</v>
      </c>
      <c r="O1143" s="41">
        <v>9</v>
      </c>
      <c r="P1143" s="43">
        <v>9</v>
      </c>
    </row>
    <row r="1144" spans="1:16" s="48" customFormat="1" ht="16.5" x14ac:dyDescent="0.2">
      <c r="A1144" s="45" t="s">
        <v>1035</v>
      </c>
      <c r="B1144" s="45">
        <f t="shared" si="179"/>
        <v>1150410</v>
      </c>
      <c r="C1144" s="60">
        <v>4</v>
      </c>
      <c r="D1144" s="35">
        <f t="shared" si="178"/>
        <v>11504</v>
      </c>
      <c r="E1144" s="61">
        <v>15</v>
      </c>
      <c r="F1144" s="36">
        <v>1</v>
      </c>
      <c r="G1144" s="44" t="s">
        <v>3366</v>
      </c>
      <c r="H1144" s="44" t="s">
        <v>3370</v>
      </c>
      <c r="I1144" s="36">
        <f t="shared" si="180"/>
        <v>140</v>
      </c>
      <c r="J1144" s="36">
        <f t="shared" si="181"/>
        <v>21</v>
      </c>
      <c r="K1144" s="36">
        <f t="shared" si="182"/>
        <v>4</v>
      </c>
      <c r="L1144" s="36" t="s">
        <v>505</v>
      </c>
      <c r="M1144" s="36" t="str">
        <f t="shared" si="177"/>
        <v>pt-15-4-jlr-loc1</v>
      </c>
      <c r="N1144" s="36">
        <f t="shared" si="183"/>
        <v>9</v>
      </c>
      <c r="O1144" s="36">
        <v>6</v>
      </c>
      <c r="P1144" s="37">
        <v>8</v>
      </c>
    </row>
    <row r="1145" spans="1:16" s="48" customFormat="1" ht="16.5" x14ac:dyDescent="0.2">
      <c r="A1145" s="45" t="s">
        <v>1035</v>
      </c>
      <c r="B1145" s="45">
        <f t="shared" si="179"/>
        <v>1150411</v>
      </c>
      <c r="C1145" s="60">
        <v>4</v>
      </c>
      <c r="D1145" s="38">
        <f t="shared" si="178"/>
        <v>11504</v>
      </c>
      <c r="E1145" s="62">
        <v>15</v>
      </c>
      <c r="F1145" s="25">
        <v>1</v>
      </c>
      <c r="G1145" s="26" t="s">
        <v>3365</v>
      </c>
      <c r="H1145" s="26" t="s">
        <v>3368</v>
      </c>
      <c r="I1145" s="25">
        <f t="shared" si="180"/>
        <v>140</v>
      </c>
      <c r="J1145" s="25">
        <f t="shared" si="181"/>
        <v>21</v>
      </c>
      <c r="K1145" s="25">
        <f t="shared" si="182"/>
        <v>4</v>
      </c>
      <c r="L1145" s="25" t="s">
        <v>599</v>
      </c>
      <c r="M1145" s="25" t="str">
        <f t="shared" si="177"/>
        <v>pt-15-4-shl-loc1</v>
      </c>
      <c r="N1145" s="25">
        <f t="shared" si="183"/>
        <v>9</v>
      </c>
      <c r="O1145" s="25">
        <v>9</v>
      </c>
      <c r="P1145" s="39">
        <v>9</v>
      </c>
    </row>
    <row r="1146" spans="1:16" s="48" customFormat="1" ht="16.5" x14ac:dyDescent="0.2">
      <c r="A1146" s="45" t="s">
        <v>1035</v>
      </c>
      <c r="B1146" s="45">
        <f t="shared" si="179"/>
        <v>1150420</v>
      </c>
      <c r="C1146" s="60">
        <v>4</v>
      </c>
      <c r="D1146" s="38">
        <f t="shared" si="178"/>
        <v>11504</v>
      </c>
      <c r="E1146" s="62">
        <v>15</v>
      </c>
      <c r="F1146" s="25">
        <v>2</v>
      </c>
      <c r="G1146" s="26" t="s">
        <v>3366</v>
      </c>
      <c r="H1146" s="26" t="s">
        <v>1463</v>
      </c>
      <c r="I1146" s="25">
        <f t="shared" si="180"/>
        <v>140</v>
      </c>
      <c r="J1146" s="25">
        <f t="shared" si="181"/>
        <v>21</v>
      </c>
      <c r="K1146" s="25">
        <f t="shared" si="182"/>
        <v>4</v>
      </c>
      <c r="L1146" s="25" t="s">
        <v>495</v>
      </c>
      <c r="M1146" s="49" t="str">
        <f t="shared" si="177"/>
        <v>pt-15-4-jlr-loc2</v>
      </c>
      <c r="N1146" s="49">
        <f t="shared" si="183"/>
        <v>9</v>
      </c>
      <c r="O1146" s="25">
        <v>6</v>
      </c>
      <c r="P1146" s="39">
        <v>8</v>
      </c>
    </row>
    <row r="1147" spans="1:16" s="48" customFormat="1" ht="16.5" x14ac:dyDescent="0.2">
      <c r="A1147" s="45" t="s">
        <v>1035</v>
      </c>
      <c r="B1147" s="45">
        <f t="shared" si="179"/>
        <v>1150421</v>
      </c>
      <c r="C1147" s="60">
        <v>4</v>
      </c>
      <c r="D1147" s="38">
        <f t="shared" si="178"/>
        <v>11504</v>
      </c>
      <c r="E1147" s="62">
        <v>15</v>
      </c>
      <c r="F1147" s="25">
        <v>2</v>
      </c>
      <c r="G1147" s="26" t="s">
        <v>3365</v>
      </c>
      <c r="H1147" s="26" t="s">
        <v>3371</v>
      </c>
      <c r="I1147" s="25">
        <f t="shared" si="180"/>
        <v>140</v>
      </c>
      <c r="J1147" s="25">
        <f t="shared" si="181"/>
        <v>21</v>
      </c>
      <c r="K1147" s="25">
        <f t="shared" si="182"/>
        <v>4</v>
      </c>
      <c r="L1147" s="25" t="s">
        <v>607</v>
      </c>
      <c r="M1147" s="49" t="str">
        <f t="shared" si="177"/>
        <v>pt-15-4-shl-loc2</v>
      </c>
      <c r="N1147" s="49">
        <f t="shared" si="183"/>
        <v>9</v>
      </c>
      <c r="O1147" s="25">
        <v>9</v>
      </c>
      <c r="P1147" s="39">
        <v>9</v>
      </c>
    </row>
    <row r="1148" spans="1:16" s="48" customFormat="1" ht="16.5" x14ac:dyDescent="0.2">
      <c r="A1148" s="45" t="s">
        <v>1035</v>
      </c>
      <c r="B1148" s="45">
        <f t="shared" si="179"/>
        <v>1150430</v>
      </c>
      <c r="C1148" s="60">
        <v>4</v>
      </c>
      <c r="D1148" s="38">
        <f t="shared" si="178"/>
        <v>11504</v>
      </c>
      <c r="E1148" s="62">
        <v>15</v>
      </c>
      <c r="F1148" s="25">
        <v>3</v>
      </c>
      <c r="G1148" s="26" t="s">
        <v>3366</v>
      </c>
      <c r="H1148" s="26" t="s">
        <v>3367</v>
      </c>
      <c r="I1148" s="25">
        <f t="shared" si="180"/>
        <v>140</v>
      </c>
      <c r="J1148" s="25">
        <f t="shared" si="181"/>
        <v>21</v>
      </c>
      <c r="K1148" s="25">
        <f t="shared" si="182"/>
        <v>4</v>
      </c>
      <c r="L1148" s="25" t="s">
        <v>501</v>
      </c>
      <c r="M1148" s="50" t="str">
        <f t="shared" si="177"/>
        <v>pt-15-4-jlr-loc3</v>
      </c>
      <c r="N1148" s="50">
        <f t="shared" si="183"/>
        <v>9</v>
      </c>
      <c r="O1148" s="25">
        <v>6</v>
      </c>
      <c r="P1148" s="39">
        <v>8</v>
      </c>
    </row>
    <row r="1149" spans="1:16" s="48" customFormat="1" ht="17.25" thickBot="1" x14ac:dyDescent="0.25">
      <c r="A1149" s="45" t="s">
        <v>1035</v>
      </c>
      <c r="B1149" s="45">
        <f t="shared" si="179"/>
        <v>1150431</v>
      </c>
      <c r="C1149" s="60">
        <v>4</v>
      </c>
      <c r="D1149" s="40">
        <f t="shared" si="178"/>
        <v>11504</v>
      </c>
      <c r="E1149" s="63">
        <v>15</v>
      </c>
      <c r="F1149" s="41">
        <v>3</v>
      </c>
      <c r="G1149" s="42" t="s">
        <v>3365</v>
      </c>
      <c r="H1149" s="42" t="s">
        <v>3369</v>
      </c>
      <c r="I1149" s="41">
        <f t="shared" si="180"/>
        <v>140</v>
      </c>
      <c r="J1149" s="41">
        <f t="shared" si="181"/>
        <v>21</v>
      </c>
      <c r="K1149" s="41">
        <f t="shared" si="182"/>
        <v>4</v>
      </c>
      <c r="L1149" s="41" t="s">
        <v>580</v>
      </c>
      <c r="M1149" s="42" t="str">
        <f t="shared" si="177"/>
        <v>pt-15-4-shl-loc3</v>
      </c>
      <c r="N1149" s="42">
        <f t="shared" si="183"/>
        <v>9</v>
      </c>
      <c r="O1149" s="41">
        <v>9</v>
      </c>
      <c r="P1149" s="43">
        <v>9</v>
      </c>
    </row>
    <row r="1150" spans="1:16" s="48" customFormat="1" ht="16.5" x14ac:dyDescent="0.2">
      <c r="A1150" s="45" t="s">
        <v>1035</v>
      </c>
      <c r="B1150" s="45">
        <f t="shared" si="179"/>
        <v>1150510</v>
      </c>
      <c r="C1150" s="60">
        <v>5</v>
      </c>
      <c r="D1150" s="35">
        <f t="shared" si="178"/>
        <v>11505</v>
      </c>
      <c r="E1150" s="61">
        <v>15</v>
      </c>
      <c r="F1150" s="36">
        <v>1</v>
      </c>
      <c r="G1150" s="44" t="s">
        <v>3366</v>
      </c>
      <c r="H1150" s="44" t="s">
        <v>3370</v>
      </c>
      <c r="I1150" s="36">
        <f t="shared" si="180"/>
        <v>141</v>
      </c>
      <c r="J1150" s="36">
        <f t="shared" si="181"/>
        <v>21</v>
      </c>
      <c r="K1150" s="36">
        <f t="shared" si="182"/>
        <v>4</v>
      </c>
      <c r="L1150" s="36" t="s">
        <v>1458</v>
      </c>
      <c r="M1150" s="36" t="str">
        <f t="shared" si="177"/>
        <v>pt-15-5-jlr-loc1</v>
      </c>
      <c r="N1150" s="36">
        <f t="shared" si="183"/>
        <v>9</v>
      </c>
      <c r="O1150" s="36">
        <v>6</v>
      </c>
      <c r="P1150" s="37">
        <v>8</v>
      </c>
    </row>
    <row r="1151" spans="1:16" s="48" customFormat="1" ht="16.5" x14ac:dyDescent="0.2">
      <c r="A1151" s="45" t="s">
        <v>1035</v>
      </c>
      <c r="B1151" s="45">
        <f t="shared" si="179"/>
        <v>1150511</v>
      </c>
      <c r="C1151" s="60">
        <v>5</v>
      </c>
      <c r="D1151" s="38">
        <f t="shared" si="178"/>
        <v>11505</v>
      </c>
      <c r="E1151" s="62">
        <v>15</v>
      </c>
      <c r="F1151" s="25">
        <v>1</v>
      </c>
      <c r="G1151" s="26" t="s">
        <v>3365</v>
      </c>
      <c r="H1151" s="26" t="s">
        <v>3368</v>
      </c>
      <c r="I1151" s="25">
        <f t="shared" si="180"/>
        <v>141</v>
      </c>
      <c r="J1151" s="25">
        <f t="shared" si="181"/>
        <v>21</v>
      </c>
      <c r="K1151" s="25">
        <f t="shared" si="182"/>
        <v>4</v>
      </c>
      <c r="L1151" s="25" t="s">
        <v>798</v>
      </c>
      <c r="M1151" s="25" t="str">
        <f t="shared" si="177"/>
        <v>pt-15-5-shl-loc1</v>
      </c>
      <c r="N1151" s="25">
        <f t="shared" si="183"/>
        <v>9</v>
      </c>
      <c r="O1151" s="25">
        <v>9</v>
      </c>
      <c r="P1151" s="39">
        <v>9</v>
      </c>
    </row>
    <row r="1152" spans="1:16" s="48" customFormat="1" ht="16.5" x14ac:dyDescent="0.2">
      <c r="A1152" s="45" t="s">
        <v>1035</v>
      </c>
      <c r="B1152" s="45">
        <f t="shared" si="179"/>
        <v>1150520</v>
      </c>
      <c r="C1152" s="60">
        <v>5</v>
      </c>
      <c r="D1152" s="38">
        <f t="shared" si="178"/>
        <v>11505</v>
      </c>
      <c r="E1152" s="62">
        <v>15</v>
      </c>
      <c r="F1152" s="25">
        <v>2</v>
      </c>
      <c r="G1152" s="26" t="s">
        <v>3366</v>
      </c>
      <c r="H1152" s="26" t="s">
        <v>1463</v>
      </c>
      <c r="I1152" s="25">
        <f t="shared" si="180"/>
        <v>141</v>
      </c>
      <c r="J1152" s="25">
        <f t="shared" si="181"/>
        <v>21</v>
      </c>
      <c r="K1152" s="25">
        <f t="shared" si="182"/>
        <v>4</v>
      </c>
      <c r="L1152" s="25" t="s">
        <v>1463</v>
      </c>
      <c r="M1152" s="49" t="str">
        <f t="shared" ref="M1152:M1215" si="184">A1152&amp;"-"&amp;C1152&amp;"-"&amp;G1152&amp;"-"&amp;"loc"&amp;F1152</f>
        <v>pt-15-5-jlr-loc2</v>
      </c>
      <c r="N1152" s="49">
        <f t="shared" si="183"/>
        <v>9</v>
      </c>
      <c r="O1152" s="25">
        <v>6</v>
      </c>
      <c r="P1152" s="39">
        <v>8</v>
      </c>
    </row>
    <row r="1153" spans="1:16" s="48" customFormat="1" ht="16.5" x14ac:dyDescent="0.2">
      <c r="A1153" s="45" t="s">
        <v>1035</v>
      </c>
      <c r="B1153" s="45">
        <f t="shared" si="179"/>
        <v>1150521</v>
      </c>
      <c r="C1153" s="60">
        <v>5</v>
      </c>
      <c r="D1153" s="38">
        <f t="shared" si="178"/>
        <v>11505</v>
      </c>
      <c r="E1153" s="62">
        <v>15</v>
      </c>
      <c r="F1153" s="25">
        <v>2</v>
      </c>
      <c r="G1153" s="26" t="s">
        <v>3365</v>
      </c>
      <c r="H1153" s="26" t="s">
        <v>3371</v>
      </c>
      <c r="I1153" s="25">
        <f t="shared" si="180"/>
        <v>141</v>
      </c>
      <c r="J1153" s="25">
        <f t="shared" si="181"/>
        <v>21</v>
      </c>
      <c r="K1153" s="25">
        <f t="shared" si="182"/>
        <v>4</v>
      </c>
      <c r="L1153" s="25" t="s">
        <v>576</v>
      </c>
      <c r="M1153" s="49" t="str">
        <f t="shared" si="184"/>
        <v>pt-15-5-shl-loc2</v>
      </c>
      <c r="N1153" s="49">
        <f t="shared" si="183"/>
        <v>9</v>
      </c>
      <c r="O1153" s="25">
        <v>9</v>
      </c>
      <c r="P1153" s="39">
        <v>9</v>
      </c>
    </row>
    <row r="1154" spans="1:16" s="48" customFormat="1" ht="16.5" x14ac:dyDescent="0.2">
      <c r="A1154" s="45" t="s">
        <v>1035</v>
      </c>
      <c r="B1154" s="45">
        <f t="shared" si="179"/>
        <v>1150530</v>
      </c>
      <c r="C1154" s="60">
        <v>5</v>
      </c>
      <c r="D1154" s="38">
        <f t="shared" si="178"/>
        <v>11505</v>
      </c>
      <c r="E1154" s="62">
        <v>15</v>
      </c>
      <c r="F1154" s="25">
        <v>3</v>
      </c>
      <c r="G1154" s="26" t="s">
        <v>3366</v>
      </c>
      <c r="H1154" s="26" t="s">
        <v>3367</v>
      </c>
      <c r="I1154" s="25">
        <f t="shared" si="180"/>
        <v>141</v>
      </c>
      <c r="J1154" s="25">
        <f t="shared" si="181"/>
        <v>21</v>
      </c>
      <c r="K1154" s="25">
        <f t="shared" si="182"/>
        <v>4</v>
      </c>
      <c r="L1154" s="25" t="s">
        <v>502</v>
      </c>
      <c r="M1154" s="50" t="str">
        <f t="shared" si="184"/>
        <v>pt-15-5-jlr-loc3</v>
      </c>
      <c r="N1154" s="50">
        <f t="shared" si="183"/>
        <v>9</v>
      </c>
      <c r="O1154" s="25">
        <v>6</v>
      </c>
      <c r="P1154" s="39">
        <v>8</v>
      </c>
    </row>
    <row r="1155" spans="1:16" s="48" customFormat="1" ht="17.25" thickBot="1" x14ac:dyDescent="0.25">
      <c r="A1155" s="45" t="s">
        <v>1035</v>
      </c>
      <c r="B1155" s="45">
        <f t="shared" si="179"/>
        <v>1150531</v>
      </c>
      <c r="C1155" s="60">
        <v>5</v>
      </c>
      <c r="D1155" s="40">
        <f t="shared" si="178"/>
        <v>11505</v>
      </c>
      <c r="E1155" s="63">
        <v>15</v>
      </c>
      <c r="F1155" s="41">
        <v>3</v>
      </c>
      <c r="G1155" s="42" t="s">
        <v>3365</v>
      </c>
      <c r="H1155" s="42" t="s">
        <v>3369</v>
      </c>
      <c r="I1155" s="41">
        <f t="shared" si="180"/>
        <v>141</v>
      </c>
      <c r="J1155" s="41">
        <f t="shared" si="181"/>
        <v>21</v>
      </c>
      <c r="K1155" s="41">
        <f t="shared" si="182"/>
        <v>4</v>
      </c>
      <c r="L1155" s="41" t="s">
        <v>593</v>
      </c>
      <c r="M1155" s="42" t="str">
        <f t="shared" si="184"/>
        <v>pt-15-5-shl-loc3</v>
      </c>
      <c r="N1155" s="42">
        <f t="shared" si="183"/>
        <v>9</v>
      </c>
      <c r="O1155" s="41">
        <v>9</v>
      </c>
      <c r="P1155" s="43">
        <v>9</v>
      </c>
    </row>
    <row r="1156" spans="1:16" s="48" customFormat="1" ht="16.5" x14ac:dyDescent="0.2">
      <c r="A1156" s="45" t="s">
        <v>1035</v>
      </c>
      <c r="B1156" s="45">
        <f t="shared" si="179"/>
        <v>1150610</v>
      </c>
      <c r="C1156" s="60">
        <v>6</v>
      </c>
      <c r="D1156" s="35">
        <f t="shared" si="178"/>
        <v>11506</v>
      </c>
      <c r="E1156" s="61">
        <v>15</v>
      </c>
      <c r="F1156" s="36">
        <v>1</v>
      </c>
      <c r="G1156" s="44" t="s">
        <v>3366</v>
      </c>
      <c r="H1156" s="44" t="s">
        <v>3370</v>
      </c>
      <c r="I1156" s="36">
        <f t="shared" si="180"/>
        <v>141</v>
      </c>
      <c r="J1156" s="36">
        <f t="shared" si="181"/>
        <v>21</v>
      </c>
      <c r="K1156" s="36">
        <f t="shared" si="182"/>
        <v>4</v>
      </c>
      <c r="L1156" s="36" t="s">
        <v>499</v>
      </c>
      <c r="M1156" s="36" t="str">
        <f t="shared" si="184"/>
        <v>pt-15-6-jlr-loc1</v>
      </c>
      <c r="N1156" s="36">
        <f t="shared" si="183"/>
        <v>9</v>
      </c>
      <c r="O1156" s="36">
        <v>6</v>
      </c>
      <c r="P1156" s="37">
        <v>8</v>
      </c>
    </row>
    <row r="1157" spans="1:16" s="48" customFormat="1" ht="16.5" x14ac:dyDescent="0.2">
      <c r="A1157" s="45" t="s">
        <v>1035</v>
      </c>
      <c r="B1157" s="45">
        <f t="shared" si="179"/>
        <v>1150611</v>
      </c>
      <c r="C1157" s="60">
        <v>6</v>
      </c>
      <c r="D1157" s="38">
        <f t="shared" si="178"/>
        <v>11506</v>
      </c>
      <c r="E1157" s="62">
        <v>15</v>
      </c>
      <c r="F1157" s="25">
        <v>1</v>
      </c>
      <c r="G1157" s="26" t="s">
        <v>3365</v>
      </c>
      <c r="H1157" s="26" t="s">
        <v>3368</v>
      </c>
      <c r="I1157" s="25">
        <f t="shared" si="180"/>
        <v>141</v>
      </c>
      <c r="J1157" s="25">
        <f t="shared" si="181"/>
        <v>21</v>
      </c>
      <c r="K1157" s="25">
        <f t="shared" si="182"/>
        <v>4</v>
      </c>
      <c r="L1157" s="25" t="s">
        <v>604</v>
      </c>
      <c r="M1157" s="25" t="str">
        <f t="shared" si="184"/>
        <v>pt-15-6-shl-loc1</v>
      </c>
      <c r="N1157" s="25">
        <f t="shared" si="183"/>
        <v>9</v>
      </c>
      <c r="O1157" s="25">
        <v>9</v>
      </c>
      <c r="P1157" s="39">
        <v>9</v>
      </c>
    </row>
    <row r="1158" spans="1:16" s="48" customFormat="1" ht="16.5" x14ac:dyDescent="0.2">
      <c r="A1158" s="45" t="s">
        <v>1035</v>
      </c>
      <c r="B1158" s="45">
        <f t="shared" si="179"/>
        <v>1150620</v>
      </c>
      <c r="C1158" s="60">
        <v>6</v>
      </c>
      <c r="D1158" s="38">
        <f t="shared" si="178"/>
        <v>11506</v>
      </c>
      <c r="E1158" s="62">
        <v>15</v>
      </c>
      <c r="F1158" s="25">
        <v>2</v>
      </c>
      <c r="G1158" s="26" t="s">
        <v>3366</v>
      </c>
      <c r="H1158" s="26" t="s">
        <v>1463</v>
      </c>
      <c r="I1158" s="25">
        <f t="shared" si="180"/>
        <v>141</v>
      </c>
      <c r="J1158" s="25">
        <f t="shared" si="181"/>
        <v>21</v>
      </c>
      <c r="K1158" s="25">
        <f t="shared" si="182"/>
        <v>4</v>
      </c>
      <c r="L1158" s="25" t="s">
        <v>1459</v>
      </c>
      <c r="M1158" s="49" t="str">
        <f t="shared" si="184"/>
        <v>pt-15-6-jlr-loc2</v>
      </c>
      <c r="N1158" s="49">
        <f t="shared" si="183"/>
        <v>9</v>
      </c>
      <c r="O1158" s="25">
        <v>6</v>
      </c>
      <c r="P1158" s="39">
        <v>8</v>
      </c>
    </row>
    <row r="1159" spans="1:16" s="48" customFormat="1" ht="16.5" x14ac:dyDescent="0.2">
      <c r="A1159" s="45" t="s">
        <v>1035</v>
      </c>
      <c r="B1159" s="45">
        <f t="shared" si="179"/>
        <v>1150621</v>
      </c>
      <c r="C1159" s="60">
        <v>6</v>
      </c>
      <c r="D1159" s="38">
        <f t="shared" si="178"/>
        <v>11506</v>
      </c>
      <c r="E1159" s="62">
        <v>15</v>
      </c>
      <c r="F1159" s="25">
        <v>2</v>
      </c>
      <c r="G1159" s="26" t="s">
        <v>3365</v>
      </c>
      <c r="H1159" s="26" t="s">
        <v>3371</v>
      </c>
      <c r="I1159" s="25">
        <f t="shared" si="180"/>
        <v>141</v>
      </c>
      <c r="J1159" s="25">
        <f t="shared" si="181"/>
        <v>21</v>
      </c>
      <c r="K1159" s="25">
        <f t="shared" si="182"/>
        <v>4</v>
      </c>
      <c r="L1159" s="25" t="s">
        <v>606</v>
      </c>
      <c r="M1159" s="49" t="str">
        <f t="shared" si="184"/>
        <v>pt-15-6-shl-loc2</v>
      </c>
      <c r="N1159" s="49">
        <f t="shared" si="183"/>
        <v>9</v>
      </c>
      <c r="O1159" s="25">
        <v>9</v>
      </c>
      <c r="P1159" s="39">
        <v>9</v>
      </c>
    </row>
    <row r="1160" spans="1:16" s="48" customFormat="1" ht="16.5" x14ac:dyDescent="0.2">
      <c r="A1160" s="45" t="s">
        <v>1035</v>
      </c>
      <c r="B1160" s="45">
        <f t="shared" si="179"/>
        <v>1150630</v>
      </c>
      <c r="C1160" s="60">
        <v>6</v>
      </c>
      <c r="D1160" s="38">
        <f t="shared" si="178"/>
        <v>11506</v>
      </c>
      <c r="E1160" s="62">
        <v>15</v>
      </c>
      <c r="F1160" s="25">
        <v>3</v>
      </c>
      <c r="G1160" s="26" t="s">
        <v>3366</v>
      </c>
      <c r="H1160" s="26" t="s">
        <v>3367</v>
      </c>
      <c r="I1160" s="25">
        <f t="shared" si="180"/>
        <v>141</v>
      </c>
      <c r="J1160" s="25">
        <f t="shared" si="181"/>
        <v>21</v>
      </c>
      <c r="K1160" s="25">
        <f t="shared" si="182"/>
        <v>4</v>
      </c>
      <c r="L1160" s="25" t="s">
        <v>502</v>
      </c>
      <c r="M1160" s="50" t="str">
        <f t="shared" si="184"/>
        <v>pt-15-6-jlr-loc3</v>
      </c>
      <c r="N1160" s="50">
        <f t="shared" si="183"/>
        <v>9</v>
      </c>
      <c r="O1160" s="25">
        <v>6</v>
      </c>
      <c r="P1160" s="39">
        <v>8</v>
      </c>
    </row>
    <row r="1161" spans="1:16" s="48" customFormat="1" ht="17.25" thickBot="1" x14ac:dyDescent="0.25">
      <c r="A1161" s="45" t="s">
        <v>1035</v>
      </c>
      <c r="B1161" s="45">
        <f t="shared" si="179"/>
        <v>1150631</v>
      </c>
      <c r="C1161" s="60">
        <v>6</v>
      </c>
      <c r="D1161" s="40">
        <f t="shared" si="178"/>
        <v>11506</v>
      </c>
      <c r="E1161" s="63">
        <v>15</v>
      </c>
      <c r="F1161" s="41">
        <v>3</v>
      </c>
      <c r="G1161" s="42" t="s">
        <v>3365</v>
      </c>
      <c r="H1161" s="42" t="s">
        <v>3369</v>
      </c>
      <c r="I1161" s="41">
        <f t="shared" si="180"/>
        <v>141</v>
      </c>
      <c r="J1161" s="41">
        <f t="shared" si="181"/>
        <v>21</v>
      </c>
      <c r="K1161" s="41">
        <f t="shared" si="182"/>
        <v>4</v>
      </c>
      <c r="L1161" s="41" t="s">
        <v>593</v>
      </c>
      <c r="M1161" s="42" t="str">
        <f t="shared" si="184"/>
        <v>pt-15-6-shl-loc3</v>
      </c>
      <c r="N1161" s="42">
        <f t="shared" si="183"/>
        <v>9</v>
      </c>
      <c r="O1161" s="41">
        <v>9</v>
      </c>
      <c r="P1161" s="43">
        <v>9</v>
      </c>
    </row>
    <row r="1162" spans="1:16" s="48" customFormat="1" ht="16.5" x14ac:dyDescent="0.2">
      <c r="A1162" s="45" t="s">
        <v>1035</v>
      </c>
      <c r="B1162" s="45">
        <f t="shared" si="179"/>
        <v>1150710</v>
      </c>
      <c r="C1162" s="60">
        <v>7</v>
      </c>
      <c r="D1162" s="35">
        <f t="shared" si="178"/>
        <v>11507</v>
      </c>
      <c r="E1162" s="61">
        <v>15</v>
      </c>
      <c r="F1162" s="36">
        <v>1</v>
      </c>
      <c r="G1162" s="44" t="s">
        <v>3366</v>
      </c>
      <c r="H1162" s="44" t="s">
        <v>3370</v>
      </c>
      <c r="I1162" s="36">
        <f t="shared" si="180"/>
        <v>142</v>
      </c>
      <c r="J1162" s="36">
        <f t="shared" si="181"/>
        <v>21</v>
      </c>
      <c r="K1162" s="36">
        <f t="shared" si="182"/>
        <v>4</v>
      </c>
      <c r="L1162" s="36" t="s">
        <v>174</v>
      </c>
      <c r="M1162" s="36" t="str">
        <f t="shared" si="184"/>
        <v>pt-15-7-jlr-loc1</v>
      </c>
      <c r="N1162" s="36">
        <f t="shared" si="183"/>
        <v>9</v>
      </c>
      <c r="O1162" s="36">
        <v>6</v>
      </c>
      <c r="P1162" s="37">
        <v>8</v>
      </c>
    </row>
    <row r="1163" spans="1:16" s="48" customFormat="1" ht="16.5" x14ac:dyDescent="0.2">
      <c r="A1163" s="45" t="s">
        <v>1035</v>
      </c>
      <c r="B1163" s="45">
        <f t="shared" si="179"/>
        <v>1150711</v>
      </c>
      <c r="C1163" s="60">
        <v>7</v>
      </c>
      <c r="D1163" s="38">
        <f t="shared" si="178"/>
        <v>11507</v>
      </c>
      <c r="E1163" s="62">
        <v>15</v>
      </c>
      <c r="F1163" s="25">
        <v>1</v>
      </c>
      <c r="G1163" s="26" t="s">
        <v>3365</v>
      </c>
      <c r="H1163" s="26" t="s">
        <v>3368</v>
      </c>
      <c r="I1163" s="25">
        <f t="shared" si="180"/>
        <v>142</v>
      </c>
      <c r="J1163" s="25">
        <f t="shared" si="181"/>
        <v>21</v>
      </c>
      <c r="K1163" s="25">
        <f t="shared" si="182"/>
        <v>4</v>
      </c>
      <c r="L1163" s="25" t="s">
        <v>607</v>
      </c>
      <c r="M1163" s="25" t="str">
        <f t="shared" si="184"/>
        <v>pt-15-7-shl-loc1</v>
      </c>
      <c r="N1163" s="25">
        <f t="shared" si="183"/>
        <v>9</v>
      </c>
      <c r="O1163" s="25">
        <v>9</v>
      </c>
      <c r="P1163" s="39">
        <v>9</v>
      </c>
    </row>
    <row r="1164" spans="1:16" s="48" customFormat="1" ht="16.5" x14ac:dyDescent="0.2">
      <c r="A1164" s="45" t="s">
        <v>1035</v>
      </c>
      <c r="B1164" s="45">
        <f t="shared" si="179"/>
        <v>1150720</v>
      </c>
      <c r="C1164" s="60">
        <v>7</v>
      </c>
      <c r="D1164" s="38">
        <f t="shared" si="178"/>
        <v>11507</v>
      </c>
      <c r="E1164" s="62">
        <v>15</v>
      </c>
      <c r="F1164" s="25">
        <v>2</v>
      </c>
      <c r="G1164" s="26" t="s">
        <v>3366</v>
      </c>
      <c r="H1164" s="26" t="s">
        <v>1463</v>
      </c>
      <c r="I1164" s="25">
        <f t="shared" si="180"/>
        <v>142</v>
      </c>
      <c r="J1164" s="25">
        <f t="shared" si="181"/>
        <v>21</v>
      </c>
      <c r="K1164" s="25">
        <f t="shared" si="182"/>
        <v>4</v>
      </c>
      <c r="L1164" s="25" t="s">
        <v>174</v>
      </c>
      <c r="M1164" s="49" t="str">
        <f t="shared" si="184"/>
        <v>pt-15-7-jlr-loc2</v>
      </c>
      <c r="N1164" s="49">
        <f t="shared" si="183"/>
        <v>9</v>
      </c>
      <c r="O1164" s="25">
        <v>6</v>
      </c>
      <c r="P1164" s="39">
        <v>8</v>
      </c>
    </row>
    <row r="1165" spans="1:16" s="48" customFormat="1" ht="16.5" x14ac:dyDescent="0.2">
      <c r="A1165" s="45" t="s">
        <v>1035</v>
      </c>
      <c r="B1165" s="45">
        <f t="shared" si="179"/>
        <v>1150721</v>
      </c>
      <c r="C1165" s="60">
        <v>7</v>
      </c>
      <c r="D1165" s="38">
        <f t="shared" si="178"/>
        <v>11507</v>
      </c>
      <c r="E1165" s="62">
        <v>15</v>
      </c>
      <c r="F1165" s="25">
        <v>2</v>
      </c>
      <c r="G1165" s="26" t="s">
        <v>3365</v>
      </c>
      <c r="H1165" s="26" t="s">
        <v>3357</v>
      </c>
      <c r="I1165" s="25">
        <f t="shared" si="180"/>
        <v>142</v>
      </c>
      <c r="J1165" s="25">
        <f t="shared" si="181"/>
        <v>21</v>
      </c>
      <c r="K1165" s="25">
        <f t="shared" si="182"/>
        <v>4</v>
      </c>
      <c r="L1165" s="25" t="s">
        <v>600</v>
      </c>
      <c r="M1165" s="49" t="str">
        <f t="shared" si="184"/>
        <v>pt-15-7-shl-loc2</v>
      </c>
      <c r="N1165" s="49">
        <f t="shared" si="183"/>
        <v>9</v>
      </c>
      <c r="O1165" s="25">
        <v>9</v>
      </c>
      <c r="P1165" s="39">
        <v>9</v>
      </c>
    </row>
    <row r="1166" spans="1:16" s="48" customFormat="1" ht="16.5" x14ac:dyDescent="0.2">
      <c r="A1166" s="45" t="s">
        <v>1035</v>
      </c>
      <c r="B1166" s="45">
        <f t="shared" si="179"/>
        <v>1150730</v>
      </c>
      <c r="C1166" s="60">
        <v>7</v>
      </c>
      <c r="D1166" s="38">
        <f t="shared" si="178"/>
        <v>11507</v>
      </c>
      <c r="E1166" s="62">
        <v>15</v>
      </c>
      <c r="F1166" s="25">
        <v>3</v>
      </c>
      <c r="G1166" s="26" t="s">
        <v>3366</v>
      </c>
      <c r="H1166" s="26" t="s">
        <v>3367</v>
      </c>
      <c r="I1166" s="25">
        <f t="shared" si="180"/>
        <v>142</v>
      </c>
      <c r="J1166" s="25">
        <f t="shared" si="181"/>
        <v>21</v>
      </c>
      <c r="K1166" s="25">
        <f t="shared" si="182"/>
        <v>4</v>
      </c>
      <c r="L1166" s="25" t="s">
        <v>501</v>
      </c>
      <c r="M1166" s="50" t="str">
        <f t="shared" si="184"/>
        <v>pt-15-7-jlr-loc3</v>
      </c>
      <c r="N1166" s="50">
        <f t="shared" si="183"/>
        <v>9</v>
      </c>
      <c r="O1166" s="25">
        <v>6</v>
      </c>
      <c r="P1166" s="39">
        <v>8</v>
      </c>
    </row>
    <row r="1167" spans="1:16" s="48" customFormat="1" ht="17.25" thickBot="1" x14ac:dyDescent="0.25">
      <c r="A1167" s="45" t="s">
        <v>1035</v>
      </c>
      <c r="B1167" s="45">
        <f t="shared" si="179"/>
        <v>1150731</v>
      </c>
      <c r="C1167" s="60">
        <v>7</v>
      </c>
      <c r="D1167" s="40">
        <f t="shared" si="178"/>
        <v>11507</v>
      </c>
      <c r="E1167" s="63">
        <v>15</v>
      </c>
      <c r="F1167" s="41">
        <v>3</v>
      </c>
      <c r="G1167" s="42" t="s">
        <v>3354</v>
      </c>
      <c r="H1167" s="42" t="s">
        <v>3369</v>
      </c>
      <c r="I1167" s="41">
        <f t="shared" si="180"/>
        <v>142</v>
      </c>
      <c r="J1167" s="41">
        <f t="shared" si="181"/>
        <v>21</v>
      </c>
      <c r="K1167" s="41">
        <f t="shared" si="182"/>
        <v>4</v>
      </c>
      <c r="L1167" s="41" t="s">
        <v>580</v>
      </c>
      <c r="M1167" s="42" t="str">
        <f t="shared" si="184"/>
        <v>pt-15-7-shl-loc3</v>
      </c>
      <c r="N1167" s="42">
        <f t="shared" si="183"/>
        <v>9</v>
      </c>
      <c r="O1167" s="41">
        <v>9</v>
      </c>
      <c r="P1167" s="43">
        <v>9</v>
      </c>
    </row>
    <row r="1168" spans="1:16" s="48" customFormat="1" ht="16.5" x14ac:dyDescent="0.2">
      <c r="A1168" s="45" t="s">
        <v>1035</v>
      </c>
      <c r="B1168" s="45">
        <f t="shared" si="179"/>
        <v>1150810</v>
      </c>
      <c r="C1168" s="60">
        <v>8</v>
      </c>
      <c r="D1168" s="35">
        <f t="shared" si="178"/>
        <v>11508</v>
      </c>
      <c r="E1168" s="61">
        <v>15</v>
      </c>
      <c r="F1168" s="36">
        <v>1</v>
      </c>
      <c r="G1168" s="44" t="s">
        <v>3366</v>
      </c>
      <c r="H1168" s="44" t="s">
        <v>3363</v>
      </c>
      <c r="I1168" s="36">
        <f t="shared" si="180"/>
        <v>142</v>
      </c>
      <c r="J1168" s="36">
        <f t="shared" si="181"/>
        <v>21</v>
      </c>
      <c r="K1168" s="36">
        <f t="shared" si="182"/>
        <v>4</v>
      </c>
      <c r="L1168" s="36" t="s">
        <v>174</v>
      </c>
      <c r="M1168" s="36" t="str">
        <f t="shared" si="184"/>
        <v>pt-15-8-jlr-loc1</v>
      </c>
      <c r="N1168" s="36">
        <f t="shared" si="183"/>
        <v>9</v>
      </c>
      <c r="O1168" s="36">
        <v>6</v>
      </c>
      <c r="P1168" s="37">
        <v>8</v>
      </c>
    </row>
    <row r="1169" spans="1:16" s="48" customFormat="1" ht="16.5" x14ac:dyDescent="0.2">
      <c r="A1169" s="45" t="s">
        <v>1035</v>
      </c>
      <c r="B1169" s="45">
        <f t="shared" si="179"/>
        <v>1150811</v>
      </c>
      <c r="C1169" s="60">
        <v>8</v>
      </c>
      <c r="D1169" s="38">
        <f t="shared" si="178"/>
        <v>11508</v>
      </c>
      <c r="E1169" s="62">
        <v>15</v>
      </c>
      <c r="F1169" s="25">
        <v>1</v>
      </c>
      <c r="G1169" s="26" t="s">
        <v>3365</v>
      </c>
      <c r="H1169" s="26" t="s">
        <v>3368</v>
      </c>
      <c r="I1169" s="25">
        <f t="shared" si="180"/>
        <v>142</v>
      </c>
      <c r="J1169" s="25">
        <f t="shared" si="181"/>
        <v>21</v>
      </c>
      <c r="K1169" s="25">
        <f t="shared" si="182"/>
        <v>4</v>
      </c>
      <c r="L1169" s="25" t="s">
        <v>597</v>
      </c>
      <c r="M1169" s="25" t="str">
        <f t="shared" si="184"/>
        <v>pt-15-8-shl-loc1</v>
      </c>
      <c r="N1169" s="25">
        <f t="shared" si="183"/>
        <v>9</v>
      </c>
      <c r="O1169" s="25">
        <v>9</v>
      </c>
      <c r="P1169" s="39">
        <v>9</v>
      </c>
    </row>
    <row r="1170" spans="1:16" s="48" customFormat="1" ht="16.5" x14ac:dyDescent="0.2">
      <c r="A1170" s="45" t="s">
        <v>1035</v>
      </c>
      <c r="B1170" s="45">
        <f t="shared" si="179"/>
        <v>1150820</v>
      </c>
      <c r="C1170" s="60">
        <v>8</v>
      </c>
      <c r="D1170" s="38">
        <f t="shared" si="178"/>
        <v>11508</v>
      </c>
      <c r="E1170" s="62">
        <v>15</v>
      </c>
      <c r="F1170" s="25">
        <v>2</v>
      </c>
      <c r="G1170" s="26" t="s">
        <v>3366</v>
      </c>
      <c r="H1170" s="26" t="s">
        <v>1463</v>
      </c>
      <c r="I1170" s="25">
        <f t="shared" si="180"/>
        <v>142</v>
      </c>
      <c r="J1170" s="25">
        <f t="shared" si="181"/>
        <v>21</v>
      </c>
      <c r="K1170" s="25">
        <f t="shared" si="182"/>
        <v>4</v>
      </c>
      <c r="L1170" s="25" t="s">
        <v>498</v>
      </c>
      <c r="M1170" s="49" t="str">
        <f t="shared" si="184"/>
        <v>pt-15-8-jlr-loc2</v>
      </c>
      <c r="N1170" s="49">
        <f t="shared" si="183"/>
        <v>9</v>
      </c>
      <c r="O1170" s="25">
        <v>6</v>
      </c>
      <c r="P1170" s="39">
        <v>8</v>
      </c>
    </row>
    <row r="1171" spans="1:16" s="48" customFormat="1" ht="16.5" x14ac:dyDescent="0.2">
      <c r="A1171" s="45" t="s">
        <v>1035</v>
      </c>
      <c r="B1171" s="45">
        <f t="shared" si="179"/>
        <v>1150821</v>
      </c>
      <c r="C1171" s="60">
        <v>8</v>
      </c>
      <c r="D1171" s="38">
        <f t="shared" si="178"/>
        <v>11508</v>
      </c>
      <c r="E1171" s="62">
        <v>15</v>
      </c>
      <c r="F1171" s="25">
        <v>2</v>
      </c>
      <c r="G1171" s="26" t="s">
        <v>3354</v>
      </c>
      <c r="H1171" s="26" t="s">
        <v>3371</v>
      </c>
      <c r="I1171" s="25">
        <f t="shared" si="180"/>
        <v>142</v>
      </c>
      <c r="J1171" s="25">
        <f t="shared" si="181"/>
        <v>21</v>
      </c>
      <c r="K1171" s="25">
        <f t="shared" si="182"/>
        <v>4</v>
      </c>
      <c r="L1171" s="25" t="s">
        <v>596</v>
      </c>
      <c r="M1171" s="49" t="str">
        <f t="shared" si="184"/>
        <v>pt-15-8-shl-loc2</v>
      </c>
      <c r="N1171" s="49">
        <f t="shared" si="183"/>
        <v>9</v>
      </c>
      <c r="O1171" s="25">
        <v>9</v>
      </c>
      <c r="P1171" s="39">
        <v>9</v>
      </c>
    </row>
    <row r="1172" spans="1:16" s="48" customFormat="1" ht="16.5" x14ac:dyDescent="0.2">
      <c r="A1172" s="45" t="s">
        <v>1035</v>
      </c>
      <c r="B1172" s="45">
        <f t="shared" si="179"/>
        <v>1150830</v>
      </c>
      <c r="C1172" s="60">
        <v>8</v>
      </c>
      <c r="D1172" s="38">
        <f t="shared" si="178"/>
        <v>11508</v>
      </c>
      <c r="E1172" s="62">
        <v>15</v>
      </c>
      <c r="F1172" s="25">
        <v>3</v>
      </c>
      <c r="G1172" s="26" t="s">
        <v>3366</v>
      </c>
      <c r="H1172" s="26" t="s">
        <v>3367</v>
      </c>
      <c r="I1172" s="25">
        <f t="shared" si="180"/>
        <v>142</v>
      </c>
      <c r="J1172" s="25">
        <f t="shared" si="181"/>
        <v>21</v>
      </c>
      <c r="K1172" s="25">
        <f t="shared" si="182"/>
        <v>4</v>
      </c>
      <c r="L1172" s="25" t="s">
        <v>500</v>
      </c>
      <c r="M1172" s="50" t="str">
        <f t="shared" si="184"/>
        <v>pt-15-8-jlr-loc3</v>
      </c>
      <c r="N1172" s="50">
        <f t="shared" si="183"/>
        <v>9</v>
      </c>
      <c r="O1172" s="25">
        <v>6</v>
      </c>
      <c r="P1172" s="39">
        <v>8</v>
      </c>
    </row>
    <row r="1173" spans="1:16" s="48" customFormat="1" ht="17.25" thickBot="1" x14ac:dyDescent="0.25">
      <c r="A1173" s="45" t="s">
        <v>1035</v>
      </c>
      <c r="B1173" s="45">
        <f t="shared" si="179"/>
        <v>1150831</v>
      </c>
      <c r="C1173" s="60">
        <v>8</v>
      </c>
      <c r="D1173" s="40">
        <f t="shared" si="178"/>
        <v>11508</v>
      </c>
      <c r="E1173" s="63">
        <v>15</v>
      </c>
      <c r="F1173" s="41">
        <v>3</v>
      </c>
      <c r="G1173" s="42" t="s">
        <v>3365</v>
      </c>
      <c r="H1173" s="42" t="s">
        <v>3369</v>
      </c>
      <c r="I1173" s="41">
        <f t="shared" si="180"/>
        <v>142</v>
      </c>
      <c r="J1173" s="41">
        <f t="shared" si="181"/>
        <v>21</v>
      </c>
      <c r="K1173" s="41">
        <f t="shared" si="182"/>
        <v>4</v>
      </c>
      <c r="L1173" s="41" t="s">
        <v>602</v>
      </c>
      <c r="M1173" s="42" t="str">
        <f t="shared" si="184"/>
        <v>pt-15-8-shl-loc3</v>
      </c>
      <c r="N1173" s="42">
        <f t="shared" si="183"/>
        <v>9</v>
      </c>
      <c r="O1173" s="41">
        <v>9</v>
      </c>
      <c r="P1173" s="43">
        <v>9</v>
      </c>
    </row>
    <row r="1174" spans="1:16" s="48" customFormat="1" ht="16.5" x14ac:dyDescent="0.2">
      <c r="A1174" s="45" t="s">
        <v>1035</v>
      </c>
      <c r="B1174" s="45">
        <f t="shared" si="179"/>
        <v>1150910</v>
      </c>
      <c r="C1174" s="60">
        <v>9</v>
      </c>
      <c r="D1174" s="35">
        <f t="shared" ref="D1174:D1215" si="185">(100+E1174)*100+C1174</f>
        <v>11509</v>
      </c>
      <c r="E1174" s="61">
        <v>15</v>
      </c>
      <c r="F1174" s="36">
        <v>1</v>
      </c>
      <c r="G1174" s="44" t="s">
        <v>3366</v>
      </c>
      <c r="H1174" s="44" t="s">
        <v>3370</v>
      </c>
      <c r="I1174" s="36">
        <f t="shared" si="180"/>
        <v>143</v>
      </c>
      <c r="J1174" s="36">
        <f t="shared" si="181"/>
        <v>21</v>
      </c>
      <c r="K1174" s="36">
        <f t="shared" si="182"/>
        <v>4</v>
      </c>
      <c r="L1174" s="36" t="s">
        <v>502</v>
      </c>
      <c r="M1174" s="36" t="str">
        <f t="shared" si="184"/>
        <v>pt-15-9-jlr-loc1</v>
      </c>
      <c r="N1174" s="36">
        <f t="shared" si="183"/>
        <v>9</v>
      </c>
      <c r="O1174" s="36">
        <v>6</v>
      </c>
      <c r="P1174" s="37">
        <v>8</v>
      </c>
    </row>
    <row r="1175" spans="1:16" s="48" customFormat="1" ht="16.5" x14ac:dyDescent="0.2">
      <c r="A1175" s="45" t="s">
        <v>1035</v>
      </c>
      <c r="B1175" s="45">
        <f t="shared" si="179"/>
        <v>1150911</v>
      </c>
      <c r="C1175" s="60">
        <v>9</v>
      </c>
      <c r="D1175" s="38">
        <f t="shared" si="185"/>
        <v>11509</v>
      </c>
      <c r="E1175" s="62">
        <v>15</v>
      </c>
      <c r="F1175" s="25">
        <v>1</v>
      </c>
      <c r="G1175" s="26" t="s">
        <v>3354</v>
      </c>
      <c r="H1175" s="26" t="s">
        <v>3368</v>
      </c>
      <c r="I1175" s="25">
        <f t="shared" si="180"/>
        <v>143</v>
      </c>
      <c r="J1175" s="25">
        <f t="shared" si="181"/>
        <v>21</v>
      </c>
      <c r="K1175" s="25">
        <f t="shared" si="182"/>
        <v>4</v>
      </c>
      <c r="L1175" s="25" t="s">
        <v>593</v>
      </c>
      <c r="M1175" s="25" t="str">
        <f t="shared" si="184"/>
        <v>pt-15-9-shl-loc1</v>
      </c>
      <c r="N1175" s="25">
        <f t="shared" si="183"/>
        <v>9</v>
      </c>
      <c r="O1175" s="25">
        <v>9</v>
      </c>
      <c r="P1175" s="39">
        <v>9</v>
      </c>
    </row>
    <row r="1176" spans="1:16" s="48" customFormat="1" ht="16.5" x14ac:dyDescent="0.2">
      <c r="A1176" s="45" t="s">
        <v>1035</v>
      </c>
      <c r="B1176" s="45">
        <f t="shared" si="179"/>
        <v>1150920</v>
      </c>
      <c r="C1176" s="60">
        <v>9</v>
      </c>
      <c r="D1176" s="38">
        <f t="shared" si="185"/>
        <v>11509</v>
      </c>
      <c r="E1176" s="62">
        <v>15</v>
      </c>
      <c r="F1176" s="25">
        <v>2</v>
      </c>
      <c r="G1176" s="26" t="s">
        <v>3355</v>
      </c>
      <c r="H1176" s="26" t="s">
        <v>1463</v>
      </c>
      <c r="I1176" s="25">
        <f t="shared" si="180"/>
        <v>143</v>
      </c>
      <c r="J1176" s="25">
        <f t="shared" si="181"/>
        <v>21</v>
      </c>
      <c r="K1176" s="25">
        <f t="shared" si="182"/>
        <v>4</v>
      </c>
      <c r="L1176" s="25" t="s">
        <v>1459</v>
      </c>
      <c r="M1176" s="49" t="str">
        <f t="shared" si="184"/>
        <v>pt-15-9-jlr-loc2</v>
      </c>
      <c r="N1176" s="49">
        <f t="shared" si="183"/>
        <v>9</v>
      </c>
      <c r="O1176" s="25">
        <v>6</v>
      </c>
      <c r="P1176" s="39">
        <v>8</v>
      </c>
    </row>
    <row r="1177" spans="1:16" s="48" customFormat="1" ht="16.5" x14ac:dyDescent="0.2">
      <c r="A1177" s="45" t="s">
        <v>1035</v>
      </c>
      <c r="B1177" s="45">
        <f t="shared" si="179"/>
        <v>1150921</v>
      </c>
      <c r="C1177" s="60">
        <v>9</v>
      </c>
      <c r="D1177" s="38">
        <f t="shared" si="185"/>
        <v>11509</v>
      </c>
      <c r="E1177" s="62">
        <v>15</v>
      </c>
      <c r="F1177" s="25">
        <v>2</v>
      </c>
      <c r="G1177" s="26" t="s">
        <v>3354</v>
      </c>
      <c r="H1177" s="26" t="s">
        <v>3357</v>
      </c>
      <c r="I1177" s="25">
        <f t="shared" si="180"/>
        <v>143</v>
      </c>
      <c r="J1177" s="25">
        <f t="shared" si="181"/>
        <v>21</v>
      </c>
      <c r="K1177" s="25">
        <f t="shared" si="182"/>
        <v>4</v>
      </c>
      <c r="L1177" s="25" t="s">
        <v>606</v>
      </c>
      <c r="M1177" s="49" t="str">
        <f t="shared" si="184"/>
        <v>pt-15-9-shl-loc2</v>
      </c>
      <c r="N1177" s="49">
        <f t="shared" si="183"/>
        <v>9</v>
      </c>
      <c r="O1177" s="25">
        <v>9</v>
      </c>
      <c r="P1177" s="39">
        <v>9</v>
      </c>
    </row>
    <row r="1178" spans="1:16" s="48" customFormat="1" ht="16.5" x14ac:dyDescent="0.2">
      <c r="A1178" s="45" t="s">
        <v>1035</v>
      </c>
      <c r="B1178" s="45">
        <f t="shared" si="179"/>
        <v>1150930</v>
      </c>
      <c r="C1178" s="60">
        <v>9</v>
      </c>
      <c r="D1178" s="38">
        <f t="shared" si="185"/>
        <v>11509</v>
      </c>
      <c r="E1178" s="62">
        <v>15</v>
      </c>
      <c r="F1178" s="25">
        <v>3</v>
      </c>
      <c r="G1178" s="26" t="s">
        <v>3355</v>
      </c>
      <c r="H1178" s="26" t="s">
        <v>3367</v>
      </c>
      <c r="I1178" s="25">
        <f t="shared" si="180"/>
        <v>143</v>
      </c>
      <c r="J1178" s="25">
        <f t="shared" si="181"/>
        <v>21</v>
      </c>
      <c r="K1178" s="25">
        <f t="shared" si="182"/>
        <v>4</v>
      </c>
      <c r="L1178" s="25" t="s">
        <v>499</v>
      </c>
      <c r="M1178" s="50" t="str">
        <f t="shared" si="184"/>
        <v>pt-15-9-jlr-loc3</v>
      </c>
      <c r="N1178" s="50">
        <f t="shared" si="183"/>
        <v>9</v>
      </c>
      <c r="O1178" s="25">
        <v>6</v>
      </c>
      <c r="P1178" s="39">
        <v>8</v>
      </c>
    </row>
    <row r="1179" spans="1:16" s="48" customFormat="1" ht="17.25" thickBot="1" x14ac:dyDescent="0.25">
      <c r="A1179" s="45" t="s">
        <v>1035</v>
      </c>
      <c r="B1179" s="45">
        <f t="shared" si="179"/>
        <v>1150931</v>
      </c>
      <c r="C1179" s="60">
        <v>9</v>
      </c>
      <c r="D1179" s="40">
        <f t="shared" si="185"/>
        <v>11509</v>
      </c>
      <c r="E1179" s="63">
        <v>15</v>
      </c>
      <c r="F1179" s="41">
        <v>3</v>
      </c>
      <c r="G1179" s="42" t="s">
        <v>3365</v>
      </c>
      <c r="H1179" s="42" t="s">
        <v>3369</v>
      </c>
      <c r="I1179" s="41">
        <f t="shared" si="180"/>
        <v>143</v>
      </c>
      <c r="J1179" s="41">
        <f t="shared" si="181"/>
        <v>21</v>
      </c>
      <c r="K1179" s="41">
        <f t="shared" si="182"/>
        <v>4</v>
      </c>
      <c r="L1179" s="41" t="s">
        <v>604</v>
      </c>
      <c r="M1179" s="42" t="str">
        <f t="shared" si="184"/>
        <v>pt-15-9-shl-loc3</v>
      </c>
      <c r="N1179" s="42">
        <f t="shared" si="183"/>
        <v>9</v>
      </c>
      <c r="O1179" s="41">
        <v>9</v>
      </c>
      <c r="P1179" s="43">
        <v>9</v>
      </c>
    </row>
    <row r="1180" spans="1:16" s="48" customFormat="1" ht="16.5" x14ac:dyDescent="0.2">
      <c r="A1180" s="45" t="s">
        <v>1035</v>
      </c>
      <c r="B1180" s="45">
        <f t="shared" si="179"/>
        <v>1151010</v>
      </c>
      <c r="C1180" s="60">
        <v>10</v>
      </c>
      <c r="D1180" s="35">
        <f t="shared" si="185"/>
        <v>11510</v>
      </c>
      <c r="E1180" s="61">
        <v>15</v>
      </c>
      <c r="F1180" s="36">
        <v>1</v>
      </c>
      <c r="G1180" s="44" t="s">
        <v>3355</v>
      </c>
      <c r="H1180" s="44" t="s">
        <v>3370</v>
      </c>
      <c r="I1180" s="36">
        <f t="shared" si="180"/>
        <v>143</v>
      </c>
      <c r="J1180" s="36">
        <f t="shared" si="181"/>
        <v>21</v>
      </c>
      <c r="K1180" s="36">
        <f t="shared" si="182"/>
        <v>4</v>
      </c>
      <c r="L1180" s="36" t="s">
        <v>495</v>
      </c>
      <c r="M1180" s="36" t="str">
        <f t="shared" si="184"/>
        <v>pt-15-10-jlr-loc1</v>
      </c>
      <c r="N1180" s="36">
        <f t="shared" si="183"/>
        <v>9</v>
      </c>
      <c r="O1180" s="36">
        <v>6</v>
      </c>
      <c r="P1180" s="37">
        <v>8</v>
      </c>
    </row>
    <row r="1181" spans="1:16" s="48" customFormat="1" ht="16.5" x14ac:dyDescent="0.2">
      <c r="A1181" s="45" t="s">
        <v>1035</v>
      </c>
      <c r="B1181" s="45">
        <f t="shared" si="179"/>
        <v>1151011</v>
      </c>
      <c r="C1181" s="60">
        <v>10</v>
      </c>
      <c r="D1181" s="38">
        <f t="shared" si="185"/>
        <v>11510</v>
      </c>
      <c r="E1181" s="62">
        <v>15</v>
      </c>
      <c r="F1181" s="25">
        <v>1</v>
      </c>
      <c r="G1181" s="26" t="s">
        <v>3365</v>
      </c>
      <c r="H1181" s="26" t="s">
        <v>3368</v>
      </c>
      <c r="I1181" s="25">
        <f t="shared" si="180"/>
        <v>143</v>
      </c>
      <c r="J1181" s="25">
        <f t="shared" si="181"/>
        <v>21</v>
      </c>
      <c r="K1181" s="25">
        <f t="shared" si="182"/>
        <v>4</v>
      </c>
      <c r="L1181" s="25" t="s">
        <v>581</v>
      </c>
      <c r="M1181" s="25" t="str">
        <f t="shared" si="184"/>
        <v>pt-15-10-shl-loc1</v>
      </c>
      <c r="N1181" s="25">
        <f t="shared" si="183"/>
        <v>9</v>
      </c>
      <c r="O1181" s="25">
        <v>9</v>
      </c>
      <c r="P1181" s="39">
        <v>9</v>
      </c>
    </row>
    <row r="1182" spans="1:16" s="48" customFormat="1" ht="16.5" x14ac:dyDescent="0.2">
      <c r="A1182" s="45" t="s">
        <v>1035</v>
      </c>
      <c r="B1182" s="45">
        <f t="shared" si="179"/>
        <v>1151020</v>
      </c>
      <c r="C1182" s="60">
        <v>10</v>
      </c>
      <c r="D1182" s="38">
        <f t="shared" si="185"/>
        <v>11510</v>
      </c>
      <c r="E1182" s="62">
        <v>15</v>
      </c>
      <c r="F1182" s="25">
        <v>2</v>
      </c>
      <c r="G1182" s="26" t="s">
        <v>3366</v>
      </c>
      <c r="H1182" s="26" t="s">
        <v>1463</v>
      </c>
      <c r="I1182" s="25">
        <f t="shared" si="180"/>
        <v>143</v>
      </c>
      <c r="J1182" s="25">
        <f t="shared" si="181"/>
        <v>21</v>
      </c>
      <c r="K1182" s="25">
        <f t="shared" si="182"/>
        <v>4</v>
      </c>
      <c r="L1182" s="25" t="s">
        <v>1463</v>
      </c>
      <c r="M1182" s="49" t="str">
        <f t="shared" si="184"/>
        <v>pt-15-10-jlr-loc2</v>
      </c>
      <c r="N1182" s="49">
        <f t="shared" si="183"/>
        <v>9</v>
      </c>
      <c r="O1182" s="25">
        <v>6</v>
      </c>
      <c r="P1182" s="39">
        <v>8</v>
      </c>
    </row>
    <row r="1183" spans="1:16" s="48" customFormat="1" ht="16.5" x14ac:dyDescent="0.2">
      <c r="A1183" s="45" t="s">
        <v>1035</v>
      </c>
      <c r="B1183" s="45">
        <f t="shared" ref="B1183:B1246" si="186">D1183*100+F1183*10+IF(G1183="jlr",0,1)</f>
        <v>1151021</v>
      </c>
      <c r="C1183" s="60">
        <v>10</v>
      </c>
      <c r="D1183" s="38">
        <f t="shared" si="185"/>
        <v>11510</v>
      </c>
      <c r="E1183" s="62">
        <v>15</v>
      </c>
      <c r="F1183" s="25">
        <v>2</v>
      </c>
      <c r="G1183" s="26" t="s">
        <v>3365</v>
      </c>
      <c r="H1183" s="26" t="s">
        <v>3371</v>
      </c>
      <c r="I1183" s="25">
        <f t="shared" si="180"/>
        <v>143</v>
      </c>
      <c r="J1183" s="25">
        <f t="shared" si="181"/>
        <v>21</v>
      </c>
      <c r="K1183" s="25">
        <f t="shared" si="182"/>
        <v>4</v>
      </c>
      <c r="L1183" s="25" t="s">
        <v>576</v>
      </c>
      <c r="M1183" s="49" t="str">
        <f t="shared" si="184"/>
        <v>pt-15-10-shl-loc2</v>
      </c>
      <c r="N1183" s="49">
        <f t="shared" si="183"/>
        <v>9</v>
      </c>
      <c r="O1183" s="25">
        <v>9</v>
      </c>
      <c r="P1183" s="39">
        <v>9</v>
      </c>
    </row>
    <row r="1184" spans="1:16" s="48" customFormat="1" ht="16.5" x14ac:dyDescent="0.2">
      <c r="A1184" s="45" t="s">
        <v>1035</v>
      </c>
      <c r="B1184" s="45">
        <f t="shared" si="186"/>
        <v>1151030</v>
      </c>
      <c r="C1184" s="60">
        <v>10</v>
      </c>
      <c r="D1184" s="38">
        <f t="shared" si="185"/>
        <v>11510</v>
      </c>
      <c r="E1184" s="62">
        <v>15</v>
      </c>
      <c r="F1184" s="25">
        <v>3</v>
      </c>
      <c r="G1184" s="26" t="s">
        <v>3366</v>
      </c>
      <c r="H1184" s="26" t="s">
        <v>3367</v>
      </c>
      <c r="I1184" s="25">
        <f t="shared" si="180"/>
        <v>143</v>
      </c>
      <c r="J1184" s="25">
        <f t="shared" si="181"/>
        <v>21</v>
      </c>
      <c r="K1184" s="25">
        <f t="shared" si="182"/>
        <v>4</v>
      </c>
      <c r="L1184" s="25" t="s">
        <v>504</v>
      </c>
      <c r="M1184" s="50" t="str">
        <f t="shared" si="184"/>
        <v>pt-15-10-jlr-loc3</v>
      </c>
      <c r="N1184" s="50">
        <f t="shared" si="183"/>
        <v>9</v>
      </c>
      <c r="O1184" s="25">
        <v>6</v>
      </c>
      <c r="P1184" s="39">
        <v>8</v>
      </c>
    </row>
    <row r="1185" spans="1:16" s="48" customFormat="1" ht="17.25" thickBot="1" x14ac:dyDescent="0.25">
      <c r="A1185" s="45" t="s">
        <v>1035</v>
      </c>
      <c r="B1185" s="45">
        <f t="shared" si="186"/>
        <v>1151031</v>
      </c>
      <c r="C1185" s="60">
        <v>10</v>
      </c>
      <c r="D1185" s="40">
        <f t="shared" si="185"/>
        <v>11510</v>
      </c>
      <c r="E1185" s="63">
        <v>15</v>
      </c>
      <c r="F1185" s="41">
        <v>3</v>
      </c>
      <c r="G1185" s="42" t="s">
        <v>3365</v>
      </c>
      <c r="H1185" s="42" t="s">
        <v>3369</v>
      </c>
      <c r="I1185" s="41">
        <f t="shared" si="180"/>
        <v>143</v>
      </c>
      <c r="J1185" s="41">
        <f t="shared" si="181"/>
        <v>21</v>
      </c>
      <c r="K1185" s="41">
        <f t="shared" si="182"/>
        <v>4</v>
      </c>
      <c r="L1185" s="41" t="s">
        <v>595</v>
      </c>
      <c r="M1185" s="42" t="str">
        <f t="shared" si="184"/>
        <v>pt-15-10-shl-loc3</v>
      </c>
      <c r="N1185" s="42">
        <f t="shared" si="183"/>
        <v>9</v>
      </c>
      <c r="O1185" s="41">
        <v>9</v>
      </c>
      <c r="P1185" s="43">
        <v>9</v>
      </c>
    </row>
    <row r="1186" spans="1:16" s="48" customFormat="1" ht="16.5" x14ac:dyDescent="0.2">
      <c r="A1186" s="45" t="s">
        <v>1035</v>
      </c>
      <c r="B1186" s="45">
        <f t="shared" si="186"/>
        <v>1151110</v>
      </c>
      <c r="C1186" s="60">
        <v>11</v>
      </c>
      <c r="D1186" s="35">
        <f t="shared" si="185"/>
        <v>11511</v>
      </c>
      <c r="E1186" s="61">
        <v>15</v>
      </c>
      <c r="F1186" s="36">
        <v>1</v>
      </c>
      <c r="G1186" s="44" t="s">
        <v>3366</v>
      </c>
      <c r="H1186" s="44" t="s">
        <v>3370</v>
      </c>
      <c r="I1186" s="36">
        <f t="shared" si="180"/>
        <v>143</v>
      </c>
      <c r="J1186" s="36">
        <f t="shared" si="181"/>
        <v>21</v>
      </c>
      <c r="K1186" s="36">
        <f t="shared" si="182"/>
        <v>4</v>
      </c>
      <c r="L1186" s="36" t="s">
        <v>502</v>
      </c>
      <c r="M1186" s="36" t="str">
        <f t="shared" si="184"/>
        <v>pt-15-11-jlr-loc1</v>
      </c>
      <c r="N1186" s="36">
        <f t="shared" si="183"/>
        <v>9</v>
      </c>
      <c r="O1186" s="36">
        <v>6</v>
      </c>
      <c r="P1186" s="37">
        <v>8</v>
      </c>
    </row>
    <row r="1187" spans="1:16" s="48" customFormat="1" ht="16.5" x14ac:dyDescent="0.2">
      <c r="A1187" s="45" t="s">
        <v>1035</v>
      </c>
      <c r="B1187" s="45">
        <f t="shared" si="186"/>
        <v>1151111</v>
      </c>
      <c r="C1187" s="60">
        <v>11</v>
      </c>
      <c r="D1187" s="38">
        <f t="shared" si="185"/>
        <v>11511</v>
      </c>
      <c r="E1187" s="62">
        <v>15</v>
      </c>
      <c r="F1187" s="25">
        <v>1</v>
      </c>
      <c r="G1187" s="26" t="s">
        <v>3365</v>
      </c>
      <c r="H1187" s="26" t="s">
        <v>3368</v>
      </c>
      <c r="I1187" s="25">
        <f t="shared" si="180"/>
        <v>143</v>
      </c>
      <c r="J1187" s="25">
        <f t="shared" si="181"/>
        <v>21</v>
      </c>
      <c r="K1187" s="25">
        <f t="shared" si="182"/>
        <v>4</v>
      </c>
      <c r="L1187" s="25" t="s">
        <v>593</v>
      </c>
      <c r="M1187" s="25" t="str">
        <f t="shared" si="184"/>
        <v>pt-15-11-shl-loc1</v>
      </c>
      <c r="N1187" s="25">
        <f t="shared" si="183"/>
        <v>9</v>
      </c>
      <c r="O1187" s="25">
        <v>9</v>
      </c>
      <c r="P1187" s="39">
        <v>9</v>
      </c>
    </row>
    <row r="1188" spans="1:16" s="48" customFormat="1" ht="16.5" x14ac:dyDescent="0.2">
      <c r="A1188" s="45" t="s">
        <v>1035</v>
      </c>
      <c r="B1188" s="45">
        <f t="shared" si="186"/>
        <v>1151120</v>
      </c>
      <c r="C1188" s="60">
        <v>11</v>
      </c>
      <c r="D1188" s="38">
        <f t="shared" si="185"/>
        <v>11511</v>
      </c>
      <c r="E1188" s="62">
        <v>15</v>
      </c>
      <c r="F1188" s="25">
        <v>2</v>
      </c>
      <c r="G1188" s="26" t="s">
        <v>3366</v>
      </c>
      <c r="H1188" s="26" t="s">
        <v>1463</v>
      </c>
      <c r="I1188" s="25">
        <f t="shared" si="180"/>
        <v>143</v>
      </c>
      <c r="J1188" s="25">
        <f t="shared" si="181"/>
        <v>21</v>
      </c>
      <c r="K1188" s="25">
        <f t="shared" si="182"/>
        <v>4</v>
      </c>
      <c r="L1188" s="25" t="s">
        <v>1459</v>
      </c>
      <c r="M1188" s="49" t="str">
        <f t="shared" si="184"/>
        <v>pt-15-11-jlr-loc2</v>
      </c>
      <c r="N1188" s="49">
        <f t="shared" si="183"/>
        <v>9</v>
      </c>
      <c r="O1188" s="25">
        <v>6</v>
      </c>
      <c r="P1188" s="39">
        <v>8</v>
      </c>
    </row>
    <row r="1189" spans="1:16" s="48" customFormat="1" ht="16.5" x14ac:dyDescent="0.2">
      <c r="A1189" s="45" t="s">
        <v>1035</v>
      </c>
      <c r="B1189" s="45">
        <f t="shared" si="186"/>
        <v>1151121</v>
      </c>
      <c r="C1189" s="60">
        <v>11</v>
      </c>
      <c r="D1189" s="38">
        <f t="shared" si="185"/>
        <v>11511</v>
      </c>
      <c r="E1189" s="62">
        <v>15</v>
      </c>
      <c r="F1189" s="25">
        <v>2</v>
      </c>
      <c r="G1189" s="26" t="s">
        <v>3365</v>
      </c>
      <c r="H1189" s="26" t="s">
        <v>3371</v>
      </c>
      <c r="I1189" s="25">
        <f t="shared" si="180"/>
        <v>143</v>
      </c>
      <c r="J1189" s="25">
        <f t="shared" si="181"/>
        <v>21</v>
      </c>
      <c r="K1189" s="25">
        <f t="shared" si="182"/>
        <v>4</v>
      </c>
      <c r="L1189" s="25" t="s">
        <v>606</v>
      </c>
      <c r="M1189" s="49" t="str">
        <f t="shared" si="184"/>
        <v>pt-15-11-shl-loc2</v>
      </c>
      <c r="N1189" s="49">
        <f t="shared" si="183"/>
        <v>9</v>
      </c>
      <c r="O1189" s="25">
        <v>9</v>
      </c>
      <c r="P1189" s="39">
        <v>9</v>
      </c>
    </row>
    <row r="1190" spans="1:16" s="48" customFormat="1" ht="16.5" x14ac:dyDescent="0.2">
      <c r="A1190" s="45" t="s">
        <v>1035</v>
      </c>
      <c r="B1190" s="45">
        <f t="shared" si="186"/>
        <v>1151130</v>
      </c>
      <c r="C1190" s="60">
        <v>11</v>
      </c>
      <c r="D1190" s="38">
        <f t="shared" si="185"/>
        <v>11511</v>
      </c>
      <c r="E1190" s="62">
        <v>15</v>
      </c>
      <c r="F1190" s="25">
        <v>3</v>
      </c>
      <c r="G1190" s="26" t="s">
        <v>3366</v>
      </c>
      <c r="H1190" s="26" t="s">
        <v>3367</v>
      </c>
      <c r="I1190" s="25">
        <f t="shared" si="180"/>
        <v>143</v>
      </c>
      <c r="J1190" s="25">
        <f t="shared" si="181"/>
        <v>21</v>
      </c>
      <c r="K1190" s="25">
        <f t="shared" si="182"/>
        <v>4</v>
      </c>
      <c r="L1190" s="25" t="s">
        <v>499</v>
      </c>
      <c r="M1190" s="50" t="str">
        <f t="shared" si="184"/>
        <v>pt-15-11-jlr-loc3</v>
      </c>
      <c r="N1190" s="50">
        <f t="shared" si="183"/>
        <v>9</v>
      </c>
      <c r="O1190" s="25">
        <v>6</v>
      </c>
      <c r="P1190" s="39">
        <v>8</v>
      </c>
    </row>
    <row r="1191" spans="1:16" s="48" customFormat="1" ht="17.25" thickBot="1" x14ac:dyDescent="0.25">
      <c r="A1191" s="45" t="s">
        <v>1035</v>
      </c>
      <c r="B1191" s="45">
        <f t="shared" si="186"/>
        <v>1151131</v>
      </c>
      <c r="C1191" s="60">
        <v>11</v>
      </c>
      <c r="D1191" s="40">
        <f t="shared" si="185"/>
        <v>11511</v>
      </c>
      <c r="E1191" s="63">
        <v>15</v>
      </c>
      <c r="F1191" s="41">
        <v>3</v>
      </c>
      <c r="G1191" s="42" t="s">
        <v>3365</v>
      </c>
      <c r="H1191" s="42" t="s">
        <v>3369</v>
      </c>
      <c r="I1191" s="41">
        <f t="shared" si="180"/>
        <v>143</v>
      </c>
      <c r="J1191" s="41">
        <f t="shared" si="181"/>
        <v>21</v>
      </c>
      <c r="K1191" s="41">
        <f t="shared" si="182"/>
        <v>4</v>
      </c>
      <c r="L1191" s="41" t="s">
        <v>604</v>
      </c>
      <c r="M1191" s="42" t="str">
        <f t="shared" si="184"/>
        <v>pt-15-11-shl-loc3</v>
      </c>
      <c r="N1191" s="42">
        <f t="shared" si="183"/>
        <v>9</v>
      </c>
      <c r="O1191" s="41">
        <v>9</v>
      </c>
      <c r="P1191" s="43">
        <v>9</v>
      </c>
    </row>
    <row r="1192" spans="1:16" s="48" customFormat="1" ht="16.5" x14ac:dyDescent="0.2">
      <c r="A1192" s="45" t="s">
        <v>1035</v>
      </c>
      <c r="B1192" s="45">
        <f t="shared" si="186"/>
        <v>1151210</v>
      </c>
      <c r="C1192" s="60">
        <v>12</v>
      </c>
      <c r="D1192" s="35">
        <f t="shared" si="185"/>
        <v>11512</v>
      </c>
      <c r="E1192" s="61">
        <v>15</v>
      </c>
      <c r="F1192" s="36">
        <v>1</v>
      </c>
      <c r="G1192" s="44" t="s">
        <v>3366</v>
      </c>
      <c r="H1192" s="44" t="s">
        <v>3370</v>
      </c>
      <c r="I1192" s="36">
        <f t="shared" si="180"/>
        <v>144</v>
      </c>
      <c r="J1192" s="36">
        <f t="shared" si="181"/>
        <v>21</v>
      </c>
      <c r="K1192" s="36">
        <f t="shared" si="182"/>
        <v>4</v>
      </c>
      <c r="L1192" s="36" t="s">
        <v>505</v>
      </c>
      <c r="M1192" s="36" t="str">
        <f t="shared" si="184"/>
        <v>pt-15-12-jlr-loc1</v>
      </c>
      <c r="N1192" s="36">
        <f t="shared" si="183"/>
        <v>9</v>
      </c>
      <c r="O1192" s="36">
        <v>6</v>
      </c>
      <c r="P1192" s="37">
        <v>8</v>
      </c>
    </row>
    <row r="1193" spans="1:16" s="48" customFormat="1" ht="16.5" x14ac:dyDescent="0.2">
      <c r="A1193" s="45" t="s">
        <v>1035</v>
      </c>
      <c r="B1193" s="45">
        <f t="shared" si="186"/>
        <v>1151211</v>
      </c>
      <c r="C1193" s="60">
        <v>12</v>
      </c>
      <c r="D1193" s="38">
        <f t="shared" si="185"/>
        <v>11512</v>
      </c>
      <c r="E1193" s="62">
        <v>15</v>
      </c>
      <c r="F1193" s="25">
        <v>1</v>
      </c>
      <c r="G1193" s="26" t="s">
        <v>3365</v>
      </c>
      <c r="H1193" s="26" t="s">
        <v>3368</v>
      </c>
      <c r="I1193" s="25">
        <f t="shared" si="180"/>
        <v>144</v>
      </c>
      <c r="J1193" s="25">
        <f t="shared" si="181"/>
        <v>21</v>
      </c>
      <c r="K1193" s="25">
        <f t="shared" si="182"/>
        <v>4</v>
      </c>
      <c r="L1193" s="25" t="s">
        <v>599</v>
      </c>
      <c r="M1193" s="25" t="str">
        <f t="shared" si="184"/>
        <v>pt-15-12-shl-loc1</v>
      </c>
      <c r="N1193" s="25">
        <f t="shared" si="183"/>
        <v>9</v>
      </c>
      <c r="O1193" s="25">
        <v>9</v>
      </c>
      <c r="P1193" s="39">
        <v>9</v>
      </c>
    </row>
    <row r="1194" spans="1:16" s="48" customFormat="1" ht="16.5" x14ac:dyDescent="0.2">
      <c r="A1194" s="45" t="s">
        <v>1035</v>
      </c>
      <c r="B1194" s="45">
        <f t="shared" si="186"/>
        <v>1151220</v>
      </c>
      <c r="C1194" s="60">
        <v>12</v>
      </c>
      <c r="D1194" s="38">
        <f t="shared" si="185"/>
        <v>11512</v>
      </c>
      <c r="E1194" s="62">
        <v>15</v>
      </c>
      <c r="F1194" s="25">
        <v>2</v>
      </c>
      <c r="G1194" s="26" t="s">
        <v>3355</v>
      </c>
      <c r="H1194" s="26" t="s">
        <v>1463</v>
      </c>
      <c r="I1194" s="25">
        <f t="shared" si="180"/>
        <v>144</v>
      </c>
      <c r="J1194" s="25">
        <f t="shared" si="181"/>
        <v>21</v>
      </c>
      <c r="K1194" s="25">
        <f t="shared" si="182"/>
        <v>4</v>
      </c>
      <c r="L1194" s="25" t="s">
        <v>495</v>
      </c>
      <c r="M1194" s="49" t="str">
        <f t="shared" si="184"/>
        <v>pt-15-12-jlr-loc2</v>
      </c>
      <c r="N1194" s="49">
        <f t="shared" si="183"/>
        <v>9</v>
      </c>
      <c r="O1194" s="25">
        <v>6</v>
      </c>
      <c r="P1194" s="39">
        <v>8</v>
      </c>
    </row>
    <row r="1195" spans="1:16" s="48" customFormat="1" ht="16.5" x14ac:dyDescent="0.2">
      <c r="A1195" s="45" t="s">
        <v>1035</v>
      </c>
      <c r="B1195" s="45">
        <f t="shared" si="186"/>
        <v>1151221</v>
      </c>
      <c r="C1195" s="60">
        <v>12</v>
      </c>
      <c r="D1195" s="38">
        <f t="shared" si="185"/>
        <v>11512</v>
      </c>
      <c r="E1195" s="62">
        <v>15</v>
      </c>
      <c r="F1195" s="25">
        <v>2</v>
      </c>
      <c r="G1195" s="26" t="s">
        <v>3354</v>
      </c>
      <c r="H1195" s="26" t="s">
        <v>3371</v>
      </c>
      <c r="I1195" s="25">
        <f t="shared" si="180"/>
        <v>144</v>
      </c>
      <c r="J1195" s="25">
        <f t="shared" si="181"/>
        <v>21</v>
      </c>
      <c r="K1195" s="25">
        <f t="shared" si="182"/>
        <v>4</v>
      </c>
      <c r="L1195" s="25" t="s">
        <v>607</v>
      </c>
      <c r="M1195" s="49" t="str">
        <f t="shared" si="184"/>
        <v>pt-15-12-shl-loc2</v>
      </c>
      <c r="N1195" s="49">
        <f t="shared" si="183"/>
        <v>9</v>
      </c>
      <c r="O1195" s="25">
        <v>9</v>
      </c>
      <c r="P1195" s="39">
        <v>9</v>
      </c>
    </row>
    <row r="1196" spans="1:16" s="48" customFormat="1" ht="16.5" x14ac:dyDescent="0.2">
      <c r="A1196" s="45" t="s">
        <v>1035</v>
      </c>
      <c r="B1196" s="45">
        <f t="shared" si="186"/>
        <v>1151230</v>
      </c>
      <c r="C1196" s="60">
        <v>12</v>
      </c>
      <c r="D1196" s="38">
        <f t="shared" si="185"/>
        <v>11512</v>
      </c>
      <c r="E1196" s="62">
        <v>15</v>
      </c>
      <c r="F1196" s="25">
        <v>3</v>
      </c>
      <c r="G1196" s="26" t="s">
        <v>3366</v>
      </c>
      <c r="H1196" s="26" t="s">
        <v>3367</v>
      </c>
      <c r="I1196" s="25">
        <f t="shared" si="180"/>
        <v>144</v>
      </c>
      <c r="J1196" s="25">
        <f t="shared" si="181"/>
        <v>21</v>
      </c>
      <c r="K1196" s="25">
        <f t="shared" si="182"/>
        <v>4</v>
      </c>
      <c r="L1196" s="25" t="s">
        <v>501</v>
      </c>
      <c r="M1196" s="50" t="str">
        <f t="shared" si="184"/>
        <v>pt-15-12-jlr-loc3</v>
      </c>
      <c r="N1196" s="50">
        <f t="shared" si="183"/>
        <v>9</v>
      </c>
      <c r="O1196" s="25">
        <v>6</v>
      </c>
      <c r="P1196" s="39">
        <v>8</v>
      </c>
    </row>
    <row r="1197" spans="1:16" s="48" customFormat="1" ht="17.25" thickBot="1" x14ac:dyDescent="0.25">
      <c r="A1197" s="45" t="s">
        <v>1035</v>
      </c>
      <c r="B1197" s="45">
        <f t="shared" si="186"/>
        <v>1151231</v>
      </c>
      <c r="C1197" s="60">
        <v>12</v>
      </c>
      <c r="D1197" s="40">
        <f t="shared" si="185"/>
        <v>11512</v>
      </c>
      <c r="E1197" s="63">
        <v>15</v>
      </c>
      <c r="F1197" s="41">
        <v>3</v>
      </c>
      <c r="G1197" s="42" t="s">
        <v>3365</v>
      </c>
      <c r="H1197" s="42" t="s">
        <v>3369</v>
      </c>
      <c r="I1197" s="41">
        <f t="shared" si="180"/>
        <v>144</v>
      </c>
      <c r="J1197" s="41">
        <f t="shared" si="181"/>
        <v>21</v>
      </c>
      <c r="K1197" s="41">
        <f t="shared" si="182"/>
        <v>4</v>
      </c>
      <c r="L1197" s="41" t="s">
        <v>580</v>
      </c>
      <c r="M1197" s="42" t="str">
        <f t="shared" si="184"/>
        <v>pt-15-12-shl-loc3</v>
      </c>
      <c r="N1197" s="42">
        <f t="shared" si="183"/>
        <v>9</v>
      </c>
      <c r="O1197" s="41">
        <v>9</v>
      </c>
      <c r="P1197" s="43">
        <v>9</v>
      </c>
    </row>
    <row r="1198" spans="1:16" s="48" customFormat="1" ht="16.5" x14ac:dyDescent="0.2">
      <c r="A1198" s="45" t="s">
        <v>1035</v>
      </c>
      <c r="B1198" s="45">
        <f t="shared" si="186"/>
        <v>1151310</v>
      </c>
      <c r="C1198" s="60">
        <v>13</v>
      </c>
      <c r="D1198" s="35">
        <f t="shared" si="185"/>
        <v>11513</v>
      </c>
      <c r="E1198" s="61">
        <v>15</v>
      </c>
      <c r="F1198" s="36">
        <v>1</v>
      </c>
      <c r="G1198" s="44" t="s">
        <v>3366</v>
      </c>
      <c r="H1198" s="44" t="s">
        <v>3370</v>
      </c>
      <c r="I1198" s="36">
        <f t="shared" si="180"/>
        <v>144</v>
      </c>
      <c r="J1198" s="36">
        <f t="shared" si="181"/>
        <v>21</v>
      </c>
      <c r="K1198" s="36">
        <f t="shared" si="182"/>
        <v>4</v>
      </c>
      <c r="L1198" s="36" t="s">
        <v>499</v>
      </c>
      <c r="M1198" s="36" t="str">
        <f t="shared" si="184"/>
        <v>pt-15-13-jlr-loc1</v>
      </c>
      <c r="N1198" s="36">
        <f t="shared" si="183"/>
        <v>9</v>
      </c>
      <c r="O1198" s="36">
        <v>6</v>
      </c>
      <c r="P1198" s="37">
        <v>8</v>
      </c>
    </row>
    <row r="1199" spans="1:16" s="48" customFormat="1" ht="16.5" x14ac:dyDescent="0.2">
      <c r="A1199" s="45" t="s">
        <v>1035</v>
      </c>
      <c r="B1199" s="45">
        <f t="shared" si="186"/>
        <v>1151311</v>
      </c>
      <c r="C1199" s="60">
        <v>13</v>
      </c>
      <c r="D1199" s="38">
        <f t="shared" si="185"/>
        <v>11513</v>
      </c>
      <c r="E1199" s="62">
        <v>15</v>
      </c>
      <c r="F1199" s="25">
        <v>1</v>
      </c>
      <c r="G1199" s="26" t="s">
        <v>3365</v>
      </c>
      <c r="H1199" s="26" t="s">
        <v>3368</v>
      </c>
      <c r="I1199" s="25">
        <f t="shared" si="180"/>
        <v>144</v>
      </c>
      <c r="J1199" s="25">
        <f t="shared" si="181"/>
        <v>21</v>
      </c>
      <c r="K1199" s="25">
        <f t="shared" si="182"/>
        <v>4</v>
      </c>
      <c r="L1199" s="25" t="s">
        <v>604</v>
      </c>
      <c r="M1199" s="25" t="str">
        <f t="shared" si="184"/>
        <v>pt-15-13-shl-loc1</v>
      </c>
      <c r="N1199" s="25">
        <f t="shared" si="183"/>
        <v>9</v>
      </c>
      <c r="O1199" s="25">
        <v>9</v>
      </c>
      <c r="P1199" s="39">
        <v>9</v>
      </c>
    </row>
    <row r="1200" spans="1:16" s="48" customFormat="1" ht="16.5" x14ac:dyDescent="0.2">
      <c r="A1200" s="45" t="s">
        <v>1035</v>
      </c>
      <c r="B1200" s="45">
        <f t="shared" si="186"/>
        <v>1151320</v>
      </c>
      <c r="C1200" s="60">
        <v>13</v>
      </c>
      <c r="D1200" s="38">
        <f t="shared" si="185"/>
        <v>11513</v>
      </c>
      <c r="E1200" s="62">
        <v>15</v>
      </c>
      <c r="F1200" s="25">
        <v>2</v>
      </c>
      <c r="G1200" s="26" t="s">
        <v>3366</v>
      </c>
      <c r="H1200" s="26" t="s">
        <v>1463</v>
      </c>
      <c r="I1200" s="25">
        <f t="shared" si="180"/>
        <v>144</v>
      </c>
      <c r="J1200" s="25">
        <f t="shared" si="181"/>
        <v>21</v>
      </c>
      <c r="K1200" s="25">
        <f t="shared" si="182"/>
        <v>4</v>
      </c>
      <c r="L1200" s="25" t="s">
        <v>1459</v>
      </c>
      <c r="M1200" s="49" t="str">
        <f t="shared" si="184"/>
        <v>pt-15-13-jlr-loc2</v>
      </c>
      <c r="N1200" s="49">
        <f t="shared" si="183"/>
        <v>9</v>
      </c>
      <c r="O1200" s="25">
        <v>6</v>
      </c>
      <c r="P1200" s="39">
        <v>8</v>
      </c>
    </row>
    <row r="1201" spans="1:16" s="48" customFormat="1" ht="16.5" x14ac:dyDescent="0.2">
      <c r="A1201" s="45" t="s">
        <v>1035</v>
      </c>
      <c r="B1201" s="45">
        <f t="shared" si="186"/>
        <v>1151321</v>
      </c>
      <c r="C1201" s="60">
        <v>13</v>
      </c>
      <c r="D1201" s="38">
        <f t="shared" si="185"/>
        <v>11513</v>
      </c>
      <c r="E1201" s="62">
        <v>15</v>
      </c>
      <c r="F1201" s="25">
        <v>2</v>
      </c>
      <c r="G1201" s="26" t="s">
        <v>3365</v>
      </c>
      <c r="H1201" s="26" t="s">
        <v>3357</v>
      </c>
      <c r="I1201" s="25">
        <f t="shared" si="180"/>
        <v>144</v>
      </c>
      <c r="J1201" s="25">
        <f t="shared" si="181"/>
        <v>21</v>
      </c>
      <c r="K1201" s="25">
        <f t="shared" si="182"/>
        <v>4</v>
      </c>
      <c r="L1201" s="25" t="s">
        <v>606</v>
      </c>
      <c r="M1201" s="49" t="str">
        <f t="shared" si="184"/>
        <v>pt-15-13-shl-loc2</v>
      </c>
      <c r="N1201" s="49">
        <f t="shared" si="183"/>
        <v>9</v>
      </c>
      <c r="O1201" s="25">
        <v>9</v>
      </c>
      <c r="P1201" s="39">
        <v>9</v>
      </c>
    </row>
    <row r="1202" spans="1:16" s="48" customFormat="1" ht="16.5" x14ac:dyDescent="0.2">
      <c r="A1202" s="45" t="s">
        <v>1035</v>
      </c>
      <c r="B1202" s="45">
        <f t="shared" si="186"/>
        <v>1151330</v>
      </c>
      <c r="C1202" s="60">
        <v>13</v>
      </c>
      <c r="D1202" s="38">
        <f t="shared" si="185"/>
        <v>11513</v>
      </c>
      <c r="E1202" s="62">
        <v>15</v>
      </c>
      <c r="F1202" s="25">
        <v>3</v>
      </c>
      <c r="G1202" s="26" t="s">
        <v>3366</v>
      </c>
      <c r="H1202" s="26" t="s">
        <v>3362</v>
      </c>
      <c r="I1202" s="25">
        <f t="shared" si="180"/>
        <v>144</v>
      </c>
      <c r="J1202" s="25">
        <f t="shared" si="181"/>
        <v>21</v>
      </c>
      <c r="K1202" s="25">
        <f t="shared" si="182"/>
        <v>4</v>
      </c>
      <c r="L1202" s="25" t="s">
        <v>502</v>
      </c>
      <c r="M1202" s="50" t="str">
        <f t="shared" si="184"/>
        <v>pt-15-13-jlr-loc3</v>
      </c>
      <c r="N1202" s="50">
        <f t="shared" si="183"/>
        <v>9</v>
      </c>
      <c r="O1202" s="25">
        <v>6</v>
      </c>
      <c r="P1202" s="39">
        <v>8</v>
      </c>
    </row>
    <row r="1203" spans="1:16" s="48" customFormat="1" ht="17.25" thickBot="1" x14ac:dyDescent="0.25">
      <c r="A1203" s="45" t="s">
        <v>1035</v>
      </c>
      <c r="B1203" s="45">
        <f t="shared" si="186"/>
        <v>1151331</v>
      </c>
      <c r="C1203" s="60">
        <v>13</v>
      </c>
      <c r="D1203" s="40">
        <f t="shared" si="185"/>
        <v>11513</v>
      </c>
      <c r="E1203" s="63">
        <v>15</v>
      </c>
      <c r="F1203" s="41">
        <v>3</v>
      </c>
      <c r="G1203" s="42" t="s">
        <v>3365</v>
      </c>
      <c r="H1203" s="42" t="s">
        <v>3369</v>
      </c>
      <c r="I1203" s="41">
        <f t="shared" si="180"/>
        <v>144</v>
      </c>
      <c r="J1203" s="41">
        <f t="shared" si="181"/>
        <v>21</v>
      </c>
      <c r="K1203" s="41">
        <f t="shared" si="182"/>
        <v>4</v>
      </c>
      <c r="L1203" s="41" t="s">
        <v>593</v>
      </c>
      <c r="M1203" s="42" t="str">
        <f t="shared" si="184"/>
        <v>pt-15-13-shl-loc3</v>
      </c>
      <c r="N1203" s="42">
        <f t="shared" si="183"/>
        <v>9</v>
      </c>
      <c r="O1203" s="41">
        <v>9</v>
      </c>
      <c r="P1203" s="43">
        <v>9</v>
      </c>
    </row>
    <row r="1204" spans="1:16" s="48" customFormat="1" ht="16.5" x14ac:dyDescent="0.2">
      <c r="A1204" s="45" t="s">
        <v>1035</v>
      </c>
      <c r="B1204" s="45">
        <f t="shared" si="186"/>
        <v>1151410</v>
      </c>
      <c r="C1204" s="60">
        <v>14</v>
      </c>
      <c r="D1204" s="35">
        <f t="shared" si="185"/>
        <v>11514</v>
      </c>
      <c r="E1204" s="61">
        <v>15</v>
      </c>
      <c r="F1204" s="36">
        <v>1</v>
      </c>
      <c r="G1204" s="44" t="s">
        <v>3366</v>
      </c>
      <c r="H1204" s="44" t="s">
        <v>3370</v>
      </c>
      <c r="I1204" s="36">
        <f t="shared" si="180"/>
        <v>145</v>
      </c>
      <c r="J1204" s="36">
        <f t="shared" si="181"/>
        <v>21</v>
      </c>
      <c r="K1204" s="36">
        <f t="shared" si="182"/>
        <v>4</v>
      </c>
      <c r="L1204" s="36" t="s">
        <v>174</v>
      </c>
      <c r="M1204" s="36" t="str">
        <f t="shared" si="184"/>
        <v>pt-15-14-jlr-loc1</v>
      </c>
      <c r="N1204" s="36">
        <f t="shared" si="183"/>
        <v>9</v>
      </c>
      <c r="O1204" s="36">
        <v>6</v>
      </c>
      <c r="P1204" s="37">
        <v>8</v>
      </c>
    </row>
    <row r="1205" spans="1:16" s="48" customFormat="1" ht="16.5" x14ac:dyDescent="0.2">
      <c r="A1205" s="45" t="s">
        <v>1035</v>
      </c>
      <c r="B1205" s="45">
        <f t="shared" si="186"/>
        <v>1151411</v>
      </c>
      <c r="C1205" s="60">
        <v>14</v>
      </c>
      <c r="D1205" s="38">
        <f t="shared" si="185"/>
        <v>11514</v>
      </c>
      <c r="E1205" s="62">
        <v>15</v>
      </c>
      <c r="F1205" s="25">
        <v>1</v>
      </c>
      <c r="G1205" s="26" t="s">
        <v>3365</v>
      </c>
      <c r="H1205" s="26" t="s">
        <v>3364</v>
      </c>
      <c r="I1205" s="25">
        <f t="shared" si="180"/>
        <v>145</v>
      </c>
      <c r="J1205" s="25">
        <f t="shared" si="181"/>
        <v>21</v>
      </c>
      <c r="K1205" s="25">
        <f t="shared" si="182"/>
        <v>4</v>
      </c>
      <c r="L1205" s="25" t="s">
        <v>607</v>
      </c>
      <c r="M1205" s="25" t="str">
        <f t="shared" si="184"/>
        <v>pt-15-14-shl-loc1</v>
      </c>
      <c r="N1205" s="25">
        <f t="shared" si="183"/>
        <v>9</v>
      </c>
      <c r="O1205" s="25">
        <v>9</v>
      </c>
      <c r="P1205" s="39">
        <v>9</v>
      </c>
    </row>
    <row r="1206" spans="1:16" s="48" customFormat="1" ht="16.5" x14ac:dyDescent="0.2">
      <c r="A1206" s="45" t="s">
        <v>1035</v>
      </c>
      <c r="B1206" s="45">
        <f t="shared" si="186"/>
        <v>1151420</v>
      </c>
      <c r="C1206" s="60">
        <v>14</v>
      </c>
      <c r="D1206" s="38">
        <f t="shared" si="185"/>
        <v>11514</v>
      </c>
      <c r="E1206" s="62">
        <v>15</v>
      </c>
      <c r="F1206" s="25">
        <v>2</v>
      </c>
      <c r="G1206" s="26" t="s">
        <v>3355</v>
      </c>
      <c r="H1206" s="26" t="s">
        <v>1463</v>
      </c>
      <c r="I1206" s="25">
        <f t="shared" ref="I1206:I1209" si="187">INDEX($AC$4:$AC$204,INDEX($AJ$4:$AJ$19,E1206)+C1206)</f>
        <v>145</v>
      </c>
      <c r="J1206" s="25">
        <f t="shared" ref="J1206:J1209" si="188">INDEX($AD$4:$AD$204,INDEX($AJ$4:$AJ$19,E1206)+C1206)</f>
        <v>21</v>
      </c>
      <c r="K1206" s="25">
        <f t="shared" ref="K1206:K1209" si="189">INDEX($AE$4:$AE$204,INDEX($AJ$4:$AJ$19,E1206)+C1206)</f>
        <v>4</v>
      </c>
      <c r="L1206" s="25" t="s">
        <v>174</v>
      </c>
      <c r="M1206" s="49" t="str">
        <f t="shared" si="184"/>
        <v>pt-15-14-jlr-loc2</v>
      </c>
      <c r="N1206" s="49">
        <f t="shared" ref="N1206:N1208" si="190">INDEX($AF$4:$AF$204,INDEX($AJ$4:$AJ$19,E1206)+C1206)</f>
        <v>9</v>
      </c>
      <c r="O1206" s="25">
        <v>6</v>
      </c>
      <c r="P1206" s="39">
        <v>8</v>
      </c>
    </row>
    <row r="1207" spans="1:16" s="48" customFormat="1" ht="16.5" x14ac:dyDescent="0.2">
      <c r="A1207" s="45" t="s">
        <v>1035</v>
      </c>
      <c r="B1207" s="45">
        <f t="shared" si="186"/>
        <v>1151421</v>
      </c>
      <c r="C1207" s="60">
        <v>14</v>
      </c>
      <c r="D1207" s="38">
        <f t="shared" si="185"/>
        <v>11514</v>
      </c>
      <c r="E1207" s="62">
        <v>15</v>
      </c>
      <c r="F1207" s="25">
        <v>2</v>
      </c>
      <c r="G1207" s="26" t="s">
        <v>3365</v>
      </c>
      <c r="H1207" s="26" t="s">
        <v>3371</v>
      </c>
      <c r="I1207" s="25">
        <f t="shared" si="187"/>
        <v>145</v>
      </c>
      <c r="J1207" s="25">
        <f t="shared" si="188"/>
        <v>21</v>
      </c>
      <c r="K1207" s="25">
        <f t="shared" si="189"/>
        <v>4</v>
      </c>
      <c r="L1207" s="25" t="s">
        <v>600</v>
      </c>
      <c r="M1207" s="49" t="str">
        <f t="shared" si="184"/>
        <v>pt-15-14-shl-loc2</v>
      </c>
      <c r="N1207" s="49">
        <f t="shared" si="190"/>
        <v>9</v>
      </c>
      <c r="O1207" s="25">
        <v>9</v>
      </c>
      <c r="P1207" s="39">
        <v>9</v>
      </c>
    </row>
    <row r="1208" spans="1:16" ht="16.5" x14ac:dyDescent="0.2">
      <c r="A1208" s="45" t="s">
        <v>1035</v>
      </c>
      <c r="B1208" s="45">
        <f t="shared" si="186"/>
        <v>1151430</v>
      </c>
      <c r="C1208" s="60">
        <v>14</v>
      </c>
      <c r="D1208" s="38">
        <f t="shared" si="185"/>
        <v>11514</v>
      </c>
      <c r="E1208" s="62">
        <v>15</v>
      </c>
      <c r="F1208" s="25">
        <v>3</v>
      </c>
      <c r="G1208" s="26" t="s">
        <v>3366</v>
      </c>
      <c r="H1208" s="26" t="s">
        <v>3367</v>
      </c>
      <c r="I1208" s="25">
        <f t="shared" si="187"/>
        <v>145</v>
      </c>
      <c r="J1208" s="25">
        <f t="shared" si="188"/>
        <v>21</v>
      </c>
      <c r="K1208" s="25">
        <f t="shared" si="189"/>
        <v>4</v>
      </c>
      <c r="L1208" s="25" t="s">
        <v>501</v>
      </c>
      <c r="M1208" s="50" t="str">
        <f t="shared" si="184"/>
        <v>pt-15-14-jlr-loc3</v>
      </c>
      <c r="N1208" s="50">
        <f t="shared" si="190"/>
        <v>9</v>
      </c>
      <c r="O1208" s="25">
        <v>6</v>
      </c>
      <c r="P1208" s="39">
        <v>8</v>
      </c>
    </row>
    <row r="1209" spans="1:16" ht="17.25" thickBot="1" x14ac:dyDescent="0.25">
      <c r="A1209" s="45" t="s">
        <v>1035</v>
      </c>
      <c r="B1209" s="45">
        <f t="shared" si="186"/>
        <v>1151431</v>
      </c>
      <c r="C1209" s="60">
        <v>14</v>
      </c>
      <c r="D1209" s="40">
        <f t="shared" si="185"/>
        <v>11514</v>
      </c>
      <c r="E1209" s="63">
        <v>15</v>
      </c>
      <c r="F1209" s="41">
        <v>3</v>
      </c>
      <c r="G1209" s="42" t="s">
        <v>3365</v>
      </c>
      <c r="H1209" s="42" t="s">
        <v>3361</v>
      </c>
      <c r="I1209" s="41">
        <f t="shared" si="187"/>
        <v>145</v>
      </c>
      <c r="J1209" s="41">
        <f t="shared" si="188"/>
        <v>21</v>
      </c>
      <c r="K1209" s="41">
        <f t="shared" si="189"/>
        <v>4</v>
      </c>
      <c r="L1209" s="41" t="s">
        <v>580</v>
      </c>
      <c r="M1209" s="42" t="str">
        <f t="shared" si="184"/>
        <v>pt-15-14-shl-loc3</v>
      </c>
      <c r="N1209" s="42">
        <f>INDEX($AF$4:$AF$205,INDEX($AJ$4:$AJ$19,E1209)+C1209)</f>
        <v>9</v>
      </c>
      <c r="O1209" s="41">
        <v>9</v>
      </c>
      <c r="P1209" s="43">
        <v>9</v>
      </c>
    </row>
    <row r="1210" spans="1:16" ht="16.5" x14ac:dyDescent="0.2">
      <c r="A1210" s="45" t="s">
        <v>1035</v>
      </c>
      <c r="B1210" s="45">
        <f t="shared" si="186"/>
        <v>1151510</v>
      </c>
      <c r="C1210" s="60">
        <v>15</v>
      </c>
      <c r="D1210" s="35">
        <f t="shared" si="185"/>
        <v>11515</v>
      </c>
      <c r="E1210" s="61">
        <v>15</v>
      </c>
      <c r="F1210" s="36">
        <v>1</v>
      </c>
      <c r="G1210" s="44" t="s">
        <v>3366</v>
      </c>
      <c r="H1210" s="44" t="s">
        <v>3370</v>
      </c>
      <c r="I1210" s="36">
        <f>INDEX($AC$4:$AC$205,INDEX($AJ$4:$AJ$19,E1210)+C1210)</f>
        <v>145</v>
      </c>
      <c r="J1210" s="36">
        <f>INDEX($AD$4:$AD$205,INDEX($AJ$4:$AJ$19,E1210)+C1210)</f>
        <v>21</v>
      </c>
      <c r="K1210" s="36">
        <f>INDEX($AE$4:$AE$205,INDEX($AJ$4:$AJ$19,E1210)+C1210)</f>
        <v>4</v>
      </c>
      <c r="L1210" s="36" t="s">
        <v>498</v>
      </c>
      <c r="M1210" s="36" t="str">
        <f t="shared" si="184"/>
        <v>pt-15-15-jlr-loc1</v>
      </c>
      <c r="N1210" s="36">
        <f t="shared" ref="N1210:N1215" si="191">INDEX($AF$4:$AF$205,INDEX($AJ$4:$AJ$19,E1210)+C1210)</f>
        <v>9</v>
      </c>
      <c r="O1210" s="36">
        <v>6</v>
      </c>
      <c r="P1210" s="37">
        <v>8</v>
      </c>
    </row>
    <row r="1211" spans="1:16" ht="16.5" x14ac:dyDescent="0.2">
      <c r="A1211" s="45" t="s">
        <v>1035</v>
      </c>
      <c r="B1211" s="45">
        <f t="shared" si="186"/>
        <v>1151511</v>
      </c>
      <c r="C1211" s="60">
        <v>15</v>
      </c>
      <c r="D1211" s="38">
        <f t="shared" si="185"/>
        <v>11515</v>
      </c>
      <c r="E1211" s="62">
        <v>15</v>
      </c>
      <c r="F1211" s="25">
        <v>1</v>
      </c>
      <c r="G1211" s="26" t="s">
        <v>3365</v>
      </c>
      <c r="H1211" s="26" t="s">
        <v>3368</v>
      </c>
      <c r="I1211" s="25">
        <f t="shared" ref="I1211:I1215" si="192">INDEX($AC$4:$AC$205,INDEX($AJ$4:$AJ$19,E1211)+C1211)</f>
        <v>145</v>
      </c>
      <c r="J1211" s="25">
        <f t="shared" ref="J1211:J1215" si="193">INDEX($AD$4:$AD$205,INDEX($AJ$4:$AJ$19,E1211)+C1211)</f>
        <v>21</v>
      </c>
      <c r="K1211" s="25">
        <f t="shared" ref="K1211:K1215" si="194">INDEX($AE$4:$AE$205,INDEX($AJ$4:$AJ$19,E1211)+C1211)</f>
        <v>4</v>
      </c>
      <c r="L1211" s="25" t="s">
        <v>587</v>
      </c>
      <c r="M1211" s="25" t="str">
        <f t="shared" si="184"/>
        <v>pt-15-15-shl-loc1</v>
      </c>
      <c r="N1211" s="25">
        <f t="shared" si="191"/>
        <v>9</v>
      </c>
      <c r="O1211" s="25">
        <v>9</v>
      </c>
      <c r="P1211" s="39">
        <v>9</v>
      </c>
    </row>
    <row r="1212" spans="1:16" ht="16.5" x14ac:dyDescent="0.2">
      <c r="A1212" s="45" t="s">
        <v>1035</v>
      </c>
      <c r="B1212" s="45">
        <f t="shared" si="186"/>
        <v>1151520</v>
      </c>
      <c r="C1212" s="60">
        <v>15</v>
      </c>
      <c r="D1212" s="38">
        <f t="shared" si="185"/>
        <v>11515</v>
      </c>
      <c r="E1212" s="62">
        <v>15</v>
      </c>
      <c r="F1212" s="25">
        <v>2</v>
      </c>
      <c r="G1212" s="26" t="s">
        <v>3366</v>
      </c>
      <c r="H1212" s="26" t="s">
        <v>1463</v>
      </c>
      <c r="I1212" s="25">
        <f t="shared" si="192"/>
        <v>145</v>
      </c>
      <c r="J1212" s="25">
        <f t="shared" si="193"/>
        <v>21</v>
      </c>
      <c r="K1212" s="25">
        <f t="shared" si="194"/>
        <v>4</v>
      </c>
      <c r="L1212" s="25" t="s">
        <v>497</v>
      </c>
      <c r="M1212" s="49" t="str">
        <f t="shared" si="184"/>
        <v>pt-15-15-jlr-loc2</v>
      </c>
      <c r="N1212" s="49">
        <f t="shared" si="191"/>
        <v>9</v>
      </c>
      <c r="O1212" s="25">
        <v>6</v>
      </c>
      <c r="P1212" s="39">
        <v>8</v>
      </c>
    </row>
    <row r="1213" spans="1:16" ht="16.5" x14ac:dyDescent="0.2">
      <c r="A1213" s="45" t="s">
        <v>1035</v>
      </c>
      <c r="B1213" s="45">
        <f t="shared" si="186"/>
        <v>1151521</v>
      </c>
      <c r="C1213" s="60">
        <v>15</v>
      </c>
      <c r="D1213" s="38">
        <f t="shared" si="185"/>
        <v>11515</v>
      </c>
      <c r="E1213" s="62">
        <v>15</v>
      </c>
      <c r="F1213" s="25">
        <v>2</v>
      </c>
      <c r="G1213" s="26" t="s">
        <v>3365</v>
      </c>
      <c r="H1213" s="26" t="s">
        <v>3371</v>
      </c>
      <c r="I1213" s="25">
        <f t="shared" si="192"/>
        <v>145</v>
      </c>
      <c r="J1213" s="25">
        <f t="shared" si="193"/>
        <v>21</v>
      </c>
      <c r="K1213" s="25">
        <f t="shared" si="194"/>
        <v>4</v>
      </c>
      <c r="L1213" s="25" t="s">
        <v>585</v>
      </c>
      <c r="M1213" s="49" t="str">
        <f t="shared" si="184"/>
        <v>pt-15-15-shl-loc2</v>
      </c>
      <c r="N1213" s="49">
        <f t="shared" si="191"/>
        <v>9</v>
      </c>
      <c r="O1213" s="25">
        <v>9</v>
      </c>
      <c r="P1213" s="39">
        <v>9</v>
      </c>
    </row>
    <row r="1214" spans="1:16" ht="16.5" x14ac:dyDescent="0.2">
      <c r="A1214" s="45" t="s">
        <v>1035</v>
      </c>
      <c r="B1214" s="45">
        <f t="shared" si="186"/>
        <v>1151530</v>
      </c>
      <c r="C1214" s="60">
        <v>15</v>
      </c>
      <c r="D1214" s="38">
        <f t="shared" si="185"/>
        <v>11515</v>
      </c>
      <c r="E1214" s="62">
        <v>15</v>
      </c>
      <c r="F1214" s="25">
        <v>3</v>
      </c>
      <c r="G1214" s="26" t="s">
        <v>3366</v>
      </c>
      <c r="H1214" s="26" t="s">
        <v>3362</v>
      </c>
      <c r="I1214" s="25">
        <f t="shared" si="192"/>
        <v>145</v>
      </c>
      <c r="J1214" s="25">
        <f t="shared" si="193"/>
        <v>21</v>
      </c>
      <c r="K1214" s="25">
        <f t="shared" si="194"/>
        <v>4</v>
      </c>
      <c r="L1214" s="25" t="s">
        <v>174</v>
      </c>
      <c r="M1214" s="50" t="str">
        <f t="shared" si="184"/>
        <v>pt-15-15-jlr-loc3</v>
      </c>
      <c r="N1214" s="50">
        <f t="shared" si="191"/>
        <v>9</v>
      </c>
      <c r="O1214" s="25">
        <v>6</v>
      </c>
      <c r="P1214" s="39">
        <v>8</v>
      </c>
    </row>
    <row r="1215" spans="1:16" ht="17.25" thickBot="1" x14ac:dyDescent="0.25">
      <c r="A1215" s="45" t="s">
        <v>1035</v>
      </c>
      <c r="B1215" s="45">
        <f t="shared" si="186"/>
        <v>1151531</v>
      </c>
      <c r="C1215" s="60">
        <v>15</v>
      </c>
      <c r="D1215" s="40">
        <f t="shared" si="185"/>
        <v>11515</v>
      </c>
      <c r="E1215" s="63">
        <v>15</v>
      </c>
      <c r="F1215" s="41">
        <v>3</v>
      </c>
      <c r="G1215" s="42" t="s">
        <v>3365</v>
      </c>
      <c r="H1215" s="42" t="s">
        <v>3369</v>
      </c>
      <c r="I1215" s="41">
        <f t="shared" si="192"/>
        <v>145</v>
      </c>
      <c r="J1215" s="41">
        <f t="shared" si="193"/>
        <v>21</v>
      </c>
      <c r="K1215" s="41">
        <f t="shared" si="194"/>
        <v>4</v>
      </c>
      <c r="L1215" s="41" t="s">
        <v>583</v>
      </c>
      <c r="M1215" s="42" t="str">
        <f t="shared" si="184"/>
        <v>pt-15-15-shl-loc3</v>
      </c>
      <c r="N1215" s="42">
        <f t="shared" si="191"/>
        <v>9</v>
      </c>
      <c r="O1215" s="41">
        <v>9</v>
      </c>
      <c r="P1215" s="43">
        <v>9</v>
      </c>
    </row>
    <row r="1216" spans="1:16" ht="16.5" x14ac:dyDescent="0.2">
      <c r="A1216" s="51" t="str">
        <f t="shared" ref="A1216:A1279" si="195">"kn-"&amp;E1216</f>
        <v>kn-1</v>
      </c>
      <c r="B1216" s="45">
        <f t="shared" si="186"/>
        <v>2010110</v>
      </c>
      <c r="C1216" s="51">
        <v>1</v>
      </c>
      <c r="D1216" s="35">
        <f t="shared" ref="D1216:D1279" si="196">(200+E1216)*100+C1216</f>
        <v>20101</v>
      </c>
      <c r="E1216" s="61">
        <v>1</v>
      </c>
      <c r="F1216" s="36">
        <v>1</v>
      </c>
      <c r="G1216" s="44" t="s">
        <v>163</v>
      </c>
      <c r="H1216" s="44" t="s">
        <v>177</v>
      </c>
      <c r="I1216" s="36">
        <f t="shared" ref="I1216:I1279" si="197">INDEX($AR$4:$AR$204,INDEX($AY$4:$AY$19,E1216)+C1216)</f>
        <v>10</v>
      </c>
      <c r="J1216" s="36">
        <f t="shared" ref="J1216:J1279" si="198">INDEX($AS$4:$AS$204,INDEX($AY$4:$AY$19,E1216)+C1216)</f>
        <v>2</v>
      </c>
      <c r="K1216" s="36">
        <f t="shared" ref="K1216:K1279" si="199">INDEX($AT$4:$AT$204,INDEX($AY$4:$AY$19,E1216)+C1217)</f>
        <v>1</v>
      </c>
      <c r="L1216" s="36" t="s">
        <v>502</v>
      </c>
      <c r="M1216" s="36" t="str">
        <f t="shared" ref="M1216:M1279" si="200">A1216&amp;"-"&amp;C1216&amp;"-"&amp;G1216&amp;"-"&amp;"loc"&amp;F1216</f>
        <v>kn-1-1-jlr-loc1</v>
      </c>
      <c r="N1216" s="36">
        <f t="shared" ref="N1216:N1279" si="201">INDEX($AU$4:$AU$204,INDEX($AY$4:$AY$19,E1216)+C1216)</f>
        <v>2</v>
      </c>
      <c r="O1216" s="36">
        <v>6</v>
      </c>
      <c r="P1216" s="37">
        <v>8</v>
      </c>
    </row>
    <row r="1217" spans="1:16" ht="16.5" x14ac:dyDescent="0.2">
      <c r="A1217" s="51" t="str">
        <f t="shared" si="195"/>
        <v>kn-1</v>
      </c>
      <c r="B1217" s="45">
        <f t="shared" si="186"/>
        <v>2010111</v>
      </c>
      <c r="C1217" s="51">
        <v>1</v>
      </c>
      <c r="D1217" s="38">
        <f t="shared" si="196"/>
        <v>20101</v>
      </c>
      <c r="E1217" s="62">
        <v>1</v>
      </c>
      <c r="F1217" s="25">
        <v>1</v>
      </c>
      <c r="G1217" s="26" t="s">
        <v>164</v>
      </c>
      <c r="H1217" s="26" t="s">
        <v>167</v>
      </c>
      <c r="I1217" s="25">
        <f t="shared" si="197"/>
        <v>10</v>
      </c>
      <c r="J1217" s="25">
        <f t="shared" si="198"/>
        <v>2</v>
      </c>
      <c r="K1217" s="25">
        <f t="shared" si="199"/>
        <v>1</v>
      </c>
      <c r="L1217" s="25" t="s">
        <v>543</v>
      </c>
      <c r="M1217" s="25" t="str">
        <f t="shared" si="200"/>
        <v>kn-1-1-shl-loc1</v>
      </c>
      <c r="N1217" s="25">
        <f t="shared" si="201"/>
        <v>2</v>
      </c>
      <c r="O1217" s="25">
        <v>9</v>
      </c>
      <c r="P1217" s="39">
        <v>9</v>
      </c>
    </row>
    <row r="1218" spans="1:16" ht="16.5" x14ac:dyDescent="0.2">
      <c r="A1218" s="51" t="str">
        <f t="shared" si="195"/>
        <v>kn-1</v>
      </c>
      <c r="B1218" s="45">
        <f t="shared" si="186"/>
        <v>2010120</v>
      </c>
      <c r="C1218" s="51">
        <v>1</v>
      </c>
      <c r="D1218" s="38">
        <f t="shared" si="196"/>
        <v>20101</v>
      </c>
      <c r="E1218" s="62">
        <v>1</v>
      </c>
      <c r="F1218" s="25">
        <v>2</v>
      </c>
      <c r="G1218" s="26" t="s">
        <v>163</v>
      </c>
      <c r="H1218" s="26" t="s">
        <v>1463</v>
      </c>
      <c r="I1218" s="25">
        <f t="shared" si="197"/>
        <v>10</v>
      </c>
      <c r="J1218" s="25">
        <f t="shared" si="198"/>
        <v>2</v>
      </c>
      <c r="K1218" s="25">
        <f t="shared" si="199"/>
        <v>1</v>
      </c>
      <c r="L1218" s="25" t="s">
        <v>1459</v>
      </c>
      <c r="M1218" s="49" t="str">
        <f t="shared" si="200"/>
        <v>kn-1-1-jlr-loc2</v>
      </c>
      <c r="N1218" s="49">
        <f t="shared" si="201"/>
        <v>2</v>
      </c>
      <c r="O1218" s="25">
        <v>6</v>
      </c>
      <c r="P1218" s="39">
        <v>8</v>
      </c>
    </row>
    <row r="1219" spans="1:16" ht="16.5" x14ac:dyDescent="0.2">
      <c r="A1219" s="51" t="str">
        <f t="shared" si="195"/>
        <v>kn-1</v>
      </c>
      <c r="B1219" s="45">
        <f t="shared" si="186"/>
        <v>2010121</v>
      </c>
      <c r="C1219" s="51">
        <v>1</v>
      </c>
      <c r="D1219" s="38">
        <f t="shared" si="196"/>
        <v>20101</v>
      </c>
      <c r="E1219" s="62">
        <v>1</v>
      </c>
      <c r="F1219" s="25">
        <v>2</v>
      </c>
      <c r="G1219" s="26" t="s">
        <v>164</v>
      </c>
      <c r="H1219" s="26" t="s">
        <v>171</v>
      </c>
      <c r="I1219" s="25">
        <f t="shared" si="197"/>
        <v>10</v>
      </c>
      <c r="J1219" s="25">
        <f t="shared" si="198"/>
        <v>2</v>
      </c>
      <c r="K1219" s="25">
        <f t="shared" si="199"/>
        <v>1</v>
      </c>
      <c r="L1219" s="25" t="s">
        <v>538</v>
      </c>
      <c r="M1219" s="49" t="str">
        <f t="shared" si="200"/>
        <v>kn-1-1-shl-loc2</v>
      </c>
      <c r="N1219" s="49">
        <f t="shared" si="201"/>
        <v>2</v>
      </c>
      <c r="O1219" s="25">
        <v>9</v>
      </c>
      <c r="P1219" s="39">
        <v>9</v>
      </c>
    </row>
    <row r="1220" spans="1:16" ht="16.5" x14ac:dyDescent="0.2">
      <c r="A1220" s="51" t="str">
        <f t="shared" si="195"/>
        <v>kn-1</v>
      </c>
      <c r="B1220" s="45">
        <f t="shared" si="186"/>
        <v>2010130</v>
      </c>
      <c r="C1220" s="51">
        <v>1</v>
      </c>
      <c r="D1220" s="38">
        <f t="shared" si="196"/>
        <v>20101</v>
      </c>
      <c r="E1220" s="62">
        <v>1</v>
      </c>
      <c r="F1220" s="25">
        <v>3</v>
      </c>
      <c r="G1220" s="26" t="s">
        <v>163</v>
      </c>
      <c r="H1220" s="26" t="s">
        <v>165</v>
      </c>
      <c r="I1220" s="25">
        <f t="shared" si="197"/>
        <v>10</v>
      </c>
      <c r="J1220" s="25">
        <f t="shared" si="198"/>
        <v>2</v>
      </c>
      <c r="K1220" s="25">
        <f t="shared" si="199"/>
        <v>1</v>
      </c>
      <c r="L1220" s="25" t="s">
        <v>499</v>
      </c>
      <c r="M1220" s="50" t="str">
        <f t="shared" si="200"/>
        <v>kn-1-1-jlr-loc3</v>
      </c>
      <c r="N1220" s="50">
        <f t="shared" si="201"/>
        <v>2</v>
      </c>
      <c r="O1220" s="25">
        <v>6</v>
      </c>
      <c r="P1220" s="39">
        <v>8</v>
      </c>
    </row>
    <row r="1221" spans="1:16" ht="17.25" thickBot="1" x14ac:dyDescent="0.25">
      <c r="A1221" s="51" t="str">
        <f t="shared" si="195"/>
        <v>kn-1</v>
      </c>
      <c r="B1221" s="45">
        <f t="shared" si="186"/>
        <v>2010131</v>
      </c>
      <c r="C1221" s="51">
        <v>1</v>
      </c>
      <c r="D1221" s="40">
        <f t="shared" si="196"/>
        <v>20101</v>
      </c>
      <c r="E1221" s="63">
        <v>1</v>
      </c>
      <c r="F1221" s="41">
        <v>3</v>
      </c>
      <c r="G1221" s="42" t="s">
        <v>164</v>
      </c>
      <c r="H1221" s="42" t="s">
        <v>166</v>
      </c>
      <c r="I1221" s="41">
        <f t="shared" si="197"/>
        <v>10</v>
      </c>
      <c r="J1221" s="41">
        <f t="shared" si="198"/>
        <v>2</v>
      </c>
      <c r="K1221" s="41">
        <f t="shared" si="199"/>
        <v>1</v>
      </c>
      <c r="L1221" s="41" t="s">
        <v>539</v>
      </c>
      <c r="M1221" s="42" t="str">
        <f t="shared" si="200"/>
        <v>kn-1-1-shl-loc3</v>
      </c>
      <c r="N1221" s="42">
        <f t="shared" si="201"/>
        <v>2</v>
      </c>
      <c r="O1221" s="41">
        <v>9</v>
      </c>
      <c r="P1221" s="43">
        <v>9</v>
      </c>
    </row>
    <row r="1222" spans="1:16" ht="16.5" x14ac:dyDescent="0.2">
      <c r="A1222" s="51" t="str">
        <f t="shared" si="195"/>
        <v>kn-1</v>
      </c>
      <c r="B1222" s="45">
        <f t="shared" si="186"/>
        <v>2010210</v>
      </c>
      <c r="C1222" s="51">
        <v>2</v>
      </c>
      <c r="D1222" s="35">
        <f t="shared" si="196"/>
        <v>20102</v>
      </c>
      <c r="E1222" s="61">
        <v>1</v>
      </c>
      <c r="F1222" s="36">
        <v>1</v>
      </c>
      <c r="G1222" s="44" t="s">
        <v>773</v>
      </c>
      <c r="H1222" s="44" t="s">
        <v>177</v>
      </c>
      <c r="I1222" s="36">
        <f t="shared" si="197"/>
        <v>11</v>
      </c>
      <c r="J1222" s="36">
        <f t="shared" si="198"/>
        <v>2</v>
      </c>
      <c r="K1222" s="36">
        <f t="shared" si="199"/>
        <v>1</v>
      </c>
      <c r="L1222" s="44" t="s">
        <v>495</v>
      </c>
      <c r="M1222" s="36" t="str">
        <f t="shared" si="200"/>
        <v>kn-1-2-jlr-loc1</v>
      </c>
      <c r="N1222" s="36">
        <f t="shared" si="201"/>
        <v>2</v>
      </c>
      <c r="O1222" s="36">
        <v>6</v>
      </c>
      <c r="P1222" s="37">
        <v>8</v>
      </c>
    </row>
    <row r="1223" spans="1:16" ht="16.5" x14ac:dyDescent="0.2">
      <c r="A1223" s="51" t="str">
        <f t="shared" si="195"/>
        <v>kn-1</v>
      </c>
      <c r="B1223" s="45">
        <f t="shared" si="186"/>
        <v>2010211</v>
      </c>
      <c r="C1223" s="51">
        <v>2</v>
      </c>
      <c r="D1223" s="38">
        <f t="shared" si="196"/>
        <v>20102</v>
      </c>
      <c r="E1223" s="62">
        <v>1</v>
      </c>
      <c r="F1223" s="25">
        <v>1</v>
      </c>
      <c r="G1223" s="26" t="s">
        <v>164</v>
      </c>
      <c r="H1223" s="26" t="s">
        <v>167</v>
      </c>
      <c r="I1223" s="25">
        <f t="shared" si="197"/>
        <v>11</v>
      </c>
      <c r="J1223" s="25">
        <f t="shared" si="198"/>
        <v>2</v>
      </c>
      <c r="K1223" s="25">
        <f t="shared" si="199"/>
        <v>1</v>
      </c>
      <c r="L1223" s="26" t="s">
        <v>527</v>
      </c>
      <c r="M1223" s="25" t="str">
        <f t="shared" si="200"/>
        <v>kn-1-2-shl-loc1</v>
      </c>
      <c r="N1223" s="25">
        <f t="shared" si="201"/>
        <v>2</v>
      </c>
      <c r="O1223" s="25">
        <v>9</v>
      </c>
      <c r="P1223" s="39">
        <v>9</v>
      </c>
    </row>
    <row r="1224" spans="1:16" ht="16.5" x14ac:dyDescent="0.2">
      <c r="A1224" s="51" t="str">
        <f t="shared" si="195"/>
        <v>kn-1</v>
      </c>
      <c r="B1224" s="45">
        <f t="shared" si="186"/>
        <v>2010220</v>
      </c>
      <c r="C1224" s="51">
        <v>2</v>
      </c>
      <c r="D1224" s="38">
        <f t="shared" si="196"/>
        <v>20102</v>
      </c>
      <c r="E1224" s="62">
        <v>1</v>
      </c>
      <c r="F1224" s="25">
        <v>2</v>
      </c>
      <c r="G1224" s="26" t="s">
        <v>163</v>
      </c>
      <c r="H1224" s="26" t="s">
        <v>1463</v>
      </c>
      <c r="I1224" s="25">
        <f t="shared" si="197"/>
        <v>11</v>
      </c>
      <c r="J1224" s="25">
        <f t="shared" si="198"/>
        <v>2</v>
      </c>
      <c r="K1224" s="25">
        <f t="shared" si="199"/>
        <v>1</v>
      </c>
      <c r="L1224" s="26" t="s">
        <v>1463</v>
      </c>
      <c r="M1224" s="49" t="str">
        <f t="shared" si="200"/>
        <v>kn-1-2-jlr-loc2</v>
      </c>
      <c r="N1224" s="49">
        <f t="shared" si="201"/>
        <v>2</v>
      </c>
      <c r="O1224" s="25">
        <v>6</v>
      </c>
      <c r="P1224" s="39">
        <v>8</v>
      </c>
    </row>
    <row r="1225" spans="1:16" ht="16.5" x14ac:dyDescent="0.2">
      <c r="A1225" s="51" t="str">
        <f t="shared" si="195"/>
        <v>kn-1</v>
      </c>
      <c r="B1225" s="45">
        <f t="shared" si="186"/>
        <v>2010221</v>
      </c>
      <c r="C1225" s="51">
        <v>2</v>
      </c>
      <c r="D1225" s="38">
        <f t="shared" si="196"/>
        <v>20102</v>
      </c>
      <c r="E1225" s="62">
        <v>1</v>
      </c>
      <c r="F1225" s="25">
        <v>2</v>
      </c>
      <c r="G1225" s="26" t="s">
        <v>164</v>
      </c>
      <c r="H1225" s="26" t="s">
        <v>770</v>
      </c>
      <c r="I1225" s="25">
        <f t="shared" si="197"/>
        <v>11</v>
      </c>
      <c r="J1225" s="25">
        <f t="shared" si="198"/>
        <v>2</v>
      </c>
      <c r="K1225" s="25">
        <f t="shared" si="199"/>
        <v>1</v>
      </c>
      <c r="L1225" s="26" t="s">
        <v>530</v>
      </c>
      <c r="M1225" s="49" t="str">
        <f t="shared" si="200"/>
        <v>kn-1-2-shl-loc2</v>
      </c>
      <c r="N1225" s="49">
        <f t="shared" si="201"/>
        <v>2</v>
      </c>
      <c r="O1225" s="25">
        <v>9</v>
      </c>
      <c r="P1225" s="39">
        <v>9</v>
      </c>
    </row>
    <row r="1226" spans="1:16" ht="16.5" x14ac:dyDescent="0.2">
      <c r="A1226" s="51" t="str">
        <f t="shared" si="195"/>
        <v>kn-1</v>
      </c>
      <c r="B1226" s="45">
        <f t="shared" si="186"/>
        <v>2010230</v>
      </c>
      <c r="C1226" s="51">
        <v>2</v>
      </c>
      <c r="D1226" s="38">
        <f t="shared" si="196"/>
        <v>20102</v>
      </c>
      <c r="E1226" s="62">
        <v>1</v>
      </c>
      <c r="F1226" s="25">
        <v>3</v>
      </c>
      <c r="G1226" s="26" t="s">
        <v>163</v>
      </c>
      <c r="H1226" s="26" t="s">
        <v>165</v>
      </c>
      <c r="I1226" s="25">
        <f t="shared" si="197"/>
        <v>11</v>
      </c>
      <c r="J1226" s="25">
        <f t="shared" si="198"/>
        <v>2</v>
      </c>
      <c r="K1226" s="25">
        <f t="shared" si="199"/>
        <v>1</v>
      </c>
      <c r="L1226" s="26" t="s">
        <v>504</v>
      </c>
      <c r="M1226" s="50" t="str">
        <f t="shared" si="200"/>
        <v>kn-1-2-jlr-loc3</v>
      </c>
      <c r="N1226" s="50">
        <f t="shared" si="201"/>
        <v>2</v>
      </c>
      <c r="O1226" s="25">
        <v>6</v>
      </c>
      <c r="P1226" s="39">
        <v>8</v>
      </c>
    </row>
    <row r="1227" spans="1:16" ht="17.25" thickBot="1" x14ac:dyDescent="0.25">
      <c r="A1227" s="51" t="str">
        <f t="shared" si="195"/>
        <v>kn-1</v>
      </c>
      <c r="B1227" s="45">
        <f t="shared" si="186"/>
        <v>2010231</v>
      </c>
      <c r="C1227" s="51">
        <v>2</v>
      </c>
      <c r="D1227" s="40">
        <f t="shared" si="196"/>
        <v>20102</v>
      </c>
      <c r="E1227" s="63">
        <v>1</v>
      </c>
      <c r="F1227" s="41">
        <v>3</v>
      </c>
      <c r="G1227" s="42" t="s">
        <v>164</v>
      </c>
      <c r="H1227" s="42" t="s">
        <v>166</v>
      </c>
      <c r="I1227" s="41">
        <f t="shared" si="197"/>
        <v>11</v>
      </c>
      <c r="J1227" s="41">
        <f t="shared" si="198"/>
        <v>2</v>
      </c>
      <c r="K1227" s="41">
        <f t="shared" si="199"/>
        <v>1</v>
      </c>
      <c r="L1227" s="42" t="s">
        <v>545</v>
      </c>
      <c r="M1227" s="42" t="str">
        <f t="shared" si="200"/>
        <v>kn-1-2-shl-loc3</v>
      </c>
      <c r="N1227" s="42">
        <f t="shared" si="201"/>
        <v>2</v>
      </c>
      <c r="O1227" s="41">
        <v>9</v>
      </c>
      <c r="P1227" s="43">
        <v>9</v>
      </c>
    </row>
    <row r="1228" spans="1:16" ht="16.5" x14ac:dyDescent="0.2">
      <c r="A1228" s="51" t="str">
        <f t="shared" si="195"/>
        <v>kn-1</v>
      </c>
      <c r="B1228" s="45">
        <f t="shared" si="186"/>
        <v>2010310</v>
      </c>
      <c r="C1228" s="51">
        <v>3</v>
      </c>
      <c r="D1228" s="35">
        <f t="shared" si="196"/>
        <v>20103</v>
      </c>
      <c r="E1228" s="61">
        <v>1</v>
      </c>
      <c r="F1228" s="36">
        <v>1</v>
      </c>
      <c r="G1228" s="44" t="s">
        <v>163</v>
      </c>
      <c r="H1228" s="44" t="s">
        <v>177</v>
      </c>
      <c r="I1228" s="36">
        <f t="shared" si="197"/>
        <v>12</v>
      </c>
      <c r="J1228" s="36">
        <f t="shared" si="198"/>
        <v>2</v>
      </c>
      <c r="K1228" s="36">
        <f t="shared" si="199"/>
        <v>1</v>
      </c>
      <c r="L1228" s="44" t="s">
        <v>502</v>
      </c>
      <c r="M1228" s="36" t="str">
        <f t="shared" si="200"/>
        <v>kn-1-3-jlr-loc1</v>
      </c>
      <c r="N1228" s="36">
        <f t="shared" si="201"/>
        <v>2</v>
      </c>
      <c r="O1228" s="36">
        <v>6</v>
      </c>
      <c r="P1228" s="37">
        <v>8</v>
      </c>
    </row>
    <row r="1229" spans="1:16" ht="16.5" x14ac:dyDescent="0.2">
      <c r="A1229" s="51" t="str">
        <f t="shared" si="195"/>
        <v>kn-1</v>
      </c>
      <c r="B1229" s="45">
        <f t="shared" si="186"/>
        <v>2010311</v>
      </c>
      <c r="C1229" s="51">
        <v>3</v>
      </c>
      <c r="D1229" s="38">
        <f t="shared" si="196"/>
        <v>20103</v>
      </c>
      <c r="E1229" s="62">
        <v>1</v>
      </c>
      <c r="F1229" s="25">
        <v>1</v>
      </c>
      <c r="G1229" s="26" t="s">
        <v>164</v>
      </c>
      <c r="H1229" s="26" t="s">
        <v>167</v>
      </c>
      <c r="I1229" s="25">
        <f t="shared" si="197"/>
        <v>12</v>
      </c>
      <c r="J1229" s="25">
        <f t="shared" si="198"/>
        <v>2</v>
      </c>
      <c r="K1229" s="25">
        <f t="shared" si="199"/>
        <v>1</v>
      </c>
      <c r="L1229" s="25" t="s">
        <v>543</v>
      </c>
      <c r="M1229" s="25" t="str">
        <f t="shared" si="200"/>
        <v>kn-1-3-shl-loc1</v>
      </c>
      <c r="N1229" s="25">
        <f t="shared" si="201"/>
        <v>2</v>
      </c>
      <c r="O1229" s="25">
        <v>9</v>
      </c>
      <c r="P1229" s="39">
        <v>9</v>
      </c>
    </row>
    <row r="1230" spans="1:16" ht="16.5" x14ac:dyDescent="0.2">
      <c r="A1230" s="51" t="str">
        <f t="shared" si="195"/>
        <v>kn-1</v>
      </c>
      <c r="B1230" s="45">
        <f t="shared" si="186"/>
        <v>2010320</v>
      </c>
      <c r="C1230" s="51">
        <v>3</v>
      </c>
      <c r="D1230" s="38">
        <f t="shared" si="196"/>
        <v>20103</v>
      </c>
      <c r="E1230" s="62">
        <v>1</v>
      </c>
      <c r="F1230" s="25">
        <v>2</v>
      </c>
      <c r="G1230" s="26" t="s">
        <v>163</v>
      </c>
      <c r="H1230" s="26" t="s">
        <v>1463</v>
      </c>
      <c r="I1230" s="25">
        <f t="shared" si="197"/>
        <v>12</v>
      </c>
      <c r="J1230" s="25">
        <f t="shared" si="198"/>
        <v>2</v>
      </c>
      <c r="K1230" s="25">
        <f t="shared" si="199"/>
        <v>1</v>
      </c>
      <c r="L1230" s="25" t="s">
        <v>1459</v>
      </c>
      <c r="M1230" s="49" t="str">
        <f t="shared" si="200"/>
        <v>kn-1-3-jlr-loc2</v>
      </c>
      <c r="N1230" s="49">
        <f t="shared" si="201"/>
        <v>2</v>
      </c>
      <c r="O1230" s="25">
        <v>6</v>
      </c>
      <c r="P1230" s="39">
        <v>8</v>
      </c>
    </row>
    <row r="1231" spans="1:16" ht="16.5" x14ac:dyDescent="0.2">
      <c r="A1231" s="51" t="str">
        <f t="shared" si="195"/>
        <v>kn-1</v>
      </c>
      <c r="B1231" s="45">
        <f t="shared" si="186"/>
        <v>2010321</v>
      </c>
      <c r="C1231" s="51">
        <v>3</v>
      </c>
      <c r="D1231" s="38">
        <f t="shared" si="196"/>
        <v>20103</v>
      </c>
      <c r="E1231" s="62">
        <v>1</v>
      </c>
      <c r="F1231" s="25">
        <v>2</v>
      </c>
      <c r="G1231" s="26" t="s">
        <v>164</v>
      </c>
      <c r="H1231" s="26" t="s">
        <v>171</v>
      </c>
      <c r="I1231" s="25">
        <f t="shared" si="197"/>
        <v>12</v>
      </c>
      <c r="J1231" s="25">
        <f t="shared" si="198"/>
        <v>2</v>
      </c>
      <c r="K1231" s="25">
        <f t="shared" si="199"/>
        <v>1</v>
      </c>
      <c r="L1231" s="25" t="s">
        <v>538</v>
      </c>
      <c r="M1231" s="49" t="str">
        <f t="shared" si="200"/>
        <v>kn-1-3-shl-loc2</v>
      </c>
      <c r="N1231" s="49">
        <f t="shared" si="201"/>
        <v>2</v>
      </c>
      <c r="O1231" s="25">
        <v>9</v>
      </c>
      <c r="P1231" s="39">
        <v>9</v>
      </c>
    </row>
    <row r="1232" spans="1:16" ht="16.5" x14ac:dyDescent="0.2">
      <c r="A1232" s="51" t="str">
        <f t="shared" si="195"/>
        <v>kn-1</v>
      </c>
      <c r="B1232" s="45">
        <f t="shared" si="186"/>
        <v>2010330</v>
      </c>
      <c r="C1232" s="51">
        <v>3</v>
      </c>
      <c r="D1232" s="38">
        <f t="shared" si="196"/>
        <v>20103</v>
      </c>
      <c r="E1232" s="62">
        <v>1</v>
      </c>
      <c r="F1232" s="25">
        <v>3</v>
      </c>
      <c r="G1232" s="26" t="s">
        <v>773</v>
      </c>
      <c r="H1232" s="26" t="s">
        <v>165</v>
      </c>
      <c r="I1232" s="25">
        <f t="shared" si="197"/>
        <v>12</v>
      </c>
      <c r="J1232" s="25">
        <f t="shared" si="198"/>
        <v>2</v>
      </c>
      <c r="K1232" s="25">
        <f t="shared" si="199"/>
        <v>1</v>
      </c>
      <c r="L1232" s="26" t="s">
        <v>499</v>
      </c>
      <c r="M1232" s="50" t="str">
        <f t="shared" si="200"/>
        <v>kn-1-3-jlr-loc3</v>
      </c>
      <c r="N1232" s="50">
        <f t="shared" si="201"/>
        <v>2</v>
      </c>
      <c r="O1232" s="25">
        <v>6</v>
      </c>
      <c r="P1232" s="39">
        <v>8</v>
      </c>
    </row>
    <row r="1233" spans="1:16" ht="17.25" thickBot="1" x14ac:dyDescent="0.25">
      <c r="A1233" s="51" t="str">
        <f t="shared" si="195"/>
        <v>kn-1</v>
      </c>
      <c r="B1233" s="45">
        <f t="shared" si="186"/>
        <v>2010331</v>
      </c>
      <c r="C1233" s="51">
        <v>3</v>
      </c>
      <c r="D1233" s="40">
        <f t="shared" si="196"/>
        <v>20103</v>
      </c>
      <c r="E1233" s="63">
        <v>1</v>
      </c>
      <c r="F1233" s="41">
        <v>3</v>
      </c>
      <c r="G1233" s="42" t="s">
        <v>164</v>
      </c>
      <c r="H1233" s="42" t="s">
        <v>166</v>
      </c>
      <c r="I1233" s="41">
        <f t="shared" si="197"/>
        <v>12</v>
      </c>
      <c r="J1233" s="41">
        <f t="shared" si="198"/>
        <v>2</v>
      </c>
      <c r="K1233" s="41">
        <f t="shared" si="199"/>
        <v>1</v>
      </c>
      <c r="L1233" s="41" t="s">
        <v>539</v>
      </c>
      <c r="M1233" s="42" t="str">
        <f t="shared" si="200"/>
        <v>kn-1-3-shl-loc3</v>
      </c>
      <c r="N1233" s="42">
        <f t="shared" si="201"/>
        <v>2</v>
      </c>
      <c r="O1233" s="41">
        <v>9</v>
      </c>
      <c r="P1233" s="43">
        <v>9</v>
      </c>
    </row>
    <row r="1234" spans="1:16" ht="16.5" x14ac:dyDescent="0.2">
      <c r="A1234" s="51" t="str">
        <f t="shared" si="195"/>
        <v>kn-1</v>
      </c>
      <c r="B1234" s="45">
        <f t="shared" si="186"/>
        <v>2010410</v>
      </c>
      <c r="C1234" s="51">
        <v>4</v>
      </c>
      <c r="D1234" s="35">
        <f t="shared" si="196"/>
        <v>20104</v>
      </c>
      <c r="E1234" s="61">
        <v>1</v>
      </c>
      <c r="F1234" s="36">
        <v>1</v>
      </c>
      <c r="G1234" s="44" t="s">
        <v>163</v>
      </c>
      <c r="H1234" s="44" t="s">
        <v>177</v>
      </c>
      <c r="I1234" s="36">
        <f t="shared" si="197"/>
        <v>12</v>
      </c>
      <c r="J1234" s="36">
        <f t="shared" si="198"/>
        <v>2</v>
      </c>
      <c r="K1234" s="36">
        <f t="shared" si="199"/>
        <v>1</v>
      </c>
      <c r="L1234" s="44" t="s">
        <v>505</v>
      </c>
      <c r="M1234" s="36" t="str">
        <f t="shared" si="200"/>
        <v>kn-1-4-jlr-loc1</v>
      </c>
      <c r="N1234" s="36">
        <f t="shared" si="201"/>
        <v>2</v>
      </c>
      <c r="O1234" s="36">
        <v>6</v>
      </c>
      <c r="P1234" s="37">
        <v>8</v>
      </c>
    </row>
    <row r="1235" spans="1:16" ht="16.5" x14ac:dyDescent="0.2">
      <c r="A1235" s="51" t="str">
        <f t="shared" si="195"/>
        <v>kn-1</v>
      </c>
      <c r="B1235" s="45">
        <f t="shared" si="186"/>
        <v>2010411</v>
      </c>
      <c r="C1235" s="51">
        <v>4</v>
      </c>
      <c r="D1235" s="38">
        <f t="shared" si="196"/>
        <v>20104</v>
      </c>
      <c r="E1235" s="62">
        <v>1</v>
      </c>
      <c r="F1235" s="25">
        <v>1</v>
      </c>
      <c r="G1235" s="26" t="s">
        <v>164</v>
      </c>
      <c r="H1235" s="26" t="s">
        <v>167</v>
      </c>
      <c r="I1235" s="25">
        <f t="shared" si="197"/>
        <v>12</v>
      </c>
      <c r="J1235" s="25">
        <f t="shared" si="198"/>
        <v>2</v>
      </c>
      <c r="K1235" s="25">
        <f t="shared" si="199"/>
        <v>1</v>
      </c>
      <c r="L1235" s="26" t="s">
        <v>546</v>
      </c>
      <c r="M1235" s="25" t="str">
        <f t="shared" si="200"/>
        <v>kn-1-4-shl-loc1</v>
      </c>
      <c r="N1235" s="25">
        <f t="shared" si="201"/>
        <v>2</v>
      </c>
      <c r="O1235" s="25">
        <v>9</v>
      </c>
      <c r="P1235" s="39">
        <v>9</v>
      </c>
    </row>
    <row r="1236" spans="1:16" ht="16.5" x14ac:dyDescent="0.2">
      <c r="A1236" s="51" t="str">
        <f t="shared" si="195"/>
        <v>kn-1</v>
      </c>
      <c r="B1236" s="45">
        <f t="shared" si="186"/>
        <v>2010420</v>
      </c>
      <c r="C1236" s="51">
        <v>4</v>
      </c>
      <c r="D1236" s="38">
        <f t="shared" si="196"/>
        <v>20104</v>
      </c>
      <c r="E1236" s="62">
        <v>1</v>
      </c>
      <c r="F1236" s="25">
        <v>2</v>
      </c>
      <c r="G1236" s="26" t="s">
        <v>163</v>
      </c>
      <c r="H1236" s="26" t="s">
        <v>1463</v>
      </c>
      <c r="I1236" s="25">
        <f t="shared" si="197"/>
        <v>12</v>
      </c>
      <c r="J1236" s="25">
        <f t="shared" si="198"/>
        <v>2</v>
      </c>
      <c r="K1236" s="25">
        <f t="shared" si="199"/>
        <v>1</v>
      </c>
      <c r="L1236" s="26" t="s">
        <v>495</v>
      </c>
      <c r="M1236" s="49" t="str">
        <f t="shared" si="200"/>
        <v>kn-1-4-jlr-loc2</v>
      </c>
      <c r="N1236" s="49">
        <f t="shared" si="201"/>
        <v>2</v>
      </c>
      <c r="O1236" s="25">
        <v>6</v>
      </c>
      <c r="P1236" s="39">
        <v>8</v>
      </c>
    </row>
    <row r="1237" spans="1:16" ht="16.5" x14ac:dyDescent="0.2">
      <c r="A1237" s="51" t="str">
        <f t="shared" si="195"/>
        <v>kn-1</v>
      </c>
      <c r="B1237" s="45">
        <f t="shared" si="186"/>
        <v>2010421</v>
      </c>
      <c r="C1237" s="51">
        <v>4</v>
      </c>
      <c r="D1237" s="38">
        <f t="shared" si="196"/>
        <v>20104</v>
      </c>
      <c r="E1237" s="62">
        <v>1</v>
      </c>
      <c r="F1237" s="25">
        <v>2</v>
      </c>
      <c r="G1237" s="26" t="s">
        <v>776</v>
      </c>
      <c r="H1237" s="26" t="s">
        <v>171</v>
      </c>
      <c r="I1237" s="25">
        <f t="shared" si="197"/>
        <v>12</v>
      </c>
      <c r="J1237" s="25">
        <f t="shared" si="198"/>
        <v>2</v>
      </c>
      <c r="K1237" s="25">
        <f t="shared" si="199"/>
        <v>1</v>
      </c>
      <c r="L1237" s="26" t="s">
        <v>534</v>
      </c>
      <c r="M1237" s="49" t="str">
        <f t="shared" si="200"/>
        <v>kn-1-4-shl-loc2</v>
      </c>
      <c r="N1237" s="49">
        <f t="shared" si="201"/>
        <v>2</v>
      </c>
      <c r="O1237" s="25">
        <v>9</v>
      </c>
      <c r="P1237" s="39">
        <v>9</v>
      </c>
    </row>
    <row r="1238" spans="1:16" ht="16.5" x14ac:dyDescent="0.2">
      <c r="A1238" s="51" t="str">
        <f t="shared" si="195"/>
        <v>kn-1</v>
      </c>
      <c r="B1238" s="45">
        <f t="shared" si="186"/>
        <v>2010430</v>
      </c>
      <c r="C1238" s="51">
        <v>4</v>
      </c>
      <c r="D1238" s="38">
        <f t="shared" si="196"/>
        <v>20104</v>
      </c>
      <c r="E1238" s="62">
        <v>1</v>
      </c>
      <c r="F1238" s="25">
        <v>3</v>
      </c>
      <c r="G1238" s="26" t="s">
        <v>163</v>
      </c>
      <c r="H1238" s="26" t="s">
        <v>165</v>
      </c>
      <c r="I1238" s="25">
        <f t="shared" si="197"/>
        <v>12</v>
      </c>
      <c r="J1238" s="25">
        <f t="shared" si="198"/>
        <v>2</v>
      </c>
      <c r="K1238" s="25">
        <f t="shared" si="199"/>
        <v>1</v>
      </c>
      <c r="L1238" s="26" t="s">
        <v>501</v>
      </c>
      <c r="M1238" s="50" t="str">
        <f t="shared" si="200"/>
        <v>kn-1-4-jlr-loc3</v>
      </c>
      <c r="N1238" s="50">
        <f t="shared" si="201"/>
        <v>2</v>
      </c>
      <c r="O1238" s="25">
        <v>6</v>
      </c>
      <c r="P1238" s="39">
        <v>8</v>
      </c>
    </row>
    <row r="1239" spans="1:16" ht="17.25" thickBot="1" x14ac:dyDescent="0.25">
      <c r="A1239" s="51" t="str">
        <f t="shared" si="195"/>
        <v>kn-1</v>
      </c>
      <c r="B1239" s="45">
        <f t="shared" si="186"/>
        <v>2010431</v>
      </c>
      <c r="C1239" s="51">
        <v>4</v>
      </c>
      <c r="D1239" s="40">
        <f t="shared" si="196"/>
        <v>20104</v>
      </c>
      <c r="E1239" s="63">
        <v>1</v>
      </c>
      <c r="F1239" s="41">
        <v>3</v>
      </c>
      <c r="G1239" s="42" t="s">
        <v>771</v>
      </c>
      <c r="H1239" s="42" t="s">
        <v>791</v>
      </c>
      <c r="I1239" s="41">
        <f t="shared" si="197"/>
        <v>12</v>
      </c>
      <c r="J1239" s="41">
        <f t="shared" si="198"/>
        <v>2</v>
      </c>
      <c r="K1239" s="41">
        <f t="shared" si="199"/>
        <v>1</v>
      </c>
      <c r="L1239" s="42" t="s">
        <v>542</v>
      </c>
      <c r="M1239" s="42" t="str">
        <f t="shared" si="200"/>
        <v>kn-1-4-shl-loc3</v>
      </c>
      <c r="N1239" s="42">
        <f t="shared" si="201"/>
        <v>2</v>
      </c>
      <c r="O1239" s="41">
        <v>9</v>
      </c>
      <c r="P1239" s="43">
        <v>9</v>
      </c>
    </row>
    <row r="1240" spans="1:16" ht="16.5" x14ac:dyDescent="0.2">
      <c r="A1240" s="51" t="str">
        <f t="shared" si="195"/>
        <v>kn-1</v>
      </c>
      <c r="B1240" s="45">
        <f t="shared" si="186"/>
        <v>2010510</v>
      </c>
      <c r="C1240" s="51">
        <v>5</v>
      </c>
      <c r="D1240" s="35">
        <f t="shared" si="196"/>
        <v>20105</v>
      </c>
      <c r="E1240" s="61">
        <v>1</v>
      </c>
      <c r="F1240" s="36">
        <v>1</v>
      </c>
      <c r="G1240" s="44" t="s">
        <v>163</v>
      </c>
      <c r="H1240" s="44" t="s">
        <v>177</v>
      </c>
      <c r="I1240" s="36">
        <f t="shared" si="197"/>
        <v>13</v>
      </c>
      <c r="J1240" s="36">
        <f t="shared" si="198"/>
        <v>2</v>
      </c>
      <c r="K1240" s="36">
        <f t="shared" si="199"/>
        <v>1</v>
      </c>
      <c r="L1240" s="44" t="s">
        <v>1458</v>
      </c>
      <c r="M1240" s="36" t="str">
        <f t="shared" si="200"/>
        <v>kn-1-5-jlr-loc1</v>
      </c>
      <c r="N1240" s="36">
        <f t="shared" si="201"/>
        <v>2</v>
      </c>
      <c r="O1240" s="36">
        <v>6</v>
      </c>
      <c r="P1240" s="37">
        <v>8</v>
      </c>
    </row>
    <row r="1241" spans="1:16" ht="16.5" x14ac:dyDescent="0.2">
      <c r="A1241" s="51" t="str">
        <f t="shared" si="195"/>
        <v>kn-1</v>
      </c>
      <c r="B1241" s="45">
        <f t="shared" si="186"/>
        <v>2010511</v>
      </c>
      <c r="C1241" s="51">
        <v>5</v>
      </c>
      <c r="D1241" s="38">
        <f t="shared" si="196"/>
        <v>20105</v>
      </c>
      <c r="E1241" s="62">
        <v>1</v>
      </c>
      <c r="F1241" s="25">
        <v>1</v>
      </c>
      <c r="G1241" s="26" t="s">
        <v>164</v>
      </c>
      <c r="H1241" s="26" t="s">
        <v>167</v>
      </c>
      <c r="I1241" s="25">
        <f t="shared" si="197"/>
        <v>13</v>
      </c>
      <c r="J1241" s="25">
        <f t="shared" si="198"/>
        <v>2</v>
      </c>
      <c r="K1241" s="25">
        <f t="shared" si="199"/>
        <v>1</v>
      </c>
      <c r="L1241" s="26" t="s">
        <v>532</v>
      </c>
      <c r="M1241" s="25" t="str">
        <f t="shared" si="200"/>
        <v>kn-1-5-shl-loc1</v>
      </c>
      <c r="N1241" s="25">
        <f t="shared" si="201"/>
        <v>2</v>
      </c>
      <c r="O1241" s="25">
        <v>9</v>
      </c>
      <c r="P1241" s="39">
        <v>9</v>
      </c>
    </row>
    <row r="1242" spans="1:16" ht="16.5" x14ac:dyDescent="0.2">
      <c r="A1242" s="51" t="str">
        <f t="shared" si="195"/>
        <v>kn-1</v>
      </c>
      <c r="B1242" s="45">
        <f t="shared" si="186"/>
        <v>2010520</v>
      </c>
      <c r="C1242" s="51">
        <v>5</v>
      </c>
      <c r="D1242" s="38">
        <f t="shared" si="196"/>
        <v>20105</v>
      </c>
      <c r="E1242" s="62">
        <v>1</v>
      </c>
      <c r="F1242" s="25">
        <v>2</v>
      </c>
      <c r="G1242" s="26" t="s">
        <v>163</v>
      </c>
      <c r="H1242" s="26" t="s">
        <v>1463</v>
      </c>
      <c r="I1242" s="25">
        <f t="shared" si="197"/>
        <v>13</v>
      </c>
      <c r="J1242" s="25">
        <f t="shared" si="198"/>
        <v>2</v>
      </c>
      <c r="K1242" s="25">
        <f t="shared" si="199"/>
        <v>1</v>
      </c>
      <c r="L1242" s="25" t="s">
        <v>1463</v>
      </c>
      <c r="M1242" s="49" t="str">
        <f t="shared" si="200"/>
        <v>kn-1-5-jlr-loc2</v>
      </c>
      <c r="N1242" s="49">
        <f t="shared" si="201"/>
        <v>2</v>
      </c>
      <c r="O1242" s="25">
        <v>6</v>
      </c>
      <c r="P1242" s="39">
        <v>8</v>
      </c>
    </row>
    <row r="1243" spans="1:16" ht="16.5" x14ac:dyDescent="0.2">
      <c r="A1243" s="51" t="str">
        <f t="shared" si="195"/>
        <v>kn-1</v>
      </c>
      <c r="B1243" s="45">
        <f t="shared" si="186"/>
        <v>2010521</v>
      </c>
      <c r="C1243" s="51">
        <v>5</v>
      </c>
      <c r="D1243" s="38">
        <f t="shared" si="196"/>
        <v>20105</v>
      </c>
      <c r="E1243" s="62">
        <v>1</v>
      </c>
      <c r="F1243" s="25">
        <v>2</v>
      </c>
      <c r="G1243" s="26" t="s">
        <v>776</v>
      </c>
      <c r="H1243" s="26" t="s">
        <v>171</v>
      </c>
      <c r="I1243" s="25">
        <f t="shared" si="197"/>
        <v>13</v>
      </c>
      <c r="J1243" s="25">
        <f t="shared" si="198"/>
        <v>2</v>
      </c>
      <c r="K1243" s="25">
        <f t="shared" si="199"/>
        <v>1</v>
      </c>
      <c r="L1243" s="25" t="s">
        <v>530</v>
      </c>
      <c r="M1243" s="49" t="str">
        <f t="shared" si="200"/>
        <v>kn-1-5-shl-loc2</v>
      </c>
      <c r="N1243" s="49">
        <f t="shared" si="201"/>
        <v>2</v>
      </c>
      <c r="O1243" s="25">
        <v>9</v>
      </c>
      <c r="P1243" s="39">
        <v>9</v>
      </c>
    </row>
    <row r="1244" spans="1:16" ht="16.5" x14ac:dyDescent="0.2">
      <c r="A1244" s="51" t="str">
        <f t="shared" si="195"/>
        <v>kn-1</v>
      </c>
      <c r="B1244" s="45">
        <f t="shared" si="186"/>
        <v>2010530</v>
      </c>
      <c r="C1244" s="51">
        <v>5</v>
      </c>
      <c r="D1244" s="38">
        <f t="shared" si="196"/>
        <v>20105</v>
      </c>
      <c r="E1244" s="62">
        <v>1</v>
      </c>
      <c r="F1244" s="25">
        <v>3</v>
      </c>
      <c r="G1244" s="26" t="s">
        <v>163</v>
      </c>
      <c r="H1244" s="26" t="s">
        <v>165</v>
      </c>
      <c r="I1244" s="25">
        <f t="shared" si="197"/>
        <v>13</v>
      </c>
      <c r="J1244" s="25">
        <f t="shared" si="198"/>
        <v>2</v>
      </c>
      <c r="K1244" s="25">
        <f t="shared" si="199"/>
        <v>1</v>
      </c>
      <c r="L1244" s="26" t="s">
        <v>502</v>
      </c>
      <c r="M1244" s="50" t="str">
        <f t="shared" si="200"/>
        <v>kn-1-5-jlr-loc3</v>
      </c>
      <c r="N1244" s="50">
        <f t="shared" si="201"/>
        <v>2</v>
      </c>
      <c r="O1244" s="25">
        <v>6</v>
      </c>
      <c r="P1244" s="39">
        <v>8</v>
      </c>
    </row>
    <row r="1245" spans="1:16" ht="17.25" thickBot="1" x14ac:dyDescent="0.25">
      <c r="A1245" s="51" t="str">
        <f t="shared" si="195"/>
        <v>kn-1</v>
      </c>
      <c r="B1245" s="45">
        <f t="shared" si="186"/>
        <v>2010531</v>
      </c>
      <c r="C1245" s="51">
        <v>5</v>
      </c>
      <c r="D1245" s="40">
        <f t="shared" si="196"/>
        <v>20105</v>
      </c>
      <c r="E1245" s="63">
        <v>1</v>
      </c>
      <c r="F1245" s="41">
        <v>3</v>
      </c>
      <c r="G1245" s="42" t="s">
        <v>164</v>
      </c>
      <c r="H1245" s="42" t="s">
        <v>166</v>
      </c>
      <c r="I1245" s="41">
        <f t="shared" si="197"/>
        <v>13</v>
      </c>
      <c r="J1245" s="41">
        <f t="shared" si="198"/>
        <v>2</v>
      </c>
      <c r="K1245" s="41">
        <f t="shared" si="199"/>
        <v>1</v>
      </c>
      <c r="L1245" s="42" t="s">
        <v>543</v>
      </c>
      <c r="M1245" s="42" t="str">
        <f t="shared" si="200"/>
        <v>kn-1-5-shl-loc3</v>
      </c>
      <c r="N1245" s="42">
        <f t="shared" si="201"/>
        <v>2</v>
      </c>
      <c r="O1245" s="41">
        <v>9</v>
      </c>
      <c r="P1245" s="43">
        <v>9</v>
      </c>
    </row>
    <row r="1246" spans="1:16" ht="16.5" x14ac:dyDescent="0.2">
      <c r="A1246" s="51" t="str">
        <f t="shared" si="195"/>
        <v>kn-1</v>
      </c>
      <c r="B1246" s="45">
        <f t="shared" si="186"/>
        <v>2010610</v>
      </c>
      <c r="C1246" s="51">
        <v>6</v>
      </c>
      <c r="D1246" s="35">
        <f t="shared" si="196"/>
        <v>20106</v>
      </c>
      <c r="E1246" s="61">
        <v>1</v>
      </c>
      <c r="F1246" s="36">
        <v>1</v>
      </c>
      <c r="G1246" s="44" t="s">
        <v>163</v>
      </c>
      <c r="H1246" s="44" t="s">
        <v>177</v>
      </c>
      <c r="I1246" s="36">
        <f t="shared" si="197"/>
        <v>13</v>
      </c>
      <c r="J1246" s="36">
        <f t="shared" si="198"/>
        <v>2</v>
      </c>
      <c r="K1246" s="36">
        <f t="shared" si="199"/>
        <v>1</v>
      </c>
      <c r="L1246" s="36" t="s">
        <v>499</v>
      </c>
      <c r="M1246" s="36" t="str">
        <f t="shared" si="200"/>
        <v>kn-1-6-jlr-loc1</v>
      </c>
      <c r="N1246" s="36">
        <f t="shared" si="201"/>
        <v>2</v>
      </c>
      <c r="O1246" s="36">
        <v>6</v>
      </c>
      <c r="P1246" s="37">
        <v>8</v>
      </c>
    </row>
    <row r="1247" spans="1:16" ht="16.5" x14ac:dyDescent="0.2">
      <c r="A1247" s="51" t="str">
        <f t="shared" si="195"/>
        <v>kn-1</v>
      </c>
      <c r="B1247" s="45">
        <f t="shared" ref="B1247:B1310" si="202">D1247*100+F1247*10+IF(G1247="jlr",0,1)</f>
        <v>2010611</v>
      </c>
      <c r="C1247" s="51">
        <v>6</v>
      </c>
      <c r="D1247" s="38">
        <f t="shared" si="196"/>
        <v>20106</v>
      </c>
      <c r="E1247" s="62">
        <v>1</v>
      </c>
      <c r="F1247" s="25">
        <v>1</v>
      </c>
      <c r="G1247" s="26" t="s">
        <v>164</v>
      </c>
      <c r="H1247" s="26" t="s">
        <v>167</v>
      </c>
      <c r="I1247" s="25">
        <f t="shared" si="197"/>
        <v>13</v>
      </c>
      <c r="J1247" s="25">
        <f t="shared" si="198"/>
        <v>2</v>
      </c>
      <c r="K1247" s="25">
        <f t="shared" si="199"/>
        <v>1</v>
      </c>
      <c r="L1247" s="25" t="s">
        <v>539</v>
      </c>
      <c r="M1247" s="25" t="str">
        <f t="shared" si="200"/>
        <v>kn-1-6-shl-loc1</v>
      </c>
      <c r="N1247" s="25">
        <f t="shared" si="201"/>
        <v>2</v>
      </c>
      <c r="O1247" s="25">
        <v>9</v>
      </c>
      <c r="P1247" s="39">
        <v>9</v>
      </c>
    </row>
    <row r="1248" spans="1:16" ht="16.5" x14ac:dyDescent="0.2">
      <c r="A1248" s="51" t="str">
        <f t="shared" si="195"/>
        <v>kn-1</v>
      </c>
      <c r="B1248" s="45">
        <f t="shared" si="202"/>
        <v>2010620</v>
      </c>
      <c r="C1248" s="51">
        <v>6</v>
      </c>
      <c r="D1248" s="38">
        <f t="shared" si="196"/>
        <v>20106</v>
      </c>
      <c r="E1248" s="62">
        <v>1</v>
      </c>
      <c r="F1248" s="25">
        <v>2</v>
      </c>
      <c r="G1248" s="26" t="s">
        <v>163</v>
      </c>
      <c r="H1248" s="26" t="s">
        <v>1463</v>
      </c>
      <c r="I1248" s="25">
        <f t="shared" si="197"/>
        <v>13</v>
      </c>
      <c r="J1248" s="25">
        <f t="shared" si="198"/>
        <v>2</v>
      </c>
      <c r="K1248" s="25">
        <f t="shared" si="199"/>
        <v>1</v>
      </c>
      <c r="L1248" s="25" t="s">
        <v>1459</v>
      </c>
      <c r="M1248" s="49" t="str">
        <f t="shared" si="200"/>
        <v>kn-1-6-jlr-loc2</v>
      </c>
      <c r="N1248" s="49">
        <f t="shared" si="201"/>
        <v>2</v>
      </c>
      <c r="O1248" s="25">
        <v>6</v>
      </c>
      <c r="P1248" s="39">
        <v>8</v>
      </c>
    </row>
    <row r="1249" spans="1:47" ht="16.5" x14ac:dyDescent="0.2">
      <c r="A1249" s="51" t="str">
        <f t="shared" si="195"/>
        <v>kn-1</v>
      </c>
      <c r="B1249" s="45">
        <f t="shared" si="202"/>
        <v>2010621</v>
      </c>
      <c r="C1249" s="51">
        <v>6</v>
      </c>
      <c r="D1249" s="38">
        <f t="shared" si="196"/>
        <v>20106</v>
      </c>
      <c r="E1249" s="62">
        <v>1</v>
      </c>
      <c r="F1249" s="25">
        <v>2</v>
      </c>
      <c r="G1249" s="26" t="s">
        <v>164</v>
      </c>
      <c r="H1249" s="26" t="s">
        <v>171</v>
      </c>
      <c r="I1249" s="25">
        <f t="shared" si="197"/>
        <v>13</v>
      </c>
      <c r="J1249" s="25">
        <f t="shared" si="198"/>
        <v>2</v>
      </c>
      <c r="K1249" s="25">
        <f t="shared" si="199"/>
        <v>1</v>
      </c>
      <c r="L1249" s="25" t="s">
        <v>538</v>
      </c>
      <c r="M1249" s="49" t="str">
        <f t="shared" si="200"/>
        <v>kn-1-6-shl-loc2</v>
      </c>
      <c r="N1249" s="49">
        <f t="shared" si="201"/>
        <v>2</v>
      </c>
      <c r="O1249" s="25">
        <v>9</v>
      </c>
      <c r="P1249" s="39">
        <v>9</v>
      </c>
    </row>
    <row r="1250" spans="1:47" ht="16.5" x14ac:dyDescent="0.2">
      <c r="A1250" s="51" t="str">
        <f t="shared" si="195"/>
        <v>kn-1</v>
      </c>
      <c r="B1250" s="45">
        <f t="shared" si="202"/>
        <v>2010630</v>
      </c>
      <c r="C1250" s="51">
        <v>6</v>
      </c>
      <c r="D1250" s="38">
        <f t="shared" si="196"/>
        <v>20106</v>
      </c>
      <c r="E1250" s="62">
        <v>1</v>
      </c>
      <c r="F1250" s="25">
        <v>3</v>
      </c>
      <c r="G1250" s="26" t="s">
        <v>163</v>
      </c>
      <c r="H1250" s="26" t="s">
        <v>165</v>
      </c>
      <c r="I1250" s="25">
        <f t="shared" si="197"/>
        <v>13</v>
      </c>
      <c r="J1250" s="25">
        <f t="shared" si="198"/>
        <v>2</v>
      </c>
      <c r="K1250" s="25">
        <f t="shared" si="199"/>
        <v>1</v>
      </c>
      <c r="L1250" s="25" t="s">
        <v>502</v>
      </c>
      <c r="M1250" s="50" t="str">
        <f t="shared" si="200"/>
        <v>kn-1-6-jlr-loc3</v>
      </c>
      <c r="N1250" s="50">
        <f t="shared" si="201"/>
        <v>2</v>
      </c>
      <c r="O1250" s="25">
        <v>6</v>
      </c>
      <c r="P1250" s="39">
        <v>8</v>
      </c>
    </row>
    <row r="1251" spans="1:47" ht="17.25" thickBot="1" x14ac:dyDescent="0.25">
      <c r="A1251" s="51" t="str">
        <f t="shared" si="195"/>
        <v>kn-1</v>
      </c>
      <c r="B1251" s="45">
        <f t="shared" si="202"/>
        <v>2010631</v>
      </c>
      <c r="C1251" s="51">
        <v>6</v>
      </c>
      <c r="D1251" s="40">
        <f t="shared" si="196"/>
        <v>20106</v>
      </c>
      <c r="E1251" s="63">
        <v>1</v>
      </c>
      <c r="F1251" s="41">
        <v>3</v>
      </c>
      <c r="G1251" s="42" t="s">
        <v>776</v>
      </c>
      <c r="H1251" s="42" t="s">
        <v>166</v>
      </c>
      <c r="I1251" s="41">
        <f t="shared" si="197"/>
        <v>13</v>
      </c>
      <c r="J1251" s="41">
        <f t="shared" si="198"/>
        <v>2</v>
      </c>
      <c r="K1251" s="41">
        <f t="shared" si="199"/>
        <v>1</v>
      </c>
      <c r="L1251" s="41" t="s">
        <v>543</v>
      </c>
      <c r="M1251" s="42" t="str">
        <f t="shared" si="200"/>
        <v>kn-1-6-shl-loc3</v>
      </c>
      <c r="N1251" s="42">
        <f t="shared" si="201"/>
        <v>2</v>
      </c>
      <c r="O1251" s="41">
        <v>9</v>
      </c>
      <c r="P1251" s="43">
        <v>9</v>
      </c>
    </row>
    <row r="1252" spans="1:47" ht="16.5" x14ac:dyDescent="0.2">
      <c r="A1252" s="51" t="str">
        <f t="shared" si="195"/>
        <v>kn-1</v>
      </c>
      <c r="B1252" s="45">
        <f t="shared" si="202"/>
        <v>2010710</v>
      </c>
      <c r="C1252" s="51">
        <v>7</v>
      </c>
      <c r="D1252" s="35">
        <f t="shared" si="196"/>
        <v>20107</v>
      </c>
      <c r="E1252" s="61">
        <v>1</v>
      </c>
      <c r="F1252" s="36">
        <v>1</v>
      </c>
      <c r="G1252" s="44" t="s">
        <v>163</v>
      </c>
      <c r="H1252" s="44" t="s">
        <v>774</v>
      </c>
      <c r="I1252" s="36">
        <f t="shared" si="197"/>
        <v>14</v>
      </c>
      <c r="J1252" s="36">
        <f t="shared" si="198"/>
        <v>2</v>
      </c>
      <c r="K1252" s="36">
        <f t="shared" si="199"/>
        <v>1</v>
      </c>
      <c r="L1252" s="44" t="s">
        <v>503</v>
      </c>
      <c r="M1252" s="36" t="str">
        <f t="shared" si="200"/>
        <v>kn-1-7-jlr-loc1</v>
      </c>
      <c r="N1252" s="36">
        <f t="shared" si="201"/>
        <v>2</v>
      </c>
      <c r="O1252" s="36">
        <v>6</v>
      </c>
      <c r="P1252" s="37">
        <v>8</v>
      </c>
    </row>
    <row r="1253" spans="1:47" ht="16.5" x14ac:dyDescent="0.2">
      <c r="A1253" s="51" t="str">
        <f t="shared" si="195"/>
        <v>kn-1</v>
      </c>
      <c r="B1253" s="45">
        <f t="shared" si="202"/>
        <v>2010711</v>
      </c>
      <c r="C1253" s="51">
        <v>7</v>
      </c>
      <c r="D1253" s="38">
        <f t="shared" si="196"/>
        <v>20107</v>
      </c>
      <c r="E1253" s="62">
        <v>1</v>
      </c>
      <c r="F1253" s="25">
        <v>1</v>
      </c>
      <c r="G1253" s="26" t="s">
        <v>164</v>
      </c>
      <c r="H1253" s="26" t="s">
        <v>167</v>
      </c>
      <c r="I1253" s="25">
        <f t="shared" si="197"/>
        <v>14</v>
      </c>
      <c r="J1253" s="25">
        <f t="shared" si="198"/>
        <v>2</v>
      </c>
      <c r="K1253" s="25">
        <f t="shared" si="199"/>
        <v>1</v>
      </c>
      <c r="L1253" s="26" t="s">
        <v>544</v>
      </c>
      <c r="M1253" s="25" t="str">
        <f t="shared" si="200"/>
        <v>kn-1-7-shl-loc1</v>
      </c>
      <c r="N1253" s="25">
        <f t="shared" si="201"/>
        <v>2</v>
      </c>
      <c r="O1253" s="25">
        <v>9</v>
      </c>
      <c r="P1253" s="39">
        <v>9</v>
      </c>
    </row>
    <row r="1254" spans="1:47" ht="16.5" x14ac:dyDescent="0.2">
      <c r="A1254" s="51" t="str">
        <f t="shared" si="195"/>
        <v>kn-1</v>
      </c>
      <c r="B1254" s="45">
        <f t="shared" si="202"/>
        <v>2010720</v>
      </c>
      <c r="C1254" s="51">
        <v>7</v>
      </c>
      <c r="D1254" s="38">
        <f t="shared" si="196"/>
        <v>20107</v>
      </c>
      <c r="E1254" s="62">
        <v>1</v>
      </c>
      <c r="F1254" s="25">
        <v>2</v>
      </c>
      <c r="G1254" s="26" t="s">
        <v>163</v>
      </c>
      <c r="H1254" s="26" t="s">
        <v>1463</v>
      </c>
      <c r="I1254" s="25">
        <f t="shared" si="197"/>
        <v>14</v>
      </c>
      <c r="J1254" s="25">
        <f t="shared" si="198"/>
        <v>2</v>
      </c>
      <c r="K1254" s="25">
        <f t="shared" si="199"/>
        <v>1</v>
      </c>
      <c r="L1254" s="25" t="s">
        <v>174</v>
      </c>
      <c r="M1254" s="49" t="str">
        <f t="shared" si="200"/>
        <v>kn-1-7-jlr-loc2</v>
      </c>
      <c r="N1254" s="49">
        <f t="shared" si="201"/>
        <v>2</v>
      </c>
      <c r="O1254" s="25">
        <v>6</v>
      </c>
      <c r="P1254" s="39">
        <v>8</v>
      </c>
    </row>
    <row r="1255" spans="1:47" ht="16.5" x14ac:dyDescent="0.2">
      <c r="A1255" s="51" t="str">
        <f t="shared" si="195"/>
        <v>kn-1</v>
      </c>
      <c r="B1255" s="45">
        <f t="shared" si="202"/>
        <v>2010721</v>
      </c>
      <c r="C1255" s="51">
        <v>7</v>
      </c>
      <c r="D1255" s="38">
        <f t="shared" si="196"/>
        <v>20107</v>
      </c>
      <c r="E1255" s="62">
        <v>1</v>
      </c>
      <c r="F1255" s="25">
        <v>2</v>
      </c>
      <c r="G1255" s="26" t="s">
        <v>164</v>
      </c>
      <c r="H1255" s="26" t="s">
        <v>171</v>
      </c>
      <c r="I1255" s="25">
        <f t="shared" si="197"/>
        <v>14</v>
      </c>
      <c r="J1255" s="25">
        <f t="shared" si="198"/>
        <v>2</v>
      </c>
      <c r="K1255" s="25">
        <f t="shared" si="199"/>
        <v>1</v>
      </c>
      <c r="L1255" s="26" t="s">
        <v>528</v>
      </c>
      <c r="M1255" s="49" t="str">
        <f t="shared" si="200"/>
        <v>kn-1-7-shl-loc2</v>
      </c>
      <c r="N1255" s="49">
        <f t="shared" si="201"/>
        <v>2</v>
      </c>
      <c r="O1255" s="25">
        <v>9</v>
      </c>
      <c r="P1255" s="39">
        <v>9</v>
      </c>
    </row>
    <row r="1256" spans="1:47" s="15" customFormat="1" ht="16.5" x14ac:dyDescent="0.2">
      <c r="A1256" s="51" t="str">
        <f t="shared" si="195"/>
        <v>kn-1</v>
      </c>
      <c r="B1256" s="45">
        <f t="shared" si="202"/>
        <v>2010730</v>
      </c>
      <c r="C1256" s="51">
        <v>7</v>
      </c>
      <c r="D1256" s="38">
        <f t="shared" si="196"/>
        <v>20107</v>
      </c>
      <c r="E1256" s="62">
        <v>1</v>
      </c>
      <c r="F1256" s="25">
        <v>3</v>
      </c>
      <c r="G1256" s="26" t="s">
        <v>163</v>
      </c>
      <c r="H1256" s="26" t="s">
        <v>780</v>
      </c>
      <c r="I1256" s="25">
        <f t="shared" si="197"/>
        <v>14</v>
      </c>
      <c r="J1256" s="25">
        <f t="shared" si="198"/>
        <v>2</v>
      </c>
      <c r="K1256" s="25">
        <f t="shared" si="199"/>
        <v>1</v>
      </c>
      <c r="L1256" s="26" t="s">
        <v>501</v>
      </c>
      <c r="M1256" s="50" t="str">
        <f t="shared" si="200"/>
        <v>kn-1-7-jlr-loc3</v>
      </c>
      <c r="N1256" s="50">
        <f t="shared" si="201"/>
        <v>2</v>
      </c>
      <c r="O1256" s="25">
        <v>6</v>
      </c>
      <c r="P1256" s="39">
        <v>8</v>
      </c>
      <c r="R1256" s="48"/>
      <c r="S1256" s="48"/>
      <c r="T1256" s="48"/>
      <c r="V1256" s="48"/>
      <c r="Z1256" s="48"/>
      <c r="AA1256" s="48"/>
      <c r="AB1256" s="48"/>
      <c r="AF1256" s="48"/>
      <c r="AP1256" s="48"/>
      <c r="AQ1256" s="48"/>
      <c r="AU1256" s="48"/>
    </row>
    <row r="1257" spans="1:47" s="15" customFormat="1" ht="17.25" thickBot="1" x14ac:dyDescent="0.25">
      <c r="A1257" s="51" t="str">
        <f t="shared" si="195"/>
        <v>kn-1</v>
      </c>
      <c r="B1257" s="45">
        <f t="shared" si="202"/>
        <v>2010731</v>
      </c>
      <c r="C1257" s="51">
        <v>7</v>
      </c>
      <c r="D1257" s="40">
        <f t="shared" si="196"/>
        <v>20107</v>
      </c>
      <c r="E1257" s="63">
        <v>1</v>
      </c>
      <c r="F1257" s="41">
        <v>3</v>
      </c>
      <c r="G1257" s="42" t="s">
        <v>164</v>
      </c>
      <c r="H1257" s="42" t="s">
        <v>166</v>
      </c>
      <c r="I1257" s="41">
        <f t="shared" si="197"/>
        <v>14</v>
      </c>
      <c r="J1257" s="41">
        <f t="shared" si="198"/>
        <v>2</v>
      </c>
      <c r="K1257" s="41">
        <f t="shared" si="199"/>
        <v>1</v>
      </c>
      <c r="L1257" s="42" t="s">
        <v>542</v>
      </c>
      <c r="M1257" s="42" t="str">
        <f t="shared" si="200"/>
        <v>kn-1-7-shl-loc3</v>
      </c>
      <c r="N1257" s="42">
        <f t="shared" si="201"/>
        <v>2</v>
      </c>
      <c r="O1257" s="41">
        <v>9</v>
      </c>
      <c r="P1257" s="43">
        <v>9</v>
      </c>
      <c r="R1257" s="48"/>
      <c r="S1257" s="48"/>
      <c r="T1257" s="48"/>
      <c r="V1257" s="48"/>
      <c r="Z1257" s="48"/>
      <c r="AA1257" s="48"/>
      <c r="AB1257" s="48"/>
      <c r="AF1257" s="48"/>
      <c r="AP1257" s="48"/>
      <c r="AQ1257" s="48"/>
      <c r="AU1257" s="48"/>
    </row>
    <row r="1258" spans="1:47" s="15" customFormat="1" ht="16.5" x14ac:dyDescent="0.2">
      <c r="A1258" s="51" t="str">
        <f t="shared" si="195"/>
        <v>kn-1</v>
      </c>
      <c r="B1258" s="45">
        <f t="shared" si="202"/>
        <v>2010810</v>
      </c>
      <c r="C1258" s="51">
        <v>8</v>
      </c>
      <c r="D1258" s="35">
        <f t="shared" si="196"/>
        <v>20108</v>
      </c>
      <c r="E1258" s="61">
        <v>1</v>
      </c>
      <c r="F1258" s="36">
        <v>1</v>
      </c>
      <c r="G1258" s="44" t="s">
        <v>163</v>
      </c>
      <c r="H1258" s="44" t="s">
        <v>177</v>
      </c>
      <c r="I1258" s="36">
        <f t="shared" si="197"/>
        <v>14</v>
      </c>
      <c r="J1258" s="36">
        <f t="shared" si="198"/>
        <v>2</v>
      </c>
      <c r="K1258" s="36">
        <f t="shared" si="199"/>
        <v>1</v>
      </c>
      <c r="L1258" s="36" t="s">
        <v>499</v>
      </c>
      <c r="M1258" s="36" t="str">
        <f t="shared" si="200"/>
        <v>kn-1-8-jlr-loc1</v>
      </c>
      <c r="N1258" s="36">
        <f t="shared" si="201"/>
        <v>2</v>
      </c>
      <c r="O1258" s="36">
        <v>6</v>
      </c>
      <c r="P1258" s="37">
        <v>8</v>
      </c>
      <c r="R1258" s="48"/>
      <c r="S1258" s="48"/>
      <c r="T1258" s="48"/>
      <c r="V1258" s="48"/>
      <c r="Z1258" s="48"/>
      <c r="AA1258" s="48"/>
      <c r="AB1258" s="48"/>
      <c r="AF1258" s="48"/>
      <c r="AP1258" s="48"/>
      <c r="AQ1258" s="48"/>
      <c r="AU1258" s="48"/>
    </row>
    <row r="1259" spans="1:47" s="15" customFormat="1" ht="16.5" x14ac:dyDescent="0.2">
      <c r="A1259" s="51" t="str">
        <f t="shared" si="195"/>
        <v>kn-1</v>
      </c>
      <c r="B1259" s="45">
        <f t="shared" si="202"/>
        <v>2010811</v>
      </c>
      <c r="C1259" s="51">
        <v>8</v>
      </c>
      <c r="D1259" s="38">
        <f t="shared" si="196"/>
        <v>20108</v>
      </c>
      <c r="E1259" s="62">
        <v>1</v>
      </c>
      <c r="F1259" s="25">
        <v>1</v>
      </c>
      <c r="G1259" s="26" t="s">
        <v>164</v>
      </c>
      <c r="H1259" s="26" t="s">
        <v>167</v>
      </c>
      <c r="I1259" s="25">
        <f t="shared" si="197"/>
        <v>14</v>
      </c>
      <c r="J1259" s="25">
        <f t="shared" si="198"/>
        <v>2</v>
      </c>
      <c r="K1259" s="25">
        <f t="shared" si="199"/>
        <v>1</v>
      </c>
      <c r="L1259" s="25" t="s">
        <v>539</v>
      </c>
      <c r="M1259" s="25" t="str">
        <f t="shared" si="200"/>
        <v>kn-1-8-shl-loc1</v>
      </c>
      <c r="N1259" s="25">
        <f t="shared" si="201"/>
        <v>2</v>
      </c>
      <c r="O1259" s="25">
        <v>9</v>
      </c>
      <c r="P1259" s="39">
        <v>9</v>
      </c>
      <c r="R1259" s="48"/>
      <c r="S1259" s="48"/>
      <c r="T1259" s="48"/>
      <c r="V1259" s="48"/>
      <c r="Z1259" s="48"/>
      <c r="AA1259" s="48"/>
      <c r="AB1259" s="48"/>
      <c r="AF1259" s="48"/>
      <c r="AP1259" s="48"/>
      <c r="AQ1259" s="48"/>
      <c r="AU1259" s="48"/>
    </row>
    <row r="1260" spans="1:47" s="15" customFormat="1" ht="16.5" x14ac:dyDescent="0.2">
      <c r="A1260" s="51" t="str">
        <f t="shared" si="195"/>
        <v>kn-1</v>
      </c>
      <c r="B1260" s="45">
        <f t="shared" si="202"/>
        <v>2010820</v>
      </c>
      <c r="C1260" s="51">
        <v>8</v>
      </c>
      <c r="D1260" s="38">
        <f t="shared" si="196"/>
        <v>20108</v>
      </c>
      <c r="E1260" s="62">
        <v>1</v>
      </c>
      <c r="F1260" s="25">
        <v>2</v>
      </c>
      <c r="G1260" s="26" t="s">
        <v>768</v>
      </c>
      <c r="H1260" s="26" t="s">
        <v>1463</v>
      </c>
      <c r="I1260" s="25">
        <f t="shared" si="197"/>
        <v>14</v>
      </c>
      <c r="J1260" s="25">
        <f t="shared" si="198"/>
        <v>2</v>
      </c>
      <c r="K1260" s="25">
        <f t="shared" si="199"/>
        <v>1</v>
      </c>
      <c r="L1260" s="25" t="s">
        <v>1459</v>
      </c>
      <c r="M1260" s="49" t="str">
        <f t="shared" si="200"/>
        <v>kn-1-8-jlr-loc2</v>
      </c>
      <c r="N1260" s="49">
        <f t="shared" si="201"/>
        <v>2</v>
      </c>
      <c r="O1260" s="25">
        <v>6</v>
      </c>
      <c r="P1260" s="39">
        <v>8</v>
      </c>
      <c r="R1260" s="48"/>
      <c r="S1260" s="48"/>
      <c r="T1260" s="48"/>
      <c r="V1260" s="48"/>
      <c r="Z1260" s="48"/>
      <c r="AA1260" s="48"/>
      <c r="AB1260" s="48"/>
      <c r="AF1260" s="48"/>
      <c r="AP1260" s="48"/>
      <c r="AQ1260" s="48"/>
      <c r="AU1260" s="48"/>
    </row>
    <row r="1261" spans="1:47" s="15" customFormat="1" ht="16.5" x14ac:dyDescent="0.2">
      <c r="A1261" s="51" t="str">
        <f t="shared" si="195"/>
        <v>kn-1</v>
      </c>
      <c r="B1261" s="45">
        <f t="shared" si="202"/>
        <v>2010821</v>
      </c>
      <c r="C1261" s="51">
        <v>8</v>
      </c>
      <c r="D1261" s="38">
        <f t="shared" si="196"/>
        <v>20108</v>
      </c>
      <c r="E1261" s="62">
        <v>1</v>
      </c>
      <c r="F1261" s="25">
        <v>2</v>
      </c>
      <c r="G1261" s="26" t="s">
        <v>164</v>
      </c>
      <c r="H1261" s="26" t="s">
        <v>171</v>
      </c>
      <c r="I1261" s="25">
        <f t="shared" si="197"/>
        <v>14</v>
      </c>
      <c r="J1261" s="25">
        <f t="shared" si="198"/>
        <v>2</v>
      </c>
      <c r="K1261" s="25">
        <f t="shared" si="199"/>
        <v>1</v>
      </c>
      <c r="L1261" s="25" t="s">
        <v>538</v>
      </c>
      <c r="M1261" s="49" t="str">
        <f t="shared" si="200"/>
        <v>kn-1-8-shl-loc2</v>
      </c>
      <c r="N1261" s="49">
        <f t="shared" si="201"/>
        <v>2</v>
      </c>
      <c r="O1261" s="25">
        <v>9</v>
      </c>
      <c r="P1261" s="39">
        <v>9</v>
      </c>
      <c r="R1261" s="48"/>
      <c r="S1261" s="48"/>
      <c r="T1261" s="48"/>
      <c r="V1261" s="48"/>
      <c r="Z1261" s="48"/>
      <c r="AA1261" s="48"/>
      <c r="AB1261" s="48"/>
      <c r="AF1261" s="48"/>
      <c r="AP1261" s="48"/>
      <c r="AQ1261" s="48"/>
      <c r="AU1261" s="48"/>
    </row>
    <row r="1262" spans="1:47" s="15" customFormat="1" ht="16.5" x14ac:dyDescent="0.2">
      <c r="A1262" s="51" t="str">
        <f t="shared" si="195"/>
        <v>kn-1</v>
      </c>
      <c r="B1262" s="45">
        <f t="shared" si="202"/>
        <v>2010830</v>
      </c>
      <c r="C1262" s="51">
        <v>8</v>
      </c>
      <c r="D1262" s="38">
        <f t="shared" si="196"/>
        <v>20108</v>
      </c>
      <c r="E1262" s="62">
        <v>1</v>
      </c>
      <c r="F1262" s="25">
        <v>3</v>
      </c>
      <c r="G1262" s="26" t="s">
        <v>777</v>
      </c>
      <c r="H1262" s="26" t="s">
        <v>165</v>
      </c>
      <c r="I1262" s="25">
        <f t="shared" si="197"/>
        <v>14</v>
      </c>
      <c r="J1262" s="25">
        <f t="shared" si="198"/>
        <v>2</v>
      </c>
      <c r="K1262" s="25">
        <f t="shared" si="199"/>
        <v>1</v>
      </c>
      <c r="L1262" s="25" t="s">
        <v>502</v>
      </c>
      <c r="M1262" s="50" t="str">
        <f t="shared" si="200"/>
        <v>kn-1-8-jlr-loc3</v>
      </c>
      <c r="N1262" s="50">
        <f t="shared" si="201"/>
        <v>2</v>
      </c>
      <c r="O1262" s="25">
        <v>6</v>
      </c>
      <c r="P1262" s="39">
        <v>8</v>
      </c>
      <c r="R1262" s="48"/>
      <c r="S1262" s="48"/>
      <c r="T1262" s="48"/>
      <c r="V1262" s="48"/>
      <c r="Z1262" s="48"/>
      <c r="AA1262" s="48"/>
      <c r="AB1262" s="48"/>
      <c r="AF1262" s="48"/>
      <c r="AP1262" s="48"/>
      <c r="AQ1262" s="48"/>
      <c r="AU1262" s="48"/>
    </row>
    <row r="1263" spans="1:47" s="15" customFormat="1" ht="17.25" thickBot="1" x14ac:dyDescent="0.25">
      <c r="A1263" s="51" t="str">
        <f t="shared" si="195"/>
        <v>kn-1</v>
      </c>
      <c r="B1263" s="45">
        <f t="shared" si="202"/>
        <v>2010831</v>
      </c>
      <c r="C1263" s="51">
        <v>8</v>
      </c>
      <c r="D1263" s="40">
        <f t="shared" si="196"/>
        <v>20108</v>
      </c>
      <c r="E1263" s="63">
        <v>1</v>
      </c>
      <c r="F1263" s="41">
        <v>3</v>
      </c>
      <c r="G1263" s="42" t="s">
        <v>769</v>
      </c>
      <c r="H1263" s="42" t="s">
        <v>166</v>
      </c>
      <c r="I1263" s="41">
        <f t="shared" si="197"/>
        <v>14</v>
      </c>
      <c r="J1263" s="41">
        <f t="shared" si="198"/>
        <v>2</v>
      </c>
      <c r="K1263" s="41">
        <f t="shared" si="199"/>
        <v>1</v>
      </c>
      <c r="L1263" s="41" t="s">
        <v>543</v>
      </c>
      <c r="M1263" s="42" t="str">
        <f t="shared" si="200"/>
        <v>kn-1-8-shl-loc3</v>
      </c>
      <c r="N1263" s="42">
        <f t="shared" si="201"/>
        <v>2</v>
      </c>
      <c r="O1263" s="41">
        <v>9</v>
      </c>
      <c r="P1263" s="43">
        <v>9</v>
      </c>
      <c r="R1263" s="48"/>
      <c r="S1263" s="48"/>
      <c r="T1263" s="48"/>
      <c r="V1263" s="48"/>
      <c r="Z1263" s="48"/>
      <c r="AA1263" s="48"/>
      <c r="AB1263" s="48"/>
      <c r="AF1263" s="48"/>
      <c r="AP1263" s="48"/>
      <c r="AQ1263" s="48"/>
      <c r="AU1263" s="48"/>
    </row>
    <row r="1264" spans="1:47" s="15" customFormat="1" ht="16.5" x14ac:dyDescent="0.2">
      <c r="A1264" s="51" t="str">
        <f t="shared" si="195"/>
        <v>kn-1</v>
      </c>
      <c r="B1264" s="45">
        <f t="shared" si="202"/>
        <v>2010910</v>
      </c>
      <c r="C1264" s="51">
        <v>9</v>
      </c>
      <c r="D1264" s="35">
        <f t="shared" si="196"/>
        <v>20109</v>
      </c>
      <c r="E1264" s="61">
        <v>1</v>
      </c>
      <c r="F1264" s="36">
        <v>1</v>
      </c>
      <c r="G1264" s="44" t="s">
        <v>163</v>
      </c>
      <c r="H1264" s="44" t="s">
        <v>177</v>
      </c>
      <c r="I1264" s="36">
        <f t="shared" si="197"/>
        <v>15</v>
      </c>
      <c r="J1264" s="36">
        <f t="shared" si="198"/>
        <v>3</v>
      </c>
      <c r="K1264" s="36">
        <f t="shared" si="199"/>
        <v>1</v>
      </c>
      <c r="L1264" s="44" t="s">
        <v>174</v>
      </c>
      <c r="M1264" s="36" t="str">
        <f t="shared" si="200"/>
        <v>kn-1-9-jlr-loc1</v>
      </c>
      <c r="N1264" s="36">
        <f t="shared" si="201"/>
        <v>2</v>
      </c>
      <c r="O1264" s="36">
        <v>6</v>
      </c>
      <c r="P1264" s="37">
        <v>8</v>
      </c>
      <c r="R1264" s="48"/>
      <c r="S1264" s="48"/>
      <c r="T1264" s="48"/>
      <c r="V1264" s="48"/>
      <c r="Z1264" s="48"/>
      <c r="AA1264" s="48"/>
      <c r="AB1264" s="48"/>
      <c r="AF1264" s="48"/>
      <c r="AP1264" s="48"/>
      <c r="AQ1264" s="48"/>
      <c r="AU1264" s="48"/>
    </row>
    <row r="1265" spans="1:47" s="15" customFormat="1" ht="16.5" x14ac:dyDescent="0.2">
      <c r="A1265" s="51" t="str">
        <f t="shared" si="195"/>
        <v>kn-1</v>
      </c>
      <c r="B1265" s="45">
        <f t="shared" si="202"/>
        <v>2010911</v>
      </c>
      <c r="C1265" s="51">
        <v>9</v>
      </c>
      <c r="D1265" s="38">
        <f t="shared" si="196"/>
        <v>20109</v>
      </c>
      <c r="E1265" s="62">
        <v>1</v>
      </c>
      <c r="F1265" s="25">
        <v>1</v>
      </c>
      <c r="G1265" s="26" t="s">
        <v>164</v>
      </c>
      <c r="H1265" s="26" t="s">
        <v>167</v>
      </c>
      <c r="I1265" s="25">
        <f t="shared" si="197"/>
        <v>15</v>
      </c>
      <c r="J1265" s="25">
        <f t="shared" si="198"/>
        <v>3</v>
      </c>
      <c r="K1265" s="25">
        <f t="shared" si="199"/>
        <v>1</v>
      </c>
      <c r="L1265" s="26" t="s">
        <v>537</v>
      </c>
      <c r="M1265" s="25" t="str">
        <f t="shared" si="200"/>
        <v>kn-1-9-shl-loc1</v>
      </c>
      <c r="N1265" s="25">
        <f t="shared" si="201"/>
        <v>2</v>
      </c>
      <c r="O1265" s="25">
        <v>9</v>
      </c>
      <c r="P1265" s="39">
        <v>9</v>
      </c>
      <c r="R1265" s="48"/>
      <c r="S1265" s="48"/>
      <c r="T1265" s="48"/>
      <c r="V1265" s="48"/>
      <c r="Z1265" s="48"/>
      <c r="AA1265" s="48"/>
      <c r="AB1265" s="48"/>
      <c r="AF1265" s="48"/>
      <c r="AP1265" s="48"/>
      <c r="AQ1265" s="48"/>
      <c r="AU1265" s="48"/>
    </row>
    <row r="1266" spans="1:47" s="15" customFormat="1" ht="16.5" x14ac:dyDescent="0.2">
      <c r="A1266" s="51" t="str">
        <f t="shared" si="195"/>
        <v>kn-1</v>
      </c>
      <c r="B1266" s="45">
        <f t="shared" si="202"/>
        <v>2010920</v>
      </c>
      <c r="C1266" s="51">
        <v>9</v>
      </c>
      <c r="D1266" s="38">
        <f t="shared" si="196"/>
        <v>20109</v>
      </c>
      <c r="E1266" s="62">
        <v>1</v>
      </c>
      <c r="F1266" s="25">
        <v>2</v>
      </c>
      <c r="G1266" s="26" t="s">
        <v>163</v>
      </c>
      <c r="H1266" s="26" t="s">
        <v>1463</v>
      </c>
      <c r="I1266" s="25">
        <f t="shared" si="197"/>
        <v>15</v>
      </c>
      <c r="J1266" s="25">
        <f t="shared" si="198"/>
        <v>3</v>
      </c>
      <c r="K1266" s="25">
        <f t="shared" si="199"/>
        <v>1</v>
      </c>
      <c r="L1266" s="26" t="s">
        <v>498</v>
      </c>
      <c r="M1266" s="49" t="str">
        <f t="shared" si="200"/>
        <v>kn-1-9-jlr-loc2</v>
      </c>
      <c r="N1266" s="49">
        <f t="shared" si="201"/>
        <v>2</v>
      </c>
      <c r="O1266" s="25">
        <v>6</v>
      </c>
      <c r="P1266" s="39">
        <v>8</v>
      </c>
      <c r="R1266" s="48"/>
      <c r="S1266" s="48"/>
      <c r="T1266" s="48"/>
      <c r="V1266" s="48"/>
      <c r="Z1266" s="48"/>
      <c r="AA1266" s="48"/>
      <c r="AB1266" s="48"/>
      <c r="AF1266" s="48"/>
      <c r="AP1266" s="48"/>
      <c r="AQ1266" s="48"/>
      <c r="AU1266" s="48"/>
    </row>
    <row r="1267" spans="1:47" s="15" customFormat="1" ht="16.5" x14ac:dyDescent="0.2">
      <c r="A1267" s="51" t="str">
        <f t="shared" si="195"/>
        <v>kn-1</v>
      </c>
      <c r="B1267" s="45">
        <f t="shared" si="202"/>
        <v>2010921</v>
      </c>
      <c r="C1267" s="51">
        <v>9</v>
      </c>
      <c r="D1267" s="38">
        <f t="shared" si="196"/>
        <v>20109</v>
      </c>
      <c r="E1267" s="62">
        <v>1</v>
      </c>
      <c r="F1267" s="25">
        <v>2</v>
      </c>
      <c r="G1267" s="26" t="s">
        <v>164</v>
      </c>
      <c r="H1267" s="26" t="s">
        <v>781</v>
      </c>
      <c r="I1267" s="25">
        <f t="shared" si="197"/>
        <v>15</v>
      </c>
      <c r="J1267" s="25">
        <f t="shared" si="198"/>
        <v>3</v>
      </c>
      <c r="K1267" s="25">
        <f t="shared" si="199"/>
        <v>1</v>
      </c>
      <c r="L1267" s="26" t="s">
        <v>536</v>
      </c>
      <c r="M1267" s="49" t="str">
        <f t="shared" si="200"/>
        <v>kn-1-9-shl-loc2</v>
      </c>
      <c r="N1267" s="49">
        <f t="shared" si="201"/>
        <v>2</v>
      </c>
      <c r="O1267" s="25">
        <v>9</v>
      </c>
      <c r="P1267" s="39">
        <v>9</v>
      </c>
      <c r="R1267" s="48"/>
      <c r="S1267" s="48"/>
      <c r="T1267" s="48"/>
      <c r="V1267" s="48"/>
      <c r="Z1267" s="48"/>
      <c r="AA1267" s="48"/>
      <c r="AB1267" s="48"/>
      <c r="AF1267" s="48"/>
      <c r="AP1267" s="48"/>
      <c r="AQ1267" s="48"/>
      <c r="AU1267" s="48"/>
    </row>
    <row r="1268" spans="1:47" s="15" customFormat="1" ht="16.5" x14ac:dyDescent="0.2">
      <c r="A1268" s="51" t="str">
        <f t="shared" si="195"/>
        <v>kn-1</v>
      </c>
      <c r="B1268" s="45">
        <f t="shared" si="202"/>
        <v>2010930</v>
      </c>
      <c r="C1268" s="51">
        <v>9</v>
      </c>
      <c r="D1268" s="38">
        <f t="shared" si="196"/>
        <v>20109</v>
      </c>
      <c r="E1268" s="62">
        <v>1</v>
      </c>
      <c r="F1268" s="25">
        <v>3</v>
      </c>
      <c r="G1268" s="26" t="s">
        <v>163</v>
      </c>
      <c r="H1268" s="26" t="s">
        <v>165</v>
      </c>
      <c r="I1268" s="25">
        <f t="shared" si="197"/>
        <v>15</v>
      </c>
      <c r="J1268" s="25">
        <f t="shared" si="198"/>
        <v>3</v>
      </c>
      <c r="K1268" s="25">
        <f t="shared" si="199"/>
        <v>1</v>
      </c>
      <c r="L1268" s="26" t="s">
        <v>500</v>
      </c>
      <c r="M1268" s="50" t="str">
        <f t="shared" si="200"/>
        <v>kn-1-9-jlr-loc3</v>
      </c>
      <c r="N1268" s="50">
        <f t="shared" si="201"/>
        <v>2</v>
      </c>
      <c r="O1268" s="25">
        <v>6</v>
      </c>
      <c r="P1268" s="39">
        <v>8</v>
      </c>
      <c r="R1268" s="48"/>
      <c r="S1268" s="48"/>
      <c r="T1268" s="48"/>
      <c r="V1268" s="48"/>
      <c r="Z1268" s="48"/>
      <c r="AA1268" s="48"/>
      <c r="AB1268" s="48"/>
      <c r="AF1268" s="48"/>
      <c r="AP1268" s="48"/>
      <c r="AQ1268" s="48"/>
      <c r="AU1268" s="48"/>
    </row>
    <row r="1269" spans="1:47" s="15" customFormat="1" ht="17.25" thickBot="1" x14ac:dyDescent="0.25">
      <c r="A1269" s="51" t="str">
        <f t="shared" si="195"/>
        <v>kn-1</v>
      </c>
      <c r="B1269" s="45">
        <f t="shared" si="202"/>
        <v>2010931</v>
      </c>
      <c r="C1269" s="51">
        <v>9</v>
      </c>
      <c r="D1269" s="40">
        <f t="shared" si="196"/>
        <v>20109</v>
      </c>
      <c r="E1269" s="63">
        <v>1</v>
      </c>
      <c r="F1269" s="41">
        <v>3</v>
      </c>
      <c r="G1269" s="42" t="s">
        <v>769</v>
      </c>
      <c r="H1269" s="42" t="s">
        <v>166</v>
      </c>
      <c r="I1269" s="41">
        <f t="shared" si="197"/>
        <v>15</v>
      </c>
      <c r="J1269" s="41">
        <f t="shared" si="198"/>
        <v>3</v>
      </c>
      <c r="K1269" s="41">
        <f t="shared" si="199"/>
        <v>1</v>
      </c>
      <c r="L1269" s="42" t="s">
        <v>541</v>
      </c>
      <c r="M1269" s="42" t="str">
        <f t="shared" si="200"/>
        <v>kn-1-9-shl-loc3</v>
      </c>
      <c r="N1269" s="42">
        <f t="shared" si="201"/>
        <v>2</v>
      </c>
      <c r="O1269" s="41">
        <v>9</v>
      </c>
      <c r="P1269" s="43">
        <v>9</v>
      </c>
      <c r="R1269" s="48"/>
      <c r="S1269" s="48"/>
      <c r="T1269" s="48"/>
      <c r="V1269" s="48"/>
      <c r="Z1269" s="48"/>
      <c r="AA1269" s="48"/>
      <c r="AB1269" s="48"/>
      <c r="AF1269" s="48"/>
      <c r="AP1269" s="48"/>
      <c r="AQ1269" s="48"/>
      <c r="AU1269" s="48"/>
    </row>
    <row r="1270" spans="1:47" s="15" customFormat="1" ht="16.5" x14ac:dyDescent="0.2">
      <c r="A1270" s="51" t="str">
        <f t="shared" si="195"/>
        <v>kn-2</v>
      </c>
      <c r="B1270" s="45">
        <f t="shared" si="202"/>
        <v>2020110</v>
      </c>
      <c r="C1270" s="51">
        <v>1</v>
      </c>
      <c r="D1270" s="35">
        <f t="shared" si="196"/>
        <v>20201</v>
      </c>
      <c r="E1270" s="61">
        <v>2</v>
      </c>
      <c r="F1270" s="36">
        <v>1</v>
      </c>
      <c r="G1270" s="44" t="s">
        <v>768</v>
      </c>
      <c r="H1270" s="44" t="s">
        <v>177</v>
      </c>
      <c r="I1270" s="36">
        <f t="shared" si="197"/>
        <v>15</v>
      </c>
      <c r="J1270" s="36">
        <f t="shared" si="198"/>
        <v>3</v>
      </c>
      <c r="K1270" s="36">
        <f t="shared" si="199"/>
        <v>2</v>
      </c>
      <c r="L1270" s="36" t="s">
        <v>502</v>
      </c>
      <c r="M1270" s="36" t="str">
        <f t="shared" si="200"/>
        <v>kn-2-1-jlr-loc1</v>
      </c>
      <c r="N1270" s="36">
        <f t="shared" si="201"/>
        <v>2</v>
      </c>
      <c r="O1270" s="36">
        <v>6</v>
      </c>
      <c r="P1270" s="37">
        <v>8</v>
      </c>
      <c r="R1270" s="48"/>
      <c r="S1270" s="48"/>
      <c r="T1270" s="48"/>
      <c r="V1270" s="48"/>
      <c r="Z1270" s="48"/>
      <c r="AA1270" s="48"/>
      <c r="AB1270" s="48"/>
      <c r="AF1270" s="48"/>
      <c r="AP1270" s="48"/>
      <c r="AQ1270" s="48"/>
      <c r="AU1270" s="48"/>
    </row>
    <row r="1271" spans="1:47" s="15" customFormat="1" ht="16.5" x14ac:dyDescent="0.2">
      <c r="A1271" s="51" t="str">
        <f t="shared" si="195"/>
        <v>kn-2</v>
      </c>
      <c r="B1271" s="45">
        <f t="shared" si="202"/>
        <v>2020111</v>
      </c>
      <c r="C1271" s="51">
        <v>1</v>
      </c>
      <c r="D1271" s="38">
        <f t="shared" si="196"/>
        <v>20201</v>
      </c>
      <c r="E1271" s="62">
        <v>2</v>
      </c>
      <c r="F1271" s="25">
        <v>1</v>
      </c>
      <c r="G1271" s="26" t="s">
        <v>164</v>
      </c>
      <c r="H1271" s="26" t="s">
        <v>172</v>
      </c>
      <c r="I1271" s="25">
        <f t="shared" si="197"/>
        <v>15</v>
      </c>
      <c r="J1271" s="25">
        <f t="shared" si="198"/>
        <v>3</v>
      </c>
      <c r="K1271" s="25">
        <f t="shared" si="199"/>
        <v>2</v>
      </c>
      <c r="L1271" s="25" t="s">
        <v>543</v>
      </c>
      <c r="M1271" s="25" t="str">
        <f t="shared" si="200"/>
        <v>kn-2-1-shl-loc1</v>
      </c>
      <c r="N1271" s="25">
        <f t="shared" si="201"/>
        <v>2</v>
      </c>
      <c r="O1271" s="25">
        <v>9</v>
      </c>
      <c r="P1271" s="39">
        <v>9</v>
      </c>
      <c r="R1271" s="48"/>
      <c r="S1271" s="48"/>
      <c r="T1271" s="48"/>
      <c r="V1271" s="48"/>
      <c r="Z1271" s="48"/>
      <c r="AA1271" s="48"/>
      <c r="AB1271" s="48"/>
      <c r="AF1271" s="48"/>
      <c r="AP1271" s="48"/>
      <c r="AQ1271" s="48"/>
      <c r="AU1271" s="48"/>
    </row>
    <row r="1272" spans="1:47" s="15" customFormat="1" ht="16.5" x14ac:dyDescent="0.2">
      <c r="A1272" s="51" t="str">
        <f t="shared" si="195"/>
        <v>kn-2</v>
      </c>
      <c r="B1272" s="45">
        <f t="shared" si="202"/>
        <v>2020120</v>
      </c>
      <c r="C1272" s="51">
        <v>1</v>
      </c>
      <c r="D1272" s="38">
        <f t="shared" si="196"/>
        <v>20201</v>
      </c>
      <c r="E1272" s="62">
        <v>2</v>
      </c>
      <c r="F1272" s="25">
        <v>2</v>
      </c>
      <c r="G1272" s="26" t="s">
        <v>163</v>
      </c>
      <c r="H1272" s="26" t="s">
        <v>1463</v>
      </c>
      <c r="I1272" s="25">
        <f t="shared" si="197"/>
        <v>15</v>
      </c>
      <c r="J1272" s="25">
        <f t="shared" si="198"/>
        <v>3</v>
      </c>
      <c r="K1272" s="25">
        <f t="shared" si="199"/>
        <v>2</v>
      </c>
      <c r="L1272" s="25" t="s">
        <v>1459</v>
      </c>
      <c r="M1272" s="49" t="str">
        <f t="shared" si="200"/>
        <v>kn-2-1-jlr-loc2</v>
      </c>
      <c r="N1272" s="49">
        <f t="shared" si="201"/>
        <v>2</v>
      </c>
      <c r="O1272" s="25">
        <v>6</v>
      </c>
      <c r="P1272" s="39">
        <v>8</v>
      </c>
      <c r="R1272" s="48"/>
      <c r="S1272" s="48"/>
      <c r="T1272" s="48"/>
      <c r="V1272" s="48"/>
      <c r="Z1272" s="48"/>
      <c r="AA1272" s="48"/>
      <c r="AB1272" s="48"/>
      <c r="AF1272" s="48"/>
      <c r="AP1272" s="48"/>
      <c r="AQ1272" s="48"/>
      <c r="AU1272" s="48"/>
    </row>
    <row r="1273" spans="1:47" s="15" customFormat="1" ht="16.5" x14ac:dyDescent="0.2">
      <c r="A1273" s="51" t="str">
        <f t="shared" si="195"/>
        <v>kn-2</v>
      </c>
      <c r="B1273" s="45">
        <f t="shared" si="202"/>
        <v>2020121</v>
      </c>
      <c r="C1273" s="51">
        <v>1</v>
      </c>
      <c r="D1273" s="38">
        <f t="shared" si="196"/>
        <v>20201</v>
      </c>
      <c r="E1273" s="62">
        <v>2</v>
      </c>
      <c r="F1273" s="25">
        <v>2</v>
      </c>
      <c r="G1273" s="26" t="s">
        <v>164</v>
      </c>
      <c r="H1273" s="26" t="s">
        <v>171</v>
      </c>
      <c r="I1273" s="25">
        <f t="shared" si="197"/>
        <v>15</v>
      </c>
      <c r="J1273" s="25">
        <f t="shared" si="198"/>
        <v>3</v>
      </c>
      <c r="K1273" s="25">
        <f t="shared" si="199"/>
        <v>2</v>
      </c>
      <c r="L1273" s="25" t="s">
        <v>538</v>
      </c>
      <c r="M1273" s="49" t="str">
        <f t="shared" si="200"/>
        <v>kn-2-1-shl-loc2</v>
      </c>
      <c r="N1273" s="49">
        <f t="shared" si="201"/>
        <v>2</v>
      </c>
      <c r="O1273" s="25">
        <v>9</v>
      </c>
      <c r="P1273" s="39">
        <v>9</v>
      </c>
      <c r="R1273" s="48"/>
      <c r="S1273" s="48"/>
      <c r="T1273" s="48"/>
      <c r="V1273" s="48"/>
      <c r="Z1273" s="48"/>
      <c r="AA1273" s="48"/>
      <c r="AB1273" s="48"/>
      <c r="AF1273" s="48"/>
      <c r="AP1273" s="48"/>
      <c r="AQ1273" s="48"/>
      <c r="AU1273" s="48"/>
    </row>
    <row r="1274" spans="1:47" s="15" customFormat="1" ht="16.5" x14ac:dyDescent="0.2">
      <c r="A1274" s="51" t="str">
        <f t="shared" si="195"/>
        <v>kn-2</v>
      </c>
      <c r="B1274" s="45">
        <f t="shared" si="202"/>
        <v>2020130</v>
      </c>
      <c r="C1274" s="51">
        <v>1</v>
      </c>
      <c r="D1274" s="38">
        <f t="shared" si="196"/>
        <v>20201</v>
      </c>
      <c r="E1274" s="62">
        <v>2</v>
      </c>
      <c r="F1274" s="25">
        <v>3</v>
      </c>
      <c r="G1274" s="26" t="s">
        <v>163</v>
      </c>
      <c r="H1274" s="26" t="s">
        <v>165</v>
      </c>
      <c r="I1274" s="25">
        <f t="shared" si="197"/>
        <v>15</v>
      </c>
      <c r="J1274" s="25">
        <f t="shared" si="198"/>
        <v>3</v>
      </c>
      <c r="K1274" s="25">
        <f t="shared" si="199"/>
        <v>2</v>
      </c>
      <c r="L1274" s="25" t="s">
        <v>499</v>
      </c>
      <c r="M1274" s="50" t="str">
        <f t="shared" si="200"/>
        <v>kn-2-1-jlr-loc3</v>
      </c>
      <c r="N1274" s="50">
        <f t="shared" si="201"/>
        <v>2</v>
      </c>
      <c r="O1274" s="25">
        <v>6</v>
      </c>
      <c r="P1274" s="39">
        <v>8</v>
      </c>
      <c r="R1274" s="48"/>
      <c r="S1274" s="48"/>
      <c r="T1274" s="48"/>
      <c r="V1274" s="48"/>
      <c r="Z1274" s="48"/>
      <c r="AA1274" s="48"/>
      <c r="AB1274" s="48"/>
      <c r="AF1274" s="48"/>
      <c r="AP1274" s="48"/>
      <c r="AQ1274" s="48"/>
      <c r="AU1274" s="48"/>
    </row>
    <row r="1275" spans="1:47" s="15" customFormat="1" ht="17.25" thickBot="1" x14ac:dyDescent="0.25">
      <c r="A1275" s="51" t="str">
        <f t="shared" si="195"/>
        <v>kn-2</v>
      </c>
      <c r="B1275" s="45">
        <f t="shared" si="202"/>
        <v>2020131</v>
      </c>
      <c r="C1275" s="51">
        <v>1</v>
      </c>
      <c r="D1275" s="40">
        <f t="shared" si="196"/>
        <v>20201</v>
      </c>
      <c r="E1275" s="63">
        <v>2</v>
      </c>
      <c r="F1275" s="41">
        <v>3</v>
      </c>
      <c r="G1275" s="42" t="s">
        <v>164</v>
      </c>
      <c r="H1275" s="42" t="s">
        <v>166</v>
      </c>
      <c r="I1275" s="41">
        <f t="shared" si="197"/>
        <v>15</v>
      </c>
      <c r="J1275" s="41">
        <f t="shared" si="198"/>
        <v>3</v>
      </c>
      <c r="K1275" s="41">
        <f t="shared" si="199"/>
        <v>2</v>
      </c>
      <c r="L1275" s="41" t="s">
        <v>539</v>
      </c>
      <c r="M1275" s="42" t="str">
        <f t="shared" si="200"/>
        <v>kn-2-1-shl-loc3</v>
      </c>
      <c r="N1275" s="42">
        <f t="shared" si="201"/>
        <v>2</v>
      </c>
      <c r="O1275" s="41">
        <v>9</v>
      </c>
      <c r="P1275" s="43">
        <v>9</v>
      </c>
      <c r="R1275" s="48"/>
      <c r="S1275" s="48"/>
      <c r="T1275" s="48"/>
      <c r="V1275" s="48"/>
      <c r="Z1275" s="48"/>
      <c r="AA1275" s="48"/>
      <c r="AB1275" s="48"/>
      <c r="AF1275" s="48"/>
      <c r="AP1275" s="48"/>
      <c r="AQ1275" s="48"/>
      <c r="AU1275" s="48"/>
    </row>
    <row r="1276" spans="1:47" s="15" customFormat="1" ht="16.5" x14ac:dyDescent="0.2">
      <c r="A1276" s="51" t="str">
        <f t="shared" si="195"/>
        <v>kn-2</v>
      </c>
      <c r="B1276" s="45">
        <f t="shared" si="202"/>
        <v>2020210</v>
      </c>
      <c r="C1276" s="51">
        <v>2</v>
      </c>
      <c r="D1276" s="35">
        <f t="shared" si="196"/>
        <v>20202</v>
      </c>
      <c r="E1276" s="61">
        <v>2</v>
      </c>
      <c r="F1276" s="36">
        <v>1</v>
      </c>
      <c r="G1276" s="44" t="s">
        <v>163</v>
      </c>
      <c r="H1276" s="44" t="s">
        <v>177</v>
      </c>
      <c r="I1276" s="36">
        <f t="shared" si="197"/>
        <v>16</v>
      </c>
      <c r="J1276" s="36">
        <f t="shared" si="198"/>
        <v>3</v>
      </c>
      <c r="K1276" s="36">
        <f t="shared" si="199"/>
        <v>2</v>
      </c>
      <c r="L1276" s="44" t="s">
        <v>495</v>
      </c>
      <c r="M1276" s="36" t="str">
        <f t="shared" si="200"/>
        <v>kn-2-2-jlr-loc1</v>
      </c>
      <c r="N1276" s="36">
        <f t="shared" si="201"/>
        <v>2</v>
      </c>
      <c r="O1276" s="36">
        <v>6</v>
      </c>
      <c r="P1276" s="37">
        <v>8</v>
      </c>
      <c r="R1276" s="48"/>
      <c r="S1276" s="48"/>
      <c r="T1276" s="48"/>
      <c r="V1276" s="48"/>
      <c r="Z1276" s="48"/>
      <c r="AA1276" s="48"/>
      <c r="AB1276" s="48"/>
      <c r="AF1276" s="48"/>
      <c r="AP1276" s="48"/>
      <c r="AQ1276" s="48"/>
      <c r="AU1276" s="48"/>
    </row>
    <row r="1277" spans="1:47" s="15" customFormat="1" ht="16.5" x14ac:dyDescent="0.2">
      <c r="A1277" s="51" t="str">
        <f t="shared" si="195"/>
        <v>kn-2</v>
      </c>
      <c r="B1277" s="45">
        <f t="shared" si="202"/>
        <v>2020211</v>
      </c>
      <c r="C1277" s="51">
        <v>2</v>
      </c>
      <c r="D1277" s="38">
        <f t="shared" si="196"/>
        <v>20202</v>
      </c>
      <c r="E1277" s="62">
        <v>2</v>
      </c>
      <c r="F1277" s="25">
        <v>1</v>
      </c>
      <c r="G1277" s="26" t="s">
        <v>164</v>
      </c>
      <c r="H1277" s="26" t="s">
        <v>172</v>
      </c>
      <c r="I1277" s="25">
        <f t="shared" si="197"/>
        <v>16</v>
      </c>
      <c r="J1277" s="25">
        <f t="shared" si="198"/>
        <v>3</v>
      </c>
      <c r="K1277" s="25">
        <f t="shared" si="199"/>
        <v>2</v>
      </c>
      <c r="L1277" s="26" t="s">
        <v>527</v>
      </c>
      <c r="M1277" s="25" t="str">
        <f t="shared" si="200"/>
        <v>kn-2-2-shl-loc1</v>
      </c>
      <c r="N1277" s="25">
        <f t="shared" si="201"/>
        <v>2</v>
      </c>
      <c r="O1277" s="25">
        <v>9</v>
      </c>
      <c r="P1277" s="39">
        <v>9</v>
      </c>
      <c r="R1277" s="48"/>
      <c r="S1277" s="48"/>
      <c r="T1277" s="48"/>
      <c r="V1277" s="48"/>
      <c r="Z1277" s="48"/>
      <c r="AA1277" s="48"/>
      <c r="AB1277" s="48"/>
      <c r="AF1277" s="48"/>
      <c r="AP1277" s="48"/>
      <c r="AQ1277" s="48"/>
      <c r="AU1277" s="48"/>
    </row>
    <row r="1278" spans="1:47" s="15" customFormat="1" ht="16.5" x14ac:dyDescent="0.2">
      <c r="A1278" s="51" t="str">
        <f t="shared" si="195"/>
        <v>kn-2</v>
      </c>
      <c r="B1278" s="45">
        <f t="shared" si="202"/>
        <v>2020220</v>
      </c>
      <c r="C1278" s="51">
        <v>2</v>
      </c>
      <c r="D1278" s="38">
        <f t="shared" si="196"/>
        <v>20202</v>
      </c>
      <c r="E1278" s="62">
        <v>2</v>
      </c>
      <c r="F1278" s="25">
        <v>2</v>
      </c>
      <c r="G1278" s="26" t="s">
        <v>163</v>
      </c>
      <c r="H1278" s="26" t="s">
        <v>1463</v>
      </c>
      <c r="I1278" s="25">
        <f t="shared" si="197"/>
        <v>16</v>
      </c>
      <c r="J1278" s="25">
        <f t="shared" si="198"/>
        <v>3</v>
      </c>
      <c r="K1278" s="25">
        <f t="shared" si="199"/>
        <v>2</v>
      </c>
      <c r="L1278" s="26" t="s">
        <v>1463</v>
      </c>
      <c r="M1278" s="49" t="str">
        <f t="shared" si="200"/>
        <v>kn-2-2-jlr-loc2</v>
      </c>
      <c r="N1278" s="49">
        <f t="shared" si="201"/>
        <v>2</v>
      </c>
      <c r="O1278" s="25">
        <v>6</v>
      </c>
      <c r="P1278" s="39">
        <v>8</v>
      </c>
      <c r="R1278" s="48"/>
      <c r="S1278" s="48"/>
      <c r="T1278" s="48"/>
      <c r="V1278" s="48"/>
      <c r="Z1278" s="48"/>
      <c r="AA1278" s="48"/>
      <c r="AB1278" s="48"/>
      <c r="AF1278" s="48"/>
      <c r="AP1278" s="48"/>
      <c r="AQ1278" s="48"/>
      <c r="AU1278" s="48"/>
    </row>
    <row r="1279" spans="1:47" s="15" customFormat="1" ht="16.5" x14ac:dyDescent="0.2">
      <c r="A1279" s="51" t="str">
        <f t="shared" si="195"/>
        <v>kn-2</v>
      </c>
      <c r="B1279" s="45">
        <f t="shared" si="202"/>
        <v>2020221</v>
      </c>
      <c r="C1279" s="51">
        <v>2</v>
      </c>
      <c r="D1279" s="38">
        <f t="shared" si="196"/>
        <v>20202</v>
      </c>
      <c r="E1279" s="62">
        <v>2</v>
      </c>
      <c r="F1279" s="25">
        <v>2</v>
      </c>
      <c r="G1279" s="26" t="s">
        <v>164</v>
      </c>
      <c r="H1279" s="26" t="s">
        <v>171</v>
      </c>
      <c r="I1279" s="25">
        <f t="shared" si="197"/>
        <v>16</v>
      </c>
      <c r="J1279" s="25">
        <f t="shared" si="198"/>
        <v>3</v>
      </c>
      <c r="K1279" s="25">
        <f t="shared" si="199"/>
        <v>2</v>
      </c>
      <c r="L1279" s="26" t="s">
        <v>530</v>
      </c>
      <c r="M1279" s="49" t="str">
        <f t="shared" si="200"/>
        <v>kn-2-2-shl-loc2</v>
      </c>
      <c r="N1279" s="49">
        <f t="shared" si="201"/>
        <v>2</v>
      </c>
      <c r="O1279" s="25">
        <v>9</v>
      </c>
      <c r="P1279" s="39">
        <v>9</v>
      </c>
      <c r="R1279" s="48"/>
      <c r="S1279" s="48"/>
      <c r="T1279" s="48"/>
      <c r="V1279" s="48"/>
      <c r="Z1279" s="48"/>
      <c r="AA1279" s="48"/>
      <c r="AB1279" s="48"/>
      <c r="AF1279" s="48"/>
      <c r="AP1279" s="48"/>
      <c r="AQ1279" s="48"/>
      <c r="AU1279" s="48"/>
    </row>
    <row r="1280" spans="1:47" s="15" customFormat="1" ht="16.5" x14ac:dyDescent="0.2">
      <c r="A1280" s="51" t="str">
        <f t="shared" ref="A1280:A1343" si="203">"kn-"&amp;E1280</f>
        <v>kn-2</v>
      </c>
      <c r="B1280" s="45">
        <f t="shared" si="202"/>
        <v>2020230</v>
      </c>
      <c r="C1280" s="51">
        <v>2</v>
      </c>
      <c r="D1280" s="38">
        <f t="shared" ref="D1280:D1343" si="204">(200+E1280)*100+C1280</f>
        <v>20202</v>
      </c>
      <c r="E1280" s="62">
        <v>2</v>
      </c>
      <c r="F1280" s="25">
        <v>3</v>
      </c>
      <c r="G1280" s="26" t="s">
        <v>163</v>
      </c>
      <c r="H1280" s="26" t="s">
        <v>772</v>
      </c>
      <c r="I1280" s="25">
        <f t="shared" ref="I1280:I1343" si="205">INDEX($AR$4:$AR$204,INDEX($AY$4:$AY$19,E1280)+C1280)</f>
        <v>16</v>
      </c>
      <c r="J1280" s="25">
        <f t="shared" ref="J1280:J1343" si="206">INDEX($AS$4:$AS$204,INDEX($AY$4:$AY$19,E1280)+C1280)</f>
        <v>3</v>
      </c>
      <c r="K1280" s="25">
        <f t="shared" ref="K1280:K1343" si="207">INDEX($AT$4:$AT$204,INDEX($AY$4:$AY$19,E1280)+C1281)</f>
        <v>2</v>
      </c>
      <c r="L1280" s="26" t="s">
        <v>504</v>
      </c>
      <c r="M1280" s="50" t="str">
        <f t="shared" ref="M1280:M1343" si="208">A1280&amp;"-"&amp;C1280&amp;"-"&amp;G1280&amp;"-"&amp;"loc"&amp;F1280</f>
        <v>kn-2-2-jlr-loc3</v>
      </c>
      <c r="N1280" s="50">
        <f t="shared" ref="N1280:N1343" si="209">INDEX($AU$4:$AU$204,INDEX($AY$4:$AY$19,E1280)+C1280)</f>
        <v>2</v>
      </c>
      <c r="O1280" s="25">
        <v>6</v>
      </c>
      <c r="P1280" s="39">
        <v>8</v>
      </c>
      <c r="R1280" s="48"/>
      <c r="S1280" s="48"/>
      <c r="T1280" s="48"/>
      <c r="V1280" s="48"/>
      <c r="Z1280" s="48"/>
      <c r="AA1280" s="48"/>
      <c r="AB1280" s="48"/>
      <c r="AF1280" s="48"/>
      <c r="AP1280" s="48"/>
      <c r="AQ1280" s="48"/>
      <c r="AU1280" s="48"/>
    </row>
    <row r="1281" spans="1:47" s="15" customFormat="1" ht="17.25" thickBot="1" x14ac:dyDescent="0.25">
      <c r="A1281" s="51" t="str">
        <f t="shared" si="203"/>
        <v>kn-2</v>
      </c>
      <c r="B1281" s="45">
        <f t="shared" si="202"/>
        <v>2020231</v>
      </c>
      <c r="C1281" s="51">
        <v>2</v>
      </c>
      <c r="D1281" s="40">
        <f t="shared" si="204"/>
        <v>20202</v>
      </c>
      <c r="E1281" s="63">
        <v>2</v>
      </c>
      <c r="F1281" s="41">
        <v>3</v>
      </c>
      <c r="G1281" s="42" t="s">
        <v>164</v>
      </c>
      <c r="H1281" s="42" t="s">
        <v>166</v>
      </c>
      <c r="I1281" s="41">
        <f t="shared" si="205"/>
        <v>16</v>
      </c>
      <c r="J1281" s="41">
        <f t="shared" si="206"/>
        <v>3</v>
      </c>
      <c r="K1281" s="41">
        <f t="shared" si="207"/>
        <v>2</v>
      </c>
      <c r="L1281" s="42" t="s">
        <v>545</v>
      </c>
      <c r="M1281" s="42" t="str">
        <f t="shared" si="208"/>
        <v>kn-2-2-shl-loc3</v>
      </c>
      <c r="N1281" s="42">
        <f t="shared" si="209"/>
        <v>2</v>
      </c>
      <c r="O1281" s="41">
        <v>9</v>
      </c>
      <c r="P1281" s="43">
        <v>9</v>
      </c>
      <c r="R1281" s="48"/>
      <c r="S1281" s="48"/>
      <c r="T1281" s="48"/>
      <c r="V1281" s="48"/>
      <c r="Z1281" s="48"/>
      <c r="AA1281" s="48"/>
      <c r="AB1281" s="48"/>
      <c r="AF1281" s="48"/>
      <c r="AP1281" s="48"/>
      <c r="AQ1281" s="48"/>
      <c r="AU1281" s="48"/>
    </row>
    <row r="1282" spans="1:47" s="15" customFormat="1" ht="16.5" x14ac:dyDescent="0.2">
      <c r="A1282" s="51" t="str">
        <f t="shared" si="203"/>
        <v>kn-2</v>
      </c>
      <c r="B1282" s="45">
        <f t="shared" si="202"/>
        <v>2020310</v>
      </c>
      <c r="C1282" s="51">
        <v>3</v>
      </c>
      <c r="D1282" s="35">
        <f t="shared" si="204"/>
        <v>20203</v>
      </c>
      <c r="E1282" s="61">
        <v>2</v>
      </c>
      <c r="F1282" s="36">
        <v>1</v>
      </c>
      <c r="G1282" s="44" t="s">
        <v>163</v>
      </c>
      <c r="H1282" s="44" t="s">
        <v>792</v>
      </c>
      <c r="I1282" s="36">
        <f t="shared" si="205"/>
        <v>17</v>
      </c>
      <c r="J1282" s="36">
        <f t="shared" si="206"/>
        <v>3</v>
      </c>
      <c r="K1282" s="36">
        <f t="shared" si="207"/>
        <v>2</v>
      </c>
      <c r="L1282" s="44" t="s">
        <v>502</v>
      </c>
      <c r="M1282" s="36" t="str">
        <f t="shared" si="208"/>
        <v>kn-2-3-jlr-loc1</v>
      </c>
      <c r="N1282" s="36">
        <f t="shared" si="209"/>
        <v>2</v>
      </c>
      <c r="O1282" s="36">
        <v>6</v>
      </c>
      <c r="P1282" s="37">
        <v>8</v>
      </c>
      <c r="R1282" s="48"/>
      <c r="S1282" s="48"/>
      <c r="T1282" s="48"/>
      <c r="V1282" s="48"/>
      <c r="Z1282" s="48"/>
      <c r="AA1282" s="48"/>
      <c r="AB1282" s="48"/>
      <c r="AF1282" s="48"/>
      <c r="AP1282" s="48"/>
      <c r="AQ1282" s="48"/>
      <c r="AU1282" s="48"/>
    </row>
    <row r="1283" spans="1:47" s="15" customFormat="1" ht="16.5" x14ac:dyDescent="0.2">
      <c r="A1283" s="51" t="str">
        <f t="shared" si="203"/>
        <v>kn-2</v>
      </c>
      <c r="B1283" s="45">
        <f t="shared" si="202"/>
        <v>2020311</v>
      </c>
      <c r="C1283" s="51">
        <v>3</v>
      </c>
      <c r="D1283" s="38">
        <f t="shared" si="204"/>
        <v>20203</v>
      </c>
      <c r="E1283" s="62">
        <v>2</v>
      </c>
      <c r="F1283" s="25">
        <v>1</v>
      </c>
      <c r="G1283" s="26" t="s">
        <v>164</v>
      </c>
      <c r="H1283" s="26" t="s">
        <v>172</v>
      </c>
      <c r="I1283" s="25">
        <f t="shared" si="205"/>
        <v>17</v>
      </c>
      <c r="J1283" s="25">
        <f t="shared" si="206"/>
        <v>3</v>
      </c>
      <c r="K1283" s="25">
        <f t="shared" si="207"/>
        <v>2</v>
      </c>
      <c r="L1283" s="25" t="s">
        <v>543</v>
      </c>
      <c r="M1283" s="25" t="str">
        <f t="shared" si="208"/>
        <v>kn-2-3-shl-loc1</v>
      </c>
      <c r="N1283" s="25">
        <f t="shared" si="209"/>
        <v>2</v>
      </c>
      <c r="O1283" s="25">
        <v>9</v>
      </c>
      <c r="P1283" s="39">
        <v>9</v>
      </c>
      <c r="R1283" s="48"/>
      <c r="S1283" s="48"/>
      <c r="T1283" s="48"/>
      <c r="V1283" s="48"/>
      <c r="Z1283" s="48"/>
      <c r="AA1283" s="48"/>
      <c r="AB1283" s="48"/>
      <c r="AF1283" s="48"/>
      <c r="AP1283" s="48"/>
      <c r="AQ1283" s="48"/>
      <c r="AU1283" s="48"/>
    </row>
    <row r="1284" spans="1:47" s="15" customFormat="1" ht="16.5" x14ac:dyDescent="0.2">
      <c r="A1284" s="51" t="str">
        <f t="shared" si="203"/>
        <v>kn-2</v>
      </c>
      <c r="B1284" s="45">
        <f t="shared" si="202"/>
        <v>2020320</v>
      </c>
      <c r="C1284" s="51">
        <v>3</v>
      </c>
      <c r="D1284" s="38">
        <f t="shared" si="204"/>
        <v>20203</v>
      </c>
      <c r="E1284" s="62">
        <v>2</v>
      </c>
      <c r="F1284" s="25">
        <v>2</v>
      </c>
      <c r="G1284" s="26" t="s">
        <v>163</v>
      </c>
      <c r="H1284" s="26" t="s">
        <v>1463</v>
      </c>
      <c r="I1284" s="25">
        <f t="shared" si="205"/>
        <v>17</v>
      </c>
      <c r="J1284" s="25">
        <f t="shared" si="206"/>
        <v>3</v>
      </c>
      <c r="K1284" s="25">
        <f t="shared" si="207"/>
        <v>2</v>
      </c>
      <c r="L1284" s="25" t="s">
        <v>1459</v>
      </c>
      <c r="M1284" s="49" t="str">
        <f t="shared" si="208"/>
        <v>kn-2-3-jlr-loc2</v>
      </c>
      <c r="N1284" s="49">
        <f t="shared" si="209"/>
        <v>2</v>
      </c>
      <c r="O1284" s="25">
        <v>6</v>
      </c>
      <c r="P1284" s="39">
        <v>8</v>
      </c>
      <c r="R1284" s="48"/>
      <c r="S1284" s="48"/>
      <c r="T1284" s="48"/>
      <c r="V1284" s="48"/>
      <c r="Z1284" s="48"/>
      <c r="AA1284" s="48"/>
      <c r="AB1284" s="48"/>
      <c r="AF1284" s="48"/>
      <c r="AP1284" s="48"/>
      <c r="AQ1284" s="48"/>
      <c r="AU1284" s="48"/>
    </row>
    <row r="1285" spans="1:47" s="15" customFormat="1" ht="16.5" x14ac:dyDescent="0.2">
      <c r="A1285" s="51" t="str">
        <f t="shared" si="203"/>
        <v>kn-2</v>
      </c>
      <c r="B1285" s="45">
        <f t="shared" si="202"/>
        <v>2020321</v>
      </c>
      <c r="C1285" s="51">
        <v>3</v>
      </c>
      <c r="D1285" s="38">
        <f t="shared" si="204"/>
        <v>20203</v>
      </c>
      <c r="E1285" s="62">
        <v>2</v>
      </c>
      <c r="F1285" s="25">
        <v>2</v>
      </c>
      <c r="G1285" s="26" t="s">
        <v>164</v>
      </c>
      <c r="H1285" s="26" t="s">
        <v>171</v>
      </c>
      <c r="I1285" s="25">
        <f t="shared" si="205"/>
        <v>17</v>
      </c>
      <c r="J1285" s="25">
        <f t="shared" si="206"/>
        <v>3</v>
      </c>
      <c r="K1285" s="25">
        <f t="shared" si="207"/>
        <v>2</v>
      </c>
      <c r="L1285" s="25" t="s">
        <v>538</v>
      </c>
      <c r="M1285" s="49" t="str">
        <f t="shared" si="208"/>
        <v>kn-2-3-shl-loc2</v>
      </c>
      <c r="N1285" s="49">
        <f t="shared" si="209"/>
        <v>2</v>
      </c>
      <c r="O1285" s="25">
        <v>9</v>
      </c>
      <c r="P1285" s="39">
        <v>9</v>
      </c>
      <c r="R1285" s="48"/>
      <c r="S1285" s="48"/>
      <c r="T1285" s="48"/>
      <c r="V1285" s="48"/>
      <c r="Z1285" s="48"/>
      <c r="AA1285" s="48"/>
      <c r="AB1285" s="48"/>
      <c r="AF1285" s="48"/>
      <c r="AP1285" s="48"/>
      <c r="AQ1285" s="48"/>
      <c r="AU1285" s="48"/>
    </row>
    <row r="1286" spans="1:47" s="15" customFormat="1" ht="16.5" x14ac:dyDescent="0.2">
      <c r="A1286" s="51" t="str">
        <f t="shared" si="203"/>
        <v>kn-2</v>
      </c>
      <c r="B1286" s="45">
        <f t="shared" si="202"/>
        <v>2020330</v>
      </c>
      <c r="C1286" s="51">
        <v>3</v>
      </c>
      <c r="D1286" s="38">
        <f t="shared" si="204"/>
        <v>20203</v>
      </c>
      <c r="E1286" s="62">
        <v>2</v>
      </c>
      <c r="F1286" s="25">
        <v>3</v>
      </c>
      <c r="G1286" s="26" t="s">
        <v>163</v>
      </c>
      <c r="H1286" s="26" t="s">
        <v>772</v>
      </c>
      <c r="I1286" s="25">
        <f t="shared" si="205"/>
        <v>17</v>
      </c>
      <c r="J1286" s="25">
        <f t="shared" si="206"/>
        <v>3</v>
      </c>
      <c r="K1286" s="25">
        <f t="shared" si="207"/>
        <v>2</v>
      </c>
      <c r="L1286" s="26" t="s">
        <v>499</v>
      </c>
      <c r="M1286" s="50" t="str">
        <f t="shared" si="208"/>
        <v>kn-2-3-jlr-loc3</v>
      </c>
      <c r="N1286" s="50">
        <f t="shared" si="209"/>
        <v>2</v>
      </c>
      <c r="O1286" s="25">
        <v>6</v>
      </c>
      <c r="P1286" s="39">
        <v>8</v>
      </c>
      <c r="R1286" s="48"/>
      <c r="S1286" s="48"/>
      <c r="T1286" s="48"/>
      <c r="V1286" s="48"/>
      <c r="Z1286" s="48"/>
      <c r="AA1286" s="48"/>
      <c r="AB1286" s="48"/>
      <c r="AF1286" s="48"/>
      <c r="AP1286" s="48"/>
      <c r="AQ1286" s="48"/>
      <c r="AU1286" s="48"/>
    </row>
    <row r="1287" spans="1:47" s="15" customFormat="1" ht="17.25" thickBot="1" x14ac:dyDescent="0.25">
      <c r="A1287" s="51" t="str">
        <f t="shared" si="203"/>
        <v>kn-2</v>
      </c>
      <c r="B1287" s="45">
        <f t="shared" si="202"/>
        <v>2020331</v>
      </c>
      <c r="C1287" s="51">
        <v>3</v>
      </c>
      <c r="D1287" s="40">
        <f t="shared" si="204"/>
        <v>20203</v>
      </c>
      <c r="E1287" s="63">
        <v>2</v>
      </c>
      <c r="F1287" s="41">
        <v>3</v>
      </c>
      <c r="G1287" s="42" t="s">
        <v>164</v>
      </c>
      <c r="H1287" s="42" t="s">
        <v>166</v>
      </c>
      <c r="I1287" s="41">
        <f t="shared" si="205"/>
        <v>17</v>
      </c>
      <c r="J1287" s="41">
        <f t="shared" si="206"/>
        <v>3</v>
      </c>
      <c r="K1287" s="41">
        <f t="shared" si="207"/>
        <v>2</v>
      </c>
      <c r="L1287" s="41" t="s">
        <v>539</v>
      </c>
      <c r="M1287" s="42" t="str">
        <f t="shared" si="208"/>
        <v>kn-2-3-shl-loc3</v>
      </c>
      <c r="N1287" s="42">
        <f t="shared" si="209"/>
        <v>2</v>
      </c>
      <c r="O1287" s="41">
        <v>9</v>
      </c>
      <c r="P1287" s="43">
        <v>9</v>
      </c>
      <c r="R1287" s="48"/>
      <c r="S1287" s="48"/>
      <c r="T1287" s="48"/>
      <c r="V1287" s="48"/>
      <c r="Z1287" s="48"/>
      <c r="AA1287" s="48"/>
      <c r="AB1287" s="48"/>
      <c r="AF1287" s="48"/>
      <c r="AP1287" s="48"/>
      <c r="AQ1287" s="48"/>
      <c r="AU1287" s="48"/>
    </row>
    <row r="1288" spans="1:47" s="15" customFormat="1" ht="16.5" x14ac:dyDescent="0.2">
      <c r="A1288" s="51" t="str">
        <f t="shared" si="203"/>
        <v>kn-2</v>
      </c>
      <c r="B1288" s="45">
        <f t="shared" si="202"/>
        <v>2020410</v>
      </c>
      <c r="C1288" s="51">
        <v>4</v>
      </c>
      <c r="D1288" s="35">
        <f t="shared" si="204"/>
        <v>20204</v>
      </c>
      <c r="E1288" s="61">
        <v>2</v>
      </c>
      <c r="F1288" s="36">
        <v>1</v>
      </c>
      <c r="G1288" s="44" t="s">
        <v>163</v>
      </c>
      <c r="H1288" s="44" t="s">
        <v>177</v>
      </c>
      <c r="I1288" s="36">
        <f t="shared" si="205"/>
        <v>18</v>
      </c>
      <c r="J1288" s="36">
        <f t="shared" si="206"/>
        <v>3</v>
      </c>
      <c r="K1288" s="36">
        <f t="shared" si="207"/>
        <v>2</v>
      </c>
      <c r="L1288" s="44" t="s">
        <v>505</v>
      </c>
      <c r="M1288" s="36" t="str">
        <f t="shared" si="208"/>
        <v>kn-2-4-jlr-loc1</v>
      </c>
      <c r="N1288" s="36">
        <f t="shared" si="209"/>
        <v>2</v>
      </c>
      <c r="O1288" s="36">
        <v>6</v>
      </c>
      <c r="P1288" s="37">
        <v>8</v>
      </c>
      <c r="R1288" s="48"/>
      <c r="S1288" s="48"/>
      <c r="T1288" s="48"/>
      <c r="V1288" s="48"/>
      <c r="Z1288" s="48"/>
      <c r="AA1288" s="48"/>
      <c r="AB1288" s="48"/>
      <c r="AF1288" s="48"/>
      <c r="AP1288" s="48"/>
      <c r="AQ1288" s="48"/>
      <c r="AU1288" s="48"/>
    </row>
    <row r="1289" spans="1:47" s="15" customFormat="1" ht="16.5" x14ac:dyDescent="0.2">
      <c r="A1289" s="51" t="str">
        <f t="shared" si="203"/>
        <v>kn-2</v>
      </c>
      <c r="B1289" s="45">
        <f t="shared" si="202"/>
        <v>2020411</v>
      </c>
      <c r="C1289" s="51">
        <v>4</v>
      </c>
      <c r="D1289" s="38">
        <f t="shared" si="204"/>
        <v>20204</v>
      </c>
      <c r="E1289" s="62">
        <v>2</v>
      </c>
      <c r="F1289" s="25">
        <v>1</v>
      </c>
      <c r="G1289" s="26" t="s">
        <v>164</v>
      </c>
      <c r="H1289" s="26" t="s">
        <v>172</v>
      </c>
      <c r="I1289" s="25">
        <f t="shared" si="205"/>
        <v>18</v>
      </c>
      <c r="J1289" s="25">
        <f t="shared" si="206"/>
        <v>3</v>
      </c>
      <c r="K1289" s="25">
        <f t="shared" si="207"/>
        <v>2</v>
      </c>
      <c r="L1289" s="26" t="s">
        <v>546</v>
      </c>
      <c r="M1289" s="25" t="str">
        <f t="shared" si="208"/>
        <v>kn-2-4-shl-loc1</v>
      </c>
      <c r="N1289" s="25">
        <f t="shared" si="209"/>
        <v>2</v>
      </c>
      <c r="O1289" s="25">
        <v>9</v>
      </c>
      <c r="P1289" s="39">
        <v>9</v>
      </c>
      <c r="R1289" s="48"/>
      <c r="S1289" s="48"/>
      <c r="T1289" s="48"/>
      <c r="V1289" s="48"/>
      <c r="Z1289" s="48"/>
      <c r="AA1289" s="48"/>
      <c r="AB1289" s="48"/>
      <c r="AF1289" s="48"/>
      <c r="AP1289" s="48"/>
      <c r="AQ1289" s="48"/>
      <c r="AU1289" s="48"/>
    </row>
    <row r="1290" spans="1:47" s="15" customFormat="1" ht="16.5" x14ac:dyDescent="0.2">
      <c r="A1290" s="51" t="str">
        <f t="shared" si="203"/>
        <v>kn-2</v>
      </c>
      <c r="B1290" s="45">
        <f t="shared" si="202"/>
        <v>2020420</v>
      </c>
      <c r="C1290" s="51">
        <v>4</v>
      </c>
      <c r="D1290" s="38">
        <f t="shared" si="204"/>
        <v>20204</v>
      </c>
      <c r="E1290" s="62">
        <v>2</v>
      </c>
      <c r="F1290" s="25">
        <v>2</v>
      </c>
      <c r="G1290" s="26" t="s">
        <v>163</v>
      </c>
      <c r="H1290" s="26" t="s">
        <v>1463</v>
      </c>
      <c r="I1290" s="25">
        <f t="shared" si="205"/>
        <v>18</v>
      </c>
      <c r="J1290" s="25">
        <f t="shared" si="206"/>
        <v>3</v>
      </c>
      <c r="K1290" s="25">
        <f t="shared" si="207"/>
        <v>2</v>
      </c>
      <c r="L1290" s="26" t="s">
        <v>495</v>
      </c>
      <c r="M1290" s="49" t="str">
        <f t="shared" si="208"/>
        <v>kn-2-4-jlr-loc2</v>
      </c>
      <c r="N1290" s="49">
        <f t="shared" si="209"/>
        <v>2</v>
      </c>
      <c r="O1290" s="25">
        <v>6</v>
      </c>
      <c r="P1290" s="39">
        <v>8</v>
      </c>
      <c r="R1290" s="48"/>
      <c r="S1290" s="48"/>
      <c r="T1290" s="48"/>
      <c r="V1290" s="48"/>
      <c r="Z1290" s="48"/>
      <c r="AA1290" s="48"/>
      <c r="AB1290" s="48"/>
      <c r="AF1290" s="48"/>
      <c r="AP1290" s="48"/>
      <c r="AQ1290" s="48"/>
      <c r="AU1290" s="48"/>
    </row>
    <row r="1291" spans="1:47" s="15" customFormat="1" ht="16.5" x14ac:dyDescent="0.2">
      <c r="A1291" s="51" t="str">
        <f t="shared" si="203"/>
        <v>kn-2</v>
      </c>
      <c r="B1291" s="45">
        <f t="shared" si="202"/>
        <v>2020421</v>
      </c>
      <c r="C1291" s="51">
        <v>4</v>
      </c>
      <c r="D1291" s="38">
        <f t="shared" si="204"/>
        <v>20204</v>
      </c>
      <c r="E1291" s="62">
        <v>2</v>
      </c>
      <c r="F1291" s="25">
        <v>2</v>
      </c>
      <c r="G1291" s="26" t="s">
        <v>164</v>
      </c>
      <c r="H1291" s="26" t="s">
        <v>171</v>
      </c>
      <c r="I1291" s="25">
        <f t="shared" si="205"/>
        <v>18</v>
      </c>
      <c r="J1291" s="25">
        <f t="shared" si="206"/>
        <v>3</v>
      </c>
      <c r="K1291" s="25">
        <f t="shared" si="207"/>
        <v>2</v>
      </c>
      <c r="L1291" s="26" t="s">
        <v>534</v>
      </c>
      <c r="M1291" s="49" t="str">
        <f t="shared" si="208"/>
        <v>kn-2-4-shl-loc2</v>
      </c>
      <c r="N1291" s="49">
        <f t="shared" si="209"/>
        <v>2</v>
      </c>
      <c r="O1291" s="25">
        <v>9</v>
      </c>
      <c r="P1291" s="39">
        <v>9</v>
      </c>
      <c r="R1291" s="48"/>
      <c r="S1291" s="48"/>
      <c r="T1291" s="48"/>
      <c r="V1291" s="48"/>
      <c r="Z1291" s="48"/>
      <c r="AA1291" s="48"/>
      <c r="AB1291" s="48"/>
      <c r="AF1291" s="48"/>
      <c r="AP1291" s="48"/>
      <c r="AQ1291" s="48"/>
      <c r="AU1291" s="48"/>
    </row>
    <row r="1292" spans="1:47" s="15" customFormat="1" ht="16.5" x14ac:dyDescent="0.2">
      <c r="A1292" s="51" t="str">
        <f t="shared" si="203"/>
        <v>kn-2</v>
      </c>
      <c r="B1292" s="45">
        <f t="shared" si="202"/>
        <v>2020430</v>
      </c>
      <c r="C1292" s="51">
        <v>4</v>
      </c>
      <c r="D1292" s="38">
        <f t="shared" si="204"/>
        <v>20204</v>
      </c>
      <c r="E1292" s="62">
        <v>2</v>
      </c>
      <c r="F1292" s="25">
        <v>3</v>
      </c>
      <c r="G1292" s="26" t="s">
        <v>163</v>
      </c>
      <c r="H1292" s="26" t="s">
        <v>165</v>
      </c>
      <c r="I1292" s="25">
        <f t="shared" si="205"/>
        <v>18</v>
      </c>
      <c r="J1292" s="25">
        <f t="shared" si="206"/>
        <v>3</v>
      </c>
      <c r="K1292" s="25">
        <f t="shared" si="207"/>
        <v>2</v>
      </c>
      <c r="L1292" s="26" t="s">
        <v>501</v>
      </c>
      <c r="M1292" s="50" t="str">
        <f t="shared" si="208"/>
        <v>kn-2-4-jlr-loc3</v>
      </c>
      <c r="N1292" s="50">
        <f t="shared" si="209"/>
        <v>2</v>
      </c>
      <c r="O1292" s="25">
        <v>6</v>
      </c>
      <c r="P1292" s="39">
        <v>8</v>
      </c>
      <c r="R1292" s="48"/>
      <c r="S1292" s="48"/>
      <c r="T1292" s="48"/>
      <c r="V1292" s="48"/>
      <c r="Z1292" s="48"/>
      <c r="AA1292" s="48"/>
      <c r="AB1292" s="48"/>
      <c r="AF1292" s="48"/>
      <c r="AP1292" s="48"/>
      <c r="AQ1292" s="48"/>
      <c r="AU1292" s="48"/>
    </row>
    <row r="1293" spans="1:47" s="15" customFormat="1" ht="17.25" thickBot="1" x14ac:dyDescent="0.25">
      <c r="A1293" s="51" t="str">
        <f t="shared" si="203"/>
        <v>kn-2</v>
      </c>
      <c r="B1293" s="45">
        <f t="shared" si="202"/>
        <v>2020431</v>
      </c>
      <c r="C1293" s="51">
        <v>4</v>
      </c>
      <c r="D1293" s="40">
        <f t="shared" si="204"/>
        <v>20204</v>
      </c>
      <c r="E1293" s="63">
        <v>2</v>
      </c>
      <c r="F1293" s="41">
        <v>3</v>
      </c>
      <c r="G1293" s="42" t="s">
        <v>164</v>
      </c>
      <c r="H1293" s="42" t="s">
        <v>166</v>
      </c>
      <c r="I1293" s="41">
        <f t="shared" si="205"/>
        <v>18</v>
      </c>
      <c r="J1293" s="41">
        <f t="shared" si="206"/>
        <v>3</v>
      </c>
      <c r="K1293" s="41">
        <f t="shared" si="207"/>
        <v>2</v>
      </c>
      <c r="L1293" s="42" t="s">
        <v>542</v>
      </c>
      <c r="M1293" s="42" t="str">
        <f t="shared" si="208"/>
        <v>kn-2-4-shl-loc3</v>
      </c>
      <c r="N1293" s="42">
        <f t="shared" si="209"/>
        <v>2</v>
      </c>
      <c r="O1293" s="41">
        <v>9</v>
      </c>
      <c r="P1293" s="43">
        <v>9</v>
      </c>
      <c r="R1293" s="48"/>
      <c r="S1293" s="48"/>
      <c r="T1293" s="48"/>
      <c r="V1293" s="48"/>
      <c r="Z1293" s="48"/>
      <c r="AA1293" s="48"/>
      <c r="AB1293" s="48"/>
      <c r="AF1293" s="48"/>
      <c r="AP1293" s="48"/>
      <c r="AQ1293" s="48"/>
      <c r="AU1293" s="48"/>
    </row>
    <row r="1294" spans="1:47" s="15" customFormat="1" ht="16.5" x14ac:dyDescent="0.2">
      <c r="A1294" s="51" t="str">
        <f t="shared" si="203"/>
        <v>kn-2</v>
      </c>
      <c r="B1294" s="45">
        <f t="shared" si="202"/>
        <v>2020510</v>
      </c>
      <c r="C1294" s="51">
        <v>5</v>
      </c>
      <c r="D1294" s="35">
        <f t="shared" si="204"/>
        <v>20205</v>
      </c>
      <c r="E1294" s="61">
        <v>2</v>
      </c>
      <c r="F1294" s="36">
        <v>1</v>
      </c>
      <c r="G1294" s="44" t="s">
        <v>163</v>
      </c>
      <c r="H1294" s="44" t="s">
        <v>778</v>
      </c>
      <c r="I1294" s="36">
        <f t="shared" si="205"/>
        <v>19</v>
      </c>
      <c r="J1294" s="36">
        <f t="shared" si="206"/>
        <v>3</v>
      </c>
      <c r="K1294" s="36">
        <f t="shared" si="207"/>
        <v>2</v>
      </c>
      <c r="L1294" s="44" t="s">
        <v>1458</v>
      </c>
      <c r="M1294" s="36" t="str">
        <f t="shared" si="208"/>
        <v>kn-2-5-jlr-loc1</v>
      </c>
      <c r="N1294" s="36">
        <f t="shared" si="209"/>
        <v>2</v>
      </c>
      <c r="O1294" s="36">
        <v>6</v>
      </c>
      <c r="P1294" s="37">
        <v>8</v>
      </c>
      <c r="R1294" s="48"/>
      <c r="S1294" s="48"/>
      <c r="T1294" s="48"/>
      <c r="V1294" s="48"/>
      <c r="Z1294" s="48"/>
      <c r="AA1294" s="48"/>
      <c r="AB1294" s="48"/>
      <c r="AF1294" s="48"/>
      <c r="AP1294" s="48"/>
      <c r="AQ1294" s="48"/>
      <c r="AU1294" s="48"/>
    </row>
    <row r="1295" spans="1:47" s="15" customFormat="1" ht="16.5" x14ac:dyDescent="0.2">
      <c r="A1295" s="51" t="str">
        <f t="shared" si="203"/>
        <v>kn-2</v>
      </c>
      <c r="B1295" s="45">
        <f t="shared" si="202"/>
        <v>2020511</v>
      </c>
      <c r="C1295" s="51">
        <v>5</v>
      </c>
      <c r="D1295" s="38">
        <f t="shared" si="204"/>
        <v>20205</v>
      </c>
      <c r="E1295" s="62">
        <v>2</v>
      </c>
      <c r="F1295" s="25">
        <v>1</v>
      </c>
      <c r="G1295" s="26" t="s">
        <v>164</v>
      </c>
      <c r="H1295" s="26" t="s">
        <v>172</v>
      </c>
      <c r="I1295" s="25">
        <f t="shared" si="205"/>
        <v>19</v>
      </c>
      <c r="J1295" s="25">
        <f t="shared" si="206"/>
        <v>3</v>
      </c>
      <c r="K1295" s="25">
        <f t="shared" si="207"/>
        <v>2</v>
      </c>
      <c r="L1295" s="26" t="s">
        <v>532</v>
      </c>
      <c r="M1295" s="25" t="str">
        <f t="shared" si="208"/>
        <v>kn-2-5-shl-loc1</v>
      </c>
      <c r="N1295" s="25">
        <f t="shared" si="209"/>
        <v>2</v>
      </c>
      <c r="O1295" s="25">
        <v>9</v>
      </c>
      <c r="P1295" s="39">
        <v>9</v>
      </c>
      <c r="R1295" s="48"/>
      <c r="S1295" s="48"/>
      <c r="T1295" s="48"/>
      <c r="V1295" s="48"/>
      <c r="Z1295" s="48"/>
      <c r="AA1295" s="48"/>
      <c r="AB1295" s="48"/>
      <c r="AF1295" s="48"/>
      <c r="AP1295" s="48"/>
      <c r="AQ1295" s="48"/>
      <c r="AU1295" s="48"/>
    </row>
    <row r="1296" spans="1:47" s="15" customFormat="1" ht="16.5" x14ac:dyDescent="0.2">
      <c r="A1296" s="51" t="str">
        <f t="shared" si="203"/>
        <v>kn-2</v>
      </c>
      <c r="B1296" s="45">
        <f t="shared" si="202"/>
        <v>2020520</v>
      </c>
      <c r="C1296" s="51">
        <v>5</v>
      </c>
      <c r="D1296" s="38">
        <f t="shared" si="204"/>
        <v>20205</v>
      </c>
      <c r="E1296" s="62">
        <v>2</v>
      </c>
      <c r="F1296" s="25">
        <v>2</v>
      </c>
      <c r="G1296" s="26" t="s">
        <v>768</v>
      </c>
      <c r="H1296" s="26" t="s">
        <v>1463</v>
      </c>
      <c r="I1296" s="25">
        <f t="shared" si="205"/>
        <v>19</v>
      </c>
      <c r="J1296" s="25">
        <f t="shared" si="206"/>
        <v>3</v>
      </c>
      <c r="K1296" s="25">
        <f t="shared" si="207"/>
        <v>2</v>
      </c>
      <c r="L1296" s="25" t="s">
        <v>1463</v>
      </c>
      <c r="M1296" s="49" t="str">
        <f t="shared" si="208"/>
        <v>kn-2-5-jlr-loc2</v>
      </c>
      <c r="N1296" s="49">
        <f t="shared" si="209"/>
        <v>2</v>
      </c>
      <c r="O1296" s="25">
        <v>6</v>
      </c>
      <c r="P1296" s="39">
        <v>8</v>
      </c>
      <c r="R1296" s="48"/>
      <c r="S1296" s="48"/>
      <c r="T1296" s="48"/>
      <c r="V1296" s="48"/>
      <c r="Z1296" s="48"/>
      <c r="AA1296" s="48"/>
      <c r="AB1296" s="48"/>
      <c r="AF1296" s="48"/>
      <c r="AP1296" s="48"/>
      <c r="AQ1296" s="48"/>
      <c r="AU1296" s="48"/>
    </row>
    <row r="1297" spans="1:47" s="15" customFormat="1" ht="16.5" x14ac:dyDescent="0.2">
      <c r="A1297" s="51" t="str">
        <f t="shared" si="203"/>
        <v>kn-2</v>
      </c>
      <c r="B1297" s="45">
        <f t="shared" si="202"/>
        <v>2020521</v>
      </c>
      <c r="C1297" s="51">
        <v>5</v>
      </c>
      <c r="D1297" s="38">
        <f t="shared" si="204"/>
        <v>20205</v>
      </c>
      <c r="E1297" s="62">
        <v>2</v>
      </c>
      <c r="F1297" s="25">
        <v>2</v>
      </c>
      <c r="G1297" s="26" t="s">
        <v>164</v>
      </c>
      <c r="H1297" s="26" t="s">
        <v>171</v>
      </c>
      <c r="I1297" s="25">
        <f t="shared" si="205"/>
        <v>19</v>
      </c>
      <c r="J1297" s="25">
        <f t="shared" si="206"/>
        <v>3</v>
      </c>
      <c r="K1297" s="25">
        <f t="shared" si="207"/>
        <v>2</v>
      </c>
      <c r="L1297" s="25" t="s">
        <v>530</v>
      </c>
      <c r="M1297" s="49" t="str">
        <f t="shared" si="208"/>
        <v>kn-2-5-shl-loc2</v>
      </c>
      <c r="N1297" s="49">
        <f t="shared" si="209"/>
        <v>2</v>
      </c>
      <c r="O1297" s="25">
        <v>9</v>
      </c>
      <c r="P1297" s="39">
        <v>9</v>
      </c>
      <c r="R1297" s="48"/>
      <c r="S1297" s="48"/>
      <c r="T1297" s="48"/>
      <c r="V1297" s="48"/>
      <c r="Z1297" s="48"/>
      <c r="AA1297" s="48"/>
      <c r="AB1297" s="48"/>
      <c r="AF1297" s="48"/>
      <c r="AP1297" s="48"/>
      <c r="AQ1297" s="48"/>
      <c r="AU1297" s="48"/>
    </row>
    <row r="1298" spans="1:47" s="15" customFormat="1" ht="16.5" x14ac:dyDescent="0.2">
      <c r="A1298" s="51" t="str">
        <f t="shared" si="203"/>
        <v>kn-2</v>
      </c>
      <c r="B1298" s="45">
        <f t="shared" si="202"/>
        <v>2020530</v>
      </c>
      <c r="C1298" s="51">
        <v>5</v>
      </c>
      <c r="D1298" s="38">
        <f t="shared" si="204"/>
        <v>20205</v>
      </c>
      <c r="E1298" s="62">
        <v>2</v>
      </c>
      <c r="F1298" s="25">
        <v>3</v>
      </c>
      <c r="G1298" s="26" t="s">
        <v>163</v>
      </c>
      <c r="H1298" s="26" t="s">
        <v>165</v>
      </c>
      <c r="I1298" s="25">
        <f t="shared" si="205"/>
        <v>19</v>
      </c>
      <c r="J1298" s="25">
        <f t="shared" si="206"/>
        <v>3</v>
      </c>
      <c r="K1298" s="25">
        <f t="shared" si="207"/>
        <v>2</v>
      </c>
      <c r="L1298" s="26" t="s">
        <v>502</v>
      </c>
      <c r="M1298" s="50" t="str">
        <f t="shared" si="208"/>
        <v>kn-2-5-jlr-loc3</v>
      </c>
      <c r="N1298" s="50">
        <f t="shared" si="209"/>
        <v>2</v>
      </c>
      <c r="O1298" s="25">
        <v>6</v>
      </c>
      <c r="P1298" s="39">
        <v>8</v>
      </c>
      <c r="R1298" s="48"/>
      <c r="S1298" s="48"/>
      <c r="T1298" s="48"/>
      <c r="V1298" s="48"/>
      <c r="Z1298" s="48"/>
      <c r="AA1298" s="48"/>
      <c r="AB1298" s="48"/>
      <c r="AF1298" s="48"/>
      <c r="AP1298" s="48"/>
      <c r="AQ1298" s="48"/>
      <c r="AU1298" s="48"/>
    </row>
    <row r="1299" spans="1:47" s="15" customFormat="1" ht="17.25" thickBot="1" x14ac:dyDescent="0.25">
      <c r="A1299" s="51" t="str">
        <f t="shared" si="203"/>
        <v>kn-2</v>
      </c>
      <c r="B1299" s="45">
        <f t="shared" si="202"/>
        <v>2020531</v>
      </c>
      <c r="C1299" s="51">
        <v>5</v>
      </c>
      <c r="D1299" s="40">
        <f t="shared" si="204"/>
        <v>20205</v>
      </c>
      <c r="E1299" s="63">
        <v>2</v>
      </c>
      <c r="F1299" s="41">
        <v>3</v>
      </c>
      <c r="G1299" s="42" t="s">
        <v>164</v>
      </c>
      <c r="H1299" s="42" t="s">
        <v>166</v>
      </c>
      <c r="I1299" s="41">
        <f t="shared" si="205"/>
        <v>19</v>
      </c>
      <c r="J1299" s="41">
        <f t="shared" si="206"/>
        <v>3</v>
      </c>
      <c r="K1299" s="41">
        <f t="shared" si="207"/>
        <v>2</v>
      </c>
      <c r="L1299" s="42" t="s">
        <v>543</v>
      </c>
      <c r="M1299" s="42" t="str">
        <f t="shared" si="208"/>
        <v>kn-2-5-shl-loc3</v>
      </c>
      <c r="N1299" s="42">
        <f t="shared" si="209"/>
        <v>2</v>
      </c>
      <c r="O1299" s="41">
        <v>9</v>
      </c>
      <c r="P1299" s="43">
        <v>9</v>
      </c>
      <c r="R1299" s="48"/>
      <c r="S1299" s="48"/>
      <c r="T1299" s="48"/>
      <c r="V1299" s="48"/>
      <c r="Z1299" s="48"/>
      <c r="AA1299" s="48"/>
      <c r="AB1299" s="48"/>
      <c r="AF1299" s="48"/>
      <c r="AP1299" s="48"/>
      <c r="AQ1299" s="48"/>
      <c r="AU1299" s="48"/>
    </row>
    <row r="1300" spans="1:47" s="15" customFormat="1" ht="16.5" x14ac:dyDescent="0.2">
      <c r="A1300" s="51" t="str">
        <f t="shared" si="203"/>
        <v>kn-2</v>
      </c>
      <c r="B1300" s="45">
        <f t="shared" si="202"/>
        <v>2020610</v>
      </c>
      <c r="C1300" s="51">
        <v>6</v>
      </c>
      <c r="D1300" s="35">
        <f t="shared" si="204"/>
        <v>20206</v>
      </c>
      <c r="E1300" s="61">
        <v>2</v>
      </c>
      <c r="F1300" s="36">
        <v>1</v>
      </c>
      <c r="G1300" s="44" t="s">
        <v>768</v>
      </c>
      <c r="H1300" s="44" t="s">
        <v>177</v>
      </c>
      <c r="I1300" s="36">
        <f t="shared" si="205"/>
        <v>20</v>
      </c>
      <c r="J1300" s="36">
        <f t="shared" si="206"/>
        <v>3</v>
      </c>
      <c r="K1300" s="36">
        <f t="shared" si="207"/>
        <v>2</v>
      </c>
      <c r="L1300" s="36" t="s">
        <v>499</v>
      </c>
      <c r="M1300" s="36" t="str">
        <f t="shared" si="208"/>
        <v>kn-2-6-jlr-loc1</v>
      </c>
      <c r="N1300" s="36">
        <f t="shared" si="209"/>
        <v>2</v>
      </c>
      <c r="O1300" s="36">
        <v>6</v>
      </c>
      <c r="P1300" s="37">
        <v>8</v>
      </c>
      <c r="R1300" s="48"/>
      <c r="S1300" s="48"/>
      <c r="T1300" s="48"/>
      <c r="V1300" s="48"/>
      <c r="Z1300" s="48"/>
      <c r="AA1300" s="48"/>
      <c r="AB1300" s="48"/>
      <c r="AF1300" s="48"/>
      <c r="AP1300" s="48"/>
      <c r="AQ1300" s="48"/>
      <c r="AU1300" s="48"/>
    </row>
    <row r="1301" spans="1:47" s="15" customFormat="1" ht="16.5" x14ac:dyDescent="0.2">
      <c r="A1301" s="51" t="str">
        <f t="shared" si="203"/>
        <v>kn-2</v>
      </c>
      <c r="B1301" s="45">
        <f t="shared" si="202"/>
        <v>2020611</v>
      </c>
      <c r="C1301" s="51">
        <v>6</v>
      </c>
      <c r="D1301" s="38">
        <f t="shared" si="204"/>
        <v>20206</v>
      </c>
      <c r="E1301" s="62">
        <v>2</v>
      </c>
      <c r="F1301" s="25">
        <v>1</v>
      </c>
      <c r="G1301" s="26" t="s">
        <v>164</v>
      </c>
      <c r="H1301" s="26" t="s">
        <v>172</v>
      </c>
      <c r="I1301" s="25">
        <f t="shared" si="205"/>
        <v>20</v>
      </c>
      <c r="J1301" s="25">
        <f t="shared" si="206"/>
        <v>3</v>
      </c>
      <c r="K1301" s="25">
        <f t="shared" si="207"/>
        <v>2</v>
      </c>
      <c r="L1301" s="25" t="s">
        <v>539</v>
      </c>
      <c r="M1301" s="25" t="str">
        <f t="shared" si="208"/>
        <v>kn-2-6-shl-loc1</v>
      </c>
      <c r="N1301" s="25">
        <f t="shared" si="209"/>
        <v>2</v>
      </c>
      <c r="O1301" s="25">
        <v>9</v>
      </c>
      <c r="P1301" s="39">
        <v>9</v>
      </c>
      <c r="R1301" s="48"/>
      <c r="S1301" s="48"/>
      <c r="T1301" s="48"/>
      <c r="V1301" s="48"/>
      <c r="Z1301" s="48"/>
      <c r="AA1301" s="48"/>
      <c r="AB1301" s="48"/>
      <c r="AF1301" s="48"/>
      <c r="AP1301" s="48"/>
      <c r="AQ1301" s="48"/>
      <c r="AU1301" s="48"/>
    </row>
    <row r="1302" spans="1:47" s="15" customFormat="1" ht="16.5" x14ac:dyDescent="0.2">
      <c r="A1302" s="51" t="str">
        <f t="shared" si="203"/>
        <v>kn-2</v>
      </c>
      <c r="B1302" s="45">
        <f t="shared" si="202"/>
        <v>2020620</v>
      </c>
      <c r="C1302" s="51">
        <v>6</v>
      </c>
      <c r="D1302" s="38">
        <f t="shared" si="204"/>
        <v>20206</v>
      </c>
      <c r="E1302" s="62">
        <v>2</v>
      </c>
      <c r="F1302" s="25">
        <v>2</v>
      </c>
      <c r="G1302" s="26" t="s">
        <v>163</v>
      </c>
      <c r="H1302" s="26" t="s">
        <v>1463</v>
      </c>
      <c r="I1302" s="25">
        <f t="shared" si="205"/>
        <v>20</v>
      </c>
      <c r="J1302" s="25">
        <f t="shared" si="206"/>
        <v>3</v>
      </c>
      <c r="K1302" s="25">
        <f t="shared" si="207"/>
        <v>2</v>
      </c>
      <c r="L1302" s="25" t="s">
        <v>1459</v>
      </c>
      <c r="M1302" s="49" t="str">
        <f t="shared" si="208"/>
        <v>kn-2-6-jlr-loc2</v>
      </c>
      <c r="N1302" s="49">
        <f t="shared" si="209"/>
        <v>2</v>
      </c>
      <c r="O1302" s="25">
        <v>6</v>
      </c>
      <c r="P1302" s="39">
        <v>8</v>
      </c>
      <c r="R1302" s="48"/>
      <c r="S1302" s="48"/>
      <c r="T1302" s="48"/>
      <c r="V1302" s="48"/>
      <c r="Z1302" s="48"/>
      <c r="AA1302" s="48"/>
      <c r="AB1302" s="48"/>
      <c r="AF1302" s="48"/>
      <c r="AP1302" s="48"/>
      <c r="AQ1302" s="48"/>
      <c r="AU1302" s="48"/>
    </row>
    <row r="1303" spans="1:47" s="15" customFormat="1" ht="16.5" x14ac:dyDescent="0.2">
      <c r="A1303" s="51" t="str">
        <f t="shared" si="203"/>
        <v>kn-2</v>
      </c>
      <c r="B1303" s="45">
        <f t="shared" si="202"/>
        <v>2020621</v>
      </c>
      <c r="C1303" s="51">
        <v>6</v>
      </c>
      <c r="D1303" s="38">
        <f t="shared" si="204"/>
        <v>20206</v>
      </c>
      <c r="E1303" s="62">
        <v>2</v>
      </c>
      <c r="F1303" s="25">
        <v>2</v>
      </c>
      <c r="G1303" s="26" t="s">
        <v>164</v>
      </c>
      <c r="H1303" s="26" t="s">
        <v>770</v>
      </c>
      <c r="I1303" s="25">
        <f t="shared" si="205"/>
        <v>20</v>
      </c>
      <c r="J1303" s="25">
        <f t="shared" si="206"/>
        <v>3</v>
      </c>
      <c r="K1303" s="25">
        <f t="shared" si="207"/>
        <v>2</v>
      </c>
      <c r="L1303" s="25" t="s">
        <v>538</v>
      </c>
      <c r="M1303" s="49" t="str">
        <f t="shared" si="208"/>
        <v>kn-2-6-shl-loc2</v>
      </c>
      <c r="N1303" s="49">
        <f t="shared" si="209"/>
        <v>2</v>
      </c>
      <c r="O1303" s="25">
        <v>9</v>
      </c>
      <c r="P1303" s="39">
        <v>9</v>
      </c>
      <c r="R1303" s="48"/>
      <c r="S1303" s="48"/>
      <c r="T1303" s="48"/>
      <c r="V1303" s="48"/>
      <c r="Z1303" s="48"/>
      <c r="AA1303" s="48"/>
      <c r="AB1303" s="48"/>
      <c r="AF1303" s="48"/>
      <c r="AP1303" s="48"/>
      <c r="AQ1303" s="48"/>
      <c r="AU1303" s="48"/>
    </row>
    <row r="1304" spans="1:47" s="15" customFormat="1" ht="16.5" x14ac:dyDescent="0.2">
      <c r="A1304" s="51" t="str">
        <f t="shared" si="203"/>
        <v>kn-2</v>
      </c>
      <c r="B1304" s="45">
        <f t="shared" si="202"/>
        <v>2020630</v>
      </c>
      <c r="C1304" s="51">
        <v>6</v>
      </c>
      <c r="D1304" s="38">
        <f t="shared" si="204"/>
        <v>20206</v>
      </c>
      <c r="E1304" s="62">
        <v>2</v>
      </c>
      <c r="F1304" s="25">
        <v>3</v>
      </c>
      <c r="G1304" s="26" t="s">
        <v>768</v>
      </c>
      <c r="H1304" s="26" t="s">
        <v>165</v>
      </c>
      <c r="I1304" s="25">
        <f t="shared" si="205"/>
        <v>20</v>
      </c>
      <c r="J1304" s="25">
        <f t="shared" si="206"/>
        <v>3</v>
      </c>
      <c r="K1304" s="25">
        <f t="shared" si="207"/>
        <v>2</v>
      </c>
      <c r="L1304" s="25" t="s">
        <v>502</v>
      </c>
      <c r="M1304" s="50" t="str">
        <f t="shared" si="208"/>
        <v>kn-2-6-jlr-loc3</v>
      </c>
      <c r="N1304" s="50">
        <f t="shared" si="209"/>
        <v>2</v>
      </c>
      <c r="O1304" s="25">
        <v>6</v>
      </c>
      <c r="P1304" s="39">
        <v>8</v>
      </c>
      <c r="R1304" s="48"/>
      <c r="S1304" s="48"/>
      <c r="T1304" s="48"/>
      <c r="V1304" s="48"/>
      <c r="Z1304" s="48"/>
      <c r="AA1304" s="48"/>
      <c r="AB1304" s="48"/>
      <c r="AF1304" s="48"/>
      <c r="AP1304" s="48"/>
      <c r="AQ1304" s="48"/>
      <c r="AU1304" s="48"/>
    </row>
    <row r="1305" spans="1:47" s="15" customFormat="1" ht="17.25" thickBot="1" x14ac:dyDescent="0.25">
      <c r="A1305" s="51" t="str">
        <f t="shared" si="203"/>
        <v>kn-2</v>
      </c>
      <c r="B1305" s="45">
        <f t="shared" si="202"/>
        <v>2020631</v>
      </c>
      <c r="C1305" s="51">
        <v>6</v>
      </c>
      <c r="D1305" s="40">
        <f t="shared" si="204"/>
        <v>20206</v>
      </c>
      <c r="E1305" s="63">
        <v>2</v>
      </c>
      <c r="F1305" s="41">
        <v>3</v>
      </c>
      <c r="G1305" s="42" t="s">
        <v>164</v>
      </c>
      <c r="H1305" s="42" t="s">
        <v>775</v>
      </c>
      <c r="I1305" s="41">
        <f t="shared" si="205"/>
        <v>20</v>
      </c>
      <c r="J1305" s="41">
        <f t="shared" si="206"/>
        <v>3</v>
      </c>
      <c r="K1305" s="41">
        <f t="shared" si="207"/>
        <v>2</v>
      </c>
      <c r="L1305" s="41" t="s">
        <v>543</v>
      </c>
      <c r="M1305" s="42" t="str">
        <f t="shared" si="208"/>
        <v>kn-2-6-shl-loc3</v>
      </c>
      <c r="N1305" s="42">
        <f t="shared" si="209"/>
        <v>2</v>
      </c>
      <c r="O1305" s="41">
        <v>9</v>
      </c>
      <c r="P1305" s="43">
        <v>9</v>
      </c>
      <c r="R1305" s="48"/>
      <c r="S1305" s="48"/>
      <c r="T1305" s="48"/>
      <c r="V1305" s="48"/>
      <c r="Z1305" s="48"/>
      <c r="AA1305" s="48"/>
      <c r="AB1305" s="48"/>
      <c r="AF1305" s="48"/>
      <c r="AP1305" s="48"/>
      <c r="AQ1305" s="48"/>
      <c r="AU1305" s="48"/>
    </row>
    <row r="1306" spans="1:47" s="15" customFormat="1" ht="16.5" x14ac:dyDescent="0.2">
      <c r="A1306" s="51" t="str">
        <f t="shared" si="203"/>
        <v>kn-2</v>
      </c>
      <c r="B1306" s="45">
        <f t="shared" si="202"/>
        <v>2020710</v>
      </c>
      <c r="C1306" s="51">
        <v>7</v>
      </c>
      <c r="D1306" s="35">
        <f t="shared" si="204"/>
        <v>20207</v>
      </c>
      <c r="E1306" s="61">
        <v>2</v>
      </c>
      <c r="F1306" s="36">
        <v>1</v>
      </c>
      <c r="G1306" s="44" t="s">
        <v>163</v>
      </c>
      <c r="H1306" s="44" t="s">
        <v>774</v>
      </c>
      <c r="I1306" s="36">
        <f t="shared" si="205"/>
        <v>21</v>
      </c>
      <c r="J1306" s="36">
        <f t="shared" si="206"/>
        <v>3</v>
      </c>
      <c r="K1306" s="36">
        <f t="shared" si="207"/>
        <v>2</v>
      </c>
      <c r="L1306" s="44" t="s">
        <v>174</v>
      </c>
      <c r="M1306" s="36" t="str">
        <f t="shared" si="208"/>
        <v>kn-2-7-jlr-loc1</v>
      </c>
      <c r="N1306" s="36">
        <f t="shared" si="209"/>
        <v>2</v>
      </c>
      <c r="O1306" s="36">
        <v>6</v>
      </c>
      <c r="P1306" s="37">
        <v>8</v>
      </c>
      <c r="R1306" s="48"/>
      <c r="S1306" s="48"/>
      <c r="T1306" s="48"/>
      <c r="V1306" s="48"/>
      <c r="Z1306" s="48"/>
      <c r="AA1306" s="48"/>
      <c r="AB1306" s="48"/>
      <c r="AF1306" s="48"/>
      <c r="AP1306" s="48"/>
      <c r="AQ1306" s="48"/>
      <c r="AU1306" s="48"/>
    </row>
    <row r="1307" spans="1:47" s="15" customFormat="1" ht="16.5" x14ac:dyDescent="0.2">
      <c r="A1307" s="51" t="str">
        <f t="shared" si="203"/>
        <v>kn-2</v>
      </c>
      <c r="B1307" s="45">
        <f t="shared" si="202"/>
        <v>2020711</v>
      </c>
      <c r="C1307" s="51">
        <v>7</v>
      </c>
      <c r="D1307" s="38">
        <f t="shared" si="204"/>
        <v>20207</v>
      </c>
      <c r="E1307" s="62">
        <v>2</v>
      </c>
      <c r="F1307" s="25">
        <v>1</v>
      </c>
      <c r="G1307" s="26" t="s">
        <v>164</v>
      </c>
      <c r="H1307" s="26" t="s">
        <v>172</v>
      </c>
      <c r="I1307" s="25">
        <f t="shared" si="205"/>
        <v>21</v>
      </c>
      <c r="J1307" s="25">
        <f t="shared" si="206"/>
        <v>3</v>
      </c>
      <c r="K1307" s="25">
        <f t="shared" si="207"/>
        <v>2</v>
      </c>
      <c r="L1307" s="26" t="s">
        <v>534</v>
      </c>
      <c r="M1307" s="25" t="str">
        <f t="shared" si="208"/>
        <v>kn-2-7-shl-loc1</v>
      </c>
      <c r="N1307" s="25">
        <f t="shared" si="209"/>
        <v>2</v>
      </c>
      <c r="O1307" s="25">
        <v>9</v>
      </c>
      <c r="P1307" s="39">
        <v>9</v>
      </c>
      <c r="R1307" s="48"/>
      <c r="S1307" s="48"/>
      <c r="T1307" s="48"/>
      <c r="V1307" s="48"/>
      <c r="Z1307" s="48"/>
      <c r="AA1307" s="48"/>
      <c r="AB1307" s="48"/>
      <c r="AF1307" s="48"/>
      <c r="AP1307" s="48"/>
      <c r="AQ1307" s="48"/>
      <c r="AU1307" s="48"/>
    </row>
    <row r="1308" spans="1:47" s="15" customFormat="1" ht="16.5" x14ac:dyDescent="0.2">
      <c r="A1308" s="51" t="str">
        <f t="shared" si="203"/>
        <v>kn-2</v>
      </c>
      <c r="B1308" s="45">
        <f t="shared" si="202"/>
        <v>2020720</v>
      </c>
      <c r="C1308" s="51">
        <v>7</v>
      </c>
      <c r="D1308" s="38">
        <f t="shared" si="204"/>
        <v>20207</v>
      </c>
      <c r="E1308" s="62">
        <v>2</v>
      </c>
      <c r="F1308" s="25">
        <v>2</v>
      </c>
      <c r="G1308" s="26" t="s">
        <v>163</v>
      </c>
      <c r="H1308" s="26" t="s">
        <v>1463</v>
      </c>
      <c r="I1308" s="25">
        <f t="shared" si="205"/>
        <v>21</v>
      </c>
      <c r="J1308" s="25">
        <f t="shared" si="206"/>
        <v>3</v>
      </c>
      <c r="K1308" s="25">
        <f t="shared" si="207"/>
        <v>2</v>
      </c>
      <c r="L1308" s="25" t="s">
        <v>174</v>
      </c>
      <c r="M1308" s="49" t="str">
        <f t="shared" si="208"/>
        <v>kn-2-7-jlr-loc2</v>
      </c>
      <c r="N1308" s="49">
        <f t="shared" si="209"/>
        <v>2</v>
      </c>
      <c r="O1308" s="25">
        <v>6</v>
      </c>
      <c r="P1308" s="39">
        <v>8</v>
      </c>
      <c r="R1308" s="48"/>
      <c r="S1308" s="48"/>
      <c r="T1308" s="48"/>
      <c r="V1308" s="48"/>
      <c r="Z1308" s="48"/>
      <c r="AA1308" s="48"/>
      <c r="AB1308" s="48"/>
      <c r="AF1308" s="48"/>
      <c r="AP1308" s="48"/>
      <c r="AQ1308" s="48"/>
      <c r="AU1308" s="48"/>
    </row>
    <row r="1309" spans="1:47" s="15" customFormat="1" ht="16.5" x14ac:dyDescent="0.2">
      <c r="A1309" s="51" t="str">
        <f t="shared" si="203"/>
        <v>kn-2</v>
      </c>
      <c r="B1309" s="45">
        <f t="shared" si="202"/>
        <v>2020721</v>
      </c>
      <c r="C1309" s="51">
        <v>7</v>
      </c>
      <c r="D1309" s="38">
        <f t="shared" si="204"/>
        <v>20207</v>
      </c>
      <c r="E1309" s="62">
        <v>2</v>
      </c>
      <c r="F1309" s="25">
        <v>2</v>
      </c>
      <c r="G1309" s="26" t="s">
        <v>164</v>
      </c>
      <c r="H1309" s="26" t="s">
        <v>171</v>
      </c>
      <c r="I1309" s="25">
        <f t="shared" si="205"/>
        <v>21</v>
      </c>
      <c r="J1309" s="25">
        <f t="shared" si="206"/>
        <v>3</v>
      </c>
      <c r="K1309" s="25">
        <f t="shared" si="207"/>
        <v>2</v>
      </c>
      <c r="L1309" s="26" t="s">
        <v>528</v>
      </c>
      <c r="M1309" s="49" t="str">
        <f t="shared" si="208"/>
        <v>kn-2-7-shl-loc2</v>
      </c>
      <c r="N1309" s="49">
        <f t="shared" si="209"/>
        <v>2</v>
      </c>
      <c r="O1309" s="25">
        <v>9</v>
      </c>
      <c r="P1309" s="39">
        <v>9</v>
      </c>
      <c r="R1309" s="48"/>
      <c r="S1309" s="48"/>
      <c r="T1309" s="48"/>
      <c r="V1309" s="48"/>
      <c r="Z1309" s="48"/>
      <c r="AA1309" s="48"/>
      <c r="AB1309" s="48"/>
      <c r="AF1309" s="48"/>
      <c r="AP1309" s="48"/>
      <c r="AQ1309" s="48"/>
      <c r="AU1309" s="48"/>
    </row>
    <row r="1310" spans="1:47" ht="16.5" x14ac:dyDescent="0.2">
      <c r="A1310" s="51" t="str">
        <f t="shared" si="203"/>
        <v>kn-2</v>
      </c>
      <c r="B1310" s="45">
        <f t="shared" si="202"/>
        <v>2020730</v>
      </c>
      <c r="C1310" s="51">
        <v>7</v>
      </c>
      <c r="D1310" s="38">
        <f t="shared" si="204"/>
        <v>20207</v>
      </c>
      <c r="E1310" s="62">
        <v>2</v>
      </c>
      <c r="F1310" s="25">
        <v>3</v>
      </c>
      <c r="G1310" s="26" t="s">
        <v>163</v>
      </c>
      <c r="H1310" s="26" t="s">
        <v>165</v>
      </c>
      <c r="I1310" s="25">
        <f t="shared" si="205"/>
        <v>21</v>
      </c>
      <c r="J1310" s="25">
        <f t="shared" si="206"/>
        <v>3</v>
      </c>
      <c r="K1310" s="25">
        <f t="shared" si="207"/>
        <v>2</v>
      </c>
      <c r="L1310" s="26" t="s">
        <v>501</v>
      </c>
      <c r="M1310" s="50" t="str">
        <f t="shared" si="208"/>
        <v>kn-2-7-jlr-loc3</v>
      </c>
      <c r="N1310" s="50">
        <f t="shared" si="209"/>
        <v>2</v>
      </c>
      <c r="O1310" s="25">
        <v>6</v>
      </c>
      <c r="P1310" s="39">
        <v>8</v>
      </c>
    </row>
    <row r="1311" spans="1:47" ht="17.25" thickBot="1" x14ac:dyDescent="0.25">
      <c r="A1311" s="51" t="str">
        <f t="shared" si="203"/>
        <v>kn-2</v>
      </c>
      <c r="B1311" s="45">
        <f t="shared" ref="B1311:B1374" si="210">D1311*100+F1311*10+IF(G1311="jlr",0,1)</f>
        <v>2020731</v>
      </c>
      <c r="C1311" s="51">
        <v>7</v>
      </c>
      <c r="D1311" s="40">
        <f t="shared" si="204"/>
        <v>20207</v>
      </c>
      <c r="E1311" s="63">
        <v>2</v>
      </c>
      <c r="F1311" s="41">
        <v>3</v>
      </c>
      <c r="G1311" s="42" t="s">
        <v>771</v>
      </c>
      <c r="H1311" s="42" t="s">
        <v>166</v>
      </c>
      <c r="I1311" s="41">
        <f t="shared" si="205"/>
        <v>21</v>
      </c>
      <c r="J1311" s="41">
        <f t="shared" si="206"/>
        <v>3</v>
      </c>
      <c r="K1311" s="41">
        <f t="shared" si="207"/>
        <v>2</v>
      </c>
      <c r="L1311" s="42" t="s">
        <v>542</v>
      </c>
      <c r="M1311" s="42" t="str">
        <f t="shared" si="208"/>
        <v>kn-2-7-shl-loc3</v>
      </c>
      <c r="N1311" s="42">
        <f t="shared" si="209"/>
        <v>2</v>
      </c>
      <c r="O1311" s="41">
        <v>9</v>
      </c>
      <c r="P1311" s="43">
        <v>9</v>
      </c>
    </row>
    <row r="1312" spans="1:47" ht="16.5" x14ac:dyDescent="0.2">
      <c r="A1312" s="51" t="str">
        <f t="shared" si="203"/>
        <v>kn-2</v>
      </c>
      <c r="B1312" s="45">
        <f t="shared" si="210"/>
        <v>2020810</v>
      </c>
      <c r="C1312" s="51">
        <v>8</v>
      </c>
      <c r="D1312" s="35">
        <f t="shared" si="204"/>
        <v>20208</v>
      </c>
      <c r="E1312" s="61">
        <v>2</v>
      </c>
      <c r="F1312" s="36">
        <v>1</v>
      </c>
      <c r="G1312" s="44" t="s">
        <v>163</v>
      </c>
      <c r="H1312" s="44" t="s">
        <v>774</v>
      </c>
      <c r="I1312" s="36">
        <f t="shared" si="205"/>
        <v>22</v>
      </c>
      <c r="J1312" s="36">
        <f t="shared" si="206"/>
        <v>3</v>
      </c>
      <c r="K1312" s="36">
        <f t="shared" si="207"/>
        <v>2</v>
      </c>
      <c r="L1312" s="36" t="s">
        <v>499</v>
      </c>
      <c r="M1312" s="36" t="str">
        <f t="shared" si="208"/>
        <v>kn-2-8-jlr-loc1</v>
      </c>
      <c r="N1312" s="36">
        <f t="shared" si="209"/>
        <v>2</v>
      </c>
      <c r="O1312" s="36">
        <v>6</v>
      </c>
      <c r="P1312" s="37">
        <v>8</v>
      </c>
    </row>
    <row r="1313" spans="1:16" ht="16.5" x14ac:dyDescent="0.2">
      <c r="A1313" s="51" t="str">
        <f t="shared" si="203"/>
        <v>kn-2</v>
      </c>
      <c r="B1313" s="45">
        <f t="shared" si="210"/>
        <v>2020811</v>
      </c>
      <c r="C1313" s="51">
        <v>8</v>
      </c>
      <c r="D1313" s="38">
        <f t="shared" si="204"/>
        <v>20208</v>
      </c>
      <c r="E1313" s="62">
        <v>2</v>
      </c>
      <c r="F1313" s="25">
        <v>1</v>
      </c>
      <c r="G1313" s="26" t="s">
        <v>164</v>
      </c>
      <c r="H1313" s="26" t="s">
        <v>782</v>
      </c>
      <c r="I1313" s="25">
        <f t="shared" si="205"/>
        <v>22</v>
      </c>
      <c r="J1313" s="25">
        <f t="shared" si="206"/>
        <v>3</v>
      </c>
      <c r="K1313" s="25">
        <f t="shared" si="207"/>
        <v>2</v>
      </c>
      <c r="L1313" s="25" t="s">
        <v>539</v>
      </c>
      <c r="M1313" s="25" t="str">
        <f t="shared" si="208"/>
        <v>kn-2-8-shl-loc1</v>
      </c>
      <c r="N1313" s="25">
        <f t="shared" si="209"/>
        <v>2</v>
      </c>
      <c r="O1313" s="25">
        <v>9</v>
      </c>
      <c r="P1313" s="39">
        <v>9</v>
      </c>
    </row>
    <row r="1314" spans="1:16" ht="16.5" x14ac:dyDescent="0.2">
      <c r="A1314" s="51" t="str">
        <f t="shared" si="203"/>
        <v>kn-2</v>
      </c>
      <c r="B1314" s="45">
        <f t="shared" si="210"/>
        <v>2020820</v>
      </c>
      <c r="C1314" s="51">
        <v>8</v>
      </c>
      <c r="D1314" s="38">
        <f t="shared" si="204"/>
        <v>20208</v>
      </c>
      <c r="E1314" s="62">
        <v>2</v>
      </c>
      <c r="F1314" s="25">
        <v>2</v>
      </c>
      <c r="G1314" s="26" t="s">
        <v>163</v>
      </c>
      <c r="H1314" s="26" t="s">
        <v>1463</v>
      </c>
      <c r="I1314" s="25">
        <f t="shared" si="205"/>
        <v>22</v>
      </c>
      <c r="J1314" s="25">
        <f t="shared" si="206"/>
        <v>3</v>
      </c>
      <c r="K1314" s="25">
        <f t="shared" si="207"/>
        <v>2</v>
      </c>
      <c r="L1314" s="25" t="s">
        <v>1459</v>
      </c>
      <c r="M1314" s="49" t="str">
        <f t="shared" si="208"/>
        <v>kn-2-8-jlr-loc2</v>
      </c>
      <c r="N1314" s="49">
        <f t="shared" si="209"/>
        <v>2</v>
      </c>
      <c r="O1314" s="25">
        <v>6</v>
      </c>
      <c r="P1314" s="39">
        <v>8</v>
      </c>
    </row>
    <row r="1315" spans="1:16" ht="16.5" x14ac:dyDescent="0.2">
      <c r="A1315" s="51" t="str">
        <f t="shared" si="203"/>
        <v>kn-2</v>
      </c>
      <c r="B1315" s="45">
        <f t="shared" si="210"/>
        <v>2020821</v>
      </c>
      <c r="C1315" s="51">
        <v>8</v>
      </c>
      <c r="D1315" s="38">
        <f t="shared" si="204"/>
        <v>20208</v>
      </c>
      <c r="E1315" s="62">
        <v>2</v>
      </c>
      <c r="F1315" s="25">
        <v>2</v>
      </c>
      <c r="G1315" s="26" t="s">
        <v>164</v>
      </c>
      <c r="H1315" s="26" t="s">
        <v>171</v>
      </c>
      <c r="I1315" s="25">
        <f t="shared" si="205"/>
        <v>22</v>
      </c>
      <c r="J1315" s="25">
        <f t="shared" si="206"/>
        <v>3</v>
      </c>
      <c r="K1315" s="25">
        <f t="shared" si="207"/>
        <v>2</v>
      </c>
      <c r="L1315" s="25" t="s">
        <v>538</v>
      </c>
      <c r="M1315" s="49" t="str">
        <f t="shared" si="208"/>
        <v>kn-2-8-shl-loc2</v>
      </c>
      <c r="N1315" s="49">
        <f t="shared" si="209"/>
        <v>2</v>
      </c>
      <c r="O1315" s="25">
        <v>9</v>
      </c>
      <c r="P1315" s="39">
        <v>9</v>
      </c>
    </row>
    <row r="1316" spans="1:16" ht="16.5" x14ac:dyDescent="0.2">
      <c r="A1316" s="51" t="str">
        <f t="shared" si="203"/>
        <v>kn-2</v>
      </c>
      <c r="B1316" s="45">
        <f t="shared" si="210"/>
        <v>2020830</v>
      </c>
      <c r="C1316" s="51">
        <v>8</v>
      </c>
      <c r="D1316" s="38">
        <f t="shared" si="204"/>
        <v>20208</v>
      </c>
      <c r="E1316" s="62">
        <v>2</v>
      </c>
      <c r="F1316" s="25">
        <v>3</v>
      </c>
      <c r="G1316" s="26" t="s">
        <v>163</v>
      </c>
      <c r="H1316" s="26" t="s">
        <v>165</v>
      </c>
      <c r="I1316" s="25">
        <f t="shared" si="205"/>
        <v>22</v>
      </c>
      <c r="J1316" s="25">
        <f t="shared" si="206"/>
        <v>3</v>
      </c>
      <c r="K1316" s="25">
        <f t="shared" si="207"/>
        <v>2</v>
      </c>
      <c r="L1316" s="25" t="s">
        <v>502</v>
      </c>
      <c r="M1316" s="50" t="str">
        <f t="shared" si="208"/>
        <v>kn-2-8-jlr-loc3</v>
      </c>
      <c r="N1316" s="50">
        <f t="shared" si="209"/>
        <v>2</v>
      </c>
      <c r="O1316" s="25">
        <v>6</v>
      </c>
      <c r="P1316" s="39">
        <v>8</v>
      </c>
    </row>
    <row r="1317" spans="1:16" ht="17.25" thickBot="1" x14ac:dyDescent="0.25">
      <c r="A1317" s="51" t="str">
        <f t="shared" si="203"/>
        <v>kn-2</v>
      </c>
      <c r="B1317" s="45">
        <f t="shared" si="210"/>
        <v>2020831</v>
      </c>
      <c r="C1317" s="51">
        <v>8</v>
      </c>
      <c r="D1317" s="40">
        <f t="shared" si="204"/>
        <v>20208</v>
      </c>
      <c r="E1317" s="63">
        <v>2</v>
      </c>
      <c r="F1317" s="41">
        <v>3</v>
      </c>
      <c r="G1317" s="42" t="s">
        <v>164</v>
      </c>
      <c r="H1317" s="42" t="s">
        <v>166</v>
      </c>
      <c r="I1317" s="41">
        <f t="shared" si="205"/>
        <v>22</v>
      </c>
      <c r="J1317" s="41">
        <f t="shared" si="206"/>
        <v>3</v>
      </c>
      <c r="K1317" s="41">
        <f t="shared" si="207"/>
        <v>2</v>
      </c>
      <c r="L1317" s="41" t="s">
        <v>543</v>
      </c>
      <c r="M1317" s="42" t="str">
        <f t="shared" si="208"/>
        <v>kn-2-8-shl-loc3</v>
      </c>
      <c r="N1317" s="42">
        <f t="shared" si="209"/>
        <v>2</v>
      </c>
      <c r="O1317" s="41">
        <v>9</v>
      </c>
      <c r="P1317" s="43">
        <v>9</v>
      </c>
    </row>
    <row r="1318" spans="1:16" ht="16.5" x14ac:dyDescent="0.2">
      <c r="A1318" s="51" t="str">
        <f t="shared" si="203"/>
        <v>kn-2</v>
      </c>
      <c r="B1318" s="45">
        <f t="shared" si="210"/>
        <v>2020910</v>
      </c>
      <c r="C1318" s="51">
        <v>9</v>
      </c>
      <c r="D1318" s="35">
        <f t="shared" si="204"/>
        <v>20209</v>
      </c>
      <c r="E1318" s="61">
        <v>2</v>
      </c>
      <c r="F1318" s="36">
        <v>1</v>
      </c>
      <c r="G1318" s="44" t="s">
        <v>163</v>
      </c>
      <c r="H1318" s="44" t="s">
        <v>177</v>
      </c>
      <c r="I1318" s="36">
        <f t="shared" si="205"/>
        <v>23</v>
      </c>
      <c r="J1318" s="36">
        <f t="shared" si="206"/>
        <v>3</v>
      </c>
      <c r="K1318" s="36">
        <f t="shared" si="207"/>
        <v>2</v>
      </c>
      <c r="L1318" s="44" t="s">
        <v>174</v>
      </c>
      <c r="M1318" s="36" t="str">
        <f t="shared" si="208"/>
        <v>kn-2-9-jlr-loc1</v>
      </c>
      <c r="N1318" s="36">
        <f t="shared" si="209"/>
        <v>2</v>
      </c>
      <c r="O1318" s="36">
        <v>6</v>
      </c>
      <c r="P1318" s="37">
        <v>8</v>
      </c>
    </row>
    <row r="1319" spans="1:16" ht="16.5" x14ac:dyDescent="0.2">
      <c r="A1319" s="51" t="str">
        <f t="shared" si="203"/>
        <v>kn-2</v>
      </c>
      <c r="B1319" s="45">
        <f t="shared" si="210"/>
        <v>2020911</v>
      </c>
      <c r="C1319" s="51">
        <v>9</v>
      </c>
      <c r="D1319" s="38">
        <f t="shared" si="204"/>
        <v>20209</v>
      </c>
      <c r="E1319" s="62">
        <v>2</v>
      </c>
      <c r="F1319" s="25">
        <v>1</v>
      </c>
      <c r="G1319" s="26" t="s">
        <v>164</v>
      </c>
      <c r="H1319" s="26" t="s">
        <v>172</v>
      </c>
      <c r="I1319" s="25">
        <f t="shared" si="205"/>
        <v>23</v>
      </c>
      <c r="J1319" s="25">
        <f t="shared" si="206"/>
        <v>3</v>
      </c>
      <c r="K1319" s="25">
        <f t="shared" si="207"/>
        <v>2</v>
      </c>
      <c r="L1319" s="26" t="s">
        <v>537</v>
      </c>
      <c r="M1319" s="25" t="str">
        <f t="shared" si="208"/>
        <v>kn-2-9-shl-loc1</v>
      </c>
      <c r="N1319" s="25">
        <f t="shared" si="209"/>
        <v>2</v>
      </c>
      <c r="O1319" s="25">
        <v>9</v>
      </c>
      <c r="P1319" s="39">
        <v>9</v>
      </c>
    </row>
    <row r="1320" spans="1:16" ht="16.5" x14ac:dyDescent="0.2">
      <c r="A1320" s="51" t="str">
        <f t="shared" si="203"/>
        <v>kn-2</v>
      </c>
      <c r="B1320" s="45">
        <f t="shared" si="210"/>
        <v>2020920</v>
      </c>
      <c r="C1320" s="51">
        <v>9</v>
      </c>
      <c r="D1320" s="38">
        <f t="shared" si="204"/>
        <v>20209</v>
      </c>
      <c r="E1320" s="62">
        <v>2</v>
      </c>
      <c r="F1320" s="25">
        <v>2</v>
      </c>
      <c r="G1320" s="26" t="s">
        <v>163</v>
      </c>
      <c r="H1320" s="26" t="s">
        <v>1463</v>
      </c>
      <c r="I1320" s="25">
        <f t="shared" si="205"/>
        <v>23</v>
      </c>
      <c r="J1320" s="25">
        <f t="shared" si="206"/>
        <v>3</v>
      </c>
      <c r="K1320" s="25">
        <f t="shared" si="207"/>
        <v>2</v>
      </c>
      <c r="L1320" s="26" t="s">
        <v>498</v>
      </c>
      <c r="M1320" s="49" t="str">
        <f t="shared" si="208"/>
        <v>kn-2-9-jlr-loc2</v>
      </c>
      <c r="N1320" s="49">
        <f t="shared" si="209"/>
        <v>2</v>
      </c>
      <c r="O1320" s="25">
        <v>6</v>
      </c>
      <c r="P1320" s="39">
        <v>8</v>
      </c>
    </row>
    <row r="1321" spans="1:16" ht="16.5" x14ac:dyDescent="0.2">
      <c r="A1321" s="51" t="str">
        <f t="shared" si="203"/>
        <v>kn-2</v>
      </c>
      <c r="B1321" s="45">
        <f t="shared" si="210"/>
        <v>2020921</v>
      </c>
      <c r="C1321" s="51">
        <v>9</v>
      </c>
      <c r="D1321" s="38">
        <f t="shared" si="204"/>
        <v>20209</v>
      </c>
      <c r="E1321" s="62">
        <v>2</v>
      </c>
      <c r="F1321" s="25">
        <v>2</v>
      </c>
      <c r="G1321" s="26" t="s">
        <v>164</v>
      </c>
      <c r="H1321" s="26" t="s">
        <v>171</v>
      </c>
      <c r="I1321" s="25">
        <f t="shared" si="205"/>
        <v>23</v>
      </c>
      <c r="J1321" s="25">
        <f t="shared" si="206"/>
        <v>3</v>
      </c>
      <c r="K1321" s="25">
        <f t="shared" si="207"/>
        <v>2</v>
      </c>
      <c r="L1321" s="26" t="s">
        <v>536</v>
      </c>
      <c r="M1321" s="49" t="str">
        <f t="shared" si="208"/>
        <v>kn-2-9-shl-loc2</v>
      </c>
      <c r="N1321" s="49">
        <f t="shared" si="209"/>
        <v>2</v>
      </c>
      <c r="O1321" s="25">
        <v>9</v>
      </c>
      <c r="P1321" s="39">
        <v>9</v>
      </c>
    </row>
    <row r="1322" spans="1:16" ht="16.5" x14ac:dyDescent="0.2">
      <c r="A1322" s="51" t="str">
        <f t="shared" si="203"/>
        <v>kn-2</v>
      </c>
      <c r="B1322" s="45">
        <f t="shared" si="210"/>
        <v>2020930</v>
      </c>
      <c r="C1322" s="51">
        <v>9</v>
      </c>
      <c r="D1322" s="38">
        <f t="shared" si="204"/>
        <v>20209</v>
      </c>
      <c r="E1322" s="62">
        <v>2</v>
      </c>
      <c r="F1322" s="25">
        <v>3</v>
      </c>
      <c r="G1322" s="26" t="s">
        <v>163</v>
      </c>
      <c r="H1322" s="26" t="s">
        <v>786</v>
      </c>
      <c r="I1322" s="25">
        <f t="shared" si="205"/>
        <v>23</v>
      </c>
      <c r="J1322" s="25">
        <f t="shared" si="206"/>
        <v>3</v>
      </c>
      <c r="K1322" s="25">
        <f t="shared" si="207"/>
        <v>2</v>
      </c>
      <c r="L1322" s="26" t="s">
        <v>500</v>
      </c>
      <c r="M1322" s="50" t="str">
        <f t="shared" si="208"/>
        <v>kn-2-9-jlr-loc3</v>
      </c>
      <c r="N1322" s="50">
        <f t="shared" si="209"/>
        <v>2</v>
      </c>
      <c r="O1322" s="25">
        <v>6</v>
      </c>
      <c r="P1322" s="39">
        <v>8</v>
      </c>
    </row>
    <row r="1323" spans="1:16" ht="17.25" thickBot="1" x14ac:dyDescent="0.25">
      <c r="A1323" s="51" t="str">
        <f t="shared" si="203"/>
        <v>kn-2</v>
      </c>
      <c r="B1323" s="45">
        <f t="shared" si="210"/>
        <v>2020931</v>
      </c>
      <c r="C1323" s="51">
        <v>9</v>
      </c>
      <c r="D1323" s="40">
        <f t="shared" si="204"/>
        <v>20209</v>
      </c>
      <c r="E1323" s="63">
        <v>2</v>
      </c>
      <c r="F1323" s="41">
        <v>3</v>
      </c>
      <c r="G1323" s="42" t="s">
        <v>771</v>
      </c>
      <c r="H1323" s="42" t="s">
        <v>166</v>
      </c>
      <c r="I1323" s="41">
        <f t="shared" si="205"/>
        <v>23</v>
      </c>
      <c r="J1323" s="41">
        <f t="shared" si="206"/>
        <v>3</v>
      </c>
      <c r="K1323" s="41">
        <f t="shared" si="207"/>
        <v>2</v>
      </c>
      <c r="L1323" s="42" t="s">
        <v>541</v>
      </c>
      <c r="M1323" s="42" t="str">
        <f t="shared" si="208"/>
        <v>kn-2-9-shl-loc3</v>
      </c>
      <c r="N1323" s="42">
        <f t="shared" si="209"/>
        <v>2</v>
      </c>
      <c r="O1323" s="41">
        <v>9</v>
      </c>
      <c r="P1323" s="43">
        <v>9</v>
      </c>
    </row>
    <row r="1324" spans="1:16" ht="16.5" x14ac:dyDescent="0.2">
      <c r="A1324" s="51" t="str">
        <f t="shared" si="203"/>
        <v>kn-3</v>
      </c>
      <c r="B1324" s="45">
        <f t="shared" si="210"/>
        <v>2030110</v>
      </c>
      <c r="C1324" s="51">
        <v>1</v>
      </c>
      <c r="D1324" s="35">
        <f t="shared" si="204"/>
        <v>20301</v>
      </c>
      <c r="E1324" s="61">
        <v>3</v>
      </c>
      <c r="F1324" s="36">
        <v>1</v>
      </c>
      <c r="G1324" s="44" t="s">
        <v>163</v>
      </c>
      <c r="H1324" s="44" t="s">
        <v>177</v>
      </c>
      <c r="I1324" s="36">
        <f t="shared" si="205"/>
        <v>25</v>
      </c>
      <c r="J1324" s="36">
        <f t="shared" si="206"/>
        <v>3</v>
      </c>
      <c r="K1324" s="36">
        <f t="shared" si="207"/>
        <v>2</v>
      </c>
      <c r="L1324" s="36" t="s">
        <v>502</v>
      </c>
      <c r="M1324" s="36" t="str">
        <f t="shared" si="208"/>
        <v>kn-3-1-jlr-loc1</v>
      </c>
      <c r="N1324" s="36">
        <f t="shared" si="209"/>
        <v>2</v>
      </c>
      <c r="O1324" s="36">
        <v>6</v>
      </c>
      <c r="P1324" s="37">
        <v>8</v>
      </c>
    </row>
    <row r="1325" spans="1:16" ht="16.5" x14ac:dyDescent="0.2">
      <c r="A1325" s="51" t="str">
        <f t="shared" si="203"/>
        <v>kn-3</v>
      </c>
      <c r="B1325" s="45">
        <f t="shared" si="210"/>
        <v>2030111</v>
      </c>
      <c r="C1325" s="51">
        <v>1</v>
      </c>
      <c r="D1325" s="38">
        <f t="shared" si="204"/>
        <v>20301</v>
      </c>
      <c r="E1325" s="62">
        <v>3</v>
      </c>
      <c r="F1325" s="25">
        <v>1</v>
      </c>
      <c r="G1325" s="26" t="s">
        <v>164</v>
      </c>
      <c r="H1325" s="26" t="s">
        <v>172</v>
      </c>
      <c r="I1325" s="25">
        <f t="shared" si="205"/>
        <v>25</v>
      </c>
      <c r="J1325" s="25">
        <f t="shared" si="206"/>
        <v>3</v>
      </c>
      <c r="K1325" s="25">
        <f t="shared" si="207"/>
        <v>2</v>
      </c>
      <c r="L1325" s="25" t="s">
        <v>543</v>
      </c>
      <c r="M1325" s="25" t="str">
        <f t="shared" si="208"/>
        <v>kn-3-1-shl-loc1</v>
      </c>
      <c r="N1325" s="25">
        <f t="shared" si="209"/>
        <v>2</v>
      </c>
      <c r="O1325" s="25">
        <v>9</v>
      </c>
      <c r="P1325" s="39">
        <v>9</v>
      </c>
    </row>
    <row r="1326" spans="1:16" ht="16.5" x14ac:dyDescent="0.2">
      <c r="A1326" s="51" t="str">
        <f t="shared" si="203"/>
        <v>kn-3</v>
      </c>
      <c r="B1326" s="45">
        <f t="shared" si="210"/>
        <v>2030120</v>
      </c>
      <c r="C1326" s="51">
        <v>1</v>
      </c>
      <c r="D1326" s="38">
        <f t="shared" si="204"/>
        <v>20301</v>
      </c>
      <c r="E1326" s="62">
        <v>3</v>
      </c>
      <c r="F1326" s="25">
        <v>2</v>
      </c>
      <c r="G1326" s="26" t="s">
        <v>163</v>
      </c>
      <c r="H1326" s="26" t="s">
        <v>1463</v>
      </c>
      <c r="I1326" s="25">
        <f t="shared" si="205"/>
        <v>25</v>
      </c>
      <c r="J1326" s="25">
        <f t="shared" si="206"/>
        <v>3</v>
      </c>
      <c r="K1326" s="25">
        <f t="shared" si="207"/>
        <v>2</v>
      </c>
      <c r="L1326" s="25" t="s">
        <v>1459</v>
      </c>
      <c r="M1326" s="49" t="str">
        <f t="shared" si="208"/>
        <v>kn-3-1-jlr-loc2</v>
      </c>
      <c r="N1326" s="49">
        <f t="shared" si="209"/>
        <v>2</v>
      </c>
      <c r="O1326" s="25">
        <v>6</v>
      </c>
      <c r="P1326" s="39">
        <v>8</v>
      </c>
    </row>
    <row r="1327" spans="1:16" ht="16.5" x14ac:dyDescent="0.2">
      <c r="A1327" s="51" t="str">
        <f t="shared" si="203"/>
        <v>kn-3</v>
      </c>
      <c r="B1327" s="45">
        <f t="shared" si="210"/>
        <v>2030121</v>
      </c>
      <c r="C1327" s="51">
        <v>1</v>
      </c>
      <c r="D1327" s="38">
        <f t="shared" si="204"/>
        <v>20301</v>
      </c>
      <c r="E1327" s="62">
        <v>3</v>
      </c>
      <c r="F1327" s="25">
        <v>2</v>
      </c>
      <c r="G1327" s="26" t="s">
        <v>164</v>
      </c>
      <c r="H1327" s="26" t="s">
        <v>770</v>
      </c>
      <c r="I1327" s="25">
        <f t="shared" si="205"/>
        <v>25</v>
      </c>
      <c r="J1327" s="25">
        <f t="shared" si="206"/>
        <v>3</v>
      </c>
      <c r="K1327" s="25">
        <f t="shared" si="207"/>
        <v>2</v>
      </c>
      <c r="L1327" s="25" t="s">
        <v>538</v>
      </c>
      <c r="M1327" s="49" t="str">
        <f t="shared" si="208"/>
        <v>kn-3-1-shl-loc2</v>
      </c>
      <c r="N1327" s="49">
        <f t="shared" si="209"/>
        <v>2</v>
      </c>
      <c r="O1327" s="25">
        <v>9</v>
      </c>
      <c r="P1327" s="39">
        <v>9</v>
      </c>
    </row>
    <row r="1328" spans="1:16" ht="16.5" x14ac:dyDescent="0.2">
      <c r="A1328" s="51" t="str">
        <f t="shared" si="203"/>
        <v>kn-3</v>
      </c>
      <c r="B1328" s="45">
        <f t="shared" si="210"/>
        <v>2030130</v>
      </c>
      <c r="C1328" s="51">
        <v>1</v>
      </c>
      <c r="D1328" s="38">
        <f t="shared" si="204"/>
        <v>20301</v>
      </c>
      <c r="E1328" s="62">
        <v>3</v>
      </c>
      <c r="F1328" s="25">
        <v>3</v>
      </c>
      <c r="G1328" s="26" t="s">
        <v>163</v>
      </c>
      <c r="H1328" s="26" t="s">
        <v>434</v>
      </c>
      <c r="I1328" s="25">
        <f t="shared" si="205"/>
        <v>25</v>
      </c>
      <c r="J1328" s="25">
        <f t="shared" si="206"/>
        <v>3</v>
      </c>
      <c r="K1328" s="25">
        <f t="shared" si="207"/>
        <v>2</v>
      </c>
      <c r="L1328" s="25" t="s">
        <v>499</v>
      </c>
      <c r="M1328" s="50" t="str">
        <f t="shared" si="208"/>
        <v>kn-3-1-jlr-loc3</v>
      </c>
      <c r="N1328" s="50">
        <f t="shared" si="209"/>
        <v>2</v>
      </c>
      <c r="O1328" s="25">
        <v>6</v>
      </c>
      <c r="P1328" s="39">
        <v>8</v>
      </c>
    </row>
    <row r="1329" spans="1:16" ht="17.25" thickBot="1" x14ac:dyDescent="0.25">
      <c r="A1329" s="51" t="str">
        <f t="shared" si="203"/>
        <v>kn-3</v>
      </c>
      <c r="B1329" s="45">
        <f t="shared" si="210"/>
        <v>2030131</v>
      </c>
      <c r="C1329" s="51">
        <v>1</v>
      </c>
      <c r="D1329" s="40">
        <f t="shared" si="204"/>
        <v>20301</v>
      </c>
      <c r="E1329" s="63">
        <v>3</v>
      </c>
      <c r="F1329" s="41">
        <v>3</v>
      </c>
      <c r="G1329" s="42" t="s">
        <v>164</v>
      </c>
      <c r="H1329" s="42" t="s">
        <v>433</v>
      </c>
      <c r="I1329" s="41">
        <f t="shared" si="205"/>
        <v>25</v>
      </c>
      <c r="J1329" s="41">
        <f t="shared" si="206"/>
        <v>3</v>
      </c>
      <c r="K1329" s="41">
        <f t="shared" si="207"/>
        <v>2</v>
      </c>
      <c r="L1329" s="41" t="s">
        <v>539</v>
      </c>
      <c r="M1329" s="42" t="str">
        <f t="shared" si="208"/>
        <v>kn-3-1-shl-loc3</v>
      </c>
      <c r="N1329" s="42">
        <f t="shared" si="209"/>
        <v>2</v>
      </c>
      <c r="O1329" s="41">
        <v>9</v>
      </c>
      <c r="P1329" s="43">
        <v>9</v>
      </c>
    </row>
    <row r="1330" spans="1:16" ht="16.5" x14ac:dyDescent="0.2">
      <c r="A1330" s="51" t="str">
        <f t="shared" si="203"/>
        <v>kn-3</v>
      </c>
      <c r="B1330" s="45">
        <f t="shared" si="210"/>
        <v>2030210</v>
      </c>
      <c r="C1330" s="51">
        <v>2</v>
      </c>
      <c r="D1330" s="35">
        <f t="shared" si="204"/>
        <v>20302</v>
      </c>
      <c r="E1330" s="61">
        <v>3</v>
      </c>
      <c r="F1330" s="36">
        <v>1</v>
      </c>
      <c r="G1330" s="44" t="s">
        <v>163</v>
      </c>
      <c r="H1330" s="44" t="s">
        <v>177</v>
      </c>
      <c r="I1330" s="36">
        <f t="shared" si="205"/>
        <v>26</v>
      </c>
      <c r="J1330" s="36">
        <f t="shared" si="206"/>
        <v>3</v>
      </c>
      <c r="K1330" s="36">
        <f t="shared" si="207"/>
        <v>2</v>
      </c>
      <c r="L1330" s="36" t="s">
        <v>495</v>
      </c>
      <c r="M1330" s="36" t="str">
        <f t="shared" si="208"/>
        <v>kn-3-2-jlr-loc1</v>
      </c>
      <c r="N1330" s="36">
        <f t="shared" si="209"/>
        <v>2</v>
      </c>
      <c r="O1330" s="36">
        <v>6</v>
      </c>
      <c r="P1330" s="37">
        <v>8</v>
      </c>
    </row>
    <row r="1331" spans="1:16" ht="16.5" x14ac:dyDescent="0.2">
      <c r="A1331" s="51" t="str">
        <f t="shared" si="203"/>
        <v>kn-3</v>
      </c>
      <c r="B1331" s="45">
        <f t="shared" si="210"/>
        <v>2030211</v>
      </c>
      <c r="C1331" s="51">
        <v>2</v>
      </c>
      <c r="D1331" s="38">
        <f t="shared" si="204"/>
        <v>20302</v>
      </c>
      <c r="E1331" s="62">
        <v>3</v>
      </c>
      <c r="F1331" s="25">
        <v>1</v>
      </c>
      <c r="G1331" s="26" t="s">
        <v>164</v>
      </c>
      <c r="H1331" s="26" t="s">
        <v>793</v>
      </c>
      <c r="I1331" s="25">
        <f t="shared" si="205"/>
        <v>26</v>
      </c>
      <c r="J1331" s="25">
        <f t="shared" si="206"/>
        <v>3</v>
      </c>
      <c r="K1331" s="25">
        <f t="shared" si="207"/>
        <v>2</v>
      </c>
      <c r="L1331" s="25" t="s">
        <v>527</v>
      </c>
      <c r="M1331" s="25" t="str">
        <f t="shared" si="208"/>
        <v>kn-3-2-shl-loc1</v>
      </c>
      <c r="N1331" s="25">
        <f t="shared" si="209"/>
        <v>2</v>
      </c>
      <c r="O1331" s="25">
        <v>9</v>
      </c>
      <c r="P1331" s="39">
        <v>9</v>
      </c>
    </row>
    <row r="1332" spans="1:16" ht="16.5" x14ac:dyDescent="0.2">
      <c r="A1332" s="51" t="str">
        <f t="shared" si="203"/>
        <v>kn-3</v>
      </c>
      <c r="B1332" s="45">
        <f t="shared" si="210"/>
        <v>2030220</v>
      </c>
      <c r="C1332" s="51">
        <v>2</v>
      </c>
      <c r="D1332" s="38">
        <f t="shared" si="204"/>
        <v>20302</v>
      </c>
      <c r="E1332" s="62">
        <v>3</v>
      </c>
      <c r="F1332" s="25">
        <v>2</v>
      </c>
      <c r="G1332" s="26" t="s">
        <v>163</v>
      </c>
      <c r="H1332" s="26" t="s">
        <v>1463</v>
      </c>
      <c r="I1332" s="25">
        <f t="shared" si="205"/>
        <v>26</v>
      </c>
      <c r="J1332" s="25">
        <f t="shared" si="206"/>
        <v>3</v>
      </c>
      <c r="K1332" s="25">
        <f t="shared" si="207"/>
        <v>2</v>
      </c>
      <c r="L1332" s="25" t="s">
        <v>1463</v>
      </c>
      <c r="M1332" s="49" t="str">
        <f t="shared" si="208"/>
        <v>kn-3-2-jlr-loc2</v>
      </c>
      <c r="N1332" s="49">
        <f t="shared" si="209"/>
        <v>2</v>
      </c>
      <c r="O1332" s="25">
        <v>6</v>
      </c>
      <c r="P1332" s="39">
        <v>8</v>
      </c>
    </row>
    <row r="1333" spans="1:16" ht="16.5" x14ac:dyDescent="0.2">
      <c r="A1333" s="51" t="str">
        <f t="shared" si="203"/>
        <v>kn-3</v>
      </c>
      <c r="B1333" s="45">
        <f t="shared" si="210"/>
        <v>2030221</v>
      </c>
      <c r="C1333" s="51">
        <v>2</v>
      </c>
      <c r="D1333" s="38">
        <f t="shared" si="204"/>
        <v>20302</v>
      </c>
      <c r="E1333" s="62">
        <v>3</v>
      </c>
      <c r="F1333" s="25">
        <v>2</v>
      </c>
      <c r="G1333" s="26" t="s">
        <v>164</v>
      </c>
      <c r="H1333" s="26" t="s">
        <v>171</v>
      </c>
      <c r="I1333" s="25">
        <f t="shared" si="205"/>
        <v>26</v>
      </c>
      <c r="J1333" s="25">
        <f t="shared" si="206"/>
        <v>3</v>
      </c>
      <c r="K1333" s="25">
        <f t="shared" si="207"/>
        <v>2</v>
      </c>
      <c r="L1333" s="25" t="s">
        <v>530</v>
      </c>
      <c r="M1333" s="49" t="str">
        <f t="shared" si="208"/>
        <v>kn-3-2-shl-loc2</v>
      </c>
      <c r="N1333" s="49">
        <f t="shared" si="209"/>
        <v>2</v>
      </c>
      <c r="O1333" s="25">
        <v>9</v>
      </c>
      <c r="P1333" s="39">
        <v>9</v>
      </c>
    </row>
    <row r="1334" spans="1:16" ht="16.5" x14ac:dyDescent="0.2">
      <c r="A1334" s="51" t="str">
        <f t="shared" si="203"/>
        <v>kn-3</v>
      </c>
      <c r="B1334" s="45">
        <f t="shared" si="210"/>
        <v>2030230</v>
      </c>
      <c r="C1334" s="51">
        <v>2</v>
      </c>
      <c r="D1334" s="38">
        <f t="shared" si="204"/>
        <v>20302</v>
      </c>
      <c r="E1334" s="62">
        <v>3</v>
      </c>
      <c r="F1334" s="25">
        <v>3</v>
      </c>
      <c r="G1334" s="26" t="s">
        <v>163</v>
      </c>
      <c r="H1334" s="26" t="s">
        <v>434</v>
      </c>
      <c r="I1334" s="25">
        <f t="shared" si="205"/>
        <v>26</v>
      </c>
      <c r="J1334" s="25">
        <f t="shared" si="206"/>
        <v>3</v>
      </c>
      <c r="K1334" s="25">
        <f t="shared" si="207"/>
        <v>2</v>
      </c>
      <c r="L1334" s="25" t="s">
        <v>504</v>
      </c>
      <c r="M1334" s="50" t="str">
        <f t="shared" si="208"/>
        <v>kn-3-2-jlr-loc3</v>
      </c>
      <c r="N1334" s="50">
        <f t="shared" si="209"/>
        <v>2</v>
      </c>
      <c r="O1334" s="25">
        <v>6</v>
      </c>
      <c r="P1334" s="39">
        <v>8</v>
      </c>
    </row>
    <row r="1335" spans="1:16" ht="17.25" thickBot="1" x14ac:dyDescent="0.25">
      <c r="A1335" s="51" t="str">
        <f t="shared" si="203"/>
        <v>kn-3</v>
      </c>
      <c r="B1335" s="45">
        <f t="shared" si="210"/>
        <v>2030231</v>
      </c>
      <c r="C1335" s="51">
        <v>2</v>
      </c>
      <c r="D1335" s="40">
        <f t="shared" si="204"/>
        <v>20302</v>
      </c>
      <c r="E1335" s="63">
        <v>3</v>
      </c>
      <c r="F1335" s="41">
        <v>3</v>
      </c>
      <c r="G1335" s="42" t="s">
        <v>164</v>
      </c>
      <c r="H1335" s="42" t="s">
        <v>433</v>
      </c>
      <c r="I1335" s="41">
        <f t="shared" si="205"/>
        <v>26</v>
      </c>
      <c r="J1335" s="41">
        <f t="shared" si="206"/>
        <v>3</v>
      </c>
      <c r="K1335" s="41">
        <f t="shared" si="207"/>
        <v>2</v>
      </c>
      <c r="L1335" s="41" t="s">
        <v>545</v>
      </c>
      <c r="M1335" s="42" t="str">
        <f t="shared" si="208"/>
        <v>kn-3-2-shl-loc3</v>
      </c>
      <c r="N1335" s="42">
        <f t="shared" si="209"/>
        <v>2</v>
      </c>
      <c r="O1335" s="41">
        <v>9</v>
      </c>
      <c r="P1335" s="43">
        <v>9</v>
      </c>
    </row>
    <row r="1336" spans="1:16" ht="16.5" x14ac:dyDescent="0.2">
      <c r="A1336" s="51" t="str">
        <f t="shared" si="203"/>
        <v>kn-3</v>
      </c>
      <c r="B1336" s="45">
        <f t="shared" si="210"/>
        <v>2030310</v>
      </c>
      <c r="C1336" s="51">
        <v>3</v>
      </c>
      <c r="D1336" s="35">
        <f t="shared" si="204"/>
        <v>20303</v>
      </c>
      <c r="E1336" s="61">
        <v>3</v>
      </c>
      <c r="F1336" s="36">
        <v>1</v>
      </c>
      <c r="G1336" s="44" t="s">
        <v>773</v>
      </c>
      <c r="H1336" s="44" t="s">
        <v>774</v>
      </c>
      <c r="I1336" s="36">
        <f t="shared" si="205"/>
        <v>27</v>
      </c>
      <c r="J1336" s="36">
        <f t="shared" si="206"/>
        <v>3</v>
      </c>
      <c r="K1336" s="36">
        <f t="shared" si="207"/>
        <v>2</v>
      </c>
      <c r="L1336" s="36" t="s">
        <v>502</v>
      </c>
      <c r="M1336" s="36" t="str">
        <f t="shared" si="208"/>
        <v>kn-3-3-jlr-loc1</v>
      </c>
      <c r="N1336" s="36">
        <f t="shared" si="209"/>
        <v>2</v>
      </c>
      <c r="O1336" s="36">
        <v>6</v>
      </c>
      <c r="P1336" s="37">
        <v>8</v>
      </c>
    </row>
    <row r="1337" spans="1:16" ht="16.5" x14ac:dyDescent="0.2">
      <c r="A1337" s="51" t="str">
        <f t="shared" si="203"/>
        <v>kn-3</v>
      </c>
      <c r="B1337" s="45">
        <f t="shared" si="210"/>
        <v>2030311</v>
      </c>
      <c r="C1337" s="51">
        <v>3</v>
      </c>
      <c r="D1337" s="38">
        <f t="shared" si="204"/>
        <v>20303</v>
      </c>
      <c r="E1337" s="62">
        <v>3</v>
      </c>
      <c r="F1337" s="25">
        <v>1</v>
      </c>
      <c r="G1337" s="26" t="s">
        <v>164</v>
      </c>
      <c r="H1337" s="26" t="s">
        <v>172</v>
      </c>
      <c r="I1337" s="25">
        <f t="shared" si="205"/>
        <v>27</v>
      </c>
      <c r="J1337" s="25">
        <f t="shared" si="206"/>
        <v>3</v>
      </c>
      <c r="K1337" s="25">
        <f t="shared" si="207"/>
        <v>2</v>
      </c>
      <c r="L1337" s="26" t="s">
        <v>543</v>
      </c>
      <c r="M1337" s="25" t="str">
        <f t="shared" si="208"/>
        <v>kn-3-3-shl-loc1</v>
      </c>
      <c r="N1337" s="25">
        <f t="shared" si="209"/>
        <v>2</v>
      </c>
      <c r="O1337" s="25">
        <v>9</v>
      </c>
      <c r="P1337" s="39">
        <v>9</v>
      </c>
    </row>
    <row r="1338" spans="1:16" ht="16.5" x14ac:dyDescent="0.2">
      <c r="A1338" s="51" t="str">
        <f t="shared" si="203"/>
        <v>kn-3</v>
      </c>
      <c r="B1338" s="45">
        <f t="shared" si="210"/>
        <v>2030320</v>
      </c>
      <c r="C1338" s="51">
        <v>3</v>
      </c>
      <c r="D1338" s="38">
        <f t="shared" si="204"/>
        <v>20303</v>
      </c>
      <c r="E1338" s="62">
        <v>3</v>
      </c>
      <c r="F1338" s="25">
        <v>2</v>
      </c>
      <c r="G1338" s="26" t="s">
        <v>163</v>
      </c>
      <c r="H1338" s="26" t="s">
        <v>1463</v>
      </c>
      <c r="I1338" s="25">
        <f t="shared" si="205"/>
        <v>27</v>
      </c>
      <c r="J1338" s="25">
        <f t="shared" si="206"/>
        <v>3</v>
      </c>
      <c r="K1338" s="25">
        <f t="shared" si="207"/>
        <v>2</v>
      </c>
      <c r="L1338" s="25" t="s">
        <v>1459</v>
      </c>
      <c r="M1338" s="49" t="str">
        <f t="shared" si="208"/>
        <v>kn-3-3-jlr-loc2</v>
      </c>
      <c r="N1338" s="49">
        <f t="shared" si="209"/>
        <v>2</v>
      </c>
      <c r="O1338" s="25">
        <v>6</v>
      </c>
      <c r="P1338" s="39">
        <v>8</v>
      </c>
    </row>
    <row r="1339" spans="1:16" ht="16.5" x14ac:dyDescent="0.2">
      <c r="A1339" s="51" t="str">
        <f t="shared" si="203"/>
        <v>kn-3</v>
      </c>
      <c r="B1339" s="45">
        <f t="shared" si="210"/>
        <v>2030321</v>
      </c>
      <c r="C1339" s="51">
        <v>3</v>
      </c>
      <c r="D1339" s="38">
        <f t="shared" si="204"/>
        <v>20303</v>
      </c>
      <c r="E1339" s="62">
        <v>3</v>
      </c>
      <c r="F1339" s="25">
        <v>2</v>
      </c>
      <c r="G1339" s="26" t="s">
        <v>164</v>
      </c>
      <c r="H1339" s="26" t="s">
        <v>171</v>
      </c>
      <c r="I1339" s="25">
        <f t="shared" si="205"/>
        <v>27</v>
      </c>
      <c r="J1339" s="25">
        <f t="shared" si="206"/>
        <v>3</v>
      </c>
      <c r="K1339" s="25">
        <f t="shared" si="207"/>
        <v>2</v>
      </c>
      <c r="L1339" s="25" t="s">
        <v>538</v>
      </c>
      <c r="M1339" s="49" t="str">
        <f t="shared" si="208"/>
        <v>kn-3-3-shl-loc2</v>
      </c>
      <c r="N1339" s="49">
        <f t="shared" si="209"/>
        <v>2</v>
      </c>
      <c r="O1339" s="25">
        <v>9</v>
      </c>
      <c r="P1339" s="39">
        <v>9</v>
      </c>
    </row>
    <row r="1340" spans="1:16" ht="16.5" x14ac:dyDescent="0.2">
      <c r="A1340" s="51" t="str">
        <f t="shared" si="203"/>
        <v>kn-3</v>
      </c>
      <c r="B1340" s="45">
        <f t="shared" si="210"/>
        <v>2030330</v>
      </c>
      <c r="C1340" s="51">
        <v>3</v>
      </c>
      <c r="D1340" s="38">
        <f t="shared" si="204"/>
        <v>20303</v>
      </c>
      <c r="E1340" s="62">
        <v>3</v>
      </c>
      <c r="F1340" s="25">
        <v>3</v>
      </c>
      <c r="G1340" s="26" t="s">
        <v>163</v>
      </c>
      <c r="H1340" s="26" t="s">
        <v>434</v>
      </c>
      <c r="I1340" s="25">
        <f t="shared" si="205"/>
        <v>27</v>
      </c>
      <c r="J1340" s="25">
        <f t="shared" si="206"/>
        <v>3</v>
      </c>
      <c r="K1340" s="25">
        <f t="shared" si="207"/>
        <v>2</v>
      </c>
      <c r="L1340" s="25" t="s">
        <v>499</v>
      </c>
      <c r="M1340" s="50" t="str">
        <f t="shared" si="208"/>
        <v>kn-3-3-jlr-loc3</v>
      </c>
      <c r="N1340" s="50">
        <f t="shared" si="209"/>
        <v>2</v>
      </c>
      <c r="O1340" s="25">
        <v>6</v>
      </c>
      <c r="P1340" s="39">
        <v>8</v>
      </c>
    </row>
    <row r="1341" spans="1:16" ht="17.25" thickBot="1" x14ac:dyDescent="0.25">
      <c r="A1341" s="51" t="str">
        <f t="shared" si="203"/>
        <v>kn-3</v>
      </c>
      <c r="B1341" s="45">
        <f t="shared" si="210"/>
        <v>2030331</v>
      </c>
      <c r="C1341" s="51">
        <v>3</v>
      </c>
      <c r="D1341" s="40">
        <f t="shared" si="204"/>
        <v>20303</v>
      </c>
      <c r="E1341" s="63">
        <v>3</v>
      </c>
      <c r="F1341" s="41">
        <v>3</v>
      </c>
      <c r="G1341" s="42" t="s">
        <v>164</v>
      </c>
      <c r="H1341" s="42" t="s">
        <v>433</v>
      </c>
      <c r="I1341" s="41">
        <f t="shared" si="205"/>
        <v>27</v>
      </c>
      <c r="J1341" s="41">
        <f t="shared" si="206"/>
        <v>3</v>
      </c>
      <c r="K1341" s="41">
        <f t="shared" si="207"/>
        <v>2</v>
      </c>
      <c r="L1341" s="41" t="s">
        <v>539</v>
      </c>
      <c r="M1341" s="42" t="str">
        <f t="shared" si="208"/>
        <v>kn-3-3-shl-loc3</v>
      </c>
      <c r="N1341" s="42">
        <f t="shared" si="209"/>
        <v>2</v>
      </c>
      <c r="O1341" s="41">
        <v>9</v>
      </c>
      <c r="P1341" s="43">
        <v>9</v>
      </c>
    </row>
    <row r="1342" spans="1:16" ht="16.5" x14ac:dyDescent="0.2">
      <c r="A1342" s="51" t="str">
        <f t="shared" si="203"/>
        <v>kn-3</v>
      </c>
      <c r="B1342" s="45">
        <f t="shared" si="210"/>
        <v>2030410</v>
      </c>
      <c r="C1342" s="51">
        <v>4</v>
      </c>
      <c r="D1342" s="35">
        <f t="shared" si="204"/>
        <v>20304</v>
      </c>
      <c r="E1342" s="61">
        <v>3</v>
      </c>
      <c r="F1342" s="36">
        <v>1</v>
      </c>
      <c r="G1342" s="44" t="s">
        <v>163</v>
      </c>
      <c r="H1342" s="44" t="s">
        <v>177</v>
      </c>
      <c r="I1342" s="36">
        <f t="shared" si="205"/>
        <v>28</v>
      </c>
      <c r="J1342" s="36">
        <f t="shared" si="206"/>
        <v>3</v>
      </c>
      <c r="K1342" s="36">
        <f t="shared" si="207"/>
        <v>2</v>
      </c>
      <c r="L1342" s="36" t="s">
        <v>505</v>
      </c>
      <c r="M1342" s="36" t="str">
        <f t="shared" si="208"/>
        <v>kn-3-4-jlr-loc1</v>
      </c>
      <c r="N1342" s="36">
        <f t="shared" si="209"/>
        <v>2</v>
      </c>
      <c r="O1342" s="36">
        <v>6</v>
      </c>
      <c r="P1342" s="37">
        <v>8</v>
      </c>
    </row>
    <row r="1343" spans="1:16" ht="16.5" x14ac:dyDescent="0.2">
      <c r="A1343" s="51" t="str">
        <f t="shared" si="203"/>
        <v>kn-3</v>
      </c>
      <c r="B1343" s="45">
        <f t="shared" si="210"/>
        <v>2030411</v>
      </c>
      <c r="C1343" s="51">
        <v>4</v>
      </c>
      <c r="D1343" s="38">
        <f t="shared" si="204"/>
        <v>20304</v>
      </c>
      <c r="E1343" s="62">
        <v>3</v>
      </c>
      <c r="F1343" s="25">
        <v>1</v>
      </c>
      <c r="G1343" s="26" t="s">
        <v>164</v>
      </c>
      <c r="H1343" s="26" t="s">
        <v>172</v>
      </c>
      <c r="I1343" s="25">
        <f t="shared" si="205"/>
        <v>28</v>
      </c>
      <c r="J1343" s="25">
        <f t="shared" si="206"/>
        <v>3</v>
      </c>
      <c r="K1343" s="25">
        <f t="shared" si="207"/>
        <v>2</v>
      </c>
      <c r="L1343" s="25" t="s">
        <v>546</v>
      </c>
      <c r="M1343" s="25" t="str">
        <f t="shared" si="208"/>
        <v>kn-3-4-shl-loc1</v>
      </c>
      <c r="N1343" s="25">
        <f t="shared" si="209"/>
        <v>2</v>
      </c>
      <c r="O1343" s="25">
        <v>9</v>
      </c>
      <c r="P1343" s="39">
        <v>9</v>
      </c>
    </row>
    <row r="1344" spans="1:16" ht="16.5" x14ac:dyDescent="0.2">
      <c r="A1344" s="51" t="str">
        <f t="shared" ref="A1344:A1407" si="211">"kn-"&amp;E1344</f>
        <v>kn-3</v>
      </c>
      <c r="B1344" s="45">
        <f t="shared" si="210"/>
        <v>2030420</v>
      </c>
      <c r="C1344" s="51">
        <v>4</v>
      </c>
      <c r="D1344" s="38">
        <f t="shared" ref="D1344:D1407" si="212">(200+E1344)*100+C1344</f>
        <v>20304</v>
      </c>
      <c r="E1344" s="62">
        <v>3</v>
      </c>
      <c r="F1344" s="25">
        <v>2</v>
      </c>
      <c r="G1344" s="26" t="s">
        <v>163</v>
      </c>
      <c r="H1344" s="26" t="s">
        <v>1463</v>
      </c>
      <c r="I1344" s="25">
        <f t="shared" ref="I1344:I1407" si="213">INDEX($AR$4:$AR$204,INDEX($AY$4:$AY$19,E1344)+C1344)</f>
        <v>28</v>
      </c>
      <c r="J1344" s="25">
        <f t="shared" ref="J1344:J1407" si="214">INDEX($AS$4:$AS$204,INDEX($AY$4:$AY$19,E1344)+C1344)</f>
        <v>3</v>
      </c>
      <c r="K1344" s="25">
        <f t="shared" ref="K1344:K1407" si="215">INDEX($AT$4:$AT$204,INDEX($AY$4:$AY$19,E1344)+C1345)</f>
        <v>2</v>
      </c>
      <c r="L1344" s="25" t="s">
        <v>495</v>
      </c>
      <c r="M1344" s="49" t="str">
        <f t="shared" ref="M1344:M1407" si="216">A1344&amp;"-"&amp;C1344&amp;"-"&amp;G1344&amp;"-"&amp;"loc"&amp;F1344</f>
        <v>kn-3-4-jlr-loc2</v>
      </c>
      <c r="N1344" s="49">
        <f t="shared" ref="N1344:N1407" si="217">INDEX($AU$4:$AU$204,INDEX($AY$4:$AY$19,E1344)+C1344)</f>
        <v>2</v>
      </c>
      <c r="O1344" s="25">
        <v>6</v>
      </c>
      <c r="P1344" s="39">
        <v>8</v>
      </c>
    </row>
    <row r="1345" spans="1:16" ht="16.5" x14ac:dyDescent="0.2">
      <c r="A1345" s="51" t="str">
        <f t="shared" si="211"/>
        <v>kn-3</v>
      </c>
      <c r="B1345" s="45">
        <f t="shared" si="210"/>
        <v>2030421</v>
      </c>
      <c r="C1345" s="51">
        <v>4</v>
      </c>
      <c r="D1345" s="38">
        <f t="shared" si="212"/>
        <v>20304</v>
      </c>
      <c r="E1345" s="62">
        <v>3</v>
      </c>
      <c r="F1345" s="25">
        <v>2</v>
      </c>
      <c r="G1345" s="26" t="s">
        <v>776</v>
      </c>
      <c r="H1345" s="26" t="s">
        <v>171</v>
      </c>
      <c r="I1345" s="25">
        <f t="shared" si="213"/>
        <v>28</v>
      </c>
      <c r="J1345" s="25">
        <f t="shared" si="214"/>
        <v>3</v>
      </c>
      <c r="K1345" s="25">
        <f t="shared" si="215"/>
        <v>2</v>
      </c>
      <c r="L1345" s="25" t="s">
        <v>534</v>
      </c>
      <c r="M1345" s="49" t="str">
        <f t="shared" si="216"/>
        <v>kn-3-4-shl-loc2</v>
      </c>
      <c r="N1345" s="49">
        <f t="shared" si="217"/>
        <v>2</v>
      </c>
      <c r="O1345" s="25">
        <v>9</v>
      </c>
      <c r="P1345" s="39">
        <v>9</v>
      </c>
    </row>
    <row r="1346" spans="1:16" ht="16.5" x14ac:dyDescent="0.2">
      <c r="A1346" s="51" t="str">
        <f t="shared" si="211"/>
        <v>kn-3</v>
      </c>
      <c r="B1346" s="45">
        <f t="shared" si="210"/>
        <v>2030430</v>
      </c>
      <c r="C1346" s="51">
        <v>4</v>
      </c>
      <c r="D1346" s="38">
        <f t="shared" si="212"/>
        <v>20304</v>
      </c>
      <c r="E1346" s="62">
        <v>3</v>
      </c>
      <c r="F1346" s="25">
        <v>3</v>
      </c>
      <c r="G1346" s="26" t="s">
        <v>163</v>
      </c>
      <c r="H1346" s="26" t="s">
        <v>434</v>
      </c>
      <c r="I1346" s="25">
        <f t="shared" si="213"/>
        <v>28</v>
      </c>
      <c r="J1346" s="25">
        <f t="shared" si="214"/>
        <v>3</v>
      </c>
      <c r="K1346" s="25">
        <f t="shared" si="215"/>
        <v>2</v>
      </c>
      <c r="L1346" s="25" t="s">
        <v>501</v>
      </c>
      <c r="M1346" s="50" t="str">
        <f t="shared" si="216"/>
        <v>kn-3-4-jlr-loc3</v>
      </c>
      <c r="N1346" s="50">
        <f t="shared" si="217"/>
        <v>2</v>
      </c>
      <c r="O1346" s="25">
        <v>6</v>
      </c>
      <c r="P1346" s="39">
        <v>8</v>
      </c>
    </row>
    <row r="1347" spans="1:16" ht="17.25" thickBot="1" x14ac:dyDescent="0.25">
      <c r="A1347" s="51" t="str">
        <f t="shared" si="211"/>
        <v>kn-3</v>
      </c>
      <c r="B1347" s="45">
        <f t="shared" si="210"/>
        <v>2030431</v>
      </c>
      <c r="C1347" s="51">
        <v>4</v>
      </c>
      <c r="D1347" s="40">
        <f t="shared" si="212"/>
        <v>20304</v>
      </c>
      <c r="E1347" s="63">
        <v>3</v>
      </c>
      <c r="F1347" s="41">
        <v>3</v>
      </c>
      <c r="G1347" s="42" t="s">
        <v>164</v>
      </c>
      <c r="H1347" s="42" t="s">
        <v>433</v>
      </c>
      <c r="I1347" s="41">
        <f t="shared" si="213"/>
        <v>28</v>
      </c>
      <c r="J1347" s="41">
        <f t="shared" si="214"/>
        <v>3</v>
      </c>
      <c r="K1347" s="41">
        <f t="shared" si="215"/>
        <v>2</v>
      </c>
      <c r="L1347" s="41" t="s">
        <v>542</v>
      </c>
      <c r="M1347" s="42" t="str">
        <f t="shared" si="216"/>
        <v>kn-3-4-shl-loc3</v>
      </c>
      <c r="N1347" s="42">
        <f t="shared" si="217"/>
        <v>2</v>
      </c>
      <c r="O1347" s="41">
        <v>9</v>
      </c>
      <c r="P1347" s="43">
        <v>9</v>
      </c>
    </row>
    <row r="1348" spans="1:16" ht="16.5" x14ac:dyDescent="0.2">
      <c r="A1348" s="51" t="str">
        <f t="shared" si="211"/>
        <v>kn-3</v>
      </c>
      <c r="B1348" s="45">
        <f t="shared" si="210"/>
        <v>2030510</v>
      </c>
      <c r="C1348" s="51">
        <v>5</v>
      </c>
      <c r="D1348" s="35">
        <f t="shared" si="212"/>
        <v>20305</v>
      </c>
      <c r="E1348" s="61">
        <v>3</v>
      </c>
      <c r="F1348" s="36">
        <v>1</v>
      </c>
      <c r="G1348" s="44" t="s">
        <v>163</v>
      </c>
      <c r="H1348" s="44" t="s">
        <v>774</v>
      </c>
      <c r="I1348" s="36">
        <f t="shared" si="213"/>
        <v>29</v>
      </c>
      <c r="J1348" s="36">
        <f t="shared" si="214"/>
        <v>3</v>
      </c>
      <c r="K1348" s="36">
        <f t="shared" si="215"/>
        <v>2</v>
      </c>
      <c r="L1348" s="36" t="s">
        <v>1458</v>
      </c>
      <c r="M1348" s="36" t="str">
        <f t="shared" si="216"/>
        <v>kn-3-5-jlr-loc1</v>
      </c>
      <c r="N1348" s="36">
        <f t="shared" si="217"/>
        <v>2</v>
      </c>
      <c r="O1348" s="36">
        <v>6</v>
      </c>
      <c r="P1348" s="37">
        <v>8</v>
      </c>
    </row>
    <row r="1349" spans="1:16" ht="16.5" x14ac:dyDescent="0.2">
      <c r="A1349" s="51" t="str">
        <f t="shared" si="211"/>
        <v>kn-3</v>
      </c>
      <c r="B1349" s="45">
        <f t="shared" si="210"/>
        <v>2030511</v>
      </c>
      <c r="C1349" s="51">
        <v>5</v>
      </c>
      <c r="D1349" s="38">
        <f t="shared" si="212"/>
        <v>20305</v>
      </c>
      <c r="E1349" s="62">
        <v>3</v>
      </c>
      <c r="F1349" s="25">
        <v>1</v>
      </c>
      <c r="G1349" s="26" t="s">
        <v>164</v>
      </c>
      <c r="H1349" s="26" t="s">
        <v>172</v>
      </c>
      <c r="I1349" s="25">
        <f t="shared" si="213"/>
        <v>29</v>
      </c>
      <c r="J1349" s="25">
        <f t="shared" si="214"/>
        <v>3</v>
      </c>
      <c r="K1349" s="25">
        <f t="shared" si="215"/>
        <v>2</v>
      </c>
      <c r="L1349" s="25" t="s">
        <v>532</v>
      </c>
      <c r="M1349" s="25" t="str">
        <f t="shared" si="216"/>
        <v>kn-3-5-shl-loc1</v>
      </c>
      <c r="N1349" s="25">
        <f t="shared" si="217"/>
        <v>2</v>
      </c>
      <c r="O1349" s="25">
        <v>9</v>
      </c>
      <c r="P1349" s="39">
        <v>9</v>
      </c>
    </row>
    <row r="1350" spans="1:16" ht="16.5" x14ac:dyDescent="0.2">
      <c r="A1350" s="51" t="str">
        <f t="shared" si="211"/>
        <v>kn-3</v>
      </c>
      <c r="B1350" s="45">
        <f t="shared" si="210"/>
        <v>2030520</v>
      </c>
      <c r="C1350" s="51">
        <v>5</v>
      </c>
      <c r="D1350" s="38">
        <f t="shared" si="212"/>
        <v>20305</v>
      </c>
      <c r="E1350" s="62">
        <v>3</v>
      </c>
      <c r="F1350" s="25">
        <v>2</v>
      </c>
      <c r="G1350" s="26" t="s">
        <v>163</v>
      </c>
      <c r="H1350" s="26" t="s">
        <v>1463</v>
      </c>
      <c r="I1350" s="25">
        <f t="shared" si="213"/>
        <v>29</v>
      </c>
      <c r="J1350" s="25">
        <f t="shared" si="214"/>
        <v>3</v>
      </c>
      <c r="K1350" s="25">
        <f t="shared" si="215"/>
        <v>2</v>
      </c>
      <c r="L1350" s="25" t="s">
        <v>1463</v>
      </c>
      <c r="M1350" s="49" t="str">
        <f t="shared" si="216"/>
        <v>kn-3-5-jlr-loc2</v>
      </c>
      <c r="N1350" s="49">
        <f t="shared" si="217"/>
        <v>2</v>
      </c>
      <c r="O1350" s="25">
        <v>6</v>
      </c>
      <c r="P1350" s="39">
        <v>8</v>
      </c>
    </row>
    <row r="1351" spans="1:16" ht="16.5" x14ac:dyDescent="0.2">
      <c r="A1351" s="51" t="str">
        <f t="shared" si="211"/>
        <v>kn-3</v>
      </c>
      <c r="B1351" s="45">
        <f t="shared" si="210"/>
        <v>2030521</v>
      </c>
      <c r="C1351" s="51">
        <v>5</v>
      </c>
      <c r="D1351" s="38">
        <f t="shared" si="212"/>
        <v>20305</v>
      </c>
      <c r="E1351" s="62">
        <v>3</v>
      </c>
      <c r="F1351" s="25">
        <v>2</v>
      </c>
      <c r="G1351" s="26" t="s">
        <v>164</v>
      </c>
      <c r="H1351" s="26" t="s">
        <v>171</v>
      </c>
      <c r="I1351" s="25">
        <f t="shared" si="213"/>
        <v>29</v>
      </c>
      <c r="J1351" s="25">
        <f t="shared" si="214"/>
        <v>3</v>
      </c>
      <c r="K1351" s="25">
        <f t="shared" si="215"/>
        <v>2</v>
      </c>
      <c r="L1351" s="25" t="s">
        <v>530</v>
      </c>
      <c r="M1351" s="49" t="str">
        <f t="shared" si="216"/>
        <v>kn-3-5-shl-loc2</v>
      </c>
      <c r="N1351" s="49">
        <f t="shared" si="217"/>
        <v>2</v>
      </c>
      <c r="O1351" s="25">
        <v>9</v>
      </c>
      <c r="P1351" s="39">
        <v>9</v>
      </c>
    </row>
    <row r="1352" spans="1:16" ht="16.5" x14ac:dyDescent="0.2">
      <c r="A1352" s="51" t="str">
        <f t="shared" si="211"/>
        <v>kn-3</v>
      </c>
      <c r="B1352" s="45">
        <f t="shared" si="210"/>
        <v>2030530</v>
      </c>
      <c r="C1352" s="51">
        <v>5</v>
      </c>
      <c r="D1352" s="38">
        <f t="shared" si="212"/>
        <v>20305</v>
      </c>
      <c r="E1352" s="62">
        <v>3</v>
      </c>
      <c r="F1352" s="25">
        <v>3</v>
      </c>
      <c r="G1352" s="26" t="s">
        <v>163</v>
      </c>
      <c r="H1352" s="26" t="s">
        <v>434</v>
      </c>
      <c r="I1352" s="25">
        <f t="shared" si="213"/>
        <v>29</v>
      </c>
      <c r="J1352" s="25">
        <f t="shared" si="214"/>
        <v>3</v>
      </c>
      <c r="K1352" s="25">
        <f t="shared" si="215"/>
        <v>2</v>
      </c>
      <c r="L1352" s="25" t="s">
        <v>502</v>
      </c>
      <c r="M1352" s="50" t="str">
        <f t="shared" si="216"/>
        <v>kn-3-5-jlr-loc3</v>
      </c>
      <c r="N1352" s="50">
        <f t="shared" si="217"/>
        <v>2</v>
      </c>
      <c r="O1352" s="25">
        <v>6</v>
      </c>
      <c r="P1352" s="39">
        <v>8</v>
      </c>
    </row>
    <row r="1353" spans="1:16" ht="17.25" thickBot="1" x14ac:dyDescent="0.25">
      <c r="A1353" s="51" t="str">
        <f t="shared" si="211"/>
        <v>kn-3</v>
      </c>
      <c r="B1353" s="45">
        <f t="shared" si="210"/>
        <v>2030531</v>
      </c>
      <c r="C1353" s="51">
        <v>5</v>
      </c>
      <c r="D1353" s="40">
        <f t="shared" si="212"/>
        <v>20305</v>
      </c>
      <c r="E1353" s="63">
        <v>3</v>
      </c>
      <c r="F1353" s="41">
        <v>3</v>
      </c>
      <c r="G1353" s="42" t="s">
        <v>164</v>
      </c>
      <c r="H1353" s="42" t="s">
        <v>433</v>
      </c>
      <c r="I1353" s="41">
        <f t="shared" si="213"/>
        <v>29</v>
      </c>
      <c r="J1353" s="41">
        <f t="shared" si="214"/>
        <v>3</v>
      </c>
      <c r="K1353" s="41">
        <f t="shared" si="215"/>
        <v>2</v>
      </c>
      <c r="L1353" s="41" t="s">
        <v>543</v>
      </c>
      <c r="M1353" s="42" t="str">
        <f t="shared" si="216"/>
        <v>kn-3-5-shl-loc3</v>
      </c>
      <c r="N1353" s="42">
        <f t="shared" si="217"/>
        <v>2</v>
      </c>
      <c r="O1353" s="41">
        <v>9</v>
      </c>
      <c r="P1353" s="43">
        <v>9</v>
      </c>
    </row>
    <row r="1354" spans="1:16" ht="16.5" x14ac:dyDescent="0.2">
      <c r="A1354" s="51" t="str">
        <f t="shared" si="211"/>
        <v>kn-3</v>
      </c>
      <c r="B1354" s="45">
        <f t="shared" si="210"/>
        <v>2030610</v>
      </c>
      <c r="C1354" s="51">
        <v>6</v>
      </c>
      <c r="D1354" s="35">
        <f t="shared" si="212"/>
        <v>20306</v>
      </c>
      <c r="E1354" s="61">
        <v>3</v>
      </c>
      <c r="F1354" s="36">
        <v>1</v>
      </c>
      <c r="G1354" s="44" t="s">
        <v>163</v>
      </c>
      <c r="H1354" s="44" t="s">
        <v>177</v>
      </c>
      <c r="I1354" s="36">
        <f t="shared" si="213"/>
        <v>30</v>
      </c>
      <c r="J1354" s="36">
        <f t="shared" si="214"/>
        <v>4</v>
      </c>
      <c r="K1354" s="36">
        <f t="shared" si="215"/>
        <v>2</v>
      </c>
      <c r="L1354" s="36" t="s">
        <v>499</v>
      </c>
      <c r="M1354" s="36" t="str">
        <f t="shared" si="216"/>
        <v>kn-3-6-jlr-loc1</v>
      </c>
      <c r="N1354" s="36">
        <f t="shared" si="217"/>
        <v>2</v>
      </c>
      <c r="O1354" s="36">
        <v>6</v>
      </c>
      <c r="P1354" s="37">
        <v>8</v>
      </c>
    </row>
    <row r="1355" spans="1:16" ht="16.5" x14ac:dyDescent="0.2">
      <c r="A1355" s="51" t="str">
        <f t="shared" si="211"/>
        <v>kn-3</v>
      </c>
      <c r="B1355" s="45">
        <f t="shared" si="210"/>
        <v>2030611</v>
      </c>
      <c r="C1355" s="51">
        <v>6</v>
      </c>
      <c r="D1355" s="38">
        <f t="shared" si="212"/>
        <v>20306</v>
      </c>
      <c r="E1355" s="62">
        <v>3</v>
      </c>
      <c r="F1355" s="25">
        <v>1</v>
      </c>
      <c r="G1355" s="26" t="s">
        <v>164</v>
      </c>
      <c r="H1355" s="26" t="s">
        <v>172</v>
      </c>
      <c r="I1355" s="25">
        <f t="shared" si="213"/>
        <v>30</v>
      </c>
      <c r="J1355" s="25">
        <f t="shared" si="214"/>
        <v>4</v>
      </c>
      <c r="K1355" s="25">
        <f t="shared" si="215"/>
        <v>2</v>
      </c>
      <c r="L1355" s="25" t="s">
        <v>539</v>
      </c>
      <c r="M1355" s="25" t="str">
        <f t="shared" si="216"/>
        <v>kn-3-6-shl-loc1</v>
      </c>
      <c r="N1355" s="25">
        <f t="shared" si="217"/>
        <v>2</v>
      </c>
      <c r="O1355" s="25">
        <v>9</v>
      </c>
      <c r="P1355" s="39">
        <v>9</v>
      </c>
    </row>
    <row r="1356" spans="1:16" ht="16.5" x14ac:dyDescent="0.2">
      <c r="A1356" s="51" t="str">
        <f t="shared" si="211"/>
        <v>kn-3</v>
      </c>
      <c r="B1356" s="45">
        <f t="shared" si="210"/>
        <v>2030620</v>
      </c>
      <c r="C1356" s="51">
        <v>6</v>
      </c>
      <c r="D1356" s="38">
        <f t="shared" si="212"/>
        <v>20306</v>
      </c>
      <c r="E1356" s="62">
        <v>3</v>
      </c>
      <c r="F1356" s="25">
        <v>2</v>
      </c>
      <c r="G1356" s="26" t="s">
        <v>163</v>
      </c>
      <c r="H1356" s="26" t="s">
        <v>1463</v>
      </c>
      <c r="I1356" s="25">
        <f t="shared" si="213"/>
        <v>30</v>
      </c>
      <c r="J1356" s="25">
        <f t="shared" si="214"/>
        <v>4</v>
      </c>
      <c r="K1356" s="25">
        <f t="shared" si="215"/>
        <v>2</v>
      </c>
      <c r="L1356" s="25" t="s">
        <v>1459</v>
      </c>
      <c r="M1356" s="49" t="str">
        <f t="shared" si="216"/>
        <v>kn-3-6-jlr-loc2</v>
      </c>
      <c r="N1356" s="49">
        <f t="shared" si="217"/>
        <v>2</v>
      </c>
      <c r="O1356" s="25">
        <v>6</v>
      </c>
      <c r="P1356" s="39">
        <v>8</v>
      </c>
    </row>
    <row r="1357" spans="1:16" ht="16.5" x14ac:dyDescent="0.2">
      <c r="A1357" s="51" t="str">
        <f t="shared" si="211"/>
        <v>kn-3</v>
      </c>
      <c r="B1357" s="45">
        <f t="shared" si="210"/>
        <v>2030621</v>
      </c>
      <c r="C1357" s="51">
        <v>6</v>
      </c>
      <c r="D1357" s="38">
        <f t="shared" si="212"/>
        <v>20306</v>
      </c>
      <c r="E1357" s="62">
        <v>3</v>
      </c>
      <c r="F1357" s="25">
        <v>2</v>
      </c>
      <c r="G1357" s="26" t="s">
        <v>164</v>
      </c>
      <c r="H1357" s="26" t="s">
        <v>171</v>
      </c>
      <c r="I1357" s="25">
        <f t="shared" si="213"/>
        <v>30</v>
      </c>
      <c r="J1357" s="25">
        <f t="shared" si="214"/>
        <v>4</v>
      </c>
      <c r="K1357" s="25">
        <f t="shared" si="215"/>
        <v>2</v>
      </c>
      <c r="L1357" s="25" t="s">
        <v>538</v>
      </c>
      <c r="M1357" s="49" t="str">
        <f t="shared" si="216"/>
        <v>kn-3-6-shl-loc2</v>
      </c>
      <c r="N1357" s="49">
        <f t="shared" si="217"/>
        <v>2</v>
      </c>
      <c r="O1357" s="25">
        <v>9</v>
      </c>
      <c r="P1357" s="39">
        <v>9</v>
      </c>
    </row>
    <row r="1358" spans="1:16" ht="16.5" x14ac:dyDescent="0.2">
      <c r="A1358" s="51" t="str">
        <f t="shared" si="211"/>
        <v>kn-3</v>
      </c>
      <c r="B1358" s="45">
        <f t="shared" si="210"/>
        <v>2030630</v>
      </c>
      <c r="C1358" s="51">
        <v>6</v>
      </c>
      <c r="D1358" s="38">
        <f t="shared" si="212"/>
        <v>20306</v>
      </c>
      <c r="E1358" s="62">
        <v>3</v>
      </c>
      <c r="F1358" s="25">
        <v>3</v>
      </c>
      <c r="G1358" s="26" t="s">
        <v>163</v>
      </c>
      <c r="H1358" s="26" t="s">
        <v>434</v>
      </c>
      <c r="I1358" s="25">
        <f t="shared" si="213"/>
        <v>30</v>
      </c>
      <c r="J1358" s="25">
        <f t="shared" si="214"/>
        <v>4</v>
      </c>
      <c r="K1358" s="25">
        <f t="shared" si="215"/>
        <v>2</v>
      </c>
      <c r="L1358" s="25" t="s">
        <v>502</v>
      </c>
      <c r="M1358" s="50" t="str">
        <f t="shared" si="216"/>
        <v>kn-3-6-jlr-loc3</v>
      </c>
      <c r="N1358" s="50">
        <f t="shared" si="217"/>
        <v>2</v>
      </c>
      <c r="O1358" s="25">
        <v>6</v>
      </c>
      <c r="P1358" s="39">
        <v>8</v>
      </c>
    </row>
    <row r="1359" spans="1:16" ht="17.25" thickBot="1" x14ac:dyDescent="0.25">
      <c r="A1359" s="51" t="str">
        <f t="shared" si="211"/>
        <v>kn-3</v>
      </c>
      <c r="B1359" s="45">
        <f t="shared" si="210"/>
        <v>2030631</v>
      </c>
      <c r="C1359" s="51">
        <v>6</v>
      </c>
      <c r="D1359" s="40">
        <f t="shared" si="212"/>
        <v>20306</v>
      </c>
      <c r="E1359" s="63">
        <v>3</v>
      </c>
      <c r="F1359" s="41">
        <v>3</v>
      </c>
      <c r="G1359" s="42" t="s">
        <v>164</v>
      </c>
      <c r="H1359" s="42" t="s">
        <v>433</v>
      </c>
      <c r="I1359" s="41">
        <f t="shared" si="213"/>
        <v>30</v>
      </c>
      <c r="J1359" s="41">
        <f t="shared" si="214"/>
        <v>4</v>
      </c>
      <c r="K1359" s="41">
        <f t="shared" si="215"/>
        <v>2</v>
      </c>
      <c r="L1359" s="41" t="s">
        <v>543</v>
      </c>
      <c r="M1359" s="42" t="str">
        <f t="shared" si="216"/>
        <v>kn-3-6-shl-loc3</v>
      </c>
      <c r="N1359" s="42">
        <f t="shared" si="217"/>
        <v>2</v>
      </c>
      <c r="O1359" s="41">
        <v>9</v>
      </c>
      <c r="P1359" s="43">
        <v>9</v>
      </c>
    </row>
    <row r="1360" spans="1:16" ht="16.5" x14ac:dyDescent="0.2">
      <c r="A1360" s="51" t="str">
        <f t="shared" si="211"/>
        <v>kn-3</v>
      </c>
      <c r="B1360" s="45">
        <f t="shared" si="210"/>
        <v>2030710</v>
      </c>
      <c r="C1360" s="51">
        <v>7</v>
      </c>
      <c r="D1360" s="35">
        <f t="shared" si="212"/>
        <v>20307</v>
      </c>
      <c r="E1360" s="61">
        <v>3</v>
      </c>
      <c r="F1360" s="36">
        <v>1</v>
      </c>
      <c r="G1360" s="44" t="s">
        <v>163</v>
      </c>
      <c r="H1360" s="44" t="s">
        <v>177</v>
      </c>
      <c r="I1360" s="36">
        <f t="shared" si="213"/>
        <v>31</v>
      </c>
      <c r="J1360" s="36">
        <f t="shared" si="214"/>
        <v>4</v>
      </c>
      <c r="K1360" s="36">
        <f t="shared" si="215"/>
        <v>2</v>
      </c>
      <c r="L1360" s="36" t="s">
        <v>503</v>
      </c>
      <c r="M1360" s="36" t="str">
        <f t="shared" si="216"/>
        <v>kn-3-7-jlr-loc1</v>
      </c>
      <c r="N1360" s="36">
        <f t="shared" si="217"/>
        <v>2</v>
      </c>
      <c r="O1360" s="36">
        <v>6</v>
      </c>
      <c r="P1360" s="37">
        <v>8</v>
      </c>
    </row>
    <row r="1361" spans="1:16" ht="16.5" x14ac:dyDescent="0.2">
      <c r="A1361" s="51" t="str">
        <f t="shared" si="211"/>
        <v>kn-3</v>
      </c>
      <c r="B1361" s="45">
        <f t="shared" si="210"/>
        <v>2030711</v>
      </c>
      <c r="C1361" s="51">
        <v>7</v>
      </c>
      <c r="D1361" s="38">
        <f t="shared" si="212"/>
        <v>20307</v>
      </c>
      <c r="E1361" s="62">
        <v>3</v>
      </c>
      <c r="F1361" s="25">
        <v>1</v>
      </c>
      <c r="G1361" s="26" t="s">
        <v>164</v>
      </c>
      <c r="H1361" s="26" t="s">
        <v>172</v>
      </c>
      <c r="I1361" s="25">
        <f t="shared" si="213"/>
        <v>31</v>
      </c>
      <c r="J1361" s="25">
        <f t="shared" si="214"/>
        <v>4</v>
      </c>
      <c r="K1361" s="25">
        <f t="shared" si="215"/>
        <v>2</v>
      </c>
      <c r="L1361" s="25" t="s">
        <v>544</v>
      </c>
      <c r="M1361" s="25" t="str">
        <f t="shared" si="216"/>
        <v>kn-3-7-shl-loc1</v>
      </c>
      <c r="N1361" s="25">
        <f t="shared" si="217"/>
        <v>2</v>
      </c>
      <c r="O1361" s="25">
        <v>9</v>
      </c>
      <c r="P1361" s="39">
        <v>9</v>
      </c>
    </row>
    <row r="1362" spans="1:16" ht="16.5" x14ac:dyDescent="0.2">
      <c r="A1362" s="51" t="str">
        <f t="shared" si="211"/>
        <v>kn-3</v>
      </c>
      <c r="B1362" s="45">
        <f t="shared" si="210"/>
        <v>2030720</v>
      </c>
      <c r="C1362" s="51">
        <v>7</v>
      </c>
      <c r="D1362" s="38">
        <f t="shared" si="212"/>
        <v>20307</v>
      </c>
      <c r="E1362" s="62">
        <v>3</v>
      </c>
      <c r="F1362" s="25">
        <v>2</v>
      </c>
      <c r="G1362" s="26" t="s">
        <v>773</v>
      </c>
      <c r="H1362" s="26" t="s">
        <v>1463</v>
      </c>
      <c r="I1362" s="25">
        <f t="shared" si="213"/>
        <v>31</v>
      </c>
      <c r="J1362" s="25">
        <f t="shared" si="214"/>
        <v>4</v>
      </c>
      <c r="K1362" s="25">
        <f t="shared" si="215"/>
        <v>2</v>
      </c>
      <c r="L1362" s="25" t="s">
        <v>174</v>
      </c>
      <c r="M1362" s="49" t="str">
        <f t="shared" si="216"/>
        <v>kn-3-7-jlr-loc2</v>
      </c>
      <c r="N1362" s="49">
        <f t="shared" si="217"/>
        <v>2</v>
      </c>
      <c r="O1362" s="25">
        <v>6</v>
      </c>
      <c r="P1362" s="39">
        <v>8</v>
      </c>
    </row>
    <row r="1363" spans="1:16" ht="16.5" x14ac:dyDescent="0.2">
      <c r="A1363" s="51" t="str">
        <f t="shared" si="211"/>
        <v>kn-3</v>
      </c>
      <c r="B1363" s="45">
        <f t="shared" si="210"/>
        <v>2030721</v>
      </c>
      <c r="C1363" s="51">
        <v>7</v>
      </c>
      <c r="D1363" s="38">
        <f t="shared" si="212"/>
        <v>20307</v>
      </c>
      <c r="E1363" s="62">
        <v>3</v>
      </c>
      <c r="F1363" s="25">
        <v>2</v>
      </c>
      <c r="G1363" s="26" t="s">
        <v>164</v>
      </c>
      <c r="H1363" s="26" t="s">
        <v>171</v>
      </c>
      <c r="I1363" s="25">
        <f t="shared" si="213"/>
        <v>31</v>
      </c>
      <c r="J1363" s="25">
        <f t="shared" si="214"/>
        <v>4</v>
      </c>
      <c r="K1363" s="25">
        <f t="shared" si="215"/>
        <v>2</v>
      </c>
      <c r="L1363" s="25" t="s">
        <v>528</v>
      </c>
      <c r="M1363" s="49" t="str">
        <f t="shared" si="216"/>
        <v>kn-3-7-shl-loc2</v>
      </c>
      <c r="N1363" s="49">
        <f t="shared" si="217"/>
        <v>2</v>
      </c>
      <c r="O1363" s="25">
        <v>9</v>
      </c>
      <c r="P1363" s="39">
        <v>9</v>
      </c>
    </row>
    <row r="1364" spans="1:16" ht="16.5" x14ac:dyDescent="0.2">
      <c r="A1364" s="51" t="str">
        <f t="shared" si="211"/>
        <v>kn-3</v>
      </c>
      <c r="B1364" s="45">
        <f t="shared" si="210"/>
        <v>2030730</v>
      </c>
      <c r="C1364" s="51">
        <v>7</v>
      </c>
      <c r="D1364" s="38">
        <f t="shared" si="212"/>
        <v>20307</v>
      </c>
      <c r="E1364" s="62">
        <v>3</v>
      </c>
      <c r="F1364" s="25">
        <v>3</v>
      </c>
      <c r="G1364" s="26" t="s">
        <v>163</v>
      </c>
      <c r="H1364" s="26" t="s">
        <v>434</v>
      </c>
      <c r="I1364" s="25">
        <f t="shared" si="213"/>
        <v>31</v>
      </c>
      <c r="J1364" s="25">
        <f t="shared" si="214"/>
        <v>4</v>
      </c>
      <c r="K1364" s="25">
        <f t="shared" si="215"/>
        <v>2</v>
      </c>
      <c r="L1364" s="25" t="s">
        <v>501</v>
      </c>
      <c r="M1364" s="50" t="str">
        <f t="shared" si="216"/>
        <v>kn-3-7-jlr-loc3</v>
      </c>
      <c r="N1364" s="50">
        <f t="shared" si="217"/>
        <v>2</v>
      </c>
      <c r="O1364" s="25">
        <v>6</v>
      </c>
      <c r="P1364" s="39">
        <v>8</v>
      </c>
    </row>
    <row r="1365" spans="1:16" ht="17.25" thickBot="1" x14ac:dyDescent="0.25">
      <c r="A1365" s="51" t="str">
        <f t="shared" si="211"/>
        <v>kn-3</v>
      </c>
      <c r="B1365" s="45">
        <f t="shared" si="210"/>
        <v>2030731</v>
      </c>
      <c r="C1365" s="51">
        <v>7</v>
      </c>
      <c r="D1365" s="40">
        <f t="shared" si="212"/>
        <v>20307</v>
      </c>
      <c r="E1365" s="63">
        <v>3</v>
      </c>
      <c r="F1365" s="41">
        <v>3</v>
      </c>
      <c r="G1365" s="42" t="s">
        <v>164</v>
      </c>
      <c r="H1365" s="42" t="s">
        <v>790</v>
      </c>
      <c r="I1365" s="41">
        <f t="shared" si="213"/>
        <v>31</v>
      </c>
      <c r="J1365" s="41">
        <f t="shared" si="214"/>
        <v>4</v>
      </c>
      <c r="K1365" s="41">
        <f t="shared" si="215"/>
        <v>2</v>
      </c>
      <c r="L1365" s="41" t="s">
        <v>542</v>
      </c>
      <c r="M1365" s="42" t="str">
        <f t="shared" si="216"/>
        <v>kn-3-7-shl-loc3</v>
      </c>
      <c r="N1365" s="42">
        <f t="shared" si="217"/>
        <v>2</v>
      </c>
      <c r="O1365" s="41">
        <v>9</v>
      </c>
      <c r="P1365" s="43">
        <v>9</v>
      </c>
    </row>
    <row r="1366" spans="1:16" ht="16.5" x14ac:dyDescent="0.2">
      <c r="A1366" s="51" t="str">
        <f t="shared" si="211"/>
        <v>kn-3</v>
      </c>
      <c r="B1366" s="45">
        <f t="shared" si="210"/>
        <v>2030810</v>
      </c>
      <c r="C1366" s="51">
        <v>8</v>
      </c>
      <c r="D1366" s="35">
        <f t="shared" si="212"/>
        <v>20308</v>
      </c>
      <c r="E1366" s="61">
        <v>3</v>
      </c>
      <c r="F1366" s="36">
        <v>1</v>
      </c>
      <c r="G1366" s="44" t="s">
        <v>163</v>
      </c>
      <c r="H1366" s="44" t="s">
        <v>177</v>
      </c>
      <c r="I1366" s="36">
        <f t="shared" si="213"/>
        <v>32</v>
      </c>
      <c r="J1366" s="36">
        <f t="shared" si="214"/>
        <v>4</v>
      </c>
      <c r="K1366" s="36">
        <f t="shared" si="215"/>
        <v>2</v>
      </c>
      <c r="L1366" s="44" t="s">
        <v>1458</v>
      </c>
      <c r="M1366" s="36" t="str">
        <f t="shared" si="216"/>
        <v>kn-3-8-jlr-loc1</v>
      </c>
      <c r="N1366" s="36">
        <f t="shared" si="217"/>
        <v>2</v>
      </c>
      <c r="O1366" s="36">
        <v>6</v>
      </c>
      <c r="P1366" s="37">
        <v>8</v>
      </c>
    </row>
    <row r="1367" spans="1:16" ht="16.5" x14ac:dyDescent="0.2">
      <c r="A1367" s="51" t="str">
        <f t="shared" si="211"/>
        <v>kn-3</v>
      </c>
      <c r="B1367" s="45">
        <f t="shared" si="210"/>
        <v>2030811</v>
      </c>
      <c r="C1367" s="51">
        <v>8</v>
      </c>
      <c r="D1367" s="38">
        <f t="shared" si="212"/>
        <v>20308</v>
      </c>
      <c r="E1367" s="62">
        <v>3</v>
      </c>
      <c r="F1367" s="25">
        <v>1</v>
      </c>
      <c r="G1367" s="26" t="s">
        <v>164</v>
      </c>
      <c r="H1367" s="26" t="s">
        <v>172</v>
      </c>
      <c r="I1367" s="25">
        <f t="shared" si="213"/>
        <v>32</v>
      </c>
      <c r="J1367" s="25">
        <f t="shared" si="214"/>
        <v>4</v>
      </c>
      <c r="K1367" s="25">
        <f t="shared" si="215"/>
        <v>2</v>
      </c>
      <c r="L1367" s="26" t="s">
        <v>532</v>
      </c>
      <c r="M1367" s="25" t="str">
        <f t="shared" si="216"/>
        <v>kn-3-8-shl-loc1</v>
      </c>
      <c r="N1367" s="25">
        <f t="shared" si="217"/>
        <v>2</v>
      </c>
      <c r="O1367" s="25">
        <v>9</v>
      </c>
      <c r="P1367" s="39">
        <v>9</v>
      </c>
    </row>
    <row r="1368" spans="1:16" ht="16.5" x14ac:dyDescent="0.2">
      <c r="A1368" s="51" t="str">
        <f t="shared" si="211"/>
        <v>kn-3</v>
      </c>
      <c r="B1368" s="45">
        <f t="shared" si="210"/>
        <v>2030820</v>
      </c>
      <c r="C1368" s="51">
        <v>8</v>
      </c>
      <c r="D1368" s="38">
        <f t="shared" si="212"/>
        <v>20308</v>
      </c>
      <c r="E1368" s="62">
        <v>3</v>
      </c>
      <c r="F1368" s="25">
        <v>2</v>
      </c>
      <c r="G1368" s="26" t="s">
        <v>163</v>
      </c>
      <c r="H1368" s="26" t="s">
        <v>1463</v>
      </c>
      <c r="I1368" s="25">
        <f t="shared" si="213"/>
        <v>32</v>
      </c>
      <c r="J1368" s="25">
        <f t="shared" si="214"/>
        <v>4</v>
      </c>
      <c r="K1368" s="25">
        <f t="shared" si="215"/>
        <v>2</v>
      </c>
      <c r="L1368" s="26" t="s">
        <v>498</v>
      </c>
      <c r="M1368" s="49" t="str">
        <f t="shared" si="216"/>
        <v>kn-3-8-jlr-loc2</v>
      </c>
      <c r="N1368" s="49">
        <f t="shared" si="217"/>
        <v>2</v>
      </c>
      <c r="O1368" s="25">
        <v>6</v>
      </c>
      <c r="P1368" s="39">
        <v>8</v>
      </c>
    </row>
    <row r="1369" spans="1:16" ht="16.5" x14ac:dyDescent="0.2">
      <c r="A1369" s="51" t="str">
        <f t="shared" si="211"/>
        <v>kn-3</v>
      </c>
      <c r="B1369" s="45">
        <f t="shared" si="210"/>
        <v>2030821</v>
      </c>
      <c r="C1369" s="51">
        <v>8</v>
      </c>
      <c r="D1369" s="38">
        <f t="shared" si="212"/>
        <v>20308</v>
      </c>
      <c r="E1369" s="62">
        <v>3</v>
      </c>
      <c r="F1369" s="25">
        <v>2</v>
      </c>
      <c r="G1369" s="26" t="s">
        <v>164</v>
      </c>
      <c r="H1369" s="26" t="s">
        <v>171</v>
      </c>
      <c r="I1369" s="25">
        <f t="shared" si="213"/>
        <v>32</v>
      </c>
      <c r="J1369" s="25">
        <f t="shared" si="214"/>
        <v>4</v>
      </c>
      <c r="K1369" s="25">
        <f t="shared" si="215"/>
        <v>2</v>
      </c>
      <c r="L1369" s="26" t="s">
        <v>536</v>
      </c>
      <c r="M1369" s="49" t="str">
        <f t="shared" si="216"/>
        <v>kn-3-8-shl-loc2</v>
      </c>
      <c r="N1369" s="49">
        <f t="shared" si="217"/>
        <v>2</v>
      </c>
      <c r="O1369" s="25">
        <v>9</v>
      </c>
      <c r="P1369" s="39">
        <v>9</v>
      </c>
    </row>
    <row r="1370" spans="1:16" ht="16.5" x14ac:dyDescent="0.2">
      <c r="A1370" s="51" t="str">
        <f t="shared" si="211"/>
        <v>kn-3</v>
      </c>
      <c r="B1370" s="45">
        <f t="shared" si="210"/>
        <v>2030830</v>
      </c>
      <c r="C1370" s="51">
        <v>8</v>
      </c>
      <c r="D1370" s="38">
        <f t="shared" si="212"/>
        <v>20308</v>
      </c>
      <c r="E1370" s="62">
        <v>3</v>
      </c>
      <c r="F1370" s="25">
        <v>3</v>
      </c>
      <c r="G1370" s="26" t="s">
        <v>163</v>
      </c>
      <c r="H1370" s="26" t="s">
        <v>434</v>
      </c>
      <c r="I1370" s="25">
        <f t="shared" si="213"/>
        <v>32</v>
      </c>
      <c r="J1370" s="25">
        <f t="shared" si="214"/>
        <v>4</v>
      </c>
      <c r="K1370" s="25">
        <f t="shared" si="215"/>
        <v>2</v>
      </c>
      <c r="L1370" s="26" t="s">
        <v>174</v>
      </c>
      <c r="M1370" s="50" t="str">
        <f t="shared" si="216"/>
        <v>kn-3-8-jlr-loc3</v>
      </c>
      <c r="N1370" s="50">
        <f t="shared" si="217"/>
        <v>2</v>
      </c>
      <c r="O1370" s="25">
        <v>6</v>
      </c>
      <c r="P1370" s="39">
        <v>8</v>
      </c>
    </row>
    <row r="1371" spans="1:16" ht="17.25" thickBot="1" x14ac:dyDescent="0.25">
      <c r="A1371" s="51" t="str">
        <f t="shared" si="211"/>
        <v>kn-3</v>
      </c>
      <c r="B1371" s="45">
        <f t="shared" si="210"/>
        <v>2030831</v>
      </c>
      <c r="C1371" s="51">
        <v>8</v>
      </c>
      <c r="D1371" s="40">
        <f t="shared" si="212"/>
        <v>20308</v>
      </c>
      <c r="E1371" s="63">
        <v>3</v>
      </c>
      <c r="F1371" s="41">
        <v>3</v>
      </c>
      <c r="G1371" s="42" t="s">
        <v>164</v>
      </c>
      <c r="H1371" s="42" t="s">
        <v>433</v>
      </c>
      <c r="I1371" s="41">
        <f t="shared" si="213"/>
        <v>32</v>
      </c>
      <c r="J1371" s="41">
        <f t="shared" si="214"/>
        <v>4</v>
      </c>
      <c r="K1371" s="41">
        <f t="shared" si="215"/>
        <v>2</v>
      </c>
      <c r="L1371" s="42" t="s">
        <v>535</v>
      </c>
      <c r="M1371" s="42" t="str">
        <f t="shared" si="216"/>
        <v>kn-3-8-shl-loc3</v>
      </c>
      <c r="N1371" s="42">
        <f t="shared" si="217"/>
        <v>2</v>
      </c>
      <c r="O1371" s="41">
        <v>9</v>
      </c>
      <c r="P1371" s="43">
        <v>9</v>
      </c>
    </row>
    <row r="1372" spans="1:16" ht="16.5" x14ac:dyDescent="0.2">
      <c r="A1372" s="51" t="str">
        <f t="shared" si="211"/>
        <v>kn-3</v>
      </c>
      <c r="B1372" s="45">
        <f t="shared" si="210"/>
        <v>2030910</v>
      </c>
      <c r="C1372" s="51">
        <v>9</v>
      </c>
      <c r="D1372" s="35">
        <f t="shared" si="212"/>
        <v>20309</v>
      </c>
      <c r="E1372" s="61">
        <v>3</v>
      </c>
      <c r="F1372" s="36">
        <v>1</v>
      </c>
      <c r="G1372" s="44" t="s">
        <v>163</v>
      </c>
      <c r="H1372" s="44" t="s">
        <v>177</v>
      </c>
      <c r="I1372" s="36">
        <f t="shared" si="213"/>
        <v>33</v>
      </c>
      <c r="J1372" s="36">
        <f t="shared" si="214"/>
        <v>4</v>
      </c>
      <c r="K1372" s="36">
        <f t="shared" si="215"/>
        <v>2</v>
      </c>
      <c r="L1372" s="36" t="s">
        <v>502</v>
      </c>
      <c r="M1372" s="36" t="str">
        <f t="shared" si="216"/>
        <v>kn-3-9-jlr-loc1</v>
      </c>
      <c r="N1372" s="36">
        <f t="shared" si="217"/>
        <v>2</v>
      </c>
      <c r="O1372" s="36">
        <v>6</v>
      </c>
      <c r="P1372" s="37">
        <v>8</v>
      </c>
    </row>
    <row r="1373" spans="1:16" ht="16.5" x14ac:dyDescent="0.2">
      <c r="A1373" s="51" t="str">
        <f t="shared" si="211"/>
        <v>kn-3</v>
      </c>
      <c r="B1373" s="45">
        <f t="shared" si="210"/>
        <v>2030911</v>
      </c>
      <c r="C1373" s="51">
        <v>9</v>
      </c>
      <c r="D1373" s="38">
        <f t="shared" si="212"/>
        <v>20309</v>
      </c>
      <c r="E1373" s="62">
        <v>3</v>
      </c>
      <c r="F1373" s="25">
        <v>1</v>
      </c>
      <c r="G1373" s="26" t="s">
        <v>164</v>
      </c>
      <c r="H1373" s="26" t="s">
        <v>172</v>
      </c>
      <c r="I1373" s="25">
        <f t="shared" si="213"/>
        <v>33</v>
      </c>
      <c r="J1373" s="25">
        <f t="shared" si="214"/>
        <v>4</v>
      </c>
      <c r="K1373" s="25">
        <f t="shared" si="215"/>
        <v>2</v>
      </c>
      <c r="L1373" s="25" t="s">
        <v>543</v>
      </c>
      <c r="M1373" s="25" t="str">
        <f t="shared" si="216"/>
        <v>kn-3-9-shl-loc1</v>
      </c>
      <c r="N1373" s="25">
        <f t="shared" si="217"/>
        <v>2</v>
      </c>
      <c r="O1373" s="25">
        <v>9</v>
      </c>
      <c r="P1373" s="39">
        <v>9</v>
      </c>
    </row>
    <row r="1374" spans="1:16" ht="16.5" x14ac:dyDescent="0.2">
      <c r="A1374" s="51" t="str">
        <f t="shared" si="211"/>
        <v>kn-3</v>
      </c>
      <c r="B1374" s="45">
        <f t="shared" si="210"/>
        <v>2030920</v>
      </c>
      <c r="C1374" s="51">
        <v>9</v>
      </c>
      <c r="D1374" s="38">
        <f t="shared" si="212"/>
        <v>20309</v>
      </c>
      <c r="E1374" s="62">
        <v>3</v>
      </c>
      <c r="F1374" s="25">
        <v>2</v>
      </c>
      <c r="G1374" s="26" t="s">
        <v>773</v>
      </c>
      <c r="H1374" s="26" t="s">
        <v>1463</v>
      </c>
      <c r="I1374" s="25">
        <f t="shared" si="213"/>
        <v>33</v>
      </c>
      <c r="J1374" s="25">
        <f t="shared" si="214"/>
        <v>4</v>
      </c>
      <c r="K1374" s="25">
        <f t="shared" si="215"/>
        <v>2</v>
      </c>
      <c r="L1374" s="25" t="s">
        <v>1459</v>
      </c>
      <c r="M1374" s="49" t="str">
        <f t="shared" si="216"/>
        <v>kn-3-9-jlr-loc2</v>
      </c>
      <c r="N1374" s="49">
        <f t="shared" si="217"/>
        <v>2</v>
      </c>
      <c r="O1374" s="25">
        <v>6</v>
      </c>
      <c r="P1374" s="39">
        <v>8</v>
      </c>
    </row>
    <row r="1375" spans="1:16" ht="16.5" x14ac:dyDescent="0.2">
      <c r="A1375" s="51" t="str">
        <f t="shared" si="211"/>
        <v>kn-3</v>
      </c>
      <c r="B1375" s="45">
        <f t="shared" ref="B1375:B1438" si="218">D1375*100+F1375*10+IF(G1375="jlr",0,1)</f>
        <v>2030921</v>
      </c>
      <c r="C1375" s="51">
        <v>9</v>
      </c>
      <c r="D1375" s="38">
        <f t="shared" si="212"/>
        <v>20309</v>
      </c>
      <c r="E1375" s="62">
        <v>3</v>
      </c>
      <c r="F1375" s="25">
        <v>2</v>
      </c>
      <c r="G1375" s="26" t="s">
        <v>164</v>
      </c>
      <c r="H1375" s="26" t="s">
        <v>171</v>
      </c>
      <c r="I1375" s="25">
        <f t="shared" si="213"/>
        <v>33</v>
      </c>
      <c r="J1375" s="25">
        <f t="shared" si="214"/>
        <v>4</v>
      </c>
      <c r="K1375" s="25">
        <f t="shared" si="215"/>
        <v>2</v>
      </c>
      <c r="L1375" s="25" t="s">
        <v>538</v>
      </c>
      <c r="M1375" s="49" t="str">
        <f t="shared" si="216"/>
        <v>kn-3-9-shl-loc2</v>
      </c>
      <c r="N1375" s="49">
        <f t="shared" si="217"/>
        <v>2</v>
      </c>
      <c r="O1375" s="25">
        <v>9</v>
      </c>
      <c r="P1375" s="39">
        <v>9</v>
      </c>
    </row>
    <row r="1376" spans="1:16" ht="16.5" x14ac:dyDescent="0.2">
      <c r="A1376" s="51" t="str">
        <f t="shared" si="211"/>
        <v>kn-3</v>
      </c>
      <c r="B1376" s="45">
        <f t="shared" si="218"/>
        <v>2030930</v>
      </c>
      <c r="C1376" s="51">
        <v>9</v>
      </c>
      <c r="D1376" s="38">
        <f t="shared" si="212"/>
        <v>20309</v>
      </c>
      <c r="E1376" s="62">
        <v>3</v>
      </c>
      <c r="F1376" s="25">
        <v>3</v>
      </c>
      <c r="G1376" s="26" t="s">
        <v>163</v>
      </c>
      <c r="H1376" s="26" t="s">
        <v>434</v>
      </c>
      <c r="I1376" s="25">
        <f t="shared" si="213"/>
        <v>33</v>
      </c>
      <c r="J1376" s="25">
        <f t="shared" si="214"/>
        <v>4</v>
      </c>
      <c r="K1376" s="25">
        <f t="shared" si="215"/>
        <v>2</v>
      </c>
      <c r="L1376" s="25" t="s">
        <v>499</v>
      </c>
      <c r="M1376" s="50" t="str">
        <f t="shared" si="216"/>
        <v>kn-3-9-jlr-loc3</v>
      </c>
      <c r="N1376" s="50">
        <f t="shared" si="217"/>
        <v>2</v>
      </c>
      <c r="O1376" s="25">
        <v>6</v>
      </c>
      <c r="P1376" s="39">
        <v>8</v>
      </c>
    </row>
    <row r="1377" spans="1:16" ht="17.25" thickBot="1" x14ac:dyDescent="0.25">
      <c r="A1377" s="51" t="str">
        <f t="shared" si="211"/>
        <v>kn-3</v>
      </c>
      <c r="B1377" s="45">
        <f t="shared" si="218"/>
        <v>2030931</v>
      </c>
      <c r="C1377" s="51">
        <v>9</v>
      </c>
      <c r="D1377" s="40">
        <f t="shared" si="212"/>
        <v>20309</v>
      </c>
      <c r="E1377" s="63">
        <v>3</v>
      </c>
      <c r="F1377" s="41">
        <v>3</v>
      </c>
      <c r="G1377" s="42" t="s">
        <v>164</v>
      </c>
      <c r="H1377" s="42" t="s">
        <v>433</v>
      </c>
      <c r="I1377" s="41">
        <f t="shared" si="213"/>
        <v>33</v>
      </c>
      <c r="J1377" s="41">
        <f t="shared" si="214"/>
        <v>4</v>
      </c>
      <c r="K1377" s="41">
        <f t="shared" si="215"/>
        <v>2</v>
      </c>
      <c r="L1377" s="41" t="s">
        <v>539</v>
      </c>
      <c r="M1377" s="42" t="str">
        <f t="shared" si="216"/>
        <v>kn-3-9-shl-loc3</v>
      </c>
      <c r="N1377" s="42">
        <f t="shared" si="217"/>
        <v>2</v>
      </c>
      <c r="O1377" s="41">
        <v>9</v>
      </c>
      <c r="P1377" s="43">
        <v>9</v>
      </c>
    </row>
    <row r="1378" spans="1:16" ht="16.5" x14ac:dyDescent="0.2">
      <c r="A1378" s="51" t="str">
        <f t="shared" si="211"/>
        <v>kn-4</v>
      </c>
      <c r="B1378" s="45">
        <f t="shared" si="218"/>
        <v>2040110</v>
      </c>
      <c r="C1378" s="51">
        <v>1</v>
      </c>
      <c r="D1378" s="35">
        <f t="shared" si="212"/>
        <v>20401</v>
      </c>
      <c r="E1378" s="61">
        <v>4</v>
      </c>
      <c r="F1378" s="36">
        <v>1</v>
      </c>
      <c r="G1378" s="44" t="s">
        <v>163</v>
      </c>
      <c r="H1378" s="44" t="s">
        <v>177</v>
      </c>
      <c r="I1378" s="36">
        <f t="shared" si="213"/>
        <v>35</v>
      </c>
      <c r="J1378" s="36">
        <f t="shared" si="214"/>
        <v>4</v>
      </c>
      <c r="K1378" s="36">
        <f t="shared" si="215"/>
        <v>3</v>
      </c>
      <c r="L1378" s="36" t="s">
        <v>502</v>
      </c>
      <c r="M1378" s="36" t="str">
        <f t="shared" si="216"/>
        <v>kn-4-1-jlr-loc1</v>
      </c>
      <c r="N1378" s="36">
        <f t="shared" si="217"/>
        <v>2</v>
      </c>
      <c r="O1378" s="36">
        <v>6</v>
      </c>
      <c r="P1378" s="37">
        <v>8</v>
      </c>
    </row>
    <row r="1379" spans="1:16" ht="16.5" x14ac:dyDescent="0.2">
      <c r="A1379" s="51" t="str">
        <f t="shared" si="211"/>
        <v>kn-4</v>
      </c>
      <c r="B1379" s="45">
        <f t="shared" si="218"/>
        <v>2040111</v>
      </c>
      <c r="C1379" s="51">
        <v>1</v>
      </c>
      <c r="D1379" s="38">
        <f t="shared" si="212"/>
        <v>20401</v>
      </c>
      <c r="E1379" s="62">
        <v>4</v>
      </c>
      <c r="F1379" s="25">
        <v>1</v>
      </c>
      <c r="G1379" s="26" t="s">
        <v>164</v>
      </c>
      <c r="H1379" s="26" t="s">
        <v>172</v>
      </c>
      <c r="I1379" s="25">
        <f t="shared" si="213"/>
        <v>35</v>
      </c>
      <c r="J1379" s="25">
        <f t="shared" si="214"/>
        <v>4</v>
      </c>
      <c r="K1379" s="25">
        <f t="shared" si="215"/>
        <v>3</v>
      </c>
      <c r="L1379" s="25" t="s">
        <v>543</v>
      </c>
      <c r="M1379" s="25" t="str">
        <f t="shared" si="216"/>
        <v>kn-4-1-shl-loc1</v>
      </c>
      <c r="N1379" s="25">
        <f t="shared" si="217"/>
        <v>2</v>
      </c>
      <c r="O1379" s="25">
        <v>9</v>
      </c>
      <c r="P1379" s="39">
        <v>9</v>
      </c>
    </row>
    <row r="1380" spans="1:16" ht="16.5" x14ac:dyDescent="0.2">
      <c r="A1380" s="51" t="str">
        <f t="shared" si="211"/>
        <v>kn-4</v>
      </c>
      <c r="B1380" s="45">
        <f t="shared" si="218"/>
        <v>2040120</v>
      </c>
      <c r="C1380" s="51">
        <v>1</v>
      </c>
      <c r="D1380" s="38">
        <f t="shared" si="212"/>
        <v>20401</v>
      </c>
      <c r="E1380" s="62">
        <v>4</v>
      </c>
      <c r="F1380" s="25">
        <v>2</v>
      </c>
      <c r="G1380" s="26" t="s">
        <v>163</v>
      </c>
      <c r="H1380" s="26" t="s">
        <v>1463</v>
      </c>
      <c r="I1380" s="25">
        <f t="shared" si="213"/>
        <v>35</v>
      </c>
      <c r="J1380" s="25">
        <f t="shared" si="214"/>
        <v>4</v>
      </c>
      <c r="K1380" s="25">
        <f t="shared" si="215"/>
        <v>3</v>
      </c>
      <c r="L1380" s="25" t="s">
        <v>1459</v>
      </c>
      <c r="M1380" s="49" t="str">
        <f t="shared" si="216"/>
        <v>kn-4-1-jlr-loc2</v>
      </c>
      <c r="N1380" s="49">
        <f t="shared" si="217"/>
        <v>2</v>
      </c>
      <c r="O1380" s="25">
        <v>6</v>
      </c>
      <c r="P1380" s="39">
        <v>8</v>
      </c>
    </row>
    <row r="1381" spans="1:16" ht="16.5" x14ac:dyDescent="0.2">
      <c r="A1381" s="51" t="str">
        <f t="shared" si="211"/>
        <v>kn-4</v>
      </c>
      <c r="B1381" s="45">
        <f t="shared" si="218"/>
        <v>2040121</v>
      </c>
      <c r="C1381" s="51">
        <v>1</v>
      </c>
      <c r="D1381" s="38">
        <f t="shared" si="212"/>
        <v>20401</v>
      </c>
      <c r="E1381" s="62">
        <v>4</v>
      </c>
      <c r="F1381" s="25">
        <v>2</v>
      </c>
      <c r="G1381" s="26" t="s">
        <v>164</v>
      </c>
      <c r="H1381" s="26" t="s">
        <v>171</v>
      </c>
      <c r="I1381" s="25">
        <f t="shared" si="213"/>
        <v>35</v>
      </c>
      <c r="J1381" s="25">
        <f t="shared" si="214"/>
        <v>4</v>
      </c>
      <c r="K1381" s="25">
        <f t="shared" si="215"/>
        <v>3</v>
      </c>
      <c r="L1381" s="25" t="s">
        <v>538</v>
      </c>
      <c r="M1381" s="49" t="str">
        <f t="shared" si="216"/>
        <v>kn-4-1-shl-loc2</v>
      </c>
      <c r="N1381" s="49">
        <f t="shared" si="217"/>
        <v>2</v>
      </c>
      <c r="O1381" s="25">
        <v>9</v>
      </c>
      <c r="P1381" s="39">
        <v>9</v>
      </c>
    </row>
    <row r="1382" spans="1:16" ht="16.5" x14ac:dyDescent="0.2">
      <c r="A1382" s="51" t="str">
        <f t="shared" si="211"/>
        <v>kn-4</v>
      </c>
      <c r="B1382" s="45">
        <f t="shared" si="218"/>
        <v>2040130</v>
      </c>
      <c r="C1382" s="51">
        <v>1</v>
      </c>
      <c r="D1382" s="38">
        <f t="shared" si="212"/>
        <v>20401</v>
      </c>
      <c r="E1382" s="62">
        <v>4</v>
      </c>
      <c r="F1382" s="25">
        <v>3</v>
      </c>
      <c r="G1382" s="26" t="s">
        <v>163</v>
      </c>
      <c r="H1382" s="26" t="s">
        <v>434</v>
      </c>
      <c r="I1382" s="25">
        <f t="shared" si="213"/>
        <v>35</v>
      </c>
      <c r="J1382" s="25">
        <f t="shared" si="214"/>
        <v>4</v>
      </c>
      <c r="K1382" s="25">
        <f t="shared" si="215"/>
        <v>3</v>
      </c>
      <c r="L1382" s="26" t="s">
        <v>503</v>
      </c>
      <c r="M1382" s="50" t="str">
        <f t="shared" si="216"/>
        <v>kn-4-1-jlr-loc3</v>
      </c>
      <c r="N1382" s="50">
        <f t="shared" si="217"/>
        <v>2</v>
      </c>
      <c r="O1382" s="25">
        <v>6</v>
      </c>
      <c r="P1382" s="39">
        <v>8</v>
      </c>
    </row>
    <row r="1383" spans="1:16" ht="17.25" thickBot="1" x14ac:dyDescent="0.25">
      <c r="A1383" s="51" t="str">
        <f t="shared" si="211"/>
        <v>kn-4</v>
      </c>
      <c r="B1383" s="45">
        <f t="shared" si="218"/>
        <v>2040131</v>
      </c>
      <c r="C1383" s="51">
        <v>1</v>
      </c>
      <c r="D1383" s="40">
        <f t="shared" si="212"/>
        <v>20401</v>
      </c>
      <c r="E1383" s="63">
        <v>4</v>
      </c>
      <c r="F1383" s="41">
        <v>3</v>
      </c>
      <c r="G1383" s="42" t="s">
        <v>164</v>
      </c>
      <c r="H1383" s="42" t="s">
        <v>433</v>
      </c>
      <c r="I1383" s="41">
        <f t="shared" si="213"/>
        <v>35</v>
      </c>
      <c r="J1383" s="41">
        <f t="shared" si="214"/>
        <v>4</v>
      </c>
      <c r="K1383" s="41">
        <f t="shared" si="215"/>
        <v>3</v>
      </c>
      <c r="L1383" s="42" t="s">
        <v>544</v>
      </c>
      <c r="M1383" s="42" t="str">
        <f t="shared" si="216"/>
        <v>kn-4-1-shl-loc3</v>
      </c>
      <c r="N1383" s="42">
        <f t="shared" si="217"/>
        <v>2</v>
      </c>
      <c r="O1383" s="41">
        <v>9</v>
      </c>
      <c r="P1383" s="43">
        <v>9</v>
      </c>
    </row>
    <row r="1384" spans="1:16" ht="16.5" x14ac:dyDescent="0.2">
      <c r="A1384" s="51" t="str">
        <f t="shared" si="211"/>
        <v>kn-4</v>
      </c>
      <c r="B1384" s="45">
        <f t="shared" si="218"/>
        <v>2040210</v>
      </c>
      <c r="C1384" s="51">
        <v>2</v>
      </c>
      <c r="D1384" s="35">
        <f t="shared" si="212"/>
        <v>20402</v>
      </c>
      <c r="E1384" s="61">
        <v>4</v>
      </c>
      <c r="F1384" s="36">
        <v>1</v>
      </c>
      <c r="G1384" s="44" t="s">
        <v>163</v>
      </c>
      <c r="H1384" s="44" t="s">
        <v>177</v>
      </c>
      <c r="I1384" s="36">
        <f t="shared" si="213"/>
        <v>36</v>
      </c>
      <c r="J1384" s="36">
        <f t="shared" si="214"/>
        <v>4</v>
      </c>
      <c r="K1384" s="36">
        <f t="shared" si="215"/>
        <v>3</v>
      </c>
      <c r="L1384" s="36" t="s">
        <v>495</v>
      </c>
      <c r="M1384" s="36" t="str">
        <f t="shared" si="216"/>
        <v>kn-4-2-jlr-loc1</v>
      </c>
      <c r="N1384" s="36">
        <f t="shared" si="217"/>
        <v>2</v>
      </c>
      <c r="O1384" s="36">
        <v>6</v>
      </c>
      <c r="P1384" s="37">
        <v>8</v>
      </c>
    </row>
    <row r="1385" spans="1:16" ht="16.5" x14ac:dyDescent="0.2">
      <c r="A1385" s="51" t="str">
        <f t="shared" si="211"/>
        <v>kn-4</v>
      </c>
      <c r="B1385" s="45">
        <f t="shared" si="218"/>
        <v>2040211</v>
      </c>
      <c r="C1385" s="51">
        <v>2</v>
      </c>
      <c r="D1385" s="38">
        <f t="shared" si="212"/>
        <v>20402</v>
      </c>
      <c r="E1385" s="62">
        <v>4</v>
      </c>
      <c r="F1385" s="25">
        <v>1</v>
      </c>
      <c r="G1385" s="26" t="s">
        <v>164</v>
      </c>
      <c r="H1385" s="26" t="s">
        <v>172</v>
      </c>
      <c r="I1385" s="25">
        <f t="shared" si="213"/>
        <v>36</v>
      </c>
      <c r="J1385" s="25">
        <f t="shared" si="214"/>
        <v>4</v>
      </c>
      <c r="K1385" s="25">
        <f t="shared" si="215"/>
        <v>3</v>
      </c>
      <c r="L1385" s="25" t="s">
        <v>527</v>
      </c>
      <c r="M1385" s="25" t="str">
        <f t="shared" si="216"/>
        <v>kn-4-2-shl-loc1</v>
      </c>
      <c r="N1385" s="25">
        <f t="shared" si="217"/>
        <v>2</v>
      </c>
      <c r="O1385" s="25">
        <v>9</v>
      </c>
      <c r="P1385" s="39">
        <v>9</v>
      </c>
    </row>
    <row r="1386" spans="1:16" ht="16.5" x14ac:dyDescent="0.2">
      <c r="A1386" s="51" t="str">
        <f t="shared" si="211"/>
        <v>kn-4</v>
      </c>
      <c r="B1386" s="45">
        <f t="shared" si="218"/>
        <v>2040220</v>
      </c>
      <c r="C1386" s="51">
        <v>2</v>
      </c>
      <c r="D1386" s="38">
        <f t="shared" si="212"/>
        <v>20402</v>
      </c>
      <c r="E1386" s="62">
        <v>4</v>
      </c>
      <c r="F1386" s="25">
        <v>2</v>
      </c>
      <c r="G1386" s="26" t="s">
        <v>163</v>
      </c>
      <c r="H1386" s="26" t="s">
        <v>1463</v>
      </c>
      <c r="I1386" s="25">
        <f t="shared" si="213"/>
        <v>36</v>
      </c>
      <c r="J1386" s="25">
        <f t="shared" si="214"/>
        <v>4</v>
      </c>
      <c r="K1386" s="25">
        <f t="shared" si="215"/>
        <v>3</v>
      </c>
      <c r="L1386" s="25" t="s">
        <v>1463</v>
      </c>
      <c r="M1386" s="49" t="str">
        <f t="shared" si="216"/>
        <v>kn-4-2-jlr-loc2</v>
      </c>
      <c r="N1386" s="49">
        <f t="shared" si="217"/>
        <v>2</v>
      </c>
      <c r="O1386" s="25">
        <v>6</v>
      </c>
      <c r="P1386" s="39">
        <v>8</v>
      </c>
    </row>
    <row r="1387" spans="1:16" ht="16.5" x14ac:dyDescent="0.2">
      <c r="A1387" s="51" t="str">
        <f t="shared" si="211"/>
        <v>kn-4</v>
      </c>
      <c r="B1387" s="45">
        <f t="shared" si="218"/>
        <v>2040221</v>
      </c>
      <c r="C1387" s="51">
        <v>2</v>
      </c>
      <c r="D1387" s="38">
        <f t="shared" si="212"/>
        <v>20402</v>
      </c>
      <c r="E1387" s="62">
        <v>4</v>
      </c>
      <c r="F1387" s="25">
        <v>2</v>
      </c>
      <c r="G1387" s="26" t="s">
        <v>164</v>
      </c>
      <c r="H1387" s="26" t="s">
        <v>171</v>
      </c>
      <c r="I1387" s="25">
        <f t="shared" si="213"/>
        <v>36</v>
      </c>
      <c r="J1387" s="25">
        <f t="shared" si="214"/>
        <v>4</v>
      </c>
      <c r="K1387" s="25">
        <f t="shared" si="215"/>
        <v>3</v>
      </c>
      <c r="L1387" s="25" t="s">
        <v>530</v>
      </c>
      <c r="M1387" s="49" t="str">
        <f t="shared" si="216"/>
        <v>kn-4-2-shl-loc2</v>
      </c>
      <c r="N1387" s="49">
        <f t="shared" si="217"/>
        <v>2</v>
      </c>
      <c r="O1387" s="25">
        <v>9</v>
      </c>
      <c r="P1387" s="39">
        <v>9</v>
      </c>
    </row>
    <row r="1388" spans="1:16" ht="16.5" x14ac:dyDescent="0.2">
      <c r="A1388" s="51" t="str">
        <f t="shared" si="211"/>
        <v>kn-4</v>
      </c>
      <c r="B1388" s="45">
        <f t="shared" si="218"/>
        <v>2040230</v>
      </c>
      <c r="C1388" s="51">
        <v>2</v>
      </c>
      <c r="D1388" s="38">
        <f t="shared" si="212"/>
        <v>20402</v>
      </c>
      <c r="E1388" s="62">
        <v>4</v>
      </c>
      <c r="F1388" s="25">
        <v>3</v>
      </c>
      <c r="G1388" s="26" t="s">
        <v>163</v>
      </c>
      <c r="H1388" s="26" t="s">
        <v>434</v>
      </c>
      <c r="I1388" s="25">
        <f t="shared" si="213"/>
        <v>36</v>
      </c>
      <c r="J1388" s="25">
        <f t="shared" si="214"/>
        <v>4</v>
      </c>
      <c r="K1388" s="25">
        <f t="shared" si="215"/>
        <v>3</v>
      </c>
      <c r="L1388" s="25" t="s">
        <v>504</v>
      </c>
      <c r="M1388" s="50" t="str">
        <f t="shared" si="216"/>
        <v>kn-4-2-jlr-loc3</v>
      </c>
      <c r="N1388" s="50">
        <f t="shared" si="217"/>
        <v>2</v>
      </c>
      <c r="O1388" s="25">
        <v>6</v>
      </c>
      <c r="P1388" s="39">
        <v>8</v>
      </c>
    </row>
    <row r="1389" spans="1:16" ht="17.25" thickBot="1" x14ac:dyDescent="0.25">
      <c r="A1389" s="51" t="str">
        <f t="shared" si="211"/>
        <v>kn-4</v>
      </c>
      <c r="B1389" s="45">
        <f t="shared" si="218"/>
        <v>2040231</v>
      </c>
      <c r="C1389" s="51">
        <v>2</v>
      </c>
      <c r="D1389" s="40">
        <f t="shared" si="212"/>
        <v>20402</v>
      </c>
      <c r="E1389" s="63">
        <v>4</v>
      </c>
      <c r="F1389" s="41">
        <v>3</v>
      </c>
      <c r="G1389" s="42" t="s">
        <v>164</v>
      </c>
      <c r="H1389" s="42" t="s">
        <v>433</v>
      </c>
      <c r="I1389" s="41">
        <f t="shared" si="213"/>
        <v>36</v>
      </c>
      <c r="J1389" s="41">
        <f t="shared" si="214"/>
        <v>4</v>
      </c>
      <c r="K1389" s="41">
        <f t="shared" si="215"/>
        <v>3</v>
      </c>
      <c r="L1389" s="41" t="s">
        <v>545</v>
      </c>
      <c r="M1389" s="42" t="str">
        <f t="shared" si="216"/>
        <v>kn-4-2-shl-loc3</v>
      </c>
      <c r="N1389" s="42">
        <f t="shared" si="217"/>
        <v>2</v>
      </c>
      <c r="O1389" s="41">
        <v>9</v>
      </c>
      <c r="P1389" s="43">
        <v>9</v>
      </c>
    </row>
    <row r="1390" spans="1:16" ht="16.5" x14ac:dyDescent="0.2">
      <c r="A1390" s="51" t="str">
        <f t="shared" si="211"/>
        <v>kn-4</v>
      </c>
      <c r="B1390" s="45">
        <f t="shared" si="218"/>
        <v>2040310</v>
      </c>
      <c r="C1390" s="51">
        <v>3</v>
      </c>
      <c r="D1390" s="35">
        <f t="shared" si="212"/>
        <v>20403</v>
      </c>
      <c r="E1390" s="61">
        <v>4</v>
      </c>
      <c r="F1390" s="36">
        <v>1</v>
      </c>
      <c r="G1390" s="44" t="s">
        <v>163</v>
      </c>
      <c r="H1390" s="44" t="s">
        <v>177</v>
      </c>
      <c r="I1390" s="36">
        <f t="shared" si="213"/>
        <v>37</v>
      </c>
      <c r="J1390" s="36">
        <f t="shared" si="214"/>
        <v>4</v>
      </c>
      <c r="K1390" s="36">
        <f t="shared" si="215"/>
        <v>3</v>
      </c>
      <c r="L1390" s="36" t="s">
        <v>502</v>
      </c>
      <c r="M1390" s="36" t="str">
        <f t="shared" si="216"/>
        <v>kn-4-3-jlr-loc1</v>
      </c>
      <c r="N1390" s="36">
        <f t="shared" si="217"/>
        <v>2</v>
      </c>
      <c r="O1390" s="36">
        <v>6</v>
      </c>
      <c r="P1390" s="37">
        <v>8</v>
      </c>
    </row>
    <row r="1391" spans="1:16" ht="16.5" x14ac:dyDescent="0.2">
      <c r="A1391" s="51" t="str">
        <f t="shared" si="211"/>
        <v>kn-4</v>
      </c>
      <c r="B1391" s="45">
        <f t="shared" si="218"/>
        <v>2040311</v>
      </c>
      <c r="C1391" s="51">
        <v>3</v>
      </c>
      <c r="D1391" s="38">
        <f t="shared" si="212"/>
        <v>20403</v>
      </c>
      <c r="E1391" s="62">
        <v>4</v>
      </c>
      <c r="F1391" s="25">
        <v>1</v>
      </c>
      <c r="G1391" s="26" t="s">
        <v>164</v>
      </c>
      <c r="H1391" s="26" t="s">
        <v>172</v>
      </c>
      <c r="I1391" s="25">
        <f t="shared" si="213"/>
        <v>37</v>
      </c>
      <c r="J1391" s="25">
        <f t="shared" si="214"/>
        <v>4</v>
      </c>
      <c r="K1391" s="25">
        <f t="shared" si="215"/>
        <v>3</v>
      </c>
      <c r="L1391" s="25" t="s">
        <v>543</v>
      </c>
      <c r="M1391" s="25" t="str">
        <f t="shared" si="216"/>
        <v>kn-4-3-shl-loc1</v>
      </c>
      <c r="N1391" s="25">
        <f t="shared" si="217"/>
        <v>2</v>
      </c>
      <c r="O1391" s="25">
        <v>9</v>
      </c>
      <c r="P1391" s="39">
        <v>9</v>
      </c>
    </row>
    <row r="1392" spans="1:16" ht="16.5" x14ac:dyDescent="0.2">
      <c r="A1392" s="51" t="str">
        <f t="shared" si="211"/>
        <v>kn-4</v>
      </c>
      <c r="B1392" s="45">
        <f t="shared" si="218"/>
        <v>2040320</v>
      </c>
      <c r="C1392" s="51">
        <v>3</v>
      </c>
      <c r="D1392" s="38">
        <f t="shared" si="212"/>
        <v>20403</v>
      </c>
      <c r="E1392" s="62">
        <v>4</v>
      </c>
      <c r="F1392" s="25">
        <v>2</v>
      </c>
      <c r="G1392" s="26" t="s">
        <v>163</v>
      </c>
      <c r="H1392" s="26" t="s">
        <v>1463</v>
      </c>
      <c r="I1392" s="25">
        <f t="shared" si="213"/>
        <v>37</v>
      </c>
      <c r="J1392" s="25">
        <f t="shared" si="214"/>
        <v>4</v>
      </c>
      <c r="K1392" s="25">
        <f t="shared" si="215"/>
        <v>3</v>
      </c>
      <c r="L1392" s="25" t="s">
        <v>1459</v>
      </c>
      <c r="M1392" s="49" t="str">
        <f t="shared" si="216"/>
        <v>kn-4-3-jlr-loc2</v>
      </c>
      <c r="N1392" s="49">
        <f t="shared" si="217"/>
        <v>2</v>
      </c>
      <c r="O1392" s="25">
        <v>6</v>
      </c>
      <c r="P1392" s="39">
        <v>8</v>
      </c>
    </row>
    <row r="1393" spans="1:16" ht="16.5" x14ac:dyDescent="0.2">
      <c r="A1393" s="51" t="str">
        <f t="shared" si="211"/>
        <v>kn-4</v>
      </c>
      <c r="B1393" s="45">
        <f t="shared" si="218"/>
        <v>2040321</v>
      </c>
      <c r="C1393" s="51">
        <v>3</v>
      </c>
      <c r="D1393" s="38">
        <f t="shared" si="212"/>
        <v>20403</v>
      </c>
      <c r="E1393" s="62">
        <v>4</v>
      </c>
      <c r="F1393" s="25">
        <v>2</v>
      </c>
      <c r="G1393" s="26" t="s">
        <v>164</v>
      </c>
      <c r="H1393" s="26" t="s">
        <v>171</v>
      </c>
      <c r="I1393" s="25">
        <f t="shared" si="213"/>
        <v>37</v>
      </c>
      <c r="J1393" s="25">
        <f t="shared" si="214"/>
        <v>4</v>
      </c>
      <c r="K1393" s="25">
        <f t="shared" si="215"/>
        <v>3</v>
      </c>
      <c r="L1393" s="25" t="s">
        <v>538</v>
      </c>
      <c r="M1393" s="49" t="str">
        <f t="shared" si="216"/>
        <v>kn-4-3-shl-loc2</v>
      </c>
      <c r="N1393" s="49">
        <f t="shared" si="217"/>
        <v>2</v>
      </c>
      <c r="O1393" s="25">
        <v>9</v>
      </c>
      <c r="P1393" s="39">
        <v>9</v>
      </c>
    </row>
    <row r="1394" spans="1:16" ht="16.5" x14ac:dyDescent="0.2">
      <c r="A1394" s="51" t="str">
        <f t="shared" si="211"/>
        <v>kn-4</v>
      </c>
      <c r="B1394" s="45">
        <f t="shared" si="218"/>
        <v>2040330</v>
      </c>
      <c r="C1394" s="51">
        <v>3</v>
      </c>
      <c r="D1394" s="38">
        <f t="shared" si="212"/>
        <v>20403</v>
      </c>
      <c r="E1394" s="62">
        <v>4</v>
      </c>
      <c r="F1394" s="25">
        <v>3</v>
      </c>
      <c r="G1394" s="26" t="s">
        <v>163</v>
      </c>
      <c r="H1394" s="26" t="s">
        <v>434</v>
      </c>
      <c r="I1394" s="25">
        <f t="shared" si="213"/>
        <v>37</v>
      </c>
      <c r="J1394" s="25">
        <f t="shared" si="214"/>
        <v>4</v>
      </c>
      <c r="K1394" s="25">
        <f t="shared" si="215"/>
        <v>3</v>
      </c>
      <c r="L1394" s="25" t="s">
        <v>499</v>
      </c>
      <c r="M1394" s="50" t="str">
        <f t="shared" si="216"/>
        <v>kn-4-3-jlr-loc3</v>
      </c>
      <c r="N1394" s="50">
        <f t="shared" si="217"/>
        <v>2</v>
      </c>
      <c r="O1394" s="25">
        <v>6</v>
      </c>
      <c r="P1394" s="39">
        <v>8</v>
      </c>
    </row>
    <row r="1395" spans="1:16" ht="17.25" thickBot="1" x14ac:dyDescent="0.25">
      <c r="A1395" s="51" t="str">
        <f t="shared" si="211"/>
        <v>kn-4</v>
      </c>
      <c r="B1395" s="45">
        <f t="shared" si="218"/>
        <v>2040331</v>
      </c>
      <c r="C1395" s="51">
        <v>3</v>
      </c>
      <c r="D1395" s="40">
        <f t="shared" si="212"/>
        <v>20403</v>
      </c>
      <c r="E1395" s="63">
        <v>4</v>
      </c>
      <c r="F1395" s="41">
        <v>3</v>
      </c>
      <c r="G1395" s="42" t="s">
        <v>164</v>
      </c>
      <c r="H1395" s="42" t="s">
        <v>433</v>
      </c>
      <c r="I1395" s="41">
        <f t="shared" si="213"/>
        <v>37</v>
      </c>
      <c r="J1395" s="41">
        <f t="shared" si="214"/>
        <v>4</v>
      </c>
      <c r="K1395" s="41">
        <f t="shared" si="215"/>
        <v>3</v>
      </c>
      <c r="L1395" s="41" t="s">
        <v>539</v>
      </c>
      <c r="M1395" s="42" t="str">
        <f t="shared" si="216"/>
        <v>kn-4-3-shl-loc3</v>
      </c>
      <c r="N1395" s="42">
        <f t="shared" si="217"/>
        <v>2</v>
      </c>
      <c r="O1395" s="41">
        <v>9</v>
      </c>
      <c r="P1395" s="43">
        <v>9</v>
      </c>
    </row>
    <row r="1396" spans="1:16" ht="16.5" x14ac:dyDescent="0.2">
      <c r="A1396" s="51" t="str">
        <f t="shared" si="211"/>
        <v>kn-4</v>
      </c>
      <c r="B1396" s="45">
        <f t="shared" si="218"/>
        <v>2040410</v>
      </c>
      <c r="C1396" s="51">
        <v>4</v>
      </c>
      <c r="D1396" s="35">
        <f t="shared" si="212"/>
        <v>20404</v>
      </c>
      <c r="E1396" s="61">
        <v>4</v>
      </c>
      <c r="F1396" s="36">
        <v>1</v>
      </c>
      <c r="G1396" s="44" t="s">
        <v>163</v>
      </c>
      <c r="H1396" s="44" t="s">
        <v>177</v>
      </c>
      <c r="I1396" s="36">
        <f t="shared" si="213"/>
        <v>38</v>
      </c>
      <c r="J1396" s="36">
        <f t="shared" si="214"/>
        <v>4</v>
      </c>
      <c r="K1396" s="36">
        <f t="shared" si="215"/>
        <v>3</v>
      </c>
      <c r="L1396" s="36" t="s">
        <v>505</v>
      </c>
      <c r="M1396" s="36" t="str">
        <f t="shared" si="216"/>
        <v>kn-4-4-jlr-loc1</v>
      </c>
      <c r="N1396" s="36">
        <f t="shared" si="217"/>
        <v>2</v>
      </c>
      <c r="O1396" s="36">
        <v>6</v>
      </c>
      <c r="P1396" s="37">
        <v>8</v>
      </c>
    </row>
    <row r="1397" spans="1:16" ht="16.5" x14ac:dyDescent="0.2">
      <c r="A1397" s="51" t="str">
        <f t="shared" si="211"/>
        <v>kn-4</v>
      </c>
      <c r="B1397" s="45">
        <f t="shared" si="218"/>
        <v>2040411</v>
      </c>
      <c r="C1397" s="51">
        <v>4</v>
      </c>
      <c r="D1397" s="38">
        <f t="shared" si="212"/>
        <v>20404</v>
      </c>
      <c r="E1397" s="62">
        <v>4</v>
      </c>
      <c r="F1397" s="25">
        <v>1</v>
      </c>
      <c r="G1397" s="26" t="s">
        <v>164</v>
      </c>
      <c r="H1397" s="26" t="s">
        <v>172</v>
      </c>
      <c r="I1397" s="25">
        <f t="shared" si="213"/>
        <v>38</v>
      </c>
      <c r="J1397" s="25">
        <f t="shared" si="214"/>
        <v>4</v>
      </c>
      <c r="K1397" s="25">
        <f t="shared" si="215"/>
        <v>3</v>
      </c>
      <c r="L1397" s="25" t="s">
        <v>546</v>
      </c>
      <c r="M1397" s="25" t="str">
        <f t="shared" si="216"/>
        <v>kn-4-4-shl-loc1</v>
      </c>
      <c r="N1397" s="25">
        <f t="shared" si="217"/>
        <v>2</v>
      </c>
      <c r="O1397" s="25">
        <v>9</v>
      </c>
      <c r="P1397" s="39">
        <v>9</v>
      </c>
    </row>
    <row r="1398" spans="1:16" ht="16.5" x14ac:dyDescent="0.2">
      <c r="A1398" s="51" t="str">
        <f t="shared" si="211"/>
        <v>kn-4</v>
      </c>
      <c r="B1398" s="45">
        <f t="shared" si="218"/>
        <v>2040420</v>
      </c>
      <c r="C1398" s="51">
        <v>4</v>
      </c>
      <c r="D1398" s="38">
        <f t="shared" si="212"/>
        <v>20404</v>
      </c>
      <c r="E1398" s="62">
        <v>4</v>
      </c>
      <c r="F1398" s="25">
        <v>2</v>
      </c>
      <c r="G1398" s="26" t="s">
        <v>773</v>
      </c>
      <c r="H1398" s="26" t="s">
        <v>1463</v>
      </c>
      <c r="I1398" s="25">
        <f t="shared" si="213"/>
        <v>38</v>
      </c>
      <c r="J1398" s="25">
        <f t="shared" si="214"/>
        <v>4</v>
      </c>
      <c r="K1398" s="25">
        <f t="shared" si="215"/>
        <v>3</v>
      </c>
      <c r="L1398" s="25" t="s">
        <v>495</v>
      </c>
      <c r="M1398" s="49" t="str">
        <f t="shared" si="216"/>
        <v>kn-4-4-jlr-loc2</v>
      </c>
      <c r="N1398" s="49">
        <f t="shared" si="217"/>
        <v>2</v>
      </c>
      <c r="O1398" s="25">
        <v>6</v>
      </c>
      <c r="P1398" s="39">
        <v>8</v>
      </c>
    </row>
    <row r="1399" spans="1:16" ht="16.5" x14ac:dyDescent="0.2">
      <c r="A1399" s="51" t="str">
        <f t="shared" si="211"/>
        <v>kn-4</v>
      </c>
      <c r="B1399" s="45">
        <f t="shared" si="218"/>
        <v>2040421</v>
      </c>
      <c r="C1399" s="51">
        <v>4</v>
      </c>
      <c r="D1399" s="38">
        <f t="shared" si="212"/>
        <v>20404</v>
      </c>
      <c r="E1399" s="62">
        <v>4</v>
      </c>
      <c r="F1399" s="25">
        <v>2</v>
      </c>
      <c r="G1399" s="26" t="s">
        <v>164</v>
      </c>
      <c r="H1399" s="26" t="s">
        <v>171</v>
      </c>
      <c r="I1399" s="25">
        <f t="shared" si="213"/>
        <v>38</v>
      </c>
      <c r="J1399" s="25">
        <f t="shared" si="214"/>
        <v>4</v>
      </c>
      <c r="K1399" s="25">
        <f t="shared" si="215"/>
        <v>3</v>
      </c>
      <c r="L1399" s="25" t="s">
        <v>534</v>
      </c>
      <c r="M1399" s="49" t="str">
        <f t="shared" si="216"/>
        <v>kn-4-4-shl-loc2</v>
      </c>
      <c r="N1399" s="49">
        <f t="shared" si="217"/>
        <v>2</v>
      </c>
      <c r="O1399" s="25">
        <v>9</v>
      </c>
      <c r="P1399" s="39">
        <v>9</v>
      </c>
    </row>
    <row r="1400" spans="1:16" ht="16.5" x14ac:dyDescent="0.2">
      <c r="A1400" s="51" t="str">
        <f t="shared" si="211"/>
        <v>kn-4</v>
      </c>
      <c r="B1400" s="45">
        <f t="shared" si="218"/>
        <v>2040430</v>
      </c>
      <c r="C1400" s="51">
        <v>4</v>
      </c>
      <c r="D1400" s="38">
        <f t="shared" si="212"/>
        <v>20404</v>
      </c>
      <c r="E1400" s="62">
        <v>4</v>
      </c>
      <c r="F1400" s="25">
        <v>3</v>
      </c>
      <c r="G1400" s="26" t="s">
        <v>163</v>
      </c>
      <c r="H1400" s="26" t="s">
        <v>434</v>
      </c>
      <c r="I1400" s="25">
        <f t="shared" si="213"/>
        <v>38</v>
      </c>
      <c r="J1400" s="25">
        <f t="shared" si="214"/>
        <v>4</v>
      </c>
      <c r="K1400" s="25">
        <f t="shared" si="215"/>
        <v>3</v>
      </c>
      <c r="L1400" s="25" t="s">
        <v>501</v>
      </c>
      <c r="M1400" s="50" t="str">
        <f t="shared" si="216"/>
        <v>kn-4-4-jlr-loc3</v>
      </c>
      <c r="N1400" s="50">
        <f t="shared" si="217"/>
        <v>2</v>
      </c>
      <c r="O1400" s="25">
        <v>6</v>
      </c>
      <c r="P1400" s="39">
        <v>8</v>
      </c>
    </row>
    <row r="1401" spans="1:16" ht="17.25" thickBot="1" x14ac:dyDescent="0.25">
      <c r="A1401" s="51" t="str">
        <f t="shared" si="211"/>
        <v>kn-4</v>
      </c>
      <c r="B1401" s="45">
        <f t="shared" si="218"/>
        <v>2040431</v>
      </c>
      <c r="C1401" s="51">
        <v>4</v>
      </c>
      <c r="D1401" s="40">
        <f t="shared" si="212"/>
        <v>20404</v>
      </c>
      <c r="E1401" s="63">
        <v>4</v>
      </c>
      <c r="F1401" s="41">
        <v>3</v>
      </c>
      <c r="G1401" s="42" t="s">
        <v>164</v>
      </c>
      <c r="H1401" s="42" t="s">
        <v>433</v>
      </c>
      <c r="I1401" s="41">
        <f t="shared" si="213"/>
        <v>38</v>
      </c>
      <c r="J1401" s="41">
        <f t="shared" si="214"/>
        <v>4</v>
      </c>
      <c r="K1401" s="41">
        <f t="shared" si="215"/>
        <v>3</v>
      </c>
      <c r="L1401" s="41" t="s">
        <v>542</v>
      </c>
      <c r="M1401" s="42" t="str">
        <f t="shared" si="216"/>
        <v>kn-4-4-shl-loc3</v>
      </c>
      <c r="N1401" s="42">
        <f t="shared" si="217"/>
        <v>2</v>
      </c>
      <c r="O1401" s="41">
        <v>9</v>
      </c>
      <c r="P1401" s="43">
        <v>9</v>
      </c>
    </row>
    <row r="1402" spans="1:16" ht="16.5" x14ac:dyDescent="0.2">
      <c r="A1402" s="51" t="str">
        <f t="shared" si="211"/>
        <v>kn-4</v>
      </c>
      <c r="B1402" s="45">
        <f t="shared" si="218"/>
        <v>2040510</v>
      </c>
      <c r="C1402" s="51">
        <v>5</v>
      </c>
      <c r="D1402" s="35">
        <f t="shared" si="212"/>
        <v>20405</v>
      </c>
      <c r="E1402" s="61">
        <v>4</v>
      </c>
      <c r="F1402" s="36">
        <v>1</v>
      </c>
      <c r="G1402" s="44" t="s">
        <v>163</v>
      </c>
      <c r="H1402" s="44" t="s">
        <v>177</v>
      </c>
      <c r="I1402" s="36">
        <f t="shared" si="213"/>
        <v>39</v>
      </c>
      <c r="J1402" s="36">
        <f t="shared" si="214"/>
        <v>4</v>
      </c>
      <c r="K1402" s="36">
        <f t="shared" si="215"/>
        <v>3</v>
      </c>
      <c r="L1402" s="36" t="s">
        <v>1458</v>
      </c>
      <c r="M1402" s="36" t="str">
        <f t="shared" si="216"/>
        <v>kn-4-5-jlr-loc1</v>
      </c>
      <c r="N1402" s="36">
        <f t="shared" si="217"/>
        <v>2</v>
      </c>
      <c r="O1402" s="36">
        <v>6</v>
      </c>
      <c r="P1402" s="37">
        <v>8</v>
      </c>
    </row>
    <row r="1403" spans="1:16" ht="16.5" x14ac:dyDescent="0.2">
      <c r="A1403" s="51" t="str">
        <f t="shared" si="211"/>
        <v>kn-4</v>
      </c>
      <c r="B1403" s="45">
        <f t="shared" si="218"/>
        <v>2040511</v>
      </c>
      <c r="C1403" s="51">
        <v>5</v>
      </c>
      <c r="D1403" s="38">
        <f t="shared" si="212"/>
        <v>20405</v>
      </c>
      <c r="E1403" s="62">
        <v>4</v>
      </c>
      <c r="F1403" s="25">
        <v>1</v>
      </c>
      <c r="G1403" s="26" t="s">
        <v>164</v>
      </c>
      <c r="H1403" s="26" t="s">
        <v>172</v>
      </c>
      <c r="I1403" s="25">
        <f t="shared" si="213"/>
        <v>39</v>
      </c>
      <c r="J1403" s="25">
        <f t="shared" si="214"/>
        <v>4</v>
      </c>
      <c r="K1403" s="25">
        <f t="shared" si="215"/>
        <v>3</v>
      </c>
      <c r="L1403" s="25" t="s">
        <v>532</v>
      </c>
      <c r="M1403" s="25" t="str">
        <f t="shared" si="216"/>
        <v>kn-4-5-shl-loc1</v>
      </c>
      <c r="N1403" s="25">
        <f t="shared" si="217"/>
        <v>2</v>
      </c>
      <c r="O1403" s="25">
        <v>9</v>
      </c>
      <c r="P1403" s="39">
        <v>9</v>
      </c>
    </row>
    <row r="1404" spans="1:16" ht="16.5" x14ac:dyDescent="0.2">
      <c r="A1404" s="51" t="str">
        <f t="shared" si="211"/>
        <v>kn-4</v>
      </c>
      <c r="B1404" s="45">
        <f t="shared" si="218"/>
        <v>2040520</v>
      </c>
      <c r="C1404" s="51">
        <v>5</v>
      </c>
      <c r="D1404" s="38">
        <f t="shared" si="212"/>
        <v>20405</v>
      </c>
      <c r="E1404" s="62">
        <v>4</v>
      </c>
      <c r="F1404" s="25">
        <v>2</v>
      </c>
      <c r="G1404" s="26" t="s">
        <v>163</v>
      </c>
      <c r="H1404" s="26" t="s">
        <v>1463</v>
      </c>
      <c r="I1404" s="25">
        <f t="shared" si="213"/>
        <v>39</v>
      </c>
      <c r="J1404" s="25">
        <f t="shared" si="214"/>
        <v>4</v>
      </c>
      <c r="K1404" s="25">
        <f t="shared" si="215"/>
        <v>3</v>
      </c>
      <c r="L1404" s="25" t="s">
        <v>1463</v>
      </c>
      <c r="M1404" s="49" t="str">
        <f t="shared" si="216"/>
        <v>kn-4-5-jlr-loc2</v>
      </c>
      <c r="N1404" s="49">
        <f t="shared" si="217"/>
        <v>2</v>
      </c>
      <c r="O1404" s="25">
        <v>6</v>
      </c>
      <c r="P1404" s="39">
        <v>8</v>
      </c>
    </row>
    <row r="1405" spans="1:16" ht="16.5" x14ac:dyDescent="0.2">
      <c r="A1405" s="51" t="str">
        <f t="shared" si="211"/>
        <v>kn-4</v>
      </c>
      <c r="B1405" s="45">
        <f t="shared" si="218"/>
        <v>2040521</v>
      </c>
      <c r="C1405" s="51">
        <v>5</v>
      </c>
      <c r="D1405" s="38">
        <f t="shared" si="212"/>
        <v>20405</v>
      </c>
      <c r="E1405" s="62">
        <v>4</v>
      </c>
      <c r="F1405" s="25">
        <v>2</v>
      </c>
      <c r="G1405" s="26" t="s">
        <v>164</v>
      </c>
      <c r="H1405" s="26" t="s">
        <v>171</v>
      </c>
      <c r="I1405" s="25">
        <f t="shared" si="213"/>
        <v>39</v>
      </c>
      <c r="J1405" s="25">
        <f t="shared" si="214"/>
        <v>4</v>
      </c>
      <c r="K1405" s="25">
        <f t="shared" si="215"/>
        <v>3</v>
      </c>
      <c r="L1405" s="25" t="s">
        <v>530</v>
      </c>
      <c r="M1405" s="49" t="str">
        <f t="shared" si="216"/>
        <v>kn-4-5-shl-loc2</v>
      </c>
      <c r="N1405" s="49">
        <f t="shared" si="217"/>
        <v>2</v>
      </c>
      <c r="O1405" s="25">
        <v>9</v>
      </c>
      <c r="P1405" s="39">
        <v>9</v>
      </c>
    </row>
    <row r="1406" spans="1:16" ht="16.5" x14ac:dyDescent="0.2">
      <c r="A1406" s="51" t="str">
        <f t="shared" si="211"/>
        <v>kn-4</v>
      </c>
      <c r="B1406" s="45">
        <f t="shared" si="218"/>
        <v>2040530</v>
      </c>
      <c r="C1406" s="51">
        <v>5</v>
      </c>
      <c r="D1406" s="38">
        <f t="shared" si="212"/>
        <v>20405</v>
      </c>
      <c r="E1406" s="62">
        <v>4</v>
      </c>
      <c r="F1406" s="25">
        <v>3</v>
      </c>
      <c r="G1406" s="26" t="s">
        <v>163</v>
      </c>
      <c r="H1406" s="26" t="s">
        <v>434</v>
      </c>
      <c r="I1406" s="25">
        <f t="shared" si="213"/>
        <v>39</v>
      </c>
      <c r="J1406" s="25">
        <f t="shared" si="214"/>
        <v>4</v>
      </c>
      <c r="K1406" s="25">
        <f t="shared" si="215"/>
        <v>3</v>
      </c>
      <c r="L1406" s="25" t="s">
        <v>502</v>
      </c>
      <c r="M1406" s="50" t="str">
        <f t="shared" si="216"/>
        <v>kn-4-5-jlr-loc3</v>
      </c>
      <c r="N1406" s="50">
        <f t="shared" si="217"/>
        <v>2</v>
      </c>
      <c r="O1406" s="25">
        <v>6</v>
      </c>
      <c r="P1406" s="39">
        <v>8</v>
      </c>
    </row>
    <row r="1407" spans="1:16" ht="17.25" thickBot="1" x14ac:dyDescent="0.25">
      <c r="A1407" s="51" t="str">
        <f t="shared" si="211"/>
        <v>kn-4</v>
      </c>
      <c r="B1407" s="45">
        <f t="shared" si="218"/>
        <v>2040531</v>
      </c>
      <c r="C1407" s="51">
        <v>5</v>
      </c>
      <c r="D1407" s="40">
        <f t="shared" si="212"/>
        <v>20405</v>
      </c>
      <c r="E1407" s="63">
        <v>4</v>
      </c>
      <c r="F1407" s="41">
        <v>3</v>
      </c>
      <c r="G1407" s="42" t="s">
        <v>164</v>
      </c>
      <c r="H1407" s="42" t="s">
        <v>433</v>
      </c>
      <c r="I1407" s="41">
        <f t="shared" si="213"/>
        <v>39</v>
      </c>
      <c r="J1407" s="41">
        <f t="shared" si="214"/>
        <v>4</v>
      </c>
      <c r="K1407" s="41">
        <f t="shared" si="215"/>
        <v>3</v>
      </c>
      <c r="L1407" s="41" t="s">
        <v>543</v>
      </c>
      <c r="M1407" s="42" t="str">
        <f t="shared" si="216"/>
        <v>kn-4-5-shl-loc3</v>
      </c>
      <c r="N1407" s="42">
        <f t="shared" si="217"/>
        <v>2</v>
      </c>
      <c r="O1407" s="41">
        <v>9</v>
      </c>
      <c r="P1407" s="43">
        <v>9</v>
      </c>
    </row>
    <row r="1408" spans="1:16" ht="16.5" x14ac:dyDescent="0.2">
      <c r="A1408" s="51" t="str">
        <f t="shared" ref="A1408:A1471" si="219">"kn-"&amp;E1408</f>
        <v>kn-4</v>
      </c>
      <c r="B1408" s="45">
        <f t="shared" si="218"/>
        <v>2040610</v>
      </c>
      <c r="C1408" s="51">
        <v>6</v>
      </c>
      <c r="D1408" s="35">
        <f t="shared" ref="D1408:D1471" si="220">(200+E1408)*100+C1408</f>
        <v>20406</v>
      </c>
      <c r="E1408" s="61">
        <v>4</v>
      </c>
      <c r="F1408" s="36">
        <v>1</v>
      </c>
      <c r="G1408" s="44" t="s">
        <v>163</v>
      </c>
      <c r="H1408" s="44" t="s">
        <v>177</v>
      </c>
      <c r="I1408" s="36">
        <f t="shared" ref="I1408:I1471" si="221">INDEX($AR$4:$AR$204,INDEX($AY$4:$AY$19,E1408)+C1408)</f>
        <v>40</v>
      </c>
      <c r="J1408" s="36">
        <f t="shared" ref="J1408:J1471" si="222">INDEX($AS$4:$AS$204,INDEX($AY$4:$AY$19,E1408)+C1408)</f>
        <v>5</v>
      </c>
      <c r="K1408" s="36">
        <f t="shared" ref="K1408:K1471" si="223">INDEX($AT$4:$AT$204,INDEX($AY$4:$AY$19,E1408)+C1409)</f>
        <v>3</v>
      </c>
      <c r="L1408" s="36" t="s">
        <v>499</v>
      </c>
      <c r="M1408" s="36" t="str">
        <f t="shared" ref="M1408:M1471" si="224">A1408&amp;"-"&amp;C1408&amp;"-"&amp;G1408&amp;"-"&amp;"loc"&amp;F1408</f>
        <v>kn-4-6-jlr-loc1</v>
      </c>
      <c r="N1408" s="36">
        <f t="shared" ref="N1408:N1471" si="225">INDEX($AU$4:$AU$204,INDEX($AY$4:$AY$19,E1408)+C1408)</f>
        <v>2</v>
      </c>
      <c r="O1408" s="36">
        <v>6</v>
      </c>
      <c r="P1408" s="37">
        <v>8</v>
      </c>
    </row>
    <row r="1409" spans="1:16" ht="16.5" x14ac:dyDescent="0.2">
      <c r="A1409" s="51" t="str">
        <f t="shared" si="219"/>
        <v>kn-4</v>
      </c>
      <c r="B1409" s="45">
        <f t="shared" si="218"/>
        <v>2040611</v>
      </c>
      <c r="C1409" s="51">
        <v>6</v>
      </c>
      <c r="D1409" s="38">
        <f t="shared" si="220"/>
        <v>20406</v>
      </c>
      <c r="E1409" s="62">
        <v>4</v>
      </c>
      <c r="F1409" s="25">
        <v>1</v>
      </c>
      <c r="G1409" s="26" t="s">
        <v>164</v>
      </c>
      <c r="H1409" s="26" t="s">
        <v>172</v>
      </c>
      <c r="I1409" s="25">
        <f t="shared" si="221"/>
        <v>40</v>
      </c>
      <c r="J1409" s="25">
        <f t="shared" si="222"/>
        <v>5</v>
      </c>
      <c r="K1409" s="25">
        <f t="shared" si="223"/>
        <v>3</v>
      </c>
      <c r="L1409" s="25" t="s">
        <v>539</v>
      </c>
      <c r="M1409" s="25" t="str">
        <f t="shared" si="224"/>
        <v>kn-4-6-shl-loc1</v>
      </c>
      <c r="N1409" s="25">
        <f t="shared" si="225"/>
        <v>2</v>
      </c>
      <c r="O1409" s="25">
        <v>9</v>
      </c>
      <c r="P1409" s="39">
        <v>9</v>
      </c>
    </row>
    <row r="1410" spans="1:16" ht="16.5" x14ac:dyDescent="0.2">
      <c r="A1410" s="51" t="str">
        <f t="shared" si="219"/>
        <v>kn-4</v>
      </c>
      <c r="B1410" s="45">
        <f t="shared" si="218"/>
        <v>2040620</v>
      </c>
      <c r="C1410" s="51">
        <v>6</v>
      </c>
      <c r="D1410" s="38">
        <f t="shared" si="220"/>
        <v>20406</v>
      </c>
      <c r="E1410" s="62">
        <v>4</v>
      </c>
      <c r="F1410" s="25">
        <v>2</v>
      </c>
      <c r="G1410" s="26" t="s">
        <v>163</v>
      </c>
      <c r="H1410" s="26" t="s">
        <v>1463</v>
      </c>
      <c r="I1410" s="25">
        <f t="shared" si="221"/>
        <v>40</v>
      </c>
      <c r="J1410" s="25">
        <f t="shared" si="222"/>
        <v>5</v>
      </c>
      <c r="K1410" s="25">
        <f t="shared" si="223"/>
        <v>3</v>
      </c>
      <c r="L1410" s="25" t="s">
        <v>1459</v>
      </c>
      <c r="M1410" s="49" t="str">
        <f t="shared" si="224"/>
        <v>kn-4-6-jlr-loc2</v>
      </c>
      <c r="N1410" s="49">
        <f t="shared" si="225"/>
        <v>2</v>
      </c>
      <c r="O1410" s="25">
        <v>6</v>
      </c>
      <c r="P1410" s="39">
        <v>8</v>
      </c>
    </row>
    <row r="1411" spans="1:16" ht="16.5" x14ac:dyDescent="0.2">
      <c r="A1411" s="51" t="str">
        <f t="shared" si="219"/>
        <v>kn-4</v>
      </c>
      <c r="B1411" s="45">
        <f t="shared" si="218"/>
        <v>2040621</v>
      </c>
      <c r="C1411" s="51">
        <v>6</v>
      </c>
      <c r="D1411" s="38">
        <f t="shared" si="220"/>
        <v>20406</v>
      </c>
      <c r="E1411" s="62">
        <v>4</v>
      </c>
      <c r="F1411" s="25">
        <v>2</v>
      </c>
      <c r="G1411" s="26" t="s">
        <v>164</v>
      </c>
      <c r="H1411" s="26" t="s">
        <v>171</v>
      </c>
      <c r="I1411" s="25">
        <f t="shared" si="221"/>
        <v>40</v>
      </c>
      <c r="J1411" s="25">
        <f t="shared" si="222"/>
        <v>5</v>
      </c>
      <c r="K1411" s="25">
        <f t="shared" si="223"/>
        <v>3</v>
      </c>
      <c r="L1411" s="25" t="s">
        <v>538</v>
      </c>
      <c r="M1411" s="49" t="str">
        <f t="shared" si="224"/>
        <v>kn-4-6-shl-loc2</v>
      </c>
      <c r="N1411" s="49">
        <f t="shared" si="225"/>
        <v>2</v>
      </c>
      <c r="O1411" s="25">
        <v>9</v>
      </c>
      <c r="P1411" s="39">
        <v>9</v>
      </c>
    </row>
    <row r="1412" spans="1:16" ht="16.5" x14ac:dyDescent="0.2">
      <c r="A1412" s="51" t="str">
        <f t="shared" si="219"/>
        <v>kn-4</v>
      </c>
      <c r="B1412" s="45">
        <f t="shared" si="218"/>
        <v>2040630</v>
      </c>
      <c r="C1412" s="51">
        <v>6</v>
      </c>
      <c r="D1412" s="38">
        <f t="shared" si="220"/>
        <v>20406</v>
      </c>
      <c r="E1412" s="62">
        <v>4</v>
      </c>
      <c r="F1412" s="25">
        <v>3</v>
      </c>
      <c r="G1412" s="26" t="s">
        <v>773</v>
      </c>
      <c r="H1412" s="26" t="s">
        <v>434</v>
      </c>
      <c r="I1412" s="25">
        <f t="shared" si="221"/>
        <v>40</v>
      </c>
      <c r="J1412" s="25">
        <f t="shared" si="222"/>
        <v>5</v>
      </c>
      <c r="K1412" s="25">
        <f t="shared" si="223"/>
        <v>3</v>
      </c>
      <c r="L1412" s="25" t="s">
        <v>502</v>
      </c>
      <c r="M1412" s="50" t="str">
        <f t="shared" si="224"/>
        <v>kn-4-6-jlr-loc3</v>
      </c>
      <c r="N1412" s="50">
        <f t="shared" si="225"/>
        <v>2</v>
      </c>
      <c r="O1412" s="25">
        <v>6</v>
      </c>
      <c r="P1412" s="39">
        <v>8</v>
      </c>
    </row>
    <row r="1413" spans="1:16" ht="17.25" thickBot="1" x14ac:dyDescent="0.25">
      <c r="A1413" s="51" t="str">
        <f t="shared" si="219"/>
        <v>kn-4</v>
      </c>
      <c r="B1413" s="45">
        <f t="shared" si="218"/>
        <v>2040631</v>
      </c>
      <c r="C1413" s="51">
        <v>6</v>
      </c>
      <c r="D1413" s="40">
        <f t="shared" si="220"/>
        <v>20406</v>
      </c>
      <c r="E1413" s="63">
        <v>4</v>
      </c>
      <c r="F1413" s="41">
        <v>3</v>
      </c>
      <c r="G1413" s="42" t="s">
        <v>164</v>
      </c>
      <c r="H1413" s="42" t="s">
        <v>433</v>
      </c>
      <c r="I1413" s="41">
        <f t="shared" si="221"/>
        <v>40</v>
      </c>
      <c r="J1413" s="41">
        <f t="shared" si="222"/>
        <v>5</v>
      </c>
      <c r="K1413" s="41">
        <f t="shared" si="223"/>
        <v>3</v>
      </c>
      <c r="L1413" s="41" t="s">
        <v>543</v>
      </c>
      <c r="M1413" s="42" t="str">
        <f t="shared" si="224"/>
        <v>kn-4-6-shl-loc3</v>
      </c>
      <c r="N1413" s="42">
        <f t="shared" si="225"/>
        <v>2</v>
      </c>
      <c r="O1413" s="41">
        <v>9</v>
      </c>
      <c r="P1413" s="43">
        <v>9</v>
      </c>
    </row>
    <row r="1414" spans="1:16" ht="16.5" x14ac:dyDescent="0.2">
      <c r="A1414" s="51" t="str">
        <f t="shared" si="219"/>
        <v>kn-4</v>
      </c>
      <c r="B1414" s="45">
        <f t="shared" si="218"/>
        <v>2040710</v>
      </c>
      <c r="C1414" s="51">
        <v>7</v>
      </c>
      <c r="D1414" s="35">
        <f t="shared" si="220"/>
        <v>20407</v>
      </c>
      <c r="E1414" s="61">
        <v>4</v>
      </c>
      <c r="F1414" s="36">
        <v>1</v>
      </c>
      <c r="G1414" s="44" t="s">
        <v>163</v>
      </c>
      <c r="H1414" s="44" t="s">
        <v>177</v>
      </c>
      <c r="I1414" s="36">
        <f t="shared" si="221"/>
        <v>41</v>
      </c>
      <c r="J1414" s="36">
        <f t="shared" si="222"/>
        <v>5</v>
      </c>
      <c r="K1414" s="36">
        <f t="shared" si="223"/>
        <v>3</v>
      </c>
      <c r="L1414" s="36" t="s">
        <v>503</v>
      </c>
      <c r="M1414" s="36" t="str">
        <f t="shared" si="224"/>
        <v>kn-4-7-jlr-loc1</v>
      </c>
      <c r="N1414" s="36">
        <f t="shared" si="225"/>
        <v>2</v>
      </c>
      <c r="O1414" s="36">
        <v>6</v>
      </c>
      <c r="P1414" s="37">
        <v>8</v>
      </c>
    </row>
    <row r="1415" spans="1:16" ht="16.5" x14ac:dyDescent="0.2">
      <c r="A1415" s="51" t="str">
        <f t="shared" si="219"/>
        <v>kn-4</v>
      </c>
      <c r="B1415" s="45">
        <f t="shared" si="218"/>
        <v>2040711</v>
      </c>
      <c r="C1415" s="51">
        <v>7</v>
      </c>
      <c r="D1415" s="38">
        <f t="shared" si="220"/>
        <v>20407</v>
      </c>
      <c r="E1415" s="62">
        <v>4</v>
      </c>
      <c r="F1415" s="25">
        <v>1</v>
      </c>
      <c r="G1415" s="26" t="s">
        <v>164</v>
      </c>
      <c r="H1415" s="26" t="s">
        <v>172</v>
      </c>
      <c r="I1415" s="25">
        <f t="shared" si="221"/>
        <v>41</v>
      </c>
      <c r="J1415" s="25">
        <f t="shared" si="222"/>
        <v>5</v>
      </c>
      <c r="K1415" s="25">
        <f t="shared" si="223"/>
        <v>3</v>
      </c>
      <c r="L1415" s="25" t="s">
        <v>544</v>
      </c>
      <c r="M1415" s="25" t="str">
        <f t="shared" si="224"/>
        <v>kn-4-7-shl-loc1</v>
      </c>
      <c r="N1415" s="25">
        <f t="shared" si="225"/>
        <v>2</v>
      </c>
      <c r="O1415" s="25">
        <v>9</v>
      </c>
      <c r="P1415" s="39">
        <v>9</v>
      </c>
    </row>
    <row r="1416" spans="1:16" ht="16.5" x14ac:dyDescent="0.2">
      <c r="A1416" s="51" t="str">
        <f t="shared" si="219"/>
        <v>kn-4</v>
      </c>
      <c r="B1416" s="45">
        <f t="shared" si="218"/>
        <v>2040720</v>
      </c>
      <c r="C1416" s="51">
        <v>7</v>
      </c>
      <c r="D1416" s="38">
        <f t="shared" si="220"/>
        <v>20407</v>
      </c>
      <c r="E1416" s="62">
        <v>4</v>
      </c>
      <c r="F1416" s="25">
        <v>2</v>
      </c>
      <c r="G1416" s="26" t="s">
        <v>163</v>
      </c>
      <c r="H1416" s="26" t="s">
        <v>1463</v>
      </c>
      <c r="I1416" s="25">
        <f t="shared" si="221"/>
        <v>41</v>
      </c>
      <c r="J1416" s="25">
        <f t="shared" si="222"/>
        <v>5</v>
      </c>
      <c r="K1416" s="25">
        <f t="shared" si="223"/>
        <v>3</v>
      </c>
      <c r="L1416" s="25" t="s">
        <v>174</v>
      </c>
      <c r="M1416" s="49" t="str">
        <f t="shared" si="224"/>
        <v>kn-4-7-jlr-loc2</v>
      </c>
      <c r="N1416" s="49">
        <f t="shared" si="225"/>
        <v>2</v>
      </c>
      <c r="O1416" s="25">
        <v>6</v>
      </c>
      <c r="P1416" s="39">
        <v>8</v>
      </c>
    </row>
    <row r="1417" spans="1:16" ht="16.5" x14ac:dyDescent="0.2">
      <c r="A1417" s="51" t="str">
        <f t="shared" si="219"/>
        <v>kn-4</v>
      </c>
      <c r="B1417" s="45">
        <f t="shared" si="218"/>
        <v>2040721</v>
      </c>
      <c r="C1417" s="51">
        <v>7</v>
      </c>
      <c r="D1417" s="38">
        <f t="shared" si="220"/>
        <v>20407</v>
      </c>
      <c r="E1417" s="62">
        <v>4</v>
      </c>
      <c r="F1417" s="25">
        <v>2</v>
      </c>
      <c r="G1417" s="26" t="s">
        <v>164</v>
      </c>
      <c r="H1417" s="26" t="s">
        <v>171</v>
      </c>
      <c r="I1417" s="25">
        <f t="shared" si="221"/>
        <v>41</v>
      </c>
      <c r="J1417" s="25">
        <f t="shared" si="222"/>
        <v>5</v>
      </c>
      <c r="K1417" s="25">
        <f t="shared" si="223"/>
        <v>3</v>
      </c>
      <c r="L1417" s="25" t="s">
        <v>528</v>
      </c>
      <c r="M1417" s="49" t="str">
        <f t="shared" si="224"/>
        <v>kn-4-7-shl-loc2</v>
      </c>
      <c r="N1417" s="49">
        <f t="shared" si="225"/>
        <v>2</v>
      </c>
      <c r="O1417" s="25">
        <v>9</v>
      </c>
      <c r="P1417" s="39">
        <v>9</v>
      </c>
    </row>
    <row r="1418" spans="1:16" ht="16.5" x14ac:dyDescent="0.2">
      <c r="A1418" s="51" t="str">
        <f t="shared" si="219"/>
        <v>kn-4</v>
      </c>
      <c r="B1418" s="45">
        <f t="shared" si="218"/>
        <v>2040730</v>
      </c>
      <c r="C1418" s="51">
        <v>7</v>
      </c>
      <c r="D1418" s="38">
        <f t="shared" si="220"/>
        <v>20407</v>
      </c>
      <c r="E1418" s="62">
        <v>4</v>
      </c>
      <c r="F1418" s="25">
        <v>3</v>
      </c>
      <c r="G1418" s="26" t="s">
        <v>163</v>
      </c>
      <c r="H1418" s="26" t="s">
        <v>434</v>
      </c>
      <c r="I1418" s="25">
        <f t="shared" si="221"/>
        <v>41</v>
      </c>
      <c r="J1418" s="25">
        <f t="shared" si="222"/>
        <v>5</v>
      </c>
      <c r="K1418" s="25">
        <f t="shared" si="223"/>
        <v>3</v>
      </c>
      <c r="L1418" s="25" t="s">
        <v>501</v>
      </c>
      <c r="M1418" s="50" t="str">
        <f t="shared" si="224"/>
        <v>kn-4-7-jlr-loc3</v>
      </c>
      <c r="N1418" s="50">
        <f t="shared" si="225"/>
        <v>2</v>
      </c>
      <c r="O1418" s="25">
        <v>6</v>
      </c>
      <c r="P1418" s="39">
        <v>8</v>
      </c>
    </row>
    <row r="1419" spans="1:16" ht="17.25" thickBot="1" x14ac:dyDescent="0.25">
      <c r="A1419" s="51" t="str">
        <f t="shared" si="219"/>
        <v>kn-4</v>
      </c>
      <c r="B1419" s="45">
        <f t="shared" si="218"/>
        <v>2040731</v>
      </c>
      <c r="C1419" s="51">
        <v>7</v>
      </c>
      <c r="D1419" s="40">
        <f t="shared" si="220"/>
        <v>20407</v>
      </c>
      <c r="E1419" s="63">
        <v>4</v>
      </c>
      <c r="F1419" s="41">
        <v>3</v>
      </c>
      <c r="G1419" s="42" t="s">
        <v>164</v>
      </c>
      <c r="H1419" s="42" t="s">
        <v>433</v>
      </c>
      <c r="I1419" s="41">
        <f t="shared" si="221"/>
        <v>41</v>
      </c>
      <c r="J1419" s="41">
        <f t="shared" si="222"/>
        <v>5</v>
      </c>
      <c r="K1419" s="41">
        <f t="shared" si="223"/>
        <v>3</v>
      </c>
      <c r="L1419" s="41" t="s">
        <v>542</v>
      </c>
      <c r="M1419" s="42" t="str">
        <f t="shared" si="224"/>
        <v>kn-4-7-shl-loc3</v>
      </c>
      <c r="N1419" s="42">
        <f t="shared" si="225"/>
        <v>2</v>
      </c>
      <c r="O1419" s="41">
        <v>9</v>
      </c>
      <c r="P1419" s="43">
        <v>9</v>
      </c>
    </row>
    <row r="1420" spans="1:16" ht="16.5" x14ac:dyDescent="0.2">
      <c r="A1420" s="51" t="str">
        <f t="shared" si="219"/>
        <v>kn-4</v>
      </c>
      <c r="B1420" s="45">
        <f t="shared" si="218"/>
        <v>2040810</v>
      </c>
      <c r="C1420" s="51">
        <v>8</v>
      </c>
      <c r="D1420" s="35">
        <f t="shared" si="220"/>
        <v>20408</v>
      </c>
      <c r="E1420" s="61">
        <v>4</v>
      </c>
      <c r="F1420" s="36">
        <v>1</v>
      </c>
      <c r="G1420" s="44" t="s">
        <v>163</v>
      </c>
      <c r="H1420" s="44" t="s">
        <v>177</v>
      </c>
      <c r="I1420" s="36">
        <f t="shared" si="221"/>
        <v>42</v>
      </c>
      <c r="J1420" s="36">
        <f t="shared" si="222"/>
        <v>5</v>
      </c>
      <c r="K1420" s="36">
        <f t="shared" si="223"/>
        <v>3</v>
      </c>
      <c r="L1420" s="44" t="s">
        <v>174</v>
      </c>
      <c r="M1420" s="36" t="str">
        <f t="shared" si="224"/>
        <v>kn-4-8-jlr-loc1</v>
      </c>
      <c r="N1420" s="36">
        <f t="shared" si="225"/>
        <v>2</v>
      </c>
      <c r="O1420" s="36">
        <v>6</v>
      </c>
      <c r="P1420" s="37">
        <v>8</v>
      </c>
    </row>
    <row r="1421" spans="1:16" ht="16.5" x14ac:dyDescent="0.2">
      <c r="A1421" s="51" t="str">
        <f t="shared" si="219"/>
        <v>kn-4</v>
      </c>
      <c r="B1421" s="45">
        <f t="shared" si="218"/>
        <v>2040811</v>
      </c>
      <c r="C1421" s="51">
        <v>8</v>
      </c>
      <c r="D1421" s="38">
        <f t="shared" si="220"/>
        <v>20408</v>
      </c>
      <c r="E1421" s="62">
        <v>4</v>
      </c>
      <c r="F1421" s="25">
        <v>1</v>
      </c>
      <c r="G1421" s="26" t="s">
        <v>164</v>
      </c>
      <c r="H1421" s="26" t="s">
        <v>172</v>
      </c>
      <c r="I1421" s="25">
        <f t="shared" si="221"/>
        <v>42</v>
      </c>
      <c r="J1421" s="25">
        <f t="shared" si="222"/>
        <v>5</v>
      </c>
      <c r="K1421" s="25">
        <f t="shared" si="223"/>
        <v>3</v>
      </c>
      <c r="L1421" s="26" t="s">
        <v>537</v>
      </c>
      <c r="M1421" s="25" t="str">
        <f t="shared" si="224"/>
        <v>kn-4-8-shl-loc1</v>
      </c>
      <c r="N1421" s="25">
        <f t="shared" si="225"/>
        <v>2</v>
      </c>
      <c r="O1421" s="25">
        <v>9</v>
      </c>
      <c r="P1421" s="39">
        <v>9</v>
      </c>
    </row>
    <row r="1422" spans="1:16" ht="16.5" x14ac:dyDescent="0.2">
      <c r="A1422" s="51" t="str">
        <f t="shared" si="219"/>
        <v>kn-4</v>
      </c>
      <c r="B1422" s="45">
        <f t="shared" si="218"/>
        <v>2040820</v>
      </c>
      <c r="C1422" s="51">
        <v>8</v>
      </c>
      <c r="D1422" s="38">
        <f t="shared" si="220"/>
        <v>20408</v>
      </c>
      <c r="E1422" s="62">
        <v>4</v>
      </c>
      <c r="F1422" s="25">
        <v>2</v>
      </c>
      <c r="G1422" s="26" t="s">
        <v>163</v>
      </c>
      <c r="H1422" s="26" t="s">
        <v>1463</v>
      </c>
      <c r="I1422" s="25">
        <f t="shared" si="221"/>
        <v>42</v>
      </c>
      <c r="J1422" s="25">
        <f t="shared" si="222"/>
        <v>5</v>
      </c>
      <c r="K1422" s="25">
        <f t="shared" si="223"/>
        <v>3</v>
      </c>
      <c r="L1422" s="26" t="s">
        <v>498</v>
      </c>
      <c r="M1422" s="49" t="str">
        <f t="shared" si="224"/>
        <v>kn-4-8-jlr-loc2</v>
      </c>
      <c r="N1422" s="49">
        <f t="shared" si="225"/>
        <v>2</v>
      </c>
      <c r="O1422" s="25">
        <v>6</v>
      </c>
      <c r="P1422" s="39">
        <v>8</v>
      </c>
    </row>
    <row r="1423" spans="1:16" ht="16.5" x14ac:dyDescent="0.2">
      <c r="A1423" s="51" t="str">
        <f t="shared" si="219"/>
        <v>kn-4</v>
      </c>
      <c r="B1423" s="45">
        <f t="shared" si="218"/>
        <v>2040821</v>
      </c>
      <c r="C1423" s="51">
        <v>8</v>
      </c>
      <c r="D1423" s="38">
        <f t="shared" si="220"/>
        <v>20408</v>
      </c>
      <c r="E1423" s="62">
        <v>4</v>
      </c>
      <c r="F1423" s="25">
        <v>2</v>
      </c>
      <c r="G1423" s="26" t="s">
        <v>164</v>
      </c>
      <c r="H1423" s="26" t="s">
        <v>779</v>
      </c>
      <c r="I1423" s="25">
        <f t="shared" si="221"/>
        <v>42</v>
      </c>
      <c r="J1423" s="25">
        <f t="shared" si="222"/>
        <v>5</v>
      </c>
      <c r="K1423" s="25">
        <f t="shared" si="223"/>
        <v>3</v>
      </c>
      <c r="L1423" s="25" t="s">
        <v>536</v>
      </c>
      <c r="M1423" s="49" t="str">
        <f t="shared" si="224"/>
        <v>kn-4-8-shl-loc2</v>
      </c>
      <c r="N1423" s="49">
        <f t="shared" si="225"/>
        <v>2</v>
      </c>
      <c r="O1423" s="25">
        <v>9</v>
      </c>
      <c r="P1423" s="39">
        <v>9</v>
      </c>
    </row>
    <row r="1424" spans="1:16" ht="16.5" x14ac:dyDescent="0.2">
      <c r="A1424" s="51" t="str">
        <f t="shared" si="219"/>
        <v>kn-4</v>
      </c>
      <c r="B1424" s="45">
        <f t="shared" si="218"/>
        <v>2040830</v>
      </c>
      <c r="C1424" s="51">
        <v>8</v>
      </c>
      <c r="D1424" s="38">
        <f t="shared" si="220"/>
        <v>20408</v>
      </c>
      <c r="E1424" s="62">
        <v>4</v>
      </c>
      <c r="F1424" s="25">
        <v>3</v>
      </c>
      <c r="G1424" s="26" t="s">
        <v>163</v>
      </c>
      <c r="H1424" s="26" t="s">
        <v>434</v>
      </c>
      <c r="I1424" s="25">
        <f t="shared" si="221"/>
        <v>42</v>
      </c>
      <c r="J1424" s="25">
        <f t="shared" si="222"/>
        <v>5</v>
      </c>
      <c r="K1424" s="25">
        <f t="shared" si="223"/>
        <v>3</v>
      </c>
      <c r="L1424" s="26" t="s">
        <v>500</v>
      </c>
      <c r="M1424" s="50" t="str">
        <f t="shared" si="224"/>
        <v>kn-4-8-jlr-loc3</v>
      </c>
      <c r="N1424" s="50">
        <f t="shared" si="225"/>
        <v>2</v>
      </c>
      <c r="O1424" s="25">
        <v>6</v>
      </c>
      <c r="P1424" s="39">
        <v>8</v>
      </c>
    </row>
    <row r="1425" spans="1:16" ht="17.25" thickBot="1" x14ac:dyDescent="0.25">
      <c r="A1425" s="51" t="str">
        <f t="shared" si="219"/>
        <v>kn-4</v>
      </c>
      <c r="B1425" s="45">
        <f t="shared" si="218"/>
        <v>2040831</v>
      </c>
      <c r="C1425" s="51">
        <v>8</v>
      </c>
      <c r="D1425" s="40">
        <f t="shared" si="220"/>
        <v>20408</v>
      </c>
      <c r="E1425" s="63">
        <v>4</v>
      </c>
      <c r="F1425" s="41">
        <v>3</v>
      </c>
      <c r="G1425" s="42" t="s">
        <v>164</v>
      </c>
      <c r="H1425" s="42" t="s">
        <v>433</v>
      </c>
      <c r="I1425" s="41">
        <f t="shared" si="221"/>
        <v>42</v>
      </c>
      <c r="J1425" s="41">
        <f t="shared" si="222"/>
        <v>5</v>
      </c>
      <c r="K1425" s="41">
        <f t="shared" si="223"/>
        <v>3</v>
      </c>
      <c r="L1425" s="42" t="s">
        <v>541</v>
      </c>
      <c r="M1425" s="42" t="str">
        <f t="shared" si="224"/>
        <v>kn-4-8-shl-loc3</v>
      </c>
      <c r="N1425" s="42">
        <f t="shared" si="225"/>
        <v>2</v>
      </c>
      <c r="O1425" s="41">
        <v>9</v>
      </c>
      <c r="P1425" s="43">
        <v>9</v>
      </c>
    </row>
    <row r="1426" spans="1:16" ht="16.5" x14ac:dyDescent="0.2">
      <c r="A1426" s="51" t="str">
        <f t="shared" si="219"/>
        <v>kn-4</v>
      </c>
      <c r="B1426" s="45">
        <f t="shared" si="218"/>
        <v>2040910</v>
      </c>
      <c r="C1426" s="51">
        <v>9</v>
      </c>
      <c r="D1426" s="35">
        <f t="shared" si="220"/>
        <v>20409</v>
      </c>
      <c r="E1426" s="61">
        <v>4</v>
      </c>
      <c r="F1426" s="36">
        <v>1</v>
      </c>
      <c r="G1426" s="44" t="s">
        <v>163</v>
      </c>
      <c r="H1426" s="44" t="s">
        <v>177</v>
      </c>
      <c r="I1426" s="36">
        <f t="shared" si="221"/>
        <v>43</v>
      </c>
      <c r="J1426" s="36">
        <f t="shared" si="222"/>
        <v>5</v>
      </c>
      <c r="K1426" s="36">
        <f t="shared" si="223"/>
        <v>3</v>
      </c>
      <c r="L1426" s="36" t="s">
        <v>502</v>
      </c>
      <c r="M1426" s="36" t="str">
        <f t="shared" si="224"/>
        <v>kn-4-9-jlr-loc1</v>
      </c>
      <c r="N1426" s="36">
        <f t="shared" si="225"/>
        <v>2</v>
      </c>
      <c r="O1426" s="36">
        <v>6</v>
      </c>
      <c r="P1426" s="37">
        <v>8</v>
      </c>
    </row>
    <row r="1427" spans="1:16" ht="16.5" x14ac:dyDescent="0.2">
      <c r="A1427" s="51" t="str">
        <f t="shared" si="219"/>
        <v>kn-4</v>
      </c>
      <c r="B1427" s="45">
        <f t="shared" si="218"/>
        <v>2040911</v>
      </c>
      <c r="C1427" s="51">
        <v>9</v>
      </c>
      <c r="D1427" s="38">
        <f t="shared" si="220"/>
        <v>20409</v>
      </c>
      <c r="E1427" s="62">
        <v>4</v>
      </c>
      <c r="F1427" s="25">
        <v>1</v>
      </c>
      <c r="G1427" s="26" t="s">
        <v>164</v>
      </c>
      <c r="H1427" s="26" t="s">
        <v>172</v>
      </c>
      <c r="I1427" s="25">
        <f t="shared" si="221"/>
        <v>43</v>
      </c>
      <c r="J1427" s="25">
        <f t="shared" si="222"/>
        <v>5</v>
      </c>
      <c r="K1427" s="25">
        <f t="shared" si="223"/>
        <v>3</v>
      </c>
      <c r="L1427" s="25" t="s">
        <v>543</v>
      </c>
      <c r="M1427" s="25" t="str">
        <f t="shared" si="224"/>
        <v>kn-4-9-shl-loc1</v>
      </c>
      <c r="N1427" s="25">
        <f t="shared" si="225"/>
        <v>2</v>
      </c>
      <c r="O1427" s="25">
        <v>9</v>
      </c>
      <c r="P1427" s="39">
        <v>9</v>
      </c>
    </row>
    <row r="1428" spans="1:16" ht="16.5" x14ac:dyDescent="0.2">
      <c r="A1428" s="51" t="str">
        <f t="shared" si="219"/>
        <v>kn-4</v>
      </c>
      <c r="B1428" s="45">
        <f t="shared" si="218"/>
        <v>2040920</v>
      </c>
      <c r="C1428" s="51">
        <v>9</v>
      </c>
      <c r="D1428" s="38">
        <f t="shared" si="220"/>
        <v>20409</v>
      </c>
      <c r="E1428" s="62">
        <v>4</v>
      </c>
      <c r="F1428" s="25">
        <v>2</v>
      </c>
      <c r="G1428" s="26" t="s">
        <v>163</v>
      </c>
      <c r="H1428" s="26" t="s">
        <v>1463</v>
      </c>
      <c r="I1428" s="25">
        <f t="shared" si="221"/>
        <v>43</v>
      </c>
      <c r="J1428" s="25">
        <f t="shared" si="222"/>
        <v>5</v>
      </c>
      <c r="K1428" s="25">
        <f t="shared" si="223"/>
        <v>3</v>
      </c>
      <c r="L1428" s="25" t="s">
        <v>1459</v>
      </c>
      <c r="M1428" s="49" t="str">
        <f t="shared" si="224"/>
        <v>kn-4-9-jlr-loc2</v>
      </c>
      <c r="N1428" s="49">
        <f t="shared" si="225"/>
        <v>2</v>
      </c>
      <c r="O1428" s="25">
        <v>6</v>
      </c>
      <c r="P1428" s="39">
        <v>8</v>
      </c>
    </row>
    <row r="1429" spans="1:16" ht="16.5" x14ac:dyDescent="0.2">
      <c r="A1429" s="51" t="str">
        <f t="shared" si="219"/>
        <v>kn-4</v>
      </c>
      <c r="B1429" s="45">
        <f t="shared" si="218"/>
        <v>2040921</v>
      </c>
      <c r="C1429" s="51">
        <v>9</v>
      </c>
      <c r="D1429" s="38">
        <f t="shared" si="220"/>
        <v>20409</v>
      </c>
      <c r="E1429" s="62">
        <v>4</v>
      </c>
      <c r="F1429" s="25">
        <v>2</v>
      </c>
      <c r="G1429" s="26" t="s">
        <v>164</v>
      </c>
      <c r="H1429" s="26" t="s">
        <v>171</v>
      </c>
      <c r="I1429" s="25">
        <f t="shared" si="221"/>
        <v>43</v>
      </c>
      <c r="J1429" s="25">
        <f t="shared" si="222"/>
        <v>5</v>
      </c>
      <c r="K1429" s="25">
        <f t="shared" si="223"/>
        <v>3</v>
      </c>
      <c r="L1429" s="25" t="s">
        <v>538</v>
      </c>
      <c r="M1429" s="49" t="str">
        <f t="shared" si="224"/>
        <v>kn-4-9-shl-loc2</v>
      </c>
      <c r="N1429" s="49">
        <f t="shared" si="225"/>
        <v>2</v>
      </c>
      <c r="O1429" s="25">
        <v>9</v>
      </c>
      <c r="P1429" s="39">
        <v>9</v>
      </c>
    </row>
    <row r="1430" spans="1:16" ht="16.5" x14ac:dyDescent="0.2">
      <c r="A1430" s="51" t="str">
        <f t="shared" si="219"/>
        <v>kn-4</v>
      </c>
      <c r="B1430" s="45">
        <f t="shared" si="218"/>
        <v>2040930</v>
      </c>
      <c r="C1430" s="51">
        <v>9</v>
      </c>
      <c r="D1430" s="38">
        <f t="shared" si="220"/>
        <v>20409</v>
      </c>
      <c r="E1430" s="62">
        <v>4</v>
      </c>
      <c r="F1430" s="25">
        <v>3</v>
      </c>
      <c r="G1430" s="26" t="s">
        <v>163</v>
      </c>
      <c r="H1430" s="26" t="s">
        <v>434</v>
      </c>
      <c r="I1430" s="25">
        <f t="shared" si="221"/>
        <v>43</v>
      </c>
      <c r="J1430" s="25">
        <f t="shared" si="222"/>
        <v>5</v>
      </c>
      <c r="K1430" s="25">
        <f t="shared" si="223"/>
        <v>3</v>
      </c>
      <c r="L1430" s="25" t="s">
        <v>499</v>
      </c>
      <c r="M1430" s="50" t="str">
        <f t="shared" si="224"/>
        <v>kn-4-9-jlr-loc3</v>
      </c>
      <c r="N1430" s="50">
        <f t="shared" si="225"/>
        <v>2</v>
      </c>
      <c r="O1430" s="25">
        <v>6</v>
      </c>
      <c r="P1430" s="39">
        <v>8</v>
      </c>
    </row>
    <row r="1431" spans="1:16" ht="17.25" thickBot="1" x14ac:dyDescent="0.25">
      <c r="A1431" s="51" t="str">
        <f t="shared" si="219"/>
        <v>kn-4</v>
      </c>
      <c r="B1431" s="45">
        <f t="shared" si="218"/>
        <v>2040931</v>
      </c>
      <c r="C1431" s="51">
        <v>9</v>
      </c>
      <c r="D1431" s="40">
        <f t="shared" si="220"/>
        <v>20409</v>
      </c>
      <c r="E1431" s="63">
        <v>4</v>
      </c>
      <c r="F1431" s="41">
        <v>3</v>
      </c>
      <c r="G1431" s="42" t="s">
        <v>164</v>
      </c>
      <c r="H1431" s="42" t="s">
        <v>433</v>
      </c>
      <c r="I1431" s="41">
        <f t="shared" si="221"/>
        <v>43</v>
      </c>
      <c r="J1431" s="41">
        <f t="shared" si="222"/>
        <v>5</v>
      </c>
      <c r="K1431" s="41">
        <f t="shared" si="223"/>
        <v>3</v>
      </c>
      <c r="L1431" s="41" t="s">
        <v>539</v>
      </c>
      <c r="M1431" s="42" t="str">
        <f t="shared" si="224"/>
        <v>kn-4-9-shl-loc3</v>
      </c>
      <c r="N1431" s="42">
        <f t="shared" si="225"/>
        <v>2</v>
      </c>
      <c r="O1431" s="41">
        <v>9</v>
      </c>
      <c r="P1431" s="43">
        <v>9</v>
      </c>
    </row>
    <row r="1432" spans="1:16" ht="16.5" x14ac:dyDescent="0.2">
      <c r="A1432" s="51" t="str">
        <f t="shared" si="219"/>
        <v>kn-5</v>
      </c>
      <c r="B1432" s="45">
        <f t="shared" si="218"/>
        <v>2050110</v>
      </c>
      <c r="C1432" s="51">
        <v>1</v>
      </c>
      <c r="D1432" s="35">
        <f t="shared" si="220"/>
        <v>20501</v>
      </c>
      <c r="E1432" s="61">
        <v>5</v>
      </c>
      <c r="F1432" s="36">
        <v>1</v>
      </c>
      <c r="G1432" s="44" t="s">
        <v>163</v>
      </c>
      <c r="H1432" s="44" t="s">
        <v>435</v>
      </c>
      <c r="I1432" s="36">
        <f t="shared" si="221"/>
        <v>45</v>
      </c>
      <c r="J1432" s="36">
        <f t="shared" si="222"/>
        <v>5</v>
      </c>
      <c r="K1432" s="36">
        <f t="shared" si="223"/>
        <v>3</v>
      </c>
      <c r="L1432" s="36" t="s">
        <v>502</v>
      </c>
      <c r="M1432" s="36" t="str">
        <f t="shared" si="224"/>
        <v>kn-5-1-jlr-loc1</v>
      </c>
      <c r="N1432" s="36">
        <f t="shared" si="225"/>
        <v>3</v>
      </c>
      <c r="O1432" s="36">
        <v>6</v>
      </c>
      <c r="P1432" s="37">
        <v>8</v>
      </c>
    </row>
    <row r="1433" spans="1:16" ht="16.5" x14ac:dyDescent="0.2">
      <c r="A1433" s="51" t="str">
        <f t="shared" si="219"/>
        <v>kn-5</v>
      </c>
      <c r="B1433" s="45">
        <f t="shared" si="218"/>
        <v>2050111</v>
      </c>
      <c r="C1433" s="51">
        <v>1</v>
      </c>
      <c r="D1433" s="38">
        <f t="shared" si="220"/>
        <v>20501</v>
      </c>
      <c r="E1433" s="62">
        <v>5</v>
      </c>
      <c r="F1433" s="25">
        <v>1</v>
      </c>
      <c r="G1433" s="26" t="s">
        <v>164</v>
      </c>
      <c r="H1433" s="26" t="s">
        <v>436</v>
      </c>
      <c r="I1433" s="25">
        <f t="shared" si="221"/>
        <v>45</v>
      </c>
      <c r="J1433" s="25">
        <f t="shared" si="222"/>
        <v>5</v>
      </c>
      <c r="K1433" s="25">
        <f t="shared" si="223"/>
        <v>3</v>
      </c>
      <c r="L1433" s="25" t="s">
        <v>543</v>
      </c>
      <c r="M1433" s="25" t="str">
        <f t="shared" si="224"/>
        <v>kn-5-1-shl-loc1</v>
      </c>
      <c r="N1433" s="25">
        <f t="shared" si="225"/>
        <v>3</v>
      </c>
      <c r="O1433" s="25">
        <v>9</v>
      </c>
      <c r="P1433" s="39">
        <v>9</v>
      </c>
    </row>
    <row r="1434" spans="1:16" ht="16.5" x14ac:dyDescent="0.2">
      <c r="A1434" s="51" t="str">
        <f t="shared" si="219"/>
        <v>kn-5</v>
      </c>
      <c r="B1434" s="45">
        <f t="shared" si="218"/>
        <v>2050120</v>
      </c>
      <c r="C1434" s="51">
        <v>1</v>
      </c>
      <c r="D1434" s="38">
        <f t="shared" si="220"/>
        <v>20501</v>
      </c>
      <c r="E1434" s="62">
        <v>5</v>
      </c>
      <c r="F1434" s="25">
        <v>2</v>
      </c>
      <c r="G1434" s="26" t="s">
        <v>163</v>
      </c>
      <c r="H1434" s="26" t="s">
        <v>1463</v>
      </c>
      <c r="I1434" s="25">
        <f t="shared" si="221"/>
        <v>45</v>
      </c>
      <c r="J1434" s="25">
        <f t="shared" si="222"/>
        <v>5</v>
      </c>
      <c r="K1434" s="25">
        <f t="shared" si="223"/>
        <v>3</v>
      </c>
      <c r="L1434" s="25" t="s">
        <v>1459</v>
      </c>
      <c r="M1434" s="49" t="str">
        <f t="shared" si="224"/>
        <v>kn-5-1-jlr-loc2</v>
      </c>
      <c r="N1434" s="49">
        <f t="shared" si="225"/>
        <v>3</v>
      </c>
      <c r="O1434" s="25">
        <v>6</v>
      </c>
      <c r="P1434" s="39">
        <v>8</v>
      </c>
    </row>
    <row r="1435" spans="1:16" ht="16.5" x14ac:dyDescent="0.2">
      <c r="A1435" s="51" t="str">
        <f t="shared" si="219"/>
        <v>kn-5</v>
      </c>
      <c r="B1435" s="45">
        <f t="shared" si="218"/>
        <v>2050121</v>
      </c>
      <c r="C1435" s="51">
        <v>1</v>
      </c>
      <c r="D1435" s="38">
        <f t="shared" si="220"/>
        <v>20501</v>
      </c>
      <c r="E1435" s="62">
        <v>5</v>
      </c>
      <c r="F1435" s="25">
        <v>2</v>
      </c>
      <c r="G1435" s="26" t="s">
        <v>164</v>
      </c>
      <c r="H1435" s="26" t="s">
        <v>171</v>
      </c>
      <c r="I1435" s="25">
        <f t="shared" si="221"/>
        <v>45</v>
      </c>
      <c r="J1435" s="25">
        <f t="shared" si="222"/>
        <v>5</v>
      </c>
      <c r="K1435" s="25">
        <f t="shared" si="223"/>
        <v>3</v>
      </c>
      <c r="L1435" s="25" t="s">
        <v>538</v>
      </c>
      <c r="M1435" s="49" t="str">
        <f t="shared" si="224"/>
        <v>kn-5-1-shl-loc2</v>
      </c>
      <c r="N1435" s="49">
        <f t="shared" si="225"/>
        <v>3</v>
      </c>
      <c r="O1435" s="25">
        <v>9</v>
      </c>
      <c r="P1435" s="39">
        <v>9</v>
      </c>
    </row>
    <row r="1436" spans="1:16" ht="16.5" x14ac:dyDescent="0.2">
      <c r="A1436" s="51" t="str">
        <f t="shared" si="219"/>
        <v>kn-5</v>
      </c>
      <c r="B1436" s="45">
        <f t="shared" si="218"/>
        <v>2050130</v>
      </c>
      <c r="C1436" s="51">
        <v>1</v>
      </c>
      <c r="D1436" s="38">
        <f t="shared" si="220"/>
        <v>20501</v>
      </c>
      <c r="E1436" s="62">
        <v>5</v>
      </c>
      <c r="F1436" s="25">
        <v>3</v>
      </c>
      <c r="G1436" s="26" t="s">
        <v>163</v>
      </c>
      <c r="H1436" s="26" t="s">
        <v>434</v>
      </c>
      <c r="I1436" s="25">
        <f t="shared" si="221"/>
        <v>45</v>
      </c>
      <c r="J1436" s="25">
        <f t="shared" si="222"/>
        <v>5</v>
      </c>
      <c r="K1436" s="25">
        <f t="shared" si="223"/>
        <v>3</v>
      </c>
      <c r="L1436" s="25" t="s">
        <v>499</v>
      </c>
      <c r="M1436" s="50" t="str">
        <f t="shared" si="224"/>
        <v>kn-5-1-jlr-loc3</v>
      </c>
      <c r="N1436" s="50">
        <f t="shared" si="225"/>
        <v>3</v>
      </c>
      <c r="O1436" s="25">
        <v>6</v>
      </c>
      <c r="P1436" s="39">
        <v>8</v>
      </c>
    </row>
    <row r="1437" spans="1:16" ht="17.25" thickBot="1" x14ac:dyDescent="0.25">
      <c r="A1437" s="51" t="str">
        <f t="shared" si="219"/>
        <v>kn-5</v>
      </c>
      <c r="B1437" s="45">
        <f t="shared" si="218"/>
        <v>2050131</v>
      </c>
      <c r="C1437" s="51">
        <v>1</v>
      </c>
      <c r="D1437" s="40">
        <f t="shared" si="220"/>
        <v>20501</v>
      </c>
      <c r="E1437" s="63">
        <v>5</v>
      </c>
      <c r="F1437" s="41">
        <v>3</v>
      </c>
      <c r="G1437" s="42" t="s">
        <v>164</v>
      </c>
      <c r="H1437" s="42" t="s">
        <v>433</v>
      </c>
      <c r="I1437" s="41">
        <f t="shared" si="221"/>
        <v>45</v>
      </c>
      <c r="J1437" s="41">
        <f t="shared" si="222"/>
        <v>5</v>
      </c>
      <c r="K1437" s="41">
        <f t="shared" si="223"/>
        <v>3</v>
      </c>
      <c r="L1437" s="41" t="s">
        <v>539</v>
      </c>
      <c r="M1437" s="42" t="str">
        <f t="shared" si="224"/>
        <v>kn-5-1-shl-loc3</v>
      </c>
      <c r="N1437" s="42">
        <f t="shared" si="225"/>
        <v>3</v>
      </c>
      <c r="O1437" s="41">
        <v>9</v>
      </c>
      <c r="P1437" s="43">
        <v>9</v>
      </c>
    </row>
    <row r="1438" spans="1:16" ht="16.5" x14ac:dyDescent="0.2">
      <c r="A1438" s="51" t="str">
        <f t="shared" si="219"/>
        <v>kn-5</v>
      </c>
      <c r="B1438" s="45">
        <f t="shared" si="218"/>
        <v>2050210</v>
      </c>
      <c r="C1438" s="51">
        <v>2</v>
      </c>
      <c r="D1438" s="35">
        <f t="shared" si="220"/>
        <v>20502</v>
      </c>
      <c r="E1438" s="61">
        <v>5</v>
      </c>
      <c r="F1438" s="36">
        <v>1</v>
      </c>
      <c r="G1438" s="44" t="s">
        <v>163</v>
      </c>
      <c r="H1438" s="44" t="s">
        <v>435</v>
      </c>
      <c r="I1438" s="36">
        <f t="shared" si="221"/>
        <v>46</v>
      </c>
      <c r="J1438" s="36">
        <f t="shared" si="222"/>
        <v>5</v>
      </c>
      <c r="K1438" s="36">
        <f t="shared" si="223"/>
        <v>3</v>
      </c>
      <c r="L1438" s="36" t="s">
        <v>495</v>
      </c>
      <c r="M1438" s="36" t="str">
        <f t="shared" si="224"/>
        <v>kn-5-2-jlr-loc1</v>
      </c>
      <c r="N1438" s="36">
        <f t="shared" si="225"/>
        <v>3</v>
      </c>
      <c r="O1438" s="36">
        <v>6</v>
      </c>
      <c r="P1438" s="37">
        <v>8</v>
      </c>
    </row>
    <row r="1439" spans="1:16" ht="16.5" x14ac:dyDescent="0.2">
      <c r="A1439" s="51" t="str">
        <f t="shared" si="219"/>
        <v>kn-5</v>
      </c>
      <c r="B1439" s="45">
        <f t="shared" ref="B1439:B1502" si="226">D1439*100+F1439*10+IF(G1439="jlr",0,1)</f>
        <v>2050211</v>
      </c>
      <c r="C1439" s="51">
        <v>2</v>
      </c>
      <c r="D1439" s="38">
        <f t="shared" si="220"/>
        <v>20502</v>
      </c>
      <c r="E1439" s="62">
        <v>5</v>
      </c>
      <c r="F1439" s="25">
        <v>1</v>
      </c>
      <c r="G1439" s="26" t="s">
        <v>164</v>
      </c>
      <c r="H1439" s="26" t="s">
        <v>436</v>
      </c>
      <c r="I1439" s="25">
        <f t="shared" si="221"/>
        <v>46</v>
      </c>
      <c r="J1439" s="25">
        <f t="shared" si="222"/>
        <v>5</v>
      </c>
      <c r="K1439" s="25">
        <f t="shared" si="223"/>
        <v>3</v>
      </c>
      <c r="L1439" s="25" t="s">
        <v>527</v>
      </c>
      <c r="M1439" s="25" t="str">
        <f t="shared" si="224"/>
        <v>kn-5-2-shl-loc1</v>
      </c>
      <c r="N1439" s="25">
        <f t="shared" si="225"/>
        <v>3</v>
      </c>
      <c r="O1439" s="25">
        <v>9</v>
      </c>
      <c r="P1439" s="39">
        <v>9</v>
      </c>
    </row>
    <row r="1440" spans="1:16" ht="16.5" x14ac:dyDescent="0.2">
      <c r="A1440" s="51" t="str">
        <f t="shared" si="219"/>
        <v>kn-5</v>
      </c>
      <c r="B1440" s="45">
        <f t="shared" si="226"/>
        <v>2050220</v>
      </c>
      <c r="C1440" s="51">
        <v>2</v>
      </c>
      <c r="D1440" s="38">
        <f t="shared" si="220"/>
        <v>20502</v>
      </c>
      <c r="E1440" s="62">
        <v>5</v>
      </c>
      <c r="F1440" s="25">
        <v>2</v>
      </c>
      <c r="G1440" s="26" t="s">
        <v>163</v>
      </c>
      <c r="H1440" s="26" t="s">
        <v>1463</v>
      </c>
      <c r="I1440" s="25">
        <f t="shared" si="221"/>
        <v>46</v>
      </c>
      <c r="J1440" s="25">
        <f t="shared" si="222"/>
        <v>5</v>
      </c>
      <c r="K1440" s="25">
        <f t="shared" si="223"/>
        <v>3</v>
      </c>
      <c r="L1440" s="25" t="s">
        <v>1463</v>
      </c>
      <c r="M1440" s="49" t="str">
        <f t="shared" si="224"/>
        <v>kn-5-2-jlr-loc2</v>
      </c>
      <c r="N1440" s="49">
        <f t="shared" si="225"/>
        <v>3</v>
      </c>
      <c r="O1440" s="25">
        <v>6</v>
      </c>
      <c r="P1440" s="39">
        <v>8</v>
      </c>
    </row>
    <row r="1441" spans="1:16" ht="16.5" x14ac:dyDescent="0.2">
      <c r="A1441" s="51" t="str">
        <f t="shared" si="219"/>
        <v>kn-5</v>
      </c>
      <c r="B1441" s="45">
        <f t="shared" si="226"/>
        <v>2050221</v>
      </c>
      <c r="C1441" s="51">
        <v>2</v>
      </c>
      <c r="D1441" s="38">
        <f t="shared" si="220"/>
        <v>20502</v>
      </c>
      <c r="E1441" s="62">
        <v>5</v>
      </c>
      <c r="F1441" s="25">
        <v>2</v>
      </c>
      <c r="G1441" s="26" t="s">
        <v>164</v>
      </c>
      <c r="H1441" s="26" t="s">
        <v>171</v>
      </c>
      <c r="I1441" s="25">
        <f t="shared" si="221"/>
        <v>46</v>
      </c>
      <c r="J1441" s="25">
        <f t="shared" si="222"/>
        <v>5</v>
      </c>
      <c r="K1441" s="25">
        <f t="shared" si="223"/>
        <v>3</v>
      </c>
      <c r="L1441" s="25" t="s">
        <v>530</v>
      </c>
      <c r="M1441" s="49" t="str">
        <f t="shared" si="224"/>
        <v>kn-5-2-shl-loc2</v>
      </c>
      <c r="N1441" s="49">
        <f t="shared" si="225"/>
        <v>3</v>
      </c>
      <c r="O1441" s="25">
        <v>9</v>
      </c>
      <c r="P1441" s="39">
        <v>9</v>
      </c>
    </row>
    <row r="1442" spans="1:16" ht="16.5" x14ac:dyDescent="0.2">
      <c r="A1442" s="51" t="str">
        <f t="shared" si="219"/>
        <v>kn-5</v>
      </c>
      <c r="B1442" s="45">
        <f t="shared" si="226"/>
        <v>2050230</v>
      </c>
      <c r="C1442" s="51">
        <v>2</v>
      </c>
      <c r="D1442" s="38">
        <f t="shared" si="220"/>
        <v>20502</v>
      </c>
      <c r="E1442" s="62">
        <v>5</v>
      </c>
      <c r="F1442" s="25">
        <v>3</v>
      </c>
      <c r="G1442" s="26" t="s">
        <v>163</v>
      </c>
      <c r="H1442" s="26" t="s">
        <v>434</v>
      </c>
      <c r="I1442" s="25">
        <f t="shared" si="221"/>
        <v>46</v>
      </c>
      <c r="J1442" s="25">
        <f t="shared" si="222"/>
        <v>5</v>
      </c>
      <c r="K1442" s="25">
        <f t="shared" si="223"/>
        <v>3</v>
      </c>
      <c r="L1442" s="25" t="s">
        <v>504</v>
      </c>
      <c r="M1442" s="50" t="str">
        <f t="shared" si="224"/>
        <v>kn-5-2-jlr-loc3</v>
      </c>
      <c r="N1442" s="50">
        <f t="shared" si="225"/>
        <v>3</v>
      </c>
      <c r="O1442" s="25">
        <v>6</v>
      </c>
      <c r="P1442" s="39">
        <v>8</v>
      </c>
    </row>
    <row r="1443" spans="1:16" ht="17.25" thickBot="1" x14ac:dyDescent="0.25">
      <c r="A1443" s="51" t="str">
        <f t="shared" si="219"/>
        <v>kn-5</v>
      </c>
      <c r="B1443" s="45">
        <f t="shared" si="226"/>
        <v>2050231</v>
      </c>
      <c r="C1443" s="51">
        <v>2</v>
      </c>
      <c r="D1443" s="40">
        <f t="shared" si="220"/>
        <v>20502</v>
      </c>
      <c r="E1443" s="63">
        <v>5</v>
      </c>
      <c r="F1443" s="41">
        <v>3</v>
      </c>
      <c r="G1443" s="42" t="s">
        <v>164</v>
      </c>
      <c r="H1443" s="42" t="s">
        <v>433</v>
      </c>
      <c r="I1443" s="41">
        <f t="shared" si="221"/>
        <v>46</v>
      </c>
      <c r="J1443" s="41">
        <f t="shared" si="222"/>
        <v>5</v>
      </c>
      <c r="K1443" s="41">
        <f t="shared" si="223"/>
        <v>3</v>
      </c>
      <c r="L1443" s="41" t="s">
        <v>545</v>
      </c>
      <c r="M1443" s="42" t="str">
        <f t="shared" si="224"/>
        <v>kn-5-2-shl-loc3</v>
      </c>
      <c r="N1443" s="42">
        <f t="shared" si="225"/>
        <v>3</v>
      </c>
      <c r="O1443" s="41">
        <v>9</v>
      </c>
      <c r="P1443" s="43">
        <v>9</v>
      </c>
    </row>
    <row r="1444" spans="1:16" ht="16.5" x14ac:dyDescent="0.2">
      <c r="A1444" s="51" t="str">
        <f t="shared" si="219"/>
        <v>kn-5</v>
      </c>
      <c r="B1444" s="45">
        <f t="shared" si="226"/>
        <v>2050310</v>
      </c>
      <c r="C1444" s="51">
        <v>3</v>
      </c>
      <c r="D1444" s="35">
        <f t="shared" si="220"/>
        <v>20503</v>
      </c>
      <c r="E1444" s="61">
        <v>5</v>
      </c>
      <c r="F1444" s="36">
        <v>1</v>
      </c>
      <c r="G1444" s="44" t="s">
        <v>163</v>
      </c>
      <c r="H1444" s="44" t="s">
        <v>435</v>
      </c>
      <c r="I1444" s="36">
        <f t="shared" si="221"/>
        <v>46</v>
      </c>
      <c r="J1444" s="36">
        <f t="shared" si="222"/>
        <v>5</v>
      </c>
      <c r="K1444" s="36">
        <f t="shared" si="223"/>
        <v>3</v>
      </c>
      <c r="L1444" s="36" t="s">
        <v>502</v>
      </c>
      <c r="M1444" s="36" t="str">
        <f t="shared" si="224"/>
        <v>kn-5-3-jlr-loc1</v>
      </c>
      <c r="N1444" s="36">
        <f t="shared" si="225"/>
        <v>3</v>
      </c>
      <c r="O1444" s="36">
        <v>6</v>
      </c>
      <c r="P1444" s="37">
        <v>8</v>
      </c>
    </row>
    <row r="1445" spans="1:16" ht="16.5" x14ac:dyDescent="0.2">
      <c r="A1445" s="51" t="str">
        <f t="shared" si="219"/>
        <v>kn-5</v>
      </c>
      <c r="B1445" s="45">
        <f t="shared" si="226"/>
        <v>2050311</v>
      </c>
      <c r="C1445" s="51">
        <v>3</v>
      </c>
      <c r="D1445" s="38">
        <f t="shared" si="220"/>
        <v>20503</v>
      </c>
      <c r="E1445" s="62">
        <v>5</v>
      </c>
      <c r="F1445" s="25">
        <v>1</v>
      </c>
      <c r="G1445" s="26" t="s">
        <v>164</v>
      </c>
      <c r="H1445" s="26" t="s">
        <v>436</v>
      </c>
      <c r="I1445" s="25">
        <f t="shared" si="221"/>
        <v>46</v>
      </c>
      <c r="J1445" s="25">
        <f t="shared" si="222"/>
        <v>5</v>
      </c>
      <c r="K1445" s="25">
        <f t="shared" si="223"/>
        <v>3</v>
      </c>
      <c r="L1445" s="25" t="s">
        <v>543</v>
      </c>
      <c r="M1445" s="25" t="str">
        <f t="shared" si="224"/>
        <v>kn-5-3-shl-loc1</v>
      </c>
      <c r="N1445" s="25">
        <f t="shared" si="225"/>
        <v>3</v>
      </c>
      <c r="O1445" s="25">
        <v>9</v>
      </c>
      <c r="P1445" s="39">
        <v>9</v>
      </c>
    </row>
    <row r="1446" spans="1:16" ht="16.5" x14ac:dyDescent="0.2">
      <c r="A1446" s="51" t="str">
        <f t="shared" si="219"/>
        <v>kn-5</v>
      </c>
      <c r="B1446" s="45">
        <f t="shared" si="226"/>
        <v>2050320</v>
      </c>
      <c r="C1446" s="51">
        <v>3</v>
      </c>
      <c r="D1446" s="38">
        <f t="shared" si="220"/>
        <v>20503</v>
      </c>
      <c r="E1446" s="62">
        <v>5</v>
      </c>
      <c r="F1446" s="25">
        <v>2</v>
      </c>
      <c r="G1446" s="26" t="s">
        <v>163</v>
      </c>
      <c r="H1446" s="26" t="s">
        <v>1463</v>
      </c>
      <c r="I1446" s="25">
        <f t="shared" si="221"/>
        <v>46</v>
      </c>
      <c r="J1446" s="25">
        <f t="shared" si="222"/>
        <v>5</v>
      </c>
      <c r="K1446" s="25">
        <f t="shared" si="223"/>
        <v>3</v>
      </c>
      <c r="L1446" s="25" t="s">
        <v>1459</v>
      </c>
      <c r="M1446" s="49" t="str">
        <f t="shared" si="224"/>
        <v>kn-5-3-jlr-loc2</v>
      </c>
      <c r="N1446" s="49">
        <f t="shared" si="225"/>
        <v>3</v>
      </c>
      <c r="O1446" s="25">
        <v>6</v>
      </c>
      <c r="P1446" s="39">
        <v>8</v>
      </c>
    </row>
    <row r="1447" spans="1:16" ht="16.5" x14ac:dyDescent="0.2">
      <c r="A1447" s="51" t="str">
        <f t="shared" si="219"/>
        <v>kn-5</v>
      </c>
      <c r="B1447" s="45">
        <f t="shared" si="226"/>
        <v>2050321</v>
      </c>
      <c r="C1447" s="51">
        <v>3</v>
      </c>
      <c r="D1447" s="38">
        <f t="shared" si="220"/>
        <v>20503</v>
      </c>
      <c r="E1447" s="62">
        <v>5</v>
      </c>
      <c r="F1447" s="25">
        <v>2</v>
      </c>
      <c r="G1447" s="26" t="s">
        <v>164</v>
      </c>
      <c r="H1447" s="26" t="s">
        <v>171</v>
      </c>
      <c r="I1447" s="25">
        <f t="shared" si="221"/>
        <v>46</v>
      </c>
      <c r="J1447" s="25">
        <f t="shared" si="222"/>
        <v>5</v>
      </c>
      <c r="K1447" s="25">
        <f t="shared" si="223"/>
        <v>3</v>
      </c>
      <c r="L1447" s="25" t="s">
        <v>538</v>
      </c>
      <c r="M1447" s="49" t="str">
        <f t="shared" si="224"/>
        <v>kn-5-3-shl-loc2</v>
      </c>
      <c r="N1447" s="49">
        <f t="shared" si="225"/>
        <v>3</v>
      </c>
      <c r="O1447" s="25">
        <v>9</v>
      </c>
      <c r="P1447" s="39">
        <v>9</v>
      </c>
    </row>
    <row r="1448" spans="1:16" ht="16.5" x14ac:dyDescent="0.2">
      <c r="A1448" s="51" t="str">
        <f t="shared" si="219"/>
        <v>kn-5</v>
      </c>
      <c r="B1448" s="45">
        <f t="shared" si="226"/>
        <v>2050330</v>
      </c>
      <c r="C1448" s="51">
        <v>3</v>
      </c>
      <c r="D1448" s="38">
        <f t="shared" si="220"/>
        <v>20503</v>
      </c>
      <c r="E1448" s="62">
        <v>5</v>
      </c>
      <c r="F1448" s="25">
        <v>3</v>
      </c>
      <c r="G1448" s="26" t="s">
        <v>163</v>
      </c>
      <c r="H1448" s="26" t="s">
        <v>434</v>
      </c>
      <c r="I1448" s="25">
        <f t="shared" si="221"/>
        <v>46</v>
      </c>
      <c r="J1448" s="25">
        <f t="shared" si="222"/>
        <v>5</v>
      </c>
      <c r="K1448" s="25">
        <f t="shared" si="223"/>
        <v>3</v>
      </c>
      <c r="L1448" s="25" t="s">
        <v>499</v>
      </c>
      <c r="M1448" s="50" t="str">
        <f t="shared" si="224"/>
        <v>kn-5-3-jlr-loc3</v>
      </c>
      <c r="N1448" s="50">
        <f t="shared" si="225"/>
        <v>3</v>
      </c>
      <c r="O1448" s="25">
        <v>6</v>
      </c>
      <c r="P1448" s="39">
        <v>8</v>
      </c>
    </row>
    <row r="1449" spans="1:16" ht="17.25" thickBot="1" x14ac:dyDescent="0.25">
      <c r="A1449" s="51" t="str">
        <f t="shared" si="219"/>
        <v>kn-5</v>
      </c>
      <c r="B1449" s="45">
        <f t="shared" si="226"/>
        <v>2050331</v>
      </c>
      <c r="C1449" s="51">
        <v>3</v>
      </c>
      <c r="D1449" s="40">
        <f t="shared" si="220"/>
        <v>20503</v>
      </c>
      <c r="E1449" s="63">
        <v>5</v>
      </c>
      <c r="F1449" s="41">
        <v>3</v>
      </c>
      <c r="G1449" s="42" t="s">
        <v>776</v>
      </c>
      <c r="H1449" s="42" t="s">
        <v>433</v>
      </c>
      <c r="I1449" s="41">
        <f t="shared" si="221"/>
        <v>46</v>
      </c>
      <c r="J1449" s="41">
        <f t="shared" si="222"/>
        <v>5</v>
      </c>
      <c r="K1449" s="41">
        <f t="shared" si="223"/>
        <v>3</v>
      </c>
      <c r="L1449" s="41" t="s">
        <v>539</v>
      </c>
      <c r="M1449" s="42" t="str">
        <f t="shared" si="224"/>
        <v>kn-5-3-shl-loc3</v>
      </c>
      <c r="N1449" s="42">
        <f t="shared" si="225"/>
        <v>3</v>
      </c>
      <c r="O1449" s="41">
        <v>9</v>
      </c>
      <c r="P1449" s="43">
        <v>9</v>
      </c>
    </row>
    <row r="1450" spans="1:16" ht="16.5" x14ac:dyDescent="0.2">
      <c r="A1450" s="51" t="str">
        <f t="shared" si="219"/>
        <v>kn-5</v>
      </c>
      <c r="B1450" s="45">
        <f t="shared" si="226"/>
        <v>2050410</v>
      </c>
      <c r="C1450" s="51">
        <v>4</v>
      </c>
      <c r="D1450" s="35">
        <f t="shared" si="220"/>
        <v>20504</v>
      </c>
      <c r="E1450" s="61">
        <v>5</v>
      </c>
      <c r="F1450" s="36">
        <v>1</v>
      </c>
      <c r="G1450" s="44" t="s">
        <v>163</v>
      </c>
      <c r="H1450" s="44" t="s">
        <v>435</v>
      </c>
      <c r="I1450" s="36">
        <f t="shared" si="221"/>
        <v>47</v>
      </c>
      <c r="J1450" s="36">
        <f t="shared" si="222"/>
        <v>5</v>
      </c>
      <c r="K1450" s="36">
        <f t="shared" si="223"/>
        <v>3</v>
      </c>
      <c r="L1450" s="36" t="s">
        <v>505</v>
      </c>
      <c r="M1450" s="36" t="str">
        <f t="shared" si="224"/>
        <v>kn-5-4-jlr-loc1</v>
      </c>
      <c r="N1450" s="36">
        <f t="shared" si="225"/>
        <v>3</v>
      </c>
      <c r="O1450" s="36">
        <v>6</v>
      </c>
      <c r="P1450" s="37">
        <v>8</v>
      </c>
    </row>
    <row r="1451" spans="1:16" ht="16.5" x14ac:dyDescent="0.2">
      <c r="A1451" s="51" t="str">
        <f t="shared" si="219"/>
        <v>kn-5</v>
      </c>
      <c r="B1451" s="45">
        <f t="shared" si="226"/>
        <v>2050411</v>
      </c>
      <c r="C1451" s="51">
        <v>4</v>
      </c>
      <c r="D1451" s="38">
        <f t="shared" si="220"/>
        <v>20504</v>
      </c>
      <c r="E1451" s="62">
        <v>5</v>
      </c>
      <c r="F1451" s="25">
        <v>1</v>
      </c>
      <c r="G1451" s="26" t="s">
        <v>164</v>
      </c>
      <c r="H1451" s="26" t="s">
        <v>789</v>
      </c>
      <c r="I1451" s="25">
        <f t="shared" si="221"/>
        <v>47</v>
      </c>
      <c r="J1451" s="25">
        <f t="shared" si="222"/>
        <v>5</v>
      </c>
      <c r="K1451" s="25">
        <f t="shared" si="223"/>
        <v>3</v>
      </c>
      <c r="L1451" s="25" t="s">
        <v>546</v>
      </c>
      <c r="M1451" s="25" t="str">
        <f t="shared" si="224"/>
        <v>kn-5-4-shl-loc1</v>
      </c>
      <c r="N1451" s="25">
        <f t="shared" si="225"/>
        <v>3</v>
      </c>
      <c r="O1451" s="25">
        <v>9</v>
      </c>
      <c r="P1451" s="39">
        <v>9</v>
      </c>
    </row>
    <row r="1452" spans="1:16" ht="16.5" x14ac:dyDescent="0.2">
      <c r="A1452" s="51" t="str">
        <f t="shared" si="219"/>
        <v>kn-5</v>
      </c>
      <c r="B1452" s="45">
        <f t="shared" si="226"/>
        <v>2050420</v>
      </c>
      <c r="C1452" s="51">
        <v>4</v>
      </c>
      <c r="D1452" s="38">
        <f t="shared" si="220"/>
        <v>20504</v>
      </c>
      <c r="E1452" s="62">
        <v>5</v>
      </c>
      <c r="F1452" s="25">
        <v>2</v>
      </c>
      <c r="G1452" s="26" t="s">
        <v>163</v>
      </c>
      <c r="H1452" s="26" t="s">
        <v>1463</v>
      </c>
      <c r="I1452" s="25">
        <f t="shared" si="221"/>
        <v>47</v>
      </c>
      <c r="J1452" s="25">
        <f t="shared" si="222"/>
        <v>5</v>
      </c>
      <c r="K1452" s="25">
        <f t="shared" si="223"/>
        <v>3</v>
      </c>
      <c r="L1452" s="25" t="s">
        <v>495</v>
      </c>
      <c r="M1452" s="49" t="str">
        <f t="shared" si="224"/>
        <v>kn-5-4-jlr-loc2</v>
      </c>
      <c r="N1452" s="49">
        <f t="shared" si="225"/>
        <v>3</v>
      </c>
      <c r="O1452" s="25">
        <v>6</v>
      </c>
      <c r="P1452" s="39">
        <v>8</v>
      </c>
    </row>
    <row r="1453" spans="1:16" ht="16.5" x14ac:dyDescent="0.2">
      <c r="A1453" s="51" t="str">
        <f t="shared" si="219"/>
        <v>kn-5</v>
      </c>
      <c r="B1453" s="45">
        <f t="shared" si="226"/>
        <v>2050421</v>
      </c>
      <c r="C1453" s="51">
        <v>4</v>
      </c>
      <c r="D1453" s="38">
        <f t="shared" si="220"/>
        <v>20504</v>
      </c>
      <c r="E1453" s="62">
        <v>5</v>
      </c>
      <c r="F1453" s="25">
        <v>2</v>
      </c>
      <c r="G1453" s="26" t="s">
        <v>164</v>
      </c>
      <c r="H1453" s="26" t="s">
        <v>171</v>
      </c>
      <c r="I1453" s="25">
        <f t="shared" si="221"/>
        <v>47</v>
      </c>
      <c r="J1453" s="25">
        <f t="shared" si="222"/>
        <v>5</v>
      </c>
      <c r="K1453" s="25">
        <f t="shared" si="223"/>
        <v>3</v>
      </c>
      <c r="L1453" s="25" t="s">
        <v>534</v>
      </c>
      <c r="M1453" s="49" t="str">
        <f t="shared" si="224"/>
        <v>kn-5-4-shl-loc2</v>
      </c>
      <c r="N1453" s="49">
        <f t="shared" si="225"/>
        <v>3</v>
      </c>
      <c r="O1453" s="25">
        <v>9</v>
      </c>
      <c r="P1453" s="39">
        <v>9</v>
      </c>
    </row>
    <row r="1454" spans="1:16" ht="16.5" x14ac:dyDescent="0.2">
      <c r="A1454" s="51" t="str">
        <f t="shared" si="219"/>
        <v>kn-5</v>
      </c>
      <c r="B1454" s="45">
        <f t="shared" si="226"/>
        <v>2050430</v>
      </c>
      <c r="C1454" s="51">
        <v>4</v>
      </c>
      <c r="D1454" s="38">
        <f t="shared" si="220"/>
        <v>20504</v>
      </c>
      <c r="E1454" s="62">
        <v>5</v>
      </c>
      <c r="F1454" s="25">
        <v>3</v>
      </c>
      <c r="G1454" s="26" t="s">
        <v>773</v>
      </c>
      <c r="H1454" s="26" t="s">
        <v>434</v>
      </c>
      <c r="I1454" s="25">
        <f t="shared" si="221"/>
        <v>47</v>
      </c>
      <c r="J1454" s="25">
        <f t="shared" si="222"/>
        <v>5</v>
      </c>
      <c r="K1454" s="25">
        <f t="shared" si="223"/>
        <v>3</v>
      </c>
      <c r="L1454" s="25" t="s">
        <v>501</v>
      </c>
      <c r="M1454" s="50" t="str">
        <f t="shared" si="224"/>
        <v>kn-5-4-jlr-loc3</v>
      </c>
      <c r="N1454" s="50">
        <f t="shared" si="225"/>
        <v>3</v>
      </c>
      <c r="O1454" s="25">
        <v>6</v>
      </c>
      <c r="P1454" s="39">
        <v>8</v>
      </c>
    </row>
    <row r="1455" spans="1:16" ht="17.25" thickBot="1" x14ac:dyDescent="0.25">
      <c r="A1455" s="51" t="str">
        <f t="shared" si="219"/>
        <v>kn-5</v>
      </c>
      <c r="B1455" s="45">
        <f t="shared" si="226"/>
        <v>2050431</v>
      </c>
      <c r="C1455" s="51">
        <v>4</v>
      </c>
      <c r="D1455" s="40">
        <f t="shared" si="220"/>
        <v>20504</v>
      </c>
      <c r="E1455" s="63">
        <v>5</v>
      </c>
      <c r="F1455" s="41">
        <v>3</v>
      </c>
      <c r="G1455" s="42" t="s">
        <v>164</v>
      </c>
      <c r="H1455" s="42" t="s">
        <v>433</v>
      </c>
      <c r="I1455" s="41">
        <f t="shared" si="221"/>
        <v>47</v>
      </c>
      <c r="J1455" s="41">
        <f t="shared" si="222"/>
        <v>5</v>
      </c>
      <c r="K1455" s="41">
        <f t="shared" si="223"/>
        <v>3</v>
      </c>
      <c r="L1455" s="41" t="s">
        <v>542</v>
      </c>
      <c r="M1455" s="42" t="str">
        <f t="shared" si="224"/>
        <v>kn-5-4-shl-loc3</v>
      </c>
      <c r="N1455" s="42">
        <f t="shared" si="225"/>
        <v>3</v>
      </c>
      <c r="O1455" s="41">
        <v>9</v>
      </c>
      <c r="P1455" s="43">
        <v>9</v>
      </c>
    </row>
    <row r="1456" spans="1:16" ht="16.5" x14ac:dyDescent="0.2">
      <c r="A1456" s="51" t="str">
        <f t="shared" si="219"/>
        <v>kn-5</v>
      </c>
      <c r="B1456" s="45">
        <f t="shared" si="226"/>
        <v>2050510</v>
      </c>
      <c r="C1456" s="51">
        <v>5</v>
      </c>
      <c r="D1456" s="35">
        <f t="shared" si="220"/>
        <v>20505</v>
      </c>
      <c r="E1456" s="61">
        <v>5</v>
      </c>
      <c r="F1456" s="36">
        <v>1</v>
      </c>
      <c r="G1456" s="44" t="s">
        <v>163</v>
      </c>
      <c r="H1456" s="44" t="s">
        <v>435</v>
      </c>
      <c r="I1456" s="36">
        <f t="shared" si="221"/>
        <v>47</v>
      </c>
      <c r="J1456" s="36">
        <f t="shared" si="222"/>
        <v>5</v>
      </c>
      <c r="K1456" s="36">
        <f t="shared" si="223"/>
        <v>3</v>
      </c>
      <c r="L1456" s="36" t="s">
        <v>1458</v>
      </c>
      <c r="M1456" s="36" t="str">
        <f t="shared" si="224"/>
        <v>kn-5-5-jlr-loc1</v>
      </c>
      <c r="N1456" s="36">
        <f t="shared" si="225"/>
        <v>3</v>
      </c>
      <c r="O1456" s="36">
        <v>6</v>
      </c>
      <c r="P1456" s="37">
        <v>8</v>
      </c>
    </row>
    <row r="1457" spans="1:16" ht="16.5" x14ac:dyDescent="0.2">
      <c r="A1457" s="51" t="str">
        <f t="shared" si="219"/>
        <v>kn-5</v>
      </c>
      <c r="B1457" s="45">
        <f t="shared" si="226"/>
        <v>2050511</v>
      </c>
      <c r="C1457" s="51">
        <v>5</v>
      </c>
      <c r="D1457" s="38">
        <f t="shared" si="220"/>
        <v>20505</v>
      </c>
      <c r="E1457" s="62">
        <v>5</v>
      </c>
      <c r="F1457" s="25">
        <v>1</v>
      </c>
      <c r="G1457" s="26" t="s">
        <v>164</v>
      </c>
      <c r="H1457" s="26" t="s">
        <v>436</v>
      </c>
      <c r="I1457" s="25">
        <f t="shared" si="221"/>
        <v>47</v>
      </c>
      <c r="J1457" s="25">
        <f t="shared" si="222"/>
        <v>5</v>
      </c>
      <c r="K1457" s="25">
        <f t="shared" si="223"/>
        <v>3</v>
      </c>
      <c r="L1457" s="25" t="s">
        <v>532</v>
      </c>
      <c r="M1457" s="25" t="str">
        <f t="shared" si="224"/>
        <v>kn-5-5-shl-loc1</v>
      </c>
      <c r="N1457" s="25">
        <f t="shared" si="225"/>
        <v>3</v>
      </c>
      <c r="O1457" s="25">
        <v>9</v>
      </c>
      <c r="P1457" s="39">
        <v>9</v>
      </c>
    </row>
    <row r="1458" spans="1:16" ht="16.5" x14ac:dyDescent="0.2">
      <c r="A1458" s="51" t="str">
        <f t="shared" si="219"/>
        <v>kn-5</v>
      </c>
      <c r="B1458" s="45">
        <f t="shared" si="226"/>
        <v>2050520</v>
      </c>
      <c r="C1458" s="51">
        <v>5</v>
      </c>
      <c r="D1458" s="38">
        <f t="shared" si="220"/>
        <v>20505</v>
      </c>
      <c r="E1458" s="62">
        <v>5</v>
      </c>
      <c r="F1458" s="25">
        <v>2</v>
      </c>
      <c r="G1458" s="26" t="s">
        <v>163</v>
      </c>
      <c r="H1458" s="26" t="s">
        <v>1463</v>
      </c>
      <c r="I1458" s="25">
        <f t="shared" si="221"/>
        <v>47</v>
      </c>
      <c r="J1458" s="25">
        <f t="shared" si="222"/>
        <v>5</v>
      </c>
      <c r="K1458" s="25">
        <f t="shared" si="223"/>
        <v>3</v>
      </c>
      <c r="L1458" s="25" t="s">
        <v>1463</v>
      </c>
      <c r="M1458" s="49" t="str">
        <f t="shared" si="224"/>
        <v>kn-5-5-jlr-loc2</v>
      </c>
      <c r="N1458" s="49">
        <f t="shared" si="225"/>
        <v>3</v>
      </c>
      <c r="O1458" s="25">
        <v>6</v>
      </c>
      <c r="P1458" s="39">
        <v>8</v>
      </c>
    </row>
    <row r="1459" spans="1:16" ht="16.5" x14ac:dyDescent="0.2">
      <c r="A1459" s="51" t="str">
        <f t="shared" si="219"/>
        <v>kn-5</v>
      </c>
      <c r="B1459" s="45">
        <f t="shared" si="226"/>
        <v>2050521</v>
      </c>
      <c r="C1459" s="51">
        <v>5</v>
      </c>
      <c r="D1459" s="38">
        <f t="shared" si="220"/>
        <v>20505</v>
      </c>
      <c r="E1459" s="62">
        <v>5</v>
      </c>
      <c r="F1459" s="25">
        <v>2</v>
      </c>
      <c r="G1459" s="26" t="s">
        <v>164</v>
      </c>
      <c r="H1459" s="26" t="s">
        <v>171</v>
      </c>
      <c r="I1459" s="25">
        <f t="shared" si="221"/>
        <v>47</v>
      </c>
      <c r="J1459" s="25">
        <f t="shared" si="222"/>
        <v>5</v>
      </c>
      <c r="K1459" s="25">
        <f t="shared" si="223"/>
        <v>3</v>
      </c>
      <c r="L1459" s="25" t="s">
        <v>530</v>
      </c>
      <c r="M1459" s="49" t="str">
        <f t="shared" si="224"/>
        <v>kn-5-5-shl-loc2</v>
      </c>
      <c r="N1459" s="49">
        <f t="shared" si="225"/>
        <v>3</v>
      </c>
      <c r="O1459" s="25">
        <v>9</v>
      </c>
      <c r="P1459" s="39">
        <v>9</v>
      </c>
    </row>
    <row r="1460" spans="1:16" ht="16.5" x14ac:dyDescent="0.2">
      <c r="A1460" s="51" t="str">
        <f t="shared" si="219"/>
        <v>kn-5</v>
      </c>
      <c r="B1460" s="45">
        <f t="shared" si="226"/>
        <v>2050530</v>
      </c>
      <c r="C1460" s="51">
        <v>5</v>
      </c>
      <c r="D1460" s="38">
        <f t="shared" si="220"/>
        <v>20505</v>
      </c>
      <c r="E1460" s="62">
        <v>5</v>
      </c>
      <c r="F1460" s="25">
        <v>3</v>
      </c>
      <c r="G1460" s="26" t="s">
        <v>163</v>
      </c>
      <c r="H1460" s="26" t="s">
        <v>434</v>
      </c>
      <c r="I1460" s="25">
        <f t="shared" si="221"/>
        <v>47</v>
      </c>
      <c r="J1460" s="25">
        <f t="shared" si="222"/>
        <v>5</v>
      </c>
      <c r="K1460" s="25">
        <f t="shared" si="223"/>
        <v>3</v>
      </c>
      <c r="L1460" s="25" t="s">
        <v>502</v>
      </c>
      <c r="M1460" s="50" t="str">
        <f t="shared" si="224"/>
        <v>kn-5-5-jlr-loc3</v>
      </c>
      <c r="N1460" s="50">
        <f t="shared" si="225"/>
        <v>3</v>
      </c>
      <c r="O1460" s="25">
        <v>6</v>
      </c>
      <c r="P1460" s="39">
        <v>8</v>
      </c>
    </row>
    <row r="1461" spans="1:16" ht="17.25" thickBot="1" x14ac:dyDescent="0.25">
      <c r="A1461" s="51" t="str">
        <f t="shared" si="219"/>
        <v>kn-5</v>
      </c>
      <c r="B1461" s="45">
        <f t="shared" si="226"/>
        <v>2050531</v>
      </c>
      <c r="C1461" s="51">
        <v>5</v>
      </c>
      <c r="D1461" s="40">
        <f t="shared" si="220"/>
        <v>20505</v>
      </c>
      <c r="E1461" s="63">
        <v>5</v>
      </c>
      <c r="F1461" s="41">
        <v>3</v>
      </c>
      <c r="G1461" s="42" t="s">
        <v>164</v>
      </c>
      <c r="H1461" s="42" t="s">
        <v>433</v>
      </c>
      <c r="I1461" s="41">
        <f t="shared" si="221"/>
        <v>47</v>
      </c>
      <c r="J1461" s="41">
        <f t="shared" si="222"/>
        <v>5</v>
      </c>
      <c r="K1461" s="41">
        <f t="shared" si="223"/>
        <v>3</v>
      </c>
      <c r="L1461" s="41" t="s">
        <v>543</v>
      </c>
      <c r="M1461" s="42" t="str">
        <f t="shared" si="224"/>
        <v>kn-5-5-shl-loc3</v>
      </c>
      <c r="N1461" s="42">
        <f t="shared" si="225"/>
        <v>3</v>
      </c>
      <c r="O1461" s="41">
        <v>9</v>
      </c>
      <c r="P1461" s="43">
        <v>9</v>
      </c>
    </row>
    <row r="1462" spans="1:16" ht="16.5" x14ac:dyDescent="0.2">
      <c r="A1462" s="51" t="str">
        <f t="shared" si="219"/>
        <v>kn-5</v>
      </c>
      <c r="B1462" s="45">
        <f t="shared" si="226"/>
        <v>2050610</v>
      </c>
      <c r="C1462" s="51">
        <v>6</v>
      </c>
      <c r="D1462" s="35">
        <f t="shared" si="220"/>
        <v>20506</v>
      </c>
      <c r="E1462" s="61">
        <v>5</v>
      </c>
      <c r="F1462" s="36">
        <v>1</v>
      </c>
      <c r="G1462" s="44" t="s">
        <v>163</v>
      </c>
      <c r="H1462" s="44" t="s">
        <v>435</v>
      </c>
      <c r="I1462" s="36">
        <f t="shared" si="221"/>
        <v>48</v>
      </c>
      <c r="J1462" s="36">
        <f t="shared" si="222"/>
        <v>5</v>
      </c>
      <c r="K1462" s="36">
        <f t="shared" si="223"/>
        <v>3</v>
      </c>
      <c r="L1462" s="36" t="s">
        <v>499</v>
      </c>
      <c r="M1462" s="36" t="str">
        <f t="shared" si="224"/>
        <v>kn-5-6-jlr-loc1</v>
      </c>
      <c r="N1462" s="36">
        <f t="shared" si="225"/>
        <v>3</v>
      </c>
      <c r="O1462" s="36">
        <v>6</v>
      </c>
      <c r="P1462" s="37">
        <v>8</v>
      </c>
    </row>
    <row r="1463" spans="1:16" ht="16.5" x14ac:dyDescent="0.2">
      <c r="A1463" s="51" t="str">
        <f t="shared" si="219"/>
        <v>kn-5</v>
      </c>
      <c r="B1463" s="45">
        <f t="shared" si="226"/>
        <v>2050611</v>
      </c>
      <c r="C1463" s="51">
        <v>6</v>
      </c>
      <c r="D1463" s="38">
        <f t="shared" si="220"/>
        <v>20506</v>
      </c>
      <c r="E1463" s="62">
        <v>5</v>
      </c>
      <c r="F1463" s="25">
        <v>1</v>
      </c>
      <c r="G1463" s="26" t="s">
        <v>164</v>
      </c>
      <c r="H1463" s="26" t="s">
        <v>436</v>
      </c>
      <c r="I1463" s="25">
        <f t="shared" si="221"/>
        <v>48</v>
      </c>
      <c r="J1463" s="25">
        <f t="shared" si="222"/>
        <v>5</v>
      </c>
      <c r="K1463" s="25">
        <f t="shared" si="223"/>
        <v>3</v>
      </c>
      <c r="L1463" s="25" t="s">
        <v>539</v>
      </c>
      <c r="M1463" s="25" t="str">
        <f t="shared" si="224"/>
        <v>kn-5-6-shl-loc1</v>
      </c>
      <c r="N1463" s="25">
        <f t="shared" si="225"/>
        <v>3</v>
      </c>
      <c r="O1463" s="25">
        <v>9</v>
      </c>
      <c r="P1463" s="39">
        <v>9</v>
      </c>
    </row>
    <row r="1464" spans="1:16" ht="16.5" x14ac:dyDescent="0.2">
      <c r="A1464" s="51" t="str">
        <f t="shared" si="219"/>
        <v>kn-5</v>
      </c>
      <c r="B1464" s="45">
        <f t="shared" si="226"/>
        <v>2050620</v>
      </c>
      <c r="C1464" s="51">
        <v>6</v>
      </c>
      <c r="D1464" s="38">
        <f t="shared" si="220"/>
        <v>20506</v>
      </c>
      <c r="E1464" s="62">
        <v>5</v>
      </c>
      <c r="F1464" s="25">
        <v>2</v>
      </c>
      <c r="G1464" s="26" t="s">
        <v>163</v>
      </c>
      <c r="H1464" s="26" t="s">
        <v>1463</v>
      </c>
      <c r="I1464" s="25">
        <f t="shared" si="221"/>
        <v>48</v>
      </c>
      <c r="J1464" s="25">
        <f t="shared" si="222"/>
        <v>5</v>
      </c>
      <c r="K1464" s="25">
        <f t="shared" si="223"/>
        <v>3</v>
      </c>
      <c r="L1464" s="25" t="s">
        <v>1459</v>
      </c>
      <c r="M1464" s="49" t="str">
        <f t="shared" si="224"/>
        <v>kn-5-6-jlr-loc2</v>
      </c>
      <c r="N1464" s="49">
        <f t="shared" si="225"/>
        <v>3</v>
      </c>
      <c r="O1464" s="25">
        <v>6</v>
      </c>
      <c r="P1464" s="39">
        <v>8</v>
      </c>
    </row>
    <row r="1465" spans="1:16" ht="16.5" x14ac:dyDescent="0.2">
      <c r="A1465" s="51" t="str">
        <f t="shared" si="219"/>
        <v>kn-5</v>
      </c>
      <c r="B1465" s="45">
        <f t="shared" si="226"/>
        <v>2050621</v>
      </c>
      <c r="C1465" s="51">
        <v>6</v>
      </c>
      <c r="D1465" s="38">
        <f t="shared" si="220"/>
        <v>20506</v>
      </c>
      <c r="E1465" s="62">
        <v>5</v>
      </c>
      <c r="F1465" s="25">
        <v>2</v>
      </c>
      <c r="G1465" s="26" t="s">
        <v>164</v>
      </c>
      <c r="H1465" s="26" t="s">
        <v>171</v>
      </c>
      <c r="I1465" s="25">
        <f t="shared" si="221"/>
        <v>48</v>
      </c>
      <c r="J1465" s="25">
        <f t="shared" si="222"/>
        <v>5</v>
      </c>
      <c r="K1465" s="25">
        <f t="shared" si="223"/>
        <v>3</v>
      </c>
      <c r="L1465" s="25" t="s">
        <v>538</v>
      </c>
      <c r="M1465" s="49" t="str">
        <f t="shared" si="224"/>
        <v>kn-5-6-shl-loc2</v>
      </c>
      <c r="N1465" s="49">
        <f t="shared" si="225"/>
        <v>3</v>
      </c>
      <c r="O1465" s="25">
        <v>9</v>
      </c>
      <c r="P1465" s="39">
        <v>9</v>
      </c>
    </row>
    <row r="1466" spans="1:16" ht="16.5" x14ac:dyDescent="0.2">
      <c r="A1466" s="51" t="str">
        <f t="shared" si="219"/>
        <v>kn-5</v>
      </c>
      <c r="B1466" s="45">
        <f t="shared" si="226"/>
        <v>2050630</v>
      </c>
      <c r="C1466" s="51">
        <v>6</v>
      </c>
      <c r="D1466" s="38">
        <f t="shared" si="220"/>
        <v>20506</v>
      </c>
      <c r="E1466" s="62">
        <v>5</v>
      </c>
      <c r="F1466" s="25">
        <v>3</v>
      </c>
      <c r="G1466" s="26" t="s">
        <v>163</v>
      </c>
      <c r="H1466" s="26" t="s">
        <v>434</v>
      </c>
      <c r="I1466" s="25">
        <f t="shared" si="221"/>
        <v>48</v>
      </c>
      <c r="J1466" s="25">
        <f t="shared" si="222"/>
        <v>5</v>
      </c>
      <c r="K1466" s="25">
        <f t="shared" si="223"/>
        <v>3</v>
      </c>
      <c r="L1466" s="25" t="s">
        <v>502</v>
      </c>
      <c r="M1466" s="50" t="str">
        <f t="shared" si="224"/>
        <v>kn-5-6-jlr-loc3</v>
      </c>
      <c r="N1466" s="50">
        <f t="shared" si="225"/>
        <v>3</v>
      </c>
      <c r="O1466" s="25">
        <v>6</v>
      </c>
      <c r="P1466" s="39">
        <v>8</v>
      </c>
    </row>
    <row r="1467" spans="1:16" ht="17.25" thickBot="1" x14ac:dyDescent="0.25">
      <c r="A1467" s="51" t="str">
        <f t="shared" si="219"/>
        <v>kn-5</v>
      </c>
      <c r="B1467" s="45">
        <f t="shared" si="226"/>
        <v>2050631</v>
      </c>
      <c r="C1467" s="51">
        <v>6</v>
      </c>
      <c r="D1467" s="40">
        <f t="shared" si="220"/>
        <v>20506</v>
      </c>
      <c r="E1467" s="63">
        <v>5</v>
      </c>
      <c r="F1467" s="41">
        <v>3</v>
      </c>
      <c r="G1467" s="42" t="s">
        <v>164</v>
      </c>
      <c r="H1467" s="42" t="s">
        <v>433</v>
      </c>
      <c r="I1467" s="41">
        <f t="shared" si="221"/>
        <v>48</v>
      </c>
      <c r="J1467" s="41">
        <f t="shared" si="222"/>
        <v>5</v>
      </c>
      <c r="K1467" s="41">
        <f t="shared" si="223"/>
        <v>3</v>
      </c>
      <c r="L1467" s="41" t="s">
        <v>543</v>
      </c>
      <c r="M1467" s="42" t="str">
        <f t="shared" si="224"/>
        <v>kn-5-6-shl-loc3</v>
      </c>
      <c r="N1467" s="42">
        <f t="shared" si="225"/>
        <v>3</v>
      </c>
      <c r="O1467" s="41">
        <v>9</v>
      </c>
      <c r="P1467" s="43">
        <v>9</v>
      </c>
    </row>
    <row r="1468" spans="1:16" ht="16.5" x14ac:dyDescent="0.2">
      <c r="A1468" s="51" t="str">
        <f t="shared" si="219"/>
        <v>kn-5</v>
      </c>
      <c r="B1468" s="45">
        <f t="shared" si="226"/>
        <v>2050710</v>
      </c>
      <c r="C1468" s="51">
        <v>7</v>
      </c>
      <c r="D1468" s="35">
        <f t="shared" si="220"/>
        <v>20507</v>
      </c>
      <c r="E1468" s="61">
        <v>5</v>
      </c>
      <c r="F1468" s="36">
        <v>1</v>
      </c>
      <c r="G1468" s="44" t="s">
        <v>163</v>
      </c>
      <c r="H1468" s="44" t="s">
        <v>435</v>
      </c>
      <c r="I1468" s="36">
        <f t="shared" si="221"/>
        <v>48</v>
      </c>
      <c r="J1468" s="36">
        <f t="shared" si="222"/>
        <v>5</v>
      </c>
      <c r="K1468" s="36">
        <f t="shared" si="223"/>
        <v>3</v>
      </c>
      <c r="L1468" s="36" t="s">
        <v>503</v>
      </c>
      <c r="M1468" s="36" t="str">
        <f t="shared" si="224"/>
        <v>kn-5-7-jlr-loc1</v>
      </c>
      <c r="N1468" s="36">
        <f t="shared" si="225"/>
        <v>3</v>
      </c>
      <c r="O1468" s="36">
        <v>6</v>
      </c>
      <c r="P1468" s="37">
        <v>8</v>
      </c>
    </row>
    <row r="1469" spans="1:16" ht="16.5" x14ac:dyDescent="0.2">
      <c r="A1469" s="51" t="str">
        <f t="shared" si="219"/>
        <v>kn-5</v>
      </c>
      <c r="B1469" s="45">
        <f t="shared" si="226"/>
        <v>2050711</v>
      </c>
      <c r="C1469" s="51">
        <v>7</v>
      </c>
      <c r="D1469" s="38">
        <f t="shared" si="220"/>
        <v>20507</v>
      </c>
      <c r="E1469" s="62">
        <v>5</v>
      </c>
      <c r="F1469" s="25">
        <v>1</v>
      </c>
      <c r="G1469" s="26" t="s">
        <v>164</v>
      </c>
      <c r="H1469" s="26" t="s">
        <v>436</v>
      </c>
      <c r="I1469" s="25">
        <f t="shared" si="221"/>
        <v>48</v>
      </c>
      <c r="J1469" s="25">
        <f t="shared" si="222"/>
        <v>5</v>
      </c>
      <c r="K1469" s="25">
        <f t="shared" si="223"/>
        <v>3</v>
      </c>
      <c r="L1469" s="25" t="s">
        <v>544</v>
      </c>
      <c r="M1469" s="25" t="str">
        <f t="shared" si="224"/>
        <v>kn-5-7-shl-loc1</v>
      </c>
      <c r="N1469" s="25">
        <f t="shared" si="225"/>
        <v>3</v>
      </c>
      <c r="O1469" s="25">
        <v>9</v>
      </c>
      <c r="P1469" s="39">
        <v>9</v>
      </c>
    </row>
    <row r="1470" spans="1:16" ht="16.5" x14ac:dyDescent="0.2">
      <c r="A1470" s="51" t="str">
        <f t="shared" si="219"/>
        <v>kn-5</v>
      </c>
      <c r="B1470" s="45">
        <f t="shared" si="226"/>
        <v>2050720</v>
      </c>
      <c r="C1470" s="51">
        <v>7</v>
      </c>
      <c r="D1470" s="38">
        <f t="shared" si="220"/>
        <v>20507</v>
      </c>
      <c r="E1470" s="62">
        <v>5</v>
      </c>
      <c r="F1470" s="25">
        <v>2</v>
      </c>
      <c r="G1470" s="26" t="s">
        <v>163</v>
      </c>
      <c r="H1470" s="26" t="s">
        <v>1463</v>
      </c>
      <c r="I1470" s="25">
        <f t="shared" si="221"/>
        <v>48</v>
      </c>
      <c r="J1470" s="25">
        <f t="shared" si="222"/>
        <v>5</v>
      </c>
      <c r="K1470" s="25">
        <f t="shared" si="223"/>
        <v>3</v>
      </c>
      <c r="L1470" s="25" t="s">
        <v>174</v>
      </c>
      <c r="M1470" s="49" t="str">
        <f t="shared" si="224"/>
        <v>kn-5-7-jlr-loc2</v>
      </c>
      <c r="N1470" s="49">
        <f t="shared" si="225"/>
        <v>3</v>
      </c>
      <c r="O1470" s="25">
        <v>6</v>
      </c>
      <c r="P1470" s="39">
        <v>8</v>
      </c>
    </row>
    <row r="1471" spans="1:16" ht="16.5" x14ac:dyDescent="0.2">
      <c r="A1471" s="51" t="str">
        <f t="shared" si="219"/>
        <v>kn-5</v>
      </c>
      <c r="B1471" s="45">
        <f t="shared" si="226"/>
        <v>2050721</v>
      </c>
      <c r="C1471" s="51">
        <v>7</v>
      </c>
      <c r="D1471" s="38">
        <f t="shared" si="220"/>
        <v>20507</v>
      </c>
      <c r="E1471" s="62">
        <v>5</v>
      </c>
      <c r="F1471" s="25">
        <v>2</v>
      </c>
      <c r="G1471" s="26" t="s">
        <v>164</v>
      </c>
      <c r="H1471" s="26" t="s">
        <v>171</v>
      </c>
      <c r="I1471" s="25">
        <f t="shared" si="221"/>
        <v>48</v>
      </c>
      <c r="J1471" s="25">
        <f t="shared" si="222"/>
        <v>5</v>
      </c>
      <c r="K1471" s="25">
        <f t="shared" si="223"/>
        <v>3</v>
      </c>
      <c r="L1471" s="25" t="s">
        <v>528</v>
      </c>
      <c r="M1471" s="49" t="str">
        <f t="shared" si="224"/>
        <v>kn-5-7-shl-loc2</v>
      </c>
      <c r="N1471" s="49">
        <f t="shared" si="225"/>
        <v>3</v>
      </c>
      <c r="O1471" s="25">
        <v>9</v>
      </c>
      <c r="P1471" s="39">
        <v>9</v>
      </c>
    </row>
    <row r="1472" spans="1:16" ht="16.5" x14ac:dyDescent="0.2">
      <c r="A1472" s="51" t="str">
        <f t="shared" ref="A1472:A1535" si="227">"kn-"&amp;E1472</f>
        <v>kn-5</v>
      </c>
      <c r="B1472" s="45">
        <f t="shared" si="226"/>
        <v>2050730</v>
      </c>
      <c r="C1472" s="51">
        <v>7</v>
      </c>
      <c r="D1472" s="38">
        <f t="shared" ref="D1472:D1535" si="228">(200+E1472)*100+C1472</f>
        <v>20507</v>
      </c>
      <c r="E1472" s="62">
        <v>5</v>
      </c>
      <c r="F1472" s="25">
        <v>3</v>
      </c>
      <c r="G1472" s="26" t="s">
        <v>163</v>
      </c>
      <c r="H1472" s="26" t="s">
        <v>434</v>
      </c>
      <c r="I1472" s="25">
        <f t="shared" ref="I1472:I1535" si="229">INDEX($AR$4:$AR$204,INDEX($AY$4:$AY$19,E1472)+C1472)</f>
        <v>48</v>
      </c>
      <c r="J1472" s="25">
        <f t="shared" ref="J1472:J1535" si="230">INDEX($AS$4:$AS$204,INDEX($AY$4:$AY$19,E1472)+C1472)</f>
        <v>5</v>
      </c>
      <c r="K1472" s="25">
        <f t="shared" ref="K1472:K1535" si="231">INDEX($AT$4:$AT$204,INDEX($AY$4:$AY$19,E1472)+C1473)</f>
        <v>3</v>
      </c>
      <c r="L1472" s="25" t="s">
        <v>501</v>
      </c>
      <c r="M1472" s="50" t="str">
        <f t="shared" ref="M1472:M1535" si="232">A1472&amp;"-"&amp;C1472&amp;"-"&amp;G1472&amp;"-"&amp;"loc"&amp;F1472</f>
        <v>kn-5-7-jlr-loc3</v>
      </c>
      <c r="N1472" s="50">
        <f t="shared" ref="N1472:N1535" si="233">INDEX($AU$4:$AU$204,INDEX($AY$4:$AY$19,E1472)+C1472)</f>
        <v>3</v>
      </c>
      <c r="O1472" s="25">
        <v>6</v>
      </c>
      <c r="P1472" s="39">
        <v>8</v>
      </c>
    </row>
    <row r="1473" spans="1:16" ht="17.25" thickBot="1" x14ac:dyDescent="0.25">
      <c r="A1473" s="51" t="str">
        <f t="shared" si="227"/>
        <v>kn-5</v>
      </c>
      <c r="B1473" s="45">
        <f t="shared" si="226"/>
        <v>2050731</v>
      </c>
      <c r="C1473" s="51">
        <v>7</v>
      </c>
      <c r="D1473" s="40">
        <f t="shared" si="228"/>
        <v>20507</v>
      </c>
      <c r="E1473" s="63">
        <v>5</v>
      </c>
      <c r="F1473" s="41">
        <v>3</v>
      </c>
      <c r="G1473" s="42" t="s">
        <v>164</v>
      </c>
      <c r="H1473" s="42" t="s">
        <v>433</v>
      </c>
      <c r="I1473" s="41">
        <f t="shared" si="229"/>
        <v>48</v>
      </c>
      <c r="J1473" s="41">
        <f t="shared" si="230"/>
        <v>5</v>
      </c>
      <c r="K1473" s="41">
        <f t="shared" si="231"/>
        <v>3</v>
      </c>
      <c r="L1473" s="41" t="s">
        <v>542</v>
      </c>
      <c r="M1473" s="42" t="str">
        <f t="shared" si="232"/>
        <v>kn-5-7-shl-loc3</v>
      </c>
      <c r="N1473" s="42">
        <f t="shared" si="233"/>
        <v>3</v>
      </c>
      <c r="O1473" s="41">
        <v>9</v>
      </c>
      <c r="P1473" s="43">
        <v>9</v>
      </c>
    </row>
    <row r="1474" spans="1:16" ht="16.5" x14ac:dyDescent="0.2">
      <c r="A1474" s="51" t="str">
        <f t="shared" si="227"/>
        <v>kn-5</v>
      </c>
      <c r="B1474" s="45">
        <f t="shared" si="226"/>
        <v>2050810</v>
      </c>
      <c r="C1474" s="51">
        <v>8</v>
      </c>
      <c r="D1474" s="35">
        <f t="shared" si="228"/>
        <v>20508</v>
      </c>
      <c r="E1474" s="61">
        <v>5</v>
      </c>
      <c r="F1474" s="36">
        <v>1</v>
      </c>
      <c r="G1474" s="44" t="s">
        <v>163</v>
      </c>
      <c r="H1474" s="44" t="s">
        <v>435</v>
      </c>
      <c r="I1474" s="36">
        <f t="shared" si="229"/>
        <v>49</v>
      </c>
      <c r="J1474" s="36">
        <f t="shared" si="230"/>
        <v>5</v>
      </c>
      <c r="K1474" s="36">
        <f t="shared" si="231"/>
        <v>3</v>
      </c>
      <c r="L1474" s="36" t="s">
        <v>1458</v>
      </c>
      <c r="M1474" s="36" t="str">
        <f t="shared" si="232"/>
        <v>kn-5-8-jlr-loc1</v>
      </c>
      <c r="N1474" s="36">
        <f t="shared" si="233"/>
        <v>3</v>
      </c>
      <c r="O1474" s="36">
        <v>6</v>
      </c>
      <c r="P1474" s="37">
        <v>8</v>
      </c>
    </row>
    <row r="1475" spans="1:16" ht="16.5" x14ac:dyDescent="0.2">
      <c r="A1475" s="51" t="str">
        <f t="shared" si="227"/>
        <v>kn-5</v>
      </c>
      <c r="B1475" s="45">
        <f t="shared" si="226"/>
        <v>2050811</v>
      </c>
      <c r="C1475" s="51">
        <v>8</v>
      </c>
      <c r="D1475" s="38">
        <f t="shared" si="228"/>
        <v>20508</v>
      </c>
      <c r="E1475" s="62">
        <v>5</v>
      </c>
      <c r="F1475" s="25">
        <v>1</v>
      </c>
      <c r="G1475" s="26" t="s">
        <v>164</v>
      </c>
      <c r="H1475" s="26" t="s">
        <v>436</v>
      </c>
      <c r="I1475" s="25">
        <f t="shared" si="229"/>
        <v>49</v>
      </c>
      <c r="J1475" s="25">
        <f t="shared" si="230"/>
        <v>5</v>
      </c>
      <c r="K1475" s="25">
        <f t="shared" si="231"/>
        <v>3</v>
      </c>
      <c r="L1475" s="25" t="s">
        <v>532</v>
      </c>
      <c r="M1475" s="25" t="str">
        <f t="shared" si="232"/>
        <v>kn-5-8-shl-loc1</v>
      </c>
      <c r="N1475" s="25">
        <f t="shared" si="233"/>
        <v>3</v>
      </c>
      <c r="O1475" s="25">
        <v>9</v>
      </c>
      <c r="P1475" s="39">
        <v>9</v>
      </c>
    </row>
    <row r="1476" spans="1:16" ht="16.5" x14ac:dyDescent="0.2">
      <c r="A1476" s="51" t="str">
        <f t="shared" si="227"/>
        <v>kn-5</v>
      </c>
      <c r="B1476" s="45">
        <f t="shared" si="226"/>
        <v>2050820</v>
      </c>
      <c r="C1476" s="51">
        <v>8</v>
      </c>
      <c r="D1476" s="38">
        <f t="shared" si="228"/>
        <v>20508</v>
      </c>
      <c r="E1476" s="62">
        <v>5</v>
      </c>
      <c r="F1476" s="25">
        <v>2</v>
      </c>
      <c r="G1476" s="26" t="s">
        <v>163</v>
      </c>
      <c r="H1476" s="26" t="s">
        <v>1463</v>
      </c>
      <c r="I1476" s="25">
        <f t="shared" si="229"/>
        <v>49</v>
      </c>
      <c r="J1476" s="25">
        <f t="shared" si="230"/>
        <v>5</v>
      </c>
      <c r="K1476" s="25">
        <f t="shared" si="231"/>
        <v>3</v>
      </c>
      <c r="L1476" s="25" t="s">
        <v>498</v>
      </c>
      <c r="M1476" s="49" t="str">
        <f t="shared" si="232"/>
        <v>kn-5-8-jlr-loc2</v>
      </c>
      <c r="N1476" s="49">
        <f t="shared" si="233"/>
        <v>3</v>
      </c>
      <c r="O1476" s="25">
        <v>6</v>
      </c>
      <c r="P1476" s="39">
        <v>8</v>
      </c>
    </row>
    <row r="1477" spans="1:16" ht="16.5" x14ac:dyDescent="0.2">
      <c r="A1477" s="51" t="str">
        <f t="shared" si="227"/>
        <v>kn-5</v>
      </c>
      <c r="B1477" s="45">
        <f t="shared" si="226"/>
        <v>2050821</v>
      </c>
      <c r="C1477" s="51">
        <v>8</v>
      </c>
      <c r="D1477" s="38">
        <f t="shared" si="228"/>
        <v>20508</v>
      </c>
      <c r="E1477" s="62">
        <v>5</v>
      </c>
      <c r="F1477" s="25">
        <v>2</v>
      </c>
      <c r="G1477" s="26" t="s">
        <v>164</v>
      </c>
      <c r="H1477" s="26" t="s">
        <v>171</v>
      </c>
      <c r="I1477" s="25">
        <f t="shared" si="229"/>
        <v>49</v>
      </c>
      <c r="J1477" s="25">
        <f t="shared" si="230"/>
        <v>5</v>
      </c>
      <c r="K1477" s="25">
        <f t="shared" si="231"/>
        <v>3</v>
      </c>
      <c r="L1477" s="25" t="s">
        <v>536</v>
      </c>
      <c r="M1477" s="49" t="str">
        <f t="shared" si="232"/>
        <v>kn-5-8-shl-loc2</v>
      </c>
      <c r="N1477" s="49">
        <f t="shared" si="233"/>
        <v>3</v>
      </c>
      <c r="O1477" s="25">
        <v>9</v>
      </c>
      <c r="P1477" s="39">
        <v>9</v>
      </c>
    </row>
    <row r="1478" spans="1:16" ht="16.5" x14ac:dyDescent="0.2">
      <c r="A1478" s="51" t="str">
        <f t="shared" si="227"/>
        <v>kn-5</v>
      </c>
      <c r="B1478" s="45">
        <f t="shared" si="226"/>
        <v>2050830</v>
      </c>
      <c r="C1478" s="51">
        <v>8</v>
      </c>
      <c r="D1478" s="38">
        <f t="shared" si="228"/>
        <v>20508</v>
      </c>
      <c r="E1478" s="62">
        <v>5</v>
      </c>
      <c r="F1478" s="25">
        <v>3</v>
      </c>
      <c r="G1478" s="26" t="s">
        <v>163</v>
      </c>
      <c r="H1478" s="26" t="s">
        <v>783</v>
      </c>
      <c r="I1478" s="25">
        <f t="shared" si="229"/>
        <v>49</v>
      </c>
      <c r="J1478" s="25">
        <f t="shared" si="230"/>
        <v>5</v>
      </c>
      <c r="K1478" s="25">
        <f t="shared" si="231"/>
        <v>3</v>
      </c>
      <c r="L1478" s="25" t="s">
        <v>174</v>
      </c>
      <c r="M1478" s="50" t="str">
        <f t="shared" si="232"/>
        <v>kn-5-8-jlr-loc3</v>
      </c>
      <c r="N1478" s="50">
        <f t="shared" si="233"/>
        <v>3</v>
      </c>
      <c r="O1478" s="25">
        <v>6</v>
      </c>
      <c r="P1478" s="39">
        <v>8</v>
      </c>
    </row>
    <row r="1479" spans="1:16" ht="17.25" thickBot="1" x14ac:dyDescent="0.25">
      <c r="A1479" s="51" t="str">
        <f t="shared" si="227"/>
        <v>kn-5</v>
      </c>
      <c r="B1479" s="45">
        <f t="shared" si="226"/>
        <v>2050831</v>
      </c>
      <c r="C1479" s="51">
        <v>8</v>
      </c>
      <c r="D1479" s="40">
        <f t="shared" si="228"/>
        <v>20508</v>
      </c>
      <c r="E1479" s="63">
        <v>5</v>
      </c>
      <c r="F1479" s="41">
        <v>3</v>
      </c>
      <c r="G1479" s="42" t="s">
        <v>164</v>
      </c>
      <c r="H1479" s="42" t="s">
        <v>433</v>
      </c>
      <c r="I1479" s="41">
        <f t="shared" si="229"/>
        <v>49</v>
      </c>
      <c r="J1479" s="41">
        <f t="shared" si="230"/>
        <v>5</v>
      </c>
      <c r="K1479" s="41">
        <f t="shared" si="231"/>
        <v>3</v>
      </c>
      <c r="L1479" s="41" t="s">
        <v>535</v>
      </c>
      <c r="M1479" s="42" t="str">
        <f t="shared" si="232"/>
        <v>kn-5-8-shl-loc3</v>
      </c>
      <c r="N1479" s="42">
        <f t="shared" si="233"/>
        <v>3</v>
      </c>
      <c r="O1479" s="41">
        <v>9</v>
      </c>
      <c r="P1479" s="43">
        <v>9</v>
      </c>
    </row>
    <row r="1480" spans="1:16" ht="16.5" x14ac:dyDescent="0.2">
      <c r="A1480" s="51" t="str">
        <f t="shared" si="227"/>
        <v>kn-5</v>
      </c>
      <c r="B1480" s="45">
        <f t="shared" si="226"/>
        <v>2050910</v>
      </c>
      <c r="C1480" s="51">
        <v>9</v>
      </c>
      <c r="D1480" s="35">
        <f t="shared" si="228"/>
        <v>20509</v>
      </c>
      <c r="E1480" s="61">
        <v>5</v>
      </c>
      <c r="F1480" s="36">
        <v>1</v>
      </c>
      <c r="G1480" s="44" t="s">
        <v>163</v>
      </c>
      <c r="H1480" s="44" t="s">
        <v>435</v>
      </c>
      <c r="I1480" s="36">
        <f t="shared" si="229"/>
        <v>50</v>
      </c>
      <c r="J1480" s="36">
        <f t="shared" si="230"/>
        <v>6</v>
      </c>
      <c r="K1480" s="36">
        <f t="shared" si="231"/>
        <v>3</v>
      </c>
      <c r="L1480" s="36" t="s">
        <v>502</v>
      </c>
      <c r="M1480" s="36" t="str">
        <f t="shared" si="232"/>
        <v>kn-5-9-jlr-loc1</v>
      </c>
      <c r="N1480" s="36">
        <f t="shared" si="233"/>
        <v>3</v>
      </c>
      <c r="O1480" s="36">
        <v>6</v>
      </c>
      <c r="P1480" s="37">
        <v>8</v>
      </c>
    </row>
    <row r="1481" spans="1:16" ht="16.5" x14ac:dyDescent="0.2">
      <c r="A1481" s="51" t="str">
        <f t="shared" si="227"/>
        <v>kn-5</v>
      </c>
      <c r="B1481" s="45">
        <f t="shared" si="226"/>
        <v>2050911</v>
      </c>
      <c r="C1481" s="51">
        <v>9</v>
      </c>
      <c r="D1481" s="38">
        <f t="shared" si="228"/>
        <v>20509</v>
      </c>
      <c r="E1481" s="62">
        <v>5</v>
      </c>
      <c r="F1481" s="25">
        <v>1</v>
      </c>
      <c r="G1481" s="26" t="s">
        <v>164</v>
      </c>
      <c r="H1481" s="26" t="s">
        <v>436</v>
      </c>
      <c r="I1481" s="25">
        <f t="shared" si="229"/>
        <v>50</v>
      </c>
      <c r="J1481" s="25">
        <f t="shared" si="230"/>
        <v>6</v>
      </c>
      <c r="K1481" s="25">
        <f t="shared" si="231"/>
        <v>3</v>
      </c>
      <c r="L1481" s="25" t="s">
        <v>543</v>
      </c>
      <c r="M1481" s="25" t="str">
        <f t="shared" si="232"/>
        <v>kn-5-9-shl-loc1</v>
      </c>
      <c r="N1481" s="25">
        <f t="shared" si="233"/>
        <v>3</v>
      </c>
      <c r="O1481" s="25">
        <v>9</v>
      </c>
      <c r="P1481" s="39">
        <v>9</v>
      </c>
    </row>
    <row r="1482" spans="1:16" ht="16.5" x14ac:dyDescent="0.2">
      <c r="A1482" s="51" t="str">
        <f t="shared" si="227"/>
        <v>kn-5</v>
      </c>
      <c r="B1482" s="45">
        <f t="shared" si="226"/>
        <v>2050920</v>
      </c>
      <c r="C1482" s="51">
        <v>9</v>
      </c>
      <c r="D1482" s="38">
        <f t="shared" si="228"/>
        <v>20509</v>
      </c>
      <c r="E1482" s="62">
        <v>5</v>
      </c>
      <c r="F1482" s="25">
        <v>2</v>
      </c>
      <c r="G1482" s="26" t="s">
        <v>163</v>
      </c>
      <c r="H1482" s="26" t="s">
        <v>1463</v>
      </c>
      <c r="I1482" s="25">
        <f t="shared" si="229"/>
        <v>50</v>
      </c>
      <c r="J1482" s="25">
        <f t="shared" si="230"/>
        <v>6</v>
      </c>
      <c r="K1482" s="25">
        <f t="shared" si="231"/>
        <v>3</v>
      </c>
      <c r="L1482" s="25" t="s">
        <v>1459</v>
      </c>
      <c r="M1482" s="49" t="str">
        <f t="shared" si="232"/>
        <v>kn-5-9-jlr-loc2</v>
      </c>
      <c r="N1482" s="49">
        <f t="shared" si="233"/>
        <v>3</v>
      </c>
      <c r="O1482" s="25">
        <v>6</v>
      </c>
      <c r="P1482" s="39">
        <v>8</v>
      </c>
    </row>
    <row r="1483" spans="1:16" ht="16.5" x14ac:dyDescent="0.2">
      <c r="A1483" s="51" t="str">
        <f t="shared" si="227"/>
        <v>kn-5</v>
      </c>
      <c r="B1483" s="45">
        <f t="shared" si="226"/>
        <v>2050921</v>
      </c>
      <c r="C1483" s="51">
        <v>9</v>
      </c>
      <c r="D1483" s="38">
        <f t="shared" si="228"/>
        <v>20509</v>
      </c>
      <c r="E1483" s="62">
        <v>5</v>
      </c>
      <c r="F1483" s="25">
        <v>2</v>
      </c>
      <c r="G1483" s="26" t="s">
        <v>164</v>
      </c>
      <c r="H1483" s="26" t="s">
        <v>171</v>
      </c>
      <c r="I1483" s="25">
        <f t="shared" si="229"/>
        <v>50</v>
      </c>
      <c r="J1483" s="25">
        <f t="shared" si="230"/>
        <v>6</v>
      </c>
      <c r="K1483" s="25">
        <f t="shared" si="231"/>
        <v>3</v>
      </c>
      <c r="L1483" s="25" t="s">
        <v>538</v>
      </c>
      <c r="M1483" s="49" t="str">
        <f t="shared" si="232"/>
        <v>kn-5-9-shl-loc2</v>
      </c>
      <c r="N1483" s="49">
        <f t="shared" si="233"/>
        <v>3</v>
      </c>
      <c r="O1483" s="25">
        <v>9</v>
      </c>
      <c r="P1483" s="39">
        <v>9</v>
      </c>
    </row>
    <row r="1484" spans="1:16" ht="16.5" x14ac:dyDescent="0.2">
      <c r="A1484" s="51" t="str">
        <f t="shared" si="227"/>
        <v>kn-5</v>
      </c>
      <c r="B1484" s="45">
        <f t="shared" si="226"/>
        <v>2050930</v>
      </c>
      <c r="C1484" s="51">
        <v>9</v>
      </c>
      <c r="D1484" s="38">
        <f t="shared" si="228"/>
        <v>20509</v>
      </c>
      <c r="E1484" s="62">
        <v>5</v>
      </c>
      <c r="F1484" s="25">
        <v>3</v>
      </c>
      <c r="G1484" s="26" t="s">
        <v>163</v>
      </c>
      <c r="H1484" s="26" t="s">
        <v>434</v>
      </c>
      <c r="I1484" s="25">
        <f t="shared" si="229"/>
        <v>50</v>
      </c>
      <c r="J1484" s="25">
        <f t="shared" si="230"/>
        <v>6</v>
      </c>
      <c r="K1484" s="25">
        <f t="shared" si="231"/>
        <v>3</v>
      </c>
      <c r="L1484" s="25" t="s">
        <v>499</v>
      </c>
      <c r="M1484" s="50" t="str">
        <f t="shared" si="232"/>
        <v>kn-5-9-jlr-loc3</v>
      </c>
      <c r="N1484" s="50">
        <f t="shared" si="233"/>
        <v>3</v>
      </c>
      <c r="O1484" s="25">
        <v>6</v>
      </c>
      <c r="P1484" s="39">
        <v>8</v>
      </c>
    </row>
    <row r="1485" spans="1:16" ht="17.25" thickBot="1" x14ac:dyDescent="0.25">
      <c r="A1485" s="51" t="str">
        <f t="shared" si="227"/>
        <v>kn-5</v>
      </c>
      <c r="B1485" s="45">
        <f t="shared" si="226"/>
        <v>2050931</v>
      </c>
      <c r="C1485" s="51">
        <v>9</v>
      </c>
      <c r="D1485" s="40">
        <f t="shared" si="228"/>
        <v>20509</v>
      </c>
      <c r="E1485" s="63">
        <v>5</v>
      </c>
      <c r="F1485" s="41">
        <v>3</v>
      </c>
      <c r="G1485" s="42" t="s">
        <v>164</v>
      </c>
      <c r="H1485" s="42" t="s">
        <v>433</v>
      </c>
      <c r="I1485" s="41">
        <f t="shared" si="229"/>
        <v>50</v>
      </c>
      <c r="J1485" s="41">
        <f t="shared" si="230"/>
        <v>6</v>
      </c>
      <c r="K1485" s="41">
        <f t="shared" si="231"/>
        <v>3</v>
      </c>
      <c r="L1485" s="41" t="s">
        <v>539</v>
      </c>
      <c r="M1485" s="42" t="str">
        <f t="shared" si="232"/>
        <v>kn-5-9-shl-loc3</v>
      </c>
      <c r="N1485" s="42">
        <f t="shared" si="233"/>
        <v>3</v>
      </c>
      <c r="O1485" s="41">
        <v>9</v>
      </c>
      <c r="P1485" s="43">
        <v>9</v>
      </c>
    </row>
    <row r="1486" spans="1:16" ht="16.5" x14ac:dyDescent="0.2">
      <c r="A1486" s="51" t="str">
        <f t="shared" si="227"/>
        <v>kn-5</v>
      </c>
      <c r="B1486" s="45">
        <f t="shared" si="226"/>
        <v>2051010</v>
      </c>
      <c r="C1486" s="51">
        <v>10</v>
      </c>
      <c r="D1486" s="35">
        <f t="shared" si="228"/>
        <v>20510</v>
      </c>
      <c r="E1486" s="61">
        <v>5</v>
      </c>
      <c r="F1486" s="36">
        <v>1</v>
      </c>
      <c r="G1486" s="44" t="s">
        <v>163</v>
      </c>
      <c r="H1486" s="44" t="s">
        <v>435</v>
      </c>
      <c r="I1486" s="36">
        <f t="shared" si="229"/>
        <v>50</v>
      </c>
      <c r="J1486" s="36">
        <f t="shared" si="230"/>
        <v>6</v>
      </c>
      <c r="K1486" s="36">
        <f t="shared" si="231"/>
        <v>3</v>
      </c>
      <c r="L1486" s="36" t="s">
        <v>495</v>
      </c>
      <c r="M1486" s="36" t="str">
        <f t="shared" si="232"/>
        <v>kn-5-10-jlr-loc1</v>
      </c>
      <c r="N1486" s="36">
        <f t="shared" si="233"/>
        <v>3</v>
      </c>
      <c r="O1486" s="36">
        <v>6</v>
      </c>
      <c r="P1486" s="37">
        <v>8</v>
      </c>
    </row>
    <row r="1487" spans="1:16" ht="16.5" x14ac:dyDescent="0.2">
      <c r="A1487" s="51" t="str">
        <f t="shared" si="227"/>
        <v>kn-5</v>
      </c>
      <c r="B1487" s="45">
        <f t="shared" si="226"/>
        <v>2051011</v>
      </c>
      <c r="C1487" s="51">
        <v>10</v>
      </c>
      <c r="D1487" s="38">
        <f t="shared" si="228"/>
        <v>20510</v>
      </c>
      <c r="E1487" s="62">
        <v>5</v>
      </c>
      <c r="F1487" s="25">
        <v>1</v>
      </c>
      <c r="G1487" s="26" t="s">
        <v>164</v>
      </c>
      <c r="H1487" s="26" t="s">
        <v>436</v>
      </c>
      <c r="I1487" s="25">
        <f t="shared" si="229"/>
        <v>50</v>
      </c>
      <c r="J1487" s="25">
        <f t="shared" si="230"/>
        <v>6</v>
      </c>
      <c r="K1487" s="25">
        <f t="shared" si="231"/>
        <v>3</v>
      </c>
      <c r="L1487" s="25" t="s">
        <v>527</v>
      </c>
      <c r="M1487" s="25" t="str">
        <f t="shared" si="232"/>
        <v>kn-5-10-shl-loc1</v>
      </c>
      <c r="N1487" s="25">
        <f t="shared" si="233"/>
        <v>3</v>
      </c>
      <c r="O1487" s="25">
        <v>9</v>
      </c>
      <c r="P1487" s="39">
        <v>9</v>
      </c>
    </row>
    <row r="1488" spans="1:16" ht="16.5" x14ac:dyDescent="0.2">
      <c r="A1488" s="51" t="str">
        <f t="shared" si="227"/>
        <v>kn-5</v>
      </c>
      <c r="B1488" s="45">
        <f t="shared" si="226"/>
        <v>2051020</v>
      </c>
      <c r="C1488" s="51">
        <v>10</v>
      </c>
      <c r="D1488" s="38">
        <f t="shared" si="228"/>
        <v>20510</v>
      </c>
      <c r="E1488" s="62">
        <v>5</v>
      </c>
      <c r="F1488" s="25">
        <v>2</v>
      </c>
      <c r="G1488" s="26" t="s">
        <v>163</v>
      </c>
      <c r="H1488" s="26" t="s">
        <v>1463</v>
      </c>
      <c r="I1488" s="25">
        <f t="shared" si="229"/>
        <v>50</v>
      </c>
      <c r="J1488" s="25">
        <f t="shared" si="230"/>
        <v>6</v>
      </c>
      <c r="K1488" s="25">
        <f t="shared" si="231"/>
        <v>3</v>
      </c>
      <c r="L1488" s="25" t="s">
        <v>1463</v>
      </c>
      <c r="M1488" s="49" t="str">
        <f t="shared" si="232"/>
        <v>kn-5-10-jlr-loc2</v>
      </c>
      <c r="N1488" s="49">
        <f t="shared" si="233"/>
        <v>3</v>
      </c>
      <c r="O1488" s="25">
        <v>6</v>
      </c>
      <c r="P1488" s="39">
        <v>8</v>
      </c>
    </row>
    <row r="1489" spans="1:16" ht="16.5" x14ac:dyDescent="0.2">
      <c r="A1489" s="51" t="str">
        <f t="shared" si="227"/>
        <v>kn-5</v>
      </c>
      <c r="B1489" s="45">
        <f t="shared" si="226"/>
        <v>2051021</v>
      </c>
      <c r="C1489" s="51">
        <v>10</v>
      </c>
      <c r="D1489" s="38">
        <f t="shared" si="228"/>
        <v>20510</v>
      </c>
      <c r="E1489" s="62">
        <v>5</v>
      </c>
      <c r="F1489" s="25">
        <v>2</v>
      </c>
      <c r="G1489" s="26" t="s">
        <v>164</v>
      </c>
      <c r="H1489" s="26" t="s">
        <v>171</v>
      </c>
      <c r="I1489" s="25">
        <f t="shared" si="229"/>
        <v>50</v>
      </c>
      <c r="J1489" s="25">
        <f t="shared" si="230"/>
        <v>6</v>
      </c>
      <c r="K1489" s="25">
        <f t="shared" si="231"/>
        <v>3</v>
      </c>
      <c r="L1489" s="25" t="s">
        <v>530</v>
      </c>
      <c r="M1489" s="49" t="str">
        <f t="shared" si="232"/>
        <v>kn-5-10-shl-loc2</v>
      </c>
      <c r="N1489" s="49">
        <f t="shared" si="233"/>
        <v>3</v>
      </c>
      <c r="O1489" s="25">
        <v>9</v>
      </c>
      <c r="P1489" s="39">
        <v>9</v>
      </c>
    </row>
    <row r="1490" spans="1:16" ht="16.5" x14ac:dyDescent="0.2">
      <c r="A1490" s="51" t="str">
        <f t="shared" si="227"/>
        <v>kn-5</v>
      </c>
      <c r="B1490" s="45">
        <f t="shared" si="226"/>
        <v>2051030</v>
      </c>
      <c r="C1490" s="51">
        <v>10</v>
      </c>
      <c r="D1490" s="38">
        <f t="shared" si="228"/>
        <v>20510</v>
      </c>
      <c r="E1490" s="62">
        <v>5</v>
      </c>
      <c r="F1490" s="25">
        <v>3</v>
      </c>
      <c r="G1490" s="26" t="s">
        <v>163</v>
      </c>
      <c r="H1490" s="26" t="s">
        <v>434</v>
      </c>
      <c r="I1490" s="25">
        <f t="shared" si="229"/>
        <v>50</v>
      </c>
      <c r="J1490" s="25">
        <f t="shared" si="230"/>
        <v>6</v>
      </c>
      <c r="K1490" s="25">
        <f t="shared" si="231"/>
        <v>3</v>
      </c>
      <c r="L1490" s="25" t="s">
        <v>504</v>
      </c>
      <c r="M1490" s="50" t="str">
        <f t="shared" si="232"/>
        <v>kn-5-10-jlr-loc3</v>
      </c>
      <c r="N1490" s="50">
        <f t="shared" si="233"/>
        <v>3</v>
      </c>
      <c r="O1490" s="25">
        <v>6</v>
      </c>
      <c r="P1490" s="39">
        <v>8</v>
      </c>
    </row>
    <row r="1491" spans="1:16" ht="17.25" thickBot="1" x14ac:dyDescent="0.25">
      <c r="A1491" s="51" t="str">
        <f t="shared" si="227"/>
        <v>kn-5</v>
      </c>
      <c r="B1491" s="45">
        <f t="shared" si="226"/>
        <v>2051031</v>
      </c>
      <c r="C1491" s="51">
        <v>10</v>
      </c>
      <c r="D1491" s="40">
        <f t="shared" si="228"/>
        <v>20510</v>
      </c>
      <c r="E1491" s="63">
        <v>5</v>
      </c>
      <c r="F1491" s="41">
        <v>3</v>
      </c>
      <c r="G1491" s="42" t="s">
        <v>164</v>
      </c>
      <c r="H1491" s="42" t="s">
        <v>433</v>
      </c>
      <c r="I1491" s="41">
        <f t="shared" si="229"/>
        <v>50</v>
      </c>
      <c r="J1491" s="41">
        <f t="shared" si="230"/>
        <v>6</v>
      </c>
      <c r="K1491" s="41">
        <f t="shared" si="231"/>
        <v>3</v>
      </c>
      <c r="L1491" s="41" t="s">
        <v>545</v>
      </c>
      <c r="M1491" s="42" t="str">
        <f t="shared" si="232"/>
        <v>kn-5-10-shl-loc3</v>
      </c>
      <c r="N1491" s="42">
        <f t="shared" si="233"/>
        <v>3</v>
      </c>
      <c r="O1491" s="41">
        <v>9</v>
      </c>
      <c r="P1491" s="43">
        <v>9</v>
      </c>
    </row>
    <row r="1492" spans="1:16" ht="16.5" x14ac:dyDescent="0.2">
      <c r="A1492" s="51" t="str">
        <f t="shared" si="227"/>
        <v>kn-5</v>
      </c>
      <c r="B1492" s="45">
        <f t="shared" si="226"/>
        <v>2051110</v>
      </c>
      <c r="C1492" s="51">
        <v>11</v>
      </c>
      <c r="D1492" s="35">
        <f t="shared" si="228"/>
        <v>20511</v>
      </c>
      <c r="E1492" s="61">
        <v>5</v>
      </c>
      <c r="F1492" s="36">
        <v>1</v>
      </c>
      <c r="G1492" s="44" t="s">
        <v>163</v>
      </c>
      <c r="H1492" s="44" t="s">
        <v>435</v>
      </c>
      <c r="I1492" s="36">
        <f t="shared" si="229"/>
        <v>50</v>
      </c>
      <c r="J1492" s="36">
        <f t="shared" si="230"/>
        <v>6</v>
      </c>
      <c r="K1492" s="36">
        <f t="shared" si="231"/>
        <v>3</v>
      </c>
      <c r="L1492" s="36" t="s">
        <v>502</v>
      </c>
      <c r="M1492" s="36" t="str">
        <f t="shared" si="232"/>
        <v>kn-5-11-jlr-loc1</v>
      </c>
      <c r="N1492" s="36">
        <f t="shared" si="233"/>
        <v>3</v>
      </c>
      <c r="O1492" s="36">
        <v>6</v>
      </c>
      <c r="P1492" s="37">
        <v>8</v>
      </c>
    </row>
    <row r="1493" spans="1:16" ht="16.5" x14ac:dyDescent="0.2">
      <c r="A1493" s="51" t="str">
        <f t="shared" si="227"/>
        <v>kn-5</v>
      </c>
      <c r="B1493" s="45">
        <f t="shared" si="226"/>
        <v>2051111</v>
      </c>
      <c r="C1493" s="51">
        <v>11</v>
      </c>
      <c r="D1493" s="38">
        <f t="shared" si="228"/>
        <v>20511</v>
      </c>
      <c r="E1493" s="62">
        <v>5</v>
      </c>
      <c r="F1493" s="25">
        <v>1</v>
      </c>
      <c r="G1493" s="26" t="s">
        <v>164</v>
      </c>
      <c r="H1493" s="26" t="s">
        <v>436</v>
      </c>
      <c r="I1493" s="25">
        <f t="shared" si="229"/>
        <v>50</v>
      </c>
      <c r="J1493" s="25">
        <f t="shared" si="230"/>
        <v>6</v>
      </c>
      <c r="K1493" s="25">
        <f t="shared" si="231"/>
        <v>3</v>
      </c>
      <c r="L1493" s="25" t="s">
        <v>543</v>
      </c>
      <c r="M1493" s="25" t="str">
        <f t="shared" si="232"/>
        <v>kn-5-11-shl-loc1</v>
      </c>
      <c r="N1493" s="25">
        <f t="shared" si="233"/>
        <v>3</v>
      </c>
      <c r="O1493" s="25">
        <v>9</v>
      </c>
      <c r="P1493" s="39">
        <v>9</v>
      </c>
    </row>
    <row r="1494" spans="1:16" ht="16.5" x14ac:dyDescent="0.2">
      <c r="A1494" s="51" t="str">
        <f t="shared" si="227"/>
        <v>kn-5</v>
      </c>
      <c r="B1494" s="45">
        <f t="shared" si="226"/>
        <v>2051120</v>
      </c>
      <c r="C1494" s="51">
        <v>11</v>
      </c>
      <c r="D1494" s="38">
        <f t="shared" si="228"/>
        <v>20511</v>
      </c>
      <c r="E1494" s="62">
        <v>5</v>
      </c>
      <c r="F1494" s="25">
        <v>2</v>
      </c>
      <c r="G1494" s="26" t="s">
        <v>163</v>
      </c>
      <c r="H1494" s="26" t="s">
        <v>1463</v>
      </c>
      <c r="I1494" s="25">
        <f t="shared" si="229"/>
        <v>50</v>
      </c>
      <c r="J1494" s="25">
        <f t="shared" si="230"/>
        <v>6</v>
      </c>
      <c r="K1494" s="25">
        <f t="shared" si="231"/>
        <v>3</v>
      </c>
      <c r="L1494" s="25" t="s">
        <v>1459</v>
      </c>
      <c r="M1494" s="49" t="str">
        <f t="shared" si="232"/>
        <v>kn-5-11-jlr-loc2</v>
      </c>
      <c r="N1494" s="49">
        <f t="shared" si="233"/>
        <v>3</v>
      </c>
      <c r="O1494" s="25">
        <v>6</v>
      </c>
      <c r="P1494" s="39">
        <v>8</v>
      </c>
    </row>
    <row r="1495" spans="1:16" ht="16.5" x14ac:dyDescent="0.2">
      <c r="A1495" s="51" t="str">
        <f t="shared" si="227"/>
        <v>kn-5</v>
      </c>
      <c r="B1495" s="45">
        <f t="shared" si="226"/>
        <v>2051121</v>
      </c>
      <c r="C1495" s="51">
        <v>11</v>
      </c>
      <c r="D1495" s="38">
        <f t="shared" si="228"/>
        <v>20511</v>
      </c>
      <c r="E1495" s="62">
        <v>5</v>
      </c>
      <c r="F1495" s="25">
        <v>2</v>
      </c>
      <c r="G1495" s="26" t="s">
        <v>164</v>
      </c>
      <c r="H1495" s="26" t="s">
        <v>171</v>
      </c>
      <c r="I1495" s="25">
        <f t="shared" si="229"/>
        <v>50</v>
      </c>
      <c r="J1495" s="25">
        <f t="shared" si="230"/>
        <v>6</v>
      </c>
      <c r="K1495" s="25">
        <f t="shared" si="231"/>
        <v>3</v>
      </c>
      <c r="L1495" s="25" t="s">
        <v>538</v>
      </c>
      <c r="M1495" s="49" t="str">
        <f t="shared" si="232"/>
        <v>kn-5-11-shl-loc2</v>
      </c>
      <c r="N1495" s="49">
        <f t="shared" si="233"/>
        <v>3</v>
      </c>
      <c r="O1495" s="25">
        <v>9</v>
      </c>
      <c r="P1495" s="39">
        <v>9</v>
      </c>
    </row>
    <row r="1496" spans="1:16" ht="16.5" x14ac:dyDescent="0.2">
      <c r="A1496" s="51" t="str">
        <f t="shared" si="227"/>
        <v>kn-5</v>
      </c>
      <c r="B1496" s="45">
        <f t="shared" si="226"/>
        <v>2051130</v>
      </c>
      <c r="C1496" s="51">
        <v>11</v>
      </c>
      <c r="D1496" s="38">
        <f t="shared" si="228"/>
        <v>20511</v>
      </c>
      <c r="E1496" s="62">
        <v>5</v>
      </c>
      <c r="F1496" s="25">
        <v>3</v>
      </c>
      <c r="G1496" s="26" t="s">
        <v>773</v>
      </c>
      <c r="H1496" s="26" t="s">
        <v>434</v>
      </c>
      <c r="I1496" s="25">
        <f t="shared" si="229"/>
        <v>50</v>
      </c>
      <c r="J1496" s="25">
        <f t="shared" si="230"/>
        <v>6</v>
      </c>
      <c r="K1496" s="25">
        <f t="shared" si="231"/>
        <v>3</v>
      </c>
      <c r="L1496" s="25" t="s">
        <v>499</v>
      </c>
      <c r="M1496" s="50" t="str">
        <f t="shared" si="232"/>
        <v>kn-5-11-jlr-loc3</v>
      </c>
      <c r="N1496" s="50">
        <f t="shared" si="233"/>
        <v>3</v>
      </c>
      <c r="O1496" s="25">
        <v>6</v>
      </c>
      <c r="P1496" s="39">
        <v>8</v>
      </c>
    </row>
    <row r="1497" spans="1:16" ht="17.25" thickBot="1" x14ac:dyDescent="0.25">
      <c r="A1497" s="51" t="str">
        <f t="shared" si="227"/>
        <v>kn-5</v>
      </c>
      <c r="B1497" s="45">
        <f t="shared" si="226"/>
        <v>2051131</v>
      </c>
      <c r="C1497" s="51">
        <v>11</v>
      </c>
      <c r="D1497" s="40">
        <f t="shared" si="228"/>
        <v>20511</v>
      </c>
      <c r="E1497" s="63">
        <v>5</v>
      </c>
      <c r="F1497" s="41">
        <v>3</v>
      </c>
      <c r="G1497" s="42" t="s">
        <v>164</v>
      </c>
      <c r="H1497" s="42" t="s">
        <v>433</v>
      </c>
      <c r="I1497" s="41">
        <f t="shared" si="229"/>
        <v>50</v>
      </c>
      <c r="J1497" s="41">
        <f t="shared" si="230"/>
        <v>6</v>
      </c>
      <c r="K1497" s="41">
        <f t="shared" si="231"/>
        <v>3</v>
      </c>
      <c r="L1497" s="41" t="s">
        <v>539</v>
      </c>
      <c r="M1497" s="42" t="str">
        <f t="shared" si="232"/>
        <v>kn-5-11-shl-loc3</v>
      </c>
      <c r="N1497" s="42">
        <f t="shared" si="233"/>
        <v>3</v>
      </c>
      <c r="O1497" s="41">
        <v>9</v>
      </c>
      <c r="P1497" s="43">
        <v>9</v>
      </c>
    </row>
    <row r="1498" spans="1:16" ht="16.5" x14ac:dyDescent="0.2">
      <c r="A1498" s="51" t="str">
        <f t="shared" si="227"/>
        <v>kn-5</v>
      </c>
      <c r="B1498" s="45">
        <f t="shared" si="226"/>
        <v>2051210</v>
      </c>
      <c r="C1498" s="51">
        <v>12</v>
      </c>
      <c r="D1498" s="35">
        <f t="shared" si="228"/>
        <v>20512</v>
      </c>
      <c r="E1498" s="61">
        <v>5</v>
      </c>
      <c r="F1498" s="36">
        <v>1</v>
      </c>
      <c r="G1498" s="44" t="s">
        <v>163</v>
      </c>
      <c r="H1498" s="44" t="s">
        <v>435</v>
      </c>
      <c r="I1498" s="36">
        <f t="shared" si="229"/>
        <v>51</v>
      </c>
      <c r="J1498" s="36">
        <f t="shared" si="230"/>
        <v>6</v>
      </c>
      <c r="K1498" s="36">
        <f t="shared" si="231"/>
        <v>3</v>
      </c>
      <c r="L1498" s="36" t="s">
        <v>505</v>
      </c>
      <c r="M1498" s="36" t="str">
        <f t="shared" si="232"/>
        <v>kn-5-12-jlr-loc1</v>
      </c>
      <c r="N1498" s="36">
        <f t="shared" si="233"/>
        <v>3</v>
      </c>
      <c r="O1498" s="36">
        <v>6</v>
      </c>
      <c r="P1498" s="37">
        <v>8</v>
      </c>
    </row>
    <row r="1499" spans="1:16" ht="16.5" x14ac:dyDescent="0.2">
      <c r="A1499" s="51" t="str">
        <f t="shared" si="227"/>
        <v>kn-5</v>
      </c>
      <c r="B1499" s="45">
        <f t="shared" si="226"/>
        <v>2051211</v>
      </c>
      <c r="C1499" s="51">
        <v>12</v>
      </c>
      <c r="D1499" s="38">
        <f t="shared" si="228"/>
        <v>20512</v>
      </c>
      <c r="E1499" s="62">
        <v>5</v>
      </c>
      <c r="F1499" s="25">
        <v>1</v>
      </c>
      <c r="G1499" s="26" t="s">
        <v>164</v>
      </c>
      <c r="H1499" s="26" t="s">
        <v>436</v>
      </c>
      <c r="I1499" s="25">
        <f t="shared" si="229"/>
        <v>51</v>
      </c>
      <c r="J1499" s="25">
        <f t="shared" si="230"/>
        <v>6</v>
      </c>
      <c r="K1499" s="25">
        <f t="shared" si="231"/>
        <v>3</v>
      </c>
      <c r="L1499" s="25" t="s">
        <v>546</v>
      </c>
      <c r="M1499" s="25" t="str">
        <f t="shared" si="232"/>
        <v>kn-5-12-shl-loc1</v>
      </c>
      <c r="N1499" s="25">
        <f t="shared" si="233"/>
        <v>3</v>
      </c>
      <c r="O1499" s="25">
        <v>9</v>
      </c>
      <c r="P1499" s="39">
        <v>9</v>
      </c>
    </row>
    <row r="1500" spans="1:16" ht="16.5" x14ac:dyDescent="0.2">
      <c r="A1500" s="51" t="str">
        <f t="shared" si="227"/>
        <v>kn-5</v>
      </c>
      <c r="B1500" s="45">
        <f t="shared" si="226"/>
        <v>2051220</v>
      </c>
      <c r="C1500" s="51">
        <v>12</v>
      </c>
      <c r="D1500" s="38">
        <f t="shared" si="228"/>
        <v>20512</v>
      </c>
      <c r="E1500" s="62">
        <v>5</v>
      </c>
      <c r="F1500" s="25">
        <v>2</v>
      </c>
      <c r="G1500" s="26" t="s">
        <v>163</v>
      </c>
      <c r="H1500" s="26" t="s">
        <v>1463</v>
      </c>
      <c r="I1500" s="25">
        <f t="shared" si="229"/>
        <v>51</v>
      </c>
      <c r="J1500" s="25">
        <f t="shared" si="230"/>
        <v>6</v>
      </c>
      <c r="K1500" s="25">
        <f t="shared" si="231"/>
        <v>3</v>
      </c>
      <c r="L1500" s="25" t="s">
        <v>495</v>
      </c>
      <c r="M1500" s="49" t="str">
        <f t="shared" si="232"/>
        <v>kn-5-12-jlr-loc2</v>
      </c>
      <c r="N1500" s="49">
        <f t="shared" si="233"/>
        <v>3</v>
      </c>
      <c r="O1500" s="25">
        <v>6</v>
      </c>
      <c r="P1500" s="39">
        <v>8</v>
      </c>
    </row>
    <row r="1501" spans="1:16" ht="16.5" x14ac:dyDescent="0.2">
      <c r="A1501" s="51" t="str">
        <f t="shared" si="227"/>
        <v>kn-5</v>
      </c>
      <c r="B1501" s="45">
        <f t="shared" si="226"/>
        <v>2051221</v>
      </c>
      <c r="C1501" s="51">
        <v>12</v>
      </c>
      <c r="D1501" s="38">
        <f t="shared" si="228"/>
        <v>20512</v>
      </c>
      <c r="E1501" s="62">
        <v>5</v>
      </c>
      <c r="F1501" s="25">
        <v>2</v>
      </c>
      <c r="G1501" s="26" t="s">
        <v>164</v>
      </c>
      <c r="H1501" s="26" t="s">
        <v>171</v>
      </c>
      <c r="I1501" s="25">
        <f t="shared" si="229"/>
        <v>51</v>
      </c>
      <c r="J1501" s="25">
        <f t="shared" si="230"/>
        <v>6</v>
      </c>
      <c r="K1501" s="25">
        <f t="shared" si="231"/>
        <v>3</v>
      </c>
      <c r="L1501" s="25" t="s">
        <v>534</v>
      </c>
      <c r="M1501" s="49" t="str">
        <f t="shared" si="232"/>
        <v>kn-5-12-shl-loc2</v>
      </c>
      <c r="N1501" s="49">
        <f t="shared" si="233"/>
        <v>3</v>
      </c>
      <c r="O1501" s="25">
        <v>9</v>
      </c>
      <c r="P1501" s="39">
        <v>9</v>
      </c>
    </row>
    <row r="1502" spans="1:16" ht="16.5" x14ac:dyDescent="0.2">
      <c r="A1502" s="51" t="str">
        <f t="shared" si="227"/>
        <v>kn-5</v>
      </c>
      <c r="B1502" s="45">
        <f t="shared" si="226"/>
        <v>2051230</v>
      </c>
      <c r="C1502" s="51">
        <v>12</v>
      </c>
      <c r="D1502" s="38">
        <f t="shared" si="228"/>
        <v>20512</v>
      </c>
      <c r="E1502" s="62">
        <v>5</v>
      </c>
      <c r="F1502" s="25">
        <v>3</v>
      </c>
      <c r="G1502" s="26" t="s">
        <v>163</v>
      </c>
      <c r="H1502" s="26" t="s">
        <v>434</v>
      </c>
      <c r="I1502" s="25">
        <f t="shared" si="229"/>
        <v>51</v>
      </c>
      <c r="J1502" s="25">
        <f t="shared" si="230"/>
        <v>6</v>
      </c>
      <c r="K1502" s="25">
        <f t="shared" si="231"/>
        <v>3</v>
      </c>
      <c r="L1502" s="25" t="s">
        <v>501</v>
      </c>
      <c r="M1502" s="50" t="str">
        <f t="shared" si="232"/>
        <v>kn-5-12-jlr-loc3</v>
      </c>
      <c r="N1502" s="50">
        <f t="shared" si="233"/>
        <v>3</v>
      </c>
      <c r="O1502" s="25">
        <v>6</v>
      </c>
      <c r="P1502" s="39">
        <v>8</v>
      </c>
    </row>
    <row r="1503" spans="1:16" ht="17.25" thickBot="1" x14ac:dyDescent="0.25">
      <c r="A1503" s="51" t="str">
        <f t="shared" si="227"/>
        <v>kn-5</v>
      </c>
      <c r="B1503" s="45">
        <f t="shared" ref="B1503:B1566" si="234">D1503*100+F1503*10+IF(G1503="jlr",0,1)</f>
        <v>2051231</v>
      </c>
      <c r="C1503" s="51">
        <v>12</v>
      </c>
      <c r="D1503" s="40">
        <f t="shared" si="228"/>
        <v>20512</v>
      </c>
      <c r="E1503" s="63">
        <v>5</v>
      </c>
      <c r="F1503" s="41">
        <v>3</v>
      </c>
      <c r="G1503" s="42" t="s">
        <v>164</v>
      </c>
      <c r="H1503" s="42" t="s">
        <v>433</v>
      </c>
      <c r="I1503" s="41">
        <f t="shared" si="229"/>
        <v>51</v>
      </c>
      <c r="J1503" s="41">
        <f t="shared" si="230"/>
        <v>6</v>
      </c>
      <c r="K1503" s="41">
        <f t="shared" si="231"/>
        <v>3</v>
      </c>
      <c r="L1503" s="41" t="s">
        <v>542</v>
      </c>
      <c r="M1503" s="42" t="str">
        <f t="shared" si="232"/>
        <v>kn-5-12-shl-loc3</v>
      </c>
      <c r="N1503" s="42">
        <f t="shared" si="233"/>
        <v>3</v>
      </c>
      <c r="O1503" s="41">
        <v>9</v>
      </c>
      <c r="P1503" s="43">
        <v>9</v>
      </c>
    </row>
    <row r="1504" spans="1:16" ht="16.5" x14ac:dyDescent="0.2">
      <c r="A1504" s="51" t="str">
        <f t="shared" si="227"/>
        <v>kn-5</v>
      </c>
      <c r="B1504" s="45">
        <f t="shared" si="234"/>
        <v>2051310</v>
      </c>
      <c r="C1504" s="51">
        <v>13</v>
      </c>
      <c r="D1504" s="35">
        <f t="shared" si="228"/>
        <v>20513</v>
      </c>
      <c r="E1504" s="61">
        <v>5</v>
      </c>
      <c r="F1504" s="36">
        <v>1</v>
      </c>
      <c r="G1504" s="44" t="s">
        <v>163</v>
      </c>
      <c r="H1504" s="44" t="s">
        <v>435</v>
      </c>
      <c r="I1504" s="36">
        <f t="shared" si="229"/>
        <v>52</v>
      </c>
      <c r="J1504" s="36">
        <f t="shared" si="230"/>
        <v>6</v>
      </c>
      <c r="K1504" s="36">
        <f t="shared" si="231"/>
        <v>3</v>
      </c>
      <c r="L1504" s="36" t="s">
        <v>499</v>
      </c>
      <c r="M1504" s="36" t="str">
        <f t="shared" si="232"/>
        <v>kn-5-13-jlr-loc1</v>
      </c>
      <c r="N1504" s="36">
        <f t="shared" si="233"/>
        <v>3</v>
      </c>
      <c r="O1504" s="36">
        <v>6</v>
      </c>
      <c r="P1504" s="37">
        <v>8</v>
      </c>
    </row>
    <row r="1505" spans="1:16" ht="16.5" x14ac:dyDescent="0.2">
      <c r="A1505" s="51" t="str">
        <f t="shared" si="227"/>
        <v>kn-5</v>
      </c>
      <c r="B1505" s="45">
        <f t="shared" si="234"/>
        <v>2051311</v>
      </c>
      <c r="C1505" s="51">
        <v>13</v>
      </c>
      <c r="D1505" s="38">
        <f t="shared" si="228"/>
        <v>20513</v>
      </c>
      <c r="E1505" s="62">
        <v>5</v>
      </c>
      <c r="F1505" s="25">
        <v>1</v>
      </c>
      <c r="G1505" s="26" t="s">
        <v>164</v>
      </c>
      <c r="H1505" s="26" t="s">
        <v>436</v>
      </c>
      <c r="I1505" s="25">
        <f t="shared" si="229"/>
        <v>52</v>
      </c>
      <c r="J1505" s="25">
        <f t="shared" si="230"/>
        <v>6</v>
      </c>
      <c r="K1505" s="25">
        <f t="shared" si="231"/>
        <v>3</v>
      </c>
      <c r="L1505" s="25" t="s">
        <v>539</v>
      </c>
      <c r="M1505" s="25" t="str">
        <f t="shared" si="232"/>
        <v>kn-5-13-shl-loc1</v>
      </c>
      <c r="N1505" s="25">
        <f t="shared" si="233"/>
        <v>3</v>
      </c>
      <c r="O1505" s="25">
        <v>9</v>
      </c>
      <c r="P1505" s="39">
        <v>9</v>
      </c>
    </row>
    <row r="1506" spans="1:16" ht="16.5" x14ac:dyDescent="0.2">
      <c r="A1506" s="51" t="str">
        <f t="shared" si="227"/>
        <v>kn-5</v>
      </c>
      <c r="B1506" s="45">
        <f t="shared" si="234"/>
        <v>2051320</v>
      </c>
      <c r="C1506" s="51">
        <v>13</v>
      </c>
      <c r="D1506" s="38">
        <f t="shared" si="228"/>
        <v>20513</v>
      </c>
      <c r="E1506" s="62">
        <v>5</v>
      </c>
      <c r="F1506" s="25">
        <v>2</v>
      </c>
      <c r="G1506" s="26" t="s">
        <v>163</v>
      </c>
      <c r="H1506" s="26" t="s">
        <v>1463</v>
      </c>
      <c r="I1506" s="25">
        <f t="shared" si="229"/>
        <v>52</v>
      </c>
      <c r="J1506" s="25">
        <f t="shared" si="230"/>
        <v>6</v>
      </c>
      <c r="K1506" s="25">
        <f t="shared" si="231"/>
        <v>3</v>
      </c>
      <c r="L1506" s="25" t="s">
        <v>1459</v>
      </c>
      <c r="M1506" s="49" t="str">
        <f t="shared" si="232"/>
        <v>kn-5-13-jlr-loc2</v>
      </c>
      <c r="N1506" s="49">
        <f t="shared" si="233"/>
        <v>3</v>
      </c>
      <c r="O1506" s="25">
        <v>6</v>
      </c>
      <c r="P1506" s="39">
        <v>8</v>
      </c>
    </row>
    <row r="1507" spans="1:16" ht="16.5" x14ac:dyDescent="0.2">
      <c r="A1507" s="51" t="str">
        <f t="shared" si="227"/>
        <v>kn-5</v>
      </c>
      <c r="B1507" s="45">
        <f t="shared" si="234"/>
        <v>2051321</v>
      </c>
      <c r="C1507" s="51">
        <v>13</v>
      </c>
      <c r="D1507" s="38">
        <f t="shared" si="228"/>
        <v>20513</v>
      </c>
      <c r="E1507" s="62">
        <v>5</v>
      </c>
      <c r="F1507" s="25">
        <v>2</v>
      </c>
      <c r="G1507" s="26" t="s">
        <v>164</v>
      </c>
      <c r="H1507" s="26" t="s">
        <v>171</v>
      </c>
      <c r="I1507" s="25">
        <f t="shared" si="229"/>
        <v>52</v>
      </c>
      <c r="J1507" s="25">
        <f t="shared" si="230"/>
        <v>6</v>
      </c>
      <c r="K1507" s="25">
        <f t="shared" si="231"/>
        <v>3</v>
      </c>
      <c r="L1507" s="25" t="s">
        <v>538</v>
      </c>
      <c r="M1507" s="49" t="str">
        <f t="shared" si="232"/>
        <v>kn-5-13-shl-loc2</v>
      </c>
      <c r="N1507" s="49">
        <f t="shared" si="233"/>
        <v>3</v>
      </c>
      <c r="O1507" s="25">
        <v>9</v>
      </c>
      <c r="P1507" s="39">
        <v>9</v>
      </c>
    </row>
    <row r="1508" spans="1:16" ht="16.5" x14ac:dyDescent="0.2">
      <c r="A1508" s="51" t="str">
        <f t="shared" si="227"/>
        <v>kn-5</v>
      </c>
      <c r="B1508" s="45">
        <f t="shared" si="234"/>
        <v>2051330</v>
      </c>
      <c r="C1508" s="51">
        <v>13</v>
      </c>
      <c r="D1508" s="38">
        <f t="shared" si="228"/>
        <v>20513</v>
      </c>
      <c r="E1508" s="62">
        <v>5</v>
      </c>
      <c r="F1508" s="25">
        <v>3</v>
      </c>
      <c r="G1508" s="26" t="s">
        <v>163</v>
      </c>
      <c r="H1508" s="26" t="s">
        <v>434</v>
      </c>
      <c r="I1508" s="25">
        <f t="shared" si="229"/>
        <v>52</v>
      </c>
      <c r="J1508" s="25">
        <f t="shared" si="230"/>
        <v>6</v>
      </c>
      <c r="K1508" s="25">
        <f t="shared" si="231"/>
        <v>3</v>
      </c>
      <c r="L1508" s="25" t="s">
        <v>502</v>
      </c>
      <c r="M1508" s="50" t="str">
        <f t="shared" si="232"/>
        <v>kn-5-13-jlr-loc3</v>
      </c>
      <c r="N1508" s="50">
        <f t="shared" si="233"/>
        <v>3</v>
      </c>
      <c r="O1508" s="25">
        <v>6</v>
      </c>
      <c r="P1508" s="39">
        <v>8</v>
      </c>
    </row>
    <row r="1509" spans="1:16" ht="17.25" thickBot="1" x14ac:dyDescent="0.25">
      <c r="A1509" s="51" t="str">
        <f t="shared" si="227"/>
        <v>kn-5</v>
      </c>
      <c r="B1509" s="45">
        <f t="shared" si="234"/>
        <v>2051331</v>
      </c>
      <c r="C1509" s="51">
        <v>13</v>
      </c>
      <c r="D1509" s="40">
        <f t="shared" si="228"/>
        <v>20513</v>
      </c>
      <c r="E1509" s="63">
        <v>5</v>
      </c>
      <c r="F1509" s="41">
        <v>3</v>
      </c>
      <c r="G1509" s="42" t="s">
        <v>164</v>
      </c>
      <c r="H1509" s="42" t="s">
        <v>433</v>
      </c>
      <c r="I1509" s="41">
        <f t="shared" si="229"/>
        <v>52</v>
      </c>
      <c r="J1509" s="41">
        <f t="shared" si="230"/>
        <v>6</v>
      </c>
      <c r="K1509" s="41">
        <f t="shared" si="231"/>
        <v>3</v>
      </c>
      <c r="L1509" s="41" t="s">
        <v>543</v>
      </c>
      <c r="M1509" s="42" t="str">
        <f t="shared" si="232"/>
        <v>kn-5-13-shl-loc3</v>
      </c>
      <c r="N1509" s="42">
        <f t="shared" si="233"/>
        <v>3</v>
      </c>
      <c r="O1509" s="41">
        <v>9</v>
      </c>
      <c r="P1509" s="43">
        <v>9</v>
      </c>
    </row>
    <row r="1510" spans="1:16" ht="16.5" x14ac:dyDescent="0.2">
      <c r="A1510" s="51" t="str">
        <f t="shared" si="227"/>
        <v>kn-5</v>
      </c>
      <c r="B1510" s="45">
        <f t="shared" si="234"/>
        <v>2051410</v>
      </c>
      <c r="C1510" s="51">
        <v>14</v>
      </c>
      <c r="D1510" s="35">
        <f t="shared" si="228"/>
        <v>20514</v>
      </c>
      <c r="E1510" s="61">
        <v>5</v>
      </c>
      <c r="F1510" s="36">
        <v>1</v>
      </c>
      <c r="G1510" s="44" t="s">
        <v>163</v>
      </c>
      <c r="H1510" s="44" t="s">
        <v>435</v>
      </c>
      <c r="I1510" s="36">
        <f t="shared" si="229"/>
        <v>53</v>
      </c>
      <c r="J1510" s="36">
        <f t="shared" si="230"/>
        <v>6</v>
      </c>
      <c r="K1510" s="36">
        <f t="shared" si="231"/>
        <v>3</v>
      </c>
      <c r="L1510" s="36" t="s">
        <v>174</v>
      </c>
      <c r="M1510" s="36" t="str">
        <f t="shared" si="232"/>
        <v>kn-5-14-jlr-loc1</v>
      </c>
      <c r="N1510" s="36">
        <f t="shared" si="233"/>
        <v>3</v>
      </c>
      <c r="O1510" s="36">
        <v>6</v>
      </c>
      <c r="P1510" s="37">
        <v>8</v>
      </c>
    </row>
    <row r="1511" spans="1:16" ht="16.5" x14ac:dyDescent="0.2">
      <c r="A1511" s="51" t="str">
        <f t="shared" si="227"/>
        <v>kn-5</v>
      </c>
      <c r="B1511" s="45">
        <f t="shared" si="234"/>
        <v>2051411</v>
      </c>
      <c r="C1511" s="51">
        <v>14</v>
      </c>
      <c r="D1511" s="38">
        <f t="shared" si="228"/>
        <v>20514</v>
      </c>
      <c r="E1511" s="62">
        <v>5</v>
      </c>
      <c r="F1511" s="25">
        <v>1</v>
      </c>
      <c r="G1511" s="26" t="s">
        <v>164</v>
      </c>
      <c r="H1511" s="26" t="s">
        <v>789</v>
      </c>
      <c r="I1511" s="25">
        <f t="shared" si="229"/>
        <v>53</v>
      </c>
      <c r="J1511" s="25">
        <f t="shared" si="230"/>
        <v>6</v>
      </c>
      <c r="K1511" s="25">
        <f t="shared" si="231"/>
        <v>3</v>
      </c>
      <c r="L1511" s="25" t="s">
        <v>534</v>
      </c>
      <c r="M1511" s="25" t="str">
        <f t="shared" si="232"/>
        <v>kn-5-14-shl-loc1</v>
      </c>
      <c r="N1511" s="25">
        <f t="shared" si="233"/>
        <v>3</v>
      </c>
      <c r="O1511" s="25">
        <v>9</v>
      </c>
      <c r="P1511" s="39">
        <v>9</v>
      </c>
    </row>
    <row r="1512" spans="1:16" ht="16.5" x14ac:dyDescent="0.2">
      <c r="A1512" s="51" t="str">
        <f t="shared" si="227"/>
        <v>kn-5</v>
      </c>
      <c r="B1512" s="45">
        <f t="shared" si="234"/>
        <v>2051420</v>
      </c>
      <c r="C1512" s="51">
        <v>14</v>
      </c>
      <c r="D1512" s="38">
        <f t="shared" si="228"/>
        <v>20514</v>
      </c>
      <c r="E1512" s="62">
        <v>5</v>
      </c>
      <c r="F1512" s="25">
        <v>2</v>
      </c>
      <c r="G1512" s="26" t="s">
        <v>163</v>
      </c>
      <c r="H1512" s="26" t="s">
        <v>1463</v>
      </c>
      <c r="I1512" s="25">
        <f t="shared" si="229"/>
        <v>53</v>
      </c>
      <c r="J1512" s="25">
        <f t="shared" si="230"/>
        <v>6</v>
      </c>
      <c r="K1512" s="25">
        <f t="shared" si="231"/>
        <v>3</v>
      </c>
      <c r="L1512" s="25" t="s">
        <v>174</v>
      </c>
      <c r="M1512" s="49" t="str">
        <f t="shared" si="232"/>
        <v>kn-5-14-jlr-loc2</v>
      </c>
      <c r="N1512" s="49">
        <f t="shared" si="233"/>
        <v>3</v>
      </c>
      <c r="O1512" s="25">
        <v>6</v>
      </c>
      <c r="P1512" s="39">
        <v>8</v>
      </c>
    </row>
    <row r="1513" spans="1:16" ht="16.5" x14ac:dyDescent="0.2">
      <c r="A1513" s="51" t="str">
        <f t="shared" si="227"/>
        <v>kn-5</v>
      </c>
      <c r="B1513" s="45">
        <f t="shared" si="234"/>
        <v>2051421</v>
      </c>
      <c r="C1513" s="51">
        <v>14</v>
      </c>
      <c r="D1513" s="38">
        <f t="shared" si="228"/>
        <v>20514</v>
      </c>
      <c r="E1513" s="62">
        <v>5</v>
      </c>
      <c r="F1513" s="25">
        <v>2</v>
      </c>
      <c r="G1513" s="26" t="s">
        <v>164</v>
      </c>
      <c r="H1513" s="26" t="s">
        <v>171</v>
      </c>
      <c r="I1513" s="25">
        <f t="shared" si="229"/>
        <v>53</v>
      </c>
      <c r="J1513" s="25">
        <f t="shared" si="230"/>
        <v>6</v>
      </c>
      <c r="K1513" s="25">
        <f t="shared" si="231"/>
        <v>3</v>
      </c>
      <c r="L1513" s="25" t="s">
        <v>528</v>
      </c>
      <c r="M1513" s="49" t="str">
        <f t="shared" si="232"/>
        <v>kn-5-14-shl-loc2</v>
      </c>
      <c r="N1513" s="49">
        <f t="shared" si="233"/>
        <v>3</v>
      </c>
      <c r="O1513" s="25">
        <v>9</v>
      </c>
      <c r="P1513" s="39">
        <v>9</v>
      </c>
    </row>
    <row r="1514" spans="1:16" ht="16.5" x14ac:dyDescent="0.2">
      <c r="A1514" s="51" t="str">
        <f t="shared" si="227"/>
        <v>kn-5</v>
      </c>
      <c r="B1514" s="45">
        <f t="shared" si="234"/>
        <v>2051430</v>
      </c>
      <c r="C1514" s="51">
        <v>14</v>
      </c>
      <c r="D1514" s="38">
        <f t="shared" si="228"/>
        <v>20514</v>
      </c>
      <c r="E1514" s="62">
        <v>5</v>
      </c>
      <c r="F1514" s="25">
        <v>3</v>
      </c>
      <c r="G1514" s="26" t="s">
        <v>163</v>
      </c>
      <c r="H1514" s="26" t="s">
        <v>434</v>
      </c>
      <c r="I1514" s="25">
        <f t="shared" si="229"/>
        <v>53</v>
      </c>
      <c r="J1514" s="25">
        <f t="shared" si="230"/>
        <v>6</v>
      </c>
      <c r="K1514" s="25">
        <f t="shared" si="231"/>
        <v>3</v>
      </c>
      <c r="L1514" s="25" t="s">
        <v>501</v>
      </c>
      <c r="M1514" s="50" t="str">
        <f t="shared" si="232"/>
        <v>kn-5-14-jlr-loc3</v>
      </c>
      <c r="N1514" s="50">
        <f t="shared" si="233"/>
        <v>3</v>
      </c>
      <c r="O1514" s="25">
        <v>6</v>
      </c>
      <c r="P1514" s="39">
        <v>8</v>
      </c>
    </row>
    <row r="1515" spans="1:16" ht="17.25" thickBot="1" x14ac:dyDescent="0.25">
      <c r="A1515" s="51" t="str">
        <f t="shared" si="227"/>
        <v>kn-5</v>
      </c>
      <c r="B1515" s="45">
        <f t="shared" si="234"/>
        <v>2051431</v>
      </c>
      <c r="C1515" s="51">
        <v>14</v>
      </c>
      <c r="D1515" s="40">
        <f t="shared" si="228"/>
        <v>20514</v>
      </c>
      <c r="E1515" s="63">
        <v>5</v>
      </c>
      <c r="F1515" s="41">
        <v>3</v>
      </c>
      <c r="G1515" s="42" t="s">
        <v>164</v>
      </c>
      <c r="H1515" s="42" t="s">
        <v>433</v>
      </c>
      <c r="I1515" s="41">
        <f t="shared" si="229"/>
        <v>53</v>
      </c>
      <c r="J1515" s="41">
        <f t="shared" si="230"/>
        <v>6</v>
      </c>
      <c r="K1515" s="41">
        <f t="shared" si="231"/>
        <v>3</v>
      </c>
      <c r="L1515" s="41" t="s">
        <v>542</v>
      </c>
      <c r="M1515" s="42" t="str">
        <f t="shared" si="232"/>
        <v>kn-5-14-shl-loc3</v>
      </c>
      <c r="N1515" s="42">
        <f t="shared" si="233"/>
        <v>3</v>
      </c>
      <c r="O1515" s="41">
        <v>9</v>
      </c>
      <c r="P1515" s="43">
        <v>9</v>
      </c>
    </row>
    <row r="1516" spans="1:16" ht="16.5" x14ac:dyDescent="0.2">
      <c r="A1516" s="51" t="str">
        <f t="shared" si="227"/>
        <v>kn-5</v>
      </c>
      <c r="B1516" s="45">
        <f t="shared" si="234"/>
        <v>2051510</v>
      </c>
      <c r="C1516" s="51">
        <v>15</v>
      </c>
      <c r="D1516" s="35">
        <f t="shared" si="228"/>
        <v>20515</v>
      </c>
      <c r="E1516" s="61">
        <v>5</v>
      </c>
      <c r="F1516" s="36">
        <v>1</v>
      </c>
      <c r="G1516" s="44" t="s">
        <v>163</v>
      </c>
      <c r="H1516" s="44" t="s">
        <v>787</v>
      </c>
      <c r="I1516" s="36">
        <f t="shared" si="229"/>
        <v>54</v>
      </c>
      <c r="J1516" s="36">
        <f t="shared" si="230"/>
        <v>6</v>
      </c>
      <c r="K1516" s="36">
        <f t="shared" si="231"/>
        <v>3</v>
      </c>
      <c r="L1516" s="36" t="s">
        <v>498</v>
      </c>
      <c r="M1516" s="36" t="str">
        <f t="shared" si="232"/>
        <v>kn-5-15-jlr-loc1</v>
      </c>
      <c r="N1516" s="36">
        <f t="shared" si="233"/>
        <v>3</v>
      </c>
      <c r="O1516" s="36">
        <v>6</v>
      </c>
      <c r="P1516" s="37">
        <v>8</v>
      </c>
    </row>
    <row r="1517" spans="1:16" ht="16.5" x14ac:dyDescent="0.2">
      <c r="A1517" s="51" t="str">
        <f t="shared" si="227"/>
        <v>kn-5</v>
      </c>
      <c r="B1517" s="45">
        <f t="shared" si="234"/>
        <v>2051511</v>
      </c>
      <c r="C1517" s="51">
        <v>15</v>
      </c>
      <c r="D1517" s="38">
        <f t="shared" si="228"/>
        <v>20515</v>
      </c>
      <c r="E1517" s="62">
        <v>5</v>
      </c>
      <c r="F1517" s="25">
        <v>1</v>
      </c>
      <c r="G1517" s="26" t="s">
        <v>164</v>
      </c>
      <c r="H1517" s="26" t="s">
        <v>436</v>
      </c>
      <c r="I1517" s="25">
        <f t="shared" si="229"/>
        <v>54</v>
      </c>
      <c r="J1517" s="25">
        <f t="shared" si="230"/>
        <v>6</v>
      </c>
      <c r="K1517" s="25">
        <f t="shared" si="231"/>
        <v>3</v>
      </c>
      <c r="L1517" s="25" t="s">
        <v>526</v>
      </c>
      <c r="M1517" s="25" t="str">
        <f t="shared" si="232"/>
        <v>kn-5-15-shl-loc1</v>
      </c>
      <c r="N1517" s="25">
        <f t="shared" si="233"/>
        <v>3</v>
      </c>
      <c r="O1517" s="25">
        <v>9</v>
      </c>
      <c r="P1517" s="39">
        <v>9</v>
      </c>
    </row>
    <row r="1518" spans="1:16" ht="16.5" x14ac:dyDescent="0.2">
      <c r="A1518" s="51" t="str">
        <f t="shared" si="227"/>
        <v>kn-5</v>
      </c>
      <c r="B1518" s="45">
        <f t="shared" si="234"/>
        <v>2051520</v>
      </c>
      <c r="C1518" s="51">
        <v>15</v>
      </c>
      <c r="D1518" s="38">
        <f t="shared" si="228"/>
        <v>20515</v>
      </c>
      <c r="E1518" s="62">
        <v>5</v>
      </c>
      <c r="F1518" s="25">
        <v>2</v>
      </c>
      <c r="G1518" s="26" t="s">
        <v>163</v>
      </c>
      <c r="H1518" s="26" t="s">
        <v>1463</v>
      </c>
      <c r="I1518" s="25">
        <f t="shared" si="229"/>
        <v>54</v>
      </c>
      <c r="J1518" s="25">
        <f t="shared" si="230"/>
        <v>6</v>
      </c>
      <c r="K1518" s="25">
        <f t="shared" si="231"/>
        <v>3</v>
      </c>
      <c r="L1518" s="25" t="s">
        <v>497</v>
      </c>
      <c r="M1518" s="49" t="str">
        <f t="shared" si="232"/>
        <v>kn-5-15-jlr-loc2</v>
      </c>
      <c r="N1518" s="49">
        <f t="shared" si="233"/>
        <v>3</v>
      </c>
      <c r="O1518" s="25">
        <v>6</v>
      </c>
      <c r="P1518" s="39">
        <v>8</v>
      </c>
    </row>
    <row r="1519" spans="1:16" ht="16.5" x14ac:dyDescent="0.2">
      <c r="A1519" s="51" t="str">
        <f t="shared" si="227"/>
        <v>kn-5</v>
      </c>
      <c r="B1519" s="45">
        <f t="shared" si="234"/>
        <v>2051521</v>
      </c>
      <c r="C1519" s="51">
        <v>15</v>
      </c>
      <c r="D1519" s="38">
        <f t="shared" si="228"/>
        <v>20515</v>
      </c>
      <c r="E1519" s="62">
        <v>5</v>
      </c>
      <c r="F1519" s="25">
        <v>2</v>
      </c>
      <c r="G1519" s="26" t="s">
        <v>164</v>
      </c>
      <c r="H1519" s="26" t="s">
        <v>171</v>
      </c>
      <c r="I1519" s="25">
        <f t="shared" si="229"/>
        <v>54</v>
      </c>
      <c r="J1519" s="25">
        <f t="shared" si="230"/>
        <v>6</v>
      </c>
      <c r="K1519" s="25">
        <f t="shared" si="231"/>
        <v>3</v>
      </c>
      <c r="L1519" s="25" t="s">
        <v>531</v>
      </c>
      <c r="M1519" s="49" t="str">
        <f t="shared" si="232"/>
        <v>kn-5-15-shl-loc2</v>
      </c>
      <c r="N1519" s="49">
        <f t="shared" si="233"/>
        <v>3</v>
      </c>
      <c r="O1519" s="25">
        <v>9</v>
      </c>
      <c r="P1519" s="39">
        <v>9</v>
      </c>
    </row>
    <row r="1520" spans="1:16" ht="16.5" x14ac:dyDescent="0.2">
      <c r="A1520" s="51" t="str">
        <f t="shared" si="227"/>
        <v>kn-5</v>
      </c>
      <c r="B1520" s="45">
        <f t="shared" si="234"/>
        <v>2051530</v>
      </c>
      <c r="C1520" s="51">
        <v>15</v>
      </c>
      <c r="D1520" s="38">
        <f t="shared" si="228"/>
        <v>20515</v>
      </c>
      <c r="E1520" s="62">
        <v>5</v>
      </c>
      <c r="F1520" s="25">
        <v>3</v>
      </c>
      <c r="G1520" s="26" t="s">
        <v>163</v>
      </c>
      <c r="H1520" s="26" t="s">
        <v>434</v>
      </c>
      <c r="I1520" s="25">
        <f t="shared" si="229"/>
        <v>54</v>
      </c>
      <c r="J1520" s="25">
        <f t="shared" si="230"/>
        <v>6</v>
      </c>
      <c r="K1520" s="25">
        <f t="shared" si="231"/>
        <v>3</v>
      </c>
      <c r="L1520" s="25" t="s">
        <v>174</v>
      </c>
      <c r="M1520" s="50" t="str">
        <f t="shared" si="232"/>
        <v>kn-5-15-jlr-loc3</v>
      </c>
      <c r="N1520" s="50">
        <f t="shared" si="233"/>
        <v>3</v>
      </c>
      <c r="O1520" s="25">
        <v>6</v>
      </c>
      <c r="P1520" s="39">
        <v>8</v>
      </c>
    </row>
    <row r="1521" spans="1:16" ht="17.25" thickBot="1" x14ac:dyDescent="0.25">
      <c r="A1521" s="51" t="str">
        <f t="shared" si="227"/>
        <v>kn-5</v>
      </c>
      <c r="B1521" s="45">
        <f t="shared" si="234"/>
        <v>2051531</v>
      </c>
      <c r="C1521" s="51">
        <v>15</v>
      </c>
      <c r="D1521" s="40">
        <f t="shared" si="228"/>
        <v>20515</v>
      </c>
      <c r="E1521" s="63">
        <v>5</v>
      </c>
      <c r="F1521" s="41">
        <v>3</v>
      </c>
      <c r="G1521" s="42" t="s">
        <v>164</v>
      </c>
      <c r="H1521" s="42" t="s">
        <v>433</v>
      </c>
      <c r="I1521" s="41">
        <f t="shared" si="229"/>
        <v>54</v>
      </c>
      <c r="J1521" s="41">
        <f t="shared" si="230"/>
        <v>6</v>
      </c>
      <c r="K1521" s="41">
        <f t="shared" si="231"/>
        <v>3</v>
      </c>
      <c r="L1521" s="41" t="s">
        <v>535</v>
      </c>
      <c r="M1521" s="42" t="str">
        <f t="shared" si="232"/>
        <v>kn-5-15-shl-loc3</v>
      </c>
      <c r="N1521" s="42">
        <f t="shared" si="233"/>
        <v>3</v>
      </c>
      <c r="O1521" s="41">
        <v>9</v>
      </c>
      <c r="P1521" s="43">
        <v>9</v>
      </c>
    </row>
    <row r="1522" spans="1:16" ht="16.5" x14ac:dyDescent="0.2">
      <c r="A1522" s="51" t="str">
        <f t="shared" si="227"/>
        <v>kn-6</v>
      </c>
      <c r="B1522" s="45">
        <f t="shared" si="234"/>
        <v>2060110</v>
      </c>
      <c r="C1522" s="51">
        <v>1</v>
      </c>
      <c r="D1522" s="35">
        <f t="shared" si="228"/>
        <v>20601</v>
      </c>
      <c r="E1522" s="61">
        <v>6</v>
      </c>
      <c r="F1522" s="36">
        <v>1</v>
      </c>
      <c r="G1522" s="44" t="s">
        <v>163</v>
      </c>
      <c r="H1522" s="44" t="s">
        <v>435</v>
      </c>
      <c r="I1522" s="36">
        <f t="shared" si="229"/>
        <v>55</v>
      </c>
      <c r="J1522" s="36">
        <f t="shared" si="230"/>
        <v>6</v>
      </c>
      <c r="K1522" s="36">
        <f t="shared" si="231"/>
        <v>3</v>
      </c>
      <c r="L1522" s="36" t="s">
        <v>502</v>
      </c>
      <c r="M1522" s="36" t="str">
        <f t="shared" si="232"/>
        <v>kn-6-1-jlr-loc1</v>
      </c>
      <c r="N1522" s="36">
        <f t="shared" si="233"/>
        <v>4</v>
      </c>
      <c r="O1522" s="36">
        <v>6</v>
      </c>
      <c r="P1522" s="37">
        <v>8</v>
      </c>
    </row>
    <row r="1523" spans="1:16" ht="16.5" x14ac:dyDescent="0.2">
      <c r="A1523" s="51" t="str">
        <f t="shared" si="227"/>
        <v>kn-6</v>
      </c>
      <c r="B1523" s="45">
        <f t="shared" si="234"/>
        <v>2060111</v>
      </c>
      <c r="C1523" s="51">
        <v>1</v>
      </c>
      <c r="D1523" s="38">
        <f t="shared" si="228"/>
        <v>20601</v>
      </c>
      <c r="E1523" s="62">
        <v>6</v>
      </c>
      <c r="F1523" s="25">
        <v>1</v>
      </c>
      <c r="G1523" s="26" t="s">
        <v>164</v>
      </c>
      <c r="H1523" s="26" t="s">
        <v>436</v>
      </c>
      <c r="I1523" s="25">
        <f t="shared" si="229"/>
        <v>55</v>
      </c>
      <c r="J1523" s="25">
        <f t="shared" si="230"/>
        <v>6</v>
      </c>
      <c r="K1523" s="25">
        <f t="shared" si="231"/>
        <v>3</v>
      </c>
      <c r="L1523" s="25" t="s">
        <v>543</v>
      </c>
      <c r="M1523" s="25" t="str">
        <f t="shared" si="232"/>
        <v>kn-6-1-shl-loc1</v>
      </c>
      <c r="N1523" s="25">
        <f t="shared" si="233"/>
        <v>4</v>
      </c>
      <c r="O1523" s="25">
        <v>9</v>
      </c>
      <c r="P1523" s="39">
        <v>9</v>
      </c>
    </row>
    <row r="1524" spans="1:16" ht="16.5" x14ac:dyDescent="0.2">
      <c r="A1524" s="51" t="str">
        <f t="shared" si="227"/>
        <v>kn-6</v>
      </c>
      <c r="B1524" s="45">
        <f t="shared" si="234"/>
        <v>2060120</v>
      </c>
      <c r="C1524" s="51">
        <v>1</v>
      </c>
      <c r="D1524" s="38">
        <f t="shared" si="228"/>
        <v>20601</v>
      </c>
      <c r="E1524" s="62">
        <v>6</v>
      </c>
      <c r="F1524" s="25">
        <v>2</v>
      </c>
      <c r="G1524" s="26" t="s">
        <v>163</v>
      </c>
      <c r="H1524" s="26" t="s">
        <v>1463</v>
      </c>
      <c r="I1524" s="25">
        <f t="shared" si="229"/>
        <v>55</v>
      </c>
      <c r="J1524" s="25">
        <f t="shared" si="230"/>
        <v>6</v>
      </c>
      <c r="K1524" s="25">
        <f t="shared" si="231"/>
        <v>3</v>
      </c>
      <c r="L1524" s="25" t="s">
        <v>1459</v>
      </c>
      <c r="M1524" s="49" t="str">
        <f t="shared" si="232"/>
        <v>kn-6-1-jlr-loc2</v>
      </c>
      <c r="N1524" s="49">
        <f t="shared" si="233"/>
        <v>4</v>
      </c>
      <c r="O1524" s="25">
        <v>6</v>
      </c>
      <c r="P1524" s="39">
        <v>8</v>
      </c>
    </row>
    <row r="1525" spans="1:16" ht="16.5" x14ac:dyDescent="0.2">
      <c r="A1525" s="51" t="str">
        <f t="shared" si="227"/>
        <v>kn-6</v>
      </c>
      <c r="B1525" s="45">
        <f t="shared" si="234"/>
        <v>2060121</v>
      </c>
      <c r="C1525" s="51">
        <v>1</v>
      </c>
      <c r="D1525" s="38">
        <f t="shared" si="228"/>
        <v>20601</v>
      </c>
      <c r="E1525" s="62">
        <v>6</v>
      </c>
      <c r="F1525" s="25">
        <v>2</v>
      </c>
      <c r="G1525" s="26" t="s">
        <v>164</v>
      </c>
      <c r="H1525" s="26" t="s">
        <v>779</v>
      </c>
      <c r="I1525" s="25">
        <f t="shared" si="229"/>
        <v>55</v>
      </c>
      <c r="J1525" s="25">
        <f t="shared" si="230"/>
        <v>6</v>
      </c>
      <c r="K1525" s="25">
        <f t="shared" si="231"/>
        <v>3</v>
      </c>
      <c r="L1525" s="25" t="s">
        <v>538</v>
      </c>
      <c r="M1525" s="49" t="str">
        <f t="shared" si="232"/>
        <v>kn-6-1-shl-loc2</v>
      </c>
      <c r="N1525" s="49">
        <f t="shared" si="233"/>
        <v>4</v>
      </c>
      <c r="O1525" s="25">
        <v>9</v>
      </c>
      <c r="P1525" s="39">
        <v>9</v>
      </c>
    </row>
    <row r="1526" spans="1:16" ht="16.5" x14ac:dyDescent="0.2">
      <c r="A1526" s="51" t="str">
        <f t="shared" si="227"/>
        <v>kn-6</v>
      </c>
      <c r="B1526" s="45">
        <f t="shared" si="234"/>
        <v>2060130</v>
      </c>
      <c r="C1526" s="51">
        <v>1</v>
      </c>
      <c r="D1526" s="38">
        <f t="shared" si="228"/>
        <v>20601</v>
      </c>
      <c r="E1526" s="62">
        <v>6</v>
      </c>
      <c r="F1526" s="25">
        <v>3</v>
      </c>
      <c r="G1526" s="26" t="s">
        <v>163</v>
      </c>
      <c r="H1526" s="26" t="s">
        <v>434</v>
      </c>
      <c r="I1526" s="25">
        <f t="shared" si="229"/>
        <v>55</v>
      </c>
      <c r="J1526" s="25">
        <f t="shared" si="230"/>
        <v>6</v>
      </c>
      <c r="K1526" s="25">
        <f t="shared" si="231"/>
        <v>3</v>
      </c>
      <c r="L1526" s="25" t="s">
        <v>503</v>
      </c>
      <c r="M1526" s="50" t="str">
        <f t="shared" si="232"/>
        <v>kn-6-1-jlr-loc3</v>
      </c>
      <c r="N1526" s="50">
        <f t="shared" si="233"/>
        <v>4</v>
      </c>
      <c r="O1526" s="25">
        <v>6</v>
      </c>
      <c r="P1526" s="39">
        <v>8</v>
      </c>
    </row>
    <row r="1527" spans="1:16" ht="17.25" thickBot="1" x14ac:dyDescent="0.25">
      <c r="A1527" s="51" t="str">
        <f t="shared" si="227"/>
        <v>kn-6</v>
      </c>
      <c r="B1527" s="45">
        <f t="shared" si="234"/>
        <v>2060131</v>
      </c>
      <c r="C1527" s="51">
        <v>1</v>
      </c>
      <c r="D1527" s="40">
        <f t="shared" si="228"/>
        <v>20601</v>
      </c>
      <c r="E1527" s="63">
        <v>6</v>
      </c>
      <c r="F1527" s="41">
        <v>3</v>
      </c>
      <c r="G1527" s="42" t="s">
        <v>164</v>
      </c>
      <c r="H1527" s="42" t="s">
        <v>433</v>
      </c>
      <c r="I1527" s="41">
        <f t="shared" si="229"/>
        <v>55</v>
      </c>
      <c r="J1527" s="41">
        <f t="shared" si="230"/>
        <v>6</v>
      </c>
      <c r="K1527" s="41">
        <f t="shared" si="231"/>
        <v>3</v>
      </c>
      <c r="L1527" s="41" t="s">
        <v>544</v>
      </c>
      <c r="M1527" s="42" t="str">
        <f t="shared" si="232"/>
        <v>kn-6-1-shl-loc3</v>
      </c>
      <c r="N1527" s="42">
        <f t="shared" si="233"/>
        <v>4</v>
      </c>
      <c r="O1527" s="41">
        <v>9</v>
      </c>
      <c r="P1527" s="43">
        <v>9</v>
      </c>
    </row>
    <row r="1528" spans="1:16" ht="16.5" x14ac:dyDescent="0.2">
      <c r="A1528" s="51" t="str">
        <f t="shared" si="227"/>
        <v>kn-6</v>
      </c>
      <c r="B1528" s="45">
        <f t="shared" si="234"/>
        <v>2060210</v>
      </c>
      <c r="C1528" s="51">
        <v>2</v>
      </c>
      <c r="D1528" s="35">
        <f t="shared" si="228"/>
        <v>20602</v>
      </c>
      <c r="E1528" s="61">
        <v>6</v>
      </c>
      <c r="F1528" s="36">
        <v>1</v>
      </c>
      <c r="G1528" s="44" t="s">
        <v>163</v>
      </c>
      <c r="H1528" s="44" t="s">
        <v>435</v>
      </c>
      <c r="I1528" s="36">
        <f t="shared" si="229"/>
        <v>56</v>
      </c>
      <c r="J1528" s="36">
        <f t="shared" si="230"/>
        <v>6</v>
      </c>
      <c r="K1528" s="36">
        <f t="shared" si="231"/>
        <v>3</v>
      </c>
      <c r="L1528" s="36" t="s">
        <v>495</v>
      </c>
      <c r="M1528" s="36" t="str">
        <f t="shared" si="232"/>
        <v>kn-6-2-jlr-loc1</v>
      </c>
      <c r="N1528" s="36">
        <f t="shared" si="233"/>
        <v>4</v>
      </c>
      <c r="O1528" s="36">
        <v>6</v>
      </c>
      <c r="P1528" s="37">
        <v>8</v>
      </c>
    </row>
    <row r="1529" spans="1:16" ht="16.5" x14ac:dyDescent="0.2">
      <c r="A1529" s="51" t="str">
        <f t="shared" si="227"/>
        <v>kn-6</v>
      </c>
      <c r="B1529" s="45">
        <f t="shared" si="234"/>
        <v>2060211</v>
      </c>
      <c r="C1529" s="51">
        <v>2</v>
      </c>
      <c r="D1529" s="38">
        <f t="shared" si="228"/>
        <v>20602</v>
      </c>
      <c r="E1529" s="62">
        <v>6</v>
      </c>
      <c r="F1529" s="25">
        <v>1</v>
      </c>
      <c r="G1529" s="26" t="s">
        <v>164</v>
      </c>
      <c r="H1529" s="26" t="s">
        <v>436</v>
      </c>
      <c r="I1529" s="25">
        <f t="shared" si="229"/>
        <v>56</v>
      </c>
      <c r="J1529" s="25">
        <f t="shared" si="230"/>
        <v>6</v>
      </c>
      <c r="K1529" s="25">
        <f t="shared" si="231"/>
        <v>3</v>
      </c>
      <c r="L1529" s="25" t="s">
        <v>527</v>
      </c>
      <c r="M1529" s="25" t="str">
        <f t="shared" si="232"/>
        <v>kn-6-2-shl-loc1</v>
      </c>
      <c r="N1529" s="25">
        <f t="shared" si="233"/>
        <v>4</v>
      </c>
      <c r="O1529" s="25">
        <v>9</v>
      </c>
      <c r="P1529" s="39">
        <v>9</v>
      </c>
    </row>
    <row r="1530" spans="1:16" ht="16.5" x14ac:dyDescent="0.2">
      <c r="A1530" s="51" t="str">
        <f t="shared" si="227"/>
        <v>kn-6</v>
      </c>
      <c r="B1530" s="45">
        <f t="shared" si="234"/>
        <v>2060220</v>
      </c>
      <c r="C1530" s="51">
        <v>2</v>
      </c>
      <c r="D1530" s="38">
        <f t="shared" si="228"/>
        <v>20602</v>
      </c>
      <c r="E1530" s="62">
        <v>6</v>
      </c>
      <c r="F1530" s="25">
        <v>2</v>
      </c>
      <c r="G1530" s="26" t="s">
        <v>163</v>
      </c>
      <c r="H1530" s="26" t="s">
        <v>1463</v>
      </c>
      <c r="I1530" s="25">
        <f t="shared" si="229"/>
        <v>56</v>
      </c>
      <c r="J1530" s="25">
        <f t="shared" si="230"/>
        <v>6</v>
      </c>
      <c r="K1530" s="25">
        <f t="shared" si="231"/>
        <v>3</v>
      </c>
      <c r="L1530" s="25" t="s">
        <v>1463</v>
      </c>
      <c r="M1530" s="49" t="str">
        <f t="shared" si="232"/>
        <v>kn-6-2-jlr-loc2</v>
      </c>
      <c r="N1530" s="49">
        <f t="shared" si="233"/>
        <v>4</v>
      </c>
      <c r="O1530" s="25">
        <v>6</v>
      </c>
      <c r="P1530" s="39">
        <v>8</v>
      </c>
    </row>
    <row r="1531" spans="1:16" ht="16.5" x14ac:dyDescent="0.2">
      <c r="A1531" s="51" t="str">
        <f t="shared" si="227"/>
        <v>kn-6</v>
      </c>
      <c r="B1531" s="45">
        <f t="shared" si="234"/>
        <v>2060221</v>
      </c>
      <c r="C1531" s="51">
        <v>2</v>
      </c>
      <c r="D1531" s="38">
        <f t="shared" si="228"/>
        <v>20602</v>
      </c>
      <c r="E1531" s="62">
        <v>6</v>
      </c>
      <c r="F1531" s="25">
        <v>2</v>
      </c>
      <c r="G1531" s="26" t="s">
        <v>164</v>
      </c>
      <c r="H1531" s="26" t="s">
        <v>171</v>
      </c>
      <c r="I1531" s="25">
        <f t="shared" si="229"/>
        <v>56</v>
      </c>
      <c r="J1531" s="25">
        <f t="shared" si="230"/>
        <v>6</v>
      </c>
      <c r="K1531" s="25">
        <f t="shared" si="231"/>
        <v>3</v>
      </c>
      <c r="L1531" s="25" t="s">
        <v>530</v>
      </c>
      <c r="M1531" s="49" t="str">
        <f t="shared" si="232"/>
        <v>kn-6-2-shl-loc2</v>
      </c>
      <c r="N1531" s="49">
        <f t="shared" si="233"/>
        <v>4</v>
      </c>
      <c r="O1531" s="25">
        <v>9</v>
      </c>
      <c r="P1531" s="39">
        <v>9</v>
      </c>
    </row>
    <row r="1532" spans="1:16" ht="16.5" x14ac:dyDescent="0.2">
      <c r="A1532" s="51" t="str">
        <f t="shared" si="227"/>
        <v>kn-6</v>
      </c>
      <c r="B1532" s="45">
        <f t="shared" si="234"/>
        <v>2060230</v>
      </c>
      <c r="C1532" s="51">
        <v>2</v>
      </c>
      <c r="D1532" s="38">
        <f t="shared" si="228"/>
        <v>20602</v>
      </c>
      <c r="E1532" s="62">
        <v>6</v>
      </c>
      <c r="F1532" s="25">
        <v>3</v>
      </c>
      <c r="G1532" s="26" t="s">
        <v>163</v>
      </c>
      <c r="H1532" s="26" t="s">
        <v>434</v>
      </c>
      <c r="I1532" s="25">
        <f t="shared" si="229"/>
        <v>56</v>
      </c>
      <c r="J1532" s="25">
        <f t="shared" si="230"/>
        <v>6</v>
      </c>
      <c r="K1532" s="25">
        <f t="shared" si="231"/>
        <v>3</v>
      </c>
      <c r="L1532" s="25" t="s">
        <v>504</v>
      </c>
      <c r="M1532" s="50" t="str">
        <f t="shared" si="232"/>
        <v>kn-6-2-jlr-loc3</v>
      </c>
      <c r="N1532" s="50">
        <f t="shared" si="233"/>
        <v>4</v>
      </c>
      <c r="O1532" s="25">
        <v>6</v>
      </c>
      <c r="P1532" s="39">
        <v>8</v>
      </c>
    </row>
    <row r="1533" spans="1:16" ht="17.25" thickBot="1" x14ac:dyDescent="0.25">
      <c r="A1533" s="51" t="str">
        <f t="shared" si="227"/>
        <v>kn-6</v>
      </c>
      <c r="B1533" s="45">
        <f t="shared" si="234"/>
        <v>2060231</v>
      </c>
      <c r="C1533" s="51">
        <v>2</v>
      </c>
      <c r="D1533" s="40">
        <f t="shared" si="228"/>
        <v>20602</v>
      </c>
      <c r="E1533" s="63">
        <v>6</v>
      </c>
      <c r="F1533" s="41">
        <v>3</v>
      </c>
      <c r="G1533" s="42" t="s">
        <v>164</v>
      </c>
      <c r="H1533" s="42" t="s">
        <v>433</v>
      </c>
      <c r="I1533" s="41">
        <f t="shared" si="229"/>
        <v>56</v>
      </c>
      <c r="J1533" s="41">
        <f t="shared" si="230"/>
        <v>6</v>
      </c>
      <c r="K1533" s="41">
        <f t="shared" si="231"/>
        <v>3</v>
      </c>
      <c r="L1533" s="41" t="s">
        <v>545</v>
      </c>
      <c r="M1533" s="42" t="str">
        <f t="shared" si="232"/>
        <v>kn-6-2-shl-loc3</v>
      </c>
      <c r="N1533" s="42">
        <f t="shared" si="233"/>
        <v>4</v>
      </c>
      <c r="O1533" s="41">
        <v>9</v>
      </c>
      <c r="P1533" s="43">
        <v>9</v>
      </c>
    </row>
    <row r="1534" spans="1:16" ht="16.5" x14ac:dyDescent="0.2">
      <c r="A1534" s="51" t="str">
        <f t="shared" si="227"/>
        <v>kn-6</v>
      </c>
      <c r="B1534" s="45">
        <f t="shared" si="234"/>
        <v>2060310</v>
      </c>
      <c r="C1534" s="51">
        <v>3</v>
      </c>
      <c r="D1534" s="35">
        <f t="shared" si="228"/>
        <v>20603</v>
      </c>
      <c r="E1534" s="61">
        <v>6</v>
      </c>
      <c r="F1534" s="36">
        <v>1</v>
      </c>
      <c r="G1534" s="44" t="s">
        <v>163</v>
      </c>
      <c r="H1534" s="44" t="s">
        <v>435</v>
      </c>
      <c r="I1534" s="36">
        <f t="shared" si="229"/>
        <v>56</v>
      </c>
      <c r="J1534" s="36">
        <f t="shared" si="230"/>
        <v>6</v>
      </c>
      <c r="K1534" s="36">
        <f t="shared" si="231"/>
        <v>3</v>
      </c>
      <c r="L1534" s="36" t="s">
        <v>502</v>
      </c>
      <c r="M1534" s="36" t="str">
        <f t="shared" si="232"/>
        <v>kn-6-3-jlr-loc1</v>
      </c>
      <c r="N1534" s="36">
        <f t="shared" si="233"/>
        <v>4</v>
      </c>
      <c r="O1534" s="36">
        <v>6</v>
      </c>
      <c r="P1534" s="37">
        <v>8</v>
      </c>
    </row>
    <row r="1535" spans="1:16" ht="16.5" x14ac:dyDescent="0.2">
      <c r="A1535" s="51" t="str">
        <f t="shared" si="227"/>
        <v>kn-6</v>
      </c>
      <c r="B1535" s="45">
        <f t="shared" si="234"/>
        <v>2060311</v>
      </c>
      <c r="C1535" s="51">
        <v>3</v>
      </c>
      <c r="D1535" s="38">
        <f t="shared" si="228"/>
        <v>20603</v>
      </c>
      <c r="E1535" s="62">
        <v>6</v>
      </c>
      <c r="F1535" s="25">
        <v>1</v>
      </c>
      <c r="G1535" s="26" t="s">
        <v>164</v>
      </c>
      <c r="H1535" s="26" t="s">
        <v>436</v>
      </c>
      <c r="I1535" s="25">
        <f t="shared" si="229"/>
        <v>56</v>
      </c>
      <c r="J1535" s="25">
        <f t="shared" si="230"/>
        <v>6</v>
      </c>
      <c r="K1535" s="25">
        <f t="shared" si="231"/>
        <v>3</v>
      </c>
      <c r="L1535" s="25" t="s">
        <v>543</v>
      </c>
      <c r="M1535" s="25" t="str">
        <f t="shared" si="232"/>
        <v>kn-6-3-shl-loc1</v>
      </c>
      <c r="N1535" s="25">
        <f t="shared" si="233"/>
        <v>4</v>
      </c>
      <c r="O1535" s="25">
        <v>9</v>
      </c>
      <c r="P1535" s="39">
        <v>9</v>
      </c>
    </row>
    <row r="1536" spans="1:16" ht="16.5" x14ac:dyDescent="0.2">
      <c r="A1536" s="51" t="str">
        <f t="shared" ref="A1536:A1599" si="235">"kn-"&amp;E1536</f>
        <v>kn-6</v>
      </c>
      <c r="B1536" s="45">
        <f t="shared" si="234"/>
        <v>2060320</v>
      </c>
      <c r="C1536" s="51">
        <v>3</v>
      </c>
      <c r="D1536" s="38">
        <f t="shared" ref="D1536:D1599" si="236">(200+E1536)*100+C1536</f>
        <v>20603</v>
      </c>
      <c r="E1536" s="62">
        <v>6</v>
      </c>
      <c r="F1536" s="25">
        <v>2</v>
      </c>
      <c r="G1536" s="26" t="s">
        <v>163</v>
      </c>
      <c r="H1536" s="26" t="s">
        <v>1463</v>
      </c>
      <c r="I1536" s="25">
        <f t="shared" ref="I1536:I1599" si="237">INDEX($AR$4:$AR$204,INDEX($AY$4:$AY$19,E1536)+C1536)</f>
        <v>56</v>
      </c>
      <c r="J1536" s="25">
        <f t="shared" ref="J1536:J1599" si="238">INDEX($AS$4:$AS$204,INDEX($AY$4:$AY$19,E1536)+C1536)</f>
        <v>6</v>
      </c>
      <c r="K1536" s="25">
        <f t="shared" ref="K1536:K1599" si="239">INDEX($AT$4:$AT$204,INDEX($AY$4:$AY$19,E1536)+C1537)</f>
        <v>3</v>
      </c>
      <c r="L1536" s="25" t="s">
        <v>1459</v>
      </c>
      <c r="M1536" s="49" t="str">
        <f t="shared" ref="M1536:M1599" si="240">A1536&amp;"-"&amp;C1536&amp;"-"&amp;G1536&amp;"-"&amp;"loc"&amp;F1536</f>
        <v>kn-6-3-jlr-loc2</v>
      </c>
      <c r="N1536" s="49">
        <f t="shared" ref="N1536:N1599" si="241">INDEX($AU$4:$AU$204,INDEX($AY$4:$AY$19,E1536)+C1536)</f>
        <v>4</v>
      </c>
      <c r="O1536" s="25">
        <v>6</v>
      </c>
      <c r="P1536" s="39">
        <v>8</v>
      </c>
    </row>
    <row r="1537" spans="1:16" ht="16.5" x14ac:dyDescent="0.2">
      <c r="A1537" s="51" t="str">
        <f t="shared" si="235"/>
        <v>kn-6</v>
      </c>
      <c r="B1537" s="45">
        <f t="shared" si="234"/>
        <v>2060321</v>
      </c>
      <c r="C1537" s="51">
        <v>3</v>
      </c>
      <c r="D1537" s="38">
        <f t="shared" si="236"/>
        <v>20603</v>
      </c>
      <c r="E1537" s="62">
        <v>6</v>
      </c>
      <c r="F1537" s="25">
        <v>2</v>
      </c>
      <c r="G1537" s="26" t="s">
        <v>164</v>
      </c>
      <c r="H1537" s="26" t="s">
        <v>171</v>
      </c>
      <c r="I1537" s="25">
        <f t="shared" si="237"/>
        <v>56</v>
      </c>
      <c r="J1537" s="25">
        <f t="shared" si="238"/>
        <v>6</v>
      </c>
      <c r="K1537" s="25">
        <f t="shared" si="239"/>
        <v>3</v>
      </c>
      <c r="L1537" s="25" t="s">
        <v>538</v>
      </c>
      <c r="M1537" s="49" t="str">
        <f t="shared" si="240"/>
        <v>kn-6-3-shl-loc2</v>
      </c>
      <c r="N1537" s="49">
        <f t="shared" si="241"/>
        <v>4</v>
      </c>
      <c r="O1537" s="25">
        <v>9</v>
      </c>
      <c r="P1537" s="39">
        <v>9</v>
      </c>
    </row>
    <row r="1538" spans="1:16" ht="16.5" x14ac:dyDescent="0.2">
      <c r="A1538" s="51" t="str">
        <f t="shared" si="235"/>
        <v>kn-6</v>
      </c>
      <c r="B1538" s="45">
        <f t="shared" si="234"/>
        <v>2060330</v>
      </c>
      <c r="C1538" s="51">
        <v>3</v>
      </c>
      <c r="D1538" s="38">
        <f t="shared" si="236"/>
        <v>20603</v>
      </c>
      <c r="E1538" s="62">
        <v>6</v>
      </c>
      <c r="F1538" s="25">
        <v>3</v>
      </c>
      <c r="G1538" s="26" t="s">
        <v>163</v>
      </c>
      <c r="H1538" s="26" t="s">
        <v>434</v>
      </c>
      <c r="I1538" s="25">
        <f t="shared" si="237"/>
        <v>56</v>
      </c>
      <c r="J1538" s="25">
        <f t="shared" si="238"/>
        <v>6</v>
      </c>
      <c r="K1538" s="25">
        <f t="shared" si="239"/>
        <v>3</v>
      </c>
      <c r="L1538" s="25" t="s">
        <v>499</v>
      </c>
      <c r="M1538" s="50" t="str">
        <f t="shared" si="240"/>
        <v>kn-6-3-jlr-loc3</v>
      </c>
      <c r="N1538" s="50">
        <f t="shared" si="241"/>
        <v>4</v>
      </c>
      <c r="O1538" s="25">
        <v>6</v>
      </c>
      <c r="P1538" s="39">
        <v>8</v>
      </c>
    </row>
    <row r="1539" spans="1:16" ht="17.25" thickBot="1" x14ac:dyDescent="0.25">
      <c r="A1539" s="51" t="str">
        <f t="shared" si="235"/>
        <v>kn-6</v>
      </c>
      <c r="B1539" s="45">
        <f t="shared" si="234"/>
        <v>2060331</v>
      </c>
      <c r="C1539" s="51">
        <v>3</v>
      </c>
      <c r="D1539" s="40">
        <f t="shared" si="236"/>
        <v>20603</v>
      </c>
      <c r="E1539" s="63">
        <v>6</v>
      </c>
      <c r="F1539" s="41">
        <v>3</v>
      </c>
      <c r="G1539" s="42" t="s">
        <v>164</v>
      </c>
      <c r="H1539" s="42" t="s">
        <v>790</v>
      </c>
      <c r="I1539" s="41">
        <f t="shared" si="237"/>
        <v>56</v>
      </c>
      <c r="J1539" s="41">
        <f t="shared" si="238"/>
        <v>6</v>
      </c>
      <c r="K1539" s="41">
        <f t="shared" si="239"/>
        <v>3</v>
      </c>
      <c r="L1539" s="41" t="s">
        <v>539</v>
      </c>
      <c r="M1539" s="42" t="str">
        <f t="shared" si="240"/>
        <v>kn-6-3-shl-loc3</v>
      </c>
      <c r="N1539" s="42">
        <f t="shared" si="241"/>
        <v>4</v>
      </c>
      <c r="O1539" s="41">
        <v>9</v>
      </c>
      <c r="P1539" s="43">
        <v>9</v>
      </c>
    </row>
    <row r="1540" spans="1:16" ht="16.5" x14ac:dyDescent="0.2">
      <c r="A1540" s="51" t="str">
        <f t="shared" si="235"/>
        <v>kn-6</v>
      </c>
      <c r="B1540" s="45">
        <f t="shared" si="234"/>
        <v>2060410</v>
      </c>
      <c r="C1540" s="51">
        <v>4</v>
      </c>
      <c r="D1540" s="35">
        <f t="shared" si="236"/>
        <v>20604</v>
      </c>
      <c r="E1540" s="61">
        <v>6</v>
      </c>
      <c r="F1540" s="36">
        <v>1</v>
      </c>
      <c r="G1540" s="44" t="s">
        <v>163</v>
      </c>
      <c r="H1540" s="44" t="s">
        <v>435</v>
      </c>
      <c r="I1540" s="36">
        <f t="shared" si="237"/>
        <v>57</v>
      </c>
      <c r="J1540" s="36">
        <f t="shared" si="238"/>
        <v>6</v>
      </c>
      <c r="K1540" s="36">
        <f t="shared" si="239"/>
        <v>3</v>
      </c>
      <c r="L1540" s="36" t="s">
        <v>505</v>
      </c>
      <c r="M1540" s="36" t="str">
        <f t="shared" si="240"/>
        <v>kn-6-4-jlr-loc1</v>
      </c>
      <c r="N1540" s="36">
        <f t="shared" si="241"/>
        <v>4</v>
      </c>
      <c r="O1540" s="36">
        <v>6</v>
      </c>
      <c r="P1540" s="37">
        <v>8</v>
      </c>
    </row>
    <row r="1541" spans="1:16" ht="16.5" x14ac:dyDescent="0.2">
      <c r="A1541" s="51" t="str">
        <f t="shared" si="235"/>
        <v>kn-6</v>
      </c>
      <c r="B1541" s="45">
        <f t="shared" si="234"/>
        <v>2060411</v>
      </c>
      <c r="C1541" s="51">
        <v>4</v>
      </c>
      <c r="D1541" s="38">
        <f t="shared" si="236"/>
        <v>20604</v>
      </c>
      <c r="E1541" s="62">
        <v>6</v>
      </c>
      <c r="F1541" s="25">
        <v>1</v>
      </c>
      <c r="G1541" s="26" t="s">
        <v>164</v>
      </c>
      <c r="H1541" s="26" t="s">
        <v>436</v>
      </c>
      <c r="I1541" s="25">
        <f t="shared" si="237"/>
        <v>57</v>
      </c>
      <c r="J1541" s="25">
        <f t="shared" si="238"/>
        <v>6</v>
      </c>
      <c r="K1541" s="25">
        <f t="shared" si="239"/>
        <v>3</v>
      </c>
      <c r="L1541" s="25" t="s">
        <v>546</v>
      </c>
      <c r="M1541" s="25" t="str">
        <f t="shared" si="240"/>
        <v>kn-6-4-shl-loc1</v>
      </c>
      <c r="N1541" s="25">
        <f t="shared" si="241"/>
        <v>4</v>
      </c>
      <c r="O1541" s="25">
        <v>9</v>
      </c>
      <c r="P1541" s="39">
        <v>9</v>
      </c>
    </row>
    <row r="1542" spans="1:16" ht="16.5" x14ac:dyDescent="0.2">
      <c r="A1542" s="51" t="str">
        <f t="shared" si="235"/>
        <v>kn-6</v>
      </c>
      <c r="B1542" s="45">
        <f t="shared" si="234"/>
        <v>2060420</v>
      </c>
      <c r="C1542" s="51">
        <v>4</v>
      </c>
      <c r="D1542" s="38">
        <f t="shared" si="236"/>
        <v>20604</v>
      </c>
      <c r="E1542" s="62">
        <v>6</v>
      </c>
      <c r="F1542" s="25">
        <v>2</v>
      </c>
      <c r="G1542" s="26" t="s">
        <v>163</v>
      </c>
      <c r="H1542" s="26" t="s">
        <v>1463</v>
      </c>
      <c r="I1542" s="25">
        <f t="shared" si="237"/>
        <v>57</v>
      </c>
      <c r="J1542" s="25">
        <f t="shared" si="238"/>
        <v>6</v>
      </c>
      <c r="K1542" s="25">
        <f t="shared" si="239"/>
        <v>3</v>
      </c>
      <c r="L1542" s="25" t="s">
        <v>495</v>
      </c>
      <c r="M1542" s="49" t="str">
        <f t="shared" si="240"/>
        <v>kn-6-4-jlr-loc2</v>
      </c>
      <c r="N1542" s="49">
        <f t="shared" si="241"/>
        <v>4</v>
      </c>
      <c r="O1542" s="25">
        <v>6</v>
      </c>
      <c r="P1542" s="39">
        <v>8</v>
      </c>
    </row>
    <row r="1543" spans="1:16" ht="16.5" x14ac:dyDescent="0.2">
      <c r="A1543" s="51" t="str">
        <f t="shared" si="235"/>
        <v>kn-6</v>
      </c>
      <c r="B1543" s="45">
        <f t="shared" si="234"/>
        <v>2060421</v>
      </c>
      <c r="C1543" s="51">
        <v>4</v>
      </c>
      <c r="D1543" s="38">
        <f t="shared" si="236"/>
        <v>20604</v>
      </c>
      <c r="E1543" s="62">
        <v>6</v>
      </c>
      <c r="F1543" s="25">
        <v>2</v>
      </c>
      <c r="G1543" s="26" t="s">
        <v>776</v>
      </c>
      <c r="H1543" s="26" t="s">
        <v>171</v>
      </c>
      <c r="I1543" s="25">
        <f t="shared" si="237"/>
        <v>57</v>
      </c>
      <c r="J1543" s="25">
        <f t="shared" si="238"/>
        <v>6</v>
      </c>
      <c r="K1543" s="25">
        <f t="shared" si="239"/>
        <v>3</v>
      </c>
      <c r="L1543" s="25" t="s">
        <v>534</v>
      </c>
      <c r="M1543" s="49" t="str">
        <f t="shared" si="240"/>
        <v>kn-6-4-shl-loc2</v>
      </c>
      <c r="N1543" s="49">
        <f t="shared" si="241"/>
        <v>4</v>
      </c>
      <c r="O1543" s="25">
        <v>9</v>
      </c>
      <c r="P1543" s="39">
        <v>9</v>
      </c>
    </row>
    <row r="1544" spans="1:16" ht="16.5" x14ac:dyDescent="0.2">
      <c r="A1544" s="51" t="str">
        <f t="shared" si="235"/>
        <v>kn-6</v>
      </c>
      <c r="B1544" s="45">
        <f t="shared" si="234"/>
        <v>2060430</v>
      </c>
      <c r="C1544" s="51">
        <v>4</v>
      </c>
      <c r="D1544" s="38">
        <f t="shared" si="236"/>
        <v>20604</v>
      </c>
      <c r="E1544" s="62">
        <v>6</v>
      </c>
      <c r="F1544" s="25">
        <v>3</v>
      </c>
      <c r="G1544" s="26" t="s">
        <v>163</v>
      </c>
      <c r="H1544" s="26" t="s">
        <v>783</v>
      </c>
      <c r="I1544" s="25">
        <f t="shared" si="237"/>
        <v>57</v>
      </c>
      <c r="J1544" s="25">
        <f t="shared" si="238"/>
        <v>6</v>
      </c>
      <c r="K1544" s="25">
        <f t="shared" si="239"/>
        <v>3</v>
      </c>
      <c r="L1544" s="25" t="s">
        <v>501</v>
      </c>
      <c r="M1544" s="50" t="str">
        <f t="shared" si="240"/>
        <v>kn-6-4-jlr-loc3</v>
      </c>
      <c r="N1544" s="50">
        <f t="shared" si="241"/>
        <v>4</v>
      </c>
      <c r="O1544" s="25">
        <v>6</v>
      </c>
      <c r="P1544" s="39">
        <v>8</v>
      </c>
    </row>
    <row r="1545" spans="1:16" ht="17.25" thickBot="1" x14ac:dyDescent="0.25">
      <c r="A1545" s="51" t="str">
        <f t="shared" si="235"/>
        <v>kn-6</v>
      </c>
      <c r="B1545" s="45">
        <f t="shared" si="234"/>
        <v>2060431</v>
      </c>
      <c r="C1545" s="51">
        <v>4</v>
      </c>
      <c r="D1545" s="40">
        <f t="shared" si="236"/>
        <v>20604</v>
      </c>
      <c r="E1545" s="63">
        <v>6</v>
      </c>
      <c r="F1545" s="41">
        <v>3</v>
      </c>
      <c r="G1545" s="42" t="s">
        <v>164</v>
      </c>
      <c r="H1545" s="42" t="s">
        <v>433</v>
      </c>
      <c r="I1545" s="41">
        <f t="shared" si="237"/>
        <v>57</v>
      </c>
      <c r="J1545" s="41">
        <f t="shared" si="238"/>
        <v>6</v>
      </c>
      <c r="K1545" s="41">
        <f t="shared" si="239"/>
        <v>3</v>
      </c>
      <c r="L1545" s="41" t="s">
        <v>542</v>
      </c>
      <c r="M1545" s="42" t="str">
        <f t="shared" si="240"/>
        <v>kn-6-4-shl-loc3</v>
      </c>
      <c r="N1545" s="42">
        <f t="shared" si="241"/>
        <v>4</v>
      </c>
      <c r="O1545" s="41">
        <v>9</v>
      </c>
      <c r="P1545" s="43">
        <v>9</v>
      </c>
    </row>
    <row r="1546" spans="1:16" ht="16.5" x14ac:dyDescent="0.2">
      <c r="A1546" s="51" t="str">
        <f t="shared" si="235"/>
        <v>kn-6</v>
      </c>
      <c r="B1546" s="45">
        <f t="shared" si="234"/>
        <v>2060510</v>
      </c>
      <c r="C1546" s="51">
        <v>5</v>
      </c>
      <c r="D1546" s="35">
        <f t="shared" si="236"/>
        <v>20605</v>
      </c>
      <c r="E1546" s="61">
        <v>6</v>
      </c>
      <c r="F1546" s="36">
        <v>1</v>
      </c>
      <c r="G1546" s="44" t="s">
        <v>163</v>
      </c>
      <c r="H1546" s="44" t="s">
        <v>435</v>
      </c>
      <c r="I1546" s="36">
        <f t="shared" si="237"/>
        <v>57</v>
      </c>
      <c r="J1546" s="36">
        <f t="shared" si="238"/>
        <v>6</v>
      </c>
      <c r="K1546" s="36">
        <f t="shared" si="239"/>
        <v>3</v>
      </c>
      <c r="L1546" s="36" t="s">
        <v>1458</v>
      </c>
      <c r="M1546" s="36" t="str">
        <f t="shared" si="240"/>
        <v>kn-6-5-jlr-loc1</v>
      </c>
      <c r="N1546" s="36">
        <f t="shared" si="241"/>
        <v>4</v>
      </c>
      <c r="O1546" s="36">
        <v>6</v>
      </c>
      <c r="P1546" s="37">
        <v>8</v>
      </c>
    </row>
    <row r="1547" spans="1:16" ht="16.5" x14ac:dyDescent="0.2">
      <c r="A1547" s="51" t="str">
        <f t="shared" si="235"/>
        <v>kn-6</v>
      </c>
      <c r="B1547" s="45">
        <f t="shared" si="234"/>
        <v>2060511</v>
      </c>
      <c r="C1547" s="51">
        <v>5</v>
      </c>
      <c r="D1547" s="38">
        <f t="shared" si="236"/>
        <v>20605</v>
      </c>
      <c r="E1547" s="62">
        <v>6</v>
      </c>
      <c r="F1547" s="25">
        <v>1</v>
      </c>
      <c r="G1547" s="26" t="s">
        <v>164</v>
      </c>
      <c r="H1547" s="26" t="s">
        <v>436</v>
      </c>
      <c r="I1547" s="25">
        <f t="shared" si="237"/>
        <v>57</v>
      </c>
      <c r="J1547" s="25">
        <f t="shared" si="238"/>
        <v>6</v>
      </c>
      <c r="K1547" s="25">
        <f t="shared" si="239"/>
        <v>3</v>
      </c>
      <c r="L1547" s="25" t="s">
        <v>532</v>
      </c>
      <c r="M1547" s="25" t="str">
        <f t="shared" si="240"/>
        <v>kn-6-5-shl-loc1</v>
      </c>
      <c r="N1547" s="25">
        <f t="shared" si="241"/>
        <v>4</v>
      </c>
      <c r="O1547" s="25">
        <v>9</v>
      </c>
      <c r="P1547" s="39">
        <v>9</v>
      </c>
    </row>
    <row r="1548" spans="1:16" ht="16.5" x14ac:dyDescent="0.2">
      <c r="A1548" s="51" t="str">
        <f t="shared" si="235"/>
        <v>kn-6</v>
      </c>
      <c r="B1548" s="45">
        <f t="shared" si="234"/>
        <v>2060520</v>
      </c>
      <c r="C1548" s="51">
        <v>5</v>
      </c>
      <c r="D1548" s="38">
        <f t="shared" si="236"/>
        <v>20605</v>
      </c>
      <c r="E1548" s="62">
        <v>6</v>
      </c>
      <c r="F1548" s="25">
        <v>2</v>
      </c>
      <c r="G1548" s="26" t="s">
        <v>773</v>
      </c>
      <c r="H1548" s="26" t="s">
        <v>1463</v>
      </c>
      <c r="I1548" s="25">
        <f t="shared" si="237"/>
        <v>57</v>
      </c>
      <c r="J1548" s="25">
        <f t="shared" si="238"/>
        <v>6</v>
      </c>
      <c r="K1548" s="25">
        <f t="shared" si="239"/>
        <v>3</v>
      </c>
      <c r="L1548" s="25" t="s">
        <v>1463</v>
      </c>
      <c r="M1548" s="49" t="str">
        <f t="shared" si="240"/>
        <v>kn-6-5-jlr-loc2</v>
      </c>
      <c r="N1548" s="49">
        <f t="shared" si="241"/>
        <v>4</v>
      </c>
      <c r="O1548" s="25">
        <v>6</v>
      </c>
      <c r="P1548" s="39">
        <v>8</v>
      </c>
    </row>
    <row r="1549" spans="1:16" ht="16.5" x14ac:dyDescent="0.2">
      <c r="A1549" s="51" t="str">
        <f t="shared" si="235"/>
        <v>kn-6</v>
      </c>
      <c r="B1549" s="45">
        <f t="shared" si="234"/>
        <v>2060521</v>
      </c>
      <c r="C1549" s="51">
        <v>5</v>
      </c>
      <c r="D1549" s="38">
        <f t="shared" si="236"/>
        <v>20605</v>
      </c>
      <c r="E1549" s="62">
        <v>6</v>
      </c>
      <c r="F1549" s="25">
        <v>2</v>
      </c>
      <c r="G1549" s="26" t="s">
        <v>164</v>
      </c>
      <c r="H1549" s="26" t="s">
        <v>171</v>
      </c>
      <c r="I1549" s="25">
        <f t="shared" si="237"/>
        <v>57</v>
      </c>
      <c r="J1549" s="25">
        <f t="shared" si="238"/>
        <v>6</v>
      </c>
      <c r="K1549" s="25">
        <f t="shared" si="239"/>
        <v>3</v>
      </c>
      <c r="L1549" s="25" t="s">
        <v>530</v>
      </c>
      <c r="M1549" s="49" t="str">
        <f t="shared" si="240"/>
        <v>kn-6-5-shl-loc2</v>
      </c>
      <c r="N1549" s="49">
        <f t="shared" si="241"/>
        <v>4</v>
      </c>
      <c r="O1549" s="25">
        <v>9</v>
      </c>
      <c r="P1549" s="39">
        <v>9</v>
      </c>
    </row>
    <row r="1550" spans="1:16" ht="16.5" x14ac:dyDescent="0.2">
      <c r="A1550" s="51" t="str">
        <f t="shared" si="235"/>
        <v>kn-6</v>
      </c>
      <c r="B1550" s="45">
        <f t="shared" si="234"/>
        <v>2060530</v>
      </c>
      <c r="C1550" s="51">
        <v>5</v>
      </c>
      <c r="D1550" s="38">
        <f t="shared" si="236"/>
        <v>20605</v>
      </c>
      <c r="E1550" s="62">
        <v>6</v>
      </c>
      <c r="F1550" s="25">
        <v>3</v>
      </c>
      <c r="G1550" s="26" t="s">
        <v>163</v>
      </c>
      <c r="H1550" s="26" t="s">
        <v>434</v>
      </c>
      <c r="I1550" s="25">
        <f t="shared" si="237"/>
        <v>57</v>
      </c>
      <c r="J1550" s="25">
        <f t="shared" si="238"/>
        <v>6</v>
      </c>
      <c r="K1550" s="25">
        <f t="shared" si="239"/>
        <v>3</v>
      </c>
      <c r="L1550" s="25" t="s">
        <v>502</v>
      </c>
      <c r="M1550" s="50" t="str">
        <f t="shared" si="240"/>
        <v>kn-6-5-jlr-loc3</v>
      </c>
      <c r="N1550" s="50">
        <f t="shared" si="241"/>
        <v>4</v>
      </c>
      <c r="O1550" s="25">
        <v>6</v>
      </c>
      <c r="P1550" s="39">
        <v>8</v>
      </c>
    </row>
    <row r="1551" spans="1:16" ht="17.25" thickBot="1" x14ac:dyDescent="0.25">
      <c r="A1551" s="51" t="str">
        <f t="shared" si="235"/>
        <v>kn-6</v>
      </c>
      <c r="B1551" s="45">
        <f t="shared" si="234"/>
        <v>2060531</v>
      </c>
      <c r="C1551" s="51">
        <v>5</v>
      </c>
      <c r="D1551" s="40">
        <f t="shared" si="236"/>
        <v>20605</v>
      </c>
      <c r="E1551" s="63">
        <v>6</v>
      </c>
      <c r="F1551" s="41">
        <v>3</v>
      </c>
      <c r="G1551" s="42" t="s">
        <v>164</v>
      </c>
      <c r="H1551" s="42" t="s">
        <v>433</v>
      </c>
      <c r="I1551" s="41">
        <f t="shared" si="237"/>
        <v>57</v>
      </c>
      <c r="J1551" s="41">
        <f t="shared" si="238"/>
        <v>6</v>
      </c>
      <c r="K1551" s="41">
        <f t="shared" si="239"/>
        <v>3</v>
      </c>
      <c r="L1551" s="41" t="s">
        <v>543</v>
      </c>
      <c r="M1551" s="42" t="str">
        <f t="shared" si="240"/>
        <v>kn-6-5-shl-loc3</v>
      </c>
      <c r="N1551" s="42">
        <f t="shared" si="241"/>
        <v>4</v>
      </c>
      <c r="O1551" s="41">
        <v>9</v>
      </c>
      <c r="P1551" s="43">
        <v>9</v>
      </c>
    </row>
    <row r="1552" spans="1:16" ht="16.5" x14ac:dyDescent="0.2">
      <c r="A1552" s="51" t="str">
        <f t="shared" si="235"/>
        <v>kn-6</v>
      </c>
      <c r="B1552" s="45">
        <f t="shared" si="234"/>
        <v>2060610</v>
      </c>
      <c r="C1552" s="51">
        <v>6</v>
      </c>
      <c r="D1552" s="35">
        <f t="shared" si="236"/>
        <v>20606</v>
      </c>
      <c r="E1552" s="61">
        <v>6</v>
      </c>
      <c r="F1552" s="36">
        <v>1</v>
      </c>
      <c r="G1552" s="44" t="s">
        <v>163</v>
      </c>
      <c r="H1552" s="44" t="s">
        <v>435</v>
      </c>
      <c r="I1552" s="36">
        <f t="shared" si="237"/>
        <v>58</v>
      </c>
      <c r="J1552" s="36">
        <f t="shared" si="238"/>
        <v>6</v>
      </c>
      <c r="K1552" s="36">
        <f t="shared" si="239"/>
        <v>3</v>
      </c>
      <c r="L1552" s="36" t="s">
        <v>499</v>
      </c>
      <c r="M1552" s="36" t="str">
        <f t="shared" si="240"/>
        <v>kn-6-6-jlr-loc1</v>
      </c>
      <c r="N1552" s="36">
        <f t="shared" si="241"/>
        <v>4</v>
      </c>
      <c r="O1552" s="36">
        <v>6</v>
      </c>
      <c r="P1552" s="37">
        <v>8</v>
      </c>
    </row>
    <row r="1553" spans="1:16" ht="16.5" x14ac:dyDescent="0.2">
      <c r="A1553" s="51" t="str">
        <f t="shared" si="235"/>
        <v>kn-6</v>
      </c>
      <c r="B1553" s="45">
        <f t="shared" si="234"/>
        <v>2060611</v>
      </c>
      <c r="C1553" s="51">
        <v>6</v>
      </c>
      <c r="D1553" s="38">
        <f t="shared" si="236"/>
        <v>20606</v>
      </c>
      <c r="E1553" s="62">
        <v>6</v>
      </c>
      <c r="F1553" s="25">
        <v>1</v>
      </c>
      <c r="G1553" s="26" t="s">
        <v>164</v>
      </c>
      <c r="H1553" s="26" t="s">
        <v>436</v>
      </c>
      <c r="I1553" s="25">
        <f t="shared" si="237"/>
        <v>58</v>
      </c>
      <c r="J1553" s="25">
        <f t="shared" si="238"/>
        <v>6</v>
      </c>
      <c r="K1553" s="25">
        <f t="shared" si="239"/>
        <v>3</v>
      </c>
      <c r="L1553" s="25" t="s">
        <v>539</v>
      </c>
      <c r="M1553" s="25" t="str">
        <f t="shared" si="240"/>
        <v>kn-6-6-shl-loc1</v>
      </c>
      <c r="N1553" s="25">
        <f t="shared" si="241"/>
        <v>4</v>
      </c>
      <c r="O1553" s="25">
        <v>9</v>
      </c>
      <c r="P1553" s="39">
        <v>9</v>
      </c>
    </row>
    <row r="1554" spans="1:16" ht="16.5" x14ac:dyDescent="0.2">
      <c r="A1554" s="51" t="str">
        <f t="shared" si="235"/>
        <v>kn-6</v>
      </c>
      <c r="B1554" s="45">
        <f t="shared" si="234"/>
        <v>2060620</v>
      </c>
      <c r="C1554" s="51">
        <v>6</v>
      </c>
      <c r="D1554" s="38">
        <f t="shared" si="236"/>
        <v>20606</v>
      </c>
      <c r="E1554" s="62">
        <v>6</v>
      </c>
      <c r="F1554" s="25">
        <v>2</v>
      </c>
      <c r="G1554" s="26" t="s">
        <v>163</v>
      </c>
      <c r="H1554" s="26" t="s">
        <v>1463</v>
      </c>
      <c r="I1554" s="25">
        <f t="shared" si="237"/>
        <v>58</v>
      </c>
      <c r="J1554" s="25">
        <f t="shared" si="238"/>
        <v>6</v>
      </c>
      <c r="K1554" s="25">
        <f t="shared" si="239"/>
        <v>3</v>
      </c>
      <c r="L1554" s="25" t="s">
        <v>1459</v>
      </c>
      <c r="M1554" s="49" t="str">
        <f t="shared" si="240"/>
        <v>kn-6-6-jlr-loc2</v>
      </c>
      <c r="N1554" s="49">
        <f t="shared" si="241"/>
        <v>4</v>
      </c>
      <c r="O1554" s="25">
        <v>6</v>
      </c>
      <c r="P1554" s="39">
        <v>8</v>
      </c>
    </row>
    <row r="1555" spans="1:16" ht="16.5" x14ac:dyDescent="0.2">
      <c r="A1555" s="51" t="str">
        <f t="shared" si="235"/>
        <v>kn-6</v>
      </c>
      <c r="B1555" s="45">
        <f t="shared" si="234"/>
        <v>2060621</v>
      </c>
      <c r="C1555" s="51">
        <v>6</v>
      </c>
      <c r="D1555" s="38">
        <f t="shared" si="236"/>
        <v>20606</v>
      </c>
      <c r="E1555" s="62">
        <v>6</v>
      </c>
      <c r="F1555" s="25">
        <v>2</v>
      </c>
      <c r="G1555" s="26" t="s">
        <v>164</v>
      </c>
      <c r="H1555" s="26" t="s">
        <v>171</v>
      </c>
      <c r="I1555" s="25">
        <f t="shared" si="237"/>
        <v>58</v>
      </c>
      <c r="J1555" s="25">
        <f t="shared" si="238"/>
        <v>6</v>
      </c>
      <c r="K1555" s="25">
        <f t="shared" si="239"/>
        <v>3</v>
      </c>
      <c r="L1555" s="25" t="s">
        <v>538</v>
      </c>
      <c r="M1555" s="49" t="str">
        <f t="shared" si="240"/>
        <v>kn-6-6-shl-loc2</v>
      </c>
      <c r="N1555" s="49">
        <f t="shared" si="241"/>
        <v>4</v>
      </c>
      <c r="O1555" s="25">
        <v>9</v>
      </c>
      <c r="P1555" s="39">
        <v>9</v>
      </c>
    </row>
    <row r="1556" spans="1:16" ht="16.5" x14ac:dyDescent="0.2">
      <c r="A1556" s="51" t="str">
        <f t="shared" si="235"/>
        <v>kn-6</v>
      </c>
      <c r="B1556" s="45">
        <f t="shared" si="234"/>
        <v>2060630</v>
      </c>
      <c r="C1556" s="51">
        <v>6</v>
      </c>
      <c r="D1556" s="38">
        <f t="shared" si="236"/>
        <v>20606</v>
      </c>
      <c r="E1556" s="62">
        <v>6</v>
      </c>
      <c r="F1556" s="25">
        <v>3</v>
      </c>
      <c r="G1556" s="26" t="s">
        <v>163</v>
      </c>
      <c r="H1556" s="26" t="s">
        <v>434</v>
      </c>
      <c r="I1556" s="25">
        <f t="shared" si="237"/>
        <v>58</v>
      </c>
      <c r="J1556" s="25">
        <f t="shared" si="238"/>
        <v>6</v>
      </c>
      <c r="K1556" s="25">
        <f t="shared" si="239"/>
        <v>3</v>
      </c>
      <c r="L1556" s="25" t="s">
        <v>502</v>
      </c>
      <c r="M1556" s="50" t="str">
        <f t="shared" si="240"/>
        <v>kn-6-6-jlr-loc3</v>
      </c>
      <c r="N1556" s="50">
        <f t="shared" si="241"/>
        <v>4</v>
      </c>
      <c r="O1556" s="25">
        <v>6</v>
      </c>
      <c r="P1556" s="39">
        <v>8</v>
      </c>
    </row>
    <row r="1557" spans="1:16" ht="17.25" thickBot="1" x14ac:dyDescent="0.25">
      <c r="A1557" s="51" t="str">
        <f t="shared" si="235"/>
        <v>kn-6</v>
      </c>
      <c r="B1557" s="45">
        <f t="shared" si="234"/>
        <v>2060631</v>
      </c>
      <c r="C1557" s="51">
        <v>6</v>
      </c>
      <c r="D1557" s="40">
        <f t="shared" si="236"/>
        <v>20606</v>
      </c>
      <c r="E1557" s="63">
        <v>6</v>
      </c>
      <c r="F1557" s="41">
        <v>3</v>
      </c>
      <c r="G1557" s="42" t="s">
        <v>776</v>
      </c>
      <c r="H1557" s="42" t="s">
        <v>433</v>
      </c>
      <c r="I1557" s="41">
        <f t="shared" si="237"/>
        <v>58</v>
      </c>
      <c r="J1557" s="41">
        <f t="shared" si="238"/>
        <v>6</v>
      </c>
      <c r="K1557" s="41">
        <f t="shared" si="239"/>
        <v>3</v>
      </c>
      <c r="L1557" s="41" t="s">
        <v>543</v>
      </c>
      <c r="M1557" s="42" t="str">
        <f t="shared" si="240"/>
        <v>kn-6-6-shl-loc3</v>
      </c>
      <c r="N1557" s="42">
        <f t="shared" si="241"/>
        <v>4</v>
      </c>
      <c r="O1557" s="41">
        <v>9</v>
      </c>
      <c r="P1557" s="43">
        <v>9</v>
      </c>
    </row>
    <row r="1558" spans="1:16" ht="16.5" x14ac:dyDescent="0.2">
      <c r="A1558" s="51" t="str">
        <f t="shared" si="235"/>
        <v>kn-6</v>
      </c>
      <c r="B1558" s="45">
        <f t="shared" si="234"/>
        <v>2060710</v>
      </c>
      <c r="C1558" s="51">
        <v>7</v>
      </c>
      <c r="D1558" s="35">
        <f t="shared" si="236"/>
        <v>20607</v>
      </c>
      <c r="E1558" s="61">
        <v>6</v>
      </c>
      <c r="F1558" s="36">
        <v>1</v>
      </c>
      <c r="G1558" s="44" t="s">
        <v>163</v>
      </c>
      <c r="H1558" s="44" t="s">
        <v>435</v>
      </c>
      <c r="I1558" s="36">
        <f t="shared" si="237"/>
        <v>58</v>
      </c>
      <c r="J1558" s="36">
        <f t="shared" si="238"/>
        <v>6</v>
      </c>
      <c r="K1558" s="36">
        <f t="shared" si="239"/>
        <v>3</v>
      </c>
      <c r="L1558" s="36" t="s">
        <v>174</v>
      </c>
      <c r="M1558" s="36" t="str">
        <f t="shared" si="240"/>
        <v>kn-6-7-jlr-loc1</v>
      </c>
      <c r="N1558" s="36">
        <f t="shared" si="241"/>
        <v>4</v>
      </c>
      <c r="O1558" s="36">
        <v>6</v>
      </c>
      <c r="P1558" s="37">
        <v>8</v>
      </c>
    </row>
    <row r="1559" spans="1:16" ht="16.5" x14ac:dyDescent="0.2">
      <c r="A1559" s="51" t="str">
        <f t="shared" si="235"/>
        <v>kn-6</v>
      </c>
      <c r="B1559" s="45">
        <f t="shared" si="234"/>
        <v>2060711</v>
      </c>
      <c r="C1559" s="51">
        <v>7</v>
      </c>
      <c r="D1559" s="38">
        <f t="shared" si="236"/>
        <v>20607</v>
      </c>
      <c r="E1559" s="62">
        <v>6</v>
      </c>
      <c r="F1559" s="25">
        <v>1</v>
      </c>
      <c r="G1559" s="26" t="s">
        <v>164</v>
      </c>
      <c r="H1559" s="26" t="s">
        <v>436</v>
      </c>
      <c r="I1559" s="25">
        <f t="shared" si="237"/>
        <v>58</v>
      </c>
      <c r="J1559" s="25">
        <f t="shared" si="238"/>
        <v>6</v>
      </c>
      <c r="K1559" s="25">
        <f t="shared" si="239"/>
        <v>3</v>
      </c>
      <c r="L1559" s="25" t="s">
        <v>534</v>
      </c>
      <c r="M1559" s="25" t="str">
        <f t="shared" si="240"/>
        <v>kn-6-7-shl-loc1</v>
      </c>
      <c r="N1559" s="25">
        <f t="shared" si="241"/>
        <v>4</v>
      </c>
      <c r="O1559" s="25">
        <v>9</v>
      </c>
      <c r="P1559" s="39">
        <v>9</v>
      </c>
    </row>
    <row r="1560" spans="1:16" ht="16.5" x14ac:dyDescent="0.2">
      <c r="A1560" s="51" t="str">
        <f t="shared" si="235"/>
        <v>kn-6</v>
      </c>
      <c r="B1560" s="45">
        <f t="shared" si="234"/>
        <v>2060720</v>
      </c>
      <c r="C1560" s="51">
        <v>7</v>
      </c>
      <c r="D1560" s="38">
        <f t="shared" si="236"/>
        <v>20607</v>
      </c>
      <c r="E1560" s="62">
        <v>6</v>
      </c>
      <c r="F1560" s="25">
        <v>2</v>
      </c>
      <c r="G1560" s="26" t="s">
        <v>163</v>
      </c>
      <c r="H1560" s="26" t="s">
        <v>1463</v>
      </c>
      <c r="I1560" s="25">
        <f t="shared" si="237"/>
        <v>58</v>
      </c>
      <c r="J1560" s="25">
        <f t="shared" si="238"/>
        <v>6</v>
      </c>
      <c r="K1560" s="25">
        <f t="shared" si="239"/>
        <v>3</v>
      </c>
      <c r="L1560" s="25" t="s">
        <v>174</v>
      </c>
      <c r="M1560" s="49" t="str">
        <f t="shared" si="240"/>
        <v>kn-6-7-jlr-loc2</v>
      </c>
      <c r="N1560" s="49">
        <f t="shared" si="241"/>
        <v>4</v>
      </c>
      <c r="O1560" s="25">
        <v>6</v>
      </c>
      <c r="P1560" s="39">
        <v>8</v>
      </c>
    </row>
    <row r="1561" spans="1:16" ht="16.5" x14ac:dyDescent="0.2">
      <c r="A1561" s="51" t="str">
        <f t="shared" si="235"/>
        <v>kn-6</v>
      </c>
      <c r="B1561" s="45">
        <f t="shared" si="234"/>
        <v>2060721</v>
      </c>
      <c r="C1561" s="51">
        <v>7</v>
      </c>
      <c r="D1561" s="38">
        <f t="shared" si="236"/>
        <v>20607</v>
      </c>
      <c r="E1561" s="62">
        <v>6</v>
      </c>
      <c r="F1561" s="25">
        <v>2</v>
      </c>
      <c r="G1561" s="26" t="s">
        <v>164</v>
      </c>
      <c r="H1561" s="26" t="s">
        <v>171</v>
      </c>
      <c r="I1561" s="25">
        <f t="shared" si="237"/>
        <v>58</v>
      </c>
      <c r="J1561" s="25">
        <f t="shared" si="238"/>
        <v>6</v>
      </c>
      <c r="K1561" s="25">
        <f t="shared" si="239"/>
        <v>3</v>
      </c>
      <c r="L1561" s="25" t="s">
        <v>528</v>
      </c>
      <c r="M1561" s="49" t="str">
        <f t="shared" si="240"/>
        <v>kn-6-7-shl-loc2</v>
      </c>
      <c r="N1561" s="49">
        <f t="shared" si="241"/>
        <v>4</v>
      </c>
      <c r="O1561" s="25">
        <v>9</v>
      </c>
      <c r="P1561" s="39">
        <v>9</v>
      </c>
    </row>
    <row r="1562" spans="1:16" ht="16.5" x14ac:dyDescent="0.2">
      <c r="A1562" s="51" t="str">
        <f t="shared" si="235"/>
        <v>kn-6</v>
      </c>
      <c r="B1562" s="45">
        <f t="shared" si="234"/>
        <v>2060730</v>
      </c>
      <c r="C1562" s="51">
        <v>7</v>
      </c>
      <c r="D1562" s="38">
        <f t="shared" si="236"/>
        <v>20607</v>
      </c>
      <c r="E1562" s="62">
        <v>6</v>
      </c>
      <c r="F1562" s="25">
        <v>3</v>
      </c>
      <c r="G1562" s="26" t="s">
        <v>163</v>
      </c>
      <c r="H1562" s="26" t="s">
        <v>434</v>
      </c>
      <c r="I1562" s="25">
        <f t="shared" si="237"/>
        <v>58</v>
      </c>
      <c r="J1562" s="25">
        <f t="shared" si="238"/>
        <v>6</v>
      </c>
      <c r="K1562" s="25">
        <f t="shared" si="239"/>
        <v>3</v>
      </c>
      <c r="L1562" s="25" t="s">
        <v>501</v>
      </c>
      <c r="M1562" s="50" t="str">
        <f t="shared" si="240"/>
        <v>kn-6-7-jlr-loc3</v>
      </c>
      <c r="N1562" s="50">
        <f t="shared" si="241"/>
        <v>4</v>
      </c>
      <c r="O1562" s="25">
        <v>6</v>
      </c>
      <c r="P1562" s="39">
        <v>8</v>
      </c>
    </row>
    <row r="1563" spans="1:16" ht="17.25" thickBot="1" x14ac:dyDescent="0.25">
      <c r="A1563" s="51" t="str">
        <f t="shared" si="235"/>
        <v>kn-6</v>
      </c>
      <c r="B1563" s="45">
        <f t="shared" si="234"/>
        <v>2060731</v>
      </c>
      <c r="C1563" s="51">
        <v>7</v>
      </c>
      <c r="D1563" s="40">
        <f t="shared" si="236"/>
        <v>20607</v>
      </c>
      <c r="E1563" s="63">
        <v>6</v>
      </c>
      <c r="F1563" s="41">
        <v>3</v>
      </c>
      <c r="G1563" s="42" t="s">
        <v>164</v>
      </c>
      <c r="H1563" s="42" t="s">
        <v>433</v>
      </c>
      <c r="I1563" s="41">
        <f t="shared" si="237"/>
        <v>58</v>
      </c>
      <c r="J1563" s="41">
        <f t="shared" si="238"/>
        <v>6</v>
      </c>
      <c r="K1563" s="41">
        <f t="shared" si="239"/>
        <v>3</v>
      </c>
      <c r="L1563" s="41" t="s">
        <v>542</v>
      </c>
      <c r="M1563" s="42" t="str">
        <f t="shared" si="240"/>
        <v>kn-6-7-shl-loc3</v>
      </c>
      <c r="N1563" s="42">
        <f t="shared" si="241"/>
        <v>4</v>
      </c>
      <c r="O1563" s="41">
        <v>9</v>
      </c>
      <c r="P1563" s="43">
        <v>9</v>
      </c>
    </row>
    <row r="1564" spans="1:16" ht="16.5" x14ac:dyDescent="0.2">
      <c r="A1564" s="51" t="str">
        <f t="shared" si="235"/>
        <v>kn-6</v>
      </c>
      <c r="B1564" s="45">
        <f t="shared" si="234"/>
        <v>2060810</v>
      </c>
      <c r="C1564" s="51">
        <v>8</v>
      </c>
      <c r="D1564" s="35">
        <f t="shared" si="236"/>
        <v>20608</v>
      </c>
      <c r="E1564" s="61">
        <v>6</v>
      </c>
      <c r="F1564" s="36">
        <v>1</v>
      </c>
      <c r="G1564" s="44" t="s">
        <v>163</v>
      </c>
      <c r="H1564" s="44" t="s">
        <v>435</v>
      </c>
      <c r="I1564" s="36">
        <f t="shared" si="237"/>
        <v>59</v>
      </c>
      <c r="J1564" s="36">
        <f t="shared" si="238"/>
        <v>6</v>
      </c>
      <c r="K1564" s="36">
        <f t="shared" si="239"/>
        <v>3</v>
      </c>
      <c r="L1564" s="36" t="s">
        <v>174</v>
      </c>
      <c r="M1564" s="36" t="str">
        <f t="shared" si="240"/>
        <v>kn-6-8-jlr-loc1</v>
      </c>
      <c r="N1564" s="36">
        <f t="shared" si="241"/>
        <v>4</v>
      </c>
      <c r="O1564" s="36">
        <v>6</v>
      </c>
      <c r="P1564" s="37">
        <v>8</v>
      </c>
    </row>
    <row r="1565" spans="1:16" ht="16.5" x14ac:dyDescent="0.2">
      <c r="A1565" s="51" t="str">
        <f t="shared" si="235"/>
        <v>kn-6</v>
      </c>
      <c r="B1565" s="45">
        <f t="shared" si="234"/>
        <v>2060811</v>
      </c>
      <c r="C1565" s="51">
        <v>8</v>
      </c>
      <c r="D1565" s="38">
        <f t="shared" si="236"/>
        <v>20608</v>
      </c>
      <c r="E1565" s="62">
        <v>6</v>
      </c>
      <c r="F1565" s="25">
        <v>1</v>
      </c>
      <c r="G1565" s="26" t="s">
        <v>164</v>
      </c>
      <c r="H1565" s="26" t="s">
        <v>436</v>
      </c>
      <c r="I1565" s="25">
        <f t="shared" si="237"/>
        <v>59</v>
      </c>
      <c r="J1565" s="25">
        <f t="shared" si="238"/>
        <v>6</v>
      </c>
      <c r="K1565" s="25">
        <f t="shared" si="239"/>
        <v>3</v>
      </c>
      <c r="L1565" s="25" t="s">
        <v>537</v>
      </c>
      <c r="M1565" s="25" t="str">
        <f t="shared" si="240"/>
        <v>kn-6-8-shl-loc1</v>
      </c>
      <c r="N1565" s="25">
        <f t="shared" si="241"/>
        <v>4</v>
      </c>
      <c r="O1565" s="25">
        <v>9</v>
      </c>
      <c r="P1565" s="39">
        <v>9</v>
      </c>
    </row>
    <row r="1566" spans="1:16" ht="16.5" x14ac:dyDescent="0.2">
      <c r="A1566" s="51" t="str">
        <f t="shared" si="235"/>
        <v>kn-6</v>
      </c>
      <c r="B1566" s="45">
        <f t="shared" si="234"/>
        <v>2060820</v>
      </c>
      <c r="C1566" s="51">
        <v>8</v>
      </c>
      <c r="D1566" s="38">
        <f t="shared" si="236"/>
        <v>20608</v>
      </c>
      <c r="E1566" s="62">
        <v>6</v>
      </c>
      <c r="F1566" s="25">
        <v>2</v>
      </c>
      <c r="G1566" s="26" t="s">
        <v>163</v>
      </c>
      <c r="H1566" s="26" t="s">
        <v>1463</v>
      </c>
      <c r="I1566" s="25">
        <f t="shared" si="237"/>
        <v>59</v>
      </c>
      <c r="J1566" s="25">
        <f t="shared" si="238"/>
        <v>6</v>
      </c>
      <c r="K1566" s="25">
        <f t="shared" si="239"/>
        <v>3</v>
      </c>
      <c r="L1566" s="25" t="s">
        <v>498</v>
      </c>
      <c r="M1566" s="49" t="str">
        <f t="shared" si="240"/>
        <v>kn-6-8-jlr-loc2</v>
      </c>
      <c r="N1566" s="49">
        <f t="shared" si="241"/>
        <v>4</v>
      </c>
      <c r="O1566" s="25">
        <v>6</v>
      </c>
      <c r="P1566" s="39">
        <v>8</v>
      </c>
    </row>
    <row r="1567" spans="1:16" ht="16.5" x14ac:dyDescent="0.2">
      <c r="A1567" s="51" t="str">
        <f t="shared" si="235"/>
        <v>kn-6</v>
      </c>
      <c r="B1567" s="45">
        <f t="shared" ref="B1567:B1630" si="242">D1567*100+F1567*10+IF(G1567="jlr",0,1)</f>
        <v>2060821</v>
      </c>
      <c r="C1567" s="51">
        <v>8</v>
      </c>
      <c r="D1567" s="38">
        <f t="shared" si="236"/>
        <v>20608</v>
      </c>
      <c r="E1567" s="62">
        <v>6</v>
      </c>
      <c r="F1567" s="25">
        <v>2</v>
      </c>
      <c r="G1567" s="26" t="s">
        <v>164</v>
      </c>
      <c r="H1567" s="26" t="s">
        <v>171</v>
      </c>
      <c r="I1567" s="25">
        <f t="shared" si="237"/>
        <v>59</v>
      </c>
      <c r="J1567" s="25">
        <f t="shared" si="238"/>
        <v>6</v>
      </c>
      <c r="K1567" s="25">
        <f t="shared" si="239"/>
        <v>3</v>
      </c>
      <c r="L1567" s="25" t="s">
        <v>536</v>
      </c>
      <c r="M1567" s="49" t="str">
        <f t="shared" si="240"/>
        <v>kn-6-8-shl-loc2</v>
      </c>
      <c r="N1567" s="49">
        <f t="shared" si="241"/>
        <v>4</v>
      </c>
      <c r="O1567" s="25">
        <v>9</v>
      </c>
      <c r="P1567" s="39">
        <v>9</v>
      </c>
    </row>
    <row r="1568" spans="1:16" ht="16.5" x14ac:dyDescent="0.2">
      <c r="A1568" s="51" t="str">
        <f t="shared" si="235"/>
        <v>kn-6</v>
      </c>
      <c r="B1568" s="45">
        <f t="shared" si="242"/>
        <v>2060830</v>
      </c>
      <c r="C1568" s="51">
        <v>8</v>
      </c>
      <c r="D1568" s="38">
        <f t="shared" si="236"/>
        <v>20608</v>
      </c>
      <c r="E1568" s="62">
        <v>6</v>
      </c>
      <c r="F1568" s="25">
        <v>3</v>
      </c>
      <c r="G1568" s="26" t="s">
        <v>163</v>
      </c>
      <c r="H1568" s="26" t="s">
        <v>434</v>
      </c>
      <c r="I1568" s="25">
        <f t="shared" si="237"/>
        <v>59</v>
      </c>
      <c r="J1568" s="25">
        <f t="shared" si="238"/>
        <v>6</v>
      </c>
      <c r="K1568" s="25">
        <f t="shared" si="239"/>
        <v>3</v>
      </c>
      <c r="L1568" s="25" t="s">
        <v>500</v>
      </c>
      <c r="M1568" s="50" t="str">
        <f t="shared" si="240"/>
        <v>kn-6-8-jlr-loc3</v>
      </c>
      <c r="N1568" s="50">
        <f t="shared" si="241"/>
        <v>4</v>
      </c>
      <c r="O1568" s="25">
        <v>6</v>
      </c>
      <c r="P1568" s="39">
        <v>8</v>
      </c>
    </row>
    <row r="1569" spans="1:16" ht="17.25" thickBot="1" x14ac:dyDescent="0.25">
      <c r="A1569" s="51" t="str">
        <f t="shared" si="235"/>
        <v>kn-6</v>
      </c>
      <c r="B1569" s="45">
        <f t="shared" si="242"/>
        <v>2060831</v>
      </c>
      <c r="C1569" s="51">
        <v>8</v>
      </c>
      <c r="D1569" s="40">
        <f t="shared" si="236"/>
        <v>20608</v>
      </c>
      <c r="E1569" s="63">
        <v>6</v>
      </c>
      <c r="F1569" s="41">
        <v>3</v>
      </c>
      <c r="G1569" s="42" t="s">
        <v>164</v>
      </c>
      <c r="H1569" s="42" t="s">
        <v>433</v>
      </c>
      <c r="I1569" s="41">
        <f t="shared" si="237"/>
        <v>59</v>
      </c>
      <c r="J1569" s="41">
        <f t="shared" si="238"/>
        <v>6</v>
      </c>
      <c r="K1569" s="41">
        <f t="shared" si="239"/>
        <v>3</v>
      </c>
      <c r="L1569" s="41" t="s">
        <v>541</v>
      </c>
      <c r="M1569" s="42" t="str">
        <f t="shared" si="240"/>
        <v>kn-6-8-shl-loc3</v>
      </c>
      <c r="N1569" s="42">
        <f t="shared" si="241"/>
        <v>4</v>
      </c>
      <c r="O1569" s="41">
        <v>9</v>
      </c>
      <c r="P1569" s="43">
        <v>9</v>
      </c>
    </row>
    <row r="1570" spans="1:16" ht="16.5" x14ac:dyDescent="0.2">
      <c r="A1570" s="51" t="str">
        <f t="shared" si="235"/>
        <v>kn-6</v>
      </c>
      <c r="B1570" s="45">
        <f t="shared" si="242"/>
        <v>2060910</v>
      </c>
      <c r="C1570" s="51">
        <v>9</v>
      </c>
      <c r="D1570" s="35">
        <f t="shared" si="236"/>
        <v>20609</v>
      </c>
      <c r="E1570" s="61">
        <v>6</v>
      </c>
      <c r="F1570" s="36">
        <v>1</v>
      </c>
      <c r="G1570" s="44" t="s">
        <v>163</v>
      </c>
      <c r="H1570" s="44" t="s">
        <v>435</v>
      </c>
      <c r="I1570" s="36">
        <f t="shared" si="237"/>
        <v>60</v>
      </c>
      <c r="J1570" s="36">
        <f t="shared" si="238"/>
        <v>7</v>
      </c>
      <c r="K1570" s="36">
        <f t="shared" si="239"/>
        <v>3</v>
      </c>
      <c r="L1570" s="36" t="s">
        <v>502</v>
      </c>
      <c r="M1570" s="36" t="str">
        <f t="shared" si="240"/>
        <v>kn-6-9-jlr-loc1</v>
      </c>
      <c r="N1570" s="36">
        <f t="shared" si="241"/>
        <v>4</v>
      </c>
      <c r="O1570" s="36">
        <v>6</v>
      </c>
      <c r="P1570" s="37">
        <v>8</v>
      </c>
    </row>
    <row r="1571" spans="1:16" ht="16.5" x14ac:dyDescent="0.2">
      <c r="A1571" s="51" t="str">
        <f t="shared" si="235"/>
        <v>kn-6</v>
      </c>
      <c r="B1571" s="45">
        <f t="shared" si="242"/>
        <v>2060911</v>
      </c>
      <c r="C1571" s="51">
        <v>9</v>
      </c>
      <c r="D1571" s="38">
        <f t="shared" si="236"/>
        <v>20609</v>
      </c>
      <c r="E1571" s="62">
        <v>6</v>
      </c>
      <c r="F1571" s="25">
        <v>1</v>
      </c>
      <c r="G1571" s="26" t="s">
        <v>164</v>
      </c>
      <c r="H1571" s="26" t="s">
        <v>436</v>
      </c>
      <c r="I1571" s="25">
        <f t="shared" si="237"/>
        <v>60</v>
      </c>
      <c r="J1571" s="25">
        <f t="shared" si="238"/>
        <v>7</v>
      </c>
      <c r="K1571" s="25">
        <f t="shared" si="239"/>
        <v>3</v>
      </c>
      <c r="L1571" s="25" t="s">
        <v>543</v>
      </c>
      <c r="M1571" s="25" t="str">
        <f t="shared" si="240"/>
        <v>kn-6-9-shl-loc1</v>
      </c>
      <c r="N1571" s="25">
        <f t="shared" si="241"/>
        <v>4</v>
      </c>
      <c r="O1571" s="25">
        <v>9</v>
      </c>
      <c r="P1571" s="39">
        <v>9</v>
      </c>
    </row>
    <row r="1572" spans="1:16" ht="16.5" x14ac:dyDescent="0.2">
      <c r="A1572" s="51" t="str">
        <f t="shared" si="235"/>
        <v>kn-6</v>
      </c>
      <c r="B1572" s="45">
        <f t="shared" si="242"/>
        <v>2060920</v>
      </c>
      <c r="C1572" s="51">
        <v>9</v>
      </c>
      <c r="D1572" s="38">
        <f t="shared" si="236"/>
        <v>20609</v>
      </c>
      <c r="E1572" s="62">
        <v>6</v>
      </c>
      <c r="F1572" s="25">
        <v>2</v>
      </c>
      <c r="G1572" s="26" t="s">
        <v>163</v>
      </c>
      <c r="H1572" s="26" t="s">
        <v>1463</v>
      </c>
      <c r="I1572" s="25">
        <f t="shared" si="237"/>
        <v>60</v>
      </c>
      <c r="J1572" s="25">
        <f t="shared" si="238"/>
        <v>7</v>
      </c>
      <c r="K1572" s="25">
        <f t="shared" si="239"/>
        <v>3</v>
      </c>
      <c r="L1572" s="25" t="s">
        <v>1459</v>
      </c>
      <c r="M1572" s="49" t="str">
        <f t="shared" si="240"/>
        <v>kn-6-9-jlr-loc2</v>
      </c>
      <c r="N1572" s="49">
        <f t="shared" si="241"/>
        <v>4</v>
      </c>
      <c r="O1572" s="25">
        <v>6</v>
      </c>
      <c r="P1572" s="39">
        <v>8</v>
      </c>
    </row>
    <row r="1573" spans="1:16" ht="16.5" x14ac:dyDescent="0.2">
      <c r="A1573" s="51" t="str">
        <f t="shared" si="235"/>
        <v>kn-6</v>
      </c>
      <c r="B1573" s="45">
        <f t="shared" si="242"/>
        <v>2060921</v>
      </c>
      <c r="C1573" s="51">
        <v>9</v>
      </c>
      <c r="D1573" s="38">
        <f t="shared" si="236"/>
        <v>20609</v>
      </c>
      <c r="E1573" s="62">
        <v>6</v>
      </c>
      <c r="F1573" s="25">
        <v>2</v>
      </c>
      <c r="G1573" s="26" t="s">
        <v>164</v>
      </c>
      <c r="H1573" s="26" t="s">
        <v>171</v>
      </c>
      <c r="I1573" s="25">
        <f t="shared" si="237"/>
        <v>60</v>
      </c>
      <c r="J1573" s="25">
        <f t="shared" si="238"/>
        <v>7</v>
      </c>
      <c r="K1573" s="25">
        <f t="shared" si="239"/>
        <v>3</v>
      </c>
      <c r="L1573" s="25" t="s">
        <v>538</v>
      </c>
      <c r="M1573" s="49" t="str">
        <f t="shared" si="240"/>
        <v>kn-6-9-shl-loc2</v>
      </c>
      <c r="N1573" s="49">
        <f t="shared" si="241"/>
        <v>4</v>
      </c>
      <c r="O1573" s="25">
        <v>9</v>
      </c>
      <c r="P1573" s="39">
        <v>9</v>
      </c>
    </row>
    <row r="1574" spans="1:16" ht="16.5" x14ac:dyDescent="0.2">
      <c r="A1574" s="51" t="str">
        <f t="shared" si="235"/>
        <v>kn-6</v>
      </c>
      <c r="B1574" s="45">
        <f t="shared" si="242"/>
        <v>2060930</v>
      </c>
      <c r="C1574" s="51">
        <v>9</v>
      </c>
      <c r="D1574" s="38">
        <f t="shared" si="236"/>
        <v>20609</v>
      </c>
      <c r="E1574" s="62">
        <v>6</v>
      </c>
      <c r="F1574" s="25">
        <v>3</v>
      </c>
      <c r="G1574" s="26" t="s">
        <v>163</v>
      </c>
      <c r="H1574" s="26" t="s">
        <v>434</v>
      </c>
      <c r="I1574" s="25">
        <f t="shared" si="237"/>
        <v>60</v>
      </c>
      <c r="J1574" s="25">
        <f t="shared" si="238"/>
        <v>7</v>
      </c>
      <c r="K1574" s="25">
        <f t="shared" si="239"/>
        <v>3</v>
      </c>
      <c r="L1574" s="25" t="s">
        <v>499</v>
      </c>
      <c r="M1574" s="50" t="str">
        <f t="shared" si="240"/>
        <v>kn-6-9-jlr-loc3</v>
      </c>
      <c r="N1574" s="50">
        <f t="shared" si="241"/>
        <v>4</v>
      </c>
      <c r="O1574" s="25">
        <v>6</v>
      </c>
      <c r="P1574" s="39">
        <v>8</v>
      </c>
    </row>
    <row r="1575" spans="1:16" ht="17.25" thickBot="1" x14ac:dyDescent="0.25">
      <c r="A1575" s="51" t="str">
        <f t="shared" si="235"/>
        <v>kn-6</v>
      </c>
      <c r="B1575" s="45">
        <f t="shared" si="242"/>
        <v>2060931</v>
      </c>
      <c r="C1575" s="51">
        <v>9</v>
      </c>
      <c r="D1575" s="40">
        <f t="shared" si="236"/>
        <v>20609</v>
      </c>
      <c r="E1575" s="63">
        <v>6</v>
      </c>
      <c r="F1575" s="41">
        <v>3</v>
      </c>
      <c r="G1575" s="42" t="s">
        <v>164</v>
      </c>
      <c r="H1575" s="42" t="s">
        <v>790</v>
      </c>
      <c r="I1575" s="41">
        <f t="shared" si="237"/>
        <v>60</v>
      </c>
      <c r="J1575" s="41">
        <f t="shared" si="238"/>
        <v>7</v>
      </c>
      <c r="K1575" s="41">
        <f t="shared" si="239"/>
        <v>3</v>
      </c>
      <c r="L1575" s="41" t="s">
        <v>539</v>
      </c>
      <c r="M1575" s="42" t="str">
        <f t="shared" si="240"/>
        <v>kn-6-9-shl-loc3</v>
      </c>
      <c r="N1575" s="42">
        <f t="shared" si="241"/>
        <v>4</v>
      </c>
      <c r="O1575" s="41">
        <v>9</v>
      </c>
      <c r="P1575" s="43">
        <v>9</v>
      </c>
    </row>
    <row r="1576" spans="1:16" ht="16.5" x14ac:dyDescent="0.2">
      <c r="A1576" s="51" t="str">
        <f t="shared" si="235"/>
        <v>kn-6</v>
      </c>
      <c r="B1576" s="45">
        <f t="shared" si="242"/>
        <v>2061010</v>
      </c>
      <c r="C1576" s="51">
        <v>10</v>
      </c>
      <c r="D1576" s="35">
        <f t="shared" si="236"/>
        <v>20610</v>
      </c>
      <c r="E1576" s="61">
        <v>6</v>
      </c>
      <c r="F1576" s="36">
        <v>1</v>
      </c>
      <c r="G1576" s="44" t="s">
        <v>163</v>
      </c>
      <c r="H1576" s="44" t="s">
        <v>435</v>
      </c>
      <c r="I1576" s="36">
        <f t="shared" si="237"/>
        <v>60</v>
      </c>
      <c r="J1576" s="36">
        <f t="shared" si="238"/>
        <v>7</v>
      </c>
      <c r="K1576" s="36">
        <f t="shared" si="239"/>
        <v>3</v>
      </c>
      <c r="L1576" s="36" t="s">
        <v>495</v>
      </c>
      <c r="M1576" s="36" t="str">
        <f t="shared" si="240"/>
        <v>kn-6-10-jlr-loc1</v>
      </c>
      <c r="N1576" s="36">
        <f t="shared" si="241"/>
        <v>4</v>
      </c>
      <c r="O1576" s="36">
        <v>6</v>
      </c>
      <c r="P1576" s="37">
        <v>8</v>
      </c>
    </row>
    <row r="1577" spans="1:16" ht="16.5" x14ac:dyDescent="0.2">
      <c r="A1577" s="51" t="str">
        <f t="shared" si="235"/>
        <v>kn-6</v>
      </c>
      <c r="B1577" s="45">
        <f t="shared" si="242"/>
        <v>2061011</v>
      </c>
      <c r="C1577" s="51">
        <v>10</v>
      </c>
      <c r="D1577" s="38">
        <f t="shared" si="236"/>
        <v>20610</v>
      </c>
      <c r="E1577" s="62">
        <v>6</v>
      </c>
      <c r="F1577" s="25">
        <v>1</v>
      </c>
      <c r="G1577" s="26" t="s">
        <v>164</v>
      </c>
      <c r="H1577" s="26" t="s">
        <v>436</v>
      </c>
      <c r="I1577" s="25">
        <f t="shared" si="237"/>
        <v>60</v>
      </c>
      <c r="J1577" s="25">
        <f t="shared" si="238"/>
        <v>7</v>
      </c>
      <c r="K1577" s="25">
        <f t="shared" si="239"/>
        <v>3</v>
      </c>
      <c r="L1577" s="25" t="s">
        <v>527</v>
      </c>
      <c r="M1577" s="25" t="str">
        <f t="shared" si="240"/>
        <v>kn-6-10-shl-loc1</v>
      </c>
      <c r="N1577" s="25">
        <f t="shared" si="241"/>
        <v>4</v>
      </c>
      <c r="O1577" s="25">
        <v>9</v>
      </c>
      <c r="P1577" s="39">
        <v>9</v>
      </c>
    </row>
    <row r="1578" spans="1:16" ht="16.5" x14ac:dyDescent="0.2">
      <c r="A1578" s="51" t="str">
        <f t="shared" si="235"/>
        <v>kn-6</v>
      </c>
      <c r="B1578" s="45">
        <f t="shared" si="242"/>
        <v>2061020</v>
      </c>
      <c r="C1578" s="51">
        <v>10</v>
      </c>
      <c r="D1578" s="38">
        <f t="shared" si="236"/>
        <v>20610</v>
      </c>
      <c r="E1578" s="62">
        <v>6</v>
      </c>
      <c r="F1578" s="25">
        <v>2</v>
      </c>
      <c r="G1578" s="26" t="s">
        <v>163</v>
      </c>
      <c r="H1578" s="26" t="s">
        <v>1463</v>
      </c>
      <c r="I1578" s="25">
        <f t="shared" si="237"/>
        <v>60</v>
      </c>
      <c r="J1578" s="25">
        <f t="shared" si="238"/>
        <v>7</v>
      </c>
      <c r="K1578" s="25">
        <f t="shared" si="239"/>
        <v>3</v>
      </c>
      <c r="L1578" s="25" t="s">
        <v>1463</v>
      </c>
      <c r="M1578" s="49" t="str">
        <f t="shared" si="240"/>
        <v>kn-6-10-jlr-loc2</v>
      </c>
      <c r="N1578" s="49">
        <f t="shared" si="241"/>
        <v>4</v>
      </c>
      <c r="O1578" s="25">
        <v>6</v>
      </c>
      <c r="P1578" s="39">
        <v>8</v>
      </c>
    </row>
    <row r="1579" spans="1:16" ht="16.5" x14ac:dyDescent="0.2">
      <c r="A1579" s="51" t="str">
        <f t="shared" si="235"/>
        <v>kn-6</v>
      </c>
      <c r="B1579" s="45">
        <f t="shared" si="242"/>
        <v>2061021</v>
      </c>
      <c r="C1579" s="51">
        <v>10</v>
      </c>
      <c r="D1579" s="38">
        <f t="shared" si="236"/>
        <v>20610</v>
      </c>
      <c r="E1579" s="62">
        <v>6</v>
      </c>
      <c r="F1579" s="25">
        <v>2</v>
      </c>
      <c r="G1579" s="26" t="s">
        <v>164</v>
      </c>
      <c r="H1579" s="26" t="s">
        <v>171</v>
      </c>
      <c r="I1579" s="25">
        <f t="shared" si="237"/>
        <v>60</v>
      </c>
      <c r="J1579" s="25">
        <f t="shared" si="238"/>
        <v>7</v>
      </c>
      <c r="K1579" s="25">
        <f t="shared" si="239"/>
        <v>3</v>
      </c>
      <c r="L1579" s="25" t="s">
        <v>530</v>
      </c>
      <c r="M1579" s="49" t="str">
        <f t="shared" si="240"/>
        <v>kn-6-10-shl-loc2</v>
      </c>
      <c r="N1579" s="49">
        <f t="shared" si="241"/>
        <v>4</v>
      </c>
      <c r="O1579" s="25">
        <v>9</v>
      </c>
      <c r="P1579" s="39">
        <v>9</v>
      </c>
    </row>
    <row r="1580" spans="1:16" ht="16.5" x14ac:dyDescent="0.2">
      <c r="A1580" s="51" t="str">
        <f t="shared" si="235"/>
        <v>kn-6</v>
      </c>
      <c r="B1580" s="45">
        <f t="shared" si="242"/>
        <v>2061030</v>
      </c>
      <c r="C1580" s="51">
        <v>10</v>
      </c>
      <c r="D1580" s="38">
        <f t="shared" si="236"/>
        <v>20610</v>
      </c>
      <c r="E1580" s="62">
        <v>6</v>
      </c>
      <c r="F1580" s="25">
        <v>3</v>
      </c>
      <c r="G1580" s="26" t="s">
        <v>163</v>
      </c>
      <c r="H1580" s="26" t="s">
        <v>434</v>
      </c>
      <c r="I1580" s="25">
        <f t="shared" si="237"/>
        <v>60</v>
      </c>
      <c r="J1580" s="25">
        <f t="shared" si="238"/>
        <v>7</v>
      </c>
      <c r="K1580" s="25">
        <f t="shared" si="239"/>
        <v>3</v>
      </c>
      <c r="L1580" s="25" t="s">
        <v>504</v>
      </c>
      <c r="M1580" s="50" t="str">
        <f t="shared" si="240"/>
        <v>kn-6-10-jlr-loc3</v>
      </c>
      <c r="N1580" s="50">
        <f t="shared" si="241"/>
        <v>4</v>
      </c>
      <c r="O1580" s="25">
        <v>6</v>
      </c>
      <c r="P1580" s="39">
        <v>8</v>
      </c>
    </row>
    <row r="1581" spans="1:16" ht="17.25" thickBot="1" x14ac:dyDescent="0.25">
      <c r="A1581" s="51" t="str">
        <f t="shared" si="235"/>
        <v>kn-6</v>
      </c>
      <c r="B1581" s="45">
        <f t="shared" si="242"/>
        <v>2061031</v>
      </c>
      <c r="C1581" s="51">
        <v>10</v>
      </c>
      <c r="D1581" s="40">
        <f t="shared" si="236"/>
        <v>20610</v>
      </c>
      <c r="E1581" s="63">
        <v>6</v>
      </c>
      <c r="F1581" s="41">
        <v>3</v>
      </c>
      <c r="G1581" s="42" t="s">
        <v>164</v>
      </c>
      <c r="H1581" s="42" t="s">
        <v>433</v>
      </c>
      <c r="I1581" s="41">
        <f t="shared" si="237"/>
        <v>60</v>
      </c>
      <c r="J1581" s="41">
        <f t="shared" si="238"/>
        <v>7</v>
      </c>
      <c r="K1581" s="41">
        <f t="shared" si="239"/>
        <v>3</v>
      </c>
      <c r="L1581" s="41" t="s">
        <v>545</v>
      </c>
      <c r="M1581" s="42" t="str">
        <f t="shared" si="240"/>
        <v>kn-6-10-shl-loc3</v>
      </c>
      <c r="N1581" s="42">
        <f t="shared" si="241"/>
        <v>4</v>
      </c>
      <c r="O1581" s="41">
        <v>9</v>
      </c>
      <c r="P1581" s="43">
        <v>9</v>
      </c>
    </row>
    <row r="1582" spans="1:16" ht="16.5" x14ac:dyDescent="0.2">
      <c r="A1582" s="51" t="str">
        <f t="shared" si="235"/>
        <v>kn-6</v>
      </c>
      <c r="B1582" s="45">
        <f t="shared" si="242"/>
        <v>2061110</v>
      </c>
      <c r="C1582" s="51">
        <v>11</v>
      </c>
      <c r="D1582" s="35">
        <f t="shared" si="236"/>
        <v>20611</v>
      </c>
      <c r="E1582" s="61">
        <v>6</v>
      </c>
      <c r="F1582" s="36">
        <v>1</v>
      </c>
      <c r="G1582" s="44" t="s">
        <v>163</v>
      </c>
      <c r="H1582" s="44" t="s">
        <v>435</v>
      </c>
      <c r="I1582" s="36">
        <f t="shared" si="237"/>
        <v>60</v>
      </c>
      <c r="J1582" s="36">
        <f t="shared" si="238"/>
        <v>7</v>
      </c>
      <c r="K1582" s="36">
        <f t="shared" si="239"/>
        <v>3</v>
      </c>
      <c r="L1582" s="36" t="s">
        <v>502</v>
      </c>
      <c r="M1582" s="36" t="str">
        <f t="shared" si="240"/>
        <v>kn-6-11-jlr-loc1</v>
      </c>
      <c r="N1582" s="36">
        <f t="shared" si="241"/>
        <v>4</v>
      </c>
      <c r="O1582" s="36">
        <v>6</v>
      </c>
      <c r="P1582" s="37">
        <v>8</v>
      </c>
    </row>
    <row r="1583" spans="1:16" ht="16.5" x14ac:dyDescent="0.2">
      <c r="A1583" s="51" t="str">
        <f t="shared" si="235"/>
        <v>kn-6</v>
      </c>
      <c r="B1583" s="45">
        <f t="shared" si="242"/>
        <v>2061111</v>
      </c>
      <c r="C1583" s="51">
        <v>11</v>
      </c>
      <c r="D1583" s="38">
        <f t="shared" si="236"/>
        <v>20611</v>
      </c>
      <c r="E1583" s="62">
        <v>6</v>
      </c>
      <c r="F1583" s="25">
        <v>1</v>
      </c>
      <c r="G1583" s="26" t="s">
        <v>164</v>
      </c>
      <c r="H1583" s="26" t="s">
        <v>436</v>
      </c>
      <c r="I1583" s="25">
        <f t="shared" si="237"/>
        <v>60</v>
      </c>
      <c r="J1583" s="25">
        <f t="shared" si="238"/>
        <v>7</v>
      </c>
      <c r="K1583" s="25">
        <f t="shared" si="239"/>
        <v>3</v>
      </c>
      <c r="L1583" s="25" t="s">
        <v>543</v>
      </c>
      <c r="M1583" s="25" t="str">
        <f t="shared" si="240"/>
        <v>kn-6-11-shl-loc1</v>
      </c>
      <c r="N1583" s="25">
        <f t="shared" si="241"/>
        <v>4</v>
      </c>
      <c r="O1583" s="25">
        <v>9</v>
      </c>
      <c r="P1583" s="39">
        <v>9</v>
      </c>
    </row>
    <row r="1584" spans="1:16" ht="16.5" x14ac:dyDescent="0.2">
      <c r="A1584" s="51" t="str">
        <f t="shared" si="235"/>
        <v>kn-6</v>
      </c>
      <c r="B1584" s="45">
        <f t="shared" si="242"/>
        <v>2061120</v>
      </c>
      <c r="C1584" s="51">
        <v>11</v>
      </c>
      <c r="D1584" s="38">
        <f t="shared" si="236"/>
        <v>20611</v>
      </c>
      <c r="E1584" s="62">
        <v>6</v>
      </c>
      <c r="F1584" s="25">
        <v>2</v>
      </c>
      <c r="G1584" s="26" t="s">
        <v>163</v>
      </c>
      <c r="H1584" s="26" t="s">
        <v>1463</v>
      </c>
      <c r="I1584" s="25">
        <f t="shared" si="237"/>
        <v>60</v>
      </c>
      <c r="J1584" s="25">
        <f t="shared" si="238"/>
        <v>7</v>
      </c>
      <c r="K1584" s="25">
        <f t="shared" si="239"/>
        <v>3</v>
      </c>
      <c r="L1584" s="25" t="s">
        <v>1459</v>
      </c>
      <c r="M1584" s="49" t="str">
        <f t="shared" si="240"/>
        <v>kn-6-11-jlr-loc2</v>
      </c>
      <c r="N1584" s="49">
        <f t="shared" si="241"/>
        <v>4</v>
      </c>
      <c r="O1584" s="25">
        <v>6</v>
      </c>
      <c r="P1584" s="39">
        <v>8</v>
      </c>
    </row>
    <row r="1585" spans="1:16" ht="16.5" x14ac:dyDescent="0.2">
      <c r="A1585" s="51" t="str">
        <f t="shared" si="235"/>
        <v>kn-6</v>
      </c>
      <c r="B1585" s="45">
        <f t="shared" si="242"/>
        <v>2061121</v>
      </c>
      <c r="C1585" s="51">
        <v>11</v>
      </c>
      <c r="D1585" s="38">
        <f t="shared" si="236"/>
        <v>20611</v>
      </c>
      <c r="E1585" s="62">
        <v>6</v>
      </c>
      <c r="F1585" s="25">
        <v>2</v>
      </c>
      <c r="G1585" s="26" t="s">
        <v>164</v>
      </c>
      <c r="H1585" s="26" t="s">
        <v>171</v>
      </c>
      <c r="I1585" s="25">
        <f t="shared" si="237"/>
        <v>60</v>
      </c>
      <c r="J1585" s="25">
        <f t="shared" si="238"/>
        <v>7</v>
      </c>
      <c r="K1585" s="25">
        <f t="shared" si="239"/>
        <v>3</v>
      </c>
      <c r="L1585" s="25" t="s">
        <v>538</v>
      </c>
      <c r="M1585" s="49" t="str">
        <f t="shared" si="240"/>
        <v>kn-6-11-shl-loc2</v>
      </c>
      <c r="N1585" s="49">
        <f t="shared" si="241"/>
        <v>4</v>
      </c>
      <c r="O1585" s="25">
        <v>9</v>
      </c>
      <c r="P1585" s="39">
        <v>9</v>
      </c>
    </row>
    <row r="1586" spans="1:16" ht="16.5" x14ac:dyDescent="0.2">
      <c r="A1586" s="51" t="str">
        <f t="shared" si="235"/>
        <v>kn-6</v>
      </c>
      <c r="B1586" s="45">
        <f t="shared" si="242"/>
        <v>2061130</v>
      </c>
      <c r="C1586" s="51">
        <v>11</v>
      </c>
      <c r="D1586" s="38">
        <f t="shared" si="236"/>
        <v>20611</v>
      </c>
      <c r="E1586" s="62">
        <v>6</v>
      </c>
      <c r="F1586" s="25">
        <v>3</v>
      </c>
      <c r="G1586" s="26" t="s">
        <v>163</v>
      </c>
      <c r="H1586" s="26" t="s">
        <v>434</v>
      </c>
      <c r="I1586" s="25">
        <f t="shared" si="237"/>
        <v>60</v>
      </c>
      <c r="J1586" s="25">
        <f t="shared" si="238"/>
        <v>7</v>
      </c>
      <c r="K1586" s="25">
        <f t="shared" si="239"/>
        <v>3</v>
      </c>
      <c r="L1586" s="25" t="s">
        <v>499</v>
      </c>
      <c r="M1586" s="50" t="str">
        <f t="shared" si="240"/>
        <v>kn-6-11-jlr-loc3</v>
      </c>
      <c r="N1586" s="50">
        <f t="shared" si="241"/>
        <v>4</v>
      </c>
      <c r="O1586" s="25">
        <v>6</v>
      </c>
      <c r="P1586" s="39">
        <v>8</v>
      </c>
    </row>
    <row r="1587" spans="1:16" ht="17.25" thickBot="1" x14ac:dyDescent="0.25">
      <c r="A1587" s="51" t="str">
        <f t="shared" si="235"/>
        <v>kn-6</v>
      </c>
      <c r="B1587" s="45">
        <f t="shared" si="242"/>
        <v>2061131</v>
      </c>
      <c r="C1587" s="51">
        <v>11</v>
      </c>
      <c r="D1587" s="40">
        <f t="shared" si="236"/>
        <v>20611</v>
      </c>
      <c r="E1587" s="63">
        <v>6</v>
      </c>
      <c r="F1587" s="41">
        <v>3</v>
      </c>
      <c r="G1587" s="42" t="s">
        <v>164</v>
      </c>
      <c r="H1587" s="42" t="s">
        <v>433</v>
      </c>
      <c r="I1587" s="41">
        <f t="shared" si="237"/>
        <v>60</v>
      </c>
      <c r="J1587" s="41">
        <f t="shared" si="238"/>
        <v>7</v>
      </c>
      <c r="K1587" s="41">
        <f t="shared" si="239"/>
        <v>3</v>
      </c>
      <c r="L1587" s="41" t="s">
        <v>539</v>
      </c>
      <c r="M1587" s="42" t="str">
        <f t="shared" si="240"/>
        <v>kn-6-11-shl-loc3</v>
      </c>
      <c r="N1587" s="42">
        <f t="shared" si="241"/>
        <v>4</v>
      </c>
      <c r="O1587" s="41">
        <v>9</v>
      </c>
      <c r="P1587" s="43">
        <v>9</v>
      </c>
    </row>
    <row r="1588" spans="1:16" ht="16.5" x14ac:dyDescent="0.2">
      <c r="A1588" s="51" t="str">
        <f t="shared" si="235"/>
        <v>kn-6</v>
      </c>
      <c r="B1588" s="45">
        <f t="shared" si="242"/>
        <v>2061210</v>
      </c>
      <c r="C1588" s="51">
        <v>12</v>
      </c>
      <c r="D1588" s="35">
        <f t="shared" si="236"/>
        <v>20612</v>
      </c>
      <c r="E1588" s="61">
        <v>6</v>
      </c>
      <c r="F1588" s="36">
        <v>1</v>
      </c>
      <c r="G1588" s="44" t="s">
        <v>163</v>
      </c>
      <c r="H1588" s="44" t="s">
        <v>435</v>
      </c>
      <c r="I1588" s="36">
        <f t="shared" si="237"/>
        <v>61</v>
      </c>
      <c r="J1588" s="36">
        <f t="shared" si="238"/>
        <v>7</v>
      </c>
      <c r="K1588" s="36">
        <f t="shared" si="239"/>
        <v>3</v>
      </c>
      <c r="L1588" s="36" t="s">
        <v>505</v>
      </c>
      <c r="M1588" s="36" t="str">
        <f t="shared" si="240"/>
        <v>kn-6-12-jlr-loc1</v>
      </c>
      <c r="N1588" s="36">
        <f t="shared" si="241"/>
        <v>4</v>
      </c>
      <c r="O1588" s="36">
        <v>6</v>
      </c>
      <c r="P1588" s="37">
        <v>8</v>
      </c>
    </row>
    <row r="1589" spans="1:16" ht="16.5" x14ac:dyDescent="0.2">
      <c r="A1589" s="51" t="str">
        <f t="shared" si="235"/>
        <v>kn-6</v>
      </c>
      <c r="B1589" s="45">
        <f t="shared" si="242"/>
        <v>2061211</v>
      </c>
      <c r="C1589" s="51">
        <v>12</v>
      </c>
      <c r="D1589" s="38">
        <f t="shared" si="236"/>
        <v>20612</v>
      </c>
      <c r="E1589" s="62">
        <v>6</v>
      </c>
      <c r="F1589" s="25">
        <v>1</v>
      </c>
      <c r="G1589" s="26" t="s">
        <v>164</v>
      </c>
      <c r="H1589" s="26" t="s">
        <v>436</v>
      </c>
      <c r="I1589" s="25">
        <f t="shared" si="237"/>
        <v>61</v>
      </c>
      <c r="J1589" s="25">
        <f t="shared" si="238"/>
        <v>7</v>
      </c>
      <c r="K1589" s="25">
        <f t="shared" si="239"/>
        <v>3</v>
      </c>
      <c r="L1589" s="25" t="s">
        <v>546</v>
      </c>
      <c r="M1589" s="25" t="str">
        <f t="shared" si="240"/>
        <v>kn-6-12-shl-loc1</v>
      </c>
      <c r="N1589" s="25">
        <f t="shared" si="241"/>
        <v>4</v>
      </c>
      <c r="O1589" s="25">
        <v>9</v>
      </c>
      <c r="P1589" s="39">
        <v>9</v>
      </c>
    </row>
    <row r="1590" spans="1:16" ht="16.5" x14ac:dyDescent="0.2">
      <c r="A1590" s="51" t="str">
        <f t="shared" si="235"/>
        <v>kn-6</v>
      </c>
      <c r="B1590" s="45">
        <f t="shared" si="242"/>
        <v>2061220</v>
      </c>
      <c r="C1590" s="51">
        <v>12</v>
      </c>
      <c r="D1590" s="38">
        <f t="shared" si="236"/>
        <v>20612</v>
      </c>
      <c r="E1590" s="62">
        <v>6</v>
      </c>
      <c r="F1590" s="25">
        <v>2</v>
      </c>
      <c r="G1590" s="26" t="s">
        <v>163</v>
      </c>
      <c r="H1590" s="26" t="s">
        <v>1463</v>
      </c>
      <c r="I1590" s="25">
        <f t="shared" si="237"/>
        <v>61</v>
      </c>
      <c r="J1590" s="25">
        <f t="shared" si="238"/>
        <v>7</v>
      </c>
      <c r="K1590" s="25">
        <f t="shared" si="239"/>
        <v>3</v>
      </c>
      <c r="L1590" s="25" t="s">
        <v>495</v>
      </c>
      <c r="M1590" s="49" t="str">
        <f t="shared" si="240"/>
        <v>kn-6-12-jlr-loc2</v>
      </c>
      <c r="N1590" s="49">
        <f t="shared" si="241"/>
        <v>4</v>
      </c>
      <c r="O1590" s="25">
        <v>6</v>
      </c>
      <c r="P1590" s="39">
        <v>8</v>
      </c>
    </row>
    <row r="1591" spans="1:16" ht="16.5" x14ac:dyDescent="0.2">
      <c r="A1591" s="51" t="str">
        <f t="shared" si="235"/>
        <v>kn-6</v>
      </c>
      <c r="B1591" s="45">
        <f t="shared" si="242"/>
        <v>2061221</v>
      </c>
      <c r="C1591" s="51">
        <v>12</v>
      </c>
      <c r="D1591" s="38">
        <f t="shared" si="236"/>
        <v>20612</v>
      </c>
      <c r="E1591" s="62">
        <v>6</v>
      </c>
      <c r="F1591" s="25">
        <v>2</v>
      </c>
      <c r="G1591" s="26" t="s">
        <v>164</v>
      </c>
      <c r="H1591" s="26" t="s">
        <v>171</v>
      </c>
      <c r="I1591" s="25">
        <f t="shared" si="237"/>
        <v>61</v>
      </c>
      <c r="J1591" s="25">
        <f t="shared" si="238"/>
        <v>7</v>
      </c>
      <c r="K1591" s="25">
        <f t="shared" si="239"/>
        <v>3</v>
      </c>
      <c r="L1591" s="25" t="s">
        <v>534</v>
      </c>
      <c r="M1591" s="49" t="str">
        <f t="shared" si="240"/>
        <v>kn-6-12-shl-loc2</v>
      </c>
      <c r="N1591" s="49">
        <f t="shared" si="241"/>
        <v>4</v>
      </c>
      <c r="O1591" s="25">
        <v>9</v>
      </c>
      <c r="P1591" s="39">
        <v>9</v>
      </c>
    </row>
    <row r="1592" spans="1:16" ht="16.5" x14ac:dyDescent="0.2">
      <c r="A1592" s="51" t="str">
        <f t="shared" si="235"/>
        <v>kn-6</v>
      </c>
      <c r="B1592" s="45">
        <f t="shared" si="242"/>
        <v>2061230</v>
      </c>
      <c r="C1592" s="51">
        <v>12</v>
      </c>
      <c r="D1592" s="38">
        <f t="shared" si="236"/>
        <v>20612</v>
      </c>
      <c r="E1592" s="62">
        <v>6</v>
      </c>
      <c r="F1592" s="25">
        <v>3</v>
      </c>
      <c r="G1592" s="26" t="s">
        <v>163</v>
      </c>
      <c r="H1592" s="26" t="s">
        <v>434</v>
      </c>
      <c r="I1592" s="25">
        <f t="shared" si="237"/>
        <v>61</v>
      </c>
      <c r="J1592" s="25">
        <f t="shared" si="238"/>
        <v>7</v>
      </c>
      <c r="K1592" s="25">
        <f t="shared" si="239"/>
        <v>3</v>
      </c>
      <c r="L1592" s="25" t="s">
        <v>501</v>
      </c>
      <c r="M1592" s="50" t="str">
        <f t="shared" si="240"/>
        <v>kn-6-12-jlr-loc3</v>
      </c>
      <c r="N1592" s="50">
        <f t="shared" si="241"/>
        <v>4</v>
      </c>
      <c r="O1592" s="25">
        <v>6</v>
      </c>
      <c r="P1592" s="39">
        <v>8</v>
      </c>
    </row>
    <row r="1593" spans="1:16" ht="17.25" thickBot="1" x14ac:dyDescent="0.25">
      <c r="A1593" s="51" t="str">
        <f t="shared" si="235"/>
        <v>kn-6</v>
      </c>
      <c r="B1593" s="45">
        <f t="shared" si="242"/>
        <v>2061231</v>
      </c>
      <c r="C1593" s="51">
        <v>12</v>
      </c>
      <c r="D1593" s="40">
        <f t="shared" si="236"/>
        <v>20612</v>
      </c>
      <c r="E1593" s="63">
        <v>6</v>
      </c>
      <c r="F1593" s="41">
        <v>3</v>
      </c>
      <c r="G1593" s="42" t="s">
        <v>164</v>
      </c>
      <c r="H1593" s="42" t="s">
        <v>433</v>
      </c>
      <c r="I1593" s="41">
        <f t="shared" si="237"/>
        <v>61</v>
      </c>
      <c r="J1593" s="41">
        <f t="shared" si="238"/>
        <v>7</v>
      </c>
      <c r="K1593" s="41">
        <f t="shared" si="239"/>
        <v>3</v>
      </c>
      <c r="L1593" s="41" t="s">
        <v>542</v>
      </c>
      <c r="M1593" s="42" t="str">
        <f t="shared" si="240"/>
        <v>kn-6-12-shl-loc3</v>
      </c>
      <c r="N1593" s="42">
        <f t="shared" si="241"/>
        <v>4</v>
      </c>
      <c r="O1593" s="41">
        <v>9</v>
      </c>
      <c r="P1593" s="43">
        <v>9</v>
      </c>
    </row>
    <row r="1594" spans="1:16" ht="16.5" x14ac:dyDescent="0.2">
      <c r="A1594" s="51" t="str">
        <f t="shared" si="235"/>
        <v>kn-6</v>
      </c>
      <c r="B1594" s="45">
        <f t="shared" si="242"/>
        <v>2061310</v>
      </c>
      <c r="C1594" s="51">
        <v>13</v>
      </c>
      <c r="D1594" s="35">
        <f t="shared" si="236"/>
        <v>20613</v>
      </c>
      <c r="E1594" s="61">
        <v>6</v>
      </c>
      <c r="F1594" s="36">
        <v>1</v>
      </c>
      <c r="G1594" s="44" t="s">
        <v>163</v>
      </c>
      <c r="H1594" s="44" t="s">
        <v>435</v>
      </c>
      <c r="I1594" s="36">
        <f t="shared" si="237"/>
        <v>62</v>
      </c>
      <c r="J1594" s="36">
        <f t="shared" si="238"/>
        <v>7</v>
      </c>
      <c r="K1594" s="36">
        <f t="shared" si="239"/>
        <v>3</v>
      </c>
      <c r="L1594" s="36" t="s">
        <v>499</v>
      </c>
      <c r="M1594" s="36" t="str">
        <f t="shared" si="240"/>
        <v>kn-6-13-jlr-loc1</v>
      </c>
      <c r="N1594" s="36">
        <f t="shared" si="241"/>
        <v>4</v>
      </c>
      <c r="O1594" s="36">
        <v>6</v>
      </c>
      <c r="P1594" s="37">
        <v>8</v>
      </c>
    </row>
    <row r="1595" spans="1:16" ht="16.5" x14ac:dyDescent="0.2">
      <c r="A1595" s="51" t="str">
        <f t="shared" si="235"/>
        <v>kn-6</v>
      </c>
      <c r="B1595" s="45">
        <f t="shared" si="242"/>
        <v>2061311</v>
      </c>
      <c r="C1595" s="51">
        <v>13</v>
      </c>
      <c r="D1595" s="38">
        <f t="shared" si="236"/>
        <v>20613</v>
      </c>
      <c r="E1595" s="62">
        <v>6</v>
      </c>
      <c r="F1595" s="25">
        <v>1</v>
      </c>
      <c r="G1595" s="26" t="s">
        <v>164</v>
      </c>
      <c r="H1595" s="26" t="s">
        <v>436</v>
      </c>
      <c r="I1595" s="25">
        <f t="shared" si="237"/>
        <v>62</v>
      </c>
      <c r="J1595" s="25">
        <f t="shared" si="238"/>
        <v>7</v>
      </c>
      <c r="K1595" s="25">
        <f t="shared" si="239"/>
        <v>3</v>
      </c>
      <c r="L1595" s="25" t="s">
        <v>539</v>
      </c>
      <c r="M1595" s="25" t="str">
        <f t="shared" si="240"/>
        <v>kn-6-13-shl-loc1</v>
      </c>
      <c r="N1595" s="25">
        <f t="shared" si="241"/>
        <v>4</v>
      </c>
      <c r="O1595" s="25">
        <v>9</v>
      </c>
      <c r="P1595" s="39">
        <v>9</v>
      </c>
    </row>
    <row r="1596" spans="1:16" ht="16.5" x14ac:dyDescent="0.2">
      <c r="A1596" s="51" t="str">
        <f t="shared" si="235"/>
        <v>kn-6</v>
      </c>
      <c r="B1596" s="45">
        <f t="shared" si="242"/>
        <v>2061320</v>
      </c>
      <c r="C1596" s="51">
        <v>13</v>
      </c>
      <c r="D1596" s="38">
        <f t="shared" si="236"/>
        <v>20613</v>
      </c>
      <c r="E1596" s="62">
        <v>6</v>
      </c>
      <c r="F1596" s="25">
        <v>2</v>
      </c>
      <c r="G1596" s="26" t="s">
        <v>163</v>
      </c>
      <c r="H1596" s="26" t="s">
        <v>1463</v>
      </c>
      <c r="I1596" s="25">
        <f t="shared" si="237"/>
        <v>62</v>
      </c>
      <c r="J1596" s="25">
        <f t="shared" si="238"/>
        <v>7</v>
      </c>
      <c r="K1596" s="25">
        <f t="shared" si="239"/>
        <v>3</v>
      </c>
      <c r="L1596" s="25" t="s">
        <v>1459</v>
      </c>
      <c r="M1596" s="49" t="str">
        <f t="shared" si="240"/>
        <v>kn-6-13-jlr-loc2</v>
      </c>
      <c r="N1596" s="49">
        <f t="shared" si="241"/>
        <v>4</v>
      </c>
      <c r="O1596" s="25">
        <v>6</v>
      </c>
      <c r="P1596" s="39">
        <v>8</v>
      </c>
    </row>
    <row r="1597" spans="1:16" ht="16.5" x14ac:dyDescent="0.2">
      <c r="A1597" s="51" t="str">
        <f t="shared" si="235"/>
        <v>kn-6</v>
      </c>
      <c r="B1597" s="45">
        <f t="shared" si="242"/>
        <v>2061321</v>
      </c>
      <c r="C1597" s="51">
        <v>13</v>
      </c>
      <c r="D1597" s="38">
        <f t="shared" si="236"/>
        <v>20613</v>
      </c>
      <c r="E1597" s="62">
        <v>6</v>
      </c>
      <c r="F1597" s="25">
        <v>2</v>
      </c>
      <c r="G1597" s="26" t="s">
        <v>164</v>
      </c>
      <c r="H1597" s="26" t="s">
        <v>171</v>
      </c>
      <c r="I1597" s="25">
        <f t="shared" si="237"/>
        <v>62</v>
      </c>
      <c r="J1597" s="25">
        <f t="shared" si="238"/>
        <v>7</v>
      </c>
      <c r="K1597" s="25">
        <f t="shared" si="239"/>
        <v>3</v>
      </c>
      <c r="L1597" s="25" t="s">
        <v>538</v>
      </c>
      <c r="M1597" s="49" t="str">
        <f t="shared" si="240"/>
        <v>kn-6-13-shl-loc2</v>
      </c>
      <c r="N1597" s="49">
        <f t="shared" si="241"/>
        <v>4</v>
      </c>
      <c r="O1597" s="25">
        <v>9</v>
      </c>
      <c r="P1597" s="39">
        <v>9</v>
      </c>
    </row>
    <row r="1598" spans="1:16" ht="16.5" x14ac:dyDescent="0.2">
      <c r="A1598" s="51" t="str">
        <f t="shared" si="235"/>
        <v>kn-6</v>
      </c>
      <c r="B1598" s="45">
        <f t="shared" si="242"/>
        <v>2061330</v>
      </c>
      <c r="C1598" s="51">
        <v>13</v>
      </c>
      <c r="D1598" s="38">
        <f t="shared" si="236"/>
        <v>20613</v>
      </c>
      <c r="E1598" s="62">
        <v>6</v>
      </c>
      <c r="F1598" s="25">
        <v>3</v>
      </c>
      <c r="G1598" s="26" t="s">
        <v>773</v>
      </c>
      <c r="H1598" s="26" t="s">
        <v>434</v>
      </c>
      <c r="I1598" s="25">
        <f t="shared" si="237"/>
        <v>62</v>
      </c>
      <c r="J1598" s="25">
        <f t="shared" si="238"/>
        <v>7</v>
      </c>
      <c r="K1598" s="25">
        <f t="shared" si="239"/>
        <v>3</v>
      </c>
      <c r="L1598" s="25" t="s">
        <v>502</v>
      </c>
      <c r="M1598" s="50" t="str">
        <f t="shared" si="240"/>
        <v>kn-6-13-jlr-loc3</v>
      </c>
      <c r="N1598" s="50">
        <f t="shared" si="241"/>
        <v>4</v>
      </c>
      <c r="O1598" s="25">
        <v>6</v>
      </c>
      <c r="P1598" s="39">
        <v>8</v>
      </c>
    </row>
    <row r="1599" spans="1:16" ht="17.25" thickBot="1" x14ac:dyDescent="0.25">
      <c r="A1599" s="51" t="str">
        <f t="shared" si="235"/>
        <v>kn-6</v>
      </c>
      <c r="B1599" s="45">
        <f t="shared" si="242"/>
        <v>2061331</v>
      </c>
      <c r="C1599" s="51">
        <v>13</v>
      </c>
      <c r="D1599" s="40">
        <f t="shared" si="236"/>
        <v>20613</v>
      </c>
      <c r="E1599" s="63">
        <v>6</v>
      </c>
      <c r="F1599" s="41">
        <v>3</v>
      </c>
      <c r="G1599" s="42" t="s">
        <v>164</v>
      </c>
      <c r="H1599" s="42" t="s">
        <v>433</v>
      </c>
      <c r="I1599" s="41">
        <f t="shared" si="237"/>
        <v>62</v>
      </c>
      <c r="J1599" s="41">
        <f t="shared" si="238"/>
        <v>7</v>
      </c>
      <c r="K1599" s="41">
        <f t="shared" si="239"/>
        <v>3</v>
      </c>
      <c r="L1599" s="41" t="s">
        <v>543</v>
      </c>
      <c r="M1599" s="42" t="str">
        <f t="shared" si="240"/>
        <v>kn-6-13-shl-loc3</v>
      </c>
      <c r="N1599" s="42">
        <f t="shared" si="241"/>
        <v>4</v>
      </c>
      <c r="O1599" s="41">
        <v>9</v>
      </c>
      <c r="P1599" s="43">
        <v>9</v>
      </c>
    </row>
    <row r="1600" spans="1:16" ht="16.5" x14ac:dyDescent="0.2">
      <c r="A1600" s="51" t="str">
        <f t="shared" ref="A1600:A1663" si="243">"kn-"&amp;E1600</f>
        <v>kn-6</v>
      </c>
      <c r="B1600" s="45">
        <f t="shared" si="242"/>
        <v>2061410</v>
      </c>
      <c r="C1600" s="51">
        <v>14</v>
      </c>
      <c r="D1600" s="35">
        <f t="shared" ref="D1600:D1663" si="244">(200+E1600)*100+C1600</f>
        <v>20614</v>
      </c>
      <c r="E1600" s="61">
        <v>6</v>
      </c>
      <c r="F1600" s="36">
        <v>1</v>
      </c>
      <c r="G1600" s="44" t="s">
        <v>163</v>
      </c>
      <c r="H1600" s="44" t="s">
        <v>435</v>
      </c>
      <c r="I1600" s="36">
        <f t="shared" ref="I1600:I1663" si="245">INDEX($AR$4:$AR$204,INDEX($AY$4:$AY$19,E1600)+C1600)</f>
        <v>63</v>
      </c>
      <c r="J1600" s="36">
        <f t="shared" ref="J1600:J1663" si="246">INDEX($AS$4:$AS$204,INDEX($AY$4:$AY$19,E1600)+C1600)</f>
        <v>7</v>
      </c>
      <c r="K1600" s="36">
        <f t="shared" ref="K1600:K1663" si="247">INDEX($AT$4:$AT$204,INDEX($AY$4:$AY$19,E1600)+C1601)</f>
        <v>3</v>
      </c>
      <c r="L1600" s="36" t="s">
        <v>174</v>
      </c>
      <c r="M1600" s="36" t="str">
        <f t="shared" ref="M1600:M1663" si="248">A1600&amp;"-"&amp;C1600&amp;"-"&amp;G1600&amp;"-"&amp;"loc"&amp;F1600</f>
        <v>kn-6-14-jlr-loc1</v>
      </c>
      <c r="N1600" s="36">
        <f t="shared" ref="N1600:N1663" si="249">INDEX($AU$4:$AU$204,INDEX($AY$4:$AY$19,E1600)+C1600)</f>
        <v>4</v>
      </c>
      <c r="O1600" s="36">
        <v>6</v>
      </c>
      <c r="P1600" s="37">
        <v>8</v>
      </c>
    </row>
    <row r="1601" spans="1:16" ht="16.5" x14ac:dyDescent="0.2">
      <c r="A1601" s="51" t="str">
        <f t="shared" si="243"/>
        <v>kn-6</v>
      </c>
      <c r="B1601" s="45">
        <f t="shared" si="242"/>
        <v>2061411</v>
      </c>
      <c r="C1601" s="51">
        <v>14</v>
      </c>
      <c r="D1601" s="38">
        <f t="shared" si="244"/>
        <v>20614</v>
      </c>
      <c r="E1601" s="62">
        <v>6</v>
      </c>
      <c r="F1601" s="25">
        <v>1</v>
      </c>
      <c r="G1601" s="26" t="s">
        <v>164</v>
      </c>
      <c r="H1601" s="26" t="s">
        <v>436</v>
      </c>
      <c r="I1601" s="25">
        <f t="shared" si="245"/>
        <v>63</v>
      </c>
      <c r="J1601" s="25">
        <f t="shared" si="246"/>
        <v>7</v>
      </c>
      <c r="K1601" s="25">
        <f t="shared" si="247"/>
        <v>3</v>
      </c>
      <c r="L1601" s="25" t="s">
        <v>534</v>
      </c>
      <c r="M1601" s="25" t="str">
        <f t="shared" si="248"/>
        <v>kn-6-14-shl-loc1</v>
      </c>
      <c r="N1601" s="25">
        <f t="shared" si="249"/>
        <v>4</v>
      </c>
      <c r="O1601" s="25">
        <v>9</v>
      </c>
      <c r="P1601" s="39">
        <v>9</v>
      </c>
    </row>
    <row r="1602" spans="1:16" ht="16.5" x14ac:dyDescent="0.2">
      <c r="A1602" s="51" t="str">
        <f t="shared" si="243"/>
        <v>kn-6</v>
      </c>
      <c r="B1602" s="45">
        <f t="shared" si="242"/>
        <v>2061420</v>
      </c>
      <c r="C1602" s="51">
        <v>14</v>
      </c>
      <c r="D1602" s="38">
        <f t="shared" si="244"/>
        <v>20614</v>
      </c>
      <c r="E1602" s="62">
        <v>6</v>
      </c>
      <c r="F1602" s="25">
        <v>2</v>
      </c>
      <c r="G1602" s="26" t="s">
        <v>163</v>
      </c>
      <c r="H1602" s="26" t="s">
        <v>749</v>
      </c>
      <c r="I1602" s="25">
        <f t="shared" si="245"/>
        <v>63</v>
      </c>
      <c r="J1602" s="25">
        <f t="shared" si="246"/>
        <v>7</v>
      </c>
      <c r="K1602" s="25">
        <f t="shared" si="247"/>
        <v>3</v>
      </c>
      <c r="L1602" s="25" t="s">
        <v>174</v>
      </c>
      <c r="M1602" s="49" t="str">
        <f t="shared" si="248"/>
        <v>kn-6-14-jlr-loc2</v>
      </c>
      <c r="N1602" s="49">
        <f t="shared" si="249"/>
        <v>4</v>
      </c>
      <c r="O1602" s="25">
        <v>6</v>
      </c>
      <c r="P1602" s="39">
        <v>8</v>
      </c>
    </row>
    <row r="1603" spans="1:16" ht="16.5" x14ac:dyDescent="0.2">
      <c r="A1603" s="51" t="str">
        <f t="shared" si="243"/>
        <v>kn-6</v>
      </c>
      <c r="B1603" s="45">
        <f t="shared" si="242"/>
        <v>2061421</v>
      </c>
      <c r="C1603" s="51">
        <v>14</v>
      </c>
      <c r="D1603" s="38">
        <f t="shared" si="244"/>
        <v>20614</v>
      </c>
      <c r="E1603" s="62">
        <v>6</v>
      </c>
      <c r="F1603" s="25">
        <v>2</v>
      </c>
      <c r="G1603" s="26" t="s">
        <v>164</v>
      </c>
      <c r="H1603" s="26" t="s">
        <v>750</v>
      </c>
      <c r="I1603" s="25">
        <f t="shared" si="245"/>
        <v>63</v>
      </c>
      <c r="J1603" s="25">
        <f t="shared" si="246"/>
        <v>7</v>
      </c>
      <c r="K1603" s="25">
        <f t="shared" si="247"/>
        <v>3</v>
      </c>
      <c r="L1603" s="25" t="s">
        <v>528</v>
      </c>
      <c r="M1603" s="49" t="str">
        <f t="shared" si="248"/>
        <v>kn-6-14-shl-loc2</v>
      </c>
      <c r="N1603" s="49">
        <f t="shared" si="249"/>
        <v>4</v>
      </c>
      <c r="O1603" s="25">
        <v>9</v>
      </c>
      <c r="P1603" s="39">
        <v>9</v>
      </c>
    </row>
    <row r="1604" spans="1:16" ht="16.5" x14ac:dyDescent="0.2">
      <c r="A1604" s="51" t="str">
        <f t="shared" si="243"/>
        <v>kn-6</v>
      </c>
      <c r="B1604" s="45">
        <f t="shared" si="242"/>
        <v>2061430</v>
      </c>
      <c r="C1604" s="51">
        <v>14</v>
      </c>
      <c r="D1604" s="38">
        <f t="shared" si="244"/>
        <v>20614</v>
      </c>
      <c r="E1604" s="62">
        <v>6</v>
      </c>
      <c r="F1604" s="25">
        <v>3</v>
      </c>
      <c r="G1604" s="26" t="s">
        <v>163</v>
      </c>
      <c r="H1604" s="26" t="s">
        <v>1463</v>
      </c>
      <c r="I1604" s="25">
        <f t="shared" si="245"/>
        <v>63</v>
      </c>
      <c r="J1604" s="25">
        <f t="shared" si="246"/>
        <v>7</v>
      </c>
      <c r="K1604" s="25">
        <f t="shared" si="247"/>
        <v>3</v>
      </c>
      <c r="L1604" s="25" t="s">
        <v>501</v>
      </c>
      <c r="M1604" s="50" t="str">
        <f t="shared" si="248"/>
        <v>kn-6-14-jlr-loc3</v>
      </c>
      <c r="N1604" s="50">
        <f t="shared" si="249"/>
        <v>4</v>
      </c>
      <c r="O1604" s="25">
        <v>6</v>
      </c>
      <c r="P1604" s="39">
        <v>8</v>
      </c>
    </row>
    <row r="1605" spans="1:16" ht="17.25" thickBot="1" x14ac:dyDescent="0.25">
      <c r="A1605" s="51" t="str">
        <f t="shared" si="243"/>
        <v>kn-6</v>
      </c>
      <c r="B1605" s="45">
        <f t="shared" si="242"/>
        <v>2061431</v>
      </c>
      <c r="C1605" s="51">
        <v>14</v>
      </c>
      <c r="D1605" s="40">
        <f t="shared" si="244"/>
        <v>20614</v>
      </c>
      <c r="E1605" s="63">
        <v>6</v>
      </c>
      <c r="F1605" s="41">
        <v>3</v>
      </c>
      <c r="G1605" s="42" t="s">
        <v>164</v>
      </c>
      <c r="H1605" s="42" t="s">
        <v>171</v>
      </c>
      <c r="I1605" s="41">
        <f t="shared" si="245"/>
        <v>63</v>
      </c>
      <c r="J1605" s="41">
        <f t="shared" si="246"/>
        <v>7</v>
      </c>
      <c r="K1605" s="41">
        <f t="shared" si="247"/>
        <v>3</v>
      </c>
      <c r="L1605" s="41" t="s">
        <v>542</v>
      </c>
      <c r="M1605" s="42" t="str">
        <f t="shared" si="248"/>
        <v>kn-6-14-shl-loc3</v>
      </c>
      <c r="N1605" s="42">
        <f t="shared" si="249"/>
        <v>4</v>
      </c>
      <c r="O1605" s="41">
        <v>9</v>
      </c>
      <c r="P1605" s="43">
        <v>9</v>
      </c>
    </row>
    <row r="1606" spans="1:16" ht="16.5" x14ac:dyDescent="0.2">
      <c r="A1606" s="51" t="str">
        <f t="shared" si="243"/>
        <v>kn-6</v>
      </c>
      <c r="B1606" s="45">
        <f t="shared" si="242"/>
        <v>2061510</v>
      </c>
      <c r="C1606" s="51">
        <v>15</v>
      </c>
      <c r="D1606" s="35">
        <f t="shared" si="244"/>
        <v>20615</v>
      </c>
      <c r="E1606" s="61">
        <v>6</v>
      </c>
      <c r="F1606" s="36">
        <v>1</v>
      </c>
      <c r="G1606" s="44" t="s">
        <v>163</v>
      </c>
      <c r="H1606" s="44" t="s">
        <v>435</v>
      </c>
      <c r="I1606" s="36">
        <f t="shared" si="245"/>
        <v>64</v>
      </c>
      <c r="J1606" s="36">
        <f t="shared" si="246"/>
        <v>7</v>
      </c>
      <c r="K1606" s="36">
        <f t="shared" si="247"/>
        <v>3</v>
      </c>
      <c r="L1606" s="36" t="s">
        <v>498</v>
      </c>
      <c r="M1606" s="36" t="str">
        <f t="shared" si="248"/>
        <v>kn-6-15-jlr-loc1</v>
      </c>
      <c r="N1606" s="36">
        <f t="shared" si="249"/>
        <v>4</v>
      </c>
      <c r="O1606" s="36">
        <v>6</v>
      </c>
      <c r="P1606" s="37">
        <v>8</v>
      </c>
    </row>
    <row r="1607" spans="1:16" ht="16.5" x14ac:dyDescent="0.2">
      <c r="A1607" s="51" t="str">
        <f t="shared" si="243"/>
        <v>kn-6</v>
      </c>
      <c r="B1607" s="45">
        <f t="shared" si="242"/>
        <v>2061511</v>
      </c>
      <c r="C1607" s="51">
        <v>15</v>
      </c>
      <c r="D1607" s="38">
        <f t="shared" si="244"/>
        <v>20615</v>
      </c>
      <c r="E1607" s="62">
        <v>6</v>
      </c>
      <c r="F1607" s="25">
        <v>1</v>
      </c>
      <c r="G1607" s="26" t="s">
        <v>164</v>
      </c>
      <c r="H1607" s="26" t="s">
        <v>436</v>
      </c>
      <c r="I1607" s="25">
        <f t="shared" si="245"/>
        <v>64</v>
      </c>
      <c r="J1607" s="25">
        <f t="shared" si="246"/>
        <v>7</v>
      </c>
      <c r="K1607" s="25">
        <f t="shared" si="247"/>
        <v>3</v>
      </c>
      <c r="L1607" s="25" t="s">
        <v>526</v>
      </c>
      <c r="M1607" s="25" t="str">
        <f t="shared" si="248"/>
        <v>kn-6-15-shl-loc1</v>
      </c>
      <c r="N1607" s="25">
        <f t="shared" si="249"/>
        <v>4</v>
      </c>
      <c r="O1607" s="25">
        <v>9</v>
      </c>
      <c r="P1607" s="39">
        <v>9</v>
      </c>
    </row>
    <row r="1608" spans="1:16" ht="16.5" x14ac:dyDescent="0.2">
      <c r="A1608" s="51" t="str">
        <f t="shared" si="243"/>
        <v>kn-6</v>
      </c>
      <c r="B1608" s="45">
        <f t="shared" si="242"/>
        <v>2061520</v>
      </c>
      <c r="C1608" s="51">
        <v>15</v>
      </c>
      <c r="D1608" s="38">
        <f t="shared" si="244"/>
        <v>20615</v>
      </c>
      <c r="E1608" s="62">
        <v>6</v>
      </c>
      <c r="F1608" s="25">
        <v>2</v>
      </c>
      <c r="G1608" s="26" t="s">
        <v>163</v>
      </c>
      <c r="H1608" s="26" t="s">
        <v>749</v>
      </c>
      <c r="I1608" s="25">
        <f t="shared" si="245"/>
        <v>64</v>
      </c>
      <c r="J1608" s="25">
        <f t="shared" si="246"/>
        <v>7</v>
      </c>
      <c r="K1608" s="25">
        <f t="shared" si="247"/>
        <v>3</v>
      </c>
      <c r="L1608" s="25" t="s">
        <v>497</v>
      </c>
      <c r="M1608" s="49" t="str">
        <f t="shared" si="248"/>
        <v>kn-6-15-jlr-loc2</v>
      </c>
      <c r="N1608" s="49">
        <f t="shared" si="249"/>
        <v>4</v>
      </c>
      <c r="O1608" s="25">
        <v>6</v>
      </c>
      <c r="P1608" s="39">
        <v>8</v>
      </c>
    </row>
    <row r="1609" spans="1:16" ht="16.5" x14ac:dyDescent="0.2">
      <c r="A1609" s="51" t="str">
        <f t="shared" si="243"/>
        <v>kn-6</v>
      </c>
      <c r="B1609" s="45">
        <f t="shared" si="242"/>
        <v>2061521</v>
      </c>
      <c r="C1609" s="51">
        <v>15</v>
      </c>
      <c r="D1609" s="38">
        <f t="shared" si="244"/>
        <v>20615</v>
      </c>
      <c r="E1609" s="62">
        <v>6</v>
      </c>
      <c r="F1609" s="25">
        <v>2</v>
      </c>
      <c r="G1609" s="26" t="s">
        <v>776</v>
      </c>
      <c r="H1609" s="26" t="s">
        <v>750</v>
      </c>
      <c r="I1609" s="25">
        <f t="shared" si="245"/>
        <v>64</v>
      </c>
      <c r="J1609" s="25">
        <f t="shared" si="246"/>
        <v>7</v>
      </c>
      <c r="K1609" s="25">
        <f t="shared" si="247"/>
        <v>3</v>
      </c>
      <c r="L1609" s="25" t="s">
        <v>531</v>
      </c>
      <c r="M1609" s="49" t="str">
        <f t="shared" si="248"/>
        <v>kn-6-15-shl-loc2</v>
      </c>
      <c r="N1609" s="49">
        <f t="shared" si="249"/>
        <v>4</v>
      </c>
      <c r="O1609" s="25">
        <v>9</v>
      </c>
      <c r="P1609" s="39">
        <v>9</v>
      </c>
    </row>
    <row r="1610" spans="1:16" ht="16.5" x14ac:dyDescent="0.2">
      <c r="A1610" s="51" t="str">
        <f t="shared" si="243"/>
        <v>kn-6</v>
      </c>
      <c r="B1610" s="45">
        <f t="shared" si="242"/>
        <v>2061530</v>
      </c>
      <c r="C1610" s="51">
        <v>15</v>
      </c>
      <c r="D1610" s="38">
        <f t="shared" si="244"/>
        <v>20615</v>
      </c>
      <c r="E1610" s="62">
        <v>6</v>
      </c>
      <c r="F1610" s="25">
        <v>3</v>
      </c>
      <c r="G1610" s="26" t="s">
        <v>163</v>
      </c>
      <c r="H1610" s="26" t="s">
        <v>747</v>
      </c>
      <c r="I1610" s="25">
        <f t="shared" si="245"/>
        <v>64</v>
      </c>
      <c r="J1610" s="25">
        <f t="shared" si="246"/>
        <v>7</v>
      </c>
      <c r="K1610" s="25">
        <f t="shared" si="247"/>
        <v>3</v>
      </c>
      <c r="L1610" s="25" t="s">
        <v>174</v>
      </c>
      <c r="M1610" s="50" t="str">
        <f t="shared" si="248"/>
        <v>kn-6-15-jlr-loc3</v>
      </c>
      <c r="N1610" s="50">
        <f t="shared" si="249"/>
        <v>4</v>
      </c>
      <c r="O1610" s="25">
        <v>6</v>
      </c>
      <c r="P1610" s="39">
        <v>8</v>
      </c>
    </row>
    <row r="1611" spans="1:16" ht="17.25" thickBot="1" x14ac:dyDescent="0.25">
      <c r="A1611" s="51" t="str">
        <f t="shared" si="243"/>
        <v>kn-6</v>
      </c>
      <c r="B1611" s="45">
        <f t="shared" si="242"/>
        <v>2061531</v>
      </c>
      <c r="C1611" s="51">
        <v>15</v>
      </c>
      <c r="D1611" s="40">
        <f t="shared" si="244"/>
        <v>20615</v>
      </c>
      <c r="E1611" s="63">
        <v>6</v>
      </c>
      <c r="F1611" s="41">
        <v>3</v>
      </c>
      <c r="G1611" s="42" t="s">
        <v>164</v>
      </c>
      <c r="H1611" s="42" t="s">
        <v>748</v>
      </c>
      <c r="I1611" s="41">
        <f t="shared" si="245"/>
        <v>64</v>
      </c>
      <c r="J1611" s="41">
        <f t="shared" si="246"/>
        <v>7</v>
      </c>
      <c r="K1611" s="41">
        <f t="shared" si="247"/>
        <v>3</v>
      </c>
      <c r="L1611" s="41" t="s">
        <v>535</v>
      </c>
      <c r="M1611" s="42" t="str">
        <f t="shared" si="248"/>
        <v>kn-6-15-shl-loc3</v>
      </c>
      <c r="N1611" s="42">
        <f t="shared" si="249"/>
        <v>4</v>
      </c>
      <c r="O1611" s="41">
        <v>9</v>
      </c>
      <c r="P1611" s="43">
        <v>9</v>
      </c>
    </row>
    <row r="1612" spans="1:16" ht="16.5" x14ac:dyDescent="0.2">
      <c r="A1612" s="60" t="str">
        <f t="shared" si="243"/>
        <v>kn-7</v>
      </c>
      <c r="B1612" s="45">
        <f t="shared" si="242"/>
        <v>2070110</v>
      </c>
      <c r="C1612" s="60">
        <v>1</v>
      </c>
      <c r="D1612" s="35">
        <f t="shared" si="244"/>
        <v>20701</v>
      </c>
      <c r="E1612" s="61">
        <v>7</v>
      </c>
      <c r="F1612" s="36">
        <v>1</v>
      </c>
      <c r="G1612" s="44" t="s">
        <v>163</v>
      </c>
      <c r="H1612" s="44" t="s">
        <v>435</v>
      </c>
      <c r="I1612" s="36">
        <f t="shared" si="245"/>
        <v>65</v>
      </c>
      <c r="J1612" s="36">
        <f t="shared" si="246"/>
        <v>7</v>
      </c>
      <c r="K1612" s="36">
        <f t="shared" si="247"/>
        <v>3</v>
      </c>
      <c r="L1612" s="36" t="s">
        <v>502</v>
      </c>
      <c r="M1612" s="36" t="str">
        <f t="shared" si="248"/>
        <v>kn-7-1-jlr-loc1</v>
      </c>
      <c r="N1612" s="36">
        <f t="shared" si="249"/>
        <v>5</v>
      </c>
      <c r="O1612" s="36">
        <v>6</v>
      </c>
      <c r="P1612" s="37">
        <v>8</v>
      </c>
    </row>
    <row r="1613" spans="1:16" ht="16.5" x14ac:dyDescent="0.2">
      <c r="A1613" s="60" t="str">
        <f t="shared" si="243"/>
        <v>kn-7</v>
      </c>
      <c r="B1613" s="45">
        <f t="shared" si="242"/>
        <v>2070111</v>
      </c>
      <c r="C1613" s="60">
        <v>1</v>
      </c>
      <c r="D1613" s="38">
        <f t="shared" si="244"/>
        <v>20701</v>
      </c>
      <c r="E1613" s="62">
        <v>7</v>
      </c>
      <c r="F1613" s="25">
        <v>1</v>
      </c>
      <c r="G1613" s="26" t="s">
        <v>164</v>
      </c>
      <c r="H1613" s="26" t="s">
        <v>436</v>
      </c>
      <c r="I1613" s="25">
        <f t="shared" si="245"/>
        <v>65</v>
      </c>
      <c r="J1613" s="25">
        <f t="shared" si="246"/>
        <v>7</v>
      </c>
      <c r="K1613" s="25">
        <f t="shared" si="247"/>
        <v>3</v>
      </c>
      <c r="L1613" s="25" t="s">
        <v>543</v>
      </c>
      <c r="M1613" s="25" t="str">
        <f t="shared" si="248"/>
        <v>kn-7-1-shl-loc1</v>
      </c>
      <c r="N1613" s="25">
        <f t="shared" si="249"/>
        <v>5</v>
      </c>
      <c r="O1613" s="25">
        <v>9</v>
      </c>
      <c r="P1613" s="39">
        <v>9</v>
      </c>
    </row>
    <row r="1614" spans="1:16" ht="16.5" x14ac:dyDescent="0.2">
      <c r="A1614" s="60" t="str">
        <f t="shared" si="243"/>
        <v>kn-7</v>
      </c>
      <c r="B1614" s="45">
        <f t="shared" si="242"/>
        <v>2070120</v>
      </c>
      <c r="C1614" s="60">
        <v>1</v>
      </c>
      <c r="D1614" s="38">
        <f t="shared" si="244"/>
        <v>20701</v>
      </c>
      <c r="E1614" s="62">
        <v>7</v>
      </c>
      <c r="F1614" s="25">
        <v>2</v>
      </c>
      <c r="G1614" s="26" t="s">
        <v>163</v>
      </c>
      <c r="H1614" s="26" t="s">
        <v>1463</v>
      </c>
      <c r="I1614" s="25">
        <f t="shared" si="245"/>
        <v>65</v>
      </c>
      <c r="J1614" s="25">
        <f t="shared" si="246"/>
        <v>7</v>
      </c>
      <c r="K1614" s="25">
        <f t="shared" si="247"/>
        <v>3</v>
      </c>
      <c r="L1614" s="25" t="s">
        <v>1459</v>
      </c>
      <c r="M1614" s="49" t="str">
        <f t="shared" si="248"/>
        <v>kn-7-1-jlr-loc2</v>
      </c>
      <c r="N1614" s="49">
        <f t="shared" si="249"/>
        <v>5</v>
      </c>
      <c r="O1614" s="25">
        <v>6</v>
      </c>
      <c r="P1614" s="39">
        <v>8</v>
      </c>
    </row>
    <row r="1615" spans="1:16" ht="16.5" x14ac:dyDescent="0.2">
      <c r="A1615" s="60" t="str">
        <f t="shared" si="243"/>
        <v>kn-7</v>
      </c>
      <c r="B1615" s="45">
        <f t="shared" si="242"/>
        <v>2070121</v>
      </c>
      <c r="C1615" s="60">
        <v>1</v>
      </c>
      <c r="D1615" s="38">
        <f t="shared" si="244"/>
        <v>20701</v>
      </c>
      <c r="E1615" s="62">
        <v>7</v>
      </c>
      <c r="F1615" s="25">
        <v>2</v>
      </c>
      <c r="G1615" s="26" t="s">
        <v>164</v>
      </c>
      <c r="H1615" s="26" t="s">
        <v>779</v>
      </c>
      <c r="I1615" s="25">
        <f t="shared" si="245"/>
        <v>65</v>
      </c>
      <c r="J1615" s="25">
        <f t="shared" si="246"/>
        <v>7</v>
      </c>
      <c r="K1615" s="25">
        <f t="shared" si="247"/>
        <v>3</v>
      </c>
      <c r="L1615" s="25" t="s">
        <v>538</v>
      </c>
      <c r="M1615" s="49" t="str">
        <f t="shared" si="248"/>
        <v>kn-7-1-shl-loc2</v>
      </c>
      <c r="N1615" s="49">
        <f t="shared" si="249"/>
        <v>5</v>
      </c>
      <c r="O1615" s="25">
        <v>9</v>
      </c>
      <c r="P1615" s="39">
        <v>9</v>
      </c>
    </row>
    <row r="1616" spans="1:16" ht="16.5" x14ac:dyDescent="0.2">
      <c r="A1616" s="60" t="str">
        <f t="shared" si="243"/>
        <v>kn-7</v>
      </c>
      <c r="B1616" s="45">
        <f t="shared" si="242"/>
        <v>2070130</v>
      </c>
      <c r="C1616" s="60">
        <v>1</v>
      </c>
      <c r="D1616" s="38">
        <f t="shared" si="244"/>
        <v>20701</v>
      </c>
      <c r="E1616" s="62">
        <v>7</v>
      </c>
      <c r="F1616" s="25">
        <v>3</v>
      </c>
      <c r="G1616" s="26" t="s">
        <v>163</v>
      </c>
      <c r="H1616" s="26" t="s">
        <v>434</v>
      </c>
      <c r="I1616" s="25">
        <f t="shared" si="245"/>
        <v>65</v>
      </c>
      <c r="J1616" s="25">
        <f t="shared" si="246"/>
        <v>7</v>
      </c>
      <c r="K1616" s="25">
        <f t="shared" si="247"/>
        <v>3</v>
      </c>
      <c r="L1616" s="25" t="s">
        <v>503</v>
      </c>
      <c r="M1616" s="50" t="str">
        <f t="shared" si="248"/>
        <v>kn-7-1-jlr-loc3</v>
      </c>
      <c r="N1616" s="50">
        <f t="shared" si="249"/>
        <v>5</v>
      </c>
      <c r="O1616" s="25">
        <v>6</v>
      </c>
      <c r="P1616" s="39">
        <v>8</v>
      </c>
    </row>
    <row r="1617" spans="1:16" ht="17.25" thickBot="1" x14ac:dyDescent="0.25">
      <c r="A1617" s="60" t="str">
        <f t="shared" si="243"/>
        <v>kn-7</v>
      </c>
      <c r="B1617" s="45">
        <f t="shared" si="242"/>
        <v>2070131</v>
      </c>
      <c r="C1617" s="60">
        <v>1</v>
      </c>
      <c r="D1617" s="40">
        <f t="shared" si="244"/>
        <v>20701</v>
      </c>
      <c r="E1617" s="63">
        <v>7</v>
      </c>
      <c r="F1617" s="41">
        <v>3</v>
      </c>
      <c r="G1617" s="42" t="s">
        <v>164</v>
      </c>
      <c r="H1617" s="42" t="s">
        <v>433</v>
      </c>
      <c r="I1617" s="41">
        <f t="shared" si="245"/>
        <v>65</v>
      </c>
      <c r="J1617" s="41">
        <f t="shared" si="246"/>
        <v>7</v>
      </c>
      <c r="K1617" s="41">
        <f t="shared" si="247"/>
        <v>3</v>
      </c>
      <c r="L1617" s="41" t="s">
        <v>544</v>
      </c>
      <c r="M1617" s="42" t="str">
        <f t="shared" si="248"/>
        <v>kn-7-1-shl-loc3</v>
      </c>
      <c r="N1617" s="42">
        <f t="shared" si="249"/>
        <v>5</v>
      </c>
      <c r="O1617" s="41">
        <v>9</v>
      </c>
      <c r="P1617" s="43">
        <v>9</v>
      </c>
    </row>
    <row r="1618" spans="1:16" ht="16.5" x14ac:dyDescent="0.2">
      <c r="A1618" s="60" t="str">
        <f t="shared" si="243"/>
        <v>kn-7</v>
      </c>
      <c r="B1618" s="45">
        <f t="shared" si="242"/>
        <v>2070210</v>
      </c>
      <c r="C1618" s="60">
        <v>2</v>
      </c>
      <c r="D1618" s="35">
        <f t="shared" si="244"/>
        <v>20702</v>
      </c>
      <c r="E1618" s="61">
        <v>7</v>
      </c>
      <c r="F1618" s="36">
        <v>1</v>
      </c>
      <c r="G1618" s="44" t="s">
        <v>163</v>
      </c>
      <c r="H1618" s="44" t="s">
        <v>435</v>
      </c>
      <c r="I1618" s="36">
        <f t="shared" si="245"/>
        <v>66</v>
      </c>
      <c r="J1618" s="36">
        <f t="shared" si="246"/>
        <v>7</v>
      </c>
      <c r="K1618" s="36">
        <f t="shared" si="247"/>
        <v>3</v>
      </c>
      <c r="L1618" s="36" t="s">
        <v>495</v>
      </c>
      <c r="M1618" s="36" t="str">
        <f t="shared" si="248"/>
        <v>kn-7-2-jlr-loc1</v>
      </c>
      <c r="N1618" s="36">
        <f t="shared" si="249"/>
        <v>5</v>
      </c>
      <c r="O1618" s="36">
        <v>6</v>
      </c>
      <c r="P1618" s="37">
        <v>8</v>
      </c>
    </row>
    <row r="1619" spans="1:16" ht="16.5" x14ac:dyDescent="0.2">
      <c r="A1619" s="60" t="str">
        <f t="shared" si="243"/>
        <v>kn-7</v>
      </c>
      <c r="B1619" s="45">
        <f t="shared" si="242"/>
        <v>2070211</v>
      </c>
      <c r="C1619" s="60">
        <v>2</v>
      </c>
      <c r="D1619" s="38">
        <f t="shared" si="244"/>
        <v>20702</v>
      </c>
      <c r="E1619" s="62">
        <v>7</v>
      </c>
      <c r="F1619" s="25">
        <v>1</v>
      </c>
      <c r="G1619" s="26" t="s">
        <v>164</v>
      </c>
      <c r="H1619" s="26" t="s">
        <v>436</v>
      </c>
      <c r="I1619" s="25">
        <f t="shared" si="245"/>
        <v>66</v>
      </c>
      <c r="J1619" s="25">
        <f t="shared" si="246"/>
        <v>7</v>
      </c>
      <c r="K1619" s="25">
        <f t="shared" si="247"/>
        <v>3</v>
      </c>
      <c r="L1619" s="25" t="s">
        <v>527</v>
      </c>
      <c r="M1619" s="25" t="str">
        <f t="shared" si="248"/>
        <v>kn-7-2-shl-loc1</v>
      </c>
      <c r="N1619" s="25">
        <f t="shared" si="249"/>
        <v>5</v>
      </c>
      <c r="O1619" s="25">
        <v>9</v>
      </c>
      <c r="P1619" s="39">
        <v>9</v>
      </c>
    </row>
    <row r="1620" spans="1:16" ht="16.5" x14ac:dyDescent="0.2">
      <c r="A1620" s="60" t="str">
        <f t="shared" si="243"/>
        <v>kn-7</v>
      </c>
      <c r="B1620" s="45">
        <f t="shared" si="242"/>
        <v>2070220</v>
      </c>
      <c r="C1620" s="60">
        <v>2</v>
      </c>
      <c r="D1620" s="38">
        <f t="shared" si="244"/>
        <v>20702</v>
      </c>
      <c r="E1620" s="62">
        <v>7</v>
      </c>
      <c r="F1620" s="25">
        <v>2</v>
      </c>
      <c r="G1620" s="26" t="s">
        <v>163</v>
      </c>
      <c r="H1620" s="26" t="s">
        <v>1463</v>
      </c>
      <c r="I1620" s="25">
        <f t="shared" si="245"/>
        <v>66</v>
      </c>
      <c r="J1620" s="25">
        <f t="shared" si="246"/>
        <v>7</v>
      </c>
      <c r="K1620" s="25">
        <f t="shared" si="247"/>
        <v>3</v>
      </c>
      <c r="L1620" s="25" t="s">
        <v>1463</v>
      </c>
      <c r="M1620" s="49" t="str">
        <f t="shared" si="248"/>
        <v>kn-7-2-jlr-loc2</v>
      </c>
      <c r="N1620" s="49">
        <f t="shared" si="249"/>
        <v>5</v>
      </c>
      <c r="O1620" s="25">
        <v>6</v>
      </c>
      <c r="P1620" s="39">
        <v>8</v>
      </c>
    </row>
    <row r="1621" spans="1:16" ht="16.5" x14ac:dyDescent="0.2">
      <c r="A1621" s="60" t="str">
        <f t="shared" si="243"/>
        <v>kn-7</v>
      </c>
      <c r="B1621" s="45">
        <f t="shared" si="242"/>
        <v>2070221</v>
      </c>
      <c r="C1621" s="60">
        <v>2</v>
      </c>
      <c r="D1621" s="38">
        <f t="shared" si="244"/>
        <v>20702</v>
      </c>
      <c r="E1621" s="62">
        <v>7</v>
      </c>
      <c r="F1621" s="25">
        <v>2</v>
      </c>
      <c r="G1621" s="26" t="s">
        <v>164</v>
      </c>
      <c r="H1621" s="26" t="s">
        <v>171</v>
      </c>
      <c r="I1621" s="25">
        <f t="shared" si="245"/>
        <v>66</v>
      </c>
      <c r="J1621" s="25">
        <f t="shared" si="246"/>
        <v>7</v>
      </c>
      <c r="K1621" s="25">
        <f t="shared" si="247"/>
        <v>3</v>
      </c>
      <c r="L1621" s="25" t="s">
        <v>530</v>
      </c>
      <c r="M1621" s="49" t="str">
        <f t="shared" si="248"/>
        <v>kn-7-2-shl-loc2</v>
      </c>
      <c r="N1621" s="49">
        <f t="shared" si="249"/>
        <v>5</v>
      </c>
      <c r="O1621" s="25">
        <v>9</v>
      </c>
      <c r="P1621" s="39">
        <v>9</v>
      </c>
    </row>
    <row r="1622" spans="1:16" ht="16.5" x14ac:dyDescent="0.2">
      <c r="A1622" s="60" t="str">
        <f t="shared" si="243"/>
        <v>kn-7</v>
      </c>
      <c r="B1622" s="45">
        <f t="shared" si="242"/>
        <v>2070230</v>
      </c>
      <c r="C1622" s="60">
        <v>2</v>
      </c>
      <c r="D1622" s="38">
        <f t="shared" si="244"/>
        <v>20702</v>
      </c>
      <c r="E1622" s="62">
        <v>7</v>
      </c>
      <c r="F1622" s="25">
        <v>3</v>
      </c>
      <c r="G1622" s="26" t="s">
        <v>163</v>
      </c>
      <c r="H1622" s="26" t="s">
        <v>434</v>
      </c>
      <c r="I1622" s="25">
        <f t="shared" si="245"/>
        <v>66</v>
      </c>
      <c r="J1622" s="25">
        <f t="shared" si="246"/>
        <v>7</v>
      </c>
      <c r="K1622" s="25">
        <f t="shared" si="247"/>
        <v>3</v>
      </c>
      <c r="L1622" s="25" t="s">
        <v>504</v>
      </c>
      <c r="M1622" s="50" t="str">
        <f t="shared" si="248"/>
        <v>kn-7-2-jlr-loc3</v>
      </c>
      <c r="N1622" s="50">
        <f t="shared" si="249"/>
        <v>5</v>
      </c>
      <c r="O1622" s="25">
        <v>6</v>
      </c>
      <c r="P1622" s="39">
        <v>8</v>
      </c>
    </row>
    <row r="1623" spans="1:16" ht="17.25" thickBot="1" x14ac:dyDescent="0.25">
      <c r="A1623" s="60" t="str">
        <f t="shared" si="243"/>
        <v>kn-7</v>
      </c>
      <c r="B1623" s="45">
        <f t="shared" si="242"/>
        <v>2070231</v>
      </c>
      <c r="C1623" s="60">
        <v>2</v>
      </c>
      <c r="D1623" s="40">
        <f t="shared" si="244"/>
        <v>20702</v>
      </c>
      <c r="E1623" s="63">
        <v>7</v>
      </c>
      <c r="F1623" s="41">
        <v>3</v>
      </c>
      <c r="G1623" s="42" t="s">
        <v>164</v>
      </c>
      <c r="H1623" s="42" t="s">
        <v>433</v>
      </c>
      <c r="I1623" s="41">
        <f t="shared" si="245"/>
        <v>66</v>
      </c>
      <c r="J1623" s="41">
        <f t="shared" si="246"/>
        <v>7</v>
      </c>
      <c r="K1623" s="41">
        <f t="shared" si="247"/>
        <v>3</v>
      </c>
      <c r="L1623" s="41" t="s">
        <v>545</v>
      </c>
      <c r="M1623" s="42" t="str">
        <f t="shared" si="248"/>
        <v>kn-7-2-shl-loc3</v>
      </c>
      <c r="N1623" s="42">
        <f t="shared" si="249"/>
        <v>5</v>
      </c>
      <c r="O1623" s="41">
        <v>9</v>
      </c>
      <c r="P1623" s="43">
        <v>9</v>
      </c>
    </row>
    <row r="1624" spans="1:16" ht="16.5" x14ac:dyDescent="0.2">
      <c r="A1624" s="60" t="str">
        <f t="shared" si="243"/>
        <v>kn-7</v>
      </c>
      <c r="B1624" s="45">
        <f t="shared" si="242"/>
        <v>2070310</v>
      </c>
      <c r="C1624" s="60">
        <v>3</v>
      </c>
      <c r="D1624" s="35">
        <f t="shared" si="244"/>
        <v>20703</v>
      </c>
      <c r="E1624" s="61">
        <v>7</v>
      </c>
      <c r="F1624" s="36">
        <v>1</v>
      </c>
      <c r="G1624" s="44" t="s">
        <v>163</v>
      </c>
      <c r="H1624" s="44" t="s">
        <v>435</v>
      </c>
      <c r="I1624" s="36">
        <f t="shared" si="245"/>
        <v>66</v>
      </c>
      <c r="J1624" s="36">
        <f t="shared" si="246"/>
        <v>7</v>
      </c>
      <c r="K1624" s="36">
        <f t="shared" si="247"/>
        <v>3</v>
      </c>
      <c r="L1624" s="36" t="s">
        <v>502</v>
      </c>
      <c r="M1624" s="36" t="str">
        <f t="shared" si="248"/>
        <v>kn-7-3-jlr-loc1</v>
      </c>
      <c r="N1624" s="36">
        <f t="shared" si="249"/>
        <v>5</v>
      </c>
      <c r="O1624" s="36">
        <v>6</v>
      </c>
      <c r="P1624" s="37">
        <v>8</v>
      </c>
    </row>
    <row r="1625" spans="1:16" ht="16.5" x14ac:dyDescent="0.2">
      <c r="A1625" s="60" t="str">
        <f t="shared" si="243"/>
        <v>kn-7</v>
      </c>
      <c r="B1625" s="45">
        <f t="shared" si="242"/>
        <v>2070311</v>
      </c>
      <c r="C1625" s="60">
        <v>3</v>
      </c>
      <c r="D1625" s="38">
        <f t="shared" si="244"/>
        <v>20703</v>
      </c>
      <c r="E1625" s="62">
        <v>7</v>
      </c>
      <c r="F1625" s="25">
        <v>1</v>
      </c>
      <c r="G1625" s="26" t="s">
        <v>164</v>
      </c>
      <c r="H1625" s="26" t="s">
        <v>436</v>
      </c>
      <c r="I1625" s="25">
        <f t="shared" si="245"/>
        <v>66</v>
      </c>
      <c r="J1625" s="25">
        <f t="shared" si="246"/>
        <v>7</v>
      </c>
      <c r="K1625" s="25">
        <f t="shared" si="247"/>
        <v>3</v>
      </c>
      <c r="L1625" s="25" t="s">
        <v>543</v>
      </c>
      <c r="M1625" s="25" t="str">
        <f t="shared" si="248"/>
        <v>kn-7-3-shl-loc1</v>
      </c>
      <c r="N1625" s="25">
        <f t="shared" si="249"/>
        <v>5</v>
      </c>
      <c r="O1625" s="25">
        <v>9</v>
      </c>
      <c r="P1625" s="39">
        <v>9</v>
      </c>
    </row>
    <row r="1626" spans="1:16" ht="16.5" x14ac:dyDescent="0.2">
      <c r="A1626" s="60" t="str">
        <f t="shared" si="243"/>
        <v>kn-7</v>
      </c>
      <c r="B1626" s="45">
        <f t="shared" si="242"/>
        <v>2070320</v>
      </c>
      <c r="C1626" s="60">
        <v>3</v>
      </c>
      <c r="D1626" s="38">
        <f t="shared" si="244"/>
        <v>20703</v>
      </c>
      <c r="E1626" s="62">
        <v>7</v>
      </c>
      <c r="F1626" s="25">
        <v>2</v>
      </c>
      <c r="G1626" s="26" t="s">
        <v>163</v>
      </c>
      <c r="H1626" s="26" t="s">
        <v>1463</v>
      </c>
      <c r="I1626" s="25">
        <f t="shared" si="245"/>
        <v>66</v>
      </c>
      <c r="J1626" s="25">
        <f t="shared" si="246"/>
        <v>7</v>
      </c>
      <c r="K1626" s="25">
        <f t="shared" si="247"/>
        <v>3</v>
      </c>
      <c r="L1626" s="25" t="s">
        <v>1459</v>
      </c>
      <c r="M1626" s="49" t="str">
        <f t="shared" si="248"/>
        <v>kn-7-3-jlr-loc2</v>
      </c>
      <c r="N1626" s="49">
        <f t="shared" si="249"/>
        <v>5</v>
      </c>
      <c r="O1626" s="25">
        <v>6</v>
      </c>
      <c r="P1626" s="39">
        <v>8</v>
      </c>
    </row>
    <row r="1627" spans="1:16" ht="16.5" x14ac:dyDescent="0.2">
      <c r="A1627" s="60" t="str">
        <f t="shared" si="243"/>
        <v>kn-7</v>
      </c>
      <c r="B1627" s="45">
        <f t="shared" si="242"/>
        <v>2070321</v>
      </c>
      <c r="C1627" s="60">
        <v>3</v>
      </c>
      <c r="D1627" s="38">
        <f t="shared" si="244"/>
        <v>20703</v>
      </c>
      <c r="E1627" s="62">
        <v>7</v>
      </c>
      <c r="F1627" s="25">
        <v>2</v>
      </c>
      <c r="G1627" s="26" t="s">
        <v>164</v>
      </c>
      <c r="H1627" s="26" t="s">
        <v>171</v>
      </c>
      <c r="I1627" s="25">
        <f t="shared" si="245"/>
        <v>66</v>
      </c>
      <c r="J1627" s="25">
        <f t="shared" si="246"/>
        <v>7</v>
      </c>
      <c r="K1627" s="25">
        <f t="shared" si="247"/>
        <v>3</v>
      </c>
      <c r="L1627" s="25" t="s">
        <v>538</v>
      </c>
      <c r="M1627" s="49" t="str">
        <f t="shared" si="248"/>
        <v>kn-7-3-shl-loc2</v>
      </c>
      <c r="N1627" s="49">
        <f t="shared" si="249"/>
        <v>5</v>
      </c>
      <c r="O1627" s="25">
        <v>9</v>
      </c>
      <c r="P1627" s="39">
        <v>9</v>
      </c>
    </row>
    <row r="1628" spans="1:16" ht="16.5" x14ac:dyDescent="0.2">
      <c r="A1628" s="60" t="str">
        <f t="shared" si="243"/>
        <v>kn-7</v>
      </c>
      <c r="B1628" s="45">
        <f t="shared" si="242"/>
        <v>2070330</v>
      </c>
      <c r="C1628" s="60">
        <v>3</v>
      </c>
      <c r="D1628" s="38">
        <f t="shared" si="244"/>
        <v>20703</v>
      </c>
      <c r="E1628" s="62">
        <v>7</v>
      </c>
      <c r="F1628" s="25">
        <v>3</v>
      </c>
      <c r="G1628" s="26" t="s">
        <v>163</v>
      </c>
      <c r="H1628" s="26" t="s">
        <v>434</v>
      </c>
      <c r="I1628" s="25">
        <f t="shared" si="245"/>
        <v>66</v>
      </c>
      <c r="J1628" s="25">
        <f t="shared" si="246"/>
        <v>7</v>
      </c>
      <c r="K1628" s="25">
        <f t="shared" si="247"/>
        <v>3</v>
      </c>
      <c r="L1628" s="25" t="s">
        <v>499</v>
      </c>
      <c r="M1628" s="50" t="str">
        <f t="shared" si="248"/>
        <v>kn-7-3-jlr-loc3</v>
      </c>
      <c r="N1628" s="50">
        <f t="shared" si="249"/>
        <v>5</v>
      </c>
      <c r="O1628" s="25">
        <v>6</v>
      </c>
      <c r="P1628" s="39">
        <v>8</v>
      </c>
    </row>
    <row r="1629" spans="1:16" ht="17.25" thickBot="1" x14ac:dyDescent="0.25">
      <c r="A1629" s="60" t="str">
        <f t="shared" si="243"/>
        <v>kn-7</v>
      </c>
      <c r="B1629" s="45">
        <f t="shared" si="242"/>
        <v>2070331</v>
      </c>
      <c r="C1629" s="60">
        <v>3</v>
      </c>
      <c r="D1629" s="40">
        <f t="shared" si="244"/>
        <v>20703</v>
      </c>
      <c r="E1629" s="63">
        <v>7</v>
      </c>
      <c r="F1629" s="41">
        <v>3</v>
      </c>
      <c r="G1629" s="42" t="s">
        <v>164</v>
      </c>
      <c r="H1629" s="42" t="s">
        <v>790</v>
      </c>
      <c r="I1629" s="41">
        <f t="shared" si="245"/>
        <v>66</v>
      </c>
      <c r="J1629" s="41">
        <f t="shared" si="246"/>
        <v>7</v>
      </c>
      <c r="K1629" s="41">
        <f t="shared" si="247"/>
        <v>3</v>
      </c>
      <c r="L1629" s="41" t="s">
        <v>539</v>
      </c>
      <c r="M1629" s="42" t="str">
        <f t="shared" si="248"/>
        <v>kn-7-3-shl-loc3</v>
      </c>
      <c r="N1629" s="42">
        <f t="shared" si="249"/>
        <v>5</v>
      </c>
      <c r="O1629" s="41">
        <v>9</v>
      </c>
      <c r="P1629" s="43">
        <v>9</v>
      </c>
    </row>
    <row r="1630" spans="1:16" ht="16.5" x14ac:dyDescent="0.2">
      <c r="A1630" s="60" t="str">
        <f t="shared" si="243"/>
        <v>kn-7</v>
      </c>
      <c r="B1630" s="45">
        <f t="shared" si="242"/>
        <v>2070410</v>
      </c>
      <c r="C1630" s="60">
        <v>4</v>
      </c>
      <c r="D1630" s="35">
        <f t="shared" si="244"/>
        <v>20704</v>
      </c>
      <c r="E1630" s="61">
        <v>7</v>
      </c>
      <c r="F1630" s="36">
        <v>1</v>
      </c>
      <c r="G1630" s="44" t="s">
        <v>163</v>
      </c>
      <c r="H1630" s="44" t="s">
        <v>435</v>
      </c>
      <c r="I1630" s="36">
        <f t="shared" si="245"/>
        <v>67</v>
      </c>
      <c r="J1630" s="36">
        <f t="shared" si="246"/>
        <v>7</v>
      </c>
      <c r="K1630" s="36">
        <f t="shared" si="247"/>
        <v>3</v>
      </c>
      <c r="L1630" s="36" t="s">
        <v>505</v>
      </c>
      <c r="M1630" s="36" t="str">
        <f t="shared" si="248"/>
        <v>kn-7-4-jlr-loc1</v>
      </c>
      <c r="N1630" s="36">
        <f t="shared" si="249"/>
        <v>5</v>
      </c>
      <c r="O1630" s="36">
        <v>6</v>
      </c>
      <c r="P1630" s="37">
        <v>8</v>
      </c>
    </row>
    <row r="1631" spans="1:16" ht="16.5" x14ac:dyDescent="0.2">
      <c r="A1631" s="60" t="str">
        <f t="shared" si="243"/>
        <v>kn-7</v>
      </c>
      <c r="B1631" s="45">
        <f t="shared" ref="B1631:B1694" si="250">D1631*100+F1631*10+IF(G1631="jlr",0,1)</f>
        <v>2070411</v>
      </c>
      <c r="C1631" s="60">
        <v>4</v>
      </c>
      <c r="D1631" s="38">
        <f t="shared" si="244"/>
        <v>20704</v>
      </c>
      <c r="E1631" s="62">
        <v>7</v>
      </c>
      <c r="F1631" s="25">
        <v>1</v>
      </c>
      <c r="G1631" s="26" t="s">
        <v>164</v>
      </c>
      <c r="H1631" s="26" t="s">
        <v>436</v>
      </c>
      <c r="I1631" s="25">
        <f t="shared" si="245"/>
        <v>67</v>
      </c>
      <c r="J1631" s="25">
        <f t="shared" si="246"/>
        <v>7</v>
      </c>
      <c r="K1631" s="25">
        <f t="shared" si="247"/>
        <v>3</v>
      </c>
      <c r="L1631" s="25" t="s">
        <v>546</v>
      </c>
      <c r="M1631" s="25" t="str">
        <f t="shared" si="248"/>
        <v>kn-7-4-shl-loc1</v>
      </c>
      <c r="N1631" s="25">
        <f t="shared" si="249"/>
        <v>5</v>
      </c>
      <c r="O1631" s="25">
        <v>9</v>
      </c>
      <c r="P1631" s="39">
        <v>9</v>
      </c>
    </row>
    <row r="1632" spans="1:16" ht="16.5" x14ac:dyDescent="0.2">
      <c r="A1632" s="60" t="str">
        <f t="shared" si="243"/>
        <v>kn-7</v>
      </c>
      <c r="B1632" s="45">
        <f t="shared" si="250"/>
        <v>2070420</v>
      </c>
      <c r="C1632" s="60">
        <v>4</v>
      </c>
      <c r="D1632" s="38">
        <f t="shared" si="244"/>
        <v>20704</v>
      </c>
      <c r="E1632" s="62">
        <v>7</v>
      </c>
      <c r="F1632" s="25">
        <v>2</v>
      </c>
      <c r="G1632" s="26" t="s">
        <v>163</v>
      </c>
      <c r="H1632" s="26" t="s">
        <v>1463</v>
      </c>
      <c r="I1632" s="25">
        <f t="shared" si="245"/>
        <v>67</v>
      </c>
      <c r="J1632" s="25">
        <f t="shared" si="246"/>
        <v>7</v>
      </c>
      <c r="K1632" s="25">
        <f t="shared" si="247"/>
        <v>3</v>
      </c>
      <c r="L1632" s="25" t="s">
        <v>495</v>
      </c>
      <c r="M1632" s="49" t="str">
        <f t="shared" si="248"/>
        <v>kn-7-4-jlr-loc2</v>
      </c>
      <c r="N1632" s="49">
        <f t="shared" si="249"/>
        <v>5</v>
      </c>
      <c r="O1632" s="25">
        <v>6</v>
      </c>
      <c r="P1632" s="39">
        <v>8</v>
      </c>
    </row>
    <row r="1633" spans="1:16" ht="16.5" x14ac:dyDescent="0.2">
      <c r="A1633" s="60" t="str">
        <f t="shared" si="243"/>
        <v>kn-7</v>
      </c>
      <c r="B1633" s="45">
        <f t="shared" si="250"/>
        <v>2070421</v>
      </c>
      <c r="C1633" s="60">
        <v>4</v>
      </c>
      <c r="D1633" s="38">
        <f t="shared" si="244"/>
        <v>20704</v>
      </c>
      <c r="E1633" s="62">
        <v>7</v>
      </c>
      <c r="F1633" s="25">
        <v>2</v>
      </c>
      <c r="G1633" s="26" t="s">
        <v>776</v>
      </c>
      <c r="H1633" s="26" t="s">
        <v>171</v>
      </c>
      <c r="I1633" s="25">
        <f t="shared" si="245"/>
        <v>67</v>
      </c>
      <c r="J1633" s="25">
        <f t="shared" si="246"/>
        <v>7</v>
      </c>
      <c r="K1633" s="25">
        <f t="shared" si="247"/>
        <v>3</v>
      </c>
      <c r="L1633" s="25" t="s">
        <v>534</v>
      </c>
      <c r="M1633" s="49" t="str">
        <f t="shared" si="248"/>
        <v>kn-7-4-shl-loc2</v>
      </c>
      <c r="N1633" s="49">
        <f t="shared" si="249"/>
        <v>5</v>
      </c>
      <c r="O1633" s="25">
        <v>9</v>
      </c>
      <c r="P1633" s="39">
        <v>9</v>
      </c>
    </row>
    <row r="1634" spans="1:16" ht="16.5" x14ac:dyDescent="0.2">
      <c r="A1634" s="60" t="str">
        <f t="shared" si="243"/>
        <v>kn-7</v>
      </c>
      <c r="B1634" s="45">
        <f t="shared" si="250"/>
        <v>2070430</v>
      </c>
      <c r="C1634" s="60">
        <v>4</v>
      </c>
      <c r="D1634" s="38">
        <f t="shared" si="244"/>
        <v>20704</v>
      </c>
      <c r="E1634" s="62">
        <v>7</v>
      </c>
      <c r="F1634" s="25">
        <v>3</v>
      </c>
      <c r="G1634" s="26" t="s">
        <v>163</v>
      </c>
      <c r="H1634" s="26" t="s">
        <v>783</v>
      </c>
      <c r="I1634" s="25">
        <f t="shared" si="245"/>
        <v>67</v>
      </c>
      <c r="J1634" s="25">
        <f t="shared" si="246"/>
        <v>7</v>
      </c>
      <c r="K1634" s="25">
        <f t="shared" si="247"/>
        <v>3</v>
      </c>
      <c r="L1634" s="25" t="s">
        <v>501</v>
      </c>
      <c r="M1634" s="50" t="str">
        <f t="shared" si="248"/>
        <v>kn-7-4-jlr-loc3</v>
      </c>
      <c r="N1634" s="50">
        <f t="shared" si="249"/>
        <v>5</v>
      </c>
      <c r="O1634" s="25">
        <v>6</v>
      </c>
      <c r="P1634" s="39">
        <v>8</v>
      </c>
    </row>
    <row r="1635" spans="1:16" ht="17.25" thickBot="1" x14ac:dyDescent="0.25">
      <c r="A1635" s="60" t="str">
        <f t="shared" si="243"/>
        <v>kn-7</v>
      </c>
      <c r="B1635" s="45">
        <f t="shared" si="250"/>
        <v>2070431</v>
      </c>
      <c r="C1635" s="60">
        <v>4</v>
      </c>
      <c r="D1635" s="40">
        <f t="shared" si="244"/>
        <v>20704</v>
      </c>
      <c r="E1635" s="63">
        <v>7</v>
      </c>
      <c r="F1635" s="41">
        <v>3</v>
      </c>
      <c r="G1635" s="42" t="s">
        <v>164</v>
      </c>
      <c r="H1635" s="42" t="s">
        <v>433</v>
      </c>
      <c r="I1635" s="41">
        <f t="shared" si="245"/>
        <v>67</v>
      </c>
      <c r="J1635" s="41">
        <f t="shared" si="246"/>
        <v>7</v>
      </c>
      <c r="K1635" s="41">
        <f t="shared" si="247"/>
        <v>3</v>
      </c>
      <c r="L1635" s="41" t="s">
        <v>542</v>
      </c>
      <c r="M1635" s="42" t="str">
        <f t="shared" si="248"/>
        <v>kn-7-4-shl-loc3</v>
      </c>
      <c r="N1635" s="42">
        <f t="shared" si="249"/>
        <v>5</v>
      </c>
      <c r="O1635" s="41">
        <v>9</v>
      </c>
      <c r="P1635" s="43">
        <v>9</v>
      </c>
    </row>
    <row r="1636" spans="1:16" ht="16.5" x14ac:dyDescent="0.2">
      <c r="A1636" s="60" t="str">
        <f t="shared" si="243"/>
        <v>kn-7</v>
      </c>
      <c r="B1636" s="45">
        <f t="shared" si="250"/>
        <v>2070510</v>
      </c>
      <c r="C1636" s="60">
        <v>5</v>
      </c>
      <c r="D1636" s="35">
        <f t="shared" si="244"/>
        <v>20705</v>
      </c>
      <c r="E1636" s="61">
        <v>7</v>
      </c>
      <c r="F1636" s="36">
        <v>1</v>
      </c>
      <c r="G1636" s="44" t="s">
        <v>163</v>
      </c>
      <c r="H1636" s="44" t="s">
        <v>435</v>
      </c>
      <c r="I1636" s="36">
        <f t="shared" si="245"/>
        <v>67</v>
      </c>
      <c r="J1636" s="36">
        <f t="shared" si="246"/>
        <v>7</v>
      </c>
      <c r="K1636" s="36">
        <f t="shared" si="247"/>
        <v>3</v>
      </c>
      <c r="L1636" s="36" t="s">
        <v>1458</v>
      </c>
      <c r="M1636" s="36" t="str">
        <f t="shared" si="248"/>
        <v>kn-7-5-jlr-loc1</v>
      </c>
      <c r="N1636" s="36">
        <f t="shared" si="249"/>
        <v>5</v>
      </c>
      <c r="O1636" s="36">
        <v>6</v>
      </c>
      <c r="P1636" s="37">
        <v>8</v>
      </c>
    </row>
    <row r="1637" spans="1:16" ht="16.5" x14ac:dyDescent="0.2">
      <c r="A1637" s="60" t="str">
        <f t="shared" si="243"/>
        <v>kn-7</v>
      </c>
      <c r="B1637" s="45">
        <f t="shared" si="250"/>
        <v>2070511</v>
      </c>
      <c r="C1637" s="60">
        <v>5</v>
      </c>
      <c r="D1637" s="38">
        <f t="shared" si="244"/>
        <v>20705</v>
      </c>
      <c r="E1637" s="62">
        <v>7</v>
      </c>
      <c r="F1637" s="25">
        <v>1</v>
      </c>
      <c r="G1637" s="26" t="s">
        <v>164</v>
      </c>
      <c r="H1637" s="26" t="s">
        <v>436</v>
      </c>
      <c r="I1637" s="25">
        <f t="shared" si="245"/>
        <v>67</v>
      </c>
      <c r="J1637" s="25">
        <f t="shared" si="246"/>
        <v>7</v>
      </c>
      <c r="K1637" s="25">
        <f t="shared" si="247"/>
        <v>3</v>
      </c>
      <c r="L1637" s="25" t="s">
        <v>532</v>
      </c>
      <c r="M1637" s="25" t="str">
        <f t="shared" si="248"/>
        <v>kn-7-5-shl-loc1</v>
      </c>
      <c r="N1637" s="25">
        <f t="shared" si="249"/>
        <v>5</v>
      </c>
      <c r="O1637" s="25">
        <v>9</v>
      </c>
      <c r="P1637" s="39">
        <v>9</v>
      </c>
    </row>
    <row r="1638" spans="1:16" ht="16.5" x14ac:dyDescent="0.2">
      <c r="A1638" s="60" t="str">
        <f t="shared" si="243"/>
        <v>kn-7</v>
      </c>
      <c r="B1638" s="45">
        <f t="shared" si="250"/>
        <v>2070520</v>
      </c>
      <c r="C1638" s="60">
        <v>5</v>
      </c>
      <c r="D1638" s="38">
        <f t="shared" si="244"/>
        <v>20705</v>
      </c>
      <c r="E1638" s="62">
        <v>7</v>
      </c>
      <c r="F1638" s="25">
        <v>2</v>
      </c>
      <c r="G1638" s="26" t="s">
        <v>773</v>
      </c>
      <c r="H1638" s="26" t="s">
        <v>1463</v>
      </c>
      <c r="I1638" s="25">
        <f t="shared" si="245"/>
        <v>67</v>
      </c>
      <c r="J1638" s="25">
        <f t="shared" si="246"/>
        <v>7</v>
      </c>
      <c r="K1638" s="25">
        <f t="shared" si="247"/>
        <v>3</v>
      </c>
      <c r="L1638" s="25" t="s">
        <v>1463</v>
      </c>
      <c r="M1638" s="49" t="str">
        <f t="shared" si="248"/>
        <v>kn-7-5-jlr-loc2</v>
      </c>
      <c r="N1638" s="49">
        <f t="shared" si="249"/>
        <v>5</v>
      </c>
      <c r="O1638" s="25">
        <v>6</v>
      </c>
      <c r="P1638" s="39">
        <v>8</v>
      </c>
    </row>
    <row r="1639" spans="1:16" ht="16.5" x14ac:dyDescent="0.2">
      <c r="A1639" s="60" t="str">
        <f t="shared" si="243"/>
        <v>kn-7</v>
      </c>
      <c r="B1639" s="45">
        <f t="shared" si="250"/>
        <v>2070521</v>
      </c>
      <c r="C1639" s="60">
        <v>5</v>
      </c>
      <c r="D1639" s="38">
        <f t="shared" si="244"/>
        <v>20705</v>
      </c>
      <c r="E1639" s="62">
        <v>7</v>
      </c>
      <c r="F1639" s="25">
        <v>2</v>
      </c>
      <c r="G1639" s="26" t="s">
        <v>164</v>
      </c>
      <c r="H1639" s="26" t="s">
        <v>171</v>
      </c>
      <c r="I1639" s="25">
        <f t="shared" si="245"/>
        <v>67</v>
      </c>
      <c r="J1639" s="25">
        <f t="shared" si="246"/>
        <v>7</v>
      </c>
      <c r="K1639" s="25">
        <f t="shared" si="247"/>
        <v>3</v>
      </c>
      <c r="L1639" s="25" t="s">
        <v>530</v>
      </c>
      <c r="M1639" s="49" t="str">
        <f t="shared" si="248"/>
        <v>kn-7-5-shl-loc2</v>
      </c>
      <c r="N1639" s="49">
        <f t="shared" si="249"/>
        <v>5</v>
      </c>
      <c r="O1639" s="25">
        <v>9</v>
      </c>
      <c r="P1639" s="39">
        <v>9</v>
      </c>
    </row>
    <row r="1640" spans="1:16" ht="16.5" x14ac:dyDescent="0.2">
      <c r="A1640" s="60" t="str">
        <f t="shared" si="243"/>
        <v>kn-7</v>
      </c>
      <c r="B1640" s="45">
        <f t="shared" si="250"/>
        <v>2070530</v>
      </c>
      <c r="C1640" s="60">
        <v>5</v>
      </c>
      <c r="D1640" s="38">
        <f t="shared" si="244"/>
        <v>20705</v>
      </c>
      <c r="E1640" s="62">
        <v>7</v>
      </c>
      <c r="F1640" s="25">
        <v>3</v>
      </c>
      <c r="G1640" s="26" t="s">
        <v>163</v>
      </c>
      <c r="H1640" s="26" t="s">
        <v>434</v>
      </c>
      <c r="I1640" s="25">
        <f t="shared" si="245"/>
        <v>67</v>
      </c>
      <c r="J1640" s="25">
        <f t="shared" si="246"/>
        <v>7</v>
      </c>
      <c r="K1640" s="25">
        <f t="shared" si="247"/>
        <v>3</v>
      </c>
      <c r="L1640" s="25" t="s">
        <v>502</v>
      </c>
      <c r="M1640" s="50" t="str">
        <f t="shared" si="248"/>
        <v>kn-7-5-jlr-loc3</v>
      </c>
      <c r="N1640" s="50">
        <f t="shared" si="249"/>
        <v>5</v>
      </c>
      <c r="O1640" s="25">
        <v>6</v>
      </c>
      <c r="P1640" s="39">
        <v>8</v>
      </c>
    </row>
    <row r="1641" spans="1:16" ht="17.25" thickBot="1" x14ac:dyDescent="0.25">
      <c r="A1641" s="60" t="str">
        <f t="shared" si="243"/>
        <v>kn-7</v>
      </c>
      <c r="B1641" s="45">
        <f t="shared" si="250"/>
        <v>2070531</v>
      </c>
      <c r="C1641" s="60">
        <v>5</v>
      </c>
      <c r="D1641" s="40">
        <f t="shared" si="244"/>
        <v>20705</v>
      </c>
      <c r="E1641" s="63">
        <v>7</v>
      </c>
      <c r="F1641" s="41">
        <v>3</v>
      </c>
      <c r="G1641" s="42" t="s">
        <v>164</v>
      </c>
      <c r="H1641" s="42" t="s">
        <v>433</v>
      </c>
      <c r="I1641" s="41">
        <f t="shared" si="245"/>
        <v>67</v>
      </c>
      <c r="J1641" s="41">
        <f t="shared" si="246"/>
        <v>7</v>
      </c>
      <c r="K1641" s="41">
        <f t="shared" si="247"/>
        <v>3</v>
      </c>
      <c r="L1641" s="41" t="s">
        <v>543</v>
      </c>
      <c r="M1641" s="42" t="str">
        <f t="shared" si="248"/>
        <v>kn-7-5-shl-loc3</v>
      </c>
      <c r="N1641" s="42">
        <f t="shared" si="249"/>
        <v>5</v>
      </c>
      <c r="O1641" s="41">
        <v>9</v>
      </c>
      <c r="P1641" s="43">
        <v>9</v>
      </c>
    </row>
    <row r="1642" spans="1:16" ht="16.5" x14ac:dyDescent="0.2">
      <c r="A1642" s="60" t="str">
        <f t="shared" si="243"/>
        <v>kn-7</v>
      </c>
      <c r="B1642" s="45">
        <f t="shared" si="250"/>
        <v>2070610</v>
      </c>
      <c r="C1642" s="60">
        <v>6</v>
      </c>
      <c r="D1642" s="35">
        <f t="shared" si="244"/>
        <v>20706</v>
      </c>
      <c r="E1642" s="61">
        <v>7</v>
      </c>
      <c r="F1642" s="36">
        <v>1</v>
      </c>
      <c r="G1642" s="44" t="s">
        <v>163</v>
      </c>
      <c r="H1642" s="44" t="s">
        <v>435</v>
      </c>
      <c r="I1642" s="36">
        <f t="shared" si="245"/>
        <v>68</v>
      </c>
      <c r="J1642" s="36">
        <f t="shared" si="246"/>
        <v>7</v>
      </c>
      <c r="K1642" s="36">
        <f t="shared" si="247"/>
        <v>3</v>
      </c>
      <c r="L1642" s="36" t="s">
        <v>499</v>
      </c>
      <c r="M1642" s="36" t="str">
        <f t="shared" si="248"/>
        <v>kn-7-6-jlr-loc1</v>
      </c>
      <c r="N1642" s="36">
        <f t="shared" si="249"/>
        <v>5</v>
      </c>
      <c r="O1642" s="36">
        <v>6</v>
      </c>
      <c r="P1642" s="37">
        <v>8</v>
      </c>
    </row>
    <row r="1643" spans="1:16" ht="16.5" x14ac:dyDescent="0.2">
      <c r="A1643" s="60" t="str">
        <f t="shared" si="243"/>
        <v>kn-7</v>
      </c>
      <c r="B1643" s="45">
        <f t="shared" si="250"/>
        <v>2070611</v>
      </c>
      <c r="C1643" s="60">
        <v>6</v>
      </c>
      <c r="D1643" s="38">
        <f t="shared" si="244"/>
        <v>20706</v>
      </c>
      <c r="E1643" s="62">
        <v>7</v>
      </c>
      <c r="F1643" s="25">
        <v>1</v>
      </c>
      <c r="G1643" s="26" t="s">
        <v>164</v>
      </c>
      <c r="H1643" s="26" t="s">
        <v>436</v>
      </c>
      <c r="I1643" s="25">
        <f t="shared" si="245"/>
        <v>68</v>
      </c>
      <c r="J1643" s="25">
        <f t="shared" si="246"/>
        <v>7</v>
      </c>
      <c r="K1643" s="25">
        <f t="shared" si="247"/>
        <v>3</v>
      </c>
      <c r="L1643" s="25" t="s">
        <v>539</v>
      </c>
      <c r="M1643" s="25" t="str">
        <f t="shared" si="248"/>
        <v>kn-7-6-shl-loc1</v>
      </c>
      <c r="N1643" s="25">
        <f t="shared" si="249"/>
        <v>5</v>
      </c>
      <c r="O1643" s="25">
        <v>9</v>
      </c>
      <c r="P1643" s="39">
        <v>9</v>
      </c>
    </row>
    <row r="1644" spans="1:16" ht="16.5" x14ac:dyDescent="0.2">
      <c r="A1644" s="60" t="str">
        <f t="shared" si="243"/>
        <v>kn-7</v>
      </c>
      <c r="B1644" s="45">
        <f t="shared" si="250"/>
        <v>2070620</v>
      </c>
      <c r="C1644" s="60">
        <v>6</v>
      </c>
      <c r="D1644" s="38">
        <f t="shared" si="244"/>
        <v>20706</v>
      </c>
      <c r="E1644" s="62">
        <v>7</v>
      </c>
      <c r="F1644" s="25">
        <v>2</v>
      </c>
      <c r="G1644" s="26" t="s">
        <v>163</v>
      </c>
      <c r="H1644" s="26" t="s">
        <v>1463</v>
      </c>
      <c r="I1644" s="25">
        <f t="shared" si="245"/>
        <v>68</v>
      </c>
      <c r="J1644" s="25">
        <f t="shared" si="246"/>
        <v>7</v>
      </c>
      <c r="K1644" s="25">
        <f t="shared" si="247"/>
        <v>3</v>
      </c>
      <c r="L1644" s="25" t="s">
        <v>1459</v>
      </c>
      <c r="M1644" s="49" t="str">
        <f t="shared" si="248"/>
        <v>kn-7-6-jlr-loc2</v>
      </c>
      <c r="N1644" s="49">
        <f t="shared" si="249"/>
        <v>5</v>
      </c>
      <c r="O1644" s="25">
        <v>6</v>
      </c>
      <c r="P1644" s="39">
        <v>8</v>
      </c>
    </row>
    <row r="1645" spans="1:16" ht="16.5" x14ac:dyDescent="0.2">
      <c r="A1645" s="60" t="str">
        <f t="shared" si="243"/>
        <v>kn-7</v>
      </c>
      <c r="B1645" s="45">
        <f t="shared" si="250"/>
        <v>2070621</v>
      </c>
      <c r="C1645" s="60">
        <v>6</v>
      </c>
      <c r="D1645" s="38">
        <f t="shared" si="244"/>
        <v>20706</v>
      </c>
      <c r="E1645" s="62">
        <v>7</v>
      </c>
      <c r="F1645" s="25">
        <v>2</v>
      </c>
      <c r="G1645" s="26" t="s">
        <v>164</v>
      </c>
      <c r="H1645" s="26" t="s">
        <v>171</v>
      </c>
      <c r="I1645" s="25">
        <f t="shared" si="245"/>
        <v>68</v>
      </c>
      <c r="J1645" s="25">
        <f t="shared" si="246"/>
        <v>7</v>
      </c>
      <c r="K1645" s="25">
        <f t="shared" si="247"/>
        <v>3</v>
      </c>
      <c r="L1645" s="25" t="s">
        <v>538</v>
      </c>
      <c r="M1645" s="49" t="str">
        <f t="shared" si="248"/>
        <v>kn-7-6-shl-loc2</v>
      </c>
      <c r="N1645" s="49">
        <f t="shared" si="249"/>
        <v>5</v>
      </c>
      <c r="O1645" s="25">
        <v>9</v>
      </c>
      <c r="P1645" s="39">
        <v>9</v>
      </c>
    </row>
    <row r="1646" spans="1:16" ht="16.5" x14ac:dyDescent="0.2">
      <c r="A1646" s="60" t="str">
        <f t="shared" si="243"/>
        <v>kn-7</v>
      </c>
      <c r="B1646" s="45">
        <f t="shared" si="250"/>
        <v>2070630</v>
      </c>
      <c r="C1646" s="60">
        <v>6</v>
      </c>
      <c r="D1646" s="38">
        <f t="shared" si="244"/>
        <v>20706</v>
      </c>
      <c r="E1646" s="62">
        <v>7</v>
      </c>
      <c r="F1646" s="25">
        <v>3</v>
      </c>
      <c r="G1646" s="26" t="s">
        <v>163</v>
      </c>
      <c r="H1646" s="26" t="s">
        <v>434</v>
      </c>
      <c r="I1646" s="25">
        <f t="shared" si="245"/>
        <v>68</v>
      </c>
      <c r="J1646" s="25">
        <f t="shared" si="246"/>
        <v>7</v>
      </c>
      <c r="K1646" s="25">
        <f t="shared" si="247"/>
        <v>3</v>
      </c>
      <c r="L1646" s="25" t="s">
        <v>502</v>
      </c>
      <c r="M1646" s="50" t="str">
        <f t="shared" si="248"/>
        <v>kn-7-6-jlr-loc3</v>
      </c>
      <c r="N1646" s="50">
        <f t="shared" si="249"/>
        <v>5</v>
      </c>
      <c r="O1646" s="25">
        <v>6</v>
      </c>
      <c r="P1646" s="39">
        <v>8</v>
      </c>
    </row>
    <row r="1647" spans="1:16" ht="17.25" thickBot="1" x14ac:dyDescent="0.25">
      <c r="A1647" s="60" t="str">
        <f t="shared" si="243"/>
        <v>kn-7</v>
      </c>
      <c r="B1647" s="45">
        <f t="shared" si="250"/>
        <v>2070631</v>
      </c>
      <c r="C1647" s="60">
        <v>6</v>
      </c>
      <c r="D1647" s="40">
        <f t="shared" si="244"/>
        <v>20706</v>
      </c>
      <c r="E1647" s="63">
        <v>7</v>
      </c>
      <c r="F1647" s="41">
        <v>3</v>
      </c>
      <c r="G1647" s="42" t="s">
        <v>776</v>
      </c>
      <c r="H1647" s="42" t="s">
        <v>433</v>
      </c>
      <c r="I1647" s="41">
        <f t="shared" si="245"/>
        <v>68</v>
      </c>
      <c r="J1647" s="41">
        <f t="shared" si="246"/>
        <v>7</v>
      </c>
      <c r="K1647" s="41">
        <f t="shared" si="247"/>
        <v>3</v>
      </c>
      <c r="L1647" s="41" t="s">
        <v>543</v>
      </c>
      <c r="M1647" s="42" t="str">
        <f t="shared" si="248"/>
        <v>kn-7-6-shl-loc3</v>
      </c>
      <c r="N1647" s="42">
        <f t="shared" si="249"/>
        <v>5</v>
      </c>
      <c r="O1647" s="41">
        <v>9</v>
      </c>
      <c r="P1647" s="43">
        <v>9</v>
      </c>
    </row>
    <row r="1648" spans="1:16" ht="16.5" x14ac:dyDescent="0.2">
      <c r="A1648" s="60" t="str">
        <f t="shared" si="243"/>
        <v>kn-7</v>
      </c>
      <c r="B1648" s="45">
        <f t="shared" si="250"/>
        <v>2070710</v>
      </c>
      <c r="C1648" s="60">
        <v>7</v>
      </c>
      <c r="D1648" s="35">
        <f t="shared" si="244"/>
        <v>20707</v>
      </c>
      <c r="E1648" s="61">
        <v>7</v>
      </c>
      <c r="F1648" s="36">
        <v>1</v>
      </c>
      <c r="G1648" s="44" t="s">
        <v>163</v>
      </c>
      <c r="H1648" s="44" t="s">
        <v>435</v>
      </c>
      <c r="I1648" s="36">
        <f t="shared" si="245"/>
        <v>68</v>
      </c>
      <c r="J1648" s="36">
        <f t="shared" si="246"/>
        <v>7</v>
      </c>
      <c r="K1648" s="36">
        <f t="shared" si="247"/>
        <v>3</v>
      </c>
      <c r="L1648" s="36" t="s">
        <v>174</v>
      </c>
      <c r="M1648" s="36" t="str">
        <f t="shared" si="248"/>
        <v>kn-7-7-jlr-loc1</v>
      </c>
      <c r="N1648" s="36">
        <f t="shared" si="249"/>
        <v>5</v>
      </c>
      <c r="O1648" s="36">
        <v>6</v>
      </c>
      <c r="P1648" s="37">
        <v>8</v>
      </c>
    </row>
    <row r="1649" spans="1:16" ht="16.5" x14ac:dyDescent="0.2">
      <c r="A1649" s="60" t="str">
        <f t="shared" si="243"/>
        <v>kn-7</v>
      </c>
      <c r="B1649" s="45">
        <f t="shared" si="250"/>
        <v>2070711</v>
      </c>
      <c r="C1649" s="60">
        <v>7</v>
      </c>
      <c r="D1649" s="38">
        <f t="shared" si="244"/>
        <v>20707</v>
      </c>
      <c r="E1649" s="62">
        <v>7</v>
      </c>
      <c r="F1649" s="25">
        <v>1</v>
      </c>
      <c r="G1649" s="26" t="s">
        <v>164</v>
      </c>
      <c r="H1649" s="26" t="s">
        <v>436</v>
      </c>
      <c r="I1649" s="25">
        <f t="shared" si="245"/>
        <v>68</v>
      </c>
      <c r="J1649" s="25">
        <f t="shared" si="246"/>
        <v>7</v>
      </c>
      <c r="K1649" s="25">
        <f t="shared" si="247"/>
        <v>3</v>
      </c>
      <c r="L1649" s="25" t="s">
        <v>534</v>
      </c>
      <c r="M1649" s="25" t="str">
        <f t="shared" si="248"/>
        <v>kn-7-7-shl-loc1</v>
      </c>
      <c r="N1649" s="25">
        <f t="shared" si="249"/>
        <v>5</v>
      </c>
      <c r="O1649" s="25">
        <v>9</v>
      </c>
      <c r="P1649" s="39">
        <v>9</v>
      </c>
    </row>
    <row r="1650" spans="1:16" ht="16.5" x14ac:dyDescent="0.2">
      <c r="A1650" s="60" t="str">
        <f t="shared" si="243"/>
        <v>kn-7</v>
      </c>
      <c r="B1650" s="45">
        <f t="shared" si="250"/>
        <v>2070720</v>
      </c>
      <c r="C1650" s="60">
        <v>7</v>
      </c>
      <c r="D1650" s="38">
        <f t="shared" si="244"/>
        <v>20707</v>
      </c>
      <c r="E1650" s="62">
        <v>7</v>
      </c>
      <c r="F1650" s="25">
        <v>2</v>
      </c>
      <c r="G1650" s="26" t="s">
        <v>163</v>
      </c>
      <c r="H1650" s="26" t="s">
        <v>1463</v>
      </c>
      <c r="I1650" s="25">
        <f t="shared" si="245"/>
        <v>68</v>
      </c>
      <c r="J1650" s="25">
        <f t="shared" si="246"/>
        <v>7</v>
      </c>
      <c r="K1650" s="25">
        <f t="shared" si="247"/>
        <v>3</v>
      </c>
      <c r="L1650" s="25" t="s">
        <v>174</v>
      </c>
      <c r="M1650" s="49" t="str">
        <f t="shared" si="248"/>
        <v>kn-7-7-jlr-loc2</v>
      </c>
      <c r="N1650" s="49">
        <f t="shared" si="249"/>
        <v>5</v>
      </c>
      <c r="O1650" s="25">
        <v>6</v>
      </c>
      <c r="P1650" s="39">
        <v>8</v>
      </c>
    </row>
    <row r="1651" spans="1:16" ht="16.5" x14ac:dyDescent="0.2">
      <c r="A1651" s="60" t="str">
        <f t="shared" si="243"/>
        <v>kn-7</v>
      </c>
      <c r="B1651" s="45">
        <f t="shared" si="250"/>
        <v>2070721</v>
      </c>
      <c r="C1651" s="60">
        <v>7</v>
      </c>
      <c r="D1651" s="38">
        <f t="shared" si="244"/>
        <v>20707</v>
      </c>
      <c r="E1651" s="62">
        <v>7</v>
      </c>
      <c r="F1651" s="25">
        <v>2</v>
      </c>
      <c r="G1651" s="26" t="s">
        <v>164</v>
      </c>
      <c r="H1651" s="26" t="s">
        <v>171</v>
      </c>
      <c r="I1651" s="25">
        <f t="shared" si="245"/>
        <v>68</v>
      </c>
      <c r="J1651" s="25">
        <f t="shared" si="246"/>
        <v>7</v>
      </c>
      <c r="K1651" s="25">
        <f t="shared" si="247"/>
        <v>3</v>
      </c>
      <c r="L1651" s="25" t="s">
        <v>528</v>
      </c>
      <c r="M1651" s="49" t="str">
        <f t="shared" si="248"/>
        <v>kn-7-7-shl-loc2</v>
      </c>
      <c r="N1651" s="49">
        <f t="shared" si="249"/>
        <v>5</v>
      </c>
      <c r="O1651" s="25">
        <v>9</v>
      </c>
      <c r="P1651" s="39">
        <v>9</v>
      </c>
    </row>
    <row r="1652" spans="1:16" ht="16.5" x14ac:dyDescent="0.2">
      <c r="A1652" s="60" t="str">
        <f t="shared" si="243"/>
        <v>kn-7</v>
      </c>
      <c r="B1652" s="45">
        <f t="shared" si="250"/>
        <v>2070730</v>
      </c>
      <c r="C1652" s="60">
        <v>7</v>
      </c>
      <c r="D1652" s="38">
        <f t="shared" si="244"/>
        <v>20707</v>
      </c>
      <c r="E1652" s="62">
        <v>7</v>
      </c>
      <c r="F1652" s="25">
        <v>3</v>
      </c>
      <c r="G1652" s="26" t="s">
        <v>163</v>
      </c>
      <c r="H1652" s="26" t="s">
        <v>434</v>
      </c>
      <c r="I1652" s="25">
        <f t="shared" si="245"/>
        <v>68</v>
      </c>
      <c r="J1652" s="25">
        <f t="shared" si="246"/>
        <v>7</v>
      </c>
      <c r="K1652" s="25">
        <f t="shared" si="247"/>
        <v>3</v>
      </c>
      <c r="L1652" s="25" t="s">
        <v>501</v>
      </c>
      <c r="M1652" s="50" t="str">
        <f t="shared" si="248"/>
        <v>kn-7-7-jlr-loc3</v>
      </c>
      <c r="N1652" s="50">
        <f t="shared" si="249"/>
        <v>5</v>
      </c>
      <c r="O1652" s="25">
        <v>6</v>
      </c>
      <c r="P1652" s="39">
        <v>8</v>
      </c>
    </row>
    <row r="1653" spans="1:16" ht="17.25" thickBot="1" x14ac:dyDescent="0.25">
      <c r="A1653" s="60" t="str">
        <f t="shared" si="243"/>
        <v>kn-7</v>
      </c>
      <c r="B1653" s="45">
        <f t="shared" si="250"/>
        <v>2070731</v>
      </c>
      <c r="C1653" s="60">
        <v>7</v>
      </c>
      <c r="D1653" s="40">
        <f t="shared" si="244"/>
        <v>20707</v>
      </c>
      <c r="E1653" s="63">
        <v>7</v>
      </c>
      <c r="F1653" s="41">
        <v>3</v>
      </c>
      <c r="G1653" s="42" t="s">
        <v>164</v>
      </c>
      <c r="H1653" s="42" t="s">
        <v>433</v>
      </c>
      <c r="I1653" s="41">
        <f t="shared" si="245"/>
        <v>68</v>
      </c>
      <c r="J1653" s="41">
        <f t="shared" si="246"/>
        <v>7</v>
      </c>
      <c r="K1653" s="41">
        <f t="shared" si="247"/>
        <v>3</v>
      </c>
      <c r="L1653" s="41" t="s">
        <v>542</v>
      </c>
      <c r="M1653" s="42" t="str">
        <f t="shared" si="248"/>
        <v>kn-7-7-shl-loc3</v>
      </c>
      <c r="N1653" s="42">
        <f t="shared" si="249"/>
        <v>5</v>
      </c>
      <c r="O1653" s="41">
        <v>9</v>
      </c>
      <c r="P1653" s="43">
        <v>9</v>
      </c>
    </row>
    <row r="1654" spans="1:16" ht="16.5" x14ac:dyDescent="0.2">
      <c r="A1654" s="60" t="str">
        <f t="shared" si="243"/>
        <v>kn-7</v>
      </c>
      <c r="B1654" s="45">
        <f t="shared" si="250"/>
        <v>2070810</v>
      </c>
      <c r="C1654" s="60">
        <v>8</v>
      </c>
      <c r="D1654" s="35">
        <f t="shared" si="244"/>
        <v>20708</v>
      </c>
      <c r="E1654" s="61">
        <v>7</v>
      </c>
      <c r="F1654" s="36">
        <v>1</v>
      </c>
      <c r="G1654" s="44" t="s">
        <v>163</v>
      </c>
      <c r="H1654" s="44" t="s">
        <v>435</v>
      </c>
      <c r="I1654" s="36">
        <f t="shared" si="245"/>
        <v>69</v>
      </c>
      <c r="J1654" s="36">
        <f t="shared" si="246"/>
        <v>7</v>
      </c>
      <c r="K1654" s="36">
        <f t="shared" si="247"/>
        <v>3</v>
      </c>
      <c r="L1654" s="36" t="s">
        <v>174</v>
      </c>
      <c r="M1654" s="36" t="str">
        <f t="shared" si="248"/>
        <v>kn-7-8-jlr-loc1</v>
      </c>
      <c r="N1654" s="36">
        <f t="shared" si="249"/>
        <v>5</v>
      </c>
      <c r="O1654" s="36">
        <v>6</v>
      </c>
      <c r="P1654" s="37">
        <v>8</v>
      </c>
    </row>
    <row r="1655" spans="1:16" ht="16.5" x14ac:dyDescent="0.2">
      <c r="A1655" s="60" t="str">
        <f t="shared" si="243"/>
        <v>kn-7</v>
      </c>
      <c r="B1655" s="45">
        <f t="shared" si="250"/>
        <v>2070811</v>
      </c>
      <c r="C1655" s="60">
        <v>8</v>
      </c>
      <c r="D1655" s="38">
        <f t="shared" si="244"/>
        <v>20708</v>
      </c>
      <c r="E1655" s="62">
        <v>7</v>
      </c>
      <c r="F1655" s="25">
        <v>1</v>
      </c>
      <c r="G1655" s="26" t="s">
        <v>164</v>
      </c>
      <c r="H1655" s="26" t="s">
        <v>436</v>
      </c>
      <c r="I1655" s="25">
        <f t="shared" si="245"/>
        <v>69</v>
      </c>
      <c r="J1655" s="25">
        <f t="shared" si="246"/>
        <v>7</v>
      </c>
      <c r="K1655" s="25">
        <f t="shared" si="247"/>
        <v>3</v>
      </c>
      <c r="L1655" s="25" t="s">
        <v>537</v>
      </c>
      <c r="M1655" s="25" t="str">
        <f t="shared" si="248"/>
        <v>kn-7-8-shl-loc1</v>
      </c>
      <c r="N1655" s="25">
        <f t="shared" si="249"/>
        <v>5</v>
      </c>
      <c r="O1655" s="25">
        <v>9</v>
      </c>
      <c r="P1655" s="39">
        <v>9</v>
      </c>
    </row>
    <row r="1656" spans="1:16" ht="16.5" x14ac:dyDescent="0.2">
      <c r="A1656" s="60" t="str">
        <f t="shared" si="243"/>
        <v>kn-7</v>
      </c>
      <c r="B1656" s="45">
        <f t="shared" si="250"/>
        <v>2070820</v>
      </c>
      <c r="C1656" s="60">
        <v>8</v>
      </c>
      <c r="D1656" s="38">
        <f t="shared" si="244"/>
        <v>20708</v>
      </c>
      <c r="E1656" s="62">
        <v>7</v>
      </c>
      <c r="F1656" s="25">
        <v>2</v>
      </c>
      <c r="G1656" s="26" t="s">
        <v>163</v>
      </c>
      <c r="H1656" s="26" t="s">
        <v>1463</v>
      </c>
      <c r="I1656" s="25">
        <f t="shared" si="245"/>
        <v>69</v>
      </c>
      <c r="J1656" s="25">
        <f t="shared" si="246"/>
        <v>7</v>
      </c>
      <c r="K1656" s="25">
        <f t="shared" si="247"/>
        <v>3</v>
      </c>
      <c r="L1656" s="25" t="s">
        <v>498</v>
      </c>
      <c r="M1656" s="49" t="str">
        <f t="shared" si="248"/>
        <v>kn-7-8-jlr-loc2</v>
      </c>
      <c r="N1656" s="49">
        <f t="shared" si="249"/>
        <v>5</v>
      </c>
      <c r="O1656" s="25">
        <v>6</v>
      </c>
      <c r="P1656" s="39">
        <v>8</v>
      </c>
    </row>
    <row r="1657" spans="1:16" ht="16.5" x14ac:dyDescent="0.2">
      <c r="A1657" s="60" t="str">
        <f t="shared" si="243"/>
        <v>kn-7</v>
      </c>
      <c r="B1657" s="45">
        <f t="shared" si="250"/>
        <v>2070821</v>
      </c>
      <c r="C1657" s="60">
        <v>8</v>
      </c>
      <c r="D1657" s="38">
        <f t="shared" si="244"/>
        <v>20708</v>
      </c>
      <c r="E1657" s="62">
        <v>7</v>
      </c>
      <c r="F1657" s="25">
        <v>2</v>
      </c>
      <c r="G1657" s="26" t="s">
        <v>164</v>
      </c>
      <c r="H1657" s="26" t="s">
        <v>171</v>
      </c>
      <c r="I1657" s="25">
        <f t="shared" si="245"/>
        <v>69</v>
      </c>
      <c r="J1657" s="25">
        <f t="shared" si="246"/>
        <v>7</v>
      </c>
      <c r="K1657" s="25">
        <f t="shared" si="247"/>
        <v>3</v>
      </c>
      <c r="L1657" s="25" t="s">
        <v>536</v>
      </c>
      <c r="M1657" s="49" t="str">
        <f t="shared" si="248"/>
        <v>kn-7-8-shl-loc2</v>
      </c>
      <c r="N1657" s="49">
        <f t="shared" si="249"/>
        <v>5</v>
      </c>
      <c r="O1657" s="25">
        <v>9</v>
      </c>
      <c r="P1657" s="39">
        <v>9</v>
      </c>
    </row>
    <row r="1658" spans="1:16" ht="16.5" x14ac:dyDescent="0.2">
      <c r="A1658" s="60" t="str">
        <f t="shared" si="243"/>
        <v>kn-7</v>
      </c>
      <c r="B1658" s="45">
        <f t="shared" si="250"/>
        <v>2070830</v>
      </c>
      <c r="C1658" s="60">
        <v>8</v>
      </c>
      <c r="D1658" s="38">
        <f t="shared" si="244"/>
        <v>20708</v>
      </c>
      <c r="E1658" s="62">
        <v>7</v>
      </c>
      <c r="F1658" s="25">
        <v>3</v>
      </c>
      <c r="G1658" s="26" t="s">
        <v>163</v>
      </c>
      <c r="H1658" s="26" t="s">
        <v>434</v>
      </c>
      <c r="I1658" s="25">
        <f t="shared" si="245"/>
        <v>69</v>
      </c>
      <c r="J1658" s="25">
        <f t="shared" si="246"/>
        <v>7</v>
      </c>
      <c r="K1658" s="25">
        <f t="shared" si="247"/>
        <v>3</v>
      </c>
      <c r="L1658" s="25" t="s">
        <v>500</v>
      </c>
      <c r="M1658" s="50" t="str">
        <f t="shared" si="248"/>
        <v>kn-7-8-jlr-loc3</v>
      </c>
      <c r="N1658" s="50">
        <f t="shared" si="249"/>
        <v>5</v>
      </c>
      <c r="O1658" s="25">
        <v>6</v>
      </c>
      <c r="P1658" s="39">
        <v>8</v>
      </c>
    </row>
    <row r="1659" spans="1:16" ht="17.25" thickBot="1" x14ac:dyDescent="0.25">
      <c r="A1659" s="60" t="str">
        <f t="shared" si="243"/>
        <v>kn-7</v>
      </c>
      <c r="B1659" s="45">
        <f t="shared" si="250"/>
        <v>2070831</v>
      </c>
      <c r="C1659" s="60">
        <v>8</v>
      </c>
      <c r="D1659" s="40">
        <f t="shared" si="244"/>
        <v>20708</v>
      </c>
      <c r="E1659" s="63">
        <v>7</v>
      </c>
      <c r="F1659" s="41">
        <v>3</v>
      </c>
      <c r="G1659" s="42" t="s">
        <v>164</v>
      </c>
      <c r="H1659" s="42" t="s">
        <v>433</v>
      </c>
      <c r="I1659" s="41">
        <f t="shared" si="245"/>
        <v>69</v>
      </c>
      <c r="J1659" s="41">
        <f t="shared" si="246"/>
        <v>7</v>
      </c>
      <c r="K1659" s="41">
        <f t="shared" si="247"/>
        <v>3</v>
      </c>
      <c r="L1659" s="41" t="s">
        <v>541</v>
      </c>
      <c r="M1659" s="42" t="str">
        <f t="shared" si="248"/>
        <v>kn-7-8-shl-loc3</v>
      </c>
      <c r="N1659" s="42">
        <f t="shared" si="249"/>
        <v>5</v>
      </c>
      <c r="O1659" s="41">
        <v>9</v>
      </c>
      <c r="P1659" s="43">
        <v>9</v>
      </c>
    </row>
    <row r="1660" spans="1:16" ht="16.5" x14ac:dyDescent="0.2">
      <c r="A1660" s="60" t="str">
        <f t="shared" si="243"/>
        <v>kn-7</v>
      </c>
      <c r="B1660" s="45">
        <f t="shared" si="250"/>
        <v>2070910</v>
      </c>
      <c r="C1660" s="60">
        <v>9</v>
      </c>
      <c r="D1660" s="35">
        <f t="shared" si="244"/>
        <v>20709</v>
      </c>
      <c r="E1660" s="61">
        <v>7</v>
      </c>
      <c r="F1660" s="36">
        <v>1</v>
      </c>
      <c r="G1660" s="44" t="s">
        <v>163</v>
      </c>
      <c r="H1660" s="44" t="s">
        <v>435</v>
      </c>
      <c r="I1660" s="36">
        <f t="shared" si="245"/>
        <v>70</v>
      </c>
      <c r="J1660" s="36">
        <f t="shared" si="246"/>
        <v>8</v>
      </c>
      <c r="K1660" s="36">
        <f t="shared" si="247"/>
        <v>3</v>
      </c>
      <c r="L1660" s="36" t="s">
        <v>502</v>
      </c>
      <c r="M1660" s="36" t="str">
        <f t="shared" si="248"/>
        <v>kn-7-9-jlr-loc1</v>
      </c>
      <c r="N1660" s="36">
        <f t="shared" si="249"/>
        <v>5</v>
      </c>
      <c r="O1660" s="36">
        <v>6</v>
      </c>
      <c r="P1660" s="37">
        <v>8</v>
      </c>
    </row>
    <row r="1661" spans="1:16" ht="16.5" x14ac:dyDescent="0.2">
      <c r="A1661" s="60" t="str">
        <f t="shared" si="243"/>
        <v>kn-7</v>
      </c>
      <c r="B1661" s="45">
        <f t="shared" si="250"/>
        <v>2070911</v>
      </c>
      <c r="C1661" s="60">
        <v>9</v>
      </c>
      <c r="D1661" s="38">
        <f t="shared" si="244"/>
        <v>20709</v>
      </c>
      <c r="E1661" s="62">
        <v>7</v>
      </c>
      <c r="F1661" s="25">
        <v>1</v>
      </c>
      <c r="G1661" s="26" t="s">
        <v>164</v>
      </c>
      <c r="H1661" s="26" t="s">
        <v>436</v>
      </c>
      <c r="I1661" s="25">
        <f t="shared" si="245"/>
        <v>70</v>
      </c>
      <c r="J1661" s="25">
        <f t="shared" si="246"/>
        <v>8</v>
      </c>
      <c r="K1661" s="25">
        <f t="shared" si="247"/>
        <v>3</v>
      </c>
      <c r="L1661" s="25" t="s">
        <v>543</v>
      </c>
      <c r="M1661" s="25" t="str">
        <f t="shared" si="248"/>
        <v>kn-7-9-shl-loc1</v>
      </c>
      <c r="N1661" s="25">
        <f t="shared" si="249"/>
        <v>5</v>
      </c>
      <c r="O1661" s="25">
        <v>9</v>
      </c>
      <c r="P1661" s="39">
        <v>9</v>
      </c>
    </row>
    <row r="1662" spans="1:16" ht="16.5" x14ac:dyDescent="0.2">
      <c r="A1662" s="60" t="str">
        <f t="shared" si="243"/>
        <v>kn-7</v>
      </c>
      <c r="B1662" s="45">
        <f t="shared" si="250"/>
        <v>2070920</v>
      </c>
      <c r="C1662" s="60">
        <v>9</v>
      </c>
      <c r="D1662" s="38">
        <f t="shared" si="244"/>
        <v>20709</v>
      </c>
      <c r="E1662" s="62">
        <v>7</v>
      </c>
      <c r="F1662" s="25">
        <v>2</v>
      </c>
      <c r="G1662" s="26" t="s">
        <v>163</v>
      </c>
      <c r="H1662" s="26" t="s">
        <v>1463</v>
      </c>
      <c r="I1662" s="25">
        <f t="shared" si="245"/>
        <v>70</v>
      </c>
      <c r="J1662" s="25">
        <f t="shared" si="246"/>
        <v>8</v>
      </c>
      <c r="K1662" s="25">
        <f t="shared" si="247"/>
        <v>3</v>
      </c>
      <c r="L1662" s="25" t="s">
        <v>1459</v>
      </c>
      <c r="M1662" s="49" t="str">
        <f t="shared" si="248"/>
        <v>kn-7-9-jlr-loc2</v>
      </c>
      <c r="N1662" s="49">
        <f t="shared" si="249"/>
        <v>5</v>
      </c>
      <c r="O1662" s="25">
        <v>6</v>
      </c>
      <c r="P1662" s="39">
        <v>8</v>
      </c>
    </row>
    <row r="1663" spans="1:16" ht="16.5" x14ac:dyDescent="0.2">
      <c r="A1663" s="60" t="str">
        <f t="shared" si="243"/>
        <v>kn-7</v>
      </c>
      <c r="B1663" s="45">
        <f t="shared" si="250"/>
        <v>2070921</v>
      </c>
      <c r="C1663" s="60">
        <v>9</v>
      </c>
      <c r="D1663" s="38">
        <f t="shared" si="244"/>
        <v>20709</v>
      </c>
      <c r="E1663" s="62">
        <v>7</v>
      </c>
      <c r="F1663" s="25">
        <v>2</v>
      </c>
      <c r="G1663" s="26" t="s">
        <v>164</v>
      </c>
      <c r="H1663" s="26" t="s">
        <v>171</v>
      </c>
      <c r="I1663" s="25">
        <f t="shared" si="245"/>
        <v>70</v>
      </c>
      <c r="J1663" s="25">
        <f t="shared" si="246"/>
        <v>8</v>
      </c>
      <c r="K1663" s="25">
        <f t="shared" si="247"/>
        <v>3</v>
      </c>
      <c r="L1663" s="25" t="s">
        <v>538</v>
      </c>
      <c r="M1663" s="49" t="str">
        <f t="shared" si="248"/>
        <v>kn-7-9-shl-loc2</v>
      </c>
      <c r="N1663" s="49">
        <f t="shared" si="249"/>
        <v>5</v>
      </c>
      <c r="O1663" s="25">
        <v>9</v>
      </c>
      <c r="P1663" s="39">
        <v>9</v>
      </c>
    </row>
    <row r="1664" spans="1:16" ht="16.5" x14ac:dyDescent="0.2">
      <c r="A1664" s="60" t="str">
        <f t="shared" ref="A1664:A1727" si="251">"kn-"&amp;E1664</f>
        <v>kn-7</v>
      </c>
      <c r="B1664" s="45">
        <f t="shared" si="250"/>
        <v>2070930</v>
      </c>
      <c r="C1664" s="60">
        <v>9</v>
      </c>
      <c r="D1664" s="38">
        <f t="shared" ref="D1664:D1727" si="252">(200+E1664)*100+C1664</f>
        <v>20709</v>
      </c>
      <c r="E1664" s="62">
        <v>7</v>
      </c>
      <c r="F1664" s="25">
        <v>3</v>
      </c>
      <c r="G1664" s="26" t="s">
        <v>163</v>
      </c>
      <c r="H1664" s="26" t="s">
        <v>434</v>
      </c>
      <c r="I1664" s="25">
        <f t="shared" ref="I1664:I1727" si="253">INDEX($AR$4:$AR$204,INDEX($AY$4:$AY$19,E1664)+C1664)</f>
        <v>70</v>
      </c>
      <c r="J1664" s="25">
        <f t="shared" ref="J1664:J1727" si="254">INDEX($AS$4:$AS$204,INDEX($AY$4:$AY$19,E1664)+C1664)</f>
        <v>8</v>
      </c>
      <c r="K1664" s="25">
        <f t="shared" ref="K1664:K1727" si="255">INDEX($AT$4:$AT$204,INDEX($AY$4:$AY$19,E1664)+C1665)</f>
        <v>3</v>
      </c>
      <c r="L1664" s="25" t="s">
        <v>499</v>
      </c>
      <c r="M1664" s="50" t="str">
        <f t="shared" ref="M1664:M1727" si="256">A1664&amp;"-"&amp;C1664&amp;"-"&amp;G1664&amp;"-"&amp;"loc"&amp;F1664</f>
        <v>kn-7-9-jlr-loc3</v>
      </c>
      <c r="N1664" s="50">
        <f t="shared" ref="N1664:N1727" si="257">INDEX($AU$4:$AU$204,INDEX($AY$4:$AY$19,E1664)+C1664)</f>
        <v>5</v>
      </c>
      <c r="O1664" s="25">
        <v>6</v>
      </c>
      <c r="P1664" s="39">
        <v>8</v>
      </c>
    </row>
    <row r="1665" spans="1:16" ht="17.25" thickBot="1" x14ac:dyDescent="0.25">
      <c r="A1665" s="60" t="str">
        <f t="shared" si="251"/>
        <v>kn-7</v>
      </c>
      <c r="B1665" s="45">
        <f t="shared" si="250"/>
        <v>2070931</v>
      </c>
      <c r="C1665" s="60">
        <v>9</v>
      </c>
      <c r="D1665" s="40">
        <f t="shared" si="252"/>
        <v>20709</v>
      </c>
      <c r="E1665" s="63">
        <v>7</v>
      </c>
      <c r="F1665" s="41">
        <v>3</v>
      </c>
      <c r="G1665" s="42" t="s">
        <v>164</v>
      </c>
      <c r="H1665" s="42" t="s">
        <v>790</v>
      </c>
      <c r="I1665" s="41">
        <f t="shared" si="253"/>
        <v>70</v>
      </c>
      <c r="J1665" s="41">
        <f t="shared" si="254"/>
        <v>8</v>
      </c>
      <c r="K1665" s="41">
        <f t="shared" si="255"/>
        <v>3</v>
      </c>
      <c r="L1665" s="41" t="s">
        <v>539</v>
      </c>
      <c r="M1665" s="42" t="str">
        <f t="shared" si="256"/>
        <v>kn-7-9-shl-loc3</v>
      </c>
      <c r="N1665" s="42">
        <f t="shared" si="257"/>
        <v>5</v>
      </c>
      <c r="O1665" s="41">
        <v>9</v>
      </c>
      <c r="P1665" s="43">
        <v>9</v>
      </c>
    </row>
    <row r="1666" spans="1:16" ht="16.5" x14ac:dyDescent="0.2">
      <c r="A1666" s="60" t="str">
        <f t="shared" si="251"/>
        <v>kn-7</v>
      </c>
      <c r="B1666" s="45">
        <f t="shared" si="250"/>
        <v>2071010</v>
      </c>
      <c r="C1666" s="60">
        <v>10</v>
      </c>
      <c r="D1666" s="35">
        <f t="shared" si="252"/>
        <v>20710</v>
      </c>
      <c r="E1666" s="61">
        <v>7</v>
      </c>
      <c r="F1666" s="36">
        <v>1</v>
      </c>
      <c r="G1666" s="44" t="s">
        <v>163</v>
      </c>
      <c r="H1666" s="44" t="s">
        <v>435</v>
      </c>
      <c r="I1666" s="36">
        <f t="shared" si="253"/>
        <v>70</v>
      </c>
      <c r="J1666" s="36">
        <f t="shared" si="254"/>
        <v>8</v>
      </c>
      <c r="K1666" s="36">
        <f t="shared" si="255"/>
        <v>3</v>
      </c>
      <c r="L1666" s="36" t="s">
        <v>495</v>
      </c>
      <c r="M1666" s="36" t="str">
        <f t="shared" si="256"/>
        <v>kn-7-10-jlr-loc1</v>
      </c>
      <c r="N1666" s="36">
        <f t="shared" si="257"/>
        <v>5</v>
      </c>
      <c r="O1666" s="36">
        <v>6</v>
      </c>
      <c r="P1666" s="37">
        <v>8</v>
      </c>
    </row>
    <row r="1667" spans="1:16" ht="16.5" x14ac:dyDescent="0.2">
      <c r="A1667" s="60" t="str">
        <f t="shared" si="251"/>
        <v>kn-7</v>
      </c>
      <c r="B1667" s="45">
        <f t="shared" si="250"/>
        <v>2071011</v>
      </c>
      <c r="C1667" s="60">
        <v>10</v>
      </c>
      <c r="D1667" s="38">
        <f t="shared" si="252"/>
        <v>20710</v>
      </c>
      <c r="E1667" s="62">
        <v>7</v>
      </c>
      <c r="F1667" s="25">
        <v>1</v>
      </c>
      <c r="G1667" s="26" t="s">
        <v>164</v>
      </c>
      <c r="H1667" s="26" t="s">
        <v>436</v>
      </c>
      <c r="I1667" s="25">
        <f t="shared" si="253"/>
        <v>70</v>
      </c>
      <c r="J1667" s="25">
        <f t="shared" si="254"/>
        <v>8</v>
      </c>
      <c r="K1667" s="25">
        <f t="shared" si="255"/>
        <v>3</v>
      </c>
      <c r="L1667" s="25" t="s">
        <v>527</v>
      </c>
      <c r="M1667" s="25" t="str">
        <f t="shared" si="256"/>
        <v>kn-7-10-shl-loc1</v>
      </c>
      <c r="N1667" s="25">
        <f t="shared" si="257"/>
        <v>5</v>
      </c>
      <c r="O1667" s="25">
        <v>9</v>
      </c>
      <c r="P1667" s="39">
        <v>9</v>
      </c>
    </row>
    <row r="1668" spans="1:16" ht="16.5" x14ac:dyDescent="0.2">
      <c r="A1668" s="60" t="str">
        <f t="shared" si="251"/>
        <v>kn-7</v>
      </c>
      <c r="B1668" s="45">
        <f t="shared" si="250"/>
        <v>2071020</v>
      </c>
      <c r="C1668" s="60">
        <v>10</v>
      </c>
      <c r="D1668" s="38">
        <f t="shared" si="252"/>
        <v>20710</v>
      </c>
      <c r="E1668" s="62">
        <v>7</v>
      </c>
      <c r="F1668" s="25">
        <v>2</v>
      </c>
      <c r="G1668" s="26" t="s">
        <v>163</v>
      </c>
      <c r="H1668" s="26" t="s">
        <v>1463</v>
      </c>
      <c r="I1668" s="25">
        <f t="shared" si="253"/>
        <v>70</v>
      </c>
      <c r="J1668" s="25">
        <f t="shared" si="254"/>
        <v>8</v>
      </c>
      <c r="K1668" s="25">
        <f t="shared" si="255"/>
        <v>3</v>
      </c>
      <c r="L1668" s="25" t="s">
        <v>1463</v>
      </c>
      <c r="M1668" s="49" t="str">
        <f t="shared" si="256"/>
        <v>kn-7-10-jlr-loc2</v>
      </c>
      <c r="N1668" s="49">
        <f t="shared" si="257"/>
        <v>5</v>
      </c>
      <c r="O1668" s="25">
        <v>6</v>
      </c>
      <c r="P1668" s="39">
        <v>8</v>
      </c>
    </row>
    <row r="1669" spans="1:16" ht="16.5" x14ac:dyDescent="0.2">
      <c r="A1669" s="60" t="str">
        <f t="shared" si="251"/>
        <v>kn-7</v>
      </c>
      <c r="B1669" s="45">
        <f t="shared" si="250"/>
        <v>2071021</v>
      </c>
      <c r="C1669" s="60">
        <v>10</v>
      </c>
      <c r="D1669" s="38">
        <f t="shared" si="252"/>
        <v>20710</v>
      </c>
      <c r="E1669" s="62">
        <v>7</v>
      </c>
      <c r="F1669" s="25">
        <v>2</v>
      </c>
      <c r="G1669" s="26" t="s">
        <v>164</v>
      </c>
      <c r="H1669" s="26" t="s">
        <v>171</v>
      </c>
      <c r="I1669" s="25">
        <f t="shared" si="253"/>
        <v>70</v>
      </c>
      <c r="J1669" s="25">
        <f t="shared" si="254"/>
        <v>8</v>
      </c>
      <c r="K1669" s="25">
        <f t="shared" si="255"/>
        <v>3</v>
      </c>
      <c r="L1669" s="25" t="s">
        <v>530</v>
      </c>
      <c r="M1669" s="49" t="str">
        <f t="shared" si="256"/>
        <v>kn-7-10-shl-loc2</v>
      </c>
      <c r="N1669" s="49">
        <f t="shared" si="257"/>
        <v>5</v>
      </c>
      <c r="O1669" s="25">
        <v>9</v>
      </c>
      <c r="P1669" s="39">
        <v>9</v>
      </c>
    </row>
    <row r="1670" spans="1:16" ht="16.5" x14ac:dyDescent="0.2">
      <c r="A1670" s="60" t="str">
        <f t="shared" si="251"/>
        <v>kn-7</v>
      </c>
      <c r="B1670" s="45">
        <f t="shared" si="250"/>
        <v>2071030</v>
      </c>
      <c r="C1670" s="60">
        <v>10</v>
      </c>
      <c r="D1670" s="38">
        <f t="shared" si="252"/>
        <v>20710</v>
      </c>
      <c r="E1670" s="62">
        <v>7</v>
      </c>
      <c r="F1670" s="25">
        <v>3</v>
      </c>
      <c r="G1670" s="26" t="s">
        <v>163</v>
      </c>
      <c r="H1670" s="26" t="s">
        <v>434</v>
      </c>
      <c r="I1670" s="25">
        <f t="shared" si="253"/>
        <v>70</v>
      </c>
      <c r="J1670" s="25">
        <f t="shared" si="254"/>
        <v>8</v>
      </c>
      <c r="K1670" s="25">
        <f t="shared" si="255"/>
        <v>3</v>
      </c>
      <c r="L1670" s="25" t="s">
        <v>504</v>
      </c>
      <c r="M1670" s="50" t="str">
        <f t="shared" si="256"/>
        <v>kn-7-10-jlr-loc3</v>
      </c>
      <c r="N1670" s="50">
        <f t="shared" si="257"/>
        <v>5</v>
      </c>
      <c r="O1670" s="25">
        <v>6</v>
      </c>
      <c r="P1670" s="39">
        <v>8</v>
      </c>
    </row>
    <row r="1671" spans="1:16" ht="17.25" thickBot="1" x14ac:dyDescent="0.25">
      <c r="A1671" s="60" t="str">
        <f t="shared" si="251"/>
        <v>kn-7</v>
      </c>
      <c r="B1671" s="45">
        <f t="shared" si="250"/>
        <v>2071031</v>
      </c>
      <c r="C1671" s="60">
        <v>10</v>
      </c>
      <c r="D1671" s="40">
        <f t="shared" si="252"/>
        <v>20710</v>
      </c>
      <c r="E1671" s="63">
        <v>7</v>
      </c>
      <c r="F1671" s="41">
        <v>3</v>
      </c>
      <c r="G1671" s="42" t="s">
        <v>164</v>
      </c>
      <c r="H1671" s="42" t="s">
        <v>433</v>
      </c>
      <c r="I1671" s="41">
        <f t="shared" si="253"/>
        <v>70</v>
      </c>
      <c r="J1671" s="41">
        <f t="shared" si="254"/>
        <v>8</v>
      </c>
      <c r="K1671" s="41">
        <f t="shared" si="255"/>
        <v>3</v>
      </c>
      <c r="L1671" s="41" t="s">
        <v>545</v>
      </c>
      <c r="M1671" s="42" t="str">
        <f t="shared" si="256"/>
        <v>kn-7-10-shl-loc3</v>
      </c>
      <c r="N1671" s="42">
        <f t="shared" si="257"/>
        <v>5</v>
      </c>
      <c r="O1671" s="41">
        <v>9</v>
      </c>
      <c r="P1671" s="43">
        <v>9</v>
      </c>
    </row>
    <row r="1672" spans="1:16" ht="16.5" x14ac:dyDescent="0.2">
      <c r="A1672" s="60" t="str">
        <f t="shared" si="251"/>
        <v>kn-7</v>
      </c>
      <c r="B1672" s="45">
        <f t="shared" si="250"/>
        <v>2071110</v>
      </c>
      <c r="C1672" s="60">
        <v>11</v>
      </c>
      <c r="D1672" s="35">
        <f t="shared" si="252"/>
        <v>20711</v>
      </c>
      <c r="E1672" s="61">
        <v>7</v>
      </c>
      <c r="F1672" s="36">
        <v>1</v>
      </c>
      <c r="G1672" s="44" t="s">
        <v>163</v>
      </c>
      <c r="H1672" s="44" t="s">
        <v>435</v>
      </c>
      <c r="I1672" s="36">
        <f t="shared" si="253"/>
        <v>70</v>
      </c>
      <c r="J1672" s="36">
        <f t="shared" si="254"/>
        <v>8</v>
      </c>
      <c r="K1672" s="36">
        <f t="shared" si="255"/>
        <v>3</v>
      </c>
      <c r="L1672" s="36" t="s">
        <v>502</v>
      </c>
      <c r="M1672" s="36" t="str">
        <f t="shared" si="256"/>
        <v>kn-7-11-jlr-loc1</v>
      </c>
      <c r="N1672" s="36">
        <f t="shared" si="257"/>
        <v>5</v>
      </c>
      <c r="O1672" s="36">
        <v>6</v>
      </c>
      <c r="P1672" s="37">
        <v>8</v>
      </c>
    </row>
    <row r="1673" spans="1:16" ht="16.5" x14ac:dyDescent="0.2">
      <c r="A1673" s="60" t="str">
        <f t="shared" si="251"/>
        <v>kn-7</v>
      </c>
      <c r="B1673" s="45">
        <f t="shared" si="250"/>
        <v>2071111</v>
      </c>
      <c r="C1673" s="60">
        <v>11</v>
      </c>
      <c r="D1673" s="38">
        <f t="shared" si="252"/>
        <v>20711</v>
      </c>
      <c r="E1673" s="62">
        <v>7</v>
      </c>
      <c r="F1673" s="25">
        <v>1</v>
      </c>
      <c r="G1673" s="26" t="s">
        <v>164</v>
      </c>
      <c r="H1673" s="26" t="s">
        <v>436</v>
      </c>
      <c r="I1673" s="25">
        <f t="shared" si="253"/>
        <v>70</v>
      </c>
      <c r="J1673" s="25">
        <f t="shared" si="254"/>
        <v>8</v>
      </c>
      <c r="K1673" s="25">
        <f t="shared" si="255"/>
        <v>3</v>
      </c>
      <c r="L1673" s="25" t="s">
        <v>543</v>
      </c>
      <c r="M1673" s="25" t="str">
        <f t="shared" si="256"/>
        <v>kn-7-11-shl-loc1</v>
      </c>
      <c r="N1673" s="25">
        <f t="shared" si="257"/>
        <v>5</v>
      </c>
      <c r="O1673" s="25">
        <v>9</v>
      </c>
      <c r="P1673" s="39">
        <v>9</v>
      </c>
    </row>
    <row r="1674" spans="1:16" ht="16.5" x14ac:dyDescent="0.2">
      <c r="A1674" s="60" t="str">
        <f t="shared" si="251"/>
        <v>kn-7</v>
      </c>
      <c r="B1674" s="45">
        <f t="shared" si="250"/>
        <v>2071120</v>
      </c>
      <c r="C1674" s="60">
        <v>11</v>
      </c>
      <c r="D1674" s="38">
        <f t="shared" si="252"/>
        <v>20711</v>
      </c>
      <c r="E1674" s="62">
        <v>7</v>
      </c>
      <c r="F1674" s="25">
        <v>2</v>
      </c>
      <c r="G1674" s="26" t="s">
        <v>163</v>
      </c>
      <c r="H1674" s="26" t="s">
        <v>1463</v>
      </c>
      <c r="I1674" s="25">
        <f t="shared" si="253"/>
        <v>70</v>
      </c>
      <c r="J1674" s="25">
        <f t="shared" si="254"/>
        <v>8</v>
      </c>
      <c r="K1674" s="25">
        <f t="shared" si="255"/>
        <v>3</v>
      </c>
      <c r="L1674" s="25" t="s">
        <v>1459</v>
      </c>
      <c r="M1674" s="49" t="str">
        <f t="shared" si="256"/>
        <v>kn-7-11-jlr-loc2</v>
      </c>
      <c r="N1674" s="49">
        <f t="shared" si="257"/>
        <v>5</v>
      </c>
      <c r="O1674" s="25">
        <v>6</v>
      </c>
      <c r="P1674" s="39">
        <v>8</v>
      </c>
    </row>
    <row r="1675" spans="1:16" ht="16.5" x14ac:dyDescent="0.2">
      <c r="A1675" s="60" t="str">
        <f t="shared" si="251"/>
        <v>kn-7</v>
      </c>
      <c r="B1675" s="45">
        <f t="shared" si="250"/>
        <v>2071121</v>
      </c>
      <c r="C1675" s="60">
        <v>11</v>
      </c>
      <c r="D1675" s="38">
        <f t="shared" si="252"/>
        <v>20711</v>
      </c>
      <c r="E1675" s="62">
        <v>7</v>
      </c>
      <c r="F1675" s="25">
        <v>2</v>
      </c>
      <c r="G1675" s="26" t="s">
        <v>164</v>
      </c>
      <c r="H1675" s="26" t="s">
        <v>171</v>
      </c>
      <c r="I1675" s="25">
        <f t="shared" si="253"/>
        <v>70</v>
      </c>
      <c r="J1675" s="25">
        <f t="shared" si="254"/>
        <v>8</v>
      </c>
      <c r="K1675" s="25">
        <f t="shared" si="255"/>
        <v>3</v>
      </c>
      <c r="L1675" s="25" t="s">
        <v>538</v>
      </c>
      <c r="M1675" s="49" t="str">
        <f t="shared" si="256"/>
        <v>kn-7-11-shl-loc2</v>
      </c>
      <c r="N1675" s="49">
        <f t="shared" si="257"/>
        <v>5</v>
      </c>
      <c r="O1675" s="25">
        <v>9</v>
      </c>
      <c r="P1675" s="39">
        <v>9</v>
      </c>
    </row>
    <row r="1676" spans="1:16" ht="16.5" x14ac:dyDescent="0.2">
      <c r="A1676" s="60" t="str">
        <f t="shared" si="251"/>
        <v>kn-7</v>
      </c>
      <c r="B1676" s="45">
        <f t="shared" si="250"/>
        <v>2071130</v>
      </c>
      <c r="C1676" s="60">
        <v>11</v>
      </c>
      <c r="D1676" s="38">
        <f t="shared" si="252"/>
        <v>20711</v>
      </c>
      <c r="E1676" s="62">
        <v>7</v>
      </c>
      <c r="F1676" s="25">
        <v>3</v>
      </c>
      <c r="G1676" s="26" t="s">
        <v>163</v>
      </c>
      <c r="H1676" s="26" t="s">
        <v>434</v>
      </c>
      <c r="I1676" s="25">
        <f t="shared" si="253"/>
        <v>70</v>
      </c>
      <c r="J1676" s="25">
        <f t="shared" si="254"/>
        <v>8</v>
      </c>
      <c r="K1676" s="25">
        <f t="shared" si="255"/>
        <v>3</v>
      </c>
      <c r="L1676" s="25" t="s">
        <v>499</v>
      </c>
      <c r="M1676" s="50" t="str">
        <f t="shared" si="256"/>
        <v>kn-7-11-jlr-loc3</v>
      </c>
      <c r="N1676" s="50">
        <f t="shared" si="257"/>
        <v>5</v>
      </c>
      <c r="O1676" s="25">
        <v>6</v>
      </c>
      <c r="P1676" s="39">
        <v>8</v>
      </c>
    </row>
    <row r="1677" spans="1:16" ht="17.25" thickBot="1" x14ac:dyDescent="0.25">
      <c r="A1677" s="60" t="str">
        <f t="shared" si="251"/>
        <v>kn-7</v>
      </c>
      <c r="B1677" s="45">
        <f t="shared" si="250"/>
        <v>2071131</v>
      </c>
      <c r="C1677" s="60">
        <v>11</v>
      </c>
      <c r="D1677" s="40">
        <f t="shared" si="252"/>
        <v>20711</v>
      </c>
      <c r="E1677" s="63">
        <v>7</v>
      </c>
      <c r="F1677" s="41">
        <v>3</v>
      </c>
      <c r="G1677" s="42" t="s">
        <v>164</v>
      </c>
      <c r="H1677" s="42" t="s">
        <v>433</v>
      </c>
      <c r="I1677" s="41">
        <f t="shared" si="253"/>
        <v>70</v>
      </c>
      <c r="J1677" s="41">
        <f t="shared" si="254"/>
        <v>8</v>
      </c>
      <c r="K1677" s="41">
        <f t="shared" si="255"/>
        <v>3</v>
      </c>
      <c r="L1677" s="41" t="s">
        <v>539</v>
      </c>
      <c r="M1677" s="42" t="str">
        <f t="shared" si="256"/>
        <v>kn-7-11-shl-loc3</v>
      </c>
      <c r="N1677" s="42">
        <f t="shared" si="257"/>
        <v>5</v>
      </c>
      <c r="O1677" s="41">
        <v>9</v>
      </c>
      <c r="P1677" s="43">
        <v>9</v>
      </c>
    </row>
    <row r="1678" spans="1:16" ht="16.5" x14ac:dyDescent="0.2">
      <c r="A1678" s="60" t="str">
        <f t="shared" si="251"/>
        <v>kn-7</v>
      </c>
      <c r="B1678" s="45">
        <f t="shared" si="250"/>
        <v>2071210</v>
      </c>
      <c r="C1678" s="60">
        <v>12</v>
      </c>
      <c r="D1678" s="35">
        <f t="shared" si="252"/>
        <v>20712</v>
      </c>
      <c r="E1678" s="61">
        <v>7</v>
      </c>
      <c r="F1678" s="36">
        <v>1</v>
      </c>
      <c r="G1678" s="44" t="s">
        <v>163</v>
      </c>
      <c r="H1678" s="44" t="s">
        <v>435</v>
      </c>
      <c r="I1678" s="36">
        <f t="shared" si="253"/>
        <v>71</v>
      </c>
      <c r="J1678" s="36">
        <f t="shared" si="254"/>
        <v>8</v>
      </c>
      <c r="K1678" s="36">
        <f t="shared" si="255"/>
        <v>3</v>
      </c>
      <c r="L1678" s="36" t="s">
        <v>505</v>
      </c>
      <c r="M1678" s="36" t="str">
        <f t="shared" si="256"/>
        <v>kn-7-12-jlr-loc1</v>
      </c>
      <c r="N1678" s="36">
        <f t="shared" si="257"/>
        <v>5</v>
      </c>
      <c r="O1678" s="36">
        <v>6</v>
      </c>
      <c r="P1678" s="37">
        <v>8</v>
      </c>
    </row>
    <row r="1679" spans="1:16" ht="16.5" x14ac:dyDescent="0.2">
      <c r="A1679" s="60" t="str">
        <f t="shared" si="251"/>
        <v>kn-7</v>
      </c>
      <c r="B1679" s="45">
        <f t="shared" si="250"/>
        <v>2071211</v>
      </c>
      <c r="C1679" s="60">
        <v>12</v>
      </c>
      <c r="D1679" s="38">
        <f t="shared" si="252"/>
        <v>20712</v>
      </c>
      <c r="E1679" s="62">
        <v>7</v>
      </c>
      <c r="F1679" s="25">
        <v>1</v>
      </c>
      <c r="G1679" s="26" t="s">
        <v>164</v>
      </c>
      <c r="H1679" s="26" t="s">
        <v>436</v>
      </c>
      <c r="I1679" s="25">
        <f t="shared" si="253"/>
        <v>71</v>
      </c>
      <c r="J1679" s="25">
        <f t="shared" si="254"/>
        <v>8</v>
      </c>
      <c r="K1679" s="25">
        <f t="shared" si="255"/>
        <v>3</v>
      </c>
      <c r="L1679" s="25" t="s">
        <v>546</v>
      </c>
      <c r="M1679" s="25" t="str">
        <f t="shared" si="256"/>
        <v>kn-7-12-shl-loc1</v>
      </c>
      <c r="N1679" s="25">
        <f t="shared" si="257"/>
        <v>5</v>
      </c>
      <c r="O1679" s="25">
        <v>9</v>
      </c>
      <c r="P1679" s="39">
        <v>9</v>
      </c>
    </row>
    <row r="1680" spans="1:16" ht="16.5" x14ac:dyDescent="0.2">
      <c r="A1680" s="60" t="str">
        <f t="shared" si="251"/>
        <v>kn-7</v>
      </c>
      <c r="B1680" s="45">
        <f t="shared" si="250"/>
        <v>2071220</v>
      </c>
      <c r="C1680" s="60">
        <v>12</v>
      </c>
      <c r="D1680" s="38">
        <f t="shared" si="252"/>
        <v>20712</v>
      </c>
      <c r="E1680" s="62">
        <v>7</v>
      </c>
      <c r="F1680" s="25">
        <v>2</v>
      </c>
      <c r="G1680" s="26" t="s">
        <v>163</v>
      </c>
      <c r="H1680" s="26" t="s">
        <v>1463</v>
      </c>
      <c r="I1680" s="25">
        <f t="shared" si="253"/>
        <v>71</v>
      </c>
      <c r="J1680" s="25">
        <f t="shared" si="254"/>
        <v>8</v>
      </c>
      <c r="K1680" s="25">
        <f t="shared" si="255"/>
        <v>3</v>
      </c>
      <c r="L1680" s="25" t="s">
        <v>495</v>
      </c>
      <c r="M1680" s="49" t="str">
        <f t="shared" si="256"/>
        <v>kn-7-12-jlr-loc2</v>
      </c>
      <c r="N1680" s="49">
        <f t="shared" si="257"/>
        <v>5</v>
      </c>
      <c r="O1680" s="25">
        <v>6</v>
      </c>
      <c r="P1680" s="39">
        <v>8</v>
      </c>
    </row>
    <row r="1681" spans="1:16" ht="16.5" x14ac:dyDescent="0.2">
      <c r="A1681" s="60" t="str">
        <f t="shared" si="251"/>
        <v>kn-7</v>
      </c>
      <c r="B1681" s="45">
        <f t="shared" si="250"/>
        <v>2071221</v>
      </c>
      <c r="C1681" s="60">
        <v>12</v>
      </c>
      <c r="D1681" s="38">
        <f t="shared" si="252"/>
        <v>20712</v>
      </c>
      <c r="E1681" s="62">
        <v>7</v>
      </c>
      <c r="F1681" s="25">
        <v>2</v>
      </c>
      <c r="G1681" s="26" t="s">
        <v>164</v>
      </c>
      <c r="H1681" s="26" t="s">
        <v>171</v>
      </c>
      <c r="I1681" s="25">
        <f t="shared" si="253"/>
        <v>71</v>
      </c>
      <c r="J1681" s="25">
        <f t="shared" si="254"/>
        <v>8</v>
      </c>
      <c r="K1681" s="25">
        <f t="shared" si="255"/>
        <v>3</v>
      </c>
      <c r="L1681" s="25" t="s">
        <v>534</v>
      </c>
      <c r="M1681" s="49" t="str">
        <f t="shared" si="256"/>
        <v>kn-7-12-shl-loc2</v>
      </c>
      <c r="N1681" s="49">
        <f t="shared" si="257"/>
        <v>5</v>
      </c>
      <c r="O1681" s="25">
        <v>9</v>
      </c>
      <c r="P1681" s="39">
        <v>9</v>
      </c>
    </row>
    <row r="1682" spans="1:16" ht="16.5" x14ac:dyDescent="0.2">
      <c r="A1682" s="60" t="str">
        <f t="shared" si="251"/>
        <v>kn-7</v>
      </c>
      <c r="B1682" s="45">
        <f t="shared" si="250"/>
        <v>2071230</v>
      </c>
      <c r="C1682" s="60">
        <v>12</v>
      </c>
      <c r="D1682" s="38">
        <f t="shared" si="252"/>
        <v>20712</v>
      </c>
      <c r="E1682" s="62">
        <v>7</v>
      </c>
      <c r="F1682" s="25">
        <v>3</v>
      </c>
      <c r="G1682" s="26" t="s">
        <v>163</v>
      </c>
      <c r="H1682" s="26" t="s">
        <v>434</v>
      </c>
      <c r="I1682" s="25">
        <f t="shared" si="253"/>
        <v>71</v>
      </c>
      <c r="J1682" s="25">
        <f t="shared" si="254"/>
        <v>8</v>
      </c>
      <c r="K1682" s="25">
        <f t="shared" si="255"/>
        <v>3</v>
      </c>
      <c r="L1682" s="25" t="s">
        <v>501</v>
      </c>
      <c r="M1682" s="50" t="str">
        <f t="shared" si="256"/>
        <v>kn-7-12-jlr-loc3</v>
      </c>
      <c r="N1682" s="50">
        <f t="shared" si="257"/>
        <v>5</v>
      </c>
      <c r="O1682" s="25">
        <v>6</v>
      </c>
      <c r="P1682" s="39">
        <v>8</v>
      </c>
    </row>
    <row r="1683" spans="1:16" ht="17.25" thickBot="1" x14ac:dyDescent="0.25">
      <c r="A1683" s="60" t="str">
        <f t="shared" si="251"/>
        <v>kn-7</v>
      </c>
      <c r="B1683" s="45">
        <f t="shared" si="250"/>
        <v>2071231</v>
      </c>
      <c r="C1683" s="60">
        <v>12</v>
      </c>
      <c r="D1683" s="40">
        <f t="shared" si="252"/>
        <v>20712</v>
      </c>
      <c r="E1683" s="63">
        <v>7</v>
      </c>
      <c r="F1683" s="41">
        <v>3</v>
      </c>
      <c r="G1683" s="42" t="s">
        <v>164</v>
      </c>
      <c r="H1683" s="42" t="s">
        <v>433</v>
      </c>
      <c r="I1683" s="41">
        <f t="shared" si="253"/>
        <v>71</v>
      </c>
      <c r="J1683" s="41">
        <f t="shared" si="254"/>
        <v>8</v>
      </c>
      <c r="K1683" s="41">
        <f t="shared" si="255"/>
        <v>3</v>
      </c>
      <c r="L1683" s="41" t="s">
        <v>542</v>
      </c>
      <c r="M1683" s="42" t="str">
        <f t="shared" si="256"/>
        <v>kn-7-12-shl-loc3</v>
      </c>
      <c r="N1683" s="42">
        <f t="shared" si="257"/>
        <v>5</v>
      </c>
      <c r="O1683" s="41">
        <v>9</v>
      </c>
      <c r="P1683" s="43">
        <v>9</v>
      </c>
    </row>
    <row r="1684" spans="1:16" ht="16.5" x14ac:dyDescent="0.2">
      <c r="A1684" s="60" t="str">
        <f t="shared" si="251"/>
        <v>kn-7</v>
      </c>
      <c r="B1684" s="45">
        <f t="shared" si="250"/>
        <v>2071310</v>
      </c>
      <c r="C1684" s="60">
        <v>13</v>
      </c>
      <c r="D1684" s="35">
        <f t="shared" si="252"/>
        <v>20713</v>
      </c>
      <c r="E1684" s="61">
        <v>7</v>
      </c>
      <c r="F1684" s="36">
        <v>1</v>
      </c>
      <c r="G1684" s="44" t="s">
        <v>163</v>
      </c>
      <c r="H1684" s="44" t="s">
        <v>435</v>
      </c>
      <c r="I1684" s="36">
        <f t="shared" si="253"/>
        <v>72</v>
      </c>
      <c r="J1684" s="36">
        <f t="shared" si="254"/>
        <v>8</v>
      </c>
      <c r="K1684" s="36">
        <f t="shared" si="255"/>
        <v>3</v>
      </c>
      <c r="L1684" s="36" t="s">
        <v>499</v>
      </c>
      <c r="M1684" s="36" t="str">
        <f t="shared" si="256"/>
        <v>kn-7-13-jlr-loc1</v>
      </c>
      <c r="N1684" s="36">
        <f t="shared" si="257"/>
        <v>5</v>
      </c>
      <c r="O1684" s="36">
        <v>6</v>
      </c>
      <c r="P1684" s="37">
        <v>8</v>
      </c>
    </row>
    <row r="1685" spans="1:16" ht="16.5" x14ac:dyDescent="0.2">
      <c r="A1685" s="60" t="str">
        <f t="shared" si="251"/>
        <v>kn-7</v>
      </c>
      <c r="B1685" s="45">
        <f t="shared" si="250"/>
        <v>2071311</v>
      </c>
      <c r="C1685" s="60">
        <v>13</v>
      </c>
      <c r="D1685" s="38">
        <f t="shared" si="252"/>
        <v>20713</v>
      </c>
      <c r="E1685" s="62">
        <v>7</v>
      </c>
      <c r="F1685" s="25">
        <v>1</v>
      </c>
      <c r="G1685" s="26" t="s">
        <v>164</v>
      </c>
      <c r="H1685" s="26" t="s">
        <v>436</v>
      </c>
      <c r="I1685" s="25">
        <f t="shared" si="253"/>
        <v>72</v>
      </c>
      <c r="J1685" s="25">
        <f t="shared" si="254"/>
        <v>8</v>
      </c>
      <c r="K1685" s="25">
        <f t="shared" si="255"/>
        <v>3</v>
      </c>
      <c r="L1685" s="25" t="s">
        <v>539</v>
      </c>
      <c r="M1685" s="25" t="str">
        <f t="shared" si="256"/>
        <v>kn-7-13-shl-loc1</v>
      </c>
      <c r="N1685" s="25">
        <f t="shared" si="257"/>
        <v>5</v>
      </c>
      <c r="O1685" s="25">
        <v>9</v>
      </c>
      <c r="P1685" s="39">
        <v>9</v>
      </c>
    </row>
    <row r="1686" spans="1:16" ht="16.5" x14ac:dyDescent="0.2">
      <c r="A1686" s="60" t="str">
        <f t="shared" si="251"/>
        <v>kn-7</v>
      </c>
      <c r="B1686" s="45">
        <f t="shared" si="250"/>
        <v>2071320</v>
      </c>
      <c r="C1686" s="60">
        <v>13</v>
      </c>
      <c r="D1686" s="38">
        <f t="shared" si="252"/>
        <v>20713</v>
      </c>
      <c r="E1686" s="62">
        <v>7</v>
      </c>
      <c r="F1686" s="25">
        <v>2</v>
      </c>
      <c r="G1686" s="26" t="s">
        <v>163</v>
      </c>
      <c r="H1686" s="26" t="s">
        <v>1463</v>
      </c>
      <c r="I1686" s="25">
        <f t="shared" si="253"/>
        <v>72</v>
      </c>
      <c r="J1686" s="25">
        <f t="shared" si="254"/>
        <v>8</v>
      </c>
      <c r="K1686" s="25">
        <f t="shared" si="255"/>
        <v>3</v>
      </c>
      <c r="L1686" s="25" t="s">
        <v>1459</v>
      </c>
      <c r="M1686" s="49" t="str">
        <f t="shared" si="256"/>
        <v>kn-7-13-jlr-loc2</v>
      </c>
      <c r="N1686" s="49">
        <f t="shared" si="257"/>
        <v>5</v>
      </c>
      <c r="O1686" s="25">
        <v>6</v>
      </c>
      <c r="P1686" s="39">
        <v>8</v>
      </c>
    </row>
    <row r="1687" spans="1:16" ht="16.5" x14ac:dyDescent="0.2">
      <c r="A1687" s="60" t="str">
        <f t="shared" si="251"/>
        <v>kn-7</v>
      </c>
      <c r="B1687" s="45">
        <f t="shared" si="250"/>
        <v>2071321</v>
      </c>
      <c r="C1687" s="60">
        <v>13</v>
      </c>
      <c r="D1687" s="38">
        <f t="shared" si="252"/>
        <v>20713</v>
      </c>
      <c r="E1687" s="62">
        <v>7</v>
      </c>
      <c r="F1687" s="25">
        <v>2</v>
      </c>
      <c r="G1687" s="26" t="s">
        <v>164</v>
      </c>
      <c r="H1687" s="26" t="s">
        <v>171</v>
      </c>
      <c r="I1687" s="25">
        <f t="shared" si="253"/>
        <v>72</v>
      </c>
      <c r="J1687" s="25">
        <f t="shared" si="254"/>
        <v>8</v>
      </c>
      <c r="K1687" s="25">
        <f t="shared" si="255"/>
        <v>3</v>
      </c>
      <c r="L1687" s="25" t="s">
        <v>538</v>
      </c>
      <c r="M1687" s="49" t="str">
        <f t="shared" si="256"/>
        <v>kn-7-13-shl-loc2</v>
      </c>
      <c r="N1687" s="49">
        <f t="shared" si="257"/>
        <v>5</v>
      </c>
      <c r="O1687" s="25">
        <v>9</v>
      </c>
      <c r="P1687" s="39">
        <v>9</v>
      </c>
    </row>
    <row r="1688" spans="1:16" ht="16.5" x14ac:dyDescent="0.2">
      <c r="A1688" s="60" t="str">
        <f t="shared" si="251"/>
        <v>kn-7</v>
      </c>
      <c r="B1688" s="45">
        <f t="shared" si="250"/>
        <v>2071330</v>
      </c>
      <c r="C1688" s="60">
        <v>13</v>
      </c>
      <c r="D1688" s="38">
        <f t="shared" si="252"/>
        <v>20713</v>
      </c>
      <c r="E1688" s="62">
        <v>7</v>
      </c>
      <c r="F1688" s="25">
        <v>3</v>
      </c>
      <c r="G1688" s="26" t="s">
        <v>773</v>
      </c>
      <c r="H1688" s="26" t="s">
        <v>434</v>
      </c>
      <c r="I1688" s="25">
        <f t="shared" si="253"/>
        <v>72</v>
      </c>
      <c r="J1688" s="25">
        <f t="shared" si="254"/>
        <v>8</v>
      </c>
      <c r="K1688" s="25">
        <f t="shared" si="255"/>
        <v>3</v>
      </c>
      <c r="L1688" s="25" t="s">
        <v>502</v>
      </c>
      <c r="M1688" s="50" t="str">
        <f t="shared" si="256"/>
        <v>kn-7-13-jlr-loc3</v>
      </c>
      <c r="N1688" s="50">
        <f t="shared" si="257"/>
        <v>5</v>
      </c>
      <c r="O1688" s="25">
        <v>6</v>
      </c>
      <c r="P1688" s="39">
        <v>8</v>
      </c>
    </row>
    <row r="1689" spans="1:16" ht="17.25" thickBot="1" x14ac:dyDescent="0.25">
      <c r="A1689" s="60" t="str">
        <f t="shared" si="251"/>
        <v>kn-7</v>
      </c>
      <c r="B1689" s="45">
        <f t="shared" si="250"/>
        <v>2071331</v>
      </c>
      <c r="C1689" s="60">
        <v>13</v>
      </c>
      <c r="D1689" s="40">
        <f t="shared" si="252"/>
        <v>20713</v>
      </c>
      <c r="E1689" s="63">
        <v>7</v>
      </c>
      <c r="F1689" s="41">
        <v>3</v>
      </c>
      <c r="G1689" s="42" t="s">
        <v>164</v>
      </c>
      <c r="H1689" s="42" t="s">
        <v>433</v>
      </c>
      <c r="I1689" s="41">
        <f t="shared" si="253"/>
        <v>72</v>
      </c>
      <c r="J1689" s="41">
        <f t="shared" si="254"/>
        <v>8</v>
      </c>
      <c r="K1689" s="41">
        <f t="shared" si="255"/>
        <v>3</v>
      </c>
      <c r="L1689" s="41" t="s">
        <v>543</v>
      </c>
      <c r="M1689" s="42" t="str">
        <f t="shared" si="256"/>
        <v>kn-7-13-shl-loc3</v>
      </c>
      <c r="N1689" s="42">
        <f t="shared" si="257"/>
        <v>5</v>
      </c>
      <c r="O1689" s="41">
        <v>9</v>
      </c>
      <c r="P1689" s="43">
        <v>9</v>
      </c>
    </row>
    <row r="1690" spans="1:16" ht="16.5" x14ac:dyDescent="0.2">
      <c r="A1690" s="60" t="str">
        <f t="shared" si="251"/>
        <v>kn-7</v>
      </c>
      <c r="B1690" s="45">
        <f t="shared" si="250"/>
        <v>2071410</v>
      </c>
      <c r="C1690" s="60">
        <v>14</v>
      </c>
      <c r="D1690" s="35">
        <f t="shared" si="252"/>
        <v>20714</v>
      </c>
      <c r="E1690" s="61">
        <v>7</v>
      </c>
      <c r="F1690" s="36">
        <v>1</v>
      </c>
      <c r="G1690" s="44" t="s">
        <v>163</v>
      </c>
      <c r="H1690" s="44" t="s">
        <v>435</v>
      </c>
      <c r="I1690" s="36">
        <f t="shared" si="253"/>
        <v>73</v>
      </c>
      <c r="J1690" s="36">
        <f t="shared" si="254"/>
        <v>8</v>
      </c>
      <c r="K1690" s="36">
        <f t="shared" si="255"/>
        <v>3</v>
      </c>
      <c r="L1690" s="36" t="s">
        <v>174</v>
      </c>
      <c r="M1690" s="36" t="str">
        <f t="shared" si="256"/>
        <v>kn-7-14-jlr-loc1</v>
      </c>
      <c r="N1690" s="36">
        <f t="shared" si="257"/>
        <v>5</v>
      </c>
      <c r="O1690" s="36">
        <v>6</v>
      </c>
      <c r="P1690" s="37">
        <v>8</v>
      </c>
    </row>
    <row r="1691" spans="1:16" ht="16.5" x14ac:dyDescent="0.2">
      <c r="A1691" s="60" t="str">
        <f t="shared" si="251"/>
        <v>kn-7</v>
      </c>
      <c r="B1691" s="45">
        <f t="shared" si="250"/>
        <v>2071411</v>
      </c>
      <c r="C1691" s="60">
        <v>14</v>
      </c>
      <c r="D1691" s="38">
        <f t="shared" si="252"/>
        <v>20714</v>
      </c>
      <c r="E1691" s="62">
        <v>7</v>
      </c>
      <c r="F1691" s="25">
        <v>1</v>
      </c>
      <c r="G1691" s="26" t="s">
        <v>164</v>
      </c>
      <c r="H1691" s="26" t="s">
        <v>436</v>
      </c>
      <c r="I1691" s="25">
        <f t="shared" si="253"/>
        <v>73</v>
      </c>
      <c r="J1691" s="25">
        <f t="shared" si="254"/>
        <v>8</v>
      </c>
      <c r="K1691" s="25">
        <f t="shared" si="255"/>
        <v>3</v>
      </c>
      <c r="L1691" s="25" t="s">
        <v>534</v>
      </c>
      <c r="M1691" s="25" t="str">
        <f t="shared" si="256"/>
        <v>kn-7-14-shl-loc1</v>
      </c>
      <c r="N1691" s="25">
        <f t="shared" si="257"/>
        <v>5</v>
      </c>
      <c r="O1691" s="25">
        <v>9</v>
      </c>
      <c r="P1691" s="39">
        <v>9</v>
      </c>
    </row>
    <row r="1692" spans="1:16" ht="16.5" x14ac:dyDescent="0.2">
      <c r="A1692" s="60" t="str">
        <f t="shared" si="251"/>
        <v>kn-7</v>
      </c>
      <c r="B1692" s="45">
        <f t="shared" si="250"/>
        <v>2071420</v>
      </c>
      <c r="C1692" s="60">
        <v>14</v>
      </c>
      <c r="D1692" s="38">
        <f t="shared" si="252"/>
        <v>20714</v>
      </c>
      <c r="E1692" s="62">
        <v>7</v>
      </c>
      <c r="F1692" s="25">
        <v>2</v>
      </c>
      <c r="G1692" s="26" t="s">
        <v>163</v>
      </c>
      <c r="H1692" s="26" t="s">
        <v>749</v>
      </c>
      <c r="I1692" s="25">
        <f t="shared" si="253"/>
        <v>73</v>
      </c>
      <c r="J1692" s="25">
        <f t="shared" si="254"/>
        <v>8</v>
      </c>
      <c r="K1692" s="25">
        <f t="shared" si="255"/>
        <v>3</v>
      </c>
      <c r="L1692" s="25" t="s">
        <v>174</v>
      </c>
      <c r="M1692" s="49" t="str">
        <f t="shared" si="256"/>
        <v>kn-7-14-jlr-loc2</v>
      </c>
      <c r="N1692" s="49">
        <f t="shared" si="257"/>
        <v>5</v>
      </c>
      <c r="O1692" s="25">
        <v>6</v>
      </c>
      <c r="P1692" s="39">
        <v>8</v>
      </c>
    </row>
    <row r="1693" spans="1:16" ht="16.5" x14ac:dyDescent="0.2">
      <c r="A1693" s="60" t="str">
        <f t="shared" si="251"/>
        <v>kn-7</v>
      </c>
      <c r="B1693" s="45">
        <f t="shared" si="250"/>
        <v>2071421</v>
      </c>
      <c r="C1693" s="60">
        <v>14</v>
      </c>
      <c r="D1693" s="38">
        <f t="shared" si="252"/>
        <v>20714</v>
      </c>
      <c r="E1693" s="62">
        <v>7</v>
      </c>
      <c r="F1693" s="25">
        <v>2</v>
      </c>
      <c r="G1693" s="26" t="s">
        <v>164</v>
      </c>
      <c r="H1693" s="26" t="s">
        <v>750</v>
      </c>
      <c r="I1693" s="25">
        <f t="shared" si="253"/>
        <v>73</v>
      </c>
      <c r="J1693" s="25">
        <f t="shared" si="254"/>
        <v>8</v>
      </c>
      <c r="K1693" s="25">
        <f t="shared" si="255"/>
        <v>3</v>
      </c>
      <c r="L1693" s="25" t="s">
        <v>528</v>
      </c>
      <c r="M1693" s="49" t="str">
        <f t="shared" si="256"/>
        <v>kn-7-14-shl-loc2</v>
      </c>
      <c r="N1693" s="49">
        <f t="shared" si="257"/>
        <v>5</v>
      </c>
      <c r="O1693" s="25">
        <v>9</v>
      </c>
      <c r="P1693" s="39">
        <v>9</v>
      </c>
    </row>
    <row r="1694" spans="1:16" ht="16.5" x14ac:dyDescent="0.2">
      <c r="A1694" s="60" t="str">
        <f t="shared" si="251"/>
        <v>kn-7</v>
      </c>
      <c r="B1694" s="45">
        <f t="shared" si="250"/>
        <v>2071430</v>
      </c>
      <c r="C1694" s="60">
        <v>14</v>
      </c>
      <c r="D1694" s="38">
        <f t="shared" si="252"/>
        <v>20714</v>
      </c>
      <c r="E1694" s="62">
        <v>7</v>
      </c>
      <c r="F1694" s="25">
        <v>3</v>
      </c>
      <c r="G1694" s="26" t="s">
        <v>163</v>
      </c>
      <c r="H1694" s="26" t="s">
        <v>1463</v>
      </c>
      <c r="I1694" s="25">
        <f t="shared" si="253"/>
        <v>73</v>
      </c>
      <c r="J1694" s="25">
        <f t="shared" si="254"/>
        <v>8</v>
      </c>
      <c r="K1694" s="25">
        <f t="shared" si="255"/>
        <v>3</v>
      </c>
      <c r="L1694" s="25" t="s">
        <v>501</v>
      </c>
      <c r="M1694" s="50" t="str">
        <f t="shared" si="256"/>
        <v>kn-7-14-jlr-loc3</v>
      </c>
      <c r="N1694" s="50">
        <f t="shared" si="257"/>
        <v>5</v>
      </c>
      <c r="O1694" s="25">
        <v>6</v>
      </c>
      <c r="P1694" s="39">
        <v>8</v>
      </c>
    </row>
    <row r="1695" spans="1:16" ht="17.25" thickBot="1" x14ac:dyDescent="0.25">
      <c r="A1695" s="60" t="str">
        <f t="shared" si="251"/>
        <v>kn-7</v>
      </c>
      <c r="B1695" s="45">
        <f t="shared" ref="B1695:B1758" si="258">D1695*100+F1695*10+IF(G1695="jlr",0,1)</f>
        <v>2071431</v>
      </c>
      <c r="C1695" s="60">
        <v>14</v>
      </c>
      <c r="D1695" s="40">
        <f t="shared" si="252"/>
        <v>20714</v>
      </c>
      <c r="E1695" s="63">
        <v>7</v>
      </c>
      <c r="F1695" s="41">
        <v>3</v>
      </c>
      <c r="G1695" s="42" t="s">
        <v>164</v>
      </c>
      <c r="H1695" s="42" t="s">
        <v>171</v>
      </c>
      <c r="I1695" s="41">
        <f t="shared" si="253"/>
        <v>73</v>
      </c>
      <c r="J1695" s="41">
        <f t="shared" si="254"/>
        <v>8</v>
      </c>
      <c r="K1695" s="41">
        <f t="shared" si="255"/>
        <v>3</v>
      </c>
      <c r="L1695" s="41" t="s">
        <v>542</v>
      </c>
      <c r="M1695" s="42" t="str">
        <f t="shared" si="256"/>
        <v>kn-7-14-shl-loc3</v>
      </c>
      <c r="N1695" s="42">
        <f t="shared" si="257"/>
        <v>5</v>
      </c>
      <c r="O1695" s="41">
        <v>9</v>
      </c>
      <c r="P1695" s="43">
        <v>9</v>
      </c>
    </row>
    <row r="1696" spans="1:16" ht="16.5" x14ac:dyDescent="0.2">
      <c r="A1696" s="60" t="str">
        <f t="shared" si="251"/>
        <v>kn-7</v>
      </c>
      <c r="B1696" s="45">
        <f t="shared" si="258"/>
        <v>2071510</v>
      </c>
      <c r="C1696" s="60">
        <v>15</v>
      </c>
      <c r="D1696" s="35">
        <f t="shared" si="252"/>
        <v>20715</v>
      </c>
      <c r="E1696" s="61">
        <v>7</v>
      </c>
      <c r="F1696" s="36">
        <v>1</v>
      </c>
      <c r="G1696" s="44" t="s">
        <v>163</v>
      </c>
      <c r="H1696" s="44" t="s">
        <v>435</v>
      </c>
      <c r="I1696" s="36">
        <f t="shared" si="253"/>
        <v>74</v>
      </c>
      <c r="J1696" s="36">
        <f t="shared" si="254"/>
        <v>8</v>
      </c>
      <c r="K1696" s="36">
        <f t="shared" si="255"/>
        <v>3</v>
      </c>
      <c r="L1696" s="36" t="s">
        <v>498</v>
      </c>
      <c r="M1696" s="36" t="str">
        <f t="shared" si="256"/>
        <v>kn-7-15-jlr-loc1</v>
      </c>
      <c r="N1696" s="36">
        <f t="shared" si="257"/>
        <v>5</v>
      </c>
      <c r="O1696" s="36">
        <v>6</v>
      </c>
      <c r="P1696" s="37">
        <v>8</v>
      </c>
    </row>
    <row r="1697" spans="1:16" ht="16.5" x14ac:dyDescent="0.2">
      <c r="A1697" s="60" t="str">
        <f t="shared" si="251"/>
        <v>kn-7</v>
      </c>
      <c r="B1697" s="45">
        <f t="shared" si="258"/>
        <v>2071511</v>
      </c>
      <c r="C1697" s="60">
        <v>15</v>
      </c>
      <c r="D1697" s="38">
        <f t="shared" si="252"/>
        <v>20715</v>
      </c>
      <c r="E1697" s="62">
        <v>7</v>
      </c>
      <c r="F1697" s="25">
        <v>1</v>
      </c>
      <c r="G1697" s="26" t="s">
        <v>164</v>
      </c>
      <c r="H1697" s="26" t="s">
        <v>436</v>
      </c>
      <c r="I1697" s="25">
        <f t="shared" si="253"/>
        <v>74</v>
      </c>
      <c r="J1697" s="25">
        <f t="shared" si="254"/>
        <v>8</v>
      </c>
      <c r="K1697" s="25">
        <f t="shared" si="255"/>
        <v>3</v>
      </c>
      <c r="L1697" s="25" t="s">
        <v>526</v>
      </c>
      <c r="M1697" s="25" t="str">
        <f t="shared" si="256"/>
        <v>kn-7-15-shl-loc1</v>
      </c>
      <c r="N1697" s="25">
        <f t="shared" si="257"/>
        <v>5</v>
      </c>
      <c r="O1697" s="25">
        <v>9</v>
      </c>
      <c r="P1697" s="39">
        <v>9</v>
      </c>
    </row>
    <row r="1698" spans="1:16" ht="16.5" x14ac:dyDescent="0.2">
      <c r="A1698" s="60" t="str">
        <f t="shared" si="251"/>
        <v>kn-7</v>
      </c>
      <c r="B1698" s="45">
        <f t="shared" si="258"/>
        <v>2071520</v>
      </c>
      <c r="C1698" s="60">
        <v>15</v>
      </c>
      <c r="D1698" s="38">
        <f t="shared" si="252"/>
        <v>20715</v>
      </c>
      <c r="E1698" s="62">
        <v>7</v>
      </c>
      <c r="F1698" s="25">
        <v>2</v>
      </c>
      <c r="G1698" s="26" t="s">
        <v>163</v>
      </c>
      <c r="H1698" s="26" t="s">
        <v>749</v>
      </c>
      <c r="I1698" s="25">
        <f t="shared" si="253"/>
        <v>74</v>
      </c>
      <c r="J1698" s="25">
        <f t="shared" si="254"/>
        <v>8</v>
      </c>
      <c r="K1698" s="25">
        <f t="shared" si="255"/>
        <v>3</v>
      </c>
      <c r="L1698" s="25" t="s">
        <v>497</v>
      </c>
      <c r="M1698" s="49" t="str">
        <f t="shared" si="256"/>
        <v>kn-7-15-jlr-loc2</v>
      </c>
      <c r="N1698" s="49">
        <f t="shared" si="257"/>
        <v>5</v>
      </c>
      <c r="O1698" s="25">
        <v>6</v>
      </c>
      <c r="P1698" s="39">
        <v>8</v>
      </c>
    </row>
    <row r="1699" spans="1:16" ht="16.5" x14ac:dyDescent="0.2">
      <c r="A1699" s="60" t="str">
        <f t="shared" si="251"/>
        <v>kn-7</v>
      </c>
      <c r="B1699" s="45">
        <f t="shared" si="258"/>
        <v>2071521</v>
      </c>
      <c r="C1699" s="60">
        <v>15</v>
      </c>
      <c r="D1699" s="38">
        <f t="shared" si="252"/>
        <v>20715</v>
      </c>
      <c r="E1699" s="62">
        <v>7</v>
      </c>
      <c r="F1699" s="25">
        <v>2</v>
      </c>
      <c r="G1699" s="26" t="s">
        <v>776</v>
      </c>
      <c r="H1699" s="26" t="s">
        <v>750</v>
      </c>
      <c r="I1699" s="25">
        <f t="shared" si="253"/>
        <v>74</v>
      </c>
      <c r="J1699" s="25">
        <f t="shared" si="254"/>
        <v>8</v>
      </c>
      <c r="K1699" s="25">
        <f t="shared" si="255"/>
        <v>3</v>
      </c>
      <c r="L1699" s="25" t="s">
        <v>531</v>
      </c>
      <c r="M1699" s="49" t="str">
        <f t="shared" si="256"/>
        <v>kn-7-15-shl-loc2</v>
      </c>
      <c r="N1699" s="49">
        <f t="shared" si="257"/>
        <v>5</v>
      </c>
      <c r="O1699" s="25">
        <v>9</v>
      </c>
      <c r="P1699" s="39">
        <v>9</v>
      </c>
    </row>
    <row r="1700" spans="1:16" ht="16.5" x14ac:dyDescent="0.2">
      <c r="A1700" s="60" t="str">
        <f t="shared" si="251"/>
        <v>kn-7</v>
      </c>
      <c r="B1700" s="45">
        <f t="shared" si="258"/>
        <v>2071530</v>
      </c>
      <c r="C1700" s="60">
        <v>15</v>
      </c>
      <c r="D1700" s="38">
        <f t="shared" si="252"/>
        <v>20715</v>
      </c>
      <c r="E1700" s="62">
        <v>7</v>
      </c>
      <c r="F1700" s="25">
        <v>3</v>
      </c>
      <c r="G1700" s="26" t="s">
        <v>163</v>
      </c>
      <c r="H1700" s="26" t="s">
        <v>747</v>
      </c>
      <c r="I1700" s="25">
        <f t="shared" si="253"/>
        <v>74</v>
      </c>
      <c r="J1700" s="25">
        <f t="shared" si="254"/>
        <v>8</v>
      </c>
      <c r="K1700" s="25">
        <f t="shared" si="255"/>
        <v>3</v>
      </c>
      <c r="L1700" s="25" t="s">
        <v>174</v>
      </c>
      <c r="M1700" s="50" t="str">
        <f t="shared" si="256"/>
        <v>kn-7-15-jlr-loc3</v>
      </c>
      <c r="N1700" s="50">
        <f t="shared" si="257"/>
        <v>5</v>
      </c>
      <c r="O1700" s="25">
        <v>6</v>
      </c>
      <c r="P1700" s="39">
        <v>8</v>
      </c>
    </row>
    <row r="1701" spans="1:16" ht="17.25" thickBot="1" x14ac:dyDescent="0.25">
      <c r="A1701" s="60" t="str">
        <f t="shared" si="251"/>
        <v>kn-7</v>
      </c>
      <c r="B1701" s="45">
        <f t="shared" si="258"/>
        <v>2071531</v>
      </c>
      <c r="C1701" s="60">
        <v>15</v>
      </c>
      <c r="D1701" s="40">
        <f t="shared" si="252"/>
        <v>20715</v>
      </c>
      <c r="E1701" s="63">
        <v>7</v>
      </c>
      <c r="F1701" s="41">
        <v>3</v>
      </c>
      <c r="G1701" s="42" t="s">
        <v>164</v>
      </c>
      <c r="H1701" s="42" t="s">
        <v>748</v>
      </c>
      <c r="I1701" s="41">
        <f t="shared" si="253"/>
        <v>74</v>
      </c>
      <c r="J1701" s="41">
        <f t="shared" si="254"/>
        <v>8</v>
      </c>
      <c r="K1701" s="41">
        <f t="shared" si="255"/>
        <v>3</v>
      </c>
      <c r="L1701" s="41" t="s">
        <v>535</v>
      </c>
      <c r="M1701" s="42" t="str">
        <f t="shared" si="256"/>
        <v>kn-7-15-shl-loc3</v>
      </c>
      <c r="N1701" s="42">
        <f t="shared" si="257"/>
        <v>5</v>
      </c>
      <c r="O1701" s="41">
        <v>9</v>
      </c>
      <c r="P1701" s="43">
        <v>9</v>
      </c>
    </row>
    <row r="1702" spans="1:16" ht="16.5" x14ac:dyDescent="0.2">
      <c r="A1702" s="60" t="str">
        <f t="shared" si="251"/>
        <v>kn-8</v>
      </c>
      <c r="B1702" s="45">
        <f t="shared" si="258"/>
        <v>2080110</v>
      </c>
      <c r="C1702" s="60">
        <v>1</v>
      </c>
      <c r="D1702" s="35">
        <f t="shared" si="252"/>
        <v>20801</v>
      </c>
      <c r="E1702" s="61">
        <v>8</v>
      </c>
      <c r="F1702" s="36">
        <v>1</v>
      </c>
      <c r="G1702" s="44" t="s">
        <v>163</v>
      </c>
      <c r="H1702" s="44" t="s">
        <v>435</v>
      </c>
      <c r="I1702" s="36">
        <f t="shared" si="253"/>
        <v>75</v>
      </c>
      <c r="J1702" s="36">
        <f t="shared" si="254"/>
        <v>8</v>
      </c>
      <c r="K1702" s="36">
        <f t="shared" si="255"/>
        <v>3</v>
      </c>
      <c r="L1702" s="36" t="s">
        <v>502</v>
      </c>
      <c r="M1702" s="36" t="str">
        <f t="shared" si="256"/>
        <v>kn-8-1-jlr-loc1</v>
      </c>
      <c r="N1702" s="36">
        <f t="shared" si="257"/>
        <v>6</v>
      </c>
      <c r="O1702" s="36">
        <v>6</v>
      </c>
      <c r="P1702" s="37">
        <v>8</v>
      </c>
    </row>
    <row r="1703" spans="1:16" ht="16.5" x14ac:dyDescent="0.2">
      <c r="A1703" s="60" t="str">
        <f t="shared" si="251"/>
        <v>kn-8</v>
      </c>
      <c r="B1703" s="45">
        <f t="shared" si="258"/>
        <v>2080111</v>
      </c>
      <c r="C1703" s="60">
        <v>1</v>
      </c>
      <c r="D1703" s="38">
        <f t="shared" si="252"/>
        <v>20801</v>
      </c>
      <c r="E1703" s="62">
        <v>8</v>
      </c>
      <c r="F1703" s="25">
        <v>1</v>
      </c>
      <c r="G1703" s="26" t="s">
        <v>164</v>
      </c>
      <c r="H1703" s="26" t="s">
        <v>436</v>
      </c>
      <c r="I1703" s="25">
        <f t="shared" si="253"/>
        <v>75</v>
      </c>
      <c r="J1703" s="25">
        <f t="shared" si="254"/>
        <v>8</v>
      </c>
      <c r="K1703" s="25">
        <f t="shared" si="255"/>
        <v>3</v>
      </c>
      <c r="L1703" s="25" t="s">
        <v>543</v>
      </c>
      <c r="M1703" s="25" t="str">
        <f t="shared" si="256"/>
        <v>kn-8-1-shl-loc1</v>
      </c>
      <c r="N1703" s="25">
        <f t="shared" si="257"/>
        <v>6</v>
      </c>
      <c r="O1703" s="25">
        <v>9</v>
      </c>
      <c r="P1703" s="39">
        <v>9</v>
      </c>
    </row>
    <row r="1704" spans="1:16" ht="16.5" x14ac:dyDescent="0.2">
      <c r="A1704" s="60" t="str">
        <f t="shared" si="251"/>
        <v>kn-8</v>
      </c>
      <c r="B1704" s="45">
        <f t="shared" si="258"/>
        <v>2080120</v>
      </c>
      <c r="C1704" s="60">
        <v>1</v>
      </c>
      <c r="D1704" s="38">
        <f t="shared" si="252"/>
        <v>20801</v>
      </c>
      <c r="E1704" s="62">
        <v>8</v>
      </c>
      <c r="F1704" s="25">
        <v>2</v>
      </c>
      <c r="G1704" s="26" t="s">
        <v>163</v>
      </c>
      <c r="H1704" s="26" t="s">
        <v>1463</v>
      </c>
      <c r="I1704" s="25">
        <f t="shared" si="253"/>
        <v>75</v>
      </c>
      <c r="J1704" s="25">
        <f t="shared" si="254"/>
        <v>8</v>
      </c>
      <c r="K1704" s="25">
        <f t="shared" si="255"/>
        <v>3</v>
      </c>
      <c r="L1704" s="25" t="s">
        <v>1459</v>
      </c>
      <c r="M1704" s="49" t="str">
        <f t="shared" si="256"/>
        <v>kn-8-1-jlr-loc2</v>
      </c>
      <c r="N1704" s="49">
        <f t="shared" si="257"/>
        <v>6</v>
      </c>
      <c r="O1704" s="25">
        <v>6</v>
      </c>
      <c r="P1704" s="39">
        <v>8</v>
      </c>
    </row>
    <row r="1705" spans="1:16" ht="16.5" x14ac:dyDescent="0.2">
      <c r="A1705" s="60" t="str">
        <f t="shared" si="251"/>
        <v>kn-8</v>
      </c>
      <c r="B1705" s="45">
        <f t="shared" si="258"/>
        <v>2080121</v>
      </c>
      <c r="C1705" s="60">
        <v>1</v>
      </c>
      <c r="D1705" s="38">
        <f t="shared" si="252"/>
        <v>20801</v>
      </c>
      <c r="E1705" s="62">
        <v>8</v>
      </c>
      <c r="F1705" s="25">
        <v>2</v>
      </c>
      <c r="G1705" s="26" t="s">
        <v>164</v>
      </c>
      <c r="H1705" s="26" t="s">
        <v>779</v>
      </c>
      <c r="I1705" s="25">
        <f t="shared" si="253"/>
        <v>75</v>
      </c>
      <c r="J1705" s="25">
        <f t="shared" si="254"/>
        <v>8</v>
      </c>
      <c r="K1705" s="25">
        <f t="shared" si="255"/>
        <v>3</v>
      </c>
      <c r="L1705" s="25" t="s">
        <v>538</v>
      </c>
      <c r="M1705" s="49" t="str">
        <f t="shared" si="256"/>
        <v>kn-8-1-shl-loc2</v>
      </c>
      <c r="N1705" s="49">
        <f t="shared" si="257"/>
        <v>6</v>
      </c>
      <c r="O1705" s="25">
        <v>9</v>
      </c>
      <c r="P1705" s="39">
        <v>9</v>
      </c>
    </row>
    <row r="1706" spans="1:16" ht="16.5" x14ac:dyDescent="0.2">
      <c r="A1706" s="60" t="str">
        <f t="shared" si="251"/>
        <v>kn-8</v>
      </c>
      <c r="B1706" s="45">
        <f t="shared" si="258"/>
        <v>2080130</v>
      </c>
      <c r="C1706" s="60">
        <v>1</v>
      </c>
      <c r="D1706" s="38">
        <f t="shared" si="252"/>
        <v>20801</v>
      </c>
      <c r="E1706" s="62">
        <v>8</v>
      </c>
      <c r="F1706" s="25">
        <v>3</v>
      </c>
      <c r="G1706" s="26" t="s">
        <v>163</v>
      </c>
      <c r="H1706" s="26" t="s">
        <v>434</v>
      </c>
      <c r="I1706" s="25">
        <f t="shared" si="253"/>
        <v>75</v>
      </c>
      <c r="J1706" s="25">
        <f t="shared" si="254"/>
        <v>8</v>
      </c>
      <c r="K1706" s="25">
        <f t="shared" si="255"/>
        <v>3</v>
      </c>
      <c r="L1706" s="25" t="s">
        <v>503</v>
      </c>
      <c r="M1706" s="50" t="str">
        <f t="shared" si="256"/>
        <v>kn-8-1-jlr-loc3</v>
      </c>
      <c r="N1706" s="50">
        <f t="shared" si="257"/>
        <v>6</v>
      </c>
      <c r="O1706" s="25">
        <v>6</v>
      </c>
      <c r="P1706" s="39">
        <v>8</v>
      </c>
    </row>
    <row r="1707" spans="1:16" ht="17.25" thickBot="1" x14ac:dyDescent="0.25">
      <c r="A1707" s="60" t="str">
        <f t="shared" si="251"/>
        <v>kn-8</v>
      </c>
      <c r="B1707" s="45">
        <f t="shared" si="258"/>
        <v>2080131</v>
      </c>
      <c r="C1707" s="60">
        <v>1</v>
      </c>
      <c r="D1707" s="40">
        <f t="shared" si="252"/>
        <v>20801</v>
      </c>
      <c r="E1707" s="63">
        <v>8</v>
      </c>
      <c r="F1707" s="41">
        <v>3</v>
      </c>
      <c r="G1707" s="42" t="s">
        <v>164</v>
      </c>
      <c r="H1707" s="42" t="s">
        <v>433</v>
      </c>
      <c r="I1707" s="41">
        <f t="shared" si="253"/>
        <v>75</v>
      </c>
      <c r="J1707" s="41">
        <f t="shared" si="254"/>
        <v>8</v>
      </c>
      <c r="K1707" s="41">
        <f t="shared" si="255"/>
        <v>3</v>
      </c>
      <c r="L1707" s="41" t="s">
        <v>544</v>
      </c>
      <c r="M1707" s="42" t="str">
        <f t="shared" si="256"/>
        <v>kn-8-1-shl-loc3</v>
      </c>
      <c r="N1707" s="42">
        <f t="shared" si="257"/>
        <v>6</v>
      </c>
      <c r="O1707" s="41">
        <v>9</v>
      </c>
      <c r="P1707" s="43">
        <v>9</v>
      </c>
    </row>
    <row r="1708" spans="1:16" ht="16.5" x14ac:dyDescent="0.2">
      <c r="A1708" s="60" t="str">
        <f t="shared" si="251"/>
        <v>kn-8</v>
      </c>
      <c r="B1708" s="45">
        <f t="shared" si="258"/>
        <v>2080210</v>
      </c>
      <c r="C1708" s="60">
        <v>2</v>
      </c>
      <c r="D1708" s="35">
        <f t="shared" si="252"/>
        <v>20802</v>
      </c>
      <c r="E1708" s="61">
        <v>8</v>
      </c>
      <c r="F1708" s="36">
        <v>1</v>
      </c>
      <c r="G1708" s="44" t="s">
        <v>163</v>
      </c>
      <c r="H1708" s="44" t="s">
        <v>435</v>
      </c>
      <c r="I1708" s="36">
        <f t="shared" si="253"/>
        <v>76</v>
      </c>
      <c r="J1708" s="36">
        <f t="shared" si="254"/>
        <v>8</v>
      </c>
      <c r="K1708" s="36">
        <f t="shared" si="255"/>
        <v>3</v>
      </c>
      <c r="L1708" s="36" t="s">
        <v>495</v>
      </c>
      <c r="M1708" s="36" t="str">
        <f t="shared" si="256"/>
        <v>kn-8-2-jlr-loc1</v>
      </c>
      <c r="N1708" s="36">
        <f t="shared" si="257"/>
        <v>6</v>
      </c>
      <c r="O1708" s="36">
        <v>6</v>
      </c>
      <c r="P1708" s="37">
        <v>8</v>
      </c>
    </row>
    <row r="1709" spans="1:16" ht="16.5" x14ac:dyDescent="0.2">
      <c r="A1709" s="60" t="str">
        <f t="shared" si="251"/>
        <v>kn-8</v>
      </c>
      <c r="B1709" s="45">
        <f t="shared" si="258"/>
        <v>2080211</v>
      </c>
      <c r="C1709" s="60">
        <v>2</v>
      </c>
      <c r="D1709" s="38">
        <f t="shared" si="252"/>
        <v>20802</v>
      </c>
      <c r="E1709" s="62">
        <v>8</v>
      </c>
      <c r="F1709" s="25">
        <v>1</v>
      </c>
      <c r="G1709" s="26" t="s">
        <v>164</v>
      </c>
      <c r="H1709" s="26" t="s">
        <v>436</v>
      </c>
      <c r="I1709" s="25">
        <f t="shared" si="253"/>
        <v>76</v>
      </c>
      <c r="J1709" s="25">
        <f t="shared" si="254"/>
        <v>8</v>
      </c>
      <c r="K1709" s="25">
        <f t="shared" si="255"/>
        <v>3</v>
      </c>
      <c r="L1709" s="25" t="s">
        <v>527</v>
      </c>
      <c r="M1709" s="25" t="str">
        <f t="shared" si="256"/>
        <v>kn-8-2-shl-loc1</v>
      </c>
      <c r="N1709" s="25">
        <f t="shared" si="257"/>
        <v>6</v>
      </c>
      <c r="O1709" s="25">
        <v>9</v>
      </c>
      <c r="P1709" s="39">
        <v>9</v>
      </c>
    </row>
    <row r="1710" spans="1:16" ht="16.5" x14ac:dyDescent="0.2">
      <c r="A1710" s="60" t="str">
        <f t="shared" si="251"/>
        <v>kn-8</v>
      </c>
      <c r="B1710" s="45">
        <f t="shared" si="258"/>
        <v>2080220</v>
      </c>
      <c r="C1710" s="60">
        <v>2</v>
      </c>
      <c r="D1710" s="38">
        <f t="shared" si="252"/>
        <v>20802</v>
      </c>
      <c r="E1710" s="62">
        <v>8</v>
      </c>
      <c r="F1710" s="25">
        <v>2</v>
      </c>
      <c r="G1710" s="26" t="s">
        <v>163</v>
      </c>
      <c r="H1710" s="26" t="s">
        <v>1463</v>
      </c>
      <c r="I1710" s="25">
        <f t="shared" si="253"/>
        <v>76</v>
      </c>
      <c r="J1710" s="25">
        <f t="shared" si="254"/>
        <v>8</v>
      </c>
      <c r="K1710" s="25">
        <f t="shared" si="255"/>
        <v>3</v>
      </c>
      <c r="L1710" s="25" t="s">
        <v>1463</v>
      </c>
      <c r="M1710" s="49" t="str">
        <f t="shared" si="256"/>
        <v>kn-8-2-jlr-loc2</v>
      </c>
      <c r="N1710" s="49">
        <f t="shared" si="257"/>
        <v>6</v>
      </c>
      <c r="O1710" s="25">
        <v>6</v>
      </c>
      <c r="P1710" s="39">
        <v>8</v>
      </c>
    </row>
    <row r="1711" spans="1:16" ht="16.5" x14ac:dyDescent="0.2">
      <c r="A1711" s="60" t="str">
        <f t="shared" si="251"/>
        <v>kn-8</v>
      </c>
      <c r="B1711" s="45">
        <f t="shared" si="258"/>
        <v>2080221</v>
      </c>
      <c r="C1711" s="60">
        <v>2</v>
      </c>
      <c r="D1711" s="38">
        <f t="shared" si="252"/>
        <v>20802</v>
      </c>
      <c r="E1711" s="62">
        <v>8</v>
      </c>
      <c r="F1711" s="25">
        <v>2</v>
      </c>
      <c r="G1711" s="26" t="s">
        <v>164</v>
      </c>
      <c r="H1711" s="26" t="s">
        <v>171</v>
      </c>
      <c r="I1711" s="25">
        <f t="shared" si="253"/>
        <v>76</v>
      </c>
      <c r="J1711" s="25">
        <f t="shared" si="254"/>
        <v>8</v>
      </c>
      <c r="K1711" s="25">
        <f t="shared" si="255"/>
        <v>3</v>
      </c>
      <c r="L1711" s="25" t="s">
        <v>530</v>
      </c>
      <c r="M1711" s="49" t="str">
        <f t="shared" si="256"/>
        <v>kn-8-2-shl-loc2</v>
      </c>
      <c r="N1711" s="49">
        <f t="shared" si="257"/>
        <v>6</v>
      </c>
      <c r="O1711" s="25">
        <v>9</v>
      </c>
      <c r="P1711" s="39">
        <v>9</v>
      </c>
    </row>
    <row r="1712" spans="1:16" ht="16.5" x14ac:dyDescent="0.2">
      <c r="A1712" s="60" t="str">
        <f t="shared" si="251"/>
        <v>kn-8</v>
      </c>
      <c r="B1712" s="45">
        <f t="shared" si="258"/>
        <v>2080230</v>
      </c>
      <c r="C1712" s="60">
        <v>2</v>
      </c>
      <c r="D1712" s="38">
        <f t="shared" si="252"/>
        <v>20802</v>
      </c>
      <c r="E1712" s="62">
        <v>8</v>
      </c>
      <c r="F1712" s="25">
        <v>3</v>
      </c>
      <c r="G1712" s="26" t="s">
        <v>163</v>
      </c>
      <c r="H1712" s="26" t="s">
        <v>434</v>
      </c>
      <c r="I1712" s="25">
        <f t="shared" si="253"/>
        <v>76</v>
      </c>
      <c r="J1712" s="25">
        <f t="shared" si="254"/>
        <v>8</v>
      </c>
      <c r="K1712" s="25">
        <f t="shared" si="255"/>
        <v>3</v>
      </c>
      <c r="L1712" s="25" t="s">
        <v>504</v>
      </c>
      <c r="M1712" s="50" t="str">
        <f t="shared" si="256"/>
        <v>kn-8-2-jlr-loc3</v>
      </c>
      <c r="N1712" s="50">
        <f t="shared" si="257"/>
        <v>6</v>
      </c>
      <c r="O1712" s="25">
        <v>6</v>
      </c>
      <c r="P1712" s="39">
        <v>8</v>
      </c>
    </row>
    <row r="1713" spans="1:16" ht="17.25" thickBot="1" x14ac:dyDescent="0.25">
      <c r="A1713" s="60" t="str">
        <f t="shared" si="251"/>
        <v>kn-8</v>
      </c>
      <c r="B1713" s="45">
        <f t="shared" si="258"/>
        <v>2080231</v>
      </c>
      <c r="C1713" s="60">
        <v>2</v>
      </c>
      <c r="D1713" s="40">
        <f t="shared" si="252"/>
        <v>20802</v>
      </c>
      <c r="E1713" s="63">
        <v>8</v>
      </c>
      <c r="F1713" s="41">
        <v>3</v>
      </c>
      <c r="G1713" s="42" t="s">
        <v>164</v>
      </c>
      <c r="H1713" s="42" t="s">
        <v>433</v>
      </c>
      <c r="I1713" s="41">
        <f t="shared" si="253"/>
        <v>76</v>
      </c>
      <c r="J1713" s="41">
        <f t="shared" si="254"/>
        <v>8</v>
      </c>
      <c r="K1713" s="41">
        <f t="shared" si="255"/>
        <v>3</v>
      </c>
      <c r="L1713" s="41" t="s">
        <v>545</v>
      </c>
      <c r="M1713" s="42" t="str">
        <f t="shared" si="256"/>
        <v>kn-8-2-shl-loc3</v>
      </c>
      <c r="N1713" s="42">
        <f t="shared" si="257"/>
        <v>6</v>
      </c>
      <c r="O1713" s="41">
        <v>9</v>
      </c>
      <c r="P1713" s="43">
        <v>9</v>
      </c>
    </row>
    <row r="1714" spans="1:16" ht="16.5" x14ac:dyDescent="0.2">
      <c r="A1714" s="60" t="str">
        <f t="shared" si="251"/>
        <v>kn-8</v>
      </c>
      <c r="B1714" s="45">
        <f t="shared" si="258"/>
        <v>2080310</v>
      </c>
      <c r="C1714" s="60">
        <v>3</v>
      </c>
      <c r="D1714" s="35">
        <f t="shared" si="252"/>
        <v>20803</v>
      </c>
      <c r="E1714" s="61">
        <v>8</v>
      </c>
      <c r="F1714" s="36">
        <v>1</v>
      </c>
      <c r="G1714" s="44" t="s">
        <v>163</v>
      </c>
      <c r="H1714" s="44" t="s">
        <v>435</v>
      </c>
      <c r="I1714" s="36">
        <f t="shared" si="253"/>
        <v>76</v>
      </c>
      <c r="J1714" s="36">
        <f t="shared" si="254"/>
        <v>8</v>
      </c>
      <c r="K1714" s="36">
        <f t="shared" si="255"/>
        <v>3</v>
      </c>
      <c r="L1714" s="36" t="s">
        <v>502</v>
      </c>
      <c r="M1714" s="36" t="str">
        <f t="shared" si="256"/>
        <v>kn-8-3-jlr-loc1</v>
      </c>
      <c r="N1714" s="36">
        <f t="shared" si="257"/>
        <v>6</v>
      </c>
      <c r="O1714" s="36">
        <v>6</v>
      </c>
      <c r="P1714" s="37">
        <v>8</v>
      </c>
    </row>
    <row r="1715" spans="1:16" ht="16.5" x14ac:dyDescent="0.2">
      <c r="A1715" s="60" t="str">
        <f t="shared" si="251"/>
        <v>kn-8</v>
      </c>
      <c r="B1715" s="45">
        <f t="shared" si="258"/>
        <v>2080311</v>
      </c>
      <c r="C1715" s="60">
        <v>3</v>
      </c>
      <c r="D1715" s="38">
        <f t="shared" si="252"/>
        <v>20803</v>
      </c>
      <c r="E1715" s="62">
        <v>8</v>
      </c>
      <c r="F1715" s="25">
        <v>1</v>
      </c>
      <c r="G1715" s="26" t="s">
        <v>164</v>
      </c>
      <c r="H1715" s="26" t="s">
        <v>436</v>
      </c>
      <c r="I1715" s="25">
        <f t="shared" si="253"/>
        <v>76</v>
      </c>
      <c r="J1715" s="25">
        <f t="shared" si="254"/>
        <v>8</v>
      </c>
      <c r="K1715" s="25">
        <f t="shared" si="255"/>
        <v>3</v>
      </c>
      <c r="L1715" s="25" t="s">
        <v>543</v>
      </c>
      <c r="M1715" s="25" t="str">
        <f t="shared" si="256"/>
        <v>kn-8-3-shl-loc1</v>
      </c>
      <c r="N1715" s="25">
        <f t="shared" si="257"/>
        <v>6</v>
      </c>
      <c r="O1715" s="25">
        <v>9</v>
      </c>
      <c r="P1715" s="39">
        <v>9</v>
      </c>
    </row>
    <row r="1716" spans="1:16" ht="16.5" x14ac:dyDescent="0.2">
      <c r="A1716" s="60" t="str">
        <f t="shared" si="251"/>
        <v>kn-8</v>
      </c>
      <c r="B1716" s="45">
        <f t="shared" si="258"/>
        <v>2080320</v>
      </c>
      <c r="C1716" s="60">
        <v>3</v>
      </c>
      <c r="D1716" s="38">
        <f t="shared" si="252"/>
        <v>20803</v>
      </c>
      <c r="E1716" s="62">
        <v>8</v>
      </c>
      <c r="F1716" s="25">
        <v>2</v>
      </c>
      <c r="G1716" s="26" t="s">
        <v>163</v>
      </c>
      <c r="H1716" s="26" t="s">
        <v>1463</v>
      </c>
      <c r="I1716" s="25">
        <f t="shared" si="253"/>
        <v>76</v>
      </c>
      <c r="J1716" s="25">
        <f t="shared" si="254"/>
        <v>8</v>
      </c>
      <c r="K1716" s="25">
        <f t="shared" si="255"/>
        <v>3</v>
      </c>
      <c r="L1716" s="25" t="s">
        <v>1459</v>
      </c>
      <c r="M1716" s="49" t="str">
        <f t="shared" si="256"/>
        <v>kn-8-3-jlr-loc2</v>
      </c>
      <c r="N1716" s="49">
        <f t="shared" si="257"/>
        <v>6</v>
      </c>
      <c r="O1716" s="25">
        <v>6</v>
      </c>
      <c r="P1716" s="39">
        <v>8</v>
      </c>
    </row>
    <row r="1717" spans="1:16" ht="16.5" x14ac:dyDescent="0.2">
      <c r="A1717" s="60" t="str">
        <f t="shared" si="251"/>
        <v>kn-8</v>
      </c>
      <c r="B1717" s="45">
        <f t="shared" si="258"/>
        <v>2080321</v>
      </c>
      <c r="C1717" s="60">
        <v>3</v>
      </c>
      <c r="D1717" s="38">
        <f t="shared" si="252"/>
        <v>20803</v>
      </c>
      <c r="E1717" s="62">
        <v>8</v>
      </c>
      <c r="F1717" s="25">
        <v>2</v>
      </c>
      <c r="G1717" s="26" t="s">
        <v>164</v>
      </c>
      <c r="H1717" s="26" t="s">
        <v>171</v>
      </c>
      <c r="I1717" s="25">
        <f t="shared" si="253"/>
        <v>76</v>
      </c>
      <c r="J1717" s="25">
        <f t="shared" si="254"/>
        <v>8</v>
      </c>
      <c r="K1717" s="25">
        <f t="shared" si="255"/>
        <v>3</v>
      </c>
      <c r="L1717" s="25" t="s">
        <v>538</v>
      </c>
      <c r="M1717" s="49" t="str">
        <f t="shared" si="256"/>
        <v>kn-8-3-shl-loc2</v>
      </c>
      <c r="N1717" s="49">
        <f t="shared" si="257"/>
        <v>6</v>
      </c>
      <c r="O1717" s="25">
        <v>9</v>
      </c>
      <c r="P1717" s="39">
        <v>9</v>
      </c>
    </row>
    <row r="1718" spans="1:16" ht="16.5" x14ac:dyDescent="0.2">
      <c r="A1718" s="60" t="str">
        <f t="shared" si="251"/>
        <v>kn-8</v>
      </c>
      <c r="B1718" s="45">
        <f t="shared" si="258"/>
        <v>2080330</v>
      </c>
      <c r="C1718" s="60">
        <v>3</v>
      </c>
      <c r="D1718" s="38">
        <f t="shared" si="252"/>
        <v>20803</v>
      </c>
      <c r="E1718" s="62">
        <v>8</v>
      </c>
      <c r="F1718" s="25">
        <v>3</v>
      </c>
      <c r="G1718" s="26" t="s">
        <v>163</v>
      </c>
      <c r="H1718" s="26" t="s">
        <v>434</v>
      </c>
      <c r="I1718" s="25">
        <f t="shared" si="253"/>
        <v>76</v>
      </c>
      <c r="J1718" s="25">
        <f t="shared" si="254"/>
        <v>8</v>
      </c>
      <c r="K1718" s="25">
        <f t="shared" si="255"/>
        <v>3</v>
      </c>
      <c r="L1718" s="25" t="s">
        <v>499</v>
      </c>
      <c r="M1718" s="50" t="str">
        <f t="shared" si="256"/>
        <v>kn-8-3-jlr-loc3</v>
      </c>
      <c r="N1718" s="50">
        <f t="shared" si="257"/>
        <v>6</v>
      </c>
      <c r="O1718" s="25">
        <v>6</v>
      </c>
      <c r="P1718" s="39">
        <v>8</v>
      </c>
    </row>
    <row r="1719" spans="1:16" ht="17.25" thickBot="1" x14ac:dyDescent="0.25">
      <c r="A1719" s="60" t="str">
        <f t="shared" si="251"/>
        <v>kn-8</v>
      </c>
      <c r="B1719" s="45">
        <f t="shared" si="258"/>
        <v>2080331</v>
      </c>
      <c r="C1719" s="60">
        <v>3</v>
      </c>
      <c r="D1719" s="40">
        <f t="shared" si="252"/>
        <v>20803</v>
      </c>
      <c r="E1719" s="63">
        <v>8</v>
      </c>
      <c r="F1719" s="41">
        <v>3</v>
      </c>
      <c r="G1719" s="42" t="s">
        <v>164</v>
      </c>
      <c r="H1719" s="42" t="s">
        <v>790</v>
      </c>
      <c r="I1719" s="41">
        <f t="shared" si="253"/>
        <v>76</v>
      </c>
      <c r="J1719" s="41">
        <f t="shared" si="254"/>
        <v>8</v>
      </c>
      <c r="K1719" s="41">
        <f t="shared" si="255"/>
        <v>3</v>
      </c>
      <c r="L1719" s="41" t="s">
        <v>539</v>
      </c>
      <c r="M1719" s="42" t="str">
        <f t="shared" si="256"/>
        <v>kn-8-3-shl-loc3</v>
      </c>
      <c r="N1719" s="42">
        <f t="shared" si="257"/>
        <v>6</v>
      </c>
      <c r="O1719" s="41">
        <v>9</v>
      </c>
      <c r="P1719" s="43">
        <v>9</v>
      </c>
    </row>
    <row r="1720" spans="1:16" ht="16.5" x14ac:dyDescent="0.2">
      <c r="A1720" s="60" t="str">
        <f t="shared" si="251"/>
        <v>kn-8</v>
      </c>
      <c r="B1720" s="45">
        <f t="shared" si="258"/>
        <v>2080410</v>
      </c>
      <c r="C1720" s="60">
        <v>4</v>
      </c>
      <c r="D1720" s="35">
        <f t="shared" si="252"/>
        <v>20804</v>
      </c>
      <c r="E1720" s="61">
        <v>8</v>
      </c>
      <c r="F1720" s="36">
        <v>1</v>
      </c>
      <c r="G1720" s="44" t="s">
        <v>163</v>
      </c>
      <c r="H1720" s="44" t="s">
        <v>435</v>
      </c>
      <c r="I1720" s="36">
        <f t="shared" si="253"/>
        <v>77</v>
      </c>
      <c r="J1720" s="36">
        <f t="shared" si="254"/>
        <v>8</v>
      </c>
      <c r="K1720" s="36">
        <f t="shared" si="255"/>
        <v>3</v>
      </c>
      <c r="L1720" s="36" t="s">
        <v>505</v>
      </c>
      <c r="M1720" s="36" t="str">
        <f t="shared" si="256"/>
        <v>kn-8-4-jlr-loc1</v>
      </c>
      <c r="N1720" s="36">
        <f t="shared" si="257"/>
        <v>6</v>
      </c>
      <c r="O1720" s="36">
        <v>6</v>
      </c>
      <c r="P1720" s="37">
        <v>8</v>
      </c>
    </row>
    <row r="1721" spans="1:16" ht="16.5" x14ac:dyDescent="0.2">
      <c r="A1721" s="60" t="str">
        <f t="shared" si="251"/>
        <v>kn-8</v>
      </c>
      <c r="B1721" s="45">
        <f t="shared" si="258"/>
        <v>2080411</v>
      </c>
      <c r="C1721" s="60">
        <v>4</v>
      </c>
      <c r="D1721" s="38">
        <f t="shared" si="252"/>
        <v>20804</v>
      </c>
      <c r="E1721" s="62">
        <v>8</v>
      </c>
      <c r="F1721" s="25">
        <v>1</v>
      </c>
      <c r="G1721" s="26" t="s">
        <v>164</v>
      </c>
      <c r="H1721" s="26" t="s">
        <v>436</v>
      </c>
      <c r="I1721" s="25">
        <f t="shared" si="253"/>
        <v>77</v>
      </c>
      <c r="J1721" s="25">
        <f t="shared" si="254"/>
        <v>8</v>
      </c>
      <c r="K1721" s="25">
        <f t="shared" si="255"/>
        <v>3</v>
      </c>
      <c r="L1721" s="25" t="s">
        <v>546</v>
      </c>
      <c r="M1721" s="25" t="str">
        <f t="shared" si="256"/>
        <v>kn-8-4-shl-loc1</v>
      </c>
      <c r="N1721" s="25">
        <f t="shared" si="257"/>
        <v>6</v>
      </c>
      <c r="O1721" s="25">
        <v>9</v>
      </c>
      <c r="P1721" s="39">
        <v>9</v>
      </c>
    </row>
    <row r="1722" spans="1:16" ht="16.5" x14ac:dyDescent="0.2">
      <c r="A1722" s="60" t="str">
        <f t="shared" si="251"/>
        <v>kn-8</v>
      </c>
      <c r="B1722" s="45">
        <f t="shared" si="258"/>
        <v>2080420</v>
      </c>
      <c r="C1722" s="60">
        <v>4</v>
      </c>
      <c r="D1722" s="38">
        <f t="shared" si="252"/>
        <v>20804</v>
      </c>
      <c r="E1722" s="62">
        <v>8</v>
      </c>
      <c r="F1722" s="25">
        <v>2</v>
      </c>
      <c r="G1722" s="26" t="s">
        <v>163</v>
      </c>
      <c r="H1722" s="26" t="s">
        <v>1463</v>
      </c>
      <c r="I1722" s="25">
        <f t="shared" si="253"/>
        <v>77</v>
      </c>
      <c r="J1722" s="25">
        <f t="shared" si="254"/>
        <v>8</v>
      </c>
      <c r="K1722" s="25">
        <f t="shared" si="255"/>
        <v>3</v>
      </c>
      <c r="L1722" s="25" t="s">
        <v>495</v>
      </c>
      <c r="M1722" s="49" t="str">
        <f t="shared" si="256"/>
        <v>kn-8-4-jlr-loc2</v>
      </c>
      <c r="N1722" s="49">
        <f t="shared" si="257"/>
        <v>6</v>
      </c>
      <c r="O1722" s="25">
        <v>6</v>
      </c>
      <c r="P1722" s="39">
        <v>8</v>
      </c>
    </row>
    <row r="1723" spans="1:16" ht="16.5" x14ac:dyDescent="0.2">
      <c r="A1723" s="60" t="str">
        <f t="shared" si="251"/>
        <v>kn-8</v>
      </c>
      <c r="B1723" s="45">
        <f t="shared" si="258"/>
        <v>2080421</v>
      </c>
      <c r="C1723" s="60">
        <v>4</v>
      </c>
      <c r="D1723" s="38">
        <f t="shared" si="252"/>
        <v>20804</v>
      </c>
      <c r="E1723" s="62">
        <v>8</v>
      </c>
      <c r="F1723" s="25">
        <v>2</v>
      </c>
      <c r="G1723" s="26" t="s">
        <v>776</v>
      </c>
      <c r="H1723" s="26" t="s">
        <v>171</v>
      </c>
      <c r="I1723" s="25">
        <f t="shared" si="253"/>
        <v>77</v>
      </c>
      <c r="J1723" s="25">
        <f t="shared" si="254"/>
        <v>8</v>
      </c>
      <c r="K1723" s="25">
        <f t="shared" si="255"/>
        <v>3</v>
      </c>
      <c r="L1723" s="25" t="s">
        <v>534</v>
      </c>
      <c r="M1723" s="49" t="str">
        <f t="shared" si="256"/>
        <v>kn-8-4-shl-loc2</v>
      </c>
      <c r="N1723" s="49">
        <f t="shared" si="257"/>
        <v>6</v>
      </c>
      <c r="O1723" s="25">
        <v>9</v>
      </c>
      <c r="P1723" s="39">
        <v>9</v>
      </c>
    </row>
    <row r="1724" spans="1:16" ht="16.5" x14ac:dyDescent="0.2">
      <c r="A1724" s="60" t="str">
        <f t="shared" si="251"/>
        <v>kn-8</v>
      </c>
      <c r="B1724" s="45">
        <f t="shared" si="258"/>
        <v>2080430</v>
      </c>
      <c r="C1724" s="60">
        <v>4</v>
      </c>
      <c r="D1724" s="38">
        <f t="shared" si="252"/>
        <v>20804</v>
      </c>
      <c r="E1724" s="62">
        <v>8</v>
      </c>
      <c r="F1724" s="25">
        <v>3</v>
      </c>
      <c r="G1724" s="26" t="s">
        <v>163</v>
      </c>
      <c r="H1724" s="26" t="s">
        <v>783</v>
      </c>
      <c r="I1724" s="25">
        <f t="shared" si="253"/>
        <v>77</v>
      </c>
      <c r="J1724" s="25">
        <f t="shared" si="254"/>
        <v>8</v>
      </c>
      <c r="K1724" s="25">
        <f t="shared" si="255"/>
        <v>3</v>
      </c>
      <c r="L1724" s="25" t="s">
        <v>501</v>
      </c>
      <c r="M1724" s="50" t="str">
        <f t="shared" si="256"/>
        <v>kn-8-4-jlr-loc3</v>
      </c>
      <c r="N1724" s="50">
        <f t="shared" si="257"/>
        <v>6</v>
      </c>
      <c r="O1724" s="25">
        <v>6</v>
      </c>
      <c r="P1724" s="39">
        <v>8</v>
      </c>
    </row>
    <row r="1725" spans="1:16" ht="17.25" thickBot="1" x14ac:dyDescent="0.25">
      <c r="A1725" s="60" t="str">
        <f t="shared" si="251"/>
        <v>kn-8</v>
      </c>
      <c r="B1725" s="45">
        <f t="shared" si="258"/>
        <v>2080431</v>
      </c>
      <c r="C1725" s="60">
        <v>4</v>
      </c>
      <c r="D1725" s="40">
        <f t="shared" si="252"/>
        <v>20804</v>
      </c>
      <c r="E1725" s="63">
        <v>8</v>
      </c>
      <c r="F1725" s="41">
        <v>3</v>
      </c>
      <c r="G1725" s="42" t="s">
        <v>164</v>
      </c>
      <c r="H1725" s="42" t="s">
        <v>433</v>
      </c>
      <c r="I1725" s="41">
        <f t="shared" si="253"/>
        <v>77</v>
      </c>
      <c r="J1725" s="41">
        <f t="shared" si="254"/>
        <v>8</v>
      </c>
      <c r="K1725" s="41">
        <f t="shared" si="255"/>
        <v>3</v>
      </c>
      <c r="L1725" s="41" t="s">
        <v>542</v>
      </c>
      <c r="M1725" s="42" t="str">
        <f t="shared" si="256"/>
        <v>kn-8-4-shl-loc3</v>
      </c>
      <c r="N1725" s="42">
        <f t="shared" si="257"/>
        <v>6</v>
      </c>
      <c r="O1725" s="41">
        <v>9</v>
      </c>
      <c r="P1725" s="43">
        <v>9</v>
      </c>
    </row>
    <row r="1726" spans="1:16" ht="16.5" x14ac:dyDescent="0.2">
      <c r="A1726" s="60" t="str">
        <f t="shared" si="251"/>
        <v>kn-8</v>
      </c>
      <c r="B1726" s="45">
        <f t="shared" si="258"/>
        <v>2080510</v>
      </c>
      <c r="C1726" s="60">
        <v>5</v>
      </c>
      <c r="D1726" s="35">
        <f t="shared" si="252"/>
        <v>20805</v>
      </c>
      <c r="E1726" s="61">
        <v>8</v>
      </c>
      <c r="F1726" s="36">
        <v>1</v>
      </c>
      <c r="G1726" s="44" t="s">
        <v>163</v>
      </c>
      <c r="H1726" s="44" t="s">
        <v>435</v>
      </c>
      <c r="I1726" s="36">
        <f t="shared" si="253"/>
        <v>77</v>
      </c>
      <c r="J1726" s="36">
        <f t="shared" si="254"/>
        <v>8</v>
      </c>
      <c r="K1726" s="36">
        <f t="shared" si="255"/>
        <v>3</v>
      </c>
      <c r="L1726" s="36" t="s">
        <v>1458</v>
      </c>
      <c r="M1726" s="36" t="str">
        <f t="shared" si="256"/>
        <v>kn-8-5-jlr-loc1</v>
      </c>
      <c r="N1726" s="36">
        <f t="shared" si="257"/>
        <v>6</v>
      </c>
      <c r="O1726" s="36">
        <v>6</v>
      </c>
      <c r="P1726" s="37">
        <v>8</v>
      </c>
    </row>
    <row r="1727" spans="1:16" ht="16.5" x14ac:dyDescent="0.2">
      <c r="A1727" s="60" t="str">
        <f t="shared" si="251"/>
        <v>kn-8</v>
      </c>
      <c r="B1727" s="45">
        <f t="shared" si="258"/>
        <v>2080511</v>
      </c>
      <c r="C1727" s="60">
        <v>5</v>
      </c>
      <c r="D1727" s="38">
        <f t="shared" si="252"/>
        <v>20805</v>
      </c>
      <c r="E1727" s="62">
        <v>8</v>
      </c>
      <c r="F1727" s="25">
        <v>1</v>
      </c>
      <c r="G1727" s="26" t="s">
        <v>164</v>
      </c>
      <c r="H1727" s="26" t="s">
        <v>436</v>
      </c>
      <c r="I1727" s="25">
        <f t="shared" si="253"/>
        <v>77</v>
      </c>
      <c r="J1727" s="25">
        <f t="shared" si="254"/>
        <v>8</v>
      </c>
      <c r="K1727" s="25">
        <f t="shared" si="255"/>
        <v>3</v>
      </c>
      <c r="L1727" s="25" t="s">
        <v>532</v>
      </c>
      <c r="M1727" s="25" t="str">
        <f t="shared" si="256"/>
        <v>kn-8-5-shl-loc1</v>
      </c>
      <c r="N1727" s="25">
        <f t="shared" si="257"/>
        <v>6</v>
      </c>
      <c r="O1727" s="25">
        <v>9</v>
      </c>
      <c r="P1727" s="39">
        <v>9</v>
      </c>
    </row>
    <row r="1728" spans="1:16" ht="16.5" x14ac:dyDescent="0.2">
      <c r="A1728" s="60" t="str">
        <f t="shared" ref="A1728:A1791" si="259">"kn-"&amp;E1728</f>
        <v>kn-8</v>
      </c>
      <c r="B1728" s="45">
        <f t="shared" si="258"/>
        <v>2080520</v>
      </c>
      <c r="C1728" s="60">
        <v>5</v>
      </c>
      <c r="D1728" s="38">
        <f t="shared" ref="D1728:D1791" si="260">(200+E1728)*100+C1728</f>
        <v>20805</v>
      </c>
      <c r="E1728" s="62">
        <v>8</v>
      </c>
      <c r="F1728" s="25">
        <v>2</v>
      </c>
      <c r="G1728" s="26" t="s">
        <v>773</v>
      </c>
      <c r="H1728" s="26" t="s">
        <v>1463</v>
      </c>
      <c r="I1728" s="25">
        <f t="shared" ref="I1728:I1791" si="261">INDEX($AR$4:$AR$204,INDEX($AY$4:$AY$19,E1728)+C1728)</f>
        <v>77</v>
      </c>
      <c r="J1728" s="25">
        <f t="shared" ref="J1728:J1791" si="262">INDEX($AS$4:$AS$204,INDEX($AY$4:$AY$19,E1728)+C1728)</f>
        <v>8</v>
      </c>
      <c r="K1728" s="25">
        <f t="shared" ref="K1728:K1791" si="263">INDEX($AT$4:$AT$204,INDEX($AY$4:$AY$19,E1728)+C1729)</f>
        <v>3</v>
      </c>
      <c r="L1728" s="25" t="s">
        <v>1463</v>
      </c>
      <c r="M1728" s="49" t="str">
        <f t="shared" ref="M1728:M1791" si="264">A1728&amp;"-"&amp;C1728&amp;"-"&amp;G1728&amp;"-"&amp;"loc"&amp;F1728</f>
        <v>kn-8-5-jlr-loc2</v>
      </c>
      <c r="N1728" s="49">
        <f t="shared" ref="N1728:N1791" si="265">INDEX($AU$4:$AU$204,INDEX($AY$4:$AY$19,E1728)+C1728)</f>
        <v>6</v>
      </c>
      <c r="O1728" s="25">
        <v>6</v>
      </c>
      <c r="P1728" s="39">
        <v>8</v>
      </c>
    </row>
    <row r="1729" spans="1:16" ht="16.5" x14ac:dyDescent="0.2">
      <c r="A1729" s="60" t="str">
        <f t="shared" si="259"/>
        <v>kn-8</v>
      </c>
      <c r="B1729" s="45">
        <f t="shared" si="258"/>
        <v>2080521</v>
      </c>
      <c r="C1729" s="60">
        <v>5</v>
      </c>
      <c r="D1729" s="38">
        <f t="shared" si="260"/>
        <v>20805</v>
      </c>
      <c r="E1729" s="62">
        <v>8</v>
      </c>
      <c r="F1729" s="25">
        <v>2</v>
      </c>
      <c r="G1729" s="26" t="s">
        <v>164</v>
      </c>
      <c r="H1729" s="26" t="s">
        <v>171</v>
      </c>
      <c r="I1729" s="25">
        <f t="shared" si="261"/>
        <v>77</v>
      </c>
      <c r="J1729" s="25">
        <f t="shared" si="262"/>
        <v>8</v>
      </c>
      <c r="K1729" s="25">
        <f t="shared" si="263"/>
        <v>3</v>
      </c>
      <c r="L1729" s="25" t="s">
        <v>530</v>
      </c>
      <c r="M1729" s="49" t="str">
        <f t="shared" si="264"/>
        <v>kn-8-5-shl-loc2</v>
      </c>
      <c r="N1729" s="49">
        <f t="shared" si="265"/>
        <v>6</v>
      </c>
      <c r="O1729" s="25">
        <v>9</v>
      </c>
      <c r="P1729" s="39">
        <v>9</v>
      </c>
    </row>
    <row r="1730" spans="1:16" ht="16.5" x14ac:dyDescent="0.2">
      <c r="A1730" s="60" t="str">
        <f t="shared" si="259"/>
        <v>kn-8</v>
      </c>
      <c r="B1730" s="45">
        <f t="shared" si="258"/>
        <v>2080530</v>
      </c>
      <c r="C1730" s="60">
        <v>5</v>
      </c>
      <c r="D1730" s="38">
        <f t="shared" si="260"/>
        <v>20805</v>
      </c>
      <c r="E1730" s="62">
        <v>8</v>
      </c>
      <c r="F1730" s="25">
        <v>3</v>
      </c>
      <c r="G1730" s="26" t="s">
        <v>163</v>
      </c>
      <c r="H1730" s="26" t="s">
        <v>434</v>
      </c>
      <c r="I1730" s="25">
        <f t="shared" si="261"/>
        <v>77</v>
      </c>
      <c r="J1730" s="25">
        <f t="shared" si="262"/>
        <v>8</v>
      </c>
      <c r="K1730" s="25">
        <f t="shared" si="263"/>
        <v>3</v>
      </c>
      <c r="L1730" s="25" t="s">
        <v>502</v>
      </c>
      <c r="M1730" s="50" t="str">
        <f t="shared" si="264"/>
        <v>kn-8-5-jlr-loc3</v>
      </c>
      <c r="N1730" s="50">
        <f t="shared" si="265"/>
        <v>6</v>
      </c>
      <c r="O1730" s="25">
        <v>6</v>
      </c>
      <c r="P1730" s="39">
        <v>8</v>
      </c>
    </row>
    <row r="1731" spans="1:16" ht="17.25" thickBot="1" x14ac:dyDescent="0.25">
      <c r="A1731" s="60" t="str">
        <f t="shared" si="259"/>
        <v>kn-8</v>
      </c>
      <c r="B1731" s="45">
        <f t="shared" si="258"/>
        <v>2080531</v>
      </c>
      <c r="C1731" s="60">
        <v>5</v>
      </c>
      <c r="D1731" s="40">
        <f t="shared" si="260"/>
        <v>20805</v>
      </c>
      <c r="E1731" s="63">
        <v>8</v>
      </c>
      <c r="F1731" s="41">
        <v>3</v>
      </c>
      <c r="G1731" s="42" t="s">
        <v>164</v>
      </c>
      <c r="H1731" s="42" t="s">
        <v>433</v>
      </c>
      <c r="I1731" s="41">
        <f t="shared" si="261"/>
        <v>77</v>
      </c>
      <c r="J1731" s="41">
        <f t="shared" si="262"/>
        <v>8</v>
      </c>
      <c r="K1731" s="41">
        <f t="shared" si="263"/>
        <v>3</v>
      </c>
      <c r="L1731" s="41" t="s">
        <v>543</v>
      </c>
      <c r="M1731" s="42" t="str">
        <f t="shared" si="264"/>
        <v>kn-8-5-shl-loc3</v>
      </c>
      <c r="N1731" s="42">
        <f t="shared" si="265"/>
        <v>6</v>
      </c>
      <c r="O1731" s="41">
        <v>9</v>
      </c>
      <c r="P1731" s="43">
        <v>9</v>
      </c>
    </row>
    <row r="1732" spans="1:16" ht="16.5" x14ac:dyDescent="0.2">
      <c r="A1732" s="60" t="str">
        <f t="shared" si="259"/>
        <v>kn-8</v>
      </c>
      <c r="B1732" s="45">
        <f t="shared" si="258"/>
        <v>2080610</v>
      </c>
      <c r="C1732" s="60">
        <v>6</v>
      </c>
      <c r="D1732" s="35">
        <f t="shared" si="260"/>
        <v>20806</v>
      </c>
      <c r="E1732" s="61">
        <v>8</v>
      </c>
      <c r="F1732" s="36">
        <v>1</v>
      </c>
      <c r="G1732" s="44" t="s">
        <v>163</v>
      </c>
      <c r="H1732" s="44" t="s">
        <v>435</v>
      </c>
      <c r="I1732" s="36">
        <f t="shared" si="261"/>
        <v>78</v>
      </c>
      <c r="J1732" s="36">
        <f t="shared" si="262"/>
        <v>8</v>
      </c>
      <c r="K1732" s="36">
        <f t="shared" si="263"/>
        <v>3</v>
      </c>
      <c r="L1732" s="36" t="s">
        <v>499</v>
      </c>
      <c r="M1732" s="36" t="str">
        <f t="shared" si="264"/>
        <v>kn-8-6-jlr-loc1</v>
      </c>
      <c r="N1732" s="36">
        <f t="shared" si="265"/>
        <v>6</v>
      </c>
      <c r="O1732" s="36">
        <v>6</v>
      </c>
      <c r="P1732" s="37">
        <v>8</v>
      </c>
    </row>
    <row r="1733" spans="1:16" ht="16.5" x14ac:dyDescent="0.2">
      <c r="A1733" s="60" t="str">
        <f t="shared" si="259"/>
        <v>kn-8</v>
      </c>
      <c r="B1733" s="45">
        <f t="shared" si="258"/>
        <v>2080611</v>
      </c>
      <c r="C1733" s="60">
        <v>6</v>
      </c>
      <c r="D1733" s="38">
        <f t="shared" si="260"/>
        <v>20806</v>
      </c>
      <c r="E1733" s="62">
        <v>8</v>
      </c>
      <c r="F1733" s="25">
        <v>1</v>
      </c>
      <c r="G1733" s="26" t="s">
        <v>164</v>
      </c>
      <c r="H1733" s="26" t="s">
        <v>436</v>
      </c>
      <c r="I1733" s="25">
        <f t="shared" si="261"/>
        <v>78</v>
      </c>
      <c r="J1733" s="25">
        <f t="shared" si="262"/>
        <v>8</v>
      </c>
      <c r="K1733" s="25">
        <f t="shared" si="263"/>
        <v>3</v>
      </c>
      <c r="L1733" s="25" t="s">
        <v>539</v>
      </c>
      <c r="M1733" s="25" t="str">
        <f t="shared" si="264"/>
        <v>kn-8-6-shl-loc1</v>
      </c>
      <c r="N1733" s="25">
        <f t="shared" si="265"/>
        <v>6</v>
      </c>
      <c r="O1733" s="25">
        <v>9</v>
      </c>
      <c r="P1733" s="39">
        <v>9</v>
      </c>
    </row>
    <row r="1734" spans="1:16" ht="16.5" x14ac:dyDescent="0.2">
      <c r="A1734" s="60" t="str">
        <f t="shared" si="259"/>
        <v>kn-8</v>
      </c>
      <c r="B1734" s="45">
        <f t="shared" si="258"/>
        <v>2080620</v>
      </c>
      <c r="C1734" s="60">
        <v>6</v>
      </c>
      <c r="D1734" s="38">
        <f t="shared" si="260"/>
        <v>20806</v>
      </c>
      <c r="E1734" s="62">
        <v>8</v>
      </c>
      <c r="F1734" s="25">
        <v>2</v>
      </c>
      <c r="G1734" s="26" t="s">
        <v>163</v>
      </c>
      <c r="H1734" s="26" t="s">
        <v>1463</v>
      </c>
      <c r="I1734" s="25">
        <f t="shared" si="261"/>
        <v>78</v>
      </c>
      <c r="J1734" s="25">
        <f t="shared" si="262"/>
        <v>8</v>
      </c>
      <c r="K1734" s="25">
        <f t="shared" si="263"/>
        <v>3</v>
      </c>
      <c r="L1734" s="25" t="s">
        <v>1459</v>
      </c>
      <c r="M1734" s="49" t="str">
        <f t="shared" si="264"/>
        <v>kn-8-6-jlr-loc2</v>
      </c>
      <c r="N1734" s="49">
        <f t="shared" si="265"/>
        <v>6</v>
      </c>
      <c r="O1734" s="25">
        <v>6</v>
      </c>
      <c r="P1734" s="39">
        <v>8</v>
      </c>
    </row>
    <row r="1735" spans="1:16" ht="16.5" x14ac:dyDescent="0.2">
      <c r="A1735" s="60" t="str">
        <f t="shared" si="259"/>
        <v>kn-8</v>
      </c>
      <c r="B1735" s="45">
        <f t="shared" si="258"/>
        <v>2080621</v>
      </c>
      <c r="C1735" s="60">
        <v>6</v>
      </c>
      <c r="D1735" s="38">
        <f t="shared" si="260"/>
        <v>20806</v>
      </c>
      <c r="E1735" s="62">
        <v>8</v>
      </c>
      <c r="F1735" s="25">
        <v>2</v>
      </c>
      <c r="G1735" s="26" t="s">
        <v>164</v>
      </c>
      <c r="H1735" s="26" t="s">
        <v>171</v>
      </c>
      <c r="I1735" s="25">
        <f t="shared" si="261"/>
        <v>78</v>
      </c>
      <c r="J1735" s="25">
        <f t="shared" si="262"/>
        <v>8</v>
      </c>
      <c r="K1735" s="25">
        <f t="shared" si="263"/>
        <v>3</v>
      </c>
      <c r="L1735" s="25" t="s">
        <v>538</v>
      </c>
      <c r="M1735" s="49" t="str">
        <f t="shared" si="264"/>
        <v>kn-8-6-shl-loc2</v>
      </c>
      <c r="N1735" s="49">
        <f t="shared" si="265"/>
        <v>6</v>
      </c>
      <c r="O1735" s="25">
        <v>9</v>
      </c>
      <c r="P1735" s="39">
        <v>9</v>
      </c>
    </row>
    <row r="1736" spans="1:16" ht="16.5" x14ac:dyDescent="0.2">
      <c r="A1736" s="60" t="str">
        <f t="shared" si="259"/>
        <v>kn-8</v>
      </c>
      <c r="B1736" s="45">
        <f t="shared" si="258"/>
        <v>2080630</v>
      </c>
      <c r="C1736" s="60">
        <v>6</v>
      </c>
      <c r="D1736" s="38">
        <f t="shared" si="260"/>
        <v>20806</v>
      </c>
      <c r="E1736" s="62">
        <v>8</v>
      </c>
      <c r="F1736" s="25">
        <v>3</v>
      </c>
      <c r="G1736" s="26" t="s">
        <v>163</v>
      </c>
      <c r="H1736" s="26" t="s">
        <v>434</v>
      </c>
      <c r="I1736" s="25">
        <f t="shared" si="261"/>
        <v>78</v>
      </c>
      <c r="J1736" s="25">
        <f t="shared" si="262"/>
        <v>8</v>
      </c>
      <c r="K1736" s="25">
        <f t="shared" si="263"/>
        <v>3</v>
      </c>
      <c r="L1736" s="25" t="s">
        <v>502</v>
      </c>
      <c r="M1736" s="50" t="str">
        <f t="shared" si="264"/>
        <v>kn-8-6-jlr-loc3</v>
      </c>
      <c r="N1736" s="50">
        <f t="shared" si="265"/>
        <v>6</v>
      </c>
      <c r="O1736" s="25">
        <v>6</v>
      </c>
      <c r="P1736" s="39">
        <v>8</v>
      </c>
    </row>
    <row r="1737" spans="1:16" ht="17.25" thickBot="1" x14ac:dyDescent="0.25">
      <c r="A1737" s="60" t="str">
        <f t="shared" si="259"/>
        <v>kn-8</v>
      </c>
      <c r="B1737" s="45">
        <f t="shared" si="258"/>
        <v>2080631</v>
      </c>
      <c r="C1737" s="60">
        <v>6</v>
      </c>
      <c r="D1737" s="40">
        <f t="shared" si="260"/>
        <v>20806</v>
      </c>
      <c r="E1737" s="63">
        <v>8</v>
      </c>
      <c r="F1737" s="41">
        <v>3</v>
      </c>
      <c r="G1737" s="42" t="s">
        <v>776</v>
      </c>
      <c r="H1737" s="42" t="s">
        <v>433</v>
      </c>
      <c r="I1737" s="41">
        <f t="shared" si="261"/>
        <v>78</v>
      </c>
      <c r="J1737" s="41">
        <f t="shared" si="262"/>
        <v>8</v>
      </c>
      <c r="K1737" s="41">
        <f t="shared" si="263"/>
        <v>3</v>
      </c>
      <c r="L1737" s="41" t="s">
        <v>543</v>
      </c>
      <c r="M1737" s="42" t="str">
        <f t="shared" si="264"/>
        <v>kn-8-6-shl-loc3</v>
      </c>
      <c r="N1737" s="42">
        <f t="shared" si="265"/>
        <v>6</v>
      </c>
      <c r="O1737" s="41">
        <v>9</v>
      </c>
      <c r="P1737" s="43">
        <v>9</v>
      </c>
    </row>
    <row r="1738" spans="1:16" ht="16.5" x14ac:dyDescent="0.2">
      <c r="A1738" s="60" t="str">
        <f t="shared" si="259"/>
        <v>kn-8</v>
      </c>
      <c r="B1738" s="45">
        <f t="shared" si="258"/>
        <v>2080710</v>
      </c>
      <c r="C1738" s="60">
        <v>7</v>
      </c>
      <c r="D1738" s="35">
        <f t="shared" si="260"/>
        <v>20807</v>
      </c>
      <c r="E1738" s="61">
        <v>8</v>
      </c>
      <c r="F1738" s="36">
        <v>1</v>
      </c>
      <c r="G1738" s="44" t="s">
        <v>163</v>
      </c>
      <c r="H1738" s="44" t="s">
        <v>435</v>
      </c>
      <c r="I1738" s="36">
        <f t="shared" si="261"/>
        <v>78</v>
      </c>
      <c r="J1738" s="36">
        <f t="shared" si="262"/>
        <v>8</v>
      </c>
      <c r="K1738" s="36">
        <f t="shared" si="263"/>
        <v>3</v>
      </c>
      <c r="L1738" s="36" t="s">
        <v>174</v>
      </c>
      <c r="M1738" s="36" t="str">
        <f t="shared" si="264"/>
        <v>kn-8-7-jlr-loc1</v>
      </c>
      <c r="N1738" s="36">
        <f t="shared" si="265"/>
        <v>6</v>
      </c>
      <c r="O1738" s="36">
        <v>6</v>
      </c>
      <c r="P1738" s="37">
        <v>8</v>
      </c>
    </row>
    <row r="1739" spans="1:16" ht="16.5" x14ac:dyDescent="0.2">
      <c r="A1739" s="60" t="str">
        <f t="shared" si="259"/>
        <v>kn-8</v>
      </c>
      <c r="B1739" s="45">
        <f t="shared" si="258"/>
        <v>2080711</v>
      </c>
      <c r="C1739" s="60">
        <v>7</v>
      </c>
      <c r="D1739" s="38">
        <f t="shared" si="260"/>
        <v>20807</v>
      </c>
      <c r="E1739" s="62">
        <v>8</v>
      </c>
      <c r="F1739" s="25">
        <v>1</v>
      </c>
      <c r="G1739" s="26" t="s">
        <v>164</v>
      </c>
      <c r="H1739" s="26" t="s">
        <v>436</v>
      </c>
      <c r="I1739" s="25">
        <f t="shared" si="261"/>
        <v>78</v>
      </c>
      <c r="J1739" s="25">
        <f t="shared" si="262"/>
        <v>8</v>
      </c>
      <c r="K1739" s="25">
        <f t="shared" si="263"/>
        <v>3</v>
      </c>
      <c r="L1739" s="25" t="s">
        <v>534</v>
      </c>
      <c r="M1739" s="25" t="str">
        <f t="shared" si="264"/>
        <v>kn-8-7-shl-loc1</v>
      </c>
      <c r="N1739" s="25">
        <f t="shared" si="265"/>
        <v>6</v>
      </c>
      <c r="O1739" s="25">
        <v>9</v>
      </c>
      <c r="P1739" s="39">
        <v>9</v>
      </c>
    </row>
    <row r="1740" spans="1:16" ht="16.5" x14ac:dyDescent="0.2">
      <c r="A1740" s="60" t="str">
        <f t="shared" si="259"/>
        <v>kn-8</v>
      </c>
      <c r="B1740" s="45">
        <f t="shared" si="258"/>
        <v>2080720</v>
      </c>
      <c r="C1740" s="60">
        <v>7</v>
      </c>
      <c r="D1740" s="38">
        <f t="shared" si="260"/>
        <v>20807</v>
      </c>
      <c r="E1740" s="62">
        <v>8</v>
      </c>
      <c r="F1740" s="25">
        <v>2</v>
      </c>
      <c r="G1740" s="26" t="s">
        <v>163</v>
      </c>
      <c r="H1740" s="26" t="s">
        <v>1463</v>
      </c>
      <c r="I1740" s="25">
        <f t="shared" si="261"/>
        <v>78</v>
      </c>
      <c r="J1740" s="25">
        <f t="shared" si="262"/>
        <v>8</v>
      </c>
      <c r="K1740" s="25">
        <f t="shared" si="263"/>
        <v>3</v>
      </c>
      <c r="L1740" s="25" t="s">
        <v>174</v>
      </c>
      <c r="M1740" s="49" t="str">
        <f t="shared" si="264"/>
        <v>kn-8-7-jlr-loc2</v>
      </c>
      <c r="N1740" s="49">
        <f t="shared" si="265"/>
        <v>6</v>
      </c>
      <c r="O1740" s="25">
        <v>6</v>
      </c>
      <c r="P1740" s="39">
        <v>8</v>
      </c>
    </row>
    <row r="1741" spans="1:16" ht="16.5" x14ac:dyDescent="0.2">
      <c r="A1741" s="60" t="str">
        <f t="shared" si="259"/>
        <v>kn-8</v>
      </c>
      <c r="B1741" s="45">
        <f t="shared" si="258"/>
        <v>2080721</v>
      </c>
      <c r="C1741" s="60">
        <v>7</v>
      </c>
      <c r="D1741" s="38">
        <f t="shared" si="260"/>
        <v>20807</v>
      </c>
      <c r="E1741" s="62">
        <v>8</v>
      </c>
      <c r="F1741" s="25">
        <v>2</v>
      </c>
      <c r="G1741" s="26" t="s">
        <v>164</v>
      </c>
      <c r="H1741" s="26" t="s">
        <v>171</v>
      </c>
      <c r="I1741" s="25">
        <f t="shared" si="261"/>
        <v>78</v>
      </c>
      <c r="J1741" s="25">
        <f t="shared" si="262"/>
        <v>8</v>
      </c>
      <c r="K1741" s="25">
        <f t="shared" si="263"/>
        <v>3</v>
      </c>
      <c r="L1741" s="25" t="s">
        <v>528</v>
      </c>
      <c r="M1741" s="49" t="str">
        <f t="shared" si="264"/>
        <v>kn-8-7-shl-loc2</v>
      </c>
      <c r="N1741" s="49">
        <f t="shared" si="265"/>
        <v>6</v>
      </c>
      <c r="O1741" s="25">
        <v>9</v>
      </c>
      <c r="P1741" s="39">
        <v>9</v>
      </c>
    </row>
    <row r="1742" spans="1:16" ht="16.5" x14ac:dyDescent="0.2">
      <c r="A1742" s="60" t="str">
        <f t="shared" si="259"/>
        <v>kn-8</v>
      </c>
      <c r="B1742" s="45">
        <f t="shared" si="258"/>
        <v>2080730</v>
      </c>
      <c r="C1742" s="60">
        <v>7</v>
      </c>
      <c r="D1742" s="38">
        <f t="shared" si="260"/>
        <v>20807</v>
      </c>
      <c r="E1742" s="62">
        <v>8</v>
      </c>
      <c r="F1742" s="25">
        <v>3</v>
      </c>
      <c r="G1742" s="26" t="s">
        <v>163</v>
      </c>
      <c r="H1742" s="26" t="s">
        <v>434</v>
      </c>
      <c r="I1742" s="25">
        <f t="shared" si="261"/>
        <v>78</v>
      </c>
      <c r="J1742" s="25">
        <f t="shared" si="262"/>
        <v>8</v>
      </c>
      <c r="K1742" s="25">
        <f t="shared" si="263"/>
        <v>3</v>
      </c>
      <c r="L1742" s="25" t="s">
        <v>501</v>
      </c>
      <c r="M1742" s="50" t="str">
        <f t="shared" si="264"/>
        <v>kn-8-7-jlr-loc3</v>
      </c>
      <c r="N1742" s="50">
        <f t="shared" si="265"/>
        <v>6</v>
      </c>
      <c r="O1742" s="25">
        <v>6</v>
      </c>
      <c r="P1742" s="39">
        <v>8</v>
      </c>
    </row>
    <row r="1743" spans="1:16" ht="17.25" thickBot="1" x14ac:dyDescent="0.25">
      <c r="A1743" s="60" t="str">
        <f t="shared" si="259"/>
        <v>kn-8</v>
      </c>
      <c r="B1743" s="45">
        <f t="shared" si="258"/>
        <v>2080731</v>
      </c>
      <c r="C1743" s="60">
        <v>7</v>
      </c>
      <c r="D1743" s="40">
        <f t="shared" si="260"/>
        <v>20807</v>
      </c>
      <c r="E1743" s="63">
        <v>8</v>
      </c>
      <c r="F1743" s="41">
        <v>3</v>
      </c>
      <c r="G1743" s="42" t="s">
        <v>164</v>
      </c>
      <c r="H1743" s="42" t="s">
        <v>433</v>
      </c>
      <c r="I1743" s="41">
        <f t="shared" si="261"/>
        <v>78</v>
      </c>
      <c r="J1743" s="41">
        <f t="shared" si="262"/>
        <v>8</v>
      </c>
      <c r="K1743" s="41">
        <f t="shared" si="263"/>
        <v>3</v>
      </c>
      <c r="L1743" s="41" t="s">
        <v>542</v>
      </c>
      <c r="M1743" s="42" t="str">
        <f t="shared" si="264"/>
        <v>kn-8-7-shl-loc3</v>
      </c>
      <c r="N1743" s="42">
        <f t="shared" si="265"/>
        <v>6</v>
      </c>
      <c r="O1743" s="41">
        <v>9</v>
      </c>
      <c r="P1743" s="43">
        <v>9</v>
      </c>
    </row>
    <row r="1744" spans="1:16" ht="16.5" x14ac:dyDescent="0.2">
      <c r="A1744" s="60" t="str">
        <f t="shared" si="259"/>
        <v>kn-8</v>
      </c>
      <c r="B1744" s="45">
        <f t="shared" si="258"/>
        <v>2080810</v>
      </c>
      <c r="C1744" s="60">
        <v>8</v>
      </c>
      <c r="D1744" s="35">
        <f t="shared" si="260"/>
        <v>20808</v>
      </c>
      <c r="E1744" s="61">
        <v>8</v>
      </c>
      <c r="F1744" s="36">
        <v>1</v>
      </c>
      <c r="G1744" s="44" t="s">
        <v>163</v>
      </c>
      <c r="H1744" s="44" t="s">
        <v>435</v>
      </c>
      <c r="I1744" s="36">
        <f t="shared" si="261"/>
        <v>79</v>
      </c>
      <c r="J1744" s="36">
        <f t="shared" si="262"/>
        <v>8</v>
      </c>
      <c r="K1744" s="36">
        <f t="shared" si="263"/>
        <v>3</v>
      </c>
      <c r="L1744" s="36" t="s">
        <v>174</v>
      </c>
      <c r="M1744" s="36" t="str">
        <f t="shared" si="264"/>
        <v>kn-8-8-jlr-loc1</v>
      </c>
      <c r="N1744" s="36">
        <f t="shared" si="265"/>
        <v>6</v>
      </c>
      <c r="O1744" s="36">
        <v>6</v>
      </c>
      <c r="P1744" s="37">
        <v>8</v>
      </c>
    </row>
    <row r="1745" spans="1:16" ht="16.5" x14ac:dyDescent="0.2">
      <c r="A1745" s="60" t="str">
        <f t="shared" si="259"/>
        <v>kn-8</v>
      </c>
      <c r="B1745" s="45">
        <f t="shared" si="258"/>
        <v>2080811</v>
      </c>
      <c r="C1745" s="60">
        <v>8</v>
      </c>
      <c r="D1745" s="38">
        <f t="shared" si="260"/>
        <v>20808</v>
      </c>
      <c r="E1745" s="62">
        <v>8</v>
      </c>
      <c r="F1745" s="25">
        <v>1</v>
      </c>
      <c r="G1745" s="26" t="s">
        <v>164</v>
      </c>
      <c r="H1745" s="26" t="s">
        <v>436</v>
      </c>
      <c r="I1745" s="25">
        <f t="shared" si="261"/>
        <v>79</v>
      </c>
      <c r="J1745" s="25">
        <f t="shared" si="262"/>
        <v>8</v>
      </c>
      <c r="K1745" s="25">
        <f t="shared" si="263"/>
        <v>3</v>
      </c>
      <c r="L1745" s="25" t="s">
        <v>537</v>
      </c>
      <c r="M1745" s="25" t="str">
        <f t="shared" si="264"/>
        <v>kn-8-8-shl-loc1</v>
      </c>
      <c r="N1745" s="25">
        <f t="shared" si="265"/>
        <v>6</v>
      </c>
      <c r="O1745" s="25">
        <v>9</v>
      </c>
      <c r="P1745" s="39">
        <v>9</v>
      </c>
    </row>
    <row r="1746" spans="1:16" ht="16.5" x14ac:dyDescent="0.2">
      <c r="A1746" s="60" t="str">
        <f t="shared" si="259"/>
        <v>kn-8</v>
      </c>
      <c r="B1746" s="45">
        <f t="shared" si="258"/>
        <v>2080820</v>
      </c>
      <c r="C1746" s="60">
        <v>8</v>
      </c>
      <c r="D1746" s="38">
        <f t="shared" si="260"/>
        <v>20808</v>
      </c>
      <c r="E1746" s="62">
        <v>8</v>
      </c>
      <c r="F1746" s="25">
        <v>2</v>
      </c>
      <c r="G1746" s="26" t="s">
        <v>163</v>
      </c>
      <c r="H1746" s="26" t="s">
        <v>1463</v>
      </c>
      <c r="I1746" s="25">
        <f t="shared" si="261"/>
        <v>79</v>
      </c>
      <c r="J1746" s="25">
        <f t="shared" si="262"/>
        <v>8</v>
      </c>
      <c r="K1746" s="25">
        <f t="shared" si="263"/>
        <v>3</v>
      </c>
      <c r="L1746" s="25" t="s">
        <v>498</v>
      </c>
      <c r="M1746" s="49" t="str">
        <f t="shared" si="264"/>
        <v>kn-8-8-jlr-loc2</v>
      </c>
      <c r="N1746" s="49">
        <f t="shared" si="265"/>
        <v>6</v>
      </c>
      <c r="O1746" s="25">
        <v>6</v>
      </c>
      <c r="P1746" s="39">
        <v>8</v>
      </c>
    </row>
    <row r="1747" spans="1:16" ht="16.5" x14ac:dyDescent="0.2">
      <c r="A1747" s="60" t="str">
        <f t="shared" si="259"/>
        <v>kn-8</v>
      </c>
      <c r="B1747" s="45">
        <f t="shared" si="258"/>
        <v>2080821</v>
      </c>
      <c r="C1747" s="60">
        <v>8</v>
      </c>
      <c r="D1747" s="38">
        <f t="shared" si="260"/>
        <v>20808</v>
      </c>
      <c r="E1747" s="62">
        <v>8</v>
      </c>
      <c r="F1747" s="25">
        <v>2</v>
      </c>
      <c r="G1747" s="26" t="s">
        <v>164</v>
      </c>
      <c r="H1747" s="26" t="s">
        <v>171</v>
      </c>
      <c r="I1747" s="25">
        <f t="shared" si="261"/>
        <v>79</v>
      </c>
      <c r="J1747" s="25">
        <f t="shared" si="262"/>
        <v>8</v>
      </c>
      <c r="K1747" s="25">
        <f t="shared" si="263"/>
        <v>3</v>
      </c>
      <c r="L1747" s="25" t="s">
        <v>536</v>
      </c>
      <c r="M1747" s="49" t="str">
        <f t="shared" si="264"/>
        <v>kn-8-8-shl-loc2</v>
      </c>
      <c r="N1747" s="49">
        <f t="shared" si="265"/>
        <v>6</v>
      </c>
      <c r="O1747" s="25">
        <v>9</v>
      </c>
      <c r="P1747" s="39">
        <v>9</v>
      </c>
    </row>
    <row r="1748" spans="1:16" ht="16.5" x14ac:dyDescent="0.2">
      <c r="A1748" s="60" t="str">
        <f t="shared" si="259"/>
        <v>kn-8</v>
      </c>
      <c r="B1748" s="45">
        <f t="shared" si="258"/>
        <v>2080830</v>
      </c>
      <c r="C1748" s="60">
        <v>8</v>
      </c>
      <c r="D1748" s="38">
        <f t="shared" si="260"/>
        <v>20808</v>
      </c>
      <c r="E1748" s="62">
        <v>8</v>
      </c>
      <c r="F1748" s="25">
        <v>3</v>
      </c>
      <c r="G1748" s="26" t="s">
        <v>163</v>
      </c>
      <c r="H1748" s="26" t="s">
        <v>434</v>
      </c>
      <c r="I1748" s="25">
        <f t="shared" si="261"/>
        <v>79</v>
      </c>
      <c r="J1748" s="25">
        <f t="shared" si="262"/>
        <v>8</v>
      </c>
      <c r="K1748" s="25">
        <f t="shared" si="263"/>
        <v>3</v>
      </c>
      <c r="L1748" s="25" t="s">
        <v>500</v>
      </c>
      <c r="M1748" s="50" t="str">
        <f t="shared" si="264"/>
        <v>kn-8-8-jlr-loc3</v>
      </c>
      <c r="N1748" s="50">
        <f t="shared" si="265"/>
        <v>6</v>
      </c>
      <c r="O1748" s="25">
        <v>6</v>
      </c>
      <c r="P1748" s="39">
        <v>8</v>
      </c>
    </row>
    <row r="1749" spans="1:16" ht="17.25" thickBot="1" x14ac:dyDescent="0.25">
      <c r="A1749" s="60" t="str">
        <f t="shared" si="259"/>
        <v>kn-8</v>
      </c>
      <c r="B1749" s="45">
        <f t="shared" si="258"/>
        <v>2080831</v>
      </c>
      <c r="C1749" s="60">
        <v>8</v>
      </c>
      <c r="D1749" s="40">
        <f t="shared" si="260"/>
        <v>20808</v>
      </c>
      <c r="E1749" s="63">
        <v>8</v>
      </c>
      <c r="F1749" s="41">
        <v>3</v>
      </c>
      <c r="G1749" s="42" t="s">
        <v>164</v>
      </c>
      <c r="H1749" s="42" t="s">
        <v>433</v>
      </c>
      <c r="I1749" s="41">
        <f t="shared" si="261"/>
        <v>79</v>
      </c>
      <c r="J1749" s="41">
        <f t="shared" si="262"/>
        <v>8</v>
      </c>
      <c r="K1749" s="41">
        <f t="shared" si="263"/>
        <v>4</v>
      </c>
      <c r="L1749" s="41" t="s">
        <v>541</v>
      </c>
      <c r="M1749" s="42" t="str">
        <f t="shared" si="264"/>
        <v>kn-8-8-shl-loc3</v>
      </c>
      <c r="N1749" s="42">
        <f t="shared" si="265"/>
        <v>6</v>
      </c>
      <c r="O1749" s="41">
        <v>9</v>
      </c>
      <c r="P1749" s="43">
        <v>9</v>
      </c>
    </row>
    <row r="1750" spans="1:16" ht="16.5" x14ac:dyDescent="0.2">
      <c r="A1750" s="60" t="str">
        <f t="shared" si="259"/>
        <v>kn-8</v>
      </c>
      <c r="B1750" s="45">
        <f t="shared" si="258"/>
        <v>2080910</v>
      </c>
      <c r="C1750" s="60">
        <v>9</v>
      </c>
      <c r="D1750" s="35">
        <f t="shared" si="260"/>
        <v>20809</v>
      </c>
      <c r="E1750" s="61">
        <v>8</v>
      </c>
      <c r="F1750" s="36">
        <v>1</v>
      </c>
      <c r="G1750" s="44" t="s">
        <v>163</v>
      </c>
      <c r="H1750" s="44" t="s">
        <v>435</v>
      </c>
      <c r="I1750" s="36">
        <f t="shared" si="261"/>
        <v>80</v>
      </c>
      <c r="J1750" s="36">
        <f t="shared" si="262"/>
        <v>9</v>
      </c>
      <c r="K1750" s="36">
        <f t="shared" si="263"/>
        <v>4</v>
      </c>
      <c r="L1750" s="36" t="s">
        <v>502</v>
      </c>
      <c r="M1750" s="36" t="str">
        <f t="shared" si="264"/>
        <v>kn-8-9-jlr-loc1</v>
      </c>
      <c r="N1750" s="36">
        <f t="shared" si="265"/>
        <v>6</v>
      </c>
      <c r="O1750" s="36">
        <v>6</v>
      </c>
      <c r="P1750" s="37">
        <v>8</v>
      </c>
    </row>
    <row r="1751" spans="1:16" ht="16.5" x14ac:dyDescent="0.2">
      <c r="A1751" s="60" t="str">
        <f t="shared" si="259"/>
        <v>kn-8</v>
      </c>
      <c r="B1751" s="45">
        <f t="shared" si="258"/>
        <v>2080911</v>
      </c>
      <c r="C1751" s="60">
        <v>9</v>
      </c>
      <c r="D1751" s="38">
        <f t="shared" si="260"/>
        <v>20809</v>
      </c>
      <c r="E1751" s="62">
        <v>8</v>
      </c>
      <c r="F1751" s="25">
        <v>1</v>
      </c>
      <c r="G1751" s="26" t="s">
        <v>164</v>
      </c>
      <c r="H1751" s="26" t="s">
        <v>436</v>
      </c>
      <c r="I1751" s="25">
        <f t="shared" si="261"/>
        <v>80</v>
      </c>
      <c r="J1751" s="25">
        <f t="shared" si="262"/>
        <v>9</v>
      </c>
      <c r="K1751" s="25">
        <f t="shared" si="263"/>
        <v>4</v>
      </c>
      <c r="L1751" s="25" t="s">
        <v>543</v>
      </c>
      <c r="M1751" s="25" t="str">
        <f t="shared" si="264"/>
        <v>kn-8-9-shl-loc1</v>
      </c>
      <c r="N1751" s="25">
        <f t="shared" si="265"/>
        <v>6</v>
      </c>
      <c r="O1751" s="25">
        <v>9</v>
      </c>
      <c r="P1751" s="39">
        <v>9</v>
      </c>
    </row>
    <row r="1752" spans="1:16" ht="16.5" x14ac:dyDescent="0.2">
      <c r="A1752" s="60" t="str">
        <f t="shared" si="259"/>
        <v>kn-8</v>
      </c>
      <c r="B1752" s="45">
        <f t="shared" si="258"/>
        <v>2080920</v>
      </c>
      <c r="C1752" s="60">
        <v>9</v>
      </c>
      <c r="D1752" s="38">
        <f t="shared" si="260"/>
        <v>20809</v>
      </c>
      <c r="E1752" s="62">
        <v>8</v>
      </c>
      <c r="F1752" s="25">
        <v>2</v>
      </c>
      <c r="G1752" s="26" t="s">
        <v>163</v>
      </c>
      <c r="H1752" s="26" t="s">
        <v>1463</v>
      </c>
      <c r="I1752" s="25">
        <f t="shared" si="261"/>
        <v>80</v>
      </c>
      <c r="J1752" s="25">
        <f t="shared" si="262"/>
        <v>9</v>
      </c>
      <c r="K1752" s="25">
        <f t="shared" si="263"/>
        <v>4</v>
      </c>
      <c r="L1752" s="25" t="s">
        <v>1459</v>
      </c>
      <c r="M1752" s="49" t="str">
        <f t="shared" si="264"/>
        <v>kn-8-9-jlr-loc2</v>
      </c>
      <c r="N1752" s="49">
        <f t="shared" si="265"/>
        <v>6</v>
      </c>
      <c r="O1752" s="25">
        <v>6</v>
      </c>
      <c r="P1752" s="39">
        <v>8</v>
      </c>
    </row>
    <row r="1753" spans="1:16" ht="16.5" x14ac:dyDescent="0.2">
      <c r="A1753" s="60" t="str">
        <f t="shared" si="259"/>
        <v>kn-8</v>
      </c>
      <c r="B1753" s="45">
        <f t="shared" si="258"/>
        <v>2080921</v>
      </c>
      <c r="C1753" s="60">
        <v>9</v>
      </c>
      <c r="D1753" s="38">
        <f t="shared" si="260"/>
        <v>20809</v>
      </c>
      <c r="E1753" s="62">
        <v>8</v>
      </c>
      <c r="F1753" s="25">
        <v>2</v>
      </c>
      <c r="G1753" s="26" t="s">
        <v>164</v>
      </c>
      <c r="H1753" s="26" t="s">
        <v>171</v>
      </c>
      <c r="I1753" s="25">
        <f t="shared" si="261"/>
        <v>80</v>
      </c>
      <c r="J1753" s="25">
        <f t="shared" si="262"/>
        <v>9</v>
      </c>
      <c r="K1753" s="25">
        <f t="shared" si="263"/>
        <v>4</v>
      </c>
      <c r="L1753" s="25" t="s">
        <v>538</v>
      </c>
      <c r="M1753" s="49" t="str">
        <f t="shared" si="264"/>
        <v>kn-8-9-shl-loc2</v>
      </c>
      <c r="N1753" s="49">
        <f t="shared" si="265"/>
        <v>6</v>
      </c>
      <c r="O1753" s="25">
        <v>9</v>
      </c>
      <c r="P1753" s="39">
        <v>9</v>
      </c>
    </row>
    <row r="1754" spans="1:16" ht="16.5" x14ac:dyDescent="0.2">
      <c r="A1754" s="60" t="str">
        <f t="shared" si="259"/>
        <v>kn-8</v>
      </c>
      <c r="B1754" s="45">
        <f t="shared" si="258"/>
        <v>2080930</v>
      </c>
      <c r="C1754" s="60">
        <v>9</v>
      </c>
      <c r="D1754" s="38">
        <f t="shared" si="260"/>
        <v>20809</v>
      </c>
      <c r="E1754" s="62">
        <v>8</v>
      </c>
      <c r="F1754" s="25">
        <v>3</v>
      </c>
      <c r="G1754" s="26" t="s">
        <v>163</v>
      </c>
      <c r="H1754" s="26" t="s">
        <v>434</v>
      </c>
      <c r="I1754" s="25">
        <f t="shared" si="261"/>
        <v>80</v>
      </c>
      <c r="J1754" s="25">
        <f t="shared" si="262"/>
        <v>9</v>
      </c>
      <c r="K1754" s="25">
        <f t="shared" si="263"/>
        <v>4</v>
      </c>
      <c r="L1754" s="25" t="s">
        <v>499</v>
      </c>
      <c r="M1754" s="50" t="str">
        <f t="shared" si="264"/>
        <v>kn-8-9-jlr-loc3</v>
      </c>
      <c r="N1754" s="50">
        <f t="shared" si="265"/>
        <v>6</v>
      </c>
      <c r="O1754" s="25">
        <v>6</v>
      </c>
      <c r="P1754" s="39">
        <v>8</v>
      </c>
    </row>
    <row r="1755" spans="1:16" ht="17.25" thickBot="1" x14ac:dyDescent="0.25">
      <c r="A1755" s="60" t="str">
        <f t="shared" si="259"/>
        <v>kn-8</v>
      </c>
      <c r="B1755" s="45">
        <f t="shared" si="258"/>
        <v>2080931</v>
      </c>
      <c r="C1755" s="60">
        <v>9</v>
      </c>
      <c r="D1755" s="40">
        <f t="shared" si="260"/>
        <v>20809</v>
      </c>
      <c r="E1755" s="63">
        <v>8</v>
      </c>
      <c r="F1755" s="41">
        <v>3</v>
      </c>
      <c r="G1755" s="42" t="s">
        <v>164</v>
      </c>
      <c r="H1755" s="42" t="s">
        <v>790</v>
      </c>
      <c r="I1755" s="41">
        <f t="shared" si="261"/>
        <v>80</v>
      </c>
      <c r="J1755" s="41">
        <f t="shared" si="262"/>
        <v>9</v>
      </c>
      <c r="K1755" s="41">
        <f t="shared" si="263"/>
        <v>4</v>
      </c>
      <c r="L1755" s="41" t="s">
        <v>539</v>
      </c>
      <c r="M1755" s="42" t="str">
        <f t="shared" si="264"/>
        <v>kn-8-9-shl-loc3</v>
      </c>
      <c r="N1755" s="42">
        <f t="shared" si="265"/>
        <v>6</v>
      </c>
      <c r="O1755" s="41">
        <v>9</v>
      </c>
      <c r="P1755" s="43">
        <v>9</v>
      </c>
    </row>
    <row r="1756" spans="1:16" ht="16.5" x14ac:dyDescent="0.2">
      <c r="A1756" s="60" t="str">
        <f t="shared" si="259"/>
        <v>kn-8</v>
      </c>
      <c r="B1756" s="45">
        <f t="shared" si="258"/>
        <v>2081010</v>
      </c>
      <c r="C1756" s="60">
        <v>10</v>
      </c>
      <c r="D1756" s="35">
        <f t="shared" si="260"/>
        <v>20810</v>
      </c>
      <c r="E1756" s="61">
        <v>8</v>
      </c>
      <c r="F1756" s="36">
        <v>1</v>
      </c>
      <c r="G1756" s="44" t="s">
        <v>163</v>
      </c>
      <c r="H1756" s="44" t="s">
        <v>435</v>
      </c>
      <c r="I1756" s="36">
        <f t="shared" si="261"/>
        <v>80</v>
      </c>
      <c r="J1756" s="36">
        <f t="shared" si="262"/>
        <v>9</v>
      </c>
      <c r="K1756" s="36">
        <f t="shared" si="263"/>
        <v>4</v>
      </c>
      <c r="L1756" s="36" t="s">
        <v>495</v>
      </c>
      <c r="M1756" s="36" t="str">
        <f t="shared" si="264"/>
        <v>kn-8-10-jlr-loc1</v>
      </c>
      <c r="N1756" s="36">
        <f t="shared" si="265"/>
        <v>6</v>
      </c>
      <c r="O1756" s="36">
        <v>6</v>
      </c>
      <c r="P1756" s="37">
        <v>8</v>
      </c>
    </row>
    <row r="1757" spans="1:16" ht="16.5" x14ac:dyDescent="0.2">
      <c r="A1757" s="60" t="str">
        <f t="shared" si="259"/>
        <v>kn-8</v>
      </c>
      <c r="B1757" s="45">
        <f t="shared" si="258"/>
        <v>2081011</v>
      </c>
      <c r="C1757" s="60">
        <v>10</v>
      </c>
      <c r="D1757" s="38">
        <f t="shared" si="260"/>
        <v>20810</v>
      </c>
      <c r="E1757" s="62">
        <v>8</v>
      </c>
      <c r="F1757" s="25">
        <v>1</v>
      </c>
      <c r="G1757" s="26" t="s">
        <v>164</v>
      </c>
      <c r="H1757" s="26" t="s">
        <v>436</v>
      </c>
      <c r="I1757" s="25">
        <f t="shared" si="261"/>
        <v>80</v>
      </c>
      <c r="J1757" s="25">
        <f t="shared" si="262"/>
        <v>9</v>
      </c>
      <c r="K1757" s="25">
        <f t="shared" si="263"/>
        <v>4</v>
      </c>
      <c r="L1757" s="25" t="s">
        <v>527</v>
      </c>
      <c r="M1757" s="25" t="str">
        <f t="shared" si="264"/>
        <v>kn-8-10-shl-loc1</v>
      </c>
      <c r="N1757" s="25">
        <f t="shared" si="265"/>
        <v>6</v>
      </c>
      <c r="O1757" s="25">
        <v>9</v>
      </c>
      <c r="P1757" s="39">
        <v>9</v>
      </c>
    </row>
    <row r="1758" spans="1:16" ht="16.5" x14ac:dyDescent="0.2">
      <c r="A1758" s="60" t="str">
        <f t="shared" si="259"/>
        <v>kn-8</v>
      </c>
      <c r="B1758" s="45">
        <f t="shared" si="258"/>
        <v>2081020</v>
      </c>
      <c r="C1758" s="60">
        <v>10</v>
      </c>
      <c r="D1758" s="38">
        <f t="shared" si="260"/>
        <v>20810</v>
      </c>
      <c r="E1758" s="62">
        <v>8</v>
      </c>
      <c r="F1758" s="25">
        <v>2</v>
      </c>
      <c r="G1758" s="26" t="s">
        <v>163</v>
      </c>
      <c r="H1758" s="26" t="s">
        <v>1463</v>
      </c>
      <c r="I1758" s="25">
        <f t="shared" si="261"/>
        <v>80</v>
      </c>
      <c r="J1758" s="25">
        <f t="shared" si="262"/>
        <v>9</v>
      </c>
      <c r="K1758" s="25">
        <f t="shared" si="263"/>
        <v>4</v>
      </c>
      <c r="L1758" s="25" t="s">
        <v>1463</v>
      </c>
      <c r="M1758" s="49" t="str">
        <f t="shared" si="264"/>
        <v>kn-8-10-jlr-loc2</v>
      </c>
      <c r="N1758" s="49">
        <f t="shared" si="265"/>
        <v>6</v>
      </c>
      <c r="O1758" s="25">
        <v>6</v>
      </c>
      <c r="P1758" s="39">
        <v>8</v>
      </c>
    </row>
    <row r="1759" spans="1:16" ht="16.5" x14ac:dyDescent="0.2">
      <c r="A1759" s="60" t="str">
        <f t="shared" si="259"/>
        <v>kn-8</v>
      </c>
      <c r="B1759" s="45">
        <f t="shared" ref="B1759:B1822" si="266">D1759*100+F1759*10+IF(G1759="jlr",0,1)</f>
        <v>2081021</v>
      </c>
      <c r="C1759" s="60">
        <v>10</v>
      </c>
      <c r="D1759" s="38">
        <f t="shared" si="260"/>
        <v>20810</v>
      </c>
      <c r="E1759" s="62">
        <v>8</v>
      </c>
      <c r="F1759" s="25">
        <v>2</v>
      </c>
      <c r="G1759" s="26" t="s">
        <v>164</v>
      </c>
      <c r="H1759" s="26" t="s">
        <v>171</v>
      </c>
      <c r="I1759" s="25">
        <f t="shared" si="261"/>
        <v>80</v>
      </c>
      <c r="J1759" s="25">
        <f t="shared" si="262"/>
        <v>9</v>
      </c>
      <c r="K1759" s="25">
        <f t="shared" si="263"/>
        <v>4</v>
      </c>
      <c r="L1759" s="25" t="s">
        <v>530</v>
      </c>
      <c r="M1759" s="49" t="str">
        <f t="shared" si="264"/>
        <v>kn-8-10-shl-loc2</v>
      </c>
      <c r="N1759" s="49">
        <f t="shared" si="265"/>
        <v>6</v>
      </c>
      <c r="O1759" s="25">
        <v>9</v>
      </c>
      <c r="P1759" s="39">
        <v>9</v>
      </c>
    </row>
    <row r="1760" spans="1:16" ht="16.5" x14ac:dyDescent="0.2">
      <c r="A1760" s="60" t="str">
        <f t="shared" si="259"/>
        <v>kn-8</v>
      </c>
      <c r="B1760" s="45">
        <f t="shared" si="266"/>
        <v>2081030</v>
      </c>
      <c r="C1760" s="60">
        <v>10</v>
      </c>
      <c r="D1760" s="38">
        <f t="shared" si="260"/>
        <v>20810</v>
      </c>
      <c r="E1760" s="62">
        <v>8</v>
      </c>
      <c r="F1760" s="25">
        <v>3</v>
      </c>
      <c r="G1760" s="26" t="s">
        <v>163</v>
      </c>
      <c r="H1760" s="26" t="s">
        <v>434</v>
      </c>
      <c r="I1760" s="25">
        <f t="shared" si="261"/>
        <v>80</v>
      </c>
      <c r="J1760" s="25">
        <f t="shared" si="262"/>
        <v>9</v>
      </c>
      <c r="K1760" s="25">
        <f t="shared" si="263"/>
        <v>4</v>
      </c>
      <c r="L1760" s="25" t="s">
        <v>504</v>
      </c>
      <c r="M1760" s="50" t="str">
        <f t="shared" si="264"/>
        <v>kn-8-10-jlr-loc3</v>
      </c>
      <c r="N1760" s="50">
        <f t="shared" si="265"/>
        <v>6</v>
      </c>
      <c r="O1760" s="25">
        <v>6</v>
      </c>
      <c r="P1760" s="39">
        <v>8</v>
      </c>
    </row>
    <row r="1761" spans="1:16" ht="17.25" thickBot="1" x14ac:dyDescent="0.25">
      <c r="A1761" s="60" t="str">
        <f t="shared" si="259"/>
        <v>kn-8</v>
      </c>
      <c r="B1761" s="45">
        <f t="shared" si="266"/>
        <v>2081031</v>
      </c>
      <c r="C1761" s="60">
        <v>10</v>
      </c>
      <c r="D1761" s="40">
        <f t="shared" si="260"/>
        <v>20810</v>
      </c>
      <c r="E1761" s="63">
        <v>8</v>
      </c>
      <c r="F1761" s="41">
        <v>3</v>
      </c>
      <c r="G1761" s="42" t="s">
        <v>164</v>
      </c>
      <c r="H1761" s="42" t="s">
        <v>433</v>
      </c>
      <c r="I1761" s="41">
        <f t="shared" si="261"/>
        <v>80</v>
      </c>
      <c r="J1761" s="41">
        <f t="shared" si="262"/>
        <v>9</v>
      </c>
      <c r="K1761" s="41">
        <f t="shared" si="263"/>
        <v>4</v>
      </c>
      <c r="L1761" s="41" t="s">
        <v>545</v>
      </c>
      <c r="M1761" s="42" t="str">
        <f t="shared" si="264"/>
        <v>kn-8-10-shl-loc3</v>
      </c>
      <c r="N1761" s="42">
        <f t="shared" si="265"/>
        <v>6</v>
      </c>
      <c r="O1761" s="41">
        <v>9</v>
      </c>
      <c r="P1761" s="43">
        <v>9</v>
      </c>
    </row>
    <row r="1762" spans="1:16" ht="16.5" x14ac:dyDescent="0.2">
      <c r="A1762" s="60" t="str">
        <f t="shared" si="259"/>
        <v>kn-8</v>
      </c>
      <c r="B1762" s="45">
        <f t="shared" si="266"/>
        <v>2081110</v>
      </c>
      <c r="C1762" s="60">
        <v>11</v>
      </c>
      <c r="D1762" s="35">
        <f t="shared" si="260"/>
        <v>20811</v>
      </c>
      <c r="E1762" s="61">
        <v>8</v>
      </c>
      <c r="F1762" s="36">
        <v>1</v>
      </c>
      <c r="G1762" s="44" t="s">
        <v>163</v>
      </c>
      <c r="H1762" s="44" t="s">
        <v>435</v>
      </c>
      <c r="I1762" s="36">
        <f t="shared" si="261"/>
        <v>80</v>
      </c>
      <c r="J1762" s="36">
        <f t="shared" si="262"/>
        <v>9</v>
      </c>
      <c r="K1762" s="36">
        <f t="shared" si="263"/>
        <v>4</v>
      </c>
      <c r="L1762" s="36" t="s">
        <v>502</v>
      </c>
      <c r="M1762" s="36" t="str">
        <f t="shared" si="264"/>
        <v>kn-8-11-jlr-loc1</v>
      </c>
      <c r="N1762" s="36">
        <f t="shared" si="265"/>
        <v>6</v>
      </c>
      <c r="O1762" s="36">
        <v>6</v>
      </c>
      <c r="P1762" s="37">
        <v>8</v>
      </c>
    </row>
    <row r="1763" spans="1:16" ht="16.5" x14ac:dyDescent="0.2">
      <c r="A1763" s="60" t="str">
        <f t="shared" si="259"/>
        <v>kn-8</v>
      </c>
      <c r="B1763" s="45">
        <f t="shared" si="266"/>
        <v>2081111</v>
      </c>
      <c r="C1763" s="60">
        <v>11</v>
      </c>
      <c r="D1763" s="38">
        <f t="shared" si="260"/>
        <v>20811</v>
      </c>
      <c r="E1763" s="62">
        <v>8</v>
      </c>
      <c r="F1763" s="25">
        <v>1</v>
      </c>
      <c r="G1763" s="26" t="s">
        <v>164</v>
      </c>
      <c r="H1763" s="26" t="s">
        <v>436</v>
      </c>
      <c r="I1763" s="25">
        <f t="shared" si="261"/>
        <v>80</v>
      </c>
      <c r="J1763" s="25">
        <f t="shared" si="262"/>
        <v>9</v>
      </c>
      <c r="K1763" s="25">
        <f t="shared" si="263"/>
        <v>4</v>
      </c>
      <c r="L1763" s="25" t="s">
        <v>543</v>
      </c>
      <c r="M1763" s="25" t="str">
        <f t="shared" si="264"/>
        <v>kn-8-11-shl-loc1</v>
      </c>
      <c r="N1763" s="25">
        <f t="shared" si="265"/>
        <v>6</v>
      </c>
      <c r="O1763" s="25">
        <v>9</v>
      </c>
      <c r="P1763" s="39">
        <v>9</v>
      </c>
    </row>
    <row r="1764" spans="1:16" ht="16.5" x14ac:dyDescent="0.2">
      <c r="A1764" s="60" t="str">
        <f t="shared" si="259"/>
        <v>kn-8</v>
      </c>
      <c r="B1764" s="45">
        <f t="shared" si="266"/>
        <v>2081120</v>
      </c>
      <c r="C1764" s="60">
        <v>11</v>
      </c>
      <c r="D1764" s="38">
        <f t="shared" si="260"/>
        <v>20811</v>
      </c>
      <c r="E1764" s="62">
        <v>8</v>
      </c>
      <c r="F1764" s="25">
        <v>2</v>
      </c>
      <c r="G1764" s="26" t="s">
        <v>163</v>
      </c>
      <c r="H1764" s="26" t="s">
        <v>1463</v>
      </c>
      <c r="I1764" s="25">
        <f t="shared" si="261"/>
        <v>80</v>
      </c>
      <c r="J1764" s="25">
        <f t="shared" si="262"/>
        <v>9</v>
      </c>
      <c r="K1764" s="25">
        <f t="shared" si="263"/>
        <v>4</v>
      </c>
      <c r="L1764" s="25" t="s">
        <v>1459</v>
      </c>
      <c r="M1764" s="49" t="str">
        <f t="shared" si="264"/>
        <v>kn-8-11-jlr-loc2</v>
      </c>
      <c r="N1764" s="49">
        <f t="shared" si="265"/>
        <v>6</v>
      </c>
      <c r="O1764" s="25">
        <v>6</v>
      </c>
      <c r="P1764" s="39">
        <v>8</v>
      </c>
    </row>
    <row r="1765" spans="1:16" ht="16.5" x14ac:dyDescent="0.2">
      <c r="A1765" s="60" t="str">
        <f t="shared" si="259"/>
        <v>kn-8</v>
      </c>
      <c r="B1765" s="45">
        <f t="shared" si="266"/>
        <v>2081121</v>
      </c>
      <c r="C1765" s="60">
        <v>11</v>
      </c>
      <c r="D1765" s="38">
        <f t="shared" si="260"/>
        <v>20811</v>
      </c>
      <c r="E1765" s="62">
        <v>8</v>
      </c>
      <c r="F1765" s="25">
        <v>2</v>
      </c>
      <c r="G1765" s="26" t="s">
        <v>164</v>
      </c>
      <c r="H1765" s="26" t="s">
        <v>171</v>
      </c>
      <c r="I1765" s="25">
        <f t="shared" si="261"/>
        <v>80</v>
      </c>
      <c r="J1765" s="25">
        <f t="shared" si="262"/>
        <v>9</v>
      </c>
      <c r="K1765" s="25">
        <f t="shared" si="263"/>
        <v>4</v>
      </c>
      <c r="L1765" s="25" t="s">
        <v>538</v>
      </c>
      <c r="M1765" s="49" t="str">
        <f t="shared" si="264"/>
        <v>kn-8-11-shl-loc2</v>
      </c>
      <c r="N1765" s="49">
        <f t="shared" si="265"/>
        <v>6</v>
      </c>
      <c r="O1765" s="25">
        <v>9</v>
      </c>
      <c r="P1765" s="39">
        <v>9</v>
      </c>
    </row>
    <row r="1766" spans="1:16" ht="16.5" x14ac:dyDescent="0.2">
      <c r="A1766" s="60" t="str">
        <f t="shared" si="259"/>
        <v>kn-8</v>
      </c>
      <c r="B1766" s="45">
        <f t="shared" si="266"/>
        <v>2081130</v>
      </c>
      <c r="C1766" s="60">
        <v>11</v>
      </c>
      <c r="D1766" s="38">
        <f t="shared" si="260"/>
        <v>20811</v>
      </c>
      <c r="E1766" s="62">
        <v>8</v>
      </c>
      <c r="F1766" s="25">
        <v>3</v>
      </c>
      <c r="G1766" s="26" t="s">
        <v>163</v>
      </c>
      <c r="H1766" s="26" t="s">
        <v>434</v>
      </c>
      <c r="I1766" s="25">
        <f t="shared" si="261"/>
        <v>80</v>
      </c>
      <c r="J1766" s="25">
        <f t="shared" si="262"/>
        <v>9</v>
      </c>
      <c r="K1766" s="25">
        <f t="shared" si="263"/>
        <v>4</v>
      </c>
      <c r="L1766" s="25" t="s">
        <v>499</v>
      </c>
      <c r="M1766" s="50" t="str">
        <f t="shared" si="264"/>
        <v>kn-8-11-jlr-loc3</v>
      </c>
      <c r="N1766" s="50">
        <f t="shared" si="265"/>
        <v>6</v>
      </c>
      <c r="O1766" s="25">
        <v>6</v>
      </c>
      <c r="P1766" s="39">
        <v>8</v>
      </c>
    </row>
    <row r="1767" spans="1:16" ht="17.25" thickBot="1" x14ac:dyDescent="0.25">
      <c r="A1767" s="60" t="str">
        <f t="shared" si="259"/>
        <v>kn-8</v>
      </c>
      <c r="B1767" s="45">
        <f t="shared" si="266"/>
        <v>2081131</v>
      </c>
      <c r="C1767" s="60">
        <v>11</v>
      </c>
      <c r="D1767" s="40">
        <f t="shared" si="260"/>
        <v>20811</v>
      </c>
      <c r="E1767" s="63">
        <v>8</v>
      </c>
      <c r="F1767" s="41">
        <v>3</v>
      </c>
      <c r="G1767" s="42" t="s">
        <v>164</v>
      </c>
      <c r="H1767" s="42" t="s">
        <v>433</v>
      </c>
      <c r="I1767" s="41">
        <f t="shared" si="261"/>
        <v>80</v>
      </c>
      <c r="J1767" s="41">
        <f t="shared" si="262"/>
        <v>9</v>
      </c>
      <c r="K1767" s="41">
        <f t="shared" si="263"/>
        <v>4</v>
      </c>
      <c r="L1767" s="41" t="s">
        <v>539</v>
      </c>
      <c r="M1767" s="42" t="str">
        <f t="shared" si="264"/>
        <v>kn-8-11-shl-loc3</v>
      </c>
      <c r="N1767" s="42">
        <f t="shared" si="265"/>
        <v>6</v>
      </c>
      <c r="O1767" s="41">
        <v>9</v>
      </c>
      <c r="P1767" s="43">
        <v>9</v>
      </c>
    </row>
    <row r="1768" spans="1:16" ht="16.5" x14ac:dyDescent="0.2">
      <c r="A1768" s="60" t="str">
        <f t="shared" si="259"/>
        <v>kn-8</v>
      </c>
      <c r="B1768" s="45">
        <f t="shared" si="266"/>
        <v>2081210</v>
      </c>
      <c r="C1768" s="60">
        <v>12</v>
      </c>
      <c r="D1768" s="35">
        <f t="shared" si="260"/>
        <v>20812</v>
      </c>
      <c r="E1768" s="61">
        <v>8</v>
      </c>
      <c r="F1768" s="36">
        <v>1</v>
      </c>
      <c r="G1768" s="44" t="s">
        <v>163</v>
      </c>
      <c r="H1768" s="44" t="s">
        <v>435</v>
      </c>
      <c r="I1768" s="36">
        <f t="shared" si="261"/>
        <v>81</v>
      </c>
      <c r="J1768" s="36">
        <f t="shared" si="262"/>
        <v>9</v>
      </c>
      <c r="K1768" s="36">
        <f t="shared" si="263"/>
        <v>4</v>
      </c>
      <c r="L1768" s="36" t="s">
        <v>505</v>
      </c>
      <c r="M1768" s="36" t="str">
        <f t="shared" si="264"/>
        <v>kn-8-12-jlr-loc1</v>
      </c>
      <c r="N1768" s="36">
        <f t="shared" si="265"/>
        <v>6</v>
      </c>
      <c r="O1768" s="36">
        <v>6</v>
      </c>
      <c r="P1768" s="37">
        <v>8</v>
      </c>
    </row>
    <row r="1769" spans="1:16" ht="16.5" x14ac:dyDescent="0.2">
      <c r="A1769" s="60" t="str">
        <f t="shared" si="259"/>
        <v>kn-8</v>
      </c>
      <c r="B1769" s="45">
        <f t="shared" si="266"/>
        <v>2081211</v>
      </c>
      <c r="C1769" s="60">
        <v>12</v>
      </c>
      <c r="D1769" s="38">
        <f t="shared" si="260"/>
        <v>20812</v>
      </c>
      <c r="E1769" s="62">
        <v>8</v>
      </c>
      <c r="F1769" s="25">
        <v>1</v>
      </c>
      <c r="G1769" s="26" t="s">
        <v>164</v>
      </c>
      <c r="H1769" s="26" t="s">
        <v>436</v>
      </c>
      <c r="I1769" s="25">
        <f t="shared" si="261"/>
        <v>81</v>
      </c>
      <c r="J1769" s="25">
        <f t="shared" si="262"/>
        <v>9</v>
      </c>
      <c r="K1769" s="25">
        <f t="shared" si="263"/>
        <v>4</v>
      </c>
      <c r="L1769" s="25" t="s">
        <v>546</v>
      </c>
      <c r="M1769" s="25" t="str">
        <f t="shared" si="264"/>
        <v>kn-8-12-shl-loc1</v>
      </c>
      <c r="N1769" s="25">
        <f t="shared" si="265"/>
        <v>6</v>
      </c>
      <c r="O1769" s="25">
        <v>9</v>
      </c>
      <c r="P1769" s="39">
        <v>9</v>
      </c>
    </row>
    <row r="1770" spans="1:16" ht="16.5" x14ac:dyDescent="0.2">
      <c r="A1770" s="60" t="str">
        <f t="shared" si="259"/>
        <v>kn-8</v>
      </c>
      <c r="B1770" s="45">
        <f t="shared" si="266"/>
        <v>2081220</v>
      </c>
      <c r="C1770" s="60">
        <v>12</v>
      </c>
      <c r="D1770" s="38">
        <f t="shared" si="260"/>
        <v>20812</v>
      </c>
      <c r="E1770" s="62">
        <v>8</v>
      </c>
      <c r="F1770" s="25">
        <v>2</v>
      </c>
      <c r="G1770" s="26" t="s">
        <v>163</v>
      </c>
      <c r="H1770" s="26" t="s">
        <v>1463</v>
      </c>
      <c r="I1770" s="25">
        <f t="shared" si="261"/>
        <v>81</v>
      </c>
      <c r="J1770" s="25">
        <f t="shared" si="262"/>
        <v>9</v>
      </c>
      <c r="K1770" s="25">
        <f t="shared" si="263"/>
        <v>4</v>
      </c>
      <c r="L1770" s="25" t="s">
        <v>495</v>
      </c>
      <c r="M1770" s="49" t="str">
        <f t="shared" si="264"/>
        <v>kn-8-12-jlr-loc2</v>
      </c>
      <c r="N1770" s="49">
        <f t="shared" si="265"/>
        <v>6</v>
      </c>
      <c r="O1770" s="25">
        <v>6</v>
      </c>
      <c r="P1770" s="39">
        <v>8</v>
      </c>
    </row>
    <row r="1771" spans="1:16" ht="16.5" x14ac:dyDescent="0.2">
      <c r="A1771" s="60" t="str">
        <f t="shared" si="259"/>
        <v>kn-8</v>
      </c>
      <c r="B1771" s="45">
        <f t="shared" si="266"/>
        <v>2081221</v>
      </c>
      <c r="C1771" s="60">
        <v>12</v>
      </c>
      <c r="D1771" s="38">
        <f t="shared" si="260"/>
        <v>20812</v>
      </c>
      <c r="E1771" s="62">
        <v>8</v>
      </c>
      <c r="F1771" s="25">
        <v>2</v>
      </c>
      <c r="G1771" s="26" t="s">
        <v>164</v>
      </c>
      <c r="H1771" s="26" t="s">
        <v>171</v>
      </c>
      <c r="I1771" s="25">
        <f t="shared" si="261"/>
        <v>81</v>
      </c>
      <c r="J1771" s="25">
        <f t="shared" si="262"/>
        <v>9</v>
      </c>
      <c r="K1771" s="25">
        <f t="shared" si="263"/>
        <v>4</v>
      </c>
      <c r="L1771" s="25" t="s">
        <v>534</v>
      </c>
      <c r="M1771" s="49" t="str">
        <f t="shared" si="264"/>
        <v>kn-8-12-shl-loc2</v>
      </c>
      <c r="N1771" s="49">
        <f t="shared" si="265"/>
        <v>6</v>
      </c>
      <c r="O1771" s="25">
        <v>9</v>
      </c>
      <c r="P1771" s="39">
        <v>9</v>
      </c>
    </row>
    <row r="1772" spans="1:16" ht="16.5" x14ac:dyDescent="0.2">
      <c r="A1772" s="60" t="str">
        <f t="shared" si="259"/>
        <v>kn-8</v>
      </c>
      <c r="B1772" s="45">
        <f t="shared" si="266"/>
        <v>2081230</v>
      </c>
      <c r="C1772" s="60">
        <v>12</v>
      </c>
      <c r="D1772" s="38">
        <f t="shared" si="260"/>
        <v>20812</v>
      </c>
      <c r="E1772" s="62">
        <v>8</v>
      </c>
      <c r="F1772" s="25">
        <v>3</v>
      </c>
      <c r="G1772" s="26" t="s">
        <v>163</v>
      </c>
      <c r="H1772" s="26" t="s">
        <v>434</v>
      </c>
      <c r="I1772" s="25">
        <f t="shared" si="261"/>
        <v>81</v>
      </c>
      <c r="J1772" s="25">
        <f t="shared" si="262"/>
        <v>9</v>
      </c>
      <c r="K1772" s="25">
        <f t="shared" si="263"/>
        <v>4</v>
      </c>
      <c r="L1772" s="25" t="s">
        <v>501</v>
      </c>
      <c r="M1772" s="50" t="str">
        <f t="shared" si="264"/>
        <v>kn-8-12-jlr-loc3</v>
      </c>
      <c r="N1772" s="50">
        <f t="shared" si="265"/>
        <v>6</v>
      </c>
      <c r="O1772" s="25">
        <v>6</v>
      </c>
      <c r="P1772" s="39">
        <v>8</v>
      </c>
    </row>
    <row r="1773" spans="1:16" ht="17.25" thickBot="1" x14ac:dyDescent="0.25">
      <c r="A1773" s="60" t="str">
        <f t="shared" si="259"/>
        <v>kn-8</v>
      </c>
      <c r="B1773" s="45">
        <f t="shared" si="266"/>
        <v>2081231</v>
      </c>
      <c r="C1773" s="60">
        <v>12</v>
      </c>
      <c r="D1773" s="40">
        <f t="shared" si="260"/>
        <v>20812</v>
      </c>
      <c r="E1773" s="63">
        <v>8</v>
      </c>
      <c r="F1773" s="41">
        <v>3</v>
      </c>
      <c r="G1773" s="42" t="s">
        <v>164</v>
      </c>
      <c r="H1773" s="42" t="s">
        <v>433</v>
      </c>
      <c r="I1773" s="41">
        <f t="shared" si="261"/>
        <v>81</v>
      </c>
      <c r="J1773" s="41">
        <f t="shared" si="262"/>
        <v>9</v>
      </c>
      <c r="K1773" s="41">
        <f t="shared" si="263"/>
        <v>4</v>
      </c>
      <c r="L1773" s="41" t="s">
        <v>542</v>
      </c>
      <c r="M1773" s="42" t="str">
        <f t="shared" si="264"/>
        <v>kn-8-12-shl-loc3</v>
      </c>
      <c r="N1773" s="42">
        <f t="shared" si="265"/>
        <v>6</v>
      </c>
      <c r="O1773" s="41">
        <v>9</v>
      </c>
      <c r="P1773" s="43">
        <v>9</v>
      </c>
    </row>
    <row r="1774" spans="1:16" ht="16.5" x14ac:dyDescent="0.2">
      <c r="A1774" s="60" t="str">
        <f t="shared" si="259"/>
        <v>kn-8</v>
      </c>
      <c r="B1774" s="45">
        <f t="shared" si="266"/>
        <v>2081310</v>
      </c>
      <c r="C1774" s="60">
        <v>13</v>
      </c>
      <c r="D1774" s="35">
        <f t="shared" si="260"/>
        <v>20813</v>
      </c>
      <c r="E1774" s="61">
        <v>8</v>
      </c>
      <c r="F1774" s="36">
        <v>1</v>
      </c>
      <c r="G1774" s="44" t="s">
        <v>163</v>
      </c>
      <c r="H1774" s="44" t="s">
        <v>435</v>
      </c>
      <c r="I1774" s="36">
        <f t="shared" si="261"/>
        <v>82</v>
      </c>
      <c r="J1774" s="36">
        <f t="shared" si="262"/>
        <v>9</v>
      </c>
      <c r="K1774" s="36">
        <f t="shared" si="263"/>
        <v>4</v>
      </c>
      <c r="L1774" s="36" t="s">
        <v>499</v>
      </c>
      <c r="M1774" s="36" t="str">
        <f t="shared" si="264"/>
        <v>kn-8-13-jlr-loc1</v>
      </c>
      <c r="N1774" s="36">
        <f t="shared" si="265"/>
        <v>6</v>
      </c>
      <c r="O1774" s="36">
        <v>6</v>
      </c>
      <c r="P1774" s="37">
        <v>8</v>
      </c>
    </row>
    <row r="1775" spans="1:16" ht="16.5" x14ac:dyDescent="0.2">
      <c r="A1775" s="60" t="str">
        <f t="shared" si="259"/>
        <v>kn-8</v>
      </c>
      <c r="B1775" s="45">
        <f t="shared" si="266"/>
        <v>2081311</v>
      </c>
      <c r="C1775" s="60">
        <v>13</v>
      </c>
      <c r="D1775" s="38">
        <f t="shared" si="260"/>
        <v>20813</v>
      </c>
      <c r="E1775" s="62">
        <v>8</v>
      </c>
      <c r="F1775" s="25">
        <v>1</v>
      </c>
      <c r="G1775" s="26" t="s">
        <v>164</v>
      </c>
      <c r="H1775" s="26" t="s">
        <v>436</v>
      </c>
      <c r="I1775" s="25">
        <f t="shared" si="261"/>
        <v>82</v>
      </c>
      <c r="J1775" s="25">
        <f t="shared" si="262"/>
        <v>9</v>
      </c>
      <c r="K1775" s="25">
        <f t="shared" si="263"/>
        <v>4</v>
      </c>
      <c r="L1775" s="25" t="s">
        <v>539</v>
      </c>
      <c r="M1775" s="25" t="str">
        <f t="shared" si="264"/>
        <v>kn-8-13-shl-loc1</v>
      </c>
      <c r="N1775" s="25">
        <f t="shared" si="265"/>
        <v>6</v>
      </c>
      <c r="O1775" s="25">
        <v>9</v>
      </c>
      <c r="P1775" s="39">
        <v>9</v>
      </c>
    </row>
    <row r="1776" spans="1:16" ht="16.5" x14ac:dyDescent="0.2">
      <c r="A1776" s="60" t="str">
        <f t="shared" si="259"/>
        <v>kn-8</v>
      </c>
      <c r="B1776" s="45">
        <f t="shared" si="266"/>
        <v>2081320</v>
      </c>
      <c r="C1776" s="60">
        <v>13</v>
      </c>
      <c r="D1776" s="38">
        <f t="shared" si="260"/>
        <v>20813</v>
      </c>
      <c r="E1776" s="62">
        <v>8</v>
      </c>
      <c r="F1776" s="25">
        <v>2</v>
      </c>
      <c r="G1776" s="26" t="s">
        <v>163</v>
      </c>
      <c r="H1776" s="26" t="s">
        <v>1463</v>
      </c>
      <c r="I1776" s="25">
        <f t="shared" si="261"/>
        <v>82</v>
      </c>
      <c r="J1776" s="25">
        <f t="shared" si="262"/>
        <v>9</v>
      </c>
      <c r="K1776" s="25">
        <f t="shared" si="263"/>
        <v>4</v>
      </c>
      <c r="L1776" s="25" t="s">
        <v>1459</v>
      </c>
      <c r="M1776" s="49" t="str">
        <f t="shared" si="264"/>
        <v>kn-8-13-jlr-loc2</v>
      </c>
      <c r="N1776" s="49">
        <f t="shared" si="265"/>
        <v>6</v>
      </c>
      <c r="O1776" s="25">
        <v>6</v>
      </c>
      <c r="P1776" s="39">
        <v>8</v>
      </c>
    </row>
    <row r="1777" spans="1:16" ht="16.5" x14ac:dyDescent="0.2">
      <c r="A1777" s="60" t="str">
        <f t="shared" si="259"/>
        <v>kn-8</v>
      </c>
      <c r="B1777" s="45">
        <f t="shared" si="266"/>
        <v>2081321</v>
      </c>
      <c r="C1777" s="60">
        <v>13</v>
      </c>
      <c r="D1777" s="38">
        <f t="shared" si="260"/>
        <v>20813</v>
      </c>
      <c r="E1777" s="62">
        <v>8</v>
      </c>
      <c r="F1777" s="25">
        <v>2</v>
      </c>
      <c r="G1777" s="26" t="s">
        <v>164</v>
      </c>
      <c r="H1777" s="26" t="s">
        <v>171</v>
      </c>
      <c r="I1777" s="25">
        <f t="shared" si="261"/>
        <v>82</v>
      </c>
      <c r="J1777" s="25">
        <f t="shared" si="262"/>
        <v>9</v>
      </c>
      <c r="K1777" s="25">
        <f t="shared" si="263"/>
        <v>4</v>
      </c>
      <c r="L1777" s="25" t="s">
        <v>538</v>
      </c>
      <c r="M1777" s="49" t="str">
        <f t="shared" si="264"/>
        <v>kn-8-13-shl-loc2</v>
      </c>
      <c r="N1777" s="49">
        <f t="shared" si="265"/>
        <v>6</v>
      </c>
      <c r="O1777" s="25">
        <v>9</v>
      </c>
      <c r="P1777" s="39">
        <v>9</v>
      </c>
    </row>
    <row r="1778" spans="1:16" ht="16.5" x14ac:dyDescent="0.2">
      <c r="A1778" s="60" t="str">
        <f t="shared" si="259"/>
        <v>kn-8</v>
      </c>
      <c r="B1778" s="45">
        <f t="shared" si="266"/>
        <v>2081330</v>
      </c>
      <c r="C1778" s="60">
        <v>13</v>
      </c>
      <c r="D1778" s="38">
        <f t="shared" si="260"/>
        <v>20813</v>
      </c>
      <c r="E1778" s="62">
        <v>8</v>
      </c>
      <c r="F1778" s="25">
        <v>3</v>
      </c>
      <c r="G1778" s="26" t="s">
        <v>773</v>
      </c>
      <c r="H1778" s="26" t="s">
        <v>434</v>
      </c>
      <c r="I1778" s="25">
        <f t="shared" si="261"/>
        <v>82</v>
      </c>
      <c r="J1778" s="25">
        <f t="shared" si="262"/>
        <v>9</v>
      </c>
      <c r="K1778" s="25">
        <f t="shared" si="263"/>
        <v>4</v>
      </c>
      <c r="L1778" s="25" t="s">
        <v>502</v>
      </c>
      <c r="M1778" s="50" t="str">
        <f t="shared" si="264"/>
        <v>kn-8-13-jlr-loc3</v>
      </c>
      <c r="N1778" s="50">
        <f t="shared" si="265"/>
        <v>6</v>
      </c>
      <c r="O1778" s="25">
        <v>6</v>
      </c>
      <c r="P1778" s="39">
        <v>8</v>
      </c>
    </row>
    <row r="1779" spans="1:16" ht="17.25" thickBot="1" x14ac:dyDescent="0.25">
      <c r="A1779" s="60" t="str">
        <f t="shared" si="259"/>
        <v>kn-8</v>
      </c>
      <c r="B1779" s="45">
        <f t="shared" si="266"/>
        <v>2081331</v>
      </c>
      <c r="C1779" s="60">
        <v>13</v>
      </c>
      <c r="D1779" s="40">
        <f t="shared" si="260"/>
        <v>20813</v>
      </c>
      <c r="E1779" s="63">
        <v>8</v>
      </c>
      <c r="F1779" s="41">
        <v>3</v>
      </c>
      <c r="G1779" s="42" t="s">
        <v>164</v>
      </c>
      <c r="H1779" s="42" t="s">
        <v>433</v>
      </c>
      <c r="I1779" s="41">
        <f t="shared" si="261"/>
        <v>82</v>
      </c>
      <c r="J1779" s="41">
        <f t="shared" si="262"/>
        <v>9</v>
      </c>
      <c r="K1779" s="41">
        <f t="shared" si="263"/>
        <v>4</v>
      </c>
      <c r="L1779" s="41" t="s">
        <v>543</v>
      </c>
      <c r="M1779" s="42" t="str">
        <f t="shared" si="264"/>
        <v>kn-8-13-shl-loc3</v>
      </c>
      <c r="N1779" s="42">
        <f t="shared" si="265"/>
        <v>6</v>
      </c>
      <c r="O1779" s="41">
        <v>9</v>
      </c>
      <c r="P1779" s="43">
        <v>9</v>
      </c>
    </row>
    <row r="1780" spans="1:16" ht="16.5" x14ac:dyDescent="0.2">
      <c r="A1780" s="60" t="str">
        <f t="shared" si="259"/>
        <v>kn-8</v>
      </c>
      <c r="B1780" s="45">
        <f t="shared" si="266"/>
        <v>2081410</v>
      </c>
      <c r="C1780" s="60">
        <v>14</v>
      </c>
      <c r="D1780" s="35">
        <f t="shared" si="260"/>
        <v>20814</v>
      </c>
      <c r="E1780" s="61">
        <v>8</v>
      </c>
      <c r="F1780" s="36">
        <v>1</v>
      </c>
      <c r="G1780" s="44" t="s">
        <v>163</v>
      </c>
      <c r="H1780" s="44" t="s">
        <v>435</v>
      </c>
      <c r="I1780" s="36">
        <f t="shared" si="261"/>
        <v>83</v>
      </c>
      <c r="J1780" s="36">
        <f t="shared" si="262"/>
        <v>9</v>
      </c>
      <c r="K1780" s="36">
        <f t="shared" si="263"/>
        <v>4</v>
      </c>
      <c r="L1780" s="36" t="s">
        <v>174</v>
      </c>
      <c r="M1780" s="36" t="str">
        <f t="shared" si="264"/>
        <v>kn-8-14-jlr-loc1</v>
      </c>
      <c r="N1780" s="36">
        <f t="shared" si="265"/>
        <v>6</v>
      </c>
      <c r="O1780" s="36">
        <v>6</v>
      </c>
      <c r="P1780" s="37">
        <v>8</v>
      </c>
    </row>
    <row r="1781" spans="1:16" ht="16.5" x14ac:dyDescent="0.2">
      <c r="A1781" s="60" t="str">
        <f t="shared" si="259"/>
        <v>kn-8</v>
      </c>
      <c r="B1781" s="45">
        <f t="shared" si="266"/>
        <v>2081411</v>
      </c>
      <c r="C1781" s="60">
        <v>14</v>
      </c>
      <c r="D1781" s="38">
        <f t="shared" si="260"/>
        <v>20814</v>
      </c>
      <c r="E1781" s="62">
        <v>8</v>
      </c>
      <c r="F1781" s="25">
        <v>1</v>
      </c>
      <c r="G1781" s="26" t="s">
        <v>164</v>
      </c>
      <c r="H1781" s="26" t="s">
        <v>436</v>
      </c>
      <c r="I1781" s="25">
        <f t="shared" si="261"/>
        <v>83</v>
      </c>
      <c r="J1781" s="25">
        <f t="shared" si="262"/>
        <v>9</v>
      </c>
      <c r="K1781" s="25">
        <f t="shared" si="263"/>
        <v>4</v>
      </c>
      <c r="L1781" s="25" t="s">
        <v>534</v>
      </c>
      <c r="M1781" s="25" t="str">
        <f t="shared" si="264"/>
        <v>kn-8-14-shl-loc1</v>
      </c>
      <c r="N1781" s="25">
        <f t="shared" si="265"/>
        <v>6</v>
      </c>
      <c r="O1781" s="25">
        <v>9</v>
      </c>
      <c r="P1781" s="39">
        <v>9</v>
      </c>
    </row>
    <row r="1782" spans="1:16" ht="16.5" x14ac:dyDescent="0.2">
      <c r="A1782" s="60" t="str">
        <f t="shared" si="259"/>
        <v>kn-8</v>
      </c>
      <c r="B1782" s="45">
        <f t="shared" si="266"/>
        <v>2081420</v>
      </c>
      <c r="C1782" s="60">
        <v>14</v>
      </c>
      <c r="D1782" s="38">
        <f t="shared" si="260"/>
        <v>20814</v>
      </c>
      <c r="E1782" s="62">
        <v>8</v>
      </c>
      <c r="F1782" s="25">
        <v>2</v>
      </c>
      <c r="G1782" s="26" t="s">
        <v>163</v>
      </c>
      <c r="H1782" s="26" t="s">
        <v>749</v>
      </c>
      <c r="I1782" s="25">
        <f t="shared" si="261"/>
        <v>83</v>
      </c>
      <c r="J1782" s="25">
        <f t="shared" si="262"/>
        <v>9</v>
      </c>
      <c r="K1782" s="25">
        <f t="shared" si="263"/>
        <v>4</v>
      </c>
      <c r="L1782" s="25" t="s">
        <v>174</v>
      </c>
      <c r="M1782" s="49" t="str">
        <f t="shared" si="264"/>
        <v>kn-8-14-jlr-loc2</v>
      </c>
      <c r="N1782" s="49">
        <f t="shared" si="265"/>
        <v>6</v>
      </c>
      <c r="O1782" s="25">
        <v>6</v>
      </c>
      <c r="P1782" s="39">
        <v>8</v>
      </c>
    </row>
    <row r="1783" spans="1:16" ht="16.5" x14ac:dyDescent="0.2">
      <c r="A1783" s="60" t="str">
        <f t="shared" si="259"/>
        <v>kn-8</v>
      </c>
      <c r="B1783" s="45">
        <f t="shared" si="266"/>
        <v>2081421</v>
      </c>
      <c r="C1783" s="60">
        <v>14</v>
      </c>
      <c r="D1783" s="38">
        <f t="shared" si="260"/>
        <v>20814</v>
      </c>
      <c r="E1783" s="62">
        <v>8</v>
      </c>
      <c r="F1783" s="25">
        <v>2</v>
      </c>
      <c r="G1783" s="26" t="s">
        <v>164</v>
      </c>
      <c r="H1783" s="26" t="s">
        <v>750</v>
      </c>
      <c r="I1783" s="25">
        <f t="shared" si="261"/>
        <v>83</v>
      </c>
      <c r="J1783" s="25">
        <f t="shared" si="262"/>
        <v>9</v>
      </c>
      <c r="K1783" s="25">
        <f t="shared" si="263"/>
        <v>4</v>
      </c>
      <c r="L1783" s="25" t="s">
        <v>528</v>
      </c>
      <c r="M1783" s="49" t="str">
        <f t="shared" si="264"/>
        <v>kn-8-14-shl-loc2</v>
      </c>
      <c r="N1783" s="49">
        <f t="shared" si="265"/>
        <v>6</v>
      </c>
      <c r="O1783" s="25">
        <v>9</v>
      </c>
      <c r="P1783" s="39">
        <v>9</v>
      </c>
    </row>
    <row r="1784" spans="1:16" ht="16.5" x14ac:dyDescent="0.2">
      <c r="A1784" s="60" t="str">
        <f t="shared" si="259"/>
        <v>kn-8</v>
      </c>
      <c r="B1784" s="45">
        <f t="shared" si="266"/>
        <v>2081430</v>
      </c>
      <c r="C1784" s="60">
        <v>14</v>
      </c>
      <c r="D1784" s="38">
        <f t="shared" si="260"/>
        <v>20814</v>
      </c>
      <c r="E1784" s="62">
        <v>8</v>
      </c>
      <c r="F1784" s="25">
        <v>3</v>
      </c>
      <c r="G1784" s="26" t="s">
        <v>163</v>
      </c>
      <c r="H1784" s="26" t="s">
        <v>1463</v>
      </c>
      <c r="I1784" s="25">
        <f t="shared" si="261"/>
        <v>83</v>
      </c>
      <c r="J1784" s="25">
        <f t="shared" si="262"/>
        <v>9</v>
      </c>
      <c r="K1784" s="25">
        <f t="shared" si="263"/>
        <v>4</v>
      </c>
      <c r="L1784" s="25" t="s">
        <v>501</v>
      </c>
      <c r="M1784" s="50" t="str">
        <f t="shared" si="264"/>
        <v>kn-8-14-jlr-loc3</v>
      </c>
      <c r="N1784" s="50">
        <f t="shared" si="265"/>
        <v>6</v>
      </c>
      <c r="O1784" s="25">
        <v>6</v>
      </c>
      <c r="P1784" s="39">
        <v>8</v>
      </c>
    </row>
    <row r="1785" spans="1:16" ht="17.25" thickBot="1" x14ac:dyDescent="0.25">
      <c r="A1785" s="60" t="str">
        <f t="shared" si="259"/>
        <v>kn-8</v>
      </c>
      <c r="B1785" s="45">
        <f t="shared" si="266"/>
        <v>2081431</v>
      </c>
      <c r="C1785" s="60">
        <v>14</v>
      </c>
      <c r="D1785" s="40">
        <f t="shared" si="260"/>
        <v>20814</v>
      </c>
      <c r="E1785" s="63">
        <v>8</v>
      </c>
      <c r="F1785" s="41">
        <v>3</v>
      </c>
      <c r="G1785" s="42" t="s">
        <v>164</v>
      </c>
      <c r="H1785" s="42" t="s">
        <v>171</v>
      </c>
      <c r="I1785" s="41">
        <f t="shared" si="261"/>
        <v>83</v>
      </c>
      <c r="J1785" s="41">
        <f t="shared" si="262"/>
        <v>9</v>
      </c>
      <c r="K1785" s="41">
        <f t="shared" si="263"/>
        <v>4</v>
      </c>
      <c r="L1785" s="41" t="s">
        <v>542</v>
      </c>
      <c r="M1785" s="42" t="str">
        <f t="shared" si="264"/>
        <v>kn-8-14-shl-loc3</v>
      </c>
      <c r="N1785" s="42">
        <f t="shared" si="265"/>
        <v>6</v>
      </c>
      <c r="O1785" s="41">
        <v>9</v>
      </c>
      <c r="P1785" s="43">
        <v>9</v>
      </c>
    </row>
    <row r="1786" spans="1:16" ht="16.5" x14ac:dyDescent="0.2">
      <c r="A1786" s="60" t="str">
        <f t="shared" si="259"/>
        <v>kn-8</v>
      </c>
      <c r="B1786" s="45">
        <f t="shared" si="266"/>
        <v>2081510</v>
      </c>
      <c r="C1786" s="60">
        <v>15</v>
      </c>
      <c r="D1786" s="35">
        <f t="shared" si="260"/>
        <v>20815</v>
      </c>
      <c r="E1786" s="61">
        <v>8</v>
      </c>
      <c r="F1786" s="36">
        <v>1</v>
      </c>
      <c r="G1786" s="44" t="s">
        <v>163</v>
      </c>
      <c r="H1786" s="44" t="s">
        <v>435</v>
      </c>
      <c r="I1786" s="36">
        <f t="shared" si="261"/>
        <v>84</v>
      </c>
      <c r="J1786" s="36">
        <f t="shared" si="262"/>
        <v>9</v>
      </c>
      <c r="K1786" s="36">
        <f t="shared" si="263"/>
        <v>4</v>
      </c>
      <c r="L1786" s="36" t="s">
        <v>498</v>
      </c>
      <c r="M1786" s="36" t="str">
        <f t="shared" si="264"/>
        <v>kn-8-15-jlr-loc1</v>
      </c>
      <c r="N1786" s="36">
        <f t="shared" si="265"/>
        <v>6</v>
      </c>
      <c r="O1786" s="36">
        <v>6</v>
      </c>
      <c r="P1786" s="37">
        <v>8</v>
      </c>
    </row>
    <row r="1787" spans="1:16" ht="16.5" x14ac:dyDescent="0.2">
      <c r="A1787" s="60" t="str">
        <f t="shared" si="259"/>
        <v>kn-8</v>
      </c>
      <c r="B1787" s="45">
        <f t="shared" si="266"/>
        <v>2081511</v>
      </c>
      <c r="C1787" s="60">
        <v>15</v>
      </c>
      <c r="D1787" s="38">
        <f t="shared" si="260"/>
        <v>20815</v>
      </c>
      <c r="E1787" s="62">
        <v>8</v>
      </c>
      <c r="F1787" s="25">
        <v>1</v>
      </c>
      <c r="G1787" s="26" t="s">
        <v>164</v>
      </c>
      <c r="H1787" s="26" t="s">
        <v>436</v>
      </c>
      <c r="I1787" s="25">
        <f t="shared" si="261"/>
        <v>84</v>
      </c>
      <c r="J1787" s="25">
        <f t="shared" si="262"/>
        <v>9</v>
      </c>
      <c r="K1787" s="25">
        <f t="shared" si="263"/>
        <v>4</v>
      </c>
      <c r="L1787" s="25" t="s">
        <v>526</v>
      </c>
      <c r="M1787" s="25" t="str">
        <f t="shared" si="264"/>
        <v>kn-8-15-shl-loc1</v>
      </c>
      <c r="N1787" s="25">
        <f t="shared" si="265"/>
        <v>6</v>
      </c>
      <c r="O1787" s="25">
        <v>9</v>
      </c>
      <c r="P1787" s="39">
        <v>9</v>
      </c>
    </row>
    <row r="1788" spans="1:16" ht="16.5" x14ac:dyDescent="0.2">
      <c r="A1788" s="60" t="str">
        <f t="shared" si="259"/>
        <v>kn-8</v>
      </c>
      <c r="B1788" s="45">
        <f t="shared" si="266"/>
        <v>2081520</v>
      </c>
      <c r="C1788" s="60">
        <v>15</v>
      </c>
      <c r="D1788" s="38">
        <f t="shared" si="260"/>
        <v>20815</v>
      </c>
      <c r="E1788" s="62">
        <v>8</v>
      </c>
      <c r="F1788" s="25">
        <v>2</v>
      </c>
      <c r="G1788" s="26" t="s">
        <v>163</v>
      </c>
      <c r="H1788" s="26" t="s">
        <v>749</v>
      </c>
      <c r="I1788" s="25">
        <f t="shared" si="261"/>
        <v>84</v>
      </c>
      <c r="J1788" s="25">
        <f t="shared" si="262"/>
        <v>9</v>
      </c>
      <c r="K1788" s="25">
        <f t="shared" si="263"/>
        <v>4</v>
      </c>
      <c r="L1788" s="25" t="s">
        <v>497</v>
      </c>
      <c r="M1788" s="49" t="str">
        <f t="shared" si="264"/>
        <v>kn-8-15-jlr-loc2</v>
      </c>
      <c r="N1788" s="49">
        <f t="shared" si="265"/>
        <v>6</v>
      </c>
      <c r="O1788" s="25">
        <v>6</v>
      </c>
      <c r="P1788" s="39">
        <v>8</v>
      </c>
    </row>
    <row r="1789" spans="1:16" ht="16.5" x14ac:dyDescent="0.2">
      <c r="A1789" s="60" t="str">
        <f t="shared" si="259"/>
        <v>kn-8</v>
      </c>
      <c r="B1789" s="45">
        <f t="shared" si="266"/>
        <v>2081521</v>
      </c>
      <c r="C1789" s="60">
        <v>15</v>
      </c>
      <c r="D1789" s="38">
        <f t="shared" si="260"/>
        <v>20815</v>
      </c>
      <c r="E1789" s="62">
        <v>8</v>
      </c>
      <c r="F1789" s="25">
        <v>2</v>
      </c>
      <c r="G1789" s="26" t="s">
        <v>776</v>
      </c>
      <c r="H1789" s="26" t="s">
        <v>750</v>
      </c>
      <c r="I1789" s="25">
        <f t="shared" si="261"/>
        <v>84</v>
      </c>
      <c r="J1789" s="25">
        <f t="shared" si="262"/>
        <v>9</v>
      </c>
      <c r="K1789" s="25">
        <f t="shared" si="263"/>
        <v>4</v>
      </c>
      <c r="L1789" s="25" t="s">
        <v>531</v>
      </c>
      <c r="M1789" s="49" t="str">
        <f t="shared" si="264"/>
        <v>kn-8-15-shl-loc2</v>
      </c>
      <c r="N1789" s="49">
        <f t="shared" si="265"/>
        <v>6</v>
      </c>
      <c r="O1789" s="25">
        <v>9</v>
      </c>
      <c r="P1789" s="39">
        <v>9</v>
      </c>
    </row>
    <row r="1790" spans="1:16" ht="16.5" x14ac:dyDescent="0.2">
      <c r="A1790" s="60" t="str">
        <f t="shared" si="259"/>
        <v>kn-8</v>
      </c>
      <c r="B1790" s="45">
        <f t="shared" si="266"/>
        <v>2081530</v>
      </c>
      <c r="C1790" s="60">
        <v>15</v>
      </c>
      <c r="D1790" s="38">
        <f t="shared" si="260"/>
        <v>20815</v>
      </c>
      <c r="E1790" s="62">
        <v>8</v>
      </c>
      <c r="F1790" s="25">
        <v>3</v>
      </c>
      <c r="G1790" s="26" t="s">
        <v>163</v>
      </c>
      <c r="H1790" s="26" t="s">
        <v>747</v>
      </c>
      <c r="I1790" s="25">
        <f t="shared" si="261"/>
        <v>84</v>
      </c>
      <c r="J1790" s="25">
        <f t="shared" si="262"/>
        <v>9</v>
      </c>
      <c r="K1790" s="25">
        <f t="shared" si="263"/>
        <v>4</v>
      </c>
      <c r="L1790" s="25" t="s">
        <v>174</v>
      </c>
      <c r="M1790" s="50" t="str">
        <f t="shared" si="264"/>
        <v>kn-8-15-jlr-loc3</v>
      </c>
      <c r="N1790" s="50">
        <f t="shared" si="265"/>
        <v>6</v>
      </c>
      <c r="O1790" s="25">
        <v>6</v>
      </c>
      <c r="P1790" s="39">
        <v>8</v>
      </c>
    </row>
    <row r="1791" spans="1:16" ht="17.25" thickBot="1" x14ac:dyDescent="0.25">
      <c r="A1791" s="60" t="str">
        <f t="shared" si="259"/>
        <v>kn-8</v>
      </c>
      <c r="B1791" s="45">
        <f t="shared" si="266"/>
        <v>2081531</v>
      </c>
      <c r="C1791" s="60">
        <v>15</v>
      </c>
      <c r="D1791" s="40">
        <f t="shared" si="260"/>
        <v>20815</v>
      </c>
      <c r="E1791" s="63">
        <v>8</v>
      </c>
      <c r="F1791" s="41">
        <v>3</v>
      </c>
      <c r="G1791" s="42" t="s">
        <v>164</v>
      </c>
      <c r="H1791" s="42" t="s">
        <v>748</v>
      </c>
      <c r="I1791" s="41">
        <f t="shared" si="261"/>
        <v>84</v>
      </c>
      <c r="J1791" s="41">
        <f t="shared" si="262"/>
        <v>9</v>
      </c>
      <c r="K1791" s="41">
        <f t="shared" si="263"/>
        <v>3</v>
      </c>
      <c r="L1791" s="41" t="s">
        <v>535</v>
      </c>
      <c r="M1791" s="42" t="str">
        <f t="shared" si="264"/>
        <v>kn-8-15-shl-loc3</v>
      </c>
      <c r="N1791" s="42">
        <f t="shared" si="265"/>
        <v>6</v>
      </c>
      <c r="O1791" s="41">
        <v>9</v>
      </c>
      <c r="P1791" s="43">
        <v>9</v>
      </c>
    </row>
    <row r="1792" spans="1:16" ht="16.5" x14ac:dyDescent="0.2">
      <c r="A1792" s="60" t="str">
        <f t="shared" ref="A1792:A1855" si="267">"kn-"&amp;E1792</f>
        <v>kn-9</v>
      </c>
      <c r="B1792" s="45">
        <f t="shared" si="266"/>
        <v>2090110</v>
      </c>
      <c r="C1792" s="60">
        <v>1</v>
      </c>
      <c r="D1792" s="35">
        <f t="shared" ref="D1792:D1855" si="268">(200+E1792)*100+C1792</f>
        <v>20901</v>
      </c>
      <c r="E1792" s="61">
        <v>9</v>
      </c>
      <c r="F1792" s="36">
        <v>1</v>
      </c>
      <c r="G1792" s="44" t="s">
        <v>163</v>
      </c>
      <c r="H1792" s="44" t="s">
        <v>435</v>
      </c>
      <c r="I1792" s="36">
        <f t="shared" ref="I1792:I1855" si="269">INDEX($AR$4:$AR$204,INDEX($AY$4:$AY$19,E1792)+C1792)</f>
        <v>85</v>
      </c>
      <c r="J1792" s="36">
        <f t="shared" ref="J1792:J1855" si="270">INDEX($AS$4:$AS$204,INDEX($AY$4:$AY$19,E1792)+C1792)</f>
        <v>10</v>
      </c>
      <c r="K1792" s="36">
        <f t="shared" ref="K1792:K1855" si="271">INDEX($AT$4:$AT$204,INDEX($AY$4:$AY$19,E1792)+C1793)</f>
        <v>4</v>
      </c>
      <c r="L1792" s="36" t="s">
        <v>502</v>
      </c>
      <c r="M1792" s="36" t="str">
        <f t="shared" ref="M1792:M1855" si="272">A1792&amp;"-"&amp;C1792&amp;"-"&amp;G1792&amp;"-"&amp;"loc"&amp;F1792</f>
        <v>kn-9-1-jlr-loc1</v>
      </c>
      <c r="N1792" s="36">
        <f t="shared" ref="N1792:N1855" si="273">INDEX($AU$4:$AU$204,INDEX($AY$4:$AY$19,E1792)+C1792)</f>
        <v>6</v>
      </c>
      <c r="O1792" s="36">
        <v>6</v>
      </c>
      <c r="P1792" s="37">
        <v>8</v>
      </c>
    </row>
    <row r="1793" spans="1:16" ht="16.5" x14ac:dyDescent="0.2">
      <c r="A1793" s="60" t="str">
        <f t="shared" si="267"/>
        <v>kn-9</v>
      </c>
      <c r="B1793" s="45">
        <f t="shared" si="266"/>
        <v>2090111</v>
      </c>
      <c r="C1793" s="60">
        <v>1</v>
      </c>
      <c r="D1793" s="38">
        <f t="shared" si="268"/>
        <v>20901</v>
      </c>
      <c r="E1793" s="62">
        <v>9</v>
      </c>
      <c r="F1793" s="25">
        <v>1</v>
      </c>
      <c r="G1793" s="26" t="s">
        <v>164</v>
      </c>
      <c r="H1793" s="26" t="s">
        <v>436</v>
      </c>
      <c r="I1793" s="25">
        <f t="shared" si="269"/>
        <v>85</v>
      </c>
      <c r="J1793" s="25">
        <f t="shared" si="270"/>
        <v>10</v>
      </c>
      <c r="K1793" s="25">
        <f t="shared" si="271"/>
        <v>4</v>
      </c>
      <c r="L1793" s="25" t="s">
        <v>543</v>
      </c>
      <c r="M1793" s="25" t="str">
        <f t="shared" si="272"/>
        <v>kn-9-1-shl-loc1</v>
      </c>
      <c r="N1793" s="25">
        <f t="shared" si="273"/>
        <v>6</v>
      </c>
      <c r="O1793" s="25">
        <v>9</v>
      </c>
      <c r="P1793" s="39">
        <v>9</v>
      </c>
    </row>
    <row r="1794" spans="1:16" ht="16.5" x14ac:dyDescent="0.2">
      <c r="A1794" s="60" t="str">
        <f t="shared" si="267"/>
        <v>kn-9</v>
      </c>
      <c r="B1794" s="45">
        <f t="shared" si="266"/>
        <v>2090120</v>
      </c>
      <c r="C1794" s="60">
        <v>1</v>
      </c>
      <c r="D1794" s="38">
        <f t="shared" si="268"/>
        <v>20901</v>
      </c>
      <c r="E1794" s="62">
        <v>9</v>
      </c>
      <c r="F1794" s="25">
        <v>2</v>
      </c>
      <c r="G1794" s="26" t="s">
        <v>163</v>
      </c>
      <c r="H1794" s="26" t="s">
        <v>1463</v>
      </c>
      <c r="I1794" s="25">
        <f t="shared" si="269"/>
        <v>85</v>
      </c>
      <c r="J1794" s="25">
        <f t="shared" si="270"/>
        <v>10</v>
      </c>
      <c r="K1794" s="25">
        <f t="shared" si="271"/>
        <v>4</v>
      </c>
      <c r="L1794" s="25" t="s">
        <v>1459</v>
      </c>
      <c r="M1794" s="49" t="str">
        <f t="shared" si="272"/>
        <v>kn-9-1-jlr-loc2</v>
      </c>
      <c r="N1794" s="49">
        <f t="shared" si="273"/>
        <v>6</v>
      </c>
      <c r="O1794" s="25">
        <v>6</v>
      </c>
      <c r="P1794" s="39">
        <v>8</v>
      </c>
    </row>
    <row r="1795" spans="1:16" ht="16.5" x14ac:dyDescent="0.2">
      <c r="A1795" s="60" t="str">
        <f t="shared" si="267"/>
        <v>kn-9</v>
      </c>
      <c r="B1795" s="45">
        <f t="shared" si="266"/>
        <v>2090121</v>
      </c>
      <c r="C1795" s="60">
        <v>1</v>
      </c>
      <c r="D1795" s="38">
        <f t="shared" si="268"/>
        <v>20901</v>
      </c>
      <c r="E1795" s="62">
        <v>9</v>
      </c>
      <c r="F1795" s="25">
        <v>2</v>
      </c>
      <c r="G1795" s="26" t="s">
        <v>164</v>
      </c>
      <c r="H1795" s="26" t="s">
        <v>779</v>
      </c>
      <c r="I1795" s="25">
        <f t="shared" si="269"/>
        <v>85</v>
      </c>
      <c r="J1795" s="25">
        <f t="shared" si="270"/>
        <v>10</v>
      </c>
      <c r="K1795" s="25">
        <f t="shared" si="271"/>
        <v>4</v>
      </c>
      <c r="L1795" s="25" t="s">
        <v>538</v>
      </c>
      <c r="M1795" s="49" t="str">
        <f t="shared" si="272"/>
        <v>kn-9-1-shl-loc2</v>
      </c>
      <c r="N1795" s="49">
        <f t="shared" si="273"/>
        <v>6</v>
      </c>
      <c r="O1795" s="25">
        <v>9</v>
      </c>
      <c r="P1795" s="39">
        <v>9</v>
      </c>
    </row>
    <row r="1796" spans="1:16" ht="16.5" x14ac:dyDescent="0.2">
      <c r="A1796" s="60" t="str">
        <f t="shared" si="267"/>
        <v>kn-9</v>
      </c>
      <c r="B1796" s="45">
        <f t="shared" si="266"/>
        <v>2090130</v>
      </c>
      <c r="C1796" s="60">
        <v>1</v>
      </c>
      <c r="D1796" s="38">
        <f t="shared" si="268"/>
        <v>20901</v>
      </c>
      <c r="E1796" s="62">
        <v>9</v>
      </c>
      <c r="F1796" s="25">
        <v>3</v>
      </c>
      <c r="G1796" s="26" t="s">
        <v>163</v>
      </c>
      <c r="H1796" s="26" t="s">
        <v>434</v>
      </c>
      <c r="I1796" s="25">
        <f t="shared" si="269"/>
        <v>85</v>
      </c>
      <c r="J1796" s="25">
        <f t="shared" si="270"/>
        <v>10</v>
      </c>
      <c r="K1796" s="25">
        <f t="shared" si="271"/>
        <v>4</v>
      </c>
      <c r="L1796" s="25" t="s">
        <v>503</v>
      </c>
      <c r="M1796" s="50" t="str">
        <f t="shared" si="272"/>
        <v>kn-9-1-jlr-loc3</v>
      </c>
      <c r="N1796" s="50">
        <f t="shared" si="273"/>
        <v>6</v>
      </c>
      <c r="O1796" s="25">
        <v>6</v>
      </c>
      <c r="P1796" s="39">
        <v>8</v>
      </c>
    </row>
    <row r="1797" spans="1:16" ht="17.25" thickBot="1" x14ac:dyDescent="0.25">
      <c r="A1797" s="60" t="str">
        <f t="shared" si="267"/>
        <v>kn-9</v>
      </c>
      <c r="B1797" s="45">
        <f t="shared" si="266"/>
        <v>2090131</v>
      </c>
      <c r="C1797" s="60">
        <v>1</v>
      </c>
      <c r="D1797" s="40">
        <f t="shared" si="268"/>
        <v>20901</v>
      </c>
      <c r="E1797" s="63">
        <v>9</v>
      </c>
      <c r="F1797" s="41">
        <v>3</v>
      </c>
      <c r="G1797" s="42" t="s">
        <v>164</v>
      </c>
      <c r="H1797" s="42" t="s">
        <v>433</v>
      </c>
      <c r="I1797" s="41">
        <f t="shared" si="269"/>
        <v>85</v>
      </c>
      <c r="J1797" s="41">
        <f t="shared" si="270"/>
        <v>10</v>
      </c>
      <c r="K1797" s="41">
        <f t="shared" si="271"/>
        <v>4</v>
      </c>
      <c r="L1797" s="41" t="s">
        <v>544</v>
      </c>
      <c r="M1797" s="42" t="str">
        <f t="shared" si="272"/>
        <v>kn-9-1-shl-loc3</v>
      </c>
      <c r="N1797" s="42">
        <f t="shared" si="273"/>
        <v>6</v>
      </c>
      <c r="O1797" s="41">
        <v>9</v>
      </c>
      <c r="P1797" s="43">
        <v>9</v>
      </c>
    </row>
    <row r="1798" spans="1:16" ht="16.5" x14ac:dyDescent="0.2">
      <c r="A1798" s="60" t="str">
        <f t="shared" si="267"/>
        <v>kn-9</v>
      </c>
      <c r="B1798" s="45">
        <f t="shared" si="266"/>
        <v>2090210</v>
      </c>
      <c r="C1798" s="60">
        <v>2</v>
      </c>
      <c r="D1798" s="35">
        <f t="shared" si="268"/>
        <v>20902</v>
      </c>
      <c r="E1798" s="61">
        <v>9</v>
      </c>
      <c r="F1798" s="36">
        <v>1</v>
      </c>
      <c r="G1798" s="44" t="s">
        <v>163</v>
      </c>
      <c r="H1798" s="44" t="s">
        <v>435</v>
      </c>
      <c r="I1798" s="36">
        <f t="shared" si="269"/>
        <v>86</v>
      </c>
      <c r="J1798" s="36">
        <f t="shared" si="270"/>
        <v>10</v>
      </c>
      <c r="K1798" s="36">
        <f t="shared" si="271"/>
        <v>4</v>
      </c>
      <c r="L1798" s="36" t="s">
        <v>495</v>
      </c>
      <c r="M1798" s="36" t="str">
        <f t="shared" si="272"/>
        <v>kn-9-2-jlr-loc1</v>
      </c>
      <c r="N1798" s="36">
        <f t="shared" si="273"/>
        <v>6</v>
      </c>
      <c r="O1798" s="36">
        <v>6</v>
      </c>
      <c r="P1798" s="37">
        <v>8</v>
      </c>
    </row>
    <row r="1799" spans="1:16" ht="16.5" x14ac:dyDescent="0.2">
      <c r="A1799" s="60" t="str">
        <f t="shared" si="267"/>
        <v>kn-9</v>
      </c>
      <c r="B1799" s="45">
        <f t="shared" si="266"/>
        <v>2090211</v>
      </c>
      <c r="C1799" s="60">
        <v>2</v>
      </c>
      <c r="D1799" s="38">
        <f t="shared" si="268"/>
        <v>20902</v>
      </c>
      <c r="E1799" s="62">
        <v>9</v>
      </c>
      <c r="F1799" s="25">
        <v>1</v>
      </c>
      <c r="G1799" s="26" t="s">
        <v>164</v>
      </c>
      <c r="H1799" s="26" t="s">
        <v>436</v>
      </c>
      <c r="I1799" s="25">
        <f t="shared" si="269"/>
        <v>86</v>
      </c>
      <c r="J1799" s="25">
        <f t="shared" si="270"/>
        <v>10</v>
      </c>
      <c r="K1799" s="25">
        <f t="shared" si="271"/>
        <v>4</v>
      </c>
      <c r="L1799" s="25" t="s">
        <v>527</v>
      </c>
      <c r="M1799" s="25" t="str">
        <f t="shared" si="272"/>
        <v>kn-9-2-shl-loc1</v>
      </c>
      <c r="N1799" s="25">
        <f t="shared" si="273"/>
        <v>6</v>
      </c>
      <c r="O1799" s="25">
        <v>9</v>
      </c>
      <c r="P1799" s="39">
        <v>9</v>
      </c>
    </row>
    <row r="1800" spans="1:16" ht="16.5" x14ac:dyDescent="0.2">
      <c r="A1800" s="60" t="str">
        <f t="shared" si="267"/>
        <v>kn-9</v>
      </c>
      <c r="B1800" s="45">
        <f t="shared" si="266"/>
        <v>2090220</v>
      </c>
      <c r="C1800" s="60">
        <v>2</v>
      </c>
      <c r="D1800" s="38">
        <f t="shared" si="268"/>
        <v>20902</v>
      </c>
      <c r="E1800" s="62">
        <v>9</v>
      </c>
      <c r="F1800" s="25">
        <v>2</v>
      </c>
      <c r="G1800" s="26" t="s">
        <v>163</v>
      </c>
      <c r="H1800" s="26" t="s">
        <v>1463</v>
      </c>
      <c r="I1800" s="25">
        <f t="shared" si="269"/>
        <v>86</v>
      </c>
      <c r="J1800" s="25">
        <f t="shared" si="270"/>
        <v>10</v>
      </c>
      <c r="K1800" s="25">
        <f t="shared" si="271"/>
        <v>4</v>
      </c>
      <c r="L1800" s="25" t="s">
        <v>1463</v>
      </c>
      <c r="M1800" s="49" t="str">
        <f t="shared" si="272"/>
        <v>kn-9-2-jlr-loc2</v>
      </c>
      <c r="N1800" s="49">
        <f t="shared" si="273"/>
        <v>6</v>
      </c>
      <c r="O1800" s="25">
        <v>6</v>
      </c>
      <c r="P1800" s="39">
        <v>8</v>
      </c>
    </row>
    <row r="1801" spans="1:16" ht="16.5" x14ac:dyDescent="0.2">
      <c r="A1801" s="60" t="str">
        <f t="shared" si="267"/>
        <v>kn-9</v>
      </c>
      <c r="B1801" s="45">
        <f t="shared" si="266"/>
        <v>2090221</v>
      </c>
      <c r="C1801" s="60">
        <v>2</v>
      </c>
      <c r="D1801" s="38">
        <f t="shared" si="268"/>
        <v>20902</v>
      </c>
      <c r="E1801" s="62">
        <v>9</v>
      </c>
      <c r="F1801" s="25">
        <v>2</v>
      </c>
      <c r="G1801" s="26" t="s">
        <v>164</v>
      </c>
      <c r="H1801" s="26" t="s">
        <v>171</v>
      </c>
      <c r="I1801" s="25">
        <f t="shared" si="269"/>
        <v>86</v>
      </c>
      <c r="J1801" s="25">
        <f t="shared" si="270"/>
        <v>10</v>
      </c>
      <c r="K1801" s="25">
        <f t="shared" si="271"/>
        <v>4</v>
      </c>
      <c r="L1801" s="25" t="s">
        <v>530</v>
      </c>
      <c r="M1801" s="49" t="str">
        <f t="shared" si="272"/>
        <v>kn-9-2-shl-loc2</v>
      </c>
      <c r="N1801" s="49">
        <f t="shared" si="273"/>
        <v>6</v>
      </c>
      <c r="O1801" s="25">
        <v>9</v>
      </c>
      <c r="P1801" s="39">
        <v>9</v>
      </c>
    </row>
    <row r="1802" spans="1:16" ht="16.5" x14ac:dyDescent="0.2">
      <c r="A1802" s="60" t="str">
        <f t="shared" si="267"/>
        <v>kn-9</v>
      </c>
      <c r="B1802" s="45">
        <f t="shared" si="266"/>
        <v>2090230</v>
      </c>
      <c r="C1802" s="60">
        <v>2</v>
      </c>
      <c r="D1802" s="38">
        <f t="shared" si="268"/>
        <v>20902</v>
      </c>
      <c r="E1802" s="62">
        <v>9</v>
      </c>
      <c r="F1802" s="25">
        <v>3</v>
      </c>
      <c r="G1802" s="26" t="s">
        <v>163</v>
      </c>
      <c r="H1802" s="26" t="s">
        <v>434</v>
      </c>
      <c r="I1802" s="25">
        <f t="shared" si="269"/>
        <v>86</v>
      </c>
      <c r="J1802" s="25">
        <f t="shared" si="270"/>
        <v>10</v>
      </c>
      <c r="K1802" s="25">
        <f t="shared" si="271"/>
        <v>4</v>
      </c>
      <c r="L1802" s="25" t="s">
        <v>504</v>
      </c>
      <c r="M1802" s="50" t="str">
        <f t="shared" si="272"/>
        <v>kn-9-2-jlr-loc3</v>
      </c>
      <c r="N1802" s="50">
        <f t="shared" si="273"/>
        <v>6</v>
      </c>
      <c r="O1802" s="25">
        <v>6</v>
      </c>
      <c r="P1802" s="39">
        <v>8</v>
      </c>
    </row>
    <row r="1803" spans="1:16" ht="17.25" thickBot="1" x14ac:dyDescent="0.25">
      <c r="A1803" s="60" t="str">
        <f t="shared" si="267"/>
        <v>kn-9</v>
      </c>
      <c r="B1803" s="45">
        <f t="shared" si="266"/>
        <v>2090231</v>
      </c>
      <c r="C1803" s="60">
        <v>2</v>
      </c>
      <c r="D1803" s="40">
        <f t="shared" si="268"/>
        <v>20902</v>
      </c>
      <c r="E1803" s="63">
        <v>9</v>
      </c>
      <c r="F1803" s="41">
        <v>3</v>
      </c>
      <c r="G1803" s="42" t="s">
        <v>164</v>
      </c>
      <c r="H1803" s="42" t="s">
        <v>433</v>
      </c>
      <c r="I1803" s="41">
        <f t="shared" si="269"/>
        <v>86</v>
      </c>
      <c r="J1803" s="41">
        <f t="shared" si="270"/>
        <v>10</v>
      </c>
      <c r="K1803" s="41">
        <f t="shared" si="271"/>
        <v>4</v>
      </c>
      <c r="L1803" s="41" t="s">
        <v>545</v>
      </c>
      <c r="M1803" s="42" t="str">
        <f t="shared" si="272"/>
        <v>kn-9-2-shl-loc3</v>
      </c>
      <c r="N1803" s="42">
        <f t="shared" si="273"/>
        <v>6</v>
      </c>
      <c r="O1803" s="41">
        <v>9</v>
      </c>
      <c r="P1803" s="43">
        <v>9</v>
      </c>
    </row>
    <row r="1804" spans="1:16" ht="16.5" x14ac:dyDescent="0.2">
      <c r="A1804" s="60" t="str">
        <f t="shared" si="267"/>
        <v>kn-9</v>
      </c>
      <c r="B1804" s="45">
        <f t="shared" si="266"/>
        <v>2090310</v>
      </c>
      <c r="C1804" s="60">
        <v>3</v>
      </c>
      <c r="D1804" s="35">
        <f t="shared" si="268"/>
        <v>20903</v>
      </c>
      <c r="E1804" s="61">
        <v>9</v>
      </c>
      <c r="F1804" s="36">
        <v>1</v>
      </c>
      <c r="G1804" s="44" t="s">
        <v>163</v>
      </c>
      <c r="H1804" s="44" t="s">
        <v>435</v>
      </c>
      <c r="I1804" s="36">
        <f t="shared" si="269"/>
        <v>86</v>
      </c>
      <c r="J1804" s="36">
        <f t="shared" si="270"/>
        <v>10</v>
      </c>
      <c r="K1804" s="36">
        <f t="shared" si="271"/>
        <v>4</v>
      </c>
      <c r="L1804" s="36" t="s">
        <v>502</v>
      </c>
      <c r="M1804" s="36" t="str">
        <f t="shared" si="272"/>
        <v>kn-9-3-jlr-loc1</v>
      </c>
      <c r="N1804" s="36">
        <f t="shared" si="273"/>
        <v>6</v>
      </c>
      <c r="O1804" s="36">
        <v>6</v>
      </c>
      <c r="P1804" s="37">
        <v>8</v>
      </c>
    </row>
    <row r="1805" spans="1:16" ht="16.5" x14ac:dyDescent="0.2">
      <c r="A1805" s="60" t="str">
        <f t="shared" si="267"/>
        <v>kn-9</v>
      </c>
      <c r="B1805" s="45">
        <f t="shared" si="266"/>
        <v>2090311</v>
      </c>
      <c r="C1805" s="60">
        <v>3</v>
      </c>
      <c r="D1805" s="38">
        <f t="shared" si="268"/>
        <v>20903</v>
      </c>
      <c r="E1805" s="62">
        <v>9</v>
      </c>
      <c r="F1805" s="25">
        <v>1</v>
      </c>
      <c r="G1805" s="26" t="s">
        <v>164</v>
      </c>
      <c r="H1805" s="26" t="s">
        <v>436</v>
      </c>
      <c r="I1805" s="25">
        <f t="shared" si="269"/>
        <v>86</v>
      </c>
      <c r="J1805" s="25">
        <f t="shared" si="270"/>
        <v>10</v>
      </c>
      <c r="K1805" s="25">
        <f t="shared" si="271"/>
        <v>4</v>
      </c>
      <c r="L1805" s="25" t="s">
        <v>543</v>
      </c>
      <c r="M1805" s="25" t="str">
        <f t="shared" si="272"/>
        <v>kn-9-3-shl-loc1</v>
      </c>
      <c r="N1805" s="25">
        <f t="shared" si="273"/>
        <v>6</v>
      </c>
      <c r="O1805" s="25">
        <v>9</v>
      </c>
      <c r="P1805" s="39">
        <v>9</v>
      </c>
    </row>
    <row r="1806" spans="1:16" ht="16.5" x14ac:dyDescent="0.2">
      <c r="A1806" s="60" t="str">
        <f t="shared" si="267"/>
        <v>kn-9</v>
      </c>
      <c r="B1806" s="45">
        <f t="shared" si="266"/>
        <v>2090320</v>
      </c>
      <c r="C1806" s="60">
        <v>3</v>
      </c>
      <c r="D1806" s="38">
        <f t="shared" si="268"/>
        <v>20903</v>
      </c>
      <c r="E1806" s="62">
        <v>9</v>
      </c>
      <c r="F1806" s="25">
        <v>2</v>
      </c>
      <c r="G1806" s="26" t="s">
        <v>163</v>
      </c>
      <c r="H1806" s="26" t="s">
        <v>1463</v>
      </c>
      <c r="I1806" s="25">
        <f t="shared" si="269"/>
        <v>86</v>
      </c>
      <c r="J1806" s="25">
        <f t="shared" si="270"/>
        <v>10</v>
      </c>
      <c r="K1806" s="25">
        <f t="shared" si="271"/>
        <v>4</v>
      </c>
      <c r="L1806" s="25" t="s">
        <v>1459</v>
      </c>
      <c r="M1806" s="49" t="str">
        <f t="shared" si="272"/>
        <v>kn-9-3-jlr-loc2</v>
      </c>
      <c r="N1806" s="49">
        <f t="shared" si="273"/>
        <v>6</v>
      </c>
      <c r="O1806" s="25">
        <v>6</v>
      </c>
      <c r="P1806" s="39">
        <v>8</v>
      </c>
    </row>
    <row r="1807" spans="1:16" ht="16.5" x14ac:dyDescent="0.2">
      <c r="A1807" s="60" t="str">
        <f t="shared" si="267"/>
        <v>kn-9</v>
      </c>
      <c r="B1807" s="45">
        <f t="shared" si="266"/>
        <v>2090321</v>
      </c>
      <c r="C1807" s="60">
        <v>3</v>
      </c>
      <c r="D1807" s="38">
        <f t="shared" si="268"/>
        <v>20903</v>
      </c>
      <c r="E1807" s="62">
        <v>9</v>
      </c>
      <c r="F1807" s="25">
        <v>2</v>
      </c>
      <c r="G1807" s="26" t="s">
        <v>164</v>
      </c>
      <c r="H1807" s="26" t="s">
        <v>171</v>
      </c>
      <c r="I1807" s="25">
        <f t="shared" si="269"/>
        <v>86</v>
      </c>
      <c r="J1807" s="25">
        <f t="shared" si="270"/>
        <v>10</v>
      </c>
      <c r="K1807" s="25">
        <f t="shared" si="271"/>
        <v>4</v>
      </c>
      <c r="L1807" s="25" t="s">
        <v>538</v>
      </c>
      <c r="M1807" s="49" t="str">
        <f t="shared" si="272"/>
        <v>kn-9-3-shl-loc2</v>
      </c>
      <c r="N1807" s="49">
        <f t="shared" si="273"/>
        <v>6</v>
      </c>
      <c r="O1807" s="25">
        <v>9</v>
      </c>
      <c r="P1807" s="39">
        <v>9</v>
      </c>
    </row>
    <row r="1808" spans="1:16" ht="16.5" x14ac:dyDescent="0.2">
      <c r="A1808" s="60" t="str">
        <f t="shared" si="267"/>
        <v>kn-9</v>
      </c>
      <c r="B1808" s="45">
        <f t="shared" si="266"/>
        <v>2090330</v>
      </c>
      <c r="C1808" s="60">
        <v>3</v>
      </c>
      <c r="D1808" s="38">
        <f t="shared" si="268"/>
        <v>20903</v>
      </c>
      <c r="E1808" s="62">
        <v>9</v>
      </c>
      <c r="F1808" s="25">
        <v>3</v>
      </c>
      <c r="G1808" s="26" t="s">
        <v>163</v>
      </c>
      <c r="H1808" s="26" t="s">
        <v>434</v>
      </c>
      <c r="I1808" s="25">
        <f t="shared" si="269"/>
        <v>86</v>
      </c>
      <c r="J1808" s="25">
        <f t="shared" si="270"/>
        <v>10</v>
      </c>
      <c r="K1808" s="25">
        <f t="shared" si="271"/>
        <v>4</v>
      </c>
      <c r="L1808" s="25" t="s">
        <v>499</v>
      </c>
      <c r="M1808" s="50" t="str">
        <f t="shared" si="272"/>
        <v>kn-9-3-jlr-loc3</v>
      </c>
      <c r="N1808" s="50">
        <f t="shared" si="273"/>
        <v>6</v>
      </c>
      <c r="O1808" s="25">
        <v>6</v>
      </c>
      <c r="P1808" s="39">
        <v>8</v>
      </c>
    </row>
    <row r="1809" spans="1:16" ht="17.25" thickBot="1" x14ac:dyDescent="0.25">
      <c r="A1809" s="60" t="str">
        <f t="shared" si="267"/>
        <v>kn-9</v>
      </c>
      <c r="B1809" s="45">
        <f t="shared" si="266"/>
        <v>2090331</v>
      </c>
      <c r="C1809" s="60">
        <v>3</v>
      </c>
      <c r="D1809" s="40">
        <f t="shared" si="268"/>
        <v>20903</v>
      </c>
      <c r="E1809" s="63">
        <v>9</v>
      </c>
      <c r="F1809" s="41">
        <v>3</v>
      </c>
      <c r="G1809" s="42" t="s">
        <v>164</v>
      </c>
      <c r="H1809" s="42" t="s">
        <v>790</v>
      </c>
      <c r="I1809" s="41">
        <f t="shared" si="269"/>
        <v>86</v>
      </c>
      <c r="J1809" s="41">
        <f t="shared" si="270"/>
        <v>10</v>
      </c>
      <c r="K1809" s="41">
        <f t="shared" si="271"/>
        <v>4</v>
      </c>
      <c r="L1809" s="41" t="s">
        <v>539</v>
      </c>
      <c r="M1809" s="42" t="str">
        <f t="shared" si="272"/>
        <v>kn-9-3-shl-loc3</v>
      </c>
      <c r="N1809" s="42">
        <f t="shared" si="273"/>
        <v>6</v>
      </c>
      <c r="O1809" s="41">
        <v>9</v>
      </c>
      <c r="P1809" s="43">
        <v>9</v>
      </c>
    </row>
    <row r="1810" spans="1:16" ht="16.5" x14ac:dyDescent="0.2">
      <c r="A1810" s="60" t="str">
        <f t="shared" si="267"/>
        <v>kn-9</v>
      </c>
      <c r="B1810" s="45">
        <f t="shared" si="266"/>
        <v>2090410</v>
      </c>
      <c r="C1810" s="60">
        <v>4</v>
      </c>
      <c r="D1810" s="35">
        <f t="shared" si="268"/>
        <v>20904</v>
      </c>
      <c r="E1810" s="61">
        <v>9</v>
      </c>
      <c r="F1810" s="36">
        <v>1</v>
      </c>
      <c r="G1810" s="44" t="s">
        <v>163</v>
      </c>
      <c r="H1810" s="44" t="s">
        <v>435</v>
      </c>
      <c r="I1810" s="36">
        <f t="shared" si="269"/>
        <v>87</v>
      </c>
      <c r="J1810" s="36">
        <f t="shared" si="270"/>
        <v>10</v>
      </c>
      <c r="K1810" s="36">
        <f t="shared" si="271"/>
        <v>4</v>
      </c>
      <c r="L1810" s="36" t="s">
        <v>505</v>
      </c>
      <c r="M1810" s="36" t="str">
        <f t="shared" si="272"/>
        <v>kn-9-4-jlr-loc1</v>
      </c>
      <c r="N1810" s="36">
        <f t="shared" si="273"/>
        <v>6</v>
      </c>
      <c r="O1810" s="36">
        <v>6</v>
      </c>
      <c r="P1810" s="37">
        <v>8</v>
      </c>
    </row>
    <row r="1811" spans="1:16" ht="16.5" x14ac:dyDescent="0.2">
      <c r="A1811" s="60" t="str">
        <f t="shared" si="267"/>
        <v>kn-9</v>
      </c>
      <c r="B1811" s="45">
        <f t="shared" si="266"/>
        <v>2090411</v>
      </c>
      <c r="C1811" s="60">
        <v>4</v>
      </c>
      <c r="D1811" s="38">
        <f t="shared" si="268"/>
        <v>20904</v>
      </c>
      <c r="E1811" s="62">
        <v>9</v>
      </c>
      <c r="F1811" s="25">
        <v>1</v>
      </c>
      <c r="G1811" s="26" t="s">
        <v>164</v>
      </c>
      <c r="H1811" s="26" t="s">
        <v>436</v>
      </c>
      <c r="I1811" s="25">
        <f t="shared" si="269"/>
        <v>87</v>
      </c>
      <c r="J1811" s="25">
        <f t="shared" si="270"/>
        <v>10</v>
      </c>
      <c r="K1811" s="25">
        <f t="shared" si="271"/>
        <v>4</v>
      </c>
      <c r="L1811" s="25" t="s">
        <v>546</v>
      </c>
      <c r="M1811" s="25" t="str">
        <f t="shared" si="272"/>
        <v>kn-9-4-shl-loc1</v>
      </c>
      <c r="N1811" s="25">
        <f t="shared" si="273"/>
        <v>6</v>
      </c>
      <c r="O1811" s="25">
        <v>9</v>
      </c>
      <c r="P1811" s="39">
        <v>9</v>
      </c>
    </row>
    <row r="1812" spans="1:16" ht="16.5" x14ac:dyDescent="0.2">
      <c r="A1812" s="60" t="str">
        <f t="shared" si="267"/>
        <v>kn-9</v>
      </c>
      <c r="B1812" s="45">
        <f t="shared" si="266"/>
        <v>2090420</v>
      </c>
      <c r="C1812" s="60">
        <v>4</v>
      </c>
      <c r="D1812" s="38">
        <f t="shared" si="268"/>
        <v>20904</v>
      </c>
      <c r="E1812" s="62">
        <v>9</v>
      </c>
      <c r="F1812" s="25">
        <v>2</v>
      </c>
      <c r="G1812" s="26" t="s">
        <v>163</v>
      </c>
      <c r="H1812" s="26" t="s">
        <v>1463</v>
      </c>
      <c r="I1812" s="25">
        <f t="shared" si="269"/>
        <v>87</v>
      </c>
      <c r="J1812" s="25">
        <f t="shared" si="270"/>
        <v>10</v>
      </c>
      <c r="K1812" s="25">
        <f t="shared" si="271"/>
        <v>4</v>
      </c>
      <c r="L1812" s="25" t="s">
        <v>495</v>
      </c>
      <c r="M1812" s="49" t="str">
        <f t="shared" si="272"/>
        <v>kn-9-4-jlr-loc2</v>
      </c>
      <c r="N1812" s="49">
        <f t="shared" si="273"/>
        <v>6</v>
      </c>
      <c r="O1812" s="25">
        <v>6</v>
      </c>
      <c r="P1812" s="39">
        <v>8</v>
      </c>
    </row>
    <row r="1813" spans="1:16" ht="16.5" x14ac:dyDescent="0.2">
      <c r="A1813" s="60" t="str">
        <f t="shared" si="267"/>
        <v>kn-9</v>
      </c>
      <c r="B1813" s="45">
        <f t="shared" si="266"/>
        <v>2090421</v>
      </c>
      <c r="C1813" s="60">
        <v>4</v>
      </c>
      <c r="D1813" s="38">
        <f t="shared" si="268"/>
        <v>20904</v>
      </c>
      <c r="E1813" s="62">
        <v>9</v>
      </c>
      <c r="F1813" s="25">
        <v>2</v>
      </c>
      <c r="G1813" s="26" t="s">
        <v>776</v>
      </c>
      <c r="H1813" s="26" t="s">
        <v>171</v>
      </c>
      <c r="I1813" s="25">
        <f t="shared" si="269"/>
        <v>87</v>
      </c>
      <c r="J1813" s="25">
        <f t="shared" si="270"/>
        <v>10</v>
      </c>
      <c r="K1813" s="25">
        <f t="shared" si="271"/>
        <v>4</v>
      </c>
      <c r="L1813" s="25" t="s">
        <v>534</v>
      </c>
      <c r="M1813" s="49" t="str">
        <f t="shared" si="272"/>
        <v>kn-9-4-shl-loc2</v>
      </c>
      <c r="N1813" s="49">
        <f t="shared" si="273"/>
        <v>6</v>
      </c>
      <c r="O1813" s="25">
        <v>9</v>
      </c>
      <c r="P1813" s="39">
        <v>9</v>
      </c>
    </row>
    <row r="1814" spans="1:16" ht="16.5" x14ac:dyDescent="0.2">
      <c r="A1814" s="60" t="str">
        <f t="shared" si="267"/>
        <v>kn-9</v>
      </c>
      <c r="B1814" s="45">
        <f t="shared" si="266"/>
        <v>2090430</v>
      </c>
      <c r="C1814" s="60">
        <v>4</v>
      </c>
      <c r="D1814" s="38">
        <f t="shared" si="268"/>
        <v>20904</v>
      </c>
      <c r="E1814" s="62">
        <v>9</v>
      </c>
      <c r="F1814" s="25">
        <v>3</v>
      </c>
      <c r="G1814" s="26" t="s">
        <v>163</v>
      </c>
      <c r="H1814" s="26" t="s">
        <v>783</v>
      </c>
      <c r="I1814" s="25">
        <f t="shared" si="269"/>
        <v>87</v>
      </c>
      <c r="J1814" s="25">
        <f t="shared" si="270"/>
        <v>10</v>
      </c>
      <c r="K1814" s="25">
        <f t="shared" si="271"/>
        <v>4</v>
      </c>
      <c r="L1814" s="25" t="s">
        <v>501</v>
      </c>
      <c r="M1814" s="50" t="str">
        <f t="shared" si="272"/>
        <v>kn-9-4-jlr-loc3</v>
      </c>
      <c r="N1814" s="50">
        <f t="shared" si="273"/>
        <v>6</v>
      </c>
      <c r="O1814" s="25">
        <v>6</v>
      </c>
      <c r="P1814" s="39">
        <v>8</v>
      </c>
    </row>
    <row r="1815" spans="1:16" ht="17.25" thickBot="1" x14ac:dyDescent="0.25">
      <c r="A1815" s="60" t="str">
        <f t="shared" si="267"/>
        <v>kn-9</v>
      </c>
      <c r="B1815" s="45">
        <f t="shared" si="266"/>
        <v>2090431</v>
      </c>
      <c r="C1815" s="60">
        <v>4</v>
      </c>
      <c r="D1815" s="40">
        <f t="shared" si="268"/>
        <v>20904</v>
      </c>
      <c r="E1815" s="63">
        <v>9</v>
      </c>
      <c r="F1815" s="41">
        <v>3</v>
      </c>
      <c r="G1815" s="42" t="s">
        <v>164</v>
      </c>
      <c r="H1815" s="42" t="s">
        <v>433</v>
      </c>
      <c r="I1815" s="41">
        <f t="shared" si="269"/>
        <v>87</v>
      </c>
      <c r="J1815" s="41">
        <f t="shared" si="270"/>
        <v>10</v>
      </c>
      <c r="K1815" s="41">
        <f t="shared" si="271"/>
        <v>4</v>
      </c>
      <c r="L1815" s="41" t="s">
        <v>542</v>
      </c>
      <c r="M1815" s="42" t="str">
        <f t="shared" si="272"/>
        <v>kn-9-4-shl-loc3</v>
      </c>
      <c r="N1815" s="42">
        <f t="shared" si="273"/>
        <v>6</v>
      </c>
      <c r="O1815" s="41">
        <v>9</v>
      </c>
      <c r="P1815" s="43">
        <v>9</v>
      </c>
    </row>
    <row r="1816" spans="1:16" ht="16.5" x14ac:dyDescent="0.2">
      <c r="A1816" s="60" t="str">
        <f t="shared" si="267"/>
        <v>kn-9</v>
      </c>
      <c r="B1816" s="45">
        <f t="shared" si="266"/>
        <v>2090510</v>
      </c>
      <c r="C1816" s="60">
        <v>5</v>
      </c>
      <c r="D1816" s="35">
        <f t="shared" si="268"/>
        <v>20905</v>
      </c>
      <c r="E1816" s="61">
        <v>9</v>
      </c>
      <c r="F1816" s="36">
        <v>1</v>
      </c>
      <c r="G1816" s="44" t="s">
        <v>163</v>
      </c>
      <c r="H1816" s="44" t="s">
        <v>435</v>
      </c>
      <c r="I1816" s="36">
        <f t="shared" si="269"/>
        <v>87</v>
      </c>
      <c r="J1816" s="36">
        <f t="shared" si="270"/>
        <v>10</v>
      </c>
      <c r="K1816" s="36">
        <f t="shared" si="271"/>
        <v>4</v>
      </c>
      <c r="L1816" s="36" t="s">
        <v>1458</v>
      </c>
      <c r="M1816" s="36" t="str">
        <f t="shared" si="272"/>
        <v>kn-9-5-jlr-loc1</v>
      </c>
      <c r="N1816" s="36">
        <f t="shared" si="273"/>
        <v>6</v>
      </c>
      <c r="O1816" s="36">
        <v>6</v>
      </c>
      <c r="P1816" s="37">
        <v>8</v>
      </c>
    </row>
    <row r="1817" spans="1:16" ht="16.5" x14ac:dyDescent="0.2">
      <c r="A1817" s="60" t="str">
        <f t="shared" si="267"/>
        <v>kn-9</v>
      </c>
      <c r="B1817" s="45">
        <f t="shared" si="266"/>
        <v>2090511</v>
      </c>
      <c r="C1817" s="60">
        <v>5</v>
      </c>
      <c r="D1817" s="38">
        <f t="shared" si="268"/>
        <v>20905</v>
      </c>
      <c r="E1817" s="62">
        <v>9</v>
      </c>
      <c r="F1817" s="25">
        <v>1</v>
      </c>
      <c r="G1817" s="26" t="s">
        <v>164</v>
      </c>
      <c r="H1817" s="26" t="s">
        <v>436</v>
      </c>
      <c r="I1817" s="25">
        <f t="shared" si="269"/>
        <v>87</v>
      </c>
      <c r="J1817" s="25">
        <f t="shared" si="270"/>
        <v>10</v>
      </c>
      <c r="K1817" s="25">
        <f t="shared" si="271"/>
        <v>4</v>
      </c>
      <c r="L1817" s="25" t="s">
        <v>532</v>
      </c>
      <c r="M1817" s="25" t="str">
        <f t="shared" si="272"/>
        <v>kn-9-5-shl-loc1</v>
      </c>
      <c r="N1817" s="25">
        <f t="shared" si="273"/>
        <v>6</v>
      </c>
      <c r="O1817" s="25">
        <v>9</v>
      </c>
      <c r="P1817" s="39">
        <v>9</v>
      </c>
    </row>
    <row r="1818" spans="1:16" ht="16.5" x14ac:dyDescent="0.2">
      <c r="A1818" s="60" t="str">
        <f t="shared" si="267"/>
        <v>kn-9</v>
      </c>
      <c r="B1818" s="45">
        <f t="shared" si="266"/>
        <v>2090520</v>
      </c>
      <c r="C1818" s="60">
        <v>5</v>
      </c>
      <c r="D1818" s="38">
        <f t="shared" si="268"/>
        <v>20905</v>
      </c>
      <c r="E1818" s="62">
        <v>9</v>
      </c>
      <c r="F1818" s="25">
        <v>2</v>
      </c>
      <c r="G1818" s="26" t="s">
        <v>773</v>
      </c>
      <c r="H1818" s="26" t="s">
        <v>1463</v>
      </c>
      <c r="I1818" s="25">
        <f t="shared" si="269"/>
        <v>87</v>
      </c>
      <c r="J1818" s="25">
        <f t="shared" si="270"/>
        <v>10</v>
      </c>
      <c r="K1818" s="25">
        <f t="shared" si="271"/>
        <v>4</v>
      </c>
      <c r="L1818" s="25" t="s">
        <v>1463</v>
      </c>
      <c r="M1818" s="49" t="str">
        <f t="shared" si="272"/>
        <v>kn-9-5-jlr-loc2</v>
      </c>
      <c r="N1818" s="49">
        <f t="shared" si="273"/>
        <v>6</v>
      </c>
      <c r="O1818" s="25">
        <v>6</v>
      </c>
      <c r="P1818" s="39">
        <v>8</v>
      </c>
    </row>
    <row r="1819" spans="1:16" ht="16.5" x14ac:dyDescent="0.2">
      <c r="A1819" s="60" t="str">
        <f t="shared" si="267"/>
        <v>kn-9</v>
      </c>
      <c r="B1819" s="45">
        <f t="shared" si="266"/>
        <v>2090521</v>
      </c>
      <c r="C1819" s="60">
        <v>5</v>
      </c>
      <c r="D1819" s="38">
        <f t="shared" si="268"/>
        <v>20905</v>
      </c>
      <c r="E1819" s="62">
        <v>9</v>
      </c>
      <c r="F1819" s="25">
        <v>2</v>
      </c>
      <c r="G1819" s="26" t="s">
        <v>164</v>
      </c>
      <c r="H1819" s="26" t="s">
        <v>171</v>
      </c>
      <c r="I1819" s="25">
        <f t="shared" si="269"/>
        <v>87</v>
      </c>
      <c r="J1819" s="25">
        <f t="shared" si="270"/>
        <v>10</v>
      </c>
      <c r="K1819" s="25">
        <f t="shared" si="271"/>
        <v>4</v>
      </c>
      <c r="L1819" s="25" t="s">
        <v>530</v>
      </c>
      <c r="M1819" s="49" t="str">
        <f t="shared" si="272"/>
        <v>kn-9-5-shl-loc2</v>
      </c>
      <c r="N1819" s="49">
        <f t="shared" si="273"/>
        <v>6</v>
      </c>
      <c r="O1819" s="25">
        <v>9</v>
      </c>
      <c r="P1819" s="39">
        <v>9</v>
      </c>
    </row>
    <row r="1820" spans="1:16" ht="16.5" x14ac:dyDescent="0.2">
      <c r="A1820" s="60" t="str">
        <f t="shared" si="267"/>
        <v>kn-9</v>
      </c>
      <c r="B1820" s="45">
        <f t="shared" si="266"/>
        <v>2090530</v>
      </c>
      <c r="C1820" s="60">
        <v>5</v>
      </c>
      <c r="D1820" s="38">
        <f t="shared" si="268"/>
        <v>20905</v>
      </c>
      <c r="E1820" s="62">
        <v>9</v>
      </c>
      <c r="F1820" s="25">
        <v>3</v>
      </c>
      <c r="G1820" s="26" t="s">
        <v>163</v>
      </c>
      <c r="H1820" s="26" t="s">
        <v>434</v>
      </c>
      <c r="I1820" s="25">
        <f t="shared" si="269"/>
        <v>87</v>
      </c>
      <c r="J1820" s="25">
        <f t="shared" si="270"/>
        <v>10</v>
      </c>
      <c r="K1820" s="25">
        <f t="shared" si="271"/>
        <v>4</v>
      </c>
      <c r="L1820" s="25" t="s">
        <v>502</v>
      </c>
      <c r="M1820" s="50" t="str">
        <f t="shared" si="272"/>
        <v>kn-9-5-jlr-loc3</v>
      </c>
      <c r="N1820" s="50">
        <f t="shared" si="273"/>
        <v>6</v>
      </c>
      <c r="O1820" s="25">
        <v>6</v>
      </c>
      <c r="P1820" s="39">
        <v>8</v>
      </c>
    </row>
    <row r="1821" spans="1:16" ht="17.25" thickBot="1" x14ac:dyDescent="0.25">
      <c r="A1821" s="60" t="str">
        <f t="shared" si="267"/>
        <v>kn-9</v>
      </c>
      <c r="B1821" s="45">
        <f t="shared" si="266"/>
        <v>2090531</v>
      </c>
      <c r="C1821" s="60">
        <v>5</v>
      </c>
      <c r="D1821" s="40">
        <f t="shared" si="268"/>
        <v>20905</v>
      </c>
      <c r="E1821" s="63">
        <v>9</v>
      </c>
      <c r="F1821" s="41">
        <v>3</v>
      </c>
      <c r="G1821" s="42" t="s">
        <v>164</v>
      </c>
      <c r="H1821" s="42" t="s">
        <v>433</v>
      </c>
      <c r="I1821" s="41">
        <f t="shared" si="269"/>
        <v>87</v>
      </c>
      <c r="J1821" s="41">
        <f t="shared" si="270"/>
        <v>10</v>
      </c>
      <c r="K1821" s="41">
        <f t="shared" si="271"/>
        <v>4</v>
      </c>
      <c r="L1821" s="41" t="s">
        <v>543</v>
      </c>
      <c r="M1821" s="42" t="str">
        <f t="shared" si="272"/>
        <v>kn-9-5-shl-loc3</v>
      </c>
      <c r="N1821" s="42">
        <f t="shared" si="273"/>
        <v>6</v>
      </c>
      <c r="O1821" s="41">
        <v>9</v>
      </c>
      <c r="P1821" s="43">
        <v>9</v>
      </c>
    </row>
    <row r="1822" spans="1:16" ht="16.5" x14ac:dyDescent="0.2">
      <c r="A1822" s="60" t="str">
        <f t="shared" si="267"/>
        <v>kn-9</v>
      </c>
      <c r="B1822" s="45">
        <f t="shared" si="266"/>
        <v>2090610</v>
      </c>
      <c r="C1822" s="60">
        <v>6</v>
      </c>
      <c r="D1822" s="35">
        <f t="shared" si="268"/>
        <v>20906</v>
      </c>
      <c r="E1822" s="61">
        <v>9</v>
      </c>
      <c r="F1822" s="36">
        <v>1</v>
      </c>
      <c r="G1822" s="44" t="s">
        <v>163</v>
      </c>
      <c r="H1822" s="44" t="s">
        <v>435</v>
      </c>
      <c r="I1822" s="36">
        <f t="shared" si="269"/>
        <v>88</v>
      </c>
      <c r="J1822" s="36">
        <f t="shared" si="270"/>
        <v>10</v>
      </c>
      <c r="K1822" s="36">
        <f t="shared" si="271"/>
        <v>4</v>
      </c>
      <c r="L1822" s="36" t="s">
        <v>499</v>
      </c>
      <c r="M1822" s="36" t="str">
        <f t="shared" si="272"/>
        <v>kn-9-6-jlr-loc1</v>
      </c>
      <c r="N1822" s="36">
        <f t="shared" si="273"/>
        <v>6</v>
      </c>
      <c r="O1822" s="36">
        <v>6</v>
      </c>
      <c r="P1822" s="37">
        <v>8</v>
      </c>
    </row>
    <row r="1823" spans="1:16" ht="16.5" x14ac:dyDescent="0.2">
      <c r="A1823" s="60" t="str">
        <f t="shared" si="267"/>
        <v>kn-9</v>
      </c>
      <c r="B1823" s="45">
        <f t="shared" ref="B1823:B1886" si="274">D1823*100+F1823*10+IF(G1823="jlr",0,1)</f>
        <v>2090611</v>
      </c>
      <c r="C1823" s="60">
        <v>6</v>
      </c>
      <c r="D1823" s="38">
        <f t="shared" si="268"/>
        <v>20906</v>
      </c>
      <c r="E1823" s="62">
        <v>9</v>
      </c>
      <c r="F1823" s="25">
        <v>1</v>
      </c>
      <c r="G1823" s="26" t="s">
        <v>164</v>
      </c>
      <c r="H1823" s="26" t="s">
        <v>436</v>
      </c>
      <c r="I1823" s="25">
        <f t="shared" si="269"/>
        <v>88</v>
      </c>
      <c r="J1823" s="25">
        <f t="shared" si="270"/>
        <v>10</v>
      </c>
      <c r="K1823" s="25">
        <f t="shared" si="271"/>
        <v>4</v>
      </c>
      <c r="L1823" s="25" t="s">
        <v>539</v>
      </c>
      <c r="M1823" s="25" t="str">
        <f t="shared" si="272"/>
        <v>kn-9-6-shl-loc1</v>
      </c>
      <c r="N1823" s="25">
        <f t="shared" si="273"/>
        <v>6</v>
      </c>
      <c r="O1823" s="25">
        <v>9</v>
      </c>
      <c r="P1823" s="39">
        <v>9</v>
      </c>
    </row>
    <row r="1824" spans="1:16" ht="16.5" x14ac:dyDescent="0.2">
      <c r="A1824" s="60" t="str">
        <f t="shared" si="267"/>
        <v>kn-9</v>
      </c>
      <c r="B1824" s="45">
        <f t="shared" si="274"/>
        <v>2090620</v>
      </c>
      <c r="C1824" s="60">
        <v>6</v>
      </c>
      <c r="D1824" s="38">
        <f t="shared" si="268"/>
        <v>20906</v>
      </c>
      <c r="E1824" s="62">
        <v>9</v>
      </c>
      <c r="F1824" s="25">
        <v>2</v>
      </c>
      <c r="G1824" s="26" t="s">
        <v>163</v>
      </c>
      <c r="H1824" s="26" t="s">
        <v>1463</v>
      </c>
      <c r="I1824" s="25">
        <f t="shared" si="269"/>
        <v>88</v>
      </c>
      <c r="J1824" s="25">
        <f t="shared" si="270"/>
        <v>10</v>
      </c>
      <c r="K1824" s="25">
        <f t="shared" si="271"/>
        <v>4</v>
      </c>
      <c r="L1824" s="25" t="s">
        <v>1459</v>
      </c>
      <c r="M1824" s="49" t="str">
        <f t="shared" si="272"/>
        <v>kn-9-6-jlr-loc2</v>
      </c>
      <c r="N1824" s="49">
        <f t="shared" si="273"/>
        <v>6</v>
      </c>
      <c r="O1824" s="25">
        <v>6</v>
      </c>
      <c r="P1824" s="39">
        <v>8</v>
      </c>
    </row>
    <row r="1825" spans="1:16" ht="16.5" x14ac:dyDescent="0.2">
      <c r="A1825" s="60" t="str">
        <f t="shared" si="267"/>
        <v>kn-9</v>
      </c>
      <c r="B1825" s="45">
        <f t="shared" si="274"/>
        <v>2090621</v>
      </c>
      <c r="C1825" s="60">
        <v>6</v>
      </c>
      <c r="D1825" s="38">
        <f t="shared" si="268"/>
        <v>20906</v>
      </c>
      <c r="E1825" s="62">
        <v>9</v>
      </c>
      <c r="F1825" s="25">
        <v>2</v>
      </c>
      <c r="G1825" s="26" t="s">
        <v>164</v>
      </c>
      <c r="H1825" s="26" t="s">
        <v>171</v>
      </c>
      <c r="I1825" s="25">
        <f t="shared" si="269"/>
        <v>88</v>
      </c>
      <c r="J1825" s="25">
        <f t="shared" si="270"/>
        <v>10</v>
      </c>
      <c r="K1825" s="25">
        <f t="shared" si="271"/>
        <v>4</v>
      </c>
      <c r="L1825" s="25" t="s">
        <v>538</v>
      </c>
      <c r="M1825" s="49" t="str">
        <f t="shared" si="272"/>
        <v>kn-9-6-shl-loc2</v>
      </c>
      <c r="N1825" s="49">
        <f t="shared" si="273"/>
        <v>6</v>
      </c>
      <c r="O1825" s="25">
        <v>9</v>
      </c>
      <c r="P1825" s="39">
        <v>9</v>
      </c>
    </row>
    <row r="1826" spans="1:16" ht="16.5" x14ac:dyDescent="0.2">
      <c r="A1826" s="60" t="str">
        <f t="shared" si="267"/>
        <v>kn-9</v>
      </c>
      <c r="B1826" s="45">
        <f t="shared" si="274"/>
        <v>2090630</v>
      </c>
      <c r="C1826" s="60">
        <v>6</v>
      </c>
      <c r="D1826" s="38">
        <f t="shared" si="268"/>
        <v>20906</v>
      </c>
      <c r="E1826" s="62">
        <v>9</v>
      </c>
      <c r="F1826" s="25">
        <v>3</v>
      </c>
      <c r="G1826" s="26" t="s">
        <v>163</v>
      </c>
      <c r="H1826" s="26" t="s">
        <v>434</v>
      </c>
      <c r="I1826" s="25">
        <f t="shared" si="269"/>
        <v>88</v>
      </c>
      <c r="J1826" s="25">
        <f t="shared" si="270"/>
        <v>10</v>
      </c>
      <c r="K1826" s="25">
        <f t="shared" si="271"/>
        <v>4</v>
      </c>
      <c r="L1826" s="25" t="s">
        <v>502</v>
      </c>
      <c r="M1826" s="50" t="str">
        <f t="shared" si="272"/>
        <v>kn-9-6-jlr-loc3</v>
      </c>
      <c r="N1826" s="50">
        <f t="shared" si="273"/>
        <v>6</v>
      </c>
      <c r="O1826" s="25">
        <v>6</v>
      </c>
      <c r="P1826" s="39">
        <v>8</v>
      </c>
    </row>
    <row r="1827" spans="1:16" ht="17.25" thickBot="1" x14ac:dyDescent="0.25">
      <c r="A1827" s="60" t="str">
        <f t="shared" si="267"/>
        <v>kn-9</v>
      </c>
      <c r="B1827" s="45">
        <f t="shared" si="274"/>
        <v>2090631</v>
      </c>
      <c r="C1827" s="60">
        <v>6</v>
      </c>
      <c r="D1827" s="40">
        <f t="shared" si="268"/>
        <v>20906</v>
      </c>
      <c r="E1827" s="63">
        <v>9</v>
      </c>
      <c r="F1827" s="41">
        <v>3</v>
      </c>
      <c r="G1827" s="42" t="s">
        <v>776</v>
      </c>
      <c r="H1827" s="42" t="s">
        <v>433</v>
      </c>
      <c r="I1827" s="41">
        <f t="shared" si="269"/>
        <v>88</v>
      </c>
      <c r="J1827" s="41">
        <f t="shared" si="270"/>
        <v>10</v>
      </c>
      <c r="K1827" s="41">
        <f t="shared" si="271"/>
        <v>4</v>
      </c>
      <c r="L1827" s="41" t="s">
        <v>543</v>
      </c>
      <c r="M1827" s="42" t="str">
        <f t="shared" si="272"/>
        <v>kn-9-6-shl-loc3</v>
      </c>
      <c r="N1827" s="42">
        <f t="shared" si="273"/>
        <v>6</v>
      </c>
      <c r="O1827" s="41">
        <v>9</v>
      </c>
      <c r="P1827" s="43">
        <v>9</v>
      </c>
    </row>
    <row r="1828" spans="1:16" ht="16.5" x14ac:dyDescent="0.2">
      <c r="A1828" s="60" t="str">
        <f t="shared" si="267"/>
        <v>kn-9</v>
      </c>
      <c r="B1828" s="45">
        <f t="shared" si="274"/>
        <v>2090710</v>
      </c>
      <c r="C1828" s="60">
        <v>7</v>
      </c>
      <c r="D1828" s="35">
        <f t="shared" si="268"/>
        <v>20907</v>
      </c>
      <c r="E1828" s="61">
        <v>9</v>
      </c>
      <c r="F1828" s="36">
        <v>1</v>
      </c>
      <c r="G1828" s="44" t="s">
        <v>163</v>
      </c>
      <c r="H1828" s="44" t="s">
        <v>435</v>
      </c>
      <c r="I1828" s="36">
        <f t="shared" si="269"/>
        <v>88</v>
      </c>
      <c r="J1828" s="36">
        <f t="shared" si="270"/>
        <v>10</v>
      </c>
      <c r="K1828" s="36">
        <f t="shared" si="271"/>
        <v>4</v>
      </c>
      <c r="L1828" s="36" t="s">
        <v>174</v>
      </c>
      <c r="M1828" s="36" t="str">
        <f t="shared" si="272"/>
        <v>kn-9-7-jlr-loc1</v>
      </c>
      <c r="N1828" s="36">
        <f t="shared" si="273"/>
        <v>6</v>
      </c>
      <c r="O1828" s="36">
        <v>6</v>
      </c>
      <c r="P1828" s="37">
        <v>8</v>
      </c>
    </row>
    <row r="1829" spans="1:16" ht="16.5" x14ac:dyDescent="0.2">
      <c r="A1829" s="60" t="str">
        <f t="shared" si="267"/>
        <v>kn-9</v>
      </c>
      <c r="B1829" s="45">
        <f t="shared" si="274"/>
        <v>2090711</v>
      </c>
      <c r="C1829" s="60">
        <v>7</v>
      </c>
      <c r="D1829" s="38">
        <f t="shared" si="268"/>
        <v>20907</v>
      </c>
      <c r="E1829" s="62">
        <v>9</v>
      </c>
      <c r="F1829" s="25">
        <v>1</v>
      </c>
      <c r="G1829" s="26" t="s">
        <v>164</v>
      </c>
      <c r="H1829" s="26" t="s">
        <v>436</v>
      </c>
      <c r="I1829" s="25">
        <f t="shared" si="269"/>
        <v>88</v>
      </c>
      <c r="J1829" s="25">
        <f t="shared" si="270"/>
        <v>10</v>
      </c>
      <c r="K1829" s="25">
        <f t="shared" si="271"/>
        <v>4</v>
      </c>
      <c r="L1829" s="25" t="s">
        <v>534</v>
      </c>
      <c r="M1829" s="25" t="str">
        <f t="shared" si="272"/>
        <v>kn-9-7-shl-loc1</v>
      </c>
      <c r="N1829" s="25">
        <f t="shared" si="273"/>
        <v>6</v>
      </c>
      <c r="O1829" s="25">
        <v>9</v>
      </c>
      <c r="P1829" s="39">
        <v>9</v>
      </c>
    </row>
    <row r="1830" spans="1:16" ht="16.5" x14ac:dyDescent="0.2">
      <c r="A1830" s="60" t="str">
        <f t="shared" si="267"/>
        <v>kn-9</v>
      </c>
      <c r="B1830" s="45">
        <f t="shared" si="274"/>
        <v>2090720</v>
      </c>
      <c r="C1830" s="60">
        <v>7</v>
      </c>
      <c r="D1830" s="38">
        <f t="shared" si="268"/>
        <v>20907</v>
      </c>
      <c r="E1830" s="62">
        <v>9</v>
      </c>
      <c r="F1830" s="25">
        <v>2</v>
      </c>
      <c r="G1830" s="26" t="s">
        <v>163</v>
      </c>
      <c r="H1830" s="26" t="s">
        <v>1463</v>
      </c>
      <c r="I1830" s="25">
        <f t="shared" si="269"/>
        <v>88</v>
      </c>
      <c r="J1830" s="25">
        <f t="shared" si="270"/>
        <v>10</v>
      </c>
      <c r="K1830" s="25">
        <f t="shared" si="271"/>
        <v>4</v>
      </c>
      <c r="L1830" s="25" t="s">
        <v>174</v>
      </c>
      <c r="M1830" s="49" t="str">
        <f t="shared" si="272"/>
        <v>kn-9-7-jlr-loc2</v>
      </c>
      <c r="N1830" s="49">
        <f t="shared" si="273"/>
        <v>6</v>
      </c>
      <c r="O1830" s="25">
        <v>6</v>
      </c>
      <c r="P1830" s="39">
        <v>8</v>
      </c>
    </row>
    <row r="1831" spans="1:16" ht="16.5" x14ac:dyDescent="0.2">
      <c r="A1831" s="60" t="str">
        <f t="shared" si="267"/>
        <v>kn-9</v>
      </c>
      <c r="B1831" s="45">
        <f t="shared" si="274"/>
        <v>2090721</v>
      </c>
      <c r="C1831" s="60">
        <v>7</v>
      </c>
      <c r="D1831" s="38">
        <f t="shared" si="268"/>
        <v>20907</v>
      </c>
      <c r="E1831" s="62">
        <v>9</v>
      </c>
      <c r="F1831" s="25">
        <v>2</v>
      </c>
      <c r="G1831" s="26" t="s">
        <v>164</v>
      </c>
      <c r="H1831" s="26" t="s">
        <v>171</v>
      </c>
      <c r="I1831" s="25">
        <f t="shared" si="269"/>
        <v>88</v>
      </c>
      <c r="J1831" s="25">
        <f t="shared" si="270"/>
        <v>10</v>
      </c>
      <c r="K1831" s="25">
        <f t="shared" si="271"/>
        <v>4</v>
      </c>
      <c r="L1831" s="25" t="s">
        <v>528</v>
      </c>
      <c r="M1831" s="49" t="str">
        <f t="shared" si="272"/>
        <v>kn-9-7-shl-loc2</v>
      </c>
      <c r="N1831" s="49">
        <f t="shared" si="273"/>
        <v>6</v>
      </c>
      <c r="O1831" s="25">
        <v>9</v>
      </c>
      <c r="P1831" s="39">
        <v>9</v>
      </c>
    </row>
    <row r="1832" spans="1:16" ht="16.5" x14ac:dyDescent="0.2">
      <c r="A1832" s="60" t="str">
        <f t="shared" si="267"/>
        <v>kn-9</v>
      </c>
      <c r="B1832" s="45">
        <f t="shared" si="274"/>
        <v>2090730</v>
      </c>
      <c r="C1832" s="60">
        <v>7</v>
      </c>
      <c r="D1832" s="38">
        <f t="shared" si="268"/>
        <v>20907</v>
      </c>
      <c r="E1832" s="62">
        <v>9</v>
      </c>
      <c r="F1832" s="25">
        <v>3</v>
      </c>
      <c r="G1832" s="26" t="s">
        <v>163</v>
      </c>
      <c r="H1832" s="26" t="s">
        <v>434</v>
      </c>
      <c r="I1832" s="25">
        <f t="shared" si="269"/>
        <v>88</v>
      </c>
      <c r="J1832" s="25">
        <f t="shared" si="270"/>
        <v>10</v>
      </c>
      <c r="K1832" s="25">
        <f t="shared" si="271"/>
        <v>4</v>
      </c>
      <c r="L1832" s="25" t="s">
        <v>501</v>
      </c>
      <c r="M1832" s="50" t="str">
        <f t="shared" si="272"/>
        <v>kn-9-7-jlr-loc3</v>
      </c>
      <c r="N1832" s="50">
        <f t="shared" si="273"/>
        <v>6</v>
      </c>
      <c r="O1832" s="25">
        <v>6</v>
      </c>
      <c r="P1832" s="39">
        <v>8</v>
      </c>
    </row>
    <row r="1833" spans="1:16" ht="17.25" thickBot="1" x14ac:dyDescent="0.25">
      <c r="A1833" s="60" t="str">
        <f t="shared" si="267"/>
        <v>kn-9</v>
      </c>
      <c r="B1833" s="45">
        <f t="shared" si="274"/>
        <v>2090731</v>
      </c>
      <c r="C1833" s="60">
        <v>7</v>
      </c>
      <c r="D1833" s="40">
        <f t="shared" si="268"/>
        <v>20907</v>
      </c>
      <c r="E1833" s="63">
        <v>9</v>
      </c>
      <c r="F1833" s="41">
        <v>3</v>
      </c>
      <c r="G1833" s="42" t="s">
        <v>164</v>
      </c>
      <c r="H1833" s="42" t="s">
        <v>433</v>
      </c>
      <c r="I1833" s="41">
        <f t="shared" si="269"/>
        <v>88</v>
      </c>
      <c r="J1833" s="41">
        <f t="shared" si="270"/>
        <v>10</v>
      </c>
      <c r="K1833" s="41">
        <f t="shared" si="271"/>
        <v>4</v>
      </c>
      <c r="L1833" s="41" t="s">
        <v>542</v>
      </c>
      <c r="M1833" s="42" t="str">
        <f t="shared" si="272"/>
        <v>kn-9-7-shl-loc3</v>
      </c>
      <c r="N1833" s="42">
        <f t="shared" si="273"/>
        <v>6</v>
      </c>
      <c r="O1833" s="41">
        <v>9</v>
      </c>
      <c r="P1833" s="43">
        <v>9</v>
      </c>
    </row>
    <row r="1834" spans="1:16" ht="16.5" x14ac:dyDescent="0.2">
      <c r="A1834" s="60" t="str">
        <f t="shared" si="267"/>
        <v>kn-9</v>
      </c>
      <c r="B1834" s="45">
        <f t="shared" si="274"/>
        <v>2090810</v>
      </c>
      <c r="C1834" s="60">
        <v>8</v>
      </c>
      <c r="D1834" s="35">
        <f t="shared" si="268"/>
        <v>20908</v>
      </c>
      <c r="E1834" s="61">
        <v>9</v>
      </c>
      <c r="F1834" s="36">
        <v>1</v>
      </c>
      <c r="G1834" s="44" t="s">
        <v>163</v>
      </c>
      <c r="H1834" s="44" t="s">
        <v>435</v>
      </c>
      <c r="I1834" s="36">
        <f t="shared" si="269"/>
        <v>89</v>
      </c>
      <c r="J1834" s="36">
        <f t="shared" si="270"/>
        <v>10</v>
      </c>
      <c r="K1834" s="36">
        <f t="shared" si="271"/>
        <v>4</v>
      </c>
      <c r="L1834" s="36" t="s">
        <v>174</v>
      </c>
      <c r="M1834" s="36" t="str">
        <f t="shared" si="272"/>
        <v>kn-9-8-jlr-loc1</v>
      </c>
      <c r="N1834" s="36">
        <f t="shared" si="273"/>
        <v>6</v>
      </c>
      <c r="O1834" s="36">
        <v>6</v>
      </c>
      <c r="P1834" s="37">
        <v>8</v>
      </c>
    </row>
    <row r="1835" spans="1:16" ht="16.5" x14ac:dyDescent="0.2">
      <c r="A1835" s="60" t="str">
        <f t="shared" si="267"/>
        <v>kn-9</v>
      </c>
      <c r="B1835" s="45">
        <f t="shared" si="274"/>
        <v>2090811</v>
      </c>
      <c r="C1835" s="60">
        <v>8</v>
      </c>
      <c r="D1835" s="38">
        <f t="shared" si="268"/>
        <v>20908</v>
      </c>
      <c r="E1835" s="62">
        <v>9</v>
      </c>
      <c r="F1835" s="25">
        <v>1</v>
      </c>
      <c r="G1835" s="26" t="s">
        <v>164</v>
      </c>
      <c r="H1835" s="26" t="s">
        <v>436</v>
      </c>
      <c r="I1835" s="25">
        <f t="shared" si="269"/>
        <v>89</v>
      </c>
      <c r="J1835" s="25">
        <f t="shared" si="270"/>
        <v>10</v>
      </c>
      <c r="K1835" s="25">
        <f t="shared" si="271"/>
        <v>4</v>
      </c>
      <c r="L1835" s="25" t="s">
        <v>537</v>
      </c>
      <c r="M1835" s="25" t="str">
        <f t="shared" si="272"/>
        <v>kn-9-8-shl-loc1</v>
      </c>
      <c r="N1835" s="25">
        <f t="shared" si="273"/>
        <v>6</v>
      </c>
      <c r="O1835" s="25">
        <v>9</v>
      </c>
      <c r="P1835" s="39">
        <v>9</v>
      </c>
    </row>
    <row r="1836" spans="1:16" ht="16.5" x14ac:dyDescent="0.2">
      <c r="A1836" s="60" t="str">
        <f t="shared" si="267"/>
        <v>kn-9</v>
      </c>
      <c r="B1836" s="45">
        <f t="shared" si="274"/>
        <v>2090820</v>
      </c>
      <c r="C1836" s="60">
        <v>8</v>
      </c>
      <c r="D1836" s="38">
        <f t="shared" si="268"/>
        <v>20908</v>
      </c>
      <c r="E1836" s="62">
        <v>9</v>
      </c>
      <c r="F1836" s="25">
        <v>2</v>
      </c>
      <c r="G1836" s="26" t="s">
        <v>163</v>
      </c>
      <c r="H1836" s="26" t="s">
        <v>1463</v>
      </c>
      <c r="I1836" s="25">
        <f t="shared" si="269"/>
        <v>89</v>
      </c>
      <c r="J1836" s="25">
        <f t="shared" si="270"/>
        <v>10</v>
      </c>
      <c r="K1836" s="25">
        <f t="shared" si="271"/>
        <v>4</v>
      </c>
      <c r="L1836" s="25" t="s">
        <v>498</v>
      </c>
      <c r="M1836" s="49" t="str">
        <f t="shared" si="272"/>
        <v>kn-9-8-jlr-loc2</v>
      </c>
      <c r="N1836" s="49">
        <f t="shared" si="273"/>
        <v>6</v>
      </c>
      <c r="O1836" s="25">
        <v>6</v>
      </c>
      <c r="P1836" s="39">
        <v>8</v>
      </c>
    </row>
    <row r="1837" spans="1:16" ht="16.5" x14ac:dyDescent="0.2">
      <c r="A1837" s="60" t="str">
        <f t="shared" si="267"/>
        <v>kn-9</v>
      </c>
      <c r="B1837" s="45">
        <f t="shared" si="274"/>
        <v>2090821</v>
      </c>
      <c r="C1837" s="60">
        <v>8</v>
      </c>
      <c r="D1837" s="38">
        <f t="shared" si="268"/>
        <v>20908</v>
      </c>
      <c r="E1837" s="62">
        <v>9</v>
      </c>
      <c r="F1837" s="25">
        <v>2</v>
      </c>
      <c r="G1837" s="26" t="s">
        <v>164</v>
      </c>
      <c r="H1837" s="26" t="s">
        <v>171</v>
      </c>
      <c r="I1837" s="25">
        <f t="shared" si="269"/>
        <v>89</v>
      </c>
      <c r="J1837" s="25">
        <f t="shared" si="270"/>
        <v>10</v>
      </c>
      <c r="K1837" s="25">
        <f t="shared" si="271"/>
        <v>4</v>
      </c>
      <c r="L1837" s="25" t="s">
        <v>536</v>
      </c>
      <c r="M1837" s="49" t="str">
        <f t="shared" si="272"/>
        <v>kn-9-8-shl-loc2</v>
      </c>
      <c r="N1837" s="49">
        <f t="shared" si="273"/>
        <v>6</v>
      </c>
      <c r="O1837" s="25">
        <v>9</v>
      </c>
      <c r="P1837" s="39">
        <v>9</v>
      </c>
    </row>
    <row r="1838" spans="1:16" ht="16.5" x14ac:dyDescent="0.2">
      <c r="A1838" s="60" t="str">
        <f t="shared" si="267"/>
        <v>kn-9</v>
      </c>
      <c r="B1838" s="45">
        <f t="shared" si="274"/>
        <v>2090830</v>
      </c>
      <c r="C1838" s="60">
        <v>8</v>
      </c>
      <c r="D1838" s="38">
        <f t="shared" si="268"/>
        <v>20908</v>
      </c>
      <c r="E1838" s="62">
        <v>9</v>
      </c>
      <c r="F1838" s="25">
        <v>3</v>
      </c>
      <c r="G1838" s="26" t="s">
        <v>163</v>
      </c>
      <c r="H1838" s="26" t="s">
        <v>434</v>
      </c>
      <c r="I1838" s="25">
        <f t="shared" si="269"/>
        <v>89</v>
      </c>
      <c r="J1838" s="25">
        <f t="shared" si="270"/>
        <v>10</v>
      </c>
      <c r="K1838" s="25">
        <f t="shared" si="271"/>
        <v>4</v>
      </c>
      <c r="L1838" s="25" t="s">
        <v>500</v>
      </c>
      <c r="M1838" s="50" t="str">
        <f t="shared" si="272"/>
        <v>kn-9-8-jlr-loc3</v>
      </c>
      <c r="N1838" s="50">
        <f t="shared" si="273"/>
        <v>6</v>
      </c>
      <c r="O1838" s="25">
        <v>6</v>
      </c>
      <c r="P1838" s="39">
        <v>8</v>
      </c>
    </row>
    <row r="1839" spans="1:16" ht="17.25" thickBot="1" x14ac:dyDescent="0.25">
      <c r="A1839" s="60" t="str">
        <f t="shared" si="267"/>
        <v>kn-9</v>
      </c>
      <c r="B1839" s="45">
        <f t="shared" si="274"/>
        <v>2090831</v>
      </c>
      <c r="C1839" s="60">
        <v>8</v>
      </c>
      <c r="D1839" s="40">
        <f t="shared" si="268"/>
        <v>20908</v>
      </c>
      <c r="E1839" s="63">
        <v>9</v>
      </c>
      <c r="F1839" s="41">
        <v>3</v>
      </c>
      <c r="G1839" s="42" t="s">
        <v>164</v>
      </c>
      <c r="H1839" s="42" t="s">
        <v>433</v>
      </c>
      <c r="I1839" s="41">
        <f t="shared" si="269"/>
        <v>89</v>
      </c>
      <c r="J1839" s="41">
        <f t="shared" si="270"/>
        <v>10</v>
      </c>
      <c r="K1839" s="41">
        <f t="shared" si="271"/>
        <v>4</v>
      </c>
      <c r="L1839" s="41" t="s">
        <v>541</v>
      </c>
      <c r="M1839" s="42" t="str">
        <f t="shared" si="272"/>
        <v>kn-9-8-shl-loc3</v>
      </c>
      <c r="N1839" s="42">
        <f t="shared" si="273"/>
        <v>6</v>
      </c>
      <c r="O1839" s="41">
        <v>9</v>
      </c>
      <c r="P1839" s="43">
        <v>9</v>
      </c>
    </row>
    <row r="1840" spans="1:16" ht="16.5" x14ac:dyDescent="0.2">
      <c r="A1840" s="60" t="str">
        <f t="shared" si="267"/>
        <v>kn-9</v>
      </c>
      <c r="B1840" s="45">
        <f t="shared" si="274"/>
        <v>2090910</v>
      </c>
      <c r="C1840" s="60">
        <v>9</v>
      </c>
      <c r="D1840" s="35">
        <f t="shared" si="268"/>
        <v>20909</v>
      </c>
      <c r="E1840" s="61">
        <v>9</v>
      </c>
      <c r="F1840" s="36">
        <v>1</v>
      </c>
      <c r="G1840" s="44" t="s">
        <v>163</v>
      </c>
      <c r="H1840" s="44" t="s">
        <v>435</v>
      </c>
      <c r="I1840" s="36">
        <f t="shared" si="269"/>
        <v>90</v>
      </c>
      <c r="J1840" s="36">
        <f t="shared" si="270"/>
        <v>11</v>
      </c>
      <c r="K1840" s="36">
        <f t="shared" si="271"/>
        <v>4</v>
      </c>
      <c r="L1840" s="36" t="s">
        <v>502</v>
      </c>
      <c r="M1840" s="36" t="str">
        <f t="shared" si="272"/>
        <v>kn-9-9-jlr-loc1</v>
      </c>
      <c r="N1840" s="36">
        <f t="shared" si="273"/>
        <v>6</v>
      </c>
      <c r="O1840" s="36">
        <v>6</v>
      </c>
      <c r="P1840" s="37">
        <v>8</v>
      </c>
    </row>
    <row r="1841" spans="1:16" ht="16.5" x14ac:dyDescent="0.2">
      <c r="A1841" s="60" t="str">
        <f t="shared" si="267"/>
        <v>kn-9</v>
      </c>
      <c r="B1841" s="45">
        <f t="shared" si="274"/>
        <v>2090911</v>
      </c>
      <c r="C1841" s="60">
        <v>9</v>
      </c>
      <c r="D1841" s="38">
        <f t="shared" si="268"/>
        <v>20909</v>
      </c>
      <c r="E1841" s="62">
        <v>9</v>
      </c>
      <c r="F1841" s="25">
        <v>1</v>
      </c>
      <c r="G1841" s="26" t="s">
        <v>164</v>
      </c>
      <c r="H1841" s="26" t="s">
        <v>436</v>
      </c>
      <c r="I1841" s="25">
        <f t="shared" si="269"/>
        <v>90</v>
      </c>
      <c r="J1841" s="25">
        <f t="shared" si="270"/>
        <v>11</v>
      </c>
      <c r="K1841" s="25">
        <f t="shared" si="271"/>
        <v>4</v>
      </c>
      <c r="L1841" s="25" t="s">
        <v>543</v>
      </c>
      <c r="M1841" s="25" t="str">
        <f t="shared" si="272"/>
        <v>kn-9-9-shl-loc1</v>
      </c>
      <c r="N1841" s="25">
        <f t="shared" si="273"/>
        <v>6</v>
      </c>
      <c r="O1841" s="25">
        <v>9</v>
      </c>
      <c r="P1841" s="39">
        <v>9</v>
      </c>
    </row>
    <row r="1842" spans="1:16" ht="16.5" x14ac:dyDescent="0.2">
      <c r="A1842" s="60" t="str">
        <f t="shared" si="267"/>
        <v>kn-9</v>
      </c>
      <c r="B1842" s="45">
        <f t="shared" si="274"/>
        <v>2090920</v>
      </c>
      <c r="C1842" s="60">
        <v>9</v>
      </c>
      <c r="D1842" s="38">
        <f t="shared" si="268"/>
        <v>20909</v>
      </c>
      <c r="E1842" s="62">
        <v>9</v>
      </c>
      <c r="F1842" s="25">
        <v>2</v>
      </c>
      <c r="G1842" s="26" t="s">
        <v>163</v>
      </c>
      <c r="H1842" s="26" t="s">
        <v>1463</v>
      </c>
      <c r="I1842" s="25">
        <f t="shared" si="269"/>
        <v>90</v>
      </c>
      <c r="J1842" s="25">
        <f t="shared" si="270"/>
        <v>11</v>
      </c>
      <c r="K1842" s="25">
        <f t="shared" si="271"/>
        <v>4</v>
      </c>
      <c r="L1842" s="25" t="s">
        <v>1459</v>
      </c>
      <c r="M1842" s="49" t="str">
        <f t="shared" si="272"/>
        <v>kn-9-9-jlr-loc2</v>
      </c>
      <c r="N1842" s="49">
        <f t="shared" si="273"/>
        <v>6</v>
      </c>
      <c r="O1842" s="25">
        <v>6</v>
      </c>
      <c r="P1842" s="39">
        <v>8</v>
      </c>
    </row>
    <row r="1843" spans="1:16" ht="16.5" x14ac:dyDescent="0.2">
      <c r="A1843" s="60" t="str">
        <f t="shared" si="267"/>
        <v>kn-9</v>
      </c>
      <c r="B1843" s="45">
        <f t="shared" si="274"/>
        <v>2090921</v>
      </c>
      <c r="C1843" s="60">
        <v>9</v>
      </c>
      <c r="D1843" s="38">
        <f t="shared" si="268"/>
        <v>20909</v>
      </c>
      <c r="E1843" s="62">
        <v>9</v>
      </c>
      <c r="F1843" s="25">
        <v>2</v>
      </c>
      <c r="G1843" s="26" t="s">
        <v>164</v>
      </c>
      <c r="H1843" s="26" t="s">
        <v>171</v>
      </c>
      <c r="I1843" s="25">
        <f t="shared" si="269"/>
        <v>90</v>
      </c>
      <c r="J1843" s="25">
        <f t="shared" si="270"/>
        <v>11</v>
      </c>
      <c r="K1843" s="25">
        <f t="shared" si="271"/>
        <v>4</v>
      </c>
      <c r="L1843" s="25" t="s">
        <v>538</v>
      </c>
      <c r="M1843" s="49" t="str">
        <f t="shared" si="272"/>
        <v>kn-9-9-shl-loc2</v>
      </c>
      <c r="N1843" s="49">
        <f t="shared" si="273"/>
        <v>6</v>
      </c>
      <c r="O1843" s="25">
        <v>9</v>
      </c>
      <c r="P1843" s="39">
        <v>9</v>
      </c>
    </row>
    <row r="1844" spans="1:16" ht="16.5" x14ac:dyDescent="0.2">
      <c r="A1844" s="60" t="str">
        <f t="shared" si="267"/>
        <v>kn-9</v>
      </c>
      <c r="B1844" s="45">
        <f t="shared" si="274"/>
        <v>2090930</v>
      </c>
      <c r="C1844" s="60">
        <v>9</v>
      </c>
      <c r="D1844" s="38">
        <f t="shared" si="268"/>
        <v>20909</v>
      </c>
      <c r="E1844" s="62">
        <v>9</v>
      </c>
      <c r="F1844" s="25">
        <v>3</v>
      </c>
      <c r="G1844" s="26" t="s">
        <v>163</v>
      </c>
      <c r="H1844" s="26" t="s">
        <v>434</v>
      </c>
      <c r="I1844" s="25">
        <f t="shared" si="269"/>
        <v>90</v>
      </c>
      <c r="J1844" s="25">
        <f t="shared" si="270"/>
        <v>11</v>
      </c>
      <c r="K1844" s="25">
        <f t="shared" si="271"/>
        <v>4</v>
      </c>
      <c r="L1844" s="25" t="s">
        <v>499</v>
      </c>
      <c r="M1844" s="50" t="str">
        <f t="shared" si="272"/>
        <v>kn-9-9-jlr-loc3</v>
      </c>
      <c r="N1844" s="50">
        <f t="shared" si="273"/>
        <v>6</v>
      </c>
      <c r="O1844" s="25">
        <v>6</v>
      </c>
      <c r="P1844" s="39">
        <v>8</v>
      </c>
    </row>
    <row r="1845" spans="1:16" ht="17.25" thickBot="1" x14ac:dyDescent="0.25">
      <c r="A1845" s="60" t="str">
        <f t="shared" si="267"/>
        <v>kn-9</v>
      </c>
      <c r="B1845" s="45">
        <f t="shared" si="274"/>
        <v>2090931</v>
      </c>
      <c r="C1845" s="60">
        <v>9</v>
      </c>
      <c r="D1845" s="40">
        <f t="shared" si="268"/>
        <v>20909</v>
      </c>
      <c r="E1845" s="63">
        <v>9</v>
      </c>
      <c r="F1845" s="41">
        <v>3</v>
      </c>
      <c r="G1845" s="42" t="s">
        <v>164</v>
      </c>
      <c r="H1845" s="42" t="s">
        <v>790</v>
      </c>
      <c r="I1845" s="41">
        <f t="shared" si="269"/>
        <v>90</v>
      </c>
      <c r="J1845" s="41">
        <f t="shared" si="270"/>
        <v>11</v>
      </c>
      <c r="K1845" s="41">
        <f t="shared" si="271"/>
        <v>4</v>
      </c>
      <c r="L1845" s="41" t="s">
        <v>539</v>
      </c>
      <c r="M1845" s="42" t="str">
        <f t="shared" si="272"/>
        <v>kn-9-9-shl-loc3</v>
      </c>
      <c r="N1845" s="42">
        <f t="shared" si="273"/>
        <v>6</v>
      </c>
      <c r="O1845" s="41">
        <v>9</v>
      </c>
      <c r="P1845" s="43">
        <v>9</v>
      </c>
    </row>
    <row r="1846" spans="1:16" ht="16.5" x14ac:dyDescent="0.2">
      <c r="A1846" s="60" t="str">
        <f t="shared" si="267"/>
        <v>kn-9</v>
      </c>
      <c r="B1846" s="45">
        <f t="shared" si="274"/>
        <v>2091010</v>
      </c>
      <c r="C1846" s="60">
        <v>10</v>
      </c>
      <c r="D1846" s="35">
        <f t="shared" si="268"/>
        <v>20910</v>
      </c>
      <c r="E1846" s="61">
        <v>9</v>
      </c>
      <c r="F1846" s="36">
        <v>1</v>
      </c>
      <c r="G1846" s="44" t="s">
        <v>163</v>
      </c>
      <c r="H1846" s="44" t="s">
        <v>435</v>
      </c>
      <c r="I1846" s="36">
        <f t="shared" si="269"/>
        <v>90</v>
      </c>
      <c r="J1846" s="36">
        <f t="shared" si="270"/>
        <v>11</v>
      </c>
      <c r="K1846" s="36">
        <f t="shared" si="271"/>
        <v>4</v>
      </c>
      <c r="L1846" s="36" t="s">
        <v>495</v>
      </c>
      <c r="M1846" s="36" t="str">
        <f t="shared" si="272"/>
        <v>kn-9-10-jlr-loc1</v>
      </c>
      <c r="N1846" s="36">
        <f t="shared" si="273"/>
        <v>6</v>
      </c>
      <c r="O1846" s="36">
        <v>6</v>
      </c>
      <c r="P1846" s="37">
        <v>8</v>
      </c>
    </row>
    <row r="1847" spans="1:16" ht="16.5" x14ac:dyDescent="0.2">
      <c r="A1847" s="60" t="str">
        <f t="shared" si="267"/>
        <v>kn-9</v>
      </c>
      <c r="B1847" s="45">
        <f t="shared" si="274"/>
        <v>2091011</v>
      </c>
      <c r="C1847" s="60">
        <v>10</v>
      </c>
      <c r="D1847" s="38">
        <f t="shared" si="268"/>
        <v>20910</v>
      </c>
      <c r="E1847" s="62">
        <v>9</v>
      </c>
      <c r="F1847" s="25">
        <v>1</v>
      </c>
      <c r="G1847" s="26" t="s">
        <v>164</v>
      </c>
      <c r="H1847" s="26" t="s">
        <v>436</v>
      </c>
      <c r="I1847" s="25">
        <f t="shared" si="269"/>
        <v>90</v>
      </c>
      <c r="J1847" s="25">
        <f t="shared" si="270"/>
        <v>11</v>
      </c>
      <c r="K1847" s="25">
        <f t="shared" si="271"/>
        <v>4</v>
      </c>
      <c r="L1847" s="25" t="s">
        <v>527</v>
      </c>
      <c r="M1847" s="25" t="str">
        <f t="shared" si="272"/>
        <v>kn-9-10-shl-loc1</v>
      </c>
      <c r="N1847" s="25">
        <f t="shared" si="273"/>
        <v>6</v>
      </c>
      <c r="O1847" s="25">
        <v>9</v>
      </c>
      <c r="P1847" s="39">
        <v>9</v>
      </c>
    </row>
    <row r="1848" spans="1:16" ht="16.5" x14ac:dyDescent="0.2">
      <c r="A1848" s="60" t="str">
        <f t="shared" si="267"/>
        <v>kn-9</v>
      </c>
      <c r="B1848" s="45">
        <f t="shared" si="274"/>
        <v>2091020</v>
      </c>
      <c r="C1848" s="60">
        <v>10</v>
      </c>
      <c r="D1848" s="38">
        <f t="shared" si="268"/>
        <v>20910</v>
      </c>
      <c r="E1848" s="62">
        <v>9</v>
      </c>
      <c r="F1848" s="25">
        <v>2</v>
      </c>
      <c r="G1848" s="26" t="s">
        <v>163</v>
      </c>
      <c r="H1848" s="26" t="s">
        <v>1463</v>
      </c>
      <c r="I1848" s="25">
        <f t="shared" si="269"/>
        <v>90</v>
      </c>
      <c r="J1848" s="25">
        <f t="shared" si="270"/>
        <v>11</v>
      </c>
      <c r="K1848" s="25">
        <f t="shared" si="271"/>
        <v>4</v>
      </c>
      <c r="L1848" s="25" t="s">
        <v>1463</v>
      </c>
      <c r="M1848" s="49" t="str">
        <f t="shared" si="272"/>
        <v>kn-9-10-jlr-loc2</v>
      </c>
      <c r="N1848" s="49">
        <f t="shared" si="273"/>
        <v>6</v>
      </c>
      <c r="O1848" s="25">
        <v>6</v>
      </c>
      <c r="P1848" s="39">
        <v>8</v>
      </c>
    </row>
    <row r="1849" spans="1:16" ht="16.5" x14ac:dyDescent="0.2">
      <c r="A1849" s="60" t="str">
        <f t="shared" si="267"/>
        <v>kn-9</v>
      </c>
      <c r="B1849" s="45">
        <f t="shared" si="274"/>
        <v>2091021</v>
      </c>
      <c r="C1849" s="60">
        <v>10</v>
      </c>
      <c r="D1849" s="38">
        <f t="shared" si="268"/>
        <v>20910</v>
      </c>
      <c r="E1849" s="62">
        <v>9</v>
      </c>
      <c r="F1849" s="25">
        <v>2</v>
      </c>
      <c r="G1849" s="26" t="s">
        <v>164</v>
      </c>
      <c r="H1849" s="26" t="s">
        <v>171</v>
      </c>
      <c r="I1849" s="25">
        <f t="shared" si="269"/>
        <v>90</v>
      </c>
      <c r="J1849" s="25">
        <f t="shared" si="270"/>
        <v>11</v>
      </c>
      <c r="K1849" s="25">
        <f t="shared" si="271"/>
        <v>4</v>
      </c>
      <c r="L1849" s="25" t="s">
        <v>530</v>
      </c>
      <c r="M1849" s="49" t="str">
        <f t="shared" si="272"/>
        <v>kn-9-10-shl-loc2</v>
      </c>
      <c r="N1849" s="49">
        <f t="shared" si="273"/>
        <v>6</v>
      </c>
      <c r="O1849" s="25">
        <v>9</v>
      </c>
      <c r="P1849" s="39">
        <v>9</v>
      </c>
    </row>
    <row r="1850" spans="1:16" ht="16.5" x14ac:dyDescent="0.2">
      <c r="A1850" s="60" t="str">
        <f t="shared" si="267"/>
        <v>kn-9</v>
      </c>
      <c r="B1850" s="45">
        <f t="shared" si="274"/>
        <v>2091030</v>
      </c>
      <c r="C1850" s="60">
        <v>10</v>
      </c>
      <c r="D1850" s="38">
        <f t="shared" si="268"/>
        <v>20910</v>
      </c>
      <c r="E1850" s="62">
        <v>9</v>
      </c>
      <c r="F1850" s="25">
        <v>3</v>
      </c>
      <c r="G1850" s="26" t="s">
        <v>163</v>
      </c>
      <c r="H1850" s="26" t="s">
        <v>434</v>
      </c>
      <c r="I1850" s="25">
        <f t="shared" si="269"/>
        <v>90</v>
      </c>
      <c r="J1850" s="25">
        <f t="shared" si="270"/>
        <v>11</v>
      </c>
      <c r="K1850" s="25">
        <f t="shared" si="271"/>
        <v>4</v>
      </c>
      <c r="L1850" s="25" t="s">
        <v>504</v>
      </c>
      <c r="M1850" s="50" t="str">
        <f t="shared" si="272"/>
        <v>kn-9-10-jlr-loc3</v>
      </c>
      <c r="N1850" s="50">
        <f t="shared" si="273"/>
        <v>6</v>
      </c>
      <c r="O1850" s="25">
        <v>6</v>
      </c>
      <c r="P1850" s="39">
        <v>8</v>
      </c>
    </row>
    <row r="1851" spans="1:16" ht="17.25" thickBot="1" x14ac:dyDescent="0.25">
      <c r="A1851" s="60" t="str">
        <f t="shared" si="267"/>
        <v>kn-9</v>
      </c>
      <c r="B1851" s="45">
        <f t="shared" si="274"/>
        <v>2091031</v>
      </c>
      <c r="C1851" s="60">
        <v>10</v>
      </c>
      <c r="D1851" s="40">
        <f t="shared" si="268"/>
        <v>20910</v>
      </c>
      <c r="E1851" s="63">
        <v>9</v>
      </c>
      <c r="F1851" s="41">
        <v>3</v>
      </c>
      <c r="G1851" s="42" t="s">
        <v>164</v>
      </c>
      <c r="H1851" s="42" t="s">
        <v>433</v>
      </c>
      <c r="I1851" s="41">
        <f t="shared" si="269"/>
        <v>90</v>
      </c>
      <c r="J1851" s="41">
        <f t="shared" si="270"/>
        <v>11</v>
      </c>
      <c r="K1851" s="41">
        <f t="shared" si="271"/>
        <v>4</v>
      </c>
      <c r="L1851" s="41" t="s">
        <v>545</v>
      </c>
      <c r="M1851" s="42" t="str">
        <f t="shared" si="272"/>
        <v>kn-9-10-shl-loc3</v>
      </c>
      <c r="N1851" s="42">
        <f t="shared" si="273"/>
        <v>6</v>
      </c>
      <c r="O1851" s="41">
        <v>9</v>
      </c>
      <c r="P1851" s="43">
        <v>9</v>
      </c>
    </row>
    <row r="1852" spans="1:16" ht="16.5" x14ac:dyDescent="0.2">
      <c r="A1852" s="60" t="str">
        <f t="shared" si="267"/>
        <v>kn-9</v>
      </c>
      <c r="B1852" s="45">
        <f t="shared" si="274"/>
        <v>2091110</v>
      </c>
      <c r="C1852" s="60">
        <v>11</v>
      </c>
      <c r="D1852" s="35">
        <f t="shared" si="268"/>
        <v>20911</v>
      </c>
      <c r="E1852" s="61">
        <v>9</v>
      </c>
      <c r="F1852" s="36">
        <v>1</v>
      </c>
      <c r="G1852" s="44" t="s">
        <v>163</v>
      </c>
      <c r="H1852" s="44" t="s">
        <v>435</v>
      </c>
      <c r="I1852" s="36">
        <f t="shared" si="269"/>
        <v>90</v>
      </c>
      <c r="J1852" s="36">
        <f t="shared" si="270"/>
        <v>11</v>
      </c>
      <c r="K1852" s="36">
        <f t="shared" si="271"/>
        <v>4</v>
      </c>
      <c r="L1852" s="36" t="s">
        <v>502</v>
      </c>
      <c r="M1852" s="36" t="str">
        <f t="shared" si="272"/>
        <v>kn-9-11-jlr-loc1</v>
      </c>
      <c r="N1852" s="36">
        <f t="shared" si="273"/>
        <v>6</v>
      </c>
      <c r="O1852" s="36">
        <v>6</v>
      </c>
      <c r="P1852" s="37">
        <v>8</v>
      </c>
    </row>
    <row r="1853" spans="1:16" ht="16.5" x14ac:dyDescent="0.2">
      <c r="A1853" s="60" t="str">
        <f t="shared" si="267"/>
        <v>kn-9</v>
      </c>
      <c r="B1853" s="45">
        <f t="shared" si="274"/>
        <v>2091111</v>
      </c>
      <c r="C1853" s="60">
        <v>11</v>
      </c>
      <c r="D1853" s="38">
        <f t="shared" si="268"/>
        <v>20911</v>
      </c>
      <c r="E1853" s="62">
        <v>9</v>
      </c>
      <c r="F1853" s="25">
        <v>1</v>
      </c>
      <c r="G1853" s="26" t="s">
        <v>164</v>
      </c>
      <c r="H1853" s="26" t="s">
        <v>436</v>
      </c>
      <c r="I1853" s="25">
        <f t="shared" si="269"/>
        <v>90</v>
      </c>
      <c r="J1853" s="25">
        <f t="shared" si="270"/>
        <v>11</v>
      </c>
      <c r="K1853" s="25">
        <f t="shared" si="271"/>
        <v>4</v>
      </c>
      <c r="L1853" s="25" t="s">
        <v>543</v>
      </c>
      <c r="M1853" s="25" t="str">
        <f t="shared" si="272"/>
        <v>kn-9-11-shl-loc1</v>
      </c>
      <c r="N1853" s="25">
        <f t="shared" si="273"/>
        <v>6</v>
      </c>
      <c r="O1853" s="25">
        <v>9</v>
      </c>
      <c r="P1853" s="39">
        <v>9</v>
      </c>
    </row>
    <row r="1854" spans="1:16" ht="16.5" x14ac:dyDescent="0.2">
      <c r="A1854" s="60" t="str">
        <f t="shared" si="267"/>
        <v>kn-9</v>
      </c>
      <c r="B1854" s="45">
        <f t="shared" si="274"/>
        <v>2091120</v>
      </c>
      <c r="C1854" s="60">
        <v>11</v>
      </c>
      <c r="D1854" s="38">
        <f t="shared" si="268"/>
        <v>20911</v>
      </c>
      <c r="E1854" s="62">
        <v>9</v>
      </c>
      <c r="F1854" s="25">
        <v>2</v>
      </c>
      <c r="G1854" s="26" t="s">
        <v>163</v>
      </c>
      <c r="H1854" s="26" t="s">
        <v>1463</v>
      </c>
      <c r="I1854" s="25">
        <f t="shared" si="269"/>
        <v>90</v>
      </c>
      <c r="J1854" s="25">
        <f t="shared" si="270"/>
        <v>11</v>
      </c>
      <c r="K1854" s="25">
        <f t="shared" si="271"/>
        <v>4</v>
      </c>
      <c r="L1854" s="25" t="s">
        <v>1459</v>
      </c>
      <c r="M1854" s="49" t="str">
        <f t="shared" si="272"/>
        <v>kn-9-11-jlr-loc2</v>
      </c>
      <c r="N1854" s="49">
        <f t="shared" si="273"/>
        <v>6</v>
      </c>
      <c r="O1854" s="25">
        <v>6</v>
      </c>
      <c r="P1854" s="39">
        <v>8</v>
      </c>
    </row>
    <row r="1855" spans="1:16" ht="16.5" x14ac:dyDescent="0.2">
      <c r="A1855" s="60" t="str">
        <f t="shared" si="267"/>
        <v>kn-9</v>
      </c>
      <c r="B1855" s="45">
        <f t="shared" si="274"/>
        <v>2091121</v>
      </c>
      <c r="C1855" s="60">
        <v>11</v>
      </c>
      <c r="D1855" s="38">
        <f t="shared" si="268"/>
        <v>20911</v>
      </c>
      <c r="E1855" s="62">
        <v>9</v>
      </c>
      <c r="F1855" s="25">
        <v>2</v>
      </c>
      <c r="G1855" s="26" t="s">
        <v>164</v>
      </c>
      <c r="H1855" s="26" t="s">
        <v>171</v>
      </c>
      <c r="I1855" s="25">
        <f t="shared" si="269"/>
        <v>90</v>
      </c>
      <c r="J1855" s="25">
        <f t="shared" si="270"/>
        <v>11</v>
      </c>
      <c r="K1855" s="25">
        <f t="shared" si="271"/>
        <v>4</v>
      </c>
      <c r="L1855" s="25" t="s">
        <v>538</v>
      </c>
      <c r="M1855" s="49" t="str">
        <f t="shared" si="272"/>
        <v>kn-9-11-shl-loc2</v>
      </c>
      <c r="N1855" s="49">
        <f t="shared" si="273"/>
        <v>6</v>
      </c>
      <c r="O1855" s="25">
        <v>9</v>
      </c>
      <c r="P1855" s="39">
        <v>9</v>
      </c>
    </row>
    <row r="1856" spans="1:16" ht="16.5" x14ac:dyDescent="0.2">
      <c r="A1856" s="60" t="str">
        <f t="shared" ref="A1856:A1919" si="275">"kn-"&amp;E1856</f>
        <v>kn-9</v>
      </c>
      <c r="B1856" s="45">
        <f t="shared" si="274"/>
        <v>2091130</v>
      </c>
      <c r="C1856" s="60">
        <v>11</v>
      </c>
      <c r="D1856" s="38">
        <f t="shared" ref="D1856:D1919" si="276">(200+E1856)*100+C1856</f>
        <v>20911</v>
      </c>
      <c r="E1856" s="62">
        <v>9</v>
      </c>
      <c r="F1856" s="25">
        <v>3</v>
      </c>
      <c r="G1856" s="26" t="s">
        <v>163</v>
      </c>
      <c r="H1856" s="26" t="s">
        <v>434</v>
      </c>
      <c r="I1856" s="25">
        <f t="shared" ref="I1856:I1919" si="277">INDEX($AR$4:$AR$204,INDEX($AY$4:$AY$19,E1856)+C1856)</f>
        <v>90</v>
      </c>
      <c r="J1856" s="25">
        <f t="shared" ref="J1856:J1919" si="278">INDEX($AS$4:$AS$204,INDEX($AY$4:$AY$19,E1856)+C1856)</f>
        <v>11</v>
      </c>
      <c r="K1856" s="25">
        <f t="shared" ref="K1856:K1919" si="279">INDEX($AT$4:$AT$204,INDEX($AY$4:$AY$19,E1856)+C1857)</f>
        <v>4</v>
      </c>
      <c r="L1856" s="25" t="s">
        <v>499</v>
      </c>
      <c r="M1856" s="50" t="str">
        <f t="shared" ref="M1856:M1919" si="280">A1856&amp;"-"&amp;C1856&amp;"-"&amp;G1856&amp;"-"&amp;"loc"&amp;F1856</f>
        <v>kn-9-11-jlr-loc3</v>
      </c>
      <c r="N1856" s="50">
        <f t="shared" ref="N1856:N1919" si="281">INDEX($AU$4:$AU$204,INDEX($AY$4:$AY$19,E1856)+C1856)</f>
        <v>6</v>
      </c>
      <c r="O1856" s="25">
        <v>6</v>
      </c>
      <c r="P1856" s="39">
        <v>8</v>
      </c>
    </row>
    <row r="1857" spans="1:16" ht="17.25" thickBot="1" x14ac:dyDescent="0.25">
      <c r="A1857" s="60" t="str">
        <f t="shared" si="275"/>
        <v>kn-9</v>
      </c>
      <c r="B1857" s="45">
        <f t="shared" si="274"/>
        <v>2091131</v>
      </c>
      <c r="C1857" s="60">
        <v>11</v>
      </c>
      <c r="D1857" s="40">
        <f t="shared" si="276"/>
        <v>20911</v>
      </c>
      <c r="E1857" s="63">
        <v>9</v>
      </c>
      <c r="F1857" s="41">
        <v>3</v>
      </c>
      <c r="G1857" s="42" t="s">
        <v>164</v>
      </c>
      <c r="H1857" s="42" t="s">
        <v>433</v>
      </c>
      <c r="I1857" s="41">
        <f t="shared" si="277"/>
        <v>90</v>
      </c>
      <c r="J1857" s="41">
        <f t="shared" si="278"/>
        <v>11</v>
      </c>
      <c r="K1857" s="41">
        <f t="shared" si="279"/>
        <v>4</v>
      </c>
      <c r="L1857" s="41" t="s">
        <v>539</v>
      </c>
      <c r="M1857" s="42" t="str">
        <f t="shared" si="280"/>
        <v>kn-9-11-shl-loc3</v>
      </c>
      <c r="N1857" s="42">
        <f t="shared" si="281"/>
        <v>6</v>
      </c>
      <c r="O1857" s="41">
        <v>9</v>
      </c>
      <c r="P1857" s="43">
        <v>9</v>
      </c>
    </row>
    <row r="1858" spans="1:16" ht="16.5" x14ac:dyDescent="0.2">
      <c r="A1858" s="60" t="str">
        <f t="shared" si="275"/>
        <v>kn-9</v>
      </c>
      <c r="B1858" s="45">
        <f t="shared" si="274"/>
        <v>2091210</v>
      </c>
      <c r="C1858" s="60">
        <v>12</v>
      </c>
      <c r="D1858" s="35">
        <f t="shared" si="276"/>
        <v>20912</v>
      </c>
      <c r="E1858" s="61">
        <v>9</v>
      </c>
      <c r="F1858" s="36">
        <v>1</v>
      </c>
      <c r="G1858" s="44" t="s">
        <v>163</v>
      </c>
      <c r="H1858" s="44" t="s">
        <v>435</v>
      </c>
      <c r="I1858" s="36">
        <f t="shared" si="277"/>
        <v>91</v>
      </c>
      <c r="J1858" s="36">
        <f t="shared" si="278"/>
        <v>11</v>
      </c>
      <c r="K1858" s="36">
        <f t="shared" si="279"/>
        <v>4</v>
      </c>
      <c r="L1858" s="36" t="s">
        <v>505</v>
      </c>
      <c r="M1858" s="36" t="str">
        <f t="shared" si="280"/>
        <v>kn-9-12-jlr-loc1</v>
      </c>
      <c r="N1858" s="36">
        <f t="shared" si="281"/>
        <v>6</v>
      </c>
      <c r="O1858" s="36">
        <v>6</v>
      </c>
      <c r="P1858" s="37">
        <v>8</v>
      </c>
    </row>
    <row r="1859" spans="1:16" ht="16.5" x14ac:dyDescent="0.2">
      <c r="A1859" s="60" t="str">
        <f t="shared" si="275"/>
        <v>kn-9</v>
      </c>
      <c r="B1859" s="45">
        <f t="shared" si="274"/>
        <v>2091211</v>
      </c>
      <c r="C1859" s="60">
        <v>12</v>
      </c>
      <c r="D1859" s="38">
        <f t="shared" si="276"/>
        <v>20912</v>
      </c>
      <c r="E1859" s="62">
        <v>9</v>
      </c>
      <c r="F1859" s="25">
        <v>1</v>
      </c>
      <c r="G1859" s="26" t="s">
        <v>164</v>
      </c>
      <c r="H1859" s="26" t="s">
        <v>436</v>
      </c>
      <c r="I1859" s="25">
        <f t="shared" si="277"/>
        <v>91</v>
      </c>
      <c r="J1859" s="25">
        <f t="shared" si="278"/>
        <v>11</v>
      </c>
      <c r="K1859" s="25">
        <f t="shared" si="279"/>
        <v>4</v>
      </c>
      <c r="L1859" s="25" t="s">
        <v>546</v>
      </c>
      <c r="M1859" s="25" t="str">
        <f t="shared" si="280"/>
        <v>kn-9-12-shl-loc1</v>
      </c>
      <c r="N1859" s="25">
        <f t="shared" si="281"/>
        <v>6</v>
      </c>
      <c r="O1859" s="25">
        <v>9</v>
      </c>
      <c r="P1859" s="39">
        <v>9</v>
      </c>
    </row>
    <row r="1860" spans="1:16" ht="16.5" x14ac:dyDescent="0.2">
      <c r="A1860" s="60" t="str">
        <f t="shared" si="275"/>
        <v>kn-9</v>
      </c>
      <c r="B1860" s="45">
        <f t="shared" si="274"/>
        <v>2091220</v>
      </c>
      <c r="C1860" s="60">
        <v>12</v>
      </c>
      <c r="D1860" s="38">
        <f t="shared" si="276"/>
        <v>20912</v>
      </c>
      <c r="E1860" s="62">
        <v>9</v>
      </c>
      <c r="F1860" s="25">
        <v>2</v>
      </c>
      <c r="G1860" s="26" t="s">
        <v>163</v>
      </c>
      <c r="H1860" s="26" t="s">
        <v>1463</v>
      </c>
      <c r="I1860" s="25">
        <f t="shared" si="277"/>
        <v>91</v>
      </c>
      <c r="J1860" s="25">
        <f t="shared" si="278"/>
        <v>11</v>
      </c>
      <c r="K1860" s="25">
        <f t="shared" si="279"/>
        <v>4</v>
      </c>
      <c r="L1860" s="25" t="s">
        <v>495</v>
      </c>
      <c r="M1860" s="49" t="str">
        <f t="shared" si="280"/>
        <v>kn-9-12-jlr-loc2</v>
      </c>
      <c r="N1860" s="49">
        <f t="shared" si="281"/>
        <v>6</v>
      </c>
      <c r="O1860" s="25">
        <v>6</v>
      </c>
      <c r="P1860" s="39">
        <v>8</v>
      </c>
    </row>
    <row r="1861" spans="1:16" ht="16.5" x14ac:dyDescent="0.2">
      <c r="A1861" s="60" t="str">
        <f t="shared" si="275"/>
        <v>kn-9</v>
      </c>
      <c r="B1861" s="45">
        <f t="shared" si="274"/>
        <v>2091221</v>
      </c>
      <c r="C1861" s="60">
        <v>12</v>
      </c>
      <c r="D1861" s="38">
        <f t="shared" si="276"/>
        <v>20912</v>
      </c>
      <c r="E1861" s="62">
        <v>9</v>
      </c>
      <c r="F1861" s="25">
        <v>2</v>
      </c>
      <c r="G1861" s="26" t="s">
        <v>164</v>
      </c>
      <c r="H1861" s="26" t="s">
        <v>171</v>
      </c>
      <c r="I1861" s="25">
        <f t="shared" si="277"/>
        <v>91</v>
      </c>
      <c r="J1861" s="25">
        <f t="shared" si="278"/>
        <v>11</v>
      </c>
      <c r="K1861" s="25">
        <f t="shared" si="279"/>
        <v>4</v>
      </c>
      <c r="L1861" s="25" t="s">
        <v>534</v>
      </c>
      <c r="M1861" s="49" t="str">
        <f t="shared" si="280"/>
        <v>kn-9-12-shl-loc2</v>
      </c>
      <c r="N1861" s="49">
        <f t="shared" si="281"/>
        <v>6</v>
      </c>
      <c r="O1861" s="25">
        <v>9</v>
      </c>
      <c r="P1861" s="39">
        <v>9</v>
      </c>
    </row>
    <row r="1862" spans="1:16" ht="16.5" x14ac:dyDescent="0.2">
      <c r="A1862" s="60" t="str">
        <f t="shared" si="275"/>
        <v>kn-9</v>
      </c>
      <c r="B1862" s="45">
        <f t="shared" si="274"/>
        <v>2091230</v>
      </c>
      <c r="C1862" s="60">
        <v>12</v>
      </c>
      <c r="D1862" s="38">
        <f t="shared" si="276"/>
        <v>20912</v>
      </c>
      <c r="E1862" s="62">
        <v>9</v>
      </c>
      <c r="F1862" s="25">
        <v>3</v>
      </c>
      <c r="G1862" s="26" t="s">
        <v>163</v>
      </c>
      <c r="H1862" s="26" t="s">
        <v>434</v>
      </c>
      <c r="I1862" s="25">
        <f t="shared" si="277"/>
        <v>91</v>
      </c>
      <c r="J1862" s="25">
        <f t="shared" si="278"/>
        <v>11</v>
      </c>
      <c r="K1862" s="25">
        <f t="shared" si="279"/>
        <v>4</v>
      </c>
      <c r="L1862" s="25" t="s">
        <v>501</v>
      </c>
      <c r="M1862" s="50" t="str">
        <f t="shared" si="280"/>
        <v>kn-9-12-jlr-loc3</v>
      </c>
      <c r="N1862" s="50">
        <f t="shared" si="281"/>
        <v>6</v>
      </c>
      <c r="O1862" s="25">
        <v>6</v>
      </c>
      <c r="P1862" s="39">
        <v>8</v>
      </c>
    </row>
    <row r="1863" spans="1:16" ht="17.25" thickBot="1" x14ac:dyDescent="0.25">
      <c r="A1863" s="60" t="str">
        <f t="shared" si="275"/>
        <v>kn-9</v>
      </c>
      <c r="B1863" s="45">
        <f t="shared" si="274"/>
        <v>2091231</v>
      </c>
      <c r="C1863" s="60">
        <v>12</v>
      </c>
      <c r="D1863" s="40">
        <f t="shared" si="276"/>
        <v>20912</v>
      </c>
      <c r="E1863" s="63">
        <v>9</v>
      </c>
      <c r="F1863" s="41">
        <v>3</v>
      </c>
      <c r="G1863" s="42" t="s">
        <v>164</v>
      </c>
      <c r="H1863" s="42" t="s">
        <v>433</v>
      </c>
      <c r="I1863" s="41">
        <f t="shared" si="277"/>
        <v>91</v>
      </c>
      <c r="J1863" s="41">
        <f t="shared" si="278"/>
        <v>11</v>
      </c>
      <c r="K1863" s="41">
        <f t="shared" si="279"/>
        <v>4</v>
      </c>
      <c r="L1863" s="41" t="s">
        <v>542</v>
      </c>
      <c r="M1863" s="42" t="str">
        <f t="shared" si="280"/>
        <v>kn-9-12-shl-loc3</v>
      </c>
      <c r="N1863" s="42">
        <f t="shared" si="281"/>
        <v>6</v>
      </c>
      <c r="O1863" s="41">
        <v>9</v>
      </c>
      <c r="P1863" s="43">
        <v>9</v>
      </c>
    </row>
    <row r="1864" spans="1:16" ht="16.5" x14ac:dyDescent="0.2">
      <c r="A1864" s="60" t="str">
        <f t="shared" si="275"/>
        <v>kn-9</v>
      </c>
      <c r="B1864" s="45">
        <f t="shared" si="274"/>
        <v>2091310</v>
      </c>
      <c r="C1864" s="60">
        <v>13</v>
      </c>
      <c r="D1864" s="35">
        <f t="shared" si="276"/>
        <v>20913</v>
      </c>
      <c r="E1864" s="61">
        <v>9</v>
      </c>
      <c r="F1864" s="36">
        <v>1</v>
      </c>
      <c r="G1864" s="44" t="s">
        <v>163</v>
      </c>
      <c r="H1864" s="44" t="s">
        <v>435</v>
      </c>
      <c r="I1864" s="36">
        <f t="shared" si="277"/>
        <v>92</v>
      </c>
      <c r="J1864" s="36">
        <f t="shared" si="278"/>
        <v>11</v>
      </c>
      <c r="K1864" s="36">
        <f t="shared" si="279"/>
        <v>4</v>
      </c>
      <c r="L1864" s="36" t="s">
        <v>499</v>
      </c>
      <c r="M1864" s="36" t="str">
        <f t="shared" si="280"/>
        <v>kn-9-13-jlr-loc1</v>
      </c>
      <c r="N1864" s="36">
        <f t="shared" si="281"/>
        <v>6</v>
      </c>
      <c r="O1864" s="36">
        <v>6</v>
      </c>
      <c r="P1864" s="37">
        <v>8</v>
      </c>
    </row>
    <row r="1865" spans="1:16" ht="16.5" x14ac:dyDescent="0.2">
      <c r="A1865" s="60" t="str">
        <f t="shared" si="275"/>
        <v>kn-9</v>
      </c>
      <c r="B1865" s="45">
        <f t="shared" si="274"/>
        <v>2091311</v>
      </c>
      <c r="C1865" s="60">
        <v>13</v>
      </c>
      <c r="D1865" s="38">
        <f t="shared" si="276"/>
        <v>20913</v>
      </c>
      <c r="E1865" s="62">
        <v>9</v>
      </c>
      <c r="F1865" s="25">
        <v>1</v>
      </c>
      <c r="G1865" s="26" t="s">
        <v>164</v>
      </c>
      <c r="H1865" s="26" t="s">
        <v>436</v>
      </c>
      <c r="I1865" s="25">
        <f t="shared" si="277"/>
        <v>92</v>
      </c>
      <c r="J1865" s="25">
        <f t="shared" si="278"/>
        <v>11</v>
      </c>
      <c r="K1865" s="25">
        <f t="shared" si="279"/>
        <v>4</v>
      </c>
      <c r="L1865" s="25" t="s">
        <v>539</v>
      </c>
      <c r="M1865" s="25" t="str">
        <f t="shared" si="280"/>
        <v>kn-9-13-shl-loc1</v>
      </c>
      <c r="N1865" s="25">
        <f t="shared" si="281"/>
        <v>6</v>
      </c>
      <c r="O1865" s="25">
        <v>9</v>
      </c>
      <c r="P1865" s="39">
        <v>9</v>
      </c>
    </row>
    <row r="1866" spans="1:16" ht="16.5" x14ac:dyDescent="0.2">
      <c r="A1866" s="60" t="str">
        <f t="shared" si="275"/>
        <v>kn-9</v>
      </c>
      <c r="B1866" s="45">
        <f t="shared" si="274"/>
        <v>2091320</v>
      </c>
      <c r="C1866" s="60">
        <v>13</v>
      </c>
      <c r="D1866" s="38">
        <f t="shared" si="276"/>
        <v>20913</v>
      </c>
      <c r="E1866" s="62">
        <v>9</v>
      </c>
      <c r="F1866" s="25">
        <v>2</v>
      </c>
      <c r="G1866" s="26" t="s">
        <v>163</v>
      </c>
      <c r="H1866" s="26" t="s">
        <v>1463</v>
      </c>
      <c r="I1866" s="25">
        <f t="shared" si="277"/>
        <v>92</v>
      </c>
      <c r="J1866" s="25">
        <f t="shared" si="278"/>
        <v>11</v>
      </c>
      <c r="K1866" s="25">
        <f t="shared" si="279"/>
        <v>4</v>
      </c>
      <c r="L1866" s="25" t="s">
        <v>1459</v>
      </c>
      <c r="M1866" s="49" t="str">
        <f t="shared" si="280"/>
        <v>kn-9-13-jlr-loc2</v>
      </c>
      <c r="N1866" s="49">
        <f t="shared" si="281"/>
        <v>6</v>
      </c>
      <c r="O1866" s="25">
        <v>6</v>
      </c>
      <c r="P1866" s="39">
        <v>8</v>
      </c>
    </row>
    <row r="1867" spans="1:16" ht="16.5" x14ac:dyDescent="0.2">
      <c r="A1867" s="60" t="str">
        <f t="shared" si="275"/>
        <v>kn-9</v>
      </c>
      <c r="B1867" s="45">
        <f t="shared" si="274"/>
        <v>2091321</v>
      </c>
      <c r="C1867" s="60">
        <v>13</v>
      </c>
      <c r="D1867" s="38">
        <f t="shared" si="276"/>
        <v>20913</v>
      </c>
      <c r="E1867" s="62">
        <v>9</v>
      </c>
      <c r="F1867" s="25">
        <v>2</v>
      </c>
      <c r="G1867" s="26" t="s">
        <v>164</v>
      </c>
      <c r="H1867" s="26" t="s">
        <v>171</v>
      </c>
      <c r="I1867" s="25">
        <f t="shared" si="277"/>
        <v>92</v>
      </c>
      <c r="J1867" s="25">
        <f t="shared" si="278"/>
        <v>11</v>
      </c>
      <c r="K1867" s="25">
        <f t="shared" si="279"/>
        <v>4</v>
      </c>
      <c r="L1867" s="25" t="s">
        <v>538</v>
      </c>
      <c r="M1867" s="49" t="str">
        <f t="shared" si="280"/>
        <v>kn-9-13-shl-loc2</v>
      </c>
      <c r="N1867" s="49">
        <f t="shared" si="281"/>
        <v>6</v>
      </c>
      <c r="O1867" s="25">
        <v>9</v>
      </c>
      <c r="P1867" s="39">
        <v>9</v>
      </c>
    </row>
    <row r="1868" spans="1:16" ht="16.5" x14ac:dyDescent="0.2">
      <c r="A1868" s="60" t="str">
        <f t="shared" si="275"/>
        <v>kn-9</v>
      </c>
      <c r="B1868" s="45">
        <f t="shared" si="274"/>
        <v>2091330</v>
      </c>
      <c r="C1868" s="60">
        <v>13</v>
      </c>
      <c r="D1868" s="38">
        <f t="shared" si="276"/>
        <v>20913</v>
      </c>
      <c r="E1868" s="62">
        <v>9</v>
      </c>
      <c r="F1868" s="25">
        <v>3</v>
      </c>
      <c r="G1868" s="26" t="s">
        <v>773</v>
      </c>
      <c r="H1868" s="26" t="s">
        <v>434</v>
      </c>
      <c r="I1868" s="25">
        <f t="shared" si="277"/>
        <v>92</v>
      </c>
      <c r="J1868" s="25">
        <f t="shared" si="278"/>
        <v>11</v>
      </c>
      <c r="K1868" s="25">
        <f t="shared" si="279"/>
        <v>4</v>
      </c>
      <c r="L1868" s="25" t="s">
        <v>502</v>
      </c>
      <c r="M1868" s="50" t="str">
        <f t="shared" si="280"/>
        <v>kn-9-13-jlr-loc3</v>
      </c>
      <c r="N1868" s="50">
        <f t="shared" si="281"/>
        <v>6</v>
      </c>
      <c r="O1868" s="25">
        <v>6</v>
      </c>
      <c r="P1868" s="39">
        <v>8</v>
      </c>
    </row>
    <row r="1869" spans="1:16" ht="17.25" thickBot="1" x14ac:dyDescent="0.25">
      <c r="A1869" s="60" t="str">
        <f t="shared" si="275"/>
        <v>kn-9</v>
      </c>
      <c r="B1869" s="45">
        <f t="shared" si="274"/>
        <v>2091331</v>
      </c>
      <c r="C1869" s="60">
        <v>13</v>
      </c>
      <c r="D1869" s="40">
        <f t="shared" si="276"/>
        <v>20913</v>
      </c>
      <c r="E1869" s="63">
        <v>9</v>
      </c>
      <c r="F1869" s="41">
        <v>3</v>
      </c>
      <c r="G1869" s="42" t="s">
        <v>164</v>
      </c>
      <c r="H1869" s="42" t="s">
        <v>433</v>
      </c>
      <c r="I1869" s="41">
        <f t="shared" si="277"/>
        <v>92</v>
      </c>
      <c r="J1869" s="41">
        <f t="shared" si="278"/>
        <v>11</v>
      </c>
      <c r="K1869" s="41">
        <f t="shared" si="279"/>
        <v>4</v>
      </c>
      <c r="L1869" s="41" t="s">
        <v>543</v>
      </c>
      <c r="M1869" s="42" t="str">
        <f t="shared" si="280"/>
        <v>kn-9-13-shl-loc3</v>
      </c>
      <c r="N1869" s="42">
        <f t="shared" si="281"/>
        <v>6</v>
      </c>
      <c r="O1869" s="41">
        <v>9</v>
      </c>
      <c r="P1869" s="43">
        <v>9</v>
      </c>
    </row>
    <row r="1870" spans="1:16" ht="16.5" x14ac:dyDescent="0.2">
      <c r="A1870" s="60" t="str">
        <f t="shared" si="275"/>
        <v>kn-9</v>
      </c>
      <c r="B1870" s="45">
        <f t="shared" si="274"/>
        <v>2091410</v>
      </c>
      <c r="C1870" s="60">
        <v>14</v>
      </c>
      <c r="D1870" s="35">
        <f t="shared" si="276"/>
        <v>20914</v>
      </c>
      <c r="E1870" s="61">
        <v>9</v>
      </c>
      <c r="F1870" s="36">
        <v>1</v>
      </c>
      <c r="G1870" s="44" t="s">
        <v>163</v>
      </c>
      <c r="H1870" s="44" t="s">
        <v>435</v>
      </c>
      <c r="I1870" s="36">
        <f t="shared" si="277"/>
        <v>93</v>
      </c>
      <c r="J1870" s="36">
        <f t="shared" si="278"/>
        <v>11</v>
      </c>
      <c r="K1870" s="36">
        <f t="shared" si="279"/>
        <v>4</v>
      </c>
      <c r="L1870" s="36" t="s">
        <v>174</v>
      </c>
      <c r="M1870" s="36" t="str">
        <f t="shared" si="280"/>
        <v>kn-9-14-jlr-loc1</v>
      </c>
      <c r="N1870" s="36">
        <f t="shared" si="281"/>
        <v>6</v>
      </c>
      <c r="O1870" s="36">
        <v>6</v>
      </c>
      <c r="P1870" s="37">
        <v>8</v>
      </c>
    </row>
    <row r="1871" spans="1:16" ht="16.5" x14ac:dyDescent="0.2">
      <c r="A1871" s="60" t="str">
        <f t="shared" si="275"/>
        <v>kn-9</v>
      </c>
      <c r="B1871" s="45">
        <f t="shared" si="274"/>
        <v>2091411</v>
      </c>
      <c r="C1871" s="60">
        <v>14</v>
      </c>
      <c r="D1871" s="38">
        <f t="shared" si="276"/>
        <v>20914</v>
      </c>
      <c r="E1871" s="62">
        <v>9</v>
      </c>
      <c r="F1871" s="25">
        <v>1</v>
      </c>
      <c r="G1871" s="26" t="s">
        <v>164</v>
      </c>
      <c r="H1871" s="26" t="s">
        <v>436</v>
      </c>
      <c r="I1871" s="25">
        <f t="shared" si="277"/>
        <v>93</v>
      </c>
      <c r="J1871" s="25">
        <f t="shared" si="278"/>
        <v>11</v>
      </c>
      <c r="K1871" s="25">
        <f t="shared" si="279"/>
        <v>4</v>
      </c>
      <c r="L1871" s="25" t="s">
        <v>534</v>
      </c>
      <c r="M1871" s="25" t="str">
        <f t="shared" si="280"/>
        <v>kn-9-14-shl-loc1</v>
      </c>
      <c r="N1871" s="25">
        <f t="shared" si="281"/>
        <v>6</v>
      </c>
      <c r="O1871" s="25">
        <v>9</v>
      </c>
      <c r="P1871" s="39">
        <v>9</v>
      </c>
    </row>
    <row r="1872" spans="1:16" ht="16.5" x14ac:dyDescent="0.2">
      <c r="A1872" s="60" t="str">
        <f t="shared" si="275"/>
        <v>kn-9</v>
      </c>
      <c r="B1872" s="45">
        <f t="shared" si="274"/>
        <v>2091420</v>
      </c>
      <c r="C1872" s="60">
        <v>14</v>
      </c>
      <c r="D1872" s="38">
        <f t="shared" si="276"/>
        <v>20914</v>
      </c>
      <c r="E1872" s="62">
        <v>9</v>
      </c>
      <c r="F1872" s="25">
        <v>2</v>
      </c>
      <c r="G1872" s="26" t="s">
        <v>163</v>
      </c>
      <c r="H1872" s="26" t="s">
        <v>749</v>
      </c>
      <c r="I1872" s="25">
        <f t="shared" si="277"/>
        <v>93</v>
      </c>
      <c r="J1872" s="25">
        <f t="shared" si="278"/>
        <v>11</v>
      </c>
      <c r="K1872" s="25">
        <f t="shared" si="279"/>
        <v>4</v>
      </c>
      <c r="L1872" s="25" t="s">
        <v>174</v>
      </c>
      <c r="M1872" s="49" t="str">
        <f t="shared" si="280"/>
        <v>kn-9-14-jlr-loc2</v>
      </c>
      <c r="N1872" s="49">
        <f t="shared" si="281"/>
        <v>6</v>
      </c>
      <c r="O1872" s="25">
        <v>6</v>
      </c>
      <c r="P1872" s="39">
        <v>8</v>
      </c>
    </row>
    <row r="1873" spans="1:16" ht="16.5" x14ac:dyDescent="0.2">
      <c r="A1873" s="60" t="str">
        <f t="shared" si="275"/>
        <v>kn-9</v>
      </c>
      <c r="B1873" s="45">
        <f t="shared" si="274"/>
        <v>2091421</v>
      </c>
      <c r="C1873" s="60">
        <v>14</v>
      </c>
      <c r="D1873" s="38">
        <f t="shared" si="276"/>
        <v>20914</v>
      </c>
      <c r="E1873" s="62">
        <v>9</v>
      </c>
      <c r="F1873" s="25">
        <v>2</v>
      </c>
      <c r="G1873" s="26" t="s">
        <v>164</v>
      </c>
      <c r="H1873" s="26" t="s">
        <v>750</v>
      </c>
      <c r="I1873" s="25">
        <f t="shared" si="277"/>
        <v>93</v>
      </c>
      <c r="J1873" s="25">
        <f t="shared" si="278"/>
        <v>11</v>
      </c>
      <c r="K1873" s="25">
        <f t="shared" si="279"/>
        <v>4</v>
      </c>
      <c r="L1873" s="25" t="s">
        <v>528</v>
      </c>
      <c r="M1873" s="49" t="str">
        <f t="shared" si="280"/>
        <v>kn-9-14-shl-loc2</v>
      </c>
      <c r="N1873" s="49">
        <f t="shared" si="281"/>
        <v>6</v>
      </c>
      <c r="O1873" s="25">
        <v>9</v>
      </c>
      <c r="P1873" s="39">
        <v>9</v>
      </c>
    </row>
    <row r="1874" spans="1:16" ht="16.5" x14ac:dyDescent="0.2">
      <c r="A1874" s="60" t="str">
        <f t="shared" si="275"/>
        <v>kn-9</v>
      </c>
      <c r="B1874" s="45">
        <f t="shared" si="274"/>
        <v>2091430</v>
      </c>
      <c r="C1874" s="60">
        <v>14</v>
      </c>
      <c r="D1874" s="38">
        <f t="shared" si="276"/>
        <v>20914</v>
      </c>
      <c r="E1874" s="62">
        <v>9</v>
      </c>
      <c r="F1874" s="25">
        <v>3</v>
      </c>
      <c r="G1874" s="26" t="s">
        <v>163</v>
      </c>
      <c r="H1874" s="26" t="s">
        <v>1463</v>
      </c>
      <c r="I1874" s="25">
        <f t="shared" si="277"/>
        <v>93</v>
      </c>
      <c r="J1874" s="25">
        <f t="shared" si="278"/>
        <v>11</v>
      </c>
      <c r="K1874" s="25">
        <f t="shared" si="279"/>
        <v>4</v>
      </c>
      <c r="L1874" s="25" t="s">
        <v>501</v>
      </c>
      <c r="M1874" s="50" t="str">
        <f t="shared" si="280"/>
        <v>kn-9-14-jlr-loc3</v>
      </c>
      <c r="N1874" s="50">
        <f t="shared" si="281"/>
        <v>6</v>
      </c>
      <c r="O1874" s="25">
        <v>6</v>
      </c>
      <c r="P1874" s="39">
        <v>8</v>
      </c>
    </row>
    <row r="1875" spans="1:16" ht="17.25" thickBot="1" x14ac:dyDescent="0.25">
      <c r="A1875" s="60" t="str">
        <f t="shared" si="275"/>
        <v>kn-9</v>
      </c>
      <c r="B1875" s="45">
        <f t="shared" si="274"/>
        <v>2091431</v>
      </c>
      <c r="C1875" s="60">
        <v>14</v>
      </c>
      <c r="D1875" s="40">
        <f t="shared" si="276"/>
        <v>20914</v>
      </c>
      <c r="E1875" s="63">
        <v>9</v>
      </c>
      <c r="F1875" s="41">
        <v>3</v>
      </c>
      <c r="G1875" s="42" t="s">
        <v>164</v>
      </c>
      <c r="H1875" s="42" t="s">
        <v>171</v>
      </c>
      <c r="I1875" s="41">
        <f t="shared" si="277"/>
        <v>93</v>
      </c>
      <c r="J1875" s="41">
        <f t="shared" si="278"/>
        <v>11</v>
      </c>
      <c r="K1875" s="41">
        <f t="shared" si="279"/>
        <v>4</v>
      </c>
      <c r="L1875" s="41" t="s">
        <v>542</v>
      </c>
      <c r="M1875" s="42" t="str">
        <f t="shared" si="280"/>
        <v>kn-9-14-shl-loc3</v>
      </c>
      <c r="N1875" s="42">
        <f t="shared" si="281"/>
        <v>6</v>
      </c>
      <c r="O1875" s="41">
        <v>9</v>
      </c>
      <c r="P1875" s="43">
        <v>9</v>
      </c>
    </row>
    <row r="1876" spans="1:16" ht="16.5" x14ac:dyDescent="0.2">
      <c r="A1876" s="60" t="str">
        <f t="shared" si="275"/>
        <v>kn-9</v>
      </c>
      <c r="B1876" s="45">
        <f t="shared" si="274"/>
        <v>2091510</v>
      </c>
      <c r="C1876" s="60">
        <v>15</v>
      </c>
      <c r="D1876" s="35">
        <f t="shared" si="276"/>
        <v>20915</v>
      </c>
      <c r="E1876" s="61">
        <v>9</v>
      </c>
      <c r="F1876" s="36">
        <v>1</v>
      </c>
      <c r="G1876" s="44" t="s">
        <v>163</v>
      </c>
      <c r="H1876" s="44" t="s">
        <v>435</v>
      </c>
      <c r="I1876" s="36">
        <f t="shared" si="277"/>
        <v>94</v>
      </c>
      <c r="J1876" s="36">
        <f t="shared" si="278"/>
        <v>11</v>
      </c>
      <c r="K1876" s="36">
        <f t="shared" si="279"/>
        <v>4</v>
      </c>
      <c r="L1876" s="36" t="s">
        <v>498</v>
      </c>
      <c r="M1876" s="36" t="str">
        <f t="shared" si="280"/>
        <v>kn-9-15-jlr-loc1</v>
      </c>
      <c r="N1876" s="36">
        <f t="shared" si="281"/>
        <v>6</v>
      </c>
      <c r="O1876" s="36">
        <v>6</v>
      </c>
      <c r="P1876" s="37">
        <v>8</v>
      </c>
    </row>
    <row r="1877" spans="1:16" ht="16.5" x14ac:dyDescent="0.2">
      <c r="A1877" s="60" t="str">
        <f t="shared" si="275"/>
        <v>kn-9</v>
      </c>
      <c r="B1877" s="45">
        <f t="shared" si="274"/>
        <v>2091511</v>
      </c>
      <c r="C1877" s="60">
        <v>15</v>
      </c>
      <c r="D1877" s="38">
        <f t="shared" si="276"/>
        <v>20915</v>
      </c>
      <c r="E1877" s="62">
        <v>9</v>
      </c>
      <c r="F1877" s="25">
        <v>1</v>
      </c>
      <c r="G1877" s="26" t="s">
        <v>164</v>
      </c>
      <c r="H1877" s="26" t="s">
        <v>436</v>
      </c>
      <c r="I1877" s="25">
        <f t="shared" si="277"/>
        <v>94</v>
      </c>
      <c r="J1877" s="25">
        <f t="shared" si="278"/>
        <v>11</v>
      </c>
      <c r="K1877" s="25">
        <f t="shared" si="279"/>
        <v>4</v>
      </c>
      <c r="L1877" s="25" t="s">
        <v>526</v>
      </c>
      <c r="M1877" s="25" t="str">
        <f t="shared" si="280"/>
        <v>kn-9-15-shl-loc1</v>
      </c>
      <c r="N1877" s="25">
        <f t="shared" si="281"/>
        <v>6</v>
      </c>
      <c r="O1877" s="25">
        <v>9</v>
      </c>
      <c r="P1877" s="39">
        <v>9</v>
      </c>
    </row>
    <row r="1878" spans="1:16" ht="16.5" x14ac:dyDescent="0.2">
      <c r="A1878" s="60" t="str">
        <f t="shared" si="275"/>
        <v>kn-9</v>
      </c>
      <c r="B1878" s="45">
        <f t="shared" si="274"/>
        <v>2091520</v>
      </c>
      <c r="C1878" s="60">
        <v>15</v>
      </c>
      <c r="D1878" s="38">
        <f t="shared" si="276"/>
        <v>20915</v>
      </c>
      <c r="E1878" s="62">
        <v>9</v>
      </c>
      <c r="F1878" s="25">
        <v>2</v>
      </c>
      <c r="G1878" s="26" t="s">
        <v>163</v>
      </c>
      <c r="H1878" s="26" t="s">
        <v>749</v>
      </c>
      <c r="I1878" s="25">
        <f t="shared" si="277"/>
        <v>94</v>
      </c>
      <c r="J1878" s="25">
        <f t="shared" si="278"/>
        <v>11</v>
      </c>
      <c r="K1878" s="25">
        <f t="shared" si="279"/>
        <v>4</v>
      </c>
      <c r="L1878" s="25" t="s">
        <v>497</v>
      </c>
      <c r="M1878" s="49" t="str">
        <f t="shared" si="280"/>
        <v>kn-9-15-jlr-loc2</v>
      </c>
      <c r="N1878" s="49">
        <f t="shared" si="281"/>
        <v>6</v>
      </c>
      <c r="O1878" s="25">
        <v>6</v>
      </c>
      <c r="P1878" s="39">
        <v>8</v>
      </c>
    </row>
    <row r="1879" spans="1:16" ht="16.5" x14ac:dyDescent="0.2">
      <c r="A1879" s="60" t="str">
        <f t="shared" si="275"/>
        <v>kn-9</v>
      </c>
      <c r="B1879" s="45">
        <f t="shared" si="274"/>
        <v>2091521</v>
      </c>
      <c r="C1879" s="60">
        <v>15</v>
      </c>
      <c r="D1879" s="38">
        <f t="shared" si="276"/>
        <v>20915</v>
      </c>
      <c r="E1879" s="62">
        <v>9</v>
      </c>
      <c r="F1879" s="25">
        <v>2</v>
      </c>
      <c r="G1879" s="26" t="s">
        <v>776</v>
      </c>
      <c r="H1879" s="26" t="s">
        <v>750</v>
      </c>
      <c r="I1879" s="25">
        <f t="shared" si="277"/>
        <v>94</v>
      </c>
      <c r="J1879" s="25">
        <f t="shared" si="278"/>
        <v>11</v>
      </c>
      <c r="K1879" s="25">
        <f t="shared" si="279"/>
        <v>4</v>
      </c>
      <c r="L1879" s="25" t="s">
        <v>531</v>
      </c>
      <c r="M1879" s="49" t="str">
        <f t="shared" si="280"/>
        <v>kn-9-15-shl-loc2</v>
      </c>
      <c r="N1879" s="49">
        <f t="shared" si="281"/>
        <v>6</v>
      </c>
      <c r="O1879" s="25">
        <v>9</v>
      </c>
      <c r="P1879" s="39">
        <v>9</v>
      </c>
    </row>
    <row r="1880" spans="1:16" ht="16.5" x14ac:dyDescent="0.2">
      <c r="A1880" s="60" t="str">
        <f t="shared" si="275"/>
        <v>kn-9</v>
      </c>
      <c r="B1880" s="45">
        <f t="shared" si="274"/>
        <v>2091530</v>
      </c>
      <c r="C1880" s="60">
        <v>15</v>
      </c>
      <c r="D1880" s="38">
        <f t="shared" si="276"/>
        <v>20915</v>
      </c>
      <c r="E1880" s="62">
        <v>9</v>
      </c>
      <c r="F1880" s="25">
        <v>3</v>
      </c>
      <c r="G1880" s="26" t="s">
        <v>163</v>
      </c>
      <c r="H1880" s="26" t="s">
        <v>747</v>
      </c>
      <c r="I1880" s="25">
        <f t="shared" si="277"/>
        <v>94</v>
      </c>
      <c r="J1880" s="25">
        <f t="shared" si="278"/>
        <v>11</v>
      </c>
      <c r="K1880" s="25">
        <f t="shared" si="279"/>
        <v>4</v>
      </c>
      <c r="L1880" s="25" t="s">
        <v>174</v>
      </c>
      <c r="M1880" s="50" t="str">
        <f t="shared" si="280"/>
        <v>kn-9-15-jlr-loc3</v>
      </c>
      <c r="N1880" s="50">
        <f t="shared" si="281"/>
        <v>6</v>
      </c>
      <c r="O1880" s="25">
        <v>6</v>
      </c>
      <c r="P1880" s="39">
        <v>8</v>
      </c>
    </row>
    <row r="1881" spans="1:16" ht="17.25" thickBot="1" x14ac:dyDescent="0.25">
      <c r="A1881" s="60" t="str">
        <f t="shared" si="275"/>
        <v>kn-9</v>
      </c>
      <c r="B1881" s="45">
        <f t="shared" si="274"/>
        <v>2091531</v>
      </c>
      <c r="C1881" s="60">
        <v>15</v>
      </c>
      <c r="D1881" s="40">
        <f t="shared" si="276"/>
        <v>20915</v>
      </c>
      <c r="E1881" s="63">
        <v>9</v>
      </c>
      <c r="F1881" s="41">
        <v>3</v>
      </c>
      <c r="G1881" s="42" t="s">
        <v>164</v>
      </c>
      <c r="H1881" s="42" t="s">
        <v>748</v>
      </c>
      <c r="I1881" s="41">
        <f t="shared" si="277"/>
        <v>94</v>
      </c>
      <c r="J1881" s="41">
        <f t="shared" si="278"/>
        <v>11</v>
      </c>
      <c r="K1881" s="41">
        <f t="shared" si="279"/>
        <v>4</v>
      </c>
      <c r="L1881" s="41" t="s">
        <v>535</v>
      </c>
      <c r="M1881" s="42" t="str">
        <f t="shared" si="280"/>
        <v>kn-9-15-shl-loc3</v>
      </c>
      <c r="N1881" s="42">
        <f t="shared" si="281"/>
        <v>6</v>
      </c>
      <c r="O1881" s="41">
        <v>9</v>
      </c>
      <c r="P1881" s="43">
        <v>9</v>
      </c>
    </row>
    <row r="1882" spans="1:16" ht="16.5" x14ac:dyDescent="0.2">
      <c r="A1882" s="60" t="str">
        <f t="shared" si="275"/>
        <v>kn-10</v>
      </c>
      <c r="B1882" s="45">
        <f t="shared" si="274"/>
        <v>2100110</v>
      </c>
      <c r="C1882" s="60">
        <v>1</v>
      </c>
      <c r="D1882" s="35">
        <f t="shared" si="276"/>
        <v>21001</v>
      </c>
      <c r="E1882" s="61">
        <v>10</v>
      </c>
      <c r="F1882" s="36">
        <v>1</v>
      </c>
      <c r="G1882" s="44" t="s">
        <v>163</v>
      </c>
      <c r="H1882" s="44" t="s">
        <v>435</v>
      </c>
      <c r="I1882" s="36">
        <f t="shared" si="277"/>
        <v>95</v>
      </c>
      <c r="J1882" s="36">
        <f t="shared" si="278"/>
        <v>12</v>
      </c>
      <c r="K1882" s="36">
        <f t="shared" si="279"/>
        <v>4</v>
      </c>
      <c r="L1882" s="36" t="s">
        <v>502</v>
      </c>
      <c r="M1882" s="36" t="str">
        <f t="shared" si="280"/>
        <v>kn-10-1-jlr-loc1</v>
      </c>
      <c r="N1882" s="36">
        <f t="shared" si="281"/>
        <v>7</v>
      </c>
      <c r="O1882" s="36">
        <v>6</v>
      </c>
      <c r="P1882" s="37">
        <v>8</v>
      </c>
    </row>
    <row r="1883" spans="1:16" ht="16.5" x14ac:dyDescent="0.2">
      <c r="A1883" s="60" t="str">
        <f t="shared" si="275"/>
        <v>kn-10</v>
      </c>
      <c r="B1883" s="45">
        <f t="shared" si="274"/>
        <v>2100111</v>
      </c>
      <c r="C1883" s="60">
        <v>1</v>
      </c>
      <c r="D1883" s="38">
        <f t="shared" si="276"/>
        <v>21001</v>
      </c>
      <c r="E1883" s="62">
        <v>10</v>
      </c>
      <c r="F1883" s="25">
        <v>1</v>
      </c>
      <c r="G1883" s="26" t="s">
        <v>164</v>
      </c>
      <c r="H1883" s="26" t="s">
        <v>436</v>
      </c>
      <c r="I1883" s="25">
        <f t="shared" si="277"/>
        <v>95</v>
      </c>
      <c r="J1883" s="25">
        <f t="shared" si="278"/>
        <v>12</v>
      </c>
      <c r="K1883" s="25">
        <f t="shared" si="279"/>
        <v>4</v>
      </c>
      <c r="L1883" s="25" t="s">
        <v>543</v>
      </c>
      <c r="M1883" s="25" t="str">
        <f t="shared" si="280"/>
        <v>kn-10-1-shl-loc1</v>
      </c>
      <c r="N1883" s="25">
        <f t="shared" si="281"/>
        <v>7</v>
      </c>
      <c r="O1883" s="25">
        <v>9</v>
      </c>
      <c r="P1883" s="39">
        <v>9</v>
      </c>
    </row>
    <row r="1884" spans="1:16" ht="16.5" x14ac:dyDescent="0.2">
      <c r="A1884" s="60" t="str">
        <f t="shared" si="275"/>
        <v>kn-10</v>
      </c>
      <c r="B1884" s="45">
        <f t="shared" si="274"/>
        <v>2100120</v>
      </c>
      <c r="C1884" s="60">
        <v>1</v>
      </c>
      <c r="D1884" s="38">
        <f t="shared" si="276"/>
        <v>21001</v>
      </c>
      <c r="E1884" s="62">
        <v>10</v>
      </c>
      <c r="F1884" s="25">
        <v>2</v>
      </c>
      <c r="G1884" s="26" t="s">
        <v>163</v>
      </c>
      <c r="H1884" s="26" t="s">
        <v>1463</v>
      </c>
      <c r="I1884" s="25">
        <f t="shared" si="277"/>
        <v>95</v>
      </c>
      <c r="J1884" s="25">
        <f t="shared" si="278"/>
        <v>12</v>
      </c>
      <c r="K1884" s="25">
        <f t="shared" si="279"/>
        <v>4</v>
      </c>
      <c r="L1884" s="25" t="s">
        <v>1459</v>
      </c>
      <c r="M1884" s="49" t="str">
        <f t="shared" si="280"/>
        <v>kn-10-1-jlr-loc2</v>
      </c>
      <c r="N1884" s="49">
        <f t="shared" si="281"/>
        <v>7</v>
      </c>
      <c r="O1884" s="25">
        <v>6</v>
      </c>
      <c r="P1884" s="39">
        <v>8</v>
      </c>
    </row>
    <row r="1885" spans="1:16" ht="16.5" x14ac:dyDescent="0.2">
      <c r="A1885" s="60" t="str">
        <f t="shared" si="275"/>
        <v>kn-10</v>
      </c>
      <c r="B1885" s="45">
        <f t="shared" si="274"/>
        <v>2100121</v>
      </c>
      <c r="C1885" s="60">
        <v>1</v>
      </c>
      <c r="D1885" s="38">
        <f t="shared" si="276"/>
        <v>21001</v>
      </c>
      <c r="E1885" s="62">
        <v>10</v>
      </c>
      <c r="F1885" s="25">
        <v>2</v>
      </c>
      <c r="G1885" s="26" t="s">
        <v>164</v>
      </c>
      <c r="H1885" s="26" t="s">
        <v>779</v>
      </c>
      <c r="I1885" s="25">
        <f t="shared" si="277"/>
        <v>95</v>
      </c>
      <c r="J1885" s="25">
        <f t="shared" si="278"/>
        <v>12</v>
      </c>
      <c r="K1885" s="25">
        <f t="shared" si="279"/>
        <v>4</v>
      </c>
      <c r="L1885" s="25" t="s">
        <v>538</v>
      </c>
      <c r="M1885" s="49" t="str">
        <f t="shared" si="280"/>
        <v>kn-10-1-shl-loc2</v>
      </c>
      <c r="N1885" s="49">
        <f t="shared" si="281"/>
        <v>7</v>
      </c>
      <c r="O1885" s="25">
        <v>9</v>
      </c>
      <c r="P1885" s="39">
        <v>9</v>
      </c>
    </row>
    <row r="1886" spans="1:16" ht="16.5" x14ac:dyDescent="0.2">
      <c r="A1886" s="60" t="str">
        <f t="shared" si="275"/>
        <v>kn-10</v>
      </c>
      <c r="B1886" s="45">
        <f t="shared" si="274"/>
        <v>2100130</v>
      </c>
      <c r="C1886" s="60">
        <v>1</v>
      </c>
      <c r="D1886" s="38">
        <f t="shared" si="276"/>
        <v>21001</v>
      </c>
      <c r="E1886" s="62">
        <v>10</v>
      </c>
      <c r="F1886" s="25">
        <v>3</v>
      </c>
      <c r="G1886" s="26" t="s">
        <v>163</v>
      </c>
      <c r="H1886" s="26" t="s">
        <v>434</v>
      </c>
      <c r="I1886" s="25">
        <f t="shared" si="277"/>
        <v>95</v>
      </c>
      <c r="J1886" s="25">
        <f t="shared" si="278"/>
        <v>12</v>
      </c>
      <c r="K1886" s="25">
        <f t="shared" si="279"/>
        <v>4</v>
      </c>
      <c r="L1886" s="25" t="s">
        <v>503</v>
      </c>
      <c r="M1886" s="50" t="str">
        <f t="shared" si="280"/>
        <v>kn-10-1-jlr-loc3</v>
      </c>
      <c r="N1886" s="50">
        <f t="shared" si="281"/>
        <v>7</v>
      </c>
      <c r="O1886" s="25">
        <v>6</v>
      </c>
      <c r="P1886" s="39">
        <v>8</v>
      </c>
    </row>
    <row r="1887" spans="1:16" ht="17.25" thickBot="1" x14ac:dyDescent="0.25">
      <c r="A1887" s="60" t="str">
        <f t="shared" si="275"/>
        <v>kn-10</v>
      </c>
      <c r="B1887" s="45">
        <f t="shared" ref="B1887:B1950" si="282">D1887*100+F1887*10+IF(G1887="jlr",0,1)</f>
        <v>2100131</v>
      </c>
      <c r="C1887" s="60">
        <v>1</v>
      </c>
      <c r="D1887" s="40">
        <f t="shared" si="276"/>
        <v>21001</v>
      </c>
      <c r="E1887" s="63">
        <v>10</v>
      </c>
      <c r="F1887" s="41">
        <v>3</v>
      </c>
      <c r="G1887" s="42" t="s">
        <v>164</v>
      </c>
      <c r="H1887" s="42" t="s">
        <v>433</v>
      </c>
      <c r="I1887" s="41">
        <f t="shared" si="277"/>
        <v>95</v>
      </c>
      <c r="J1887" s="41">
        <f t="shared" si="278"/>
        <v>12</v>
      </c>
      <c r="K1887" s="41">
        <f t="shared" si="279"/>
        <v>4</v>
      </c>
      <c r="L1887" s="41" t="s">
        <v>544</v>
      </c>
      <c r="M1887" s="42" t="str">
        <f t="shared" si="280"/>
        <v>kn-10-1-shl-loc3</v>
      </c>
      <c r="N1887" s="42">
        <f t="shared" si="281"/>
        <v>7</v>
      </c>
      <c r="O1887" s="41">
        <v>9</v>
      </c>
      <c r="P1887" s="43">
        <v>9</v>
      </c>
    </row>
    <row r="1888" spans="1:16" ht="16.5" x14ac:dyDescent="0.2">
      <c r="A1888" s="60" t="str">
        <f t="shared" si="275"/>
        <v>kn-10</v>
      </c>
      <c r="B1888" s="45">
        <f t="shared" si="282"/>
        <v>2100210</v>
      </c>
      <c r="C1888" s="60">
        <v>2</v>
      </c>
      <c r="D1888" s="35">
        <f t="shared" si="276"/>
        <v>21002</v>
      </c>
      <c r="E1888" s="61">
        <v>10</v>
      </c>
      <c r="F1888" s="36">
        <v>1</v>
      </c>
      <c r="G1888" s="44" t="s">
        <v>163</v>
      </c>
      <c r="H1888" s="44" t="s">
        <v>435</v>
      </c>
      <c r="I1888" s="36">
        <f t="shared" si="277"/>
        <v>96</v>
      </c>
      <c r="J1888" s="36">
        <f t="shared" si="278"/>
        <v>12</v>
      </c>
      <c r="K1888" s="36">
        <f t="shared" si="279"/>
        <v>4</v>
      </c>
      <c r="L1888" s="36" t="s">
        <v>495</v>
      </c>
      <c r="M1888" s="36" t="str">
        <f t="shared" si="280"/>
        <v>kn-10-2-jlr-loc1</v>
      </c>
      <c r="N1888" s="36">
        <f t="shared" si="281"/>
        <v>7</v>
      </c>
      <c r="O1888" s="36">
        <v>6</v>
      </c>
      <c r="P1888" s="37">
        <v>8</v>
      </c>
    </row>
    <row r="1889" spans="1:16" ht="16.5" x14ac:dyDescent="0.2">
      <c r="A1889" s="60" t="str">
        <f t="shared" si="275"/>
        <v>kn-10</v>
      </c>
      <c r="B1889" s="45">
        <f t="shared" si="282"/>
        <v>2100211</v>
      </c>
      <c r="C1889" s="60">
        <v>2</v>
      </c>
      <c r="D1889" s="38">
        <f t="shared" si="276"/>
        <v>21002</v>
      </c>
      <c r="E1889" s="62">
        <v>10</v>
      </c>
      <c r="F1889" s="25">
        <v>1</v>
      </c>
      <c r="G1889" s="26" t="s">
        <v>164</v>
      </c>
      <c r="H1889" s="26" t="s">
        <v>436</v>
      </c>
      <c r="I1889" s="25">
        <f t="shared" si="277"/>
        <v>96</v>
      </c>
      <c r="J1889" s="25">
        <f t="shared" si="278"/>
        <v>12</v>
      </c>
      <c r="K1889" s="25">
        <f t="shared" si="279"/>
        <v>4</v>
      </c>
      <c r="L1889" s="25" t="s">
        <v>527</v>
      </c>
      <c r="M1889" s="25" t="str">
        <f t="shared" si="280"/>
        <v>kn-10-2-shl-loc1</v>
      </c>
      <c r="N1889" s="25">
        <f t="shared" si="281"/>
        <v>7</v>
      </c>
      <c r="O1889" s="25">
        <v>9</v>
      </c>
      <c r="P1889" s="39">
        <v>9</v>
      </c>
    </row>
    <row r="1890" spans="1:16" ht="16.5" x14ac:dyDescent="0.2">
      <c r="A1890" s="60" t="str">
        <f t="shared" si="275"/>
        <v>kn-10</v>
      </c>
      <c r="B1890" s="45">
        <f t="shared" si="282"/>
        <v>2100220</v>
      </c>
      <c r="C1890" s="60">
        <v>2</v>
      </c>
      <c r="D1890" s="38">
        <f t="shared" si="276"/>
        <v>21002</v>
      </c>
      <c r="E1890" s="62">
        <v>10</v>
      </c>
      <c r="F1890" s="25">
        <v>2</v>
      </c>
      <c r="G1890" s="26" t="s">
        <v>163</v>
      </c>
      <c r="H1890" s="26" t="s">
        <v>1463</v>
      </c>
      <c r="I1890" s="25">
        <f t="shared" si="277"/>
        <v>96</v>
      </c>
      <c r="J1890" s="25">
        <f t="shared" si="278"/>
        <v>12</v>
      </c>
      <c r="K1890" s="25">
        <f t="shared" si="279"/>
        <v>4</v>
      </c>
      <c r="L1890" s="25" t="s">
        <v>1463</v>
      </c>
      <c r="M1890" s="49" t="str">
        <f t="shared" si="280"/>
        <v>kn-10-2-jlr-loc2</v>
      </c>
      <c r="N1890" s="49">
        <f t="shared" si="281"/>
        <v>7</v>
      </c>
      <c r="O1890" s="25">
        <v>6</v>
      </c>
      <c r="P1890" s="39">
        <v>8</v>
      </c>
    </row>
    <row r="1891" spans="1:16" ht="16.5" x14ac:dyDescent="0.2">
      <c r="A1891" s="60" t="str">
        <f t="shared" si="275"/>
        <v>kn-10</v>
      </c>
      <c r="B1891" s="45">
        <f t="shared" si="282"/>
        <v>2100221</v>
      </c>
      <c r="C1891" s="60">
        <v>2</v>
      </c>
      <c r="D1891" s="38">
        <f t="shared" si="276"/>
        <v>21002</v>
      </c>
      <c r="E1891" s="62">
        <v>10</v>
      </c>
      <c r="F1891" s="25">
        <v>2</v>
      </c>
      <c r="G1891" s="26" t="s">
        <v>164</v>
      </c>
      <c r="H1891" s="26" t="s">
        <v>171</v>
      </c>
      <c r="I1891" s="25">
        <f t="shared" si="277"/>
        <v>96</v>
      </c>
      <c r="J1891" s="25">
        <f t="shared" si="278"/>
        <v>12</v>
      </c>
      <c r="K1891" s="25">
        <f t="shared" si="279"/>
        <v>4</v>
      </c>
      <c r="L1891" s="25" t="s">
        <v>530</v>
      </c>
      <c r="M1891" s="49" t="str">
        <f t="shared" si="280"/>
        <v>kn-10-2-shl-loc2</v>
      </c>
      <c r="N1891" s="49">
        <f t="shared" si="281"/>
        <v>7</v>
      </c>
      <c r="O1891" s="25">
        <v>9</v>
      </c>
      <c r="P1891" s="39">
        <v>9</v>
      </c>
    </row>
    <row r="1892" spans="1:16" ht="16.5" x14ac:dyDescent="0.2">
      <c r="A1892" s="60" t="str">
        <f t="shared" si="275"/>
        <v>kn-10</v>
      </c>
      <c r="B1892" s="45">
        <f t="shared" si="282"/>
        <v>2100230</v>
      </c>
      <c r="C1892" s="60">
        <v>2</v>
      </c>
      <c r="D1892" s="38">
        <f t="shared" si="276"/>
        <v>21002</v>
      </c>
      <c r="E1892" s="62">
        <v>10</v>
      </c>
      <c r="F1892" s="25">
        <v>3</v>
      </c>
      <c r="G1892" s="26" t="s">
        <v>163</v>
      </c>
      <c r="H1892" s="26" t="s">
        <v>434</v>
      </c>
      <c r="I1892" s="25">
        <f t="shared" si="277"/>
        <v>96</v>
      </c>
      <c r="J1892" s="25">
        <f t="shared" si="278"/>
        <v>12</v>
      </c>
      <c r="K1892" s="25">
        <f t="shared" si="279"/>
        <v>4</v>
      </c>
      <c r="L1892" s="25" t="s">
        <v>504</v>
      </c>
      <c r="M1892" s="50" t="str">
        <f t="shared" si="280"/>
        <v>kn-10-2-jlr-loc3</v>
      </c>
      <c r="N1892" s="50">
        <f t="shared" si="281"/>
        <v>7</v>
      </c>
      <c r="O1892" s="25">
        <v>6</v>
      </c>
      <c r="P1892" s="39">
        <v>8</v>
      </c>
    </row>
    <row r="1893" spans="1:16" ht="17.25" thickBot="1" x14ac:dyDescent="0.25">
      <c r="A1893" s="60" t="str">
        <f t="shared" si="275"/>
        <v>kn-10</v>
      </c>
      <c r="B1893" s="45">
        <f t="shared" si="282"/>
        <v>2100231</v>
      </c>
      <c r="C1893" s="60">
        <v>2</v>
      </c>
      <c r="D1893" s="40">
        <f t="shared" si="276"/>
        <v>21002</v>
      </c>
      <c r="E1893" s="63">
        <v>10</v>
      </c>
      <c r="F1893" s="41">
        <v>3</v>
      </c>
      <c r="G1893" s="42" t="s">
        <v>164</v>
      </c>
      <c r="H1893" s="42" t="s">
        <v>433</v>
      </c>
      <c r="I1893" s="41">
        <f t="shared" si="277"/>
        <v>96</v>
      </c>
      <c r="J1893" s="41">
        <f t="shared" si="278"/>
        <v>12</v>
      </c>
      <c r="K1893" s="41">
        <f t="shared" si="279"/>
        <v>4</v>
      </c>
      <c r="L1893" s="41" t="s">
        <v>545</v>
      </c>
      <c r="M1893" s="42" t="str">
        <f t="shared" si="280"/>
        <v>kn-10-2-shl-loc3</v>
      </c>
      <c r="N1893" s="42">
        <f t="shared" si="281"/>
        <v>7</v>
      </c>
      <c r="O1893" s="41">
        <v>9</v>
      </c>
      <c r="P1893" s="43">
        <v>9</v>
      </c>
    </row>
    <row r="1894" spans="1:16" ht="16.5" x14ac:dyDescent="0.2">
      <c r="A1894" s="60" t="str">
        <f t="shared" si="275"/>
        <v>kn-10</v>
      </c>
      <c r="B1894" s="45">
        <f t="shared" si="282"/>
        <v>2100310</v>
      </c>
      <c r="C1894" s="60">
        <v>3</v>
      </c>
      <c r="D1894" s="35">
        <f t="shared" si="276"/>
        <v>21003</v>
      </c>
      <c r="E1894" s="61">
        <v>10</v>
      </c>
      <c r="F1894" s="36">
        <v>1</v>
      </c>
      <c r="G1894" s="44" t="s">
        <v>163</v>
      </c>
      <c r="H1894" s="44" t="s">
        <v>435</v>
      </c>
      <c r="I1894" s="36">
        <f t="shared" si="277"/>
        <v>96</v>
      </c>
      <c r="J1894" s="36">
        <f t="shared" si="278"/>
        <v>12</v>
      </c>
      <c r="K1894" s="36">
        <f t="shared" si="279"/>
        <v>4</v>
      </c>
      <c r="L1894" s="36" t="s">
        <v>502</v>
      </c>
      <c r="M1894" s="36" t="str">
        <f t="shared" si="280"/>
        <v>kn-10-3-jlr-loc1</v>
      </c>
      <c r="N1894" s="36">
        <f t="shared" si="281"/>
        <v>7</v>
      </c>
      <c r="O1894" s="36">
        <v>6</v>
      </c>
      <c r="P1894" s="37">
        <v>8</v>
      </c>
    </row>
    <row r="1895" spans="1:16" ht="16.5" x14ac:dyDescent="0.2">
      <c r="A1895" s="60" t="str">
        <f t="shared" si="275"/>
        <v>kn-10</v>
      </c>
      <c r="B1895" s="45">
        <f t="shared" si="282"/>
        <v>2100311</v>
      </c>
      <c r="C1895" s="60">
        <v>3</v>
      </c>
      <c r="D1895" s="38">
        <f t="shared" si="276"/>
        <v>21003</v>
      </c>
      <c r="E1895" s="62">
        <v>10</v>
      </c>
      <c r="F1895" s="25">
        <v>1</v>
      </c>
      <c r="G1895" s="26" t="s">
        <v>164</v>
      </c>
      <c r="H1895" s="26" t="s">
        <v>436</v>
      </c>
      <c r="I1895" s="25">
        <f t="shared" si="277"/>
        <v>96</v>
      </c>
      <c r="J1895" s="25">
        <f t="shared" si="278"/>
        <v>12</v>
      </c>
      <c r="K1895" s="25">
        <f t="shared" si="279"/>
        <v>4</v>
      </c>
      <c r="L1895" s="25" t="s">
        <v>543</v>
      </c>
      <c r="M1895" s="25" t="str">
        <f t="shared" si="280"/>
        <v>kn-10-3-shl-loc1</v>
      </c>
      <c r="N1895" s="25">
        <f t="shared" si="281"/>
        <v>7</v>
      </c>
      <c r="O1895" s="25">
        <v>9</v>
      </c>
      <c r="P1895" s="39">
        <v>9</v>
      </c>
    </row>
    <row r="1896" spans="1:16" ht="16.5" x14ac:dyDescent="0.2">
      <c r="A1896" s="60" t="str">
        <f t="shared" si="275"/>
        <v>kn-10</v>
      </c>
      <c r="B1896" s="45">
        <f t="shared" si="282"/>
        <v>2100320</v>
      </c>
      <c r="C1896" s="60">
        <v>3</v>
      </c>
      <c r="D1896" s="38">
        <f t="shared" si="276"/>
        <v>21003</v>
      </c>
      <c r="E1896" s="62">
        <v>10</v>
      </c>
      <c r="F1896" s="25">
        <v>2</v>
      </c>
      <c r="G1896" s="26" t="s">
        <v>163</v>
      </c>
      <c r="H1896" s="26" t="s">
        <v>1463</v>
      </c>
      <c r="I1896" s="25">
        <f t="shared" si="277"/>
        <v>96</v>
      </c>
      <c r="J1896" s="25">
        <f t="shared" si="278"/>
        <v>12</v>
      </c>
      <c r="K1896" s="25">
        <f t="shared" si="279"/>
        <v>4</v>
      </c>
      <c r="L1896" s="25" t="s">
        <v>1459</v>
      </c>
      <c r="M1896" s="49" t="str">
        <f t="shared" si="280"/>
        <v>kn-10-3-jlr-loc2</v>
      </c>
      <c r="N1896" s="49">
        <f t="shared" si="281"/>
        <v>7</v>
      </c>
      <c r="O1896" s="25">
        <v>6</v>
      </c>
      <c r="P1896" s="39">
        <v>8</v>
      </c>
    </row>
    <row r="1897" spans="1:16" ht="16.5" x14ac:dyDescent="0.2">
      <c r="A1897" s="60" t="str">
        <f t="shared" si="275"/>
        <v>kn-10</v>
      </c>
      <c r="B1897" s="45">
        <f t="shared" si="282"/>
        <v>2100321</v>
      </c>
      <c r="C1897" s="60">
        <v>3</v>
      </c>
      <c r="D1897" s="38">
        <f t="shared" si="276"/>
        <v>21003</v>
      </c>
      <c r="E1897" s="62">
        <v>10</v>
      </c>
      <c r="F1897" s="25">
        <v>2</v>
      </c>
      <c r="G1897" s="26" t="s">
        <v>164</v>
      </c>
      <c r="H1897" s="26" t="s">
        <v>171</v>
      </c>
      <c r="I1897" s="25">
        <f t="shared" si="277"/>
        <v>96</v>
      </c>
      <c r="J1897" s="25">
        <f t="shared" si="278"/>
        <v>12</v>
      </c>
      <c r="K1897" s="25">
        <f t="shared" si="279"/>
        <v>4</v>
      </c>
      <c r="L1897" s="25" t="s">
        <v>538</v>
      </c>
      <c r="M1897" s="49" t="str">
        <f t="shared" si="280"/>
        <v>kn-10-3-shl-loc2</v>
      </c>
      <c r="N1897" s="49">
        <f t="shared" si="281"/>
        <v>7</v>
      </c>
      <c r="O1897" s="25">
        <v>9</v>
      </c>
      <c r="P1897" s="39">
        <v>9</v>
      </c>
    </row>
    <row r="1898" spans="1:16" ht="16.5" x14ac:dyDescent="0.2">
      <c r="A1898" s="60" t="str">
        <f t="shared" si="275"/>
        <v>kn-10</v>
      </c>
      <c r="B1898" s="45">
        <f t="shared" si="282"/>
        <v>2100330</v>
      </c>
      <c r="C1898" s="60">
        <v>3</v>
      </c>
      <c r="D1898" s="38">
        <f t="shared" si="276"/>
        <v>21003</v>
      </c>
      <c r="E1898" s="62">
        <v>10</v>
      </c>
      <c r="F1898" s="25">
        <v>3</v>
      </c>
      <c r="G1898" s="26" t="s">
        <v>163</v>
      </c>
      <c r="H1898" s="26" t="s">
        <v>434</v>
      </c>
      <c r="I1898" s="25">
        <f t="shared" si="277"/>
        <v>96</v>
      </c>
      <c r="J1898" s="25">
        <f t="shared" si="278"/>
        <v>12</v>
      </c>
      <c r="K1898" s="25">
        <f t="shared" si="279"/>
        <v>4</v>
      </c>
      <c r="L1898" s="25" t="s">
        <v>499</v>
      </c>
      <c r="M1898" s="50" t="str">
        <f t="shared" si="280"/>
        <v>kn-10-3-jlr-loc3</v>
      </c>
      <c r="N1898" s="50">
        <f t="shared" si="281"/>
        <v>7</v>
      </c>
      <c r="O1898" s="25">
        <v>6</v>
      </c>
      <c r="P1898" s="39">
        <v>8</v>
      </c>
    </row>
    <row r="1899" spans="1:16" ht="17.25" thickBot="1" x14ac:dyDescent="0.25">
      <c r="A1899" s="60" t="str">
        <f t="shared" si="275"/>
        <v>kn-10</v>
      </c>
      <c r="B1899" s="45">
        <f t="shared" si="282"/>
        <v>2100331</v>
      </c>
      <c r="C1899" s="60">
        <v>3</v>
      </c>
      <c r="D1899" s="40">
        <f t="shared" si="276"/>
        <v>21003</v>
      </c>
      <c r="E1899" s="63">
        <v>10</v>
      </c>
      <c r="F1899" s="41">
        <v>3</v>
      </c>
      <c r="G1899" s="42" t="s">
        <v>164</v>
      </c>
      <c r="H1899" s="42" t="s">
        <v>790</v>
      </c>
      <c r="I1899" s="41">
        <f t="shared" si="277"/>
        <v>96</v>
      </c>
      <c r="J1899" s="41">
        <f t="shared" si="278"/>
        <v>12</v>
      </c>
      <c r="K1899" s="41">
        <f t="shared" si="279"/>
        <v>4</v>
      </c>
      <c r="L1899" s="41" t="s">
        <v>539</v>
      </c>
      <c r="M1899" s="42" t="str">
        <f t="shared" si="280"/>
        <v>kn-10-3-shl-loc3</v>
      </c>
      <c r="N1899" s="42">
        <f t="shared" si="281"/>
        <v>7</v>
      </c>
      <c r="O1899" s="41">
        <v>9</v>
      </c>
      <c r="P1899" s="43">
        <v>9</v>
      </c>
    </row>
    <row r="1900" spans="1:16" ht="16.5" x14ac:dyDescent="0.2">
      <c r="A1900" s="60" t="str">
        <f t="shared" si="275"/>
        <v>kn-10</v>
      </c>
      <c r="B1900" s="45">
        <f t="shared" si="282"/>
        <v>2100410</v>
      </c>
      <c r="C1900" s="60">
        <v>4</v>
      </c>
      <c r="D1900" s="35">
        <f t="shared" si="276"/>
        <v>21004</v>
      </c>
      <c r="E1900" s="61">
        <v>10</v>
      </c>
      <c r="F1900" s="36">
        <v>1</v>
      </c>
      <c r="G1900" s="44" t="s">
        <v>163</v>
      </c>
      <c r="H1900" s="44" t="s">
        <v>435</v>
      </c>
      <c r="I1900" s="36">
        <f t="shared" si="277"/>
        <v>97</v>
      </c>
      <c r="J1900" s="36">
        <f t="shared" si="278"/>
        <v>12</v>
      </c>
      <c r="K1900" s="36">
        <f t="shared" si="279"/>
        <v>4</v>
      </c>
      <c r="L1900" s="36" t="s">
        <v>505</v>
      </c>
      <c r="M1900" s="36" t="str">
        <f t="shared" si="280"/>
        <v>kn-10-4-jlr-loc1</v>
      </c>
      <c r="N1900" s="36">
        <f t="shared" si="281"/>
        <v>7</v>
      </c>
      <c r="O1900" s="36">
        <v>6</v>
      </c>
      <c r="P1900" s="37">
        <v>8</v>
      </c>
    </row>
    <row r="1901" spans="1:16" ht="16.5" x14ac:dyDescent="0.2">
      <c r="A1901" s="60" t="str">
        <f t="shared" si="275"/>
        <v>kn-10</v>
      </c>
      <c r="B1901" s="45">
        <f t="shared" si="282"/>
        <v>2100411</v>
      </c>
      <c r="C1901" s="60">
        <v>4</v>
      </c>
      <c r="D1901" s="38">
        <f t="shared" si="276"/>
        <v>21004</v>
      </c>
      <c r="E1901" s="62">
        <v>10</v>
      </c>
      <c r="F1901" s="25">
        <v>1</v>
      </c>
      <c r="G1901" s="26" t="s">
        <v>164</v>
      </c>
      <c r="H1901" s="26" t="s">
        <v>436</v>
      </c>
      <c r="I1901" s="25">
        <f t="shared" si="277"/>
        <v>97</v>
      </c>
      <c r="J1901" s="25">
        <f t="shared" si="278"/>
        <v>12</v>
      </c>
      <c r="K1901" s="25">
        <f t="shared" si="279"/>
        <v>4</v>
      </c>
      <c r="L1901" s="25" t="s">
        <v>546</v>
      </c>
      <c r="M1901" s="25" t="str">
        <f t="shared" si="280"/>
        <v>kn-10-4-shl-loc1</v>
      </c>
      <c r="N1901" s="25">
        <f t="shared" si="281"/>
        <v>7</v>
      </c>
      <c r="O1901" s="25">
        <v>9</v>
      </c>
      <c r="P1901" s="39">
        <v>9</v>
      </c>
    </row>
    <row r="1902" spans="1:16" ht="16.5" x14ac:dyDescent="0.2">
      <c r="A1902" s="60" t="str">
        <f t="shared" si="275"/>
        <v>kn-10</v>
      </c>
      <c r="B1902" s="45">
        <f t="shared" si="282"/>
        <v>2100420</v>
      </c>
      <c r="C1902" s="60">
        <v>4</v>
      </c>
      <c r="D1902" s="38">
        <f t="shared" si="276"/>
        <v>21004</v>
      </c>
      <c r="E1902" s="62">
        <v>10</v>
      </c>
      <c r="F1902" s="25">
        <v>2</v>
      </c>
      <c r="G1902" s="26" t="s">
        <v>163</v>
      </c>
      <c r="H1902" s="26" t="s">
        <v>1463</v>
      </c>
      <c r="I1902" s="25">
        <f t="shared" si="277"/>
        <v>97</v>
      </c>
      <c r="J1902" s="25">
        <f t="shared" si="278"/>
        <v>12</v>
      </c>
      <c r="K1902" s="25">
        <f t="shared" si="279"/>
        <v>4</v>
      </c>
      <c r="L1902" s="25" t="s">
        <v>495</v>
      </c>
      <c r="M1902" s="49" t="str">
        <f t="shared" si="280"/>
        <v>kn-10-4-jlr-loc2</v>
      </c>
      <c r="N1902" s="49">
        <f t="shared" si="281"/>
        <v>7</v>
      </c>
      <c r="O1902" s="25">
        <v>6</v>
      </c>
      <c r="P1902" s="39">
        <v>8</v>
      </c>
    </row>
    <row r="1903" spans="1:16" ht="16.5" x14ac:dyDescent="0.2">
      <c r="A1903" s="60" t="str">
        <f t="shared" si="275"/>
        <v>kn-10</v>
      </c>
      <c r="B1903" s="45">
        <f t="shared" si="282"/>
        <v>2100421</v>
      </c>
      <c r="C1903" s="60">
        <v>4</v>
      </c>
      <c r="D1903" s="38">
        <f t="shared" si="276"/>
        <v>21004</v>
      </c>
      <c r="E1903" s="62">
        <v>10</v>
      </c>
      <c r="F1903" s="25">
        <v>2</v>
      </c>
      <c r="G1903" s="26" t="s">
        <v>776</v>
      </c>
      <c r="H1903" s="26" t="s">
        <v>171</v>
      </c>
      <c r="I1903" s="25">
        <f t="shared" si="277"/>
        <v>97</v>
      </c>
      <c r="J1903" s="25">
        <f t="shared" si="278"/>
        <v>12</v>
      </c>
      <c r="K1903" s="25">
        <f t="shared" si="279"/>
        <v>4</v>
      </c>
      <c r="L1903" s="25" t="s">
        <v>534</v>
      </c>
      <c r="M1903" s="49" t="str">
        <f t="shared" si="280"/>
        <v>kn-10-4-shl-loc2</v>
      </c>
      <c r="N1903" s="49">
        <f t="shared" si="281"/>
        <v>7</v>
      </c>
      <c r="O1903" s="25">
        <v>9</v>
      </c>
      <c r="P1903" s="39">
        <v>9</v>
      </c>
    </row>
    <row r="1904" spans="1:16" ht="16.5" x14ac:dyDescent="0.2">
      <c r="A1904" s="60" t="str">
        <f t="shared" si="275"/>
        <v>kn-10</v>
      </c>
      <c r="B1904" s="45">
        <f t="shared" si="282"/>
        <v>2100430</v>
      </c>
      <c r="C1904" s="60">
        <v>4</v>
      </c>
      <c r="D1904" s="38">
        <f t="shared" si="276"/>
        <v>21004</v>
      </c>
      <c r="E1904" s="62">
        <v>10</v>
      </c>
      <c r="F1904" s="25">
        <v>3</v>
      </c>
      <c r="G1904" s="26" t="s">
        <v>163</v>
      </c>
      <c r="H1904" s="26" t="s">
        <v>783</v>
      </c>
      <c r="I1904" s="25">
        <f t="shared" si="277"/>
        <v>97</v>
      </c>
      <c r="J1904" s="25">
        <f t="shared" si="278"/>
        <v>12</v>
      </c>
      <c r="K1904" s="25">
        <f t="shared" si="279"/>
        <v>4</v>
      </c>
      <c r="L1904" s="25" t="s">
        <v>501</v>
      </c>
      <c r="M1904" s="50" t="str">
        <f t="shared" si="280"/>
        <v>kn-10-4-jlr-loc3</v>
      </c>
      <c r="N1904" s="50">
        <f t="shared" si="281"/>
        <v>7</v>
      </c>
      <c r="O1904" s="25">
        <v>6</v>
      </c>
      <c r="P1904" s="39">
        <v>8</v>
      </c>
    </row>
    <row r="1905" spans="1:16" ht="17.25" thickBot="1" x14ac:dyDescent="0.25">
      <c r="A1905" s="60" t="str">
        <f t="shared" si="275"/>
        <v>kn-10</v>
      </c>
      <c r="B1905" s="45">
        <f t="shared" si="282"/>
        <v>2100431</v>
      </c>
      <c r="C1905" s="60">
        <v>4</v>
      </c>
      <c r="D1905" s="40">
        <f t="shared" si="276"/>
        <v>21004</v>
      </c>
      <c r="E1905" s="63">
        <v>10</v>
      </c>
      <c r="F1905" s="41">
        <v>3</v>
      </c>
      <c r="G1905" s="42" t="s">
        <v>164</v>
      </c>
      <c r="H1905" s="42" t="s">
        <v>433</v>
      </c>
      <c r="I1905" s="41">
        <f t="shared" si="277"/>
        <v>97</v>
      </c>
      <c r="J1905" s="41">
        <f t="shared" si="278"/>
        <v>12</v>
      </c>
      <c r="K1905" s="41">
        <f t="shared" si="279"/>
        <v>4</v>
      </c>
      <c r="L1905" s="41" t="s">
        <v>542</v>
      </c>
      <c r="M1905" s="42" t="str">
        <f t="shared" si="280"/>
        <v>kn-10-4-shl-loc3</v>
      </c>
      <c r="N1905" s="42">
        <f t="shared" si="281"/>
        <v>7</v>
      </c>
      <c r="O1905" s="41">
        <v>9</v>
      </c>
      <c r="P1905" s="43">
        <v>9</v>
      </c>
    </row>
    <row r="1906" spans="1:16" ht="16.5" x14ac:dyDescent="0.2">
      <c r="A1906" s="60" t="str">
        <f t="shared" si="275"/>
        <v>kn-10</v>
      </c>
      <c r="B1906" s="45">
        <f t="shared" si="282"/>
        <v>2100510</v>
      </c>
      <c r="C1906" s="60">
        <v>5</v>
      </c>
      <c r="D1906" s="35">
        <f t="shared" si="276"/>
        <v>21005</v>
      </c>
      <c r="E1906" s="61">
        <v>10</v>
      </c>
      <c r="F1906" s="36">
        <v>1</v>
      </c>
      <c r="G1906" s="44" t="s">
        <v>163</v>
      </c>
      <c r="H1906" s="44" t="s">
        <v>435</v>
      </c>
      <c r="I1906" s="36">
        <f t="shared" si="277"/>
        <v>97</v>
      </c>
      <c r="J1906" s="36">
        <f t="shared" si="278"/>
        <v>12</v>
      </c>
      <c r="K1906" s="36">
        <f t="shared" si="279"/>
        <v>4</v>
      </c>
      <c r="L1906" s="36" t="s">
        <v>1458</v>
      </c>
      <c r="M1906" s="36" t="str">
        <f t="shared" si="280"/>
        <v>kn-10-5-jlr-loc1</v>
      </c>
      <c r="N1906" s="36">
        <f t="shared" si="281"/>
        <v>7</v>
      </c>
      <c r="O1906" s="36">
        <v>6</v>
      </c>
      <c r="P1906" s="37">
        <v>8</v>
      </c>
    </row>
    <row r="1907" spans="1:16" ht="16.5" x14ac:dyDescent="0.2">
      <c r="A1907" s="60" t="str">
        <f t="shared" si="275"/>
        <v>kn-10</v>
      </c>
      <c r="B1907" s="45">
        <f t="shared" si="282"/>
        <v>2100511</v>
      </c>
      <c r="C1907" s="60">
        <v>5</v>
      </c>
      <c r="D1907" s="38">
        <f t="shared" si="276"/>
        <v>21005</v>
      </c>
      <c r="E1907" s="62">
        <v>10</v>
      </c>
      <c r="F1907" s="25">
        <v>1</v>
      </c>
      <c r="G1907" s="26" t="s">
        <v>164</v>
      </c>
      <c r="H1907" s="26" t="s">
        <v>436</v>
      </c>
      <c r="I1907" s="25">
        <f t="shared" si="277"/>
        <v>97</v>
      </c>
      <c r="J1907" s="25">
        <f t="shared" si="278"/>
        <v>12</v>
      </c>
      <c r="K1907" s="25">
        <f t="shared" si="279"/>
        <v>4</v>
      </c>
      <c r="L1907" s="25" t="s">
        <v>532</v>
      </c>
      <c r="M1907" s="25" t="str">
        <f t="shared" si="280"/>
        <v>kn-10-5-shl-loc1</v>
      </c>
      <c r="N1907" s="25">
        <f t="shared" si="281"/>
        <v>7</v>
      </c>
      <c r="O1907" s="25">
        <v>9</v>
      </c>
      <c r="P1907" s="39">
        <v>9</v>
      </c>
    </row>
    <row r="1908" spans="1:16" ht="16.5" x14ac:dyDescent="0.2">
      <c r="A1908" s="60" t="str">
        <f t="shared" si="275"/>
        <v>kn-10</v>
      </c>
      <c r="B1908" s="45">
        <f t="shared" si="282"/>
        <v>2100520</v>
      </c>
      <c r="C1908" s="60">
        <v>5</v>
      </c>
      <c r="D1908" s="38">
        <f t="shared" si="276"/>
        <v>21005</v>
      </c>
      <c r="E1908" s="62">
        <v>10</v>
      </c>
      <c r="F1908" s="25">
        <v>2</v>
      </c>
      <c r="G1908" s="26" t="s">
        <v>773</v>
      </c>
      <c r="H1908" s="26" t="s">
        <v>1463</v>
      </c>
      <c r="I1908" s="25">
        <f t="shared" si="277"/>
        <v>97</v>
      </c>
      <c r="J1908" s="25">
        <f t="shared" si="278"/>
        <v>12</v>
      </c>
      <c r="K1908" s="25">
        <f t="shared" si="279"/>
        <v>4</v>
      </c>
      <c r="L1908" s="25" t="s">
        <v>1463</v>
      </c>
      <c r="M1908" s="49" t="str">
        <f t="shared" si="280"/>
        <v>kn-10-5-jlr-loc2</v>
      </c>
      <c r="N1908" s="49">
        <f t="shared" si="281"/>
        <v>7</v>
      </c>
      <c r="O1908" s="25">
        <v>6</v>
      </c>
      <c r="P1908" s="39">
        <v>8</v>
      </c>
    </row>
    <row r="1909" spans="1:16" ht="16.5" x14ac:dyDescent="0.2">
      <c r="A1909" s="60" t="str">
        <f t="shared" si="275"/>
        <v>kn-10</v>
      </c>
      <c r="B1909" s="45">
        <f t="shared" si="282"/>
        <v>2100521</v>
      </c>
      <c r="C1909" s="60">
        <v>5</v>
      </c>
      <c r="D1909" s="38">
        <f t="shared" si="276"/>
        <v>21005</v>
      </c>
      <c r="E1909" s="62">
        <v>10</v>
      </c>
      <c r="F1909" s="25">
        <v>2</v>
      </c>
      <c r="G1909" s="26" t="s">
        <v>164</v>
      </c>
      <c r="H1909" s="26" t="s">
        <v>171</v>
      </c>
      <c r="I1909" s="25">
        <f t="shared" si="277"/>
        <v>97</v>
      </c>
      <c r="J1909" s="25">
        <f t="shared" si="278"/>
        <v>12</v>
      </c>
      <c r="K1909" s="25">
        <f t="shared" si="279"/>
        <v>4</v>
      </c>
      <c r="L1909" s="25" t="s">
        <v>530</v>
      </c>
      <c r="M1909" s="49" t="str">
        <f t="shared" si="280"/>
        <v>kn-10-5-shl-loc2</v>
      </c>
      <c r="N1909" s="49">
        <f t="shared" si="281"/>
        <v>7</v>
      </c>
      <c r="O1909" s="25">
        <v>9</v>
      </c>
      <c r="P1909" s="39">
        <v>9</v>
      </c>
    </row>
    <row r="1910" spans="1:16" ht="16.5" x14ac:dyDescent="0.2">
      <c r="A1910" s="60" t="str">
        <f t="shared" si="275"/>
        <v>kn-10</v>
      </c>
      <c r="B1910" s="45">
        <f t="shared" si="282"/>
        <v>2100530</v>
      </c>
      <c r="C1910" s="60">
        <v>5</v>
      </c>
      <c r="D1910" s="38">
        <f t="shared" si="276"/>
        <v>21005</v>
      </c>
      <c r="E1910" s="62">
        <v>10</v>
      </c>
      <c r="F1910" s="25">
        <v>3</v>
      </c>
      <c r="G1910" s="26" t="s">
        <v>163</v>
      </c>
      <c r="H1910" s="26" t="s">
        <v>434</v>
      </c>
      <c r="I1910" s="25">
        <f t="shared" si="277"/>
        <v>97</v>
      </c>
      <c r="J1910" s="25">
        <f t="shared" si="278"/>
        <v>12</v>
      </c>
      <c r="K1910" s="25">
        <f t="shared" si="279"/>
        <v>4</v>
      </c>
      <c r="L1910" s="25" t="s">
        <v>502</v>
      </c>
      <c r="M1910" s="50" t="str">
        <f t="shared" si="280"/>
        <v>kn-10-5-jlr-loc3</v>
      </c>
      <c r="N1910" s="50">
        <f t="shared" si="281"/>
        <v>7</v>
      </c>
      <c r="O1910" s="25">
        <v>6</v>
      </c>
      <c r="P1910" s="39">
        <v>8</v>
      </c>
    </row>
    <row r="1911" spans="1:16" ht="17.25" thickBot="1" x14ac:dyDescent="0.25">
      <c r="A1911" s="60" t="str">
        <f t="shared" si="275"/>
        <v>kn-10</v>
      </c>
      <c r="B1911" s="45">
        <f t="shared" si="282"/>
        <v>2100531</v>
      </c>
      <c r="C1911" s="60">
        <v>5</v>
      </c>
      <c r="D1911" s="40">
        <f t="shared" si="276"/>
        <v>21005</v>
      </c>
      <c r="E1911" s="63">
        <v>10</v>
      </c>
      <c r="F1911" s="41">
        <v>3</v>
      </c>
      <c r="G1911" s="42" t="s">
        <v>164</v>
      </c>
      <c r="H1911" s="42" t="s">
        <v>433</v>
      </c>
      <c r="I1911" s="41">
        <f t="shared" si="277"/>
        <v>97</v>
      </c>
      <c r="J1911" s="41">
        <f t="shared" si="278"/>
        <v>12</v>
      </c>
      <c r="K1911" s="41">
        <f t="shared" si="279"/>
        <v>4</v>
      </c>
      <c r="L1911" s="41" t="s">
        <v>543</v>
      </c>
      <c r="M1911" s="42" t="str">
        <f t="shared" si="280"/>
        <v>kn-10-5-shl-loc3</v>
      </c>
      <c r="N1911" s="42">
        <f t="shared" si="281"/>
        <v>7</v>
      </c>
      <c r="O1911" s="41">
        <v>9</v>
      </c>
      <c r="P1911" s="43">
        <v>9</v>
      </c>
    </row>
    <row r="1912" spans="1:16" ht="16.5" x14ac:dyDescent="0.2">
      <c r="A1912" s="60" t="str">
        <f t="shared" si="275"/>
        <v>kn-10</v>
      </c>
      <c r="B1912" s="45">
        <f t="shared" si="282"/>
        <v>2100610</v>
      </c>
      <c r="C1912" s="60">
        <v>6</v>
      </c>
      <c r="D1912" s="35">
        <f t="shared" si="276"/>
        <v>21006</v>
      </c>
      <c r="E1912" s="61">
        <v>10</v>
      </c>
      <c r="F1912" s="36">
        <v>1</v>
      </c>
      <c r="G1912" s="44" t="s">
        <v>163</v>
      </c>
      <c r="H1912" s="44" t="s">
        <v>435</v>
      </c>
      <c r="I1912" s="36">
        <f t="shared" si="277"/>
        <v>98</v>
      </c>
      <c r="J1912" s="36">
        <f t="shared" si="278"/>
        <v>12</v>
      </c>
      <c r="K1912" s="36">
        <f t="shared" si="279"/>
        <v>4</v>
      </c>
      <c r="L1912" s="36" t="s">
        <v>499</v>
      </c>
      <c r="M1912" s="36" t="str">
        <f t="shared" si="280"/>
        <v>kn-10-6-jlr-loc1</v>
      </c>
      <c r="N1912" s="36">
        <f t="shared" si="281"/>
        <v>7</v>
      </c>
      <c r="O1912" s="36">
        <v>6</v>
      </c>
      <c r="P1912" s="37">
        <v>8</v>
      </c>
    </row>
    <row r="1913" spans="1:16" ht="16.5" x14ac:dyDescent="0.2">
      <c r="A1913" s="60" t="str">
        <f t="shared" si="275"/>
        <v>kn-10</v>
      </c>
      <c r="B1913" s="45">
        <f t="shared" si="282"/>
        <v>2100611</v>
      </c>
      <c r="C1913" s="60">
        <v>6</v>
      </c>
      <c r="D1913" s="38">
        <f t="shared" si="276"/>
        <v>21006</v>
      </c>
      <c r="E1913" s="62">
        <v>10</v>
      </c>
      <c r="F1913" s="25">
        <v>1</v>
      </c>
      <c r="G1913" s="26" t="s">
        <v>164</v>
      </c>
      <c r="H1913" s="26" t="s">
        <v>436</v>
      </c>
      <c r="I1913" s="25">
        <f t="shared" si="277"/>
        <v>98</v>
      </c>
      <c r="J1913" s="25">
        <f t="shared" si="278"/>
        <v>12</v>
      </c>
      <c r="K1913" s="25">
        <f t="shared" si="279"/>
        <v>4</v>
      </c>
      <c r="L1913" s="25" t="s">
        <v>539</v>
      </c>
      <c r="M1913" s="25" t="str">
        <f t="shared" si="280"/>
        <v>kn-10-6-shl-loc1</v>
      </c>
      <c r="N1913" s="25">
        <f t="shared" si="281"/>
        <v>7</v>
      </c>
      <c r="O1913" s="25">
        <v>9</v>
      </c>
      <c r="P1913" s="39">
        <v>9</v>
      </c>
    </row>
    <row r="1914" spans="1:16" ht="16.5" x14ac:dyDescent="0.2">
      <c r="A1914" s="60" t="str">
        <f t="shared" si="275"/>
        <v>kn-10</v>
      </c>
      <c r="B1914" s="45">
        <f t="shared" si="282"/>
        <v>2100620</v>
      </c>
      <c r="C1914" s="60">
        <v>6</v>
      </c>
      <c r="D1914" s="38">
        <f t="shared" si="276"/>
        <v>21006</v>
      </c>
      <c r="E1914" s="62">
        <v>10</v>
      </c>
      <c r="F1914" s="25">
        <v>2</v>
      </c>
      <c r="G1914" s="26" t="s">
        <v>163</v>
      </c>
      <c r="H1914" s="26" t="s">
        <v>1463</v>
      </c>
      <c r="I1914" s="25">
        <f t="shared" si="277"/>
        <v>98</v>
      </c>
      <c r="J1914" s="25">
        <f t="shared" si="278"/>
        <v>12</v>
      </c>
      <c r="K1914" s="25">
        <f t="shared" si="279"/>
        <v>4</v>
      </c>
      <c r="L1914" s="25" t="s">
        <v>1459</v>
      </c>
      <c r="M1914" s="49" t="str">
        <f t="shared" si="280"/>
        <v>kn-10-6-jlr-loc2</v>
      </c>
      <c r="N1914" s="49">
        <f t="shared" si="281"/>
        <v>7</v>
      </c>
      <c r="O1914" s="25">
        <v>6</v>
      </c>
      <c r="P1914" s="39">
        <v>8</v>
      </c>
    </row>
    <row r="1915" spans="1:16" ht="16.5" x14ac:dyDescent="0.2">
      <c r="A1915" s="60" t="str">
        <f t="shared" si="275"/>
        <v>kn-10</v>
      </c>
      <c r="B1915" s="45">
        <f t="shared" si="282"/>
        <v>2100621</v>
      </c>
      <c r="C1915" s="60">
        <v>6</v>
      </c>
      <c r="D1915" s="38">
        <f t="shared" si="276"/>
        <v>21006</v>
      </c>
      <c r="E1915" s="62">
        <v>10</v>
      </c>
      <c r="F1915" s="25">
        <v>2</v>
      </c>
      <c r="G1915" s="26" t="s">
        <v>164</v>
      </c>
      <c r="H1915" s="26" t="s">
        <v>171</v>
      </c>
      <c r="I1915" s="25">
        <f t="shared" si="277"/>
        <v>98</v>
      </c>
      <c r="J1915" s="25">
        <f t="shared" si="278"/>
        <v>12</v>
      </c>
      <c r="K1915" s="25">
        <f t="shared" si="279"/>
        <v>4</v>
      </c>
      <c r="L1915" s="25" t="s">
        <v>538</v>
      </c>
      <c r="M1915" s="49" t="str">
        <f t="shared" si="280"/>
        <v>kn-10-6-shl-loc2</v>
      </c>
      <c r="N1915" s="49">
        <f t="shared" si="281"/>
        <v>7</v>
      </c>
      <c r="O1915" s="25">
        <v>9</v>
      </c>
      <c r="P1915" s="39">
        <v>9</v>
      </c>
    </row>
    <row r="1916" spans="1:16" ht="16.5" x14ac:dyDescent="0.2">
      <c r="A1916" s="60" t="str">
        <f t="shared" si="275"/>
        <v>kn-10</v>
      </c>
      <c r="B1916" s="45">
        <f t="shared" si="282"/>
        <v>2100630</v>
      </c>
      <c r="C1916" s="60">
        <v>6</v>
      </c>
      <c r="D1916" s="38">
        <f t="shared" si="276"/>
        <v>21006</v>
      </c>
      <c r="E1916" s="62">
        <v>10</v>
      </c>
      <c r="F1916" s="25">
        <v>3</v>
      </c>
      <c r="G1916" s="26" t="s">
        <v>163</v>
      </c>
      <c r="H1916" s="26" t="s">
        <v>434</v>
      </c>
      <c r="I1916" s="25">
        <f t="shared" si="277"/>
        <v>98</v>
      </c>
      <c r="J1916" s="25">
        <f t="shared" si="278"/>
        <v>12</v>
      </c>
      <c r="K1916" s="25">
        <f t="shared" si="279"/>
        <v>4</v>
      </c>
      <c r="L1916" s="25" t="s">
        <v>502</v>
      </c>
      <c r="M1916" s="50" t="str">
        <f t="shared" si="280"/>
        <v>kn-10-6-jlr-loc3</v>
      </c>
      <c r="N1916" s="50">
        <f t="shared" si="281"/>
        <v>7</v>
      </c>
      <c r="O1916" s="25">
        <v>6</v>
      </c>
      <c r="P1916" s="39">
        <v>8</v>
      </c>
    </row>
    <row r="1917" spans="1:16" ht="17.25" thickBot="1" x14ac:dyDescent="0.25">
      <c r="A1917" s="60" t="str">
        <f t="shared" si="275"/>
        <v>kn-10</v>
      </c>
      <c r="B1917" s="45">
        <f t="shared" si="282"/>
        <v>2100631</v>
      </c>
      <c r="C1917" s="60">
        <v>6</v>
      </c>
      <c r="D1917" s="40">
        <f t="shared" si="276"/>
        <v>21006</v>
      </c>
      <c r="E1917" s="63">
        <v>10</v>
      </c>
      <c r="F1917" s="41">
        <v>3</v>
      </c>
      <c r="G1917" s="42" t="s">
        <v>776</v>
      </c>
      <c r="H1917" s="42" t="s">
        <v>433</v>
      </c>
      <c r="I1917" s="41">
        <f t="shared" si="277"/>
        <v>98</v>
      </c>
      <c r="J1917" s="41">
        <f t="shared" si="278"/>
        <v>12</v>
      </c>
      <c r="K1917" s="41">
        <f t="shared" si="279"/>
        <v>4</v>
      </c>
      <c r="L1917" s="41" t="s">
        <v>543</v>
      </c>
      <c r="M1917" s="42" t="str">
        <f t="shared" si="280"/>
        <v>kn-10-6-shl-loc3</v>
      </c>
      <c r="N1917" s="42">
        <f t="shared" si="281"/>
        <v>7</v>
      </c>
      <c r="O1917" s="41">
        <v>9</v>
      </c>
      <c r="P1917" s="43">
        <v>9</v>
      </c>
    </row>
    <row r="1918" spans="1:16" ht="16.5" x14ac:dyDescent="0.2">
      <c r="A1918" s="60" t="str">
        <f t="shared" si="275"/>
        <v>kn-10</v>
      </c>
      <c r="B1918" s="45">
        <f t="shared" si="282"/>
        <v>2100710</v>
      </c>
      <c r="C1918" s="60">
        <v>7</v>
      </c>
      <c r="D1918" s="35">
        <f t="shared" si="276"/>
        <v>21007</v>
      </c>
      <c r="E1918" s="61">
        <v>10</v>
      </c>
      <c r="F1918" s="36">
        <v>1</v>
      </c>
      <c r="G1918" s="44" t="s">
        <v>163</v>
      </c>
      <c r="H1918" s="44" t="s">
        <v>435</v>
      </c>
      <c r="I1918" s="36">
        <f t="shared" si="277"/>
        <v>98</v>
      </c>
      <c r="J1918" s="36">
        <f t="shared" si="278"/>
        <v>12</v>
      </c>
      <c r="K1918" s="36">
        <f t="shared" si="279"/>
        <v>4</v>
      </c>
      <c r="L1918" s="36" t="s">
        <v>174</v>
      </c>
      <c r="M1918" s="36" t="str">
        <f t="shared" si="280"/>
        <v>kn-10-7-jlr-loc1</v>
      </c>
      <c r="N1918" s="36">
        <f t="shared" si="281"/>
        <v>7</v>
      </c>
      <c r="O1918" s="36">
        <v>6</v>
      </c>
      <c r="P1918" s="37">
        <v>8</v>
      </c>
    </row>
    <row r="1919" spans="1:16" ht="16.5" x14ac:dyDescent="0.2">
      <c r="A1919" s="60" t="str">
        <f t="shared" si="275"/>
        <v>kn-10</v>
      </c>
      <c r="B1919" s="45">
        <f t="shared" si="282"/>
        <v>2100711</v>
      </c>
      <c r="C1919" s="60">
        <v>7</v>
      </c>
      <c r="D1919" s="38">
        <f t="shared" si="276"/>
        <v>21007</v>
      </c>
      <c r="E1919" s="62">
        <v>10</v>
      </c>
      <c r="F1919" s="25">
        <v>1</v>
      </c>
      <c r="G1919" s="26" t="s">
        <v>164</v>
      </c>
      <c r="H1919" s="26" t="s">
        <v>436</v>
      </c>
      <c r="I1919" s="25">
        <f t="shared" si="277"/>
        <v>98</v>
      </c>
      <c r="J1919" s="25">
        <f t="shared" si="278"/>
        <v>12</v>
      </c>
      <c r="K1919" s="25">
        <f t="shared" si="279"/>
        <v>4</v>
      </c>
      <c r="L1919" s="25" t="s">
        <v>534</v>
      </c>
      <c r="M1919" s="25" t="str">
        <f t="shared" si="280"/>
        <v>kn-10-7-shl-loc1</v>
      </c>
      <c r="N1919" s="25">
        <f t="shared" si="281"/>
        <v>7</v>
      </c>
      <c r="O1919" s="25">
        <v>9</v>
      </c>
      <c r="P1919" s="39">
        <v>9</v>
      </c>
    </row>
    <row r="1920" spans="1:16" ht="16.5" x14ac:dyDescent="0.2">
      <c r="A1920" s="60" t="str">
        <f t="shared" ref="A1920:A1983" si="283">"kn-"&amp;E1920</f>
        <v>kn-10</v>
      </c>
      <c r="B1920" s="45">
        <f t="shared" si="282"/>
        <v>2100720</v>
      </c>
      <c r="C1920" s="60">
        <v>7</v>
      </c>
      <c r="D1920" s="38">
        <f t="shared" ref="D1920:D1983" si="284">(200+E1920)*100+C1920</f>
        <v>21007</v>
      </c>
      <c r="E1920" s="62">
        <v>10</v>
      </c>
      <c r="F1920" s="25">
        <v>2</v>
      </c>
      <c r="G1920" s="26" t="s">
        <v>163</v>
      </c>
      <c r="H1920" s="26" t="s">
        <v>1463</v>
      </c>
      <c r="I1920" s="25">
        <f t="shared" ref="I1920:I1983" si="285">INDEX($AR$4:$AR$204,INDEX($AY$4:$AY$19,E1920)+C1920)</f>
        <v>98</v>
      </c>
      <c r="J1920" s="25">
        <f t="shared" ref="J1920:J1983" si="286">INDEX($AS$4:$AS$204,INDEX($AY$4:$AY$19,E1920)+C1920)</f>
        <v>12</v>
      </c>
      <c r="K1920" s="25">
        <f t="shared" ref="K1920:K1983" si="287">INDEX($AT$4:$AT$204,INDEX($AY$4:$AY$19,E1920)+C1921)</f>
        <v>4</v>
      </c>
      <c r="L1920" s="25" t="s">
        <v>174</v>
      </c>
      <c r="M1920" s="49" t="str">
        <f t="shared" ref="M1920:M1983" si="288">A1920&amp;"-"&amp;C1920&amp;"-"&amp;G1920&amp;"-"&amp;"loc"&amp;F1920</f>
        <v>kn-10-7-jlr-loc2</v>
      </c>
      <c r="N1920" s="49">
        <f t="shared" ref="N1920:N1983" si="289">INDEX($AU$4:$AU$204,INDEX($AY$4:$AY$19,E1920)+C1920)</f>
        <v>7</v>
      </c>
      <c r="O1920" s="25">
        <v>6</v>
      </c>
      <c r="P1920" s="39">
        <v>8</v>
      </c>
    </row>
    <row r="1921" spans="1:16" ht="16.5" x14ac:dyDescent="0.2">
      <c r="A1921" s="60" t="str">
        <f t="shared" si="283"/>
        <v>kn-10</v>
      </c>
      <c r="B1921" s="45">
        <f t="shared" si="282"/>
        <v>2100721</v>
      </c>
      <c r="C1921" s="60">
        <v>7</v>
      </c>
      <c r="D1921" s="38">
        <f t="shared" si="284"/>
        <v>21007</v>
      </c>
      <c r="E1921" s="62">
        <v>10</v>
      </c>
      <c r="F1921" s="25">
        <v>2</v>
      </c>
      <c r="G1921" s="26" t="s">
        <v>164</v>
      </c>
      <c r="H1921" s="26" t="s">
        <v>171</v>
      </c>
      <c r="I1921" s="25">
        <f t="shared" si="285"/>
        <v>98</v>
      </c>
      <c r="J1921" s="25">
        <f t="shared" si="286"/>
        <v>12</v>
      </c>
      <c r="K1921" s="25">
        <f t="shared" si="287"/>
        <v>4</v>
      </c>
      <c r="L1921" s="25" t="s">
        <v>528</v>
      </c>
      <c r="M1921" s="49" t="str">
        <f t="shared" si="288"/>
        <v>kn-10-7-shl-loc2</v>
      </c>
      <c r="N1921" s="49">
        <f t="shared" si="289"/>
        <v>7</v>
      </c>
      <c r="O1921" s="25">
        <v>9</v>
      </c>
      <c r="P1921" s="39">
        <v>9</v>
      </c>
    </row>
    <row r="1922" spans="1:16" ht="16.5" x14ac:dyDescent="0.2">
      <c r="A1922" s="60" t="str">
        <f t="shared" si="283"/>
        <v>kn-10</v>
      </c>
      <c r="B1922" s="45">
        <f t="shared" si="282"/>
        <v>2100730</v>
      </c>
      <c r="C1922" s="60">
        <v>7</v>
      </c>
      <c r="D1922" s="38">
        <f t="shared" si="284"/>
        <v>21007</v>
      </c>
      <c r="E1922" s="62">
        <v>10</v>
      </c>
      <c r="F1922" s="25">
        <v>3</v>
      </c>
      <c r="G1922" s="26" t="s">
        <v>163</v>
      </c>
      <c r="H1922" s="26" t="s">
        <v>434</v>
      </c>
      <c r="I1922" s="25">
        <f t="shared" si="285"/>
        <v>98</v>
      </c>
      <c r="J1922" s="25">
        <f t="shared" si="286"/>
        <v>12</v>
      </c>
      <c r="K1922" s="25">
        <f t="shared" si="287"/>
        <v>4</v>
      </c>
      <c r="L1922" s="25" t="s">
        <v>501</v>
      </c>
      <c r="M1922" s="50" t="str">
        <f t="shared" si="288"/>
        <v>kn-10-7-jlr-loc3</v>
      </c>
      <c r="N1922" s="50">
        <f t="shared" si="289"/>
        <v>7</v>
      </c>
      <c r="O1922" s="25">
        <v>6</v>
      </c>
      <c r="P1922" s="39">
        <v>8</v>
      </c>
    </row>
    <row r="1923" spans="1:16" ht="17.25" thickBot="1" x14ac:dyDescent="0.25">
      <c r="A1923" s="60" t="str">
        <f t="shared" si="283"/>
        <v>kn-10</v>
      </c>
      <c r="B1923" s="45">
        <f t="shared" si="282"/>
        <v>2100731</v>
      </c>
      <c r="C1923" s="60">
        <v>7</v>
      </c>
      <c r="D1923" s="40">
        <f t="shared" si="284"/>
        <v>21007</v>
      </c>
      <c r="E1923" s="63">
        <v>10</v>
      </c>
      <c r="F1923" s="41">
        <v>3</v>
      </c>
      <c r="G1923" s="42" t="s">
        <v>164</v>
      </c>
      <c r="H1923" s="42" t="s">
        <v>433</v>
      </c>
      <c r="I1923" s="41">
        <f t="shared" si="285"/>
        <v>98</v>
      </c>
      <c r="J1923" s="41">
        <f t="shared" si="286"/>
        <v>12</v>
      </c>
      <c r="K1923" s="41">
        <f t="shared" si="287"/>
        <v>4</v>
      </c>
      <c r="L1923" s="41" t="s">
        <v>542</v>
      </c>
      <c r="M1923" s="42" t="str">
        <f t="shared" si="288"/>
        <v>kn-10-7-shl-loc3</v>
      </c>
      <c r="N1923" s="42">
        <f t="shared" si="289"/>
        <v>7</v>
      </c>
      <c r="O1923" s="41">
        <v>9</v>
      </c>
      <c r="P1923" s="43">
        <v>9</v>
      </c>
    </row>
    <row r="1924" spans="1:16" ht="16.5" x14ac:dyDescent="0.2">
      <c r="A1924" s="60" t="str">
        <f t="shared" si="283"/>
        <v>kn-10</v>
      </c>
      <c r="B1924" s="45">
        <f t="shared" si="282"/>
        <v>2100810</v>
      </c>
      <c r="C1924" s="60">
        <v>8</v>
      </c>
      <c r="D1924" s="35">
        <f t="shared" si="284"/>
        <v>21008</v>
      </c>
      <c r="E1924" s="61">
        <v>10</v>
      </c>
      <c r="F1924" s="36">
        <v>1</v>
      </c>
      <c r="G1924" s="44" t="s">
        <v>163</v>
      </c>
      <c r="H1924" s="44" t="s">
        <v>435</v>
      </c>
      <c r="I1924" s="36">
        <f t="shared" si="285"/>
        <v>99</v>
      </c>
      <c r="J1924" s="36">
        <f t="shared" si="286"/>
        <v>12</v>
      </c>
      <c r="K1924" s="36">
        <f t="shared" si="287"/>
        <v>4</v>
      </c>
      <c r="L1924" s="36" t="s">
        <v>174</v>
      </c>
      <c r="M1924" s="36" t="str">
        <f t="shared" si="288"/>
        <v>kn-10-8-jlr-loc1</v>
      </c>
      <c r="N1924" s="36">
        <f t="shared" si="289"/>
        <v>7</v>
      </c>
      <c r="O1924" s="36">
        <v>6</v>
      </c>
      <c r="P1924" s="37">
        <v>8</v>
      </c>
    </row>
    <row r="1925" spans="1:16" ht="16.5" x14ac:dyDescent="0.2">
      <c r="A1925" s="60" t="str">
        <f t="shared" si="283"/>
        <v>kn-10</v>
      </c>
      <c r="B1925" s="45">
        <f t="shared" si="282"/>
        <v>2100811</v>
      </c>
      <c r="C1925" s="60">
        <v>8</v>
      </c>
      <c r="D1925" s="38">
        <f t="shared" si="284"/>
        <v>21008</v>
      </c>
      <c r="E1925" s="62">
        <v>10</v>
      </c>
      <c r="F1925" s="25">
        <v>1</v>
      </c>
      <c r="G1925" s="26" t="s">
        <v>164</v>
      </c>
      <c r="H1925" s="26" t="s">
        <v>436</v>
      </c>
      <c r="I1925" s="25">
        <f t="shared" si="285"/>
        <v>99</v>
      </c>
      <c r="J1925" s="25">
        <f t="shared" si="286"/>
        <v>12</v>
      </c>
      <c r="K1925" s="25">
        <f t="shared" si="287"/>
        <v>4</v>
      </c>
      <c r="L1925" s="25" t="s">
        <v>537</v>
      </c>
      <c r="M1925" s="25" t="str">
        <f t="shared" si="288"/>
        <v>kn-10-8-shl-loc1</v>
      </c>
      <c r="N1925" s="25">
        <f t="shared" si="289"/>
        <v>7</v>
      </c>
      <c r="O1925" s="25">
        <v>9</v>
      </c>
      <c r="P1925" s="39">
        <v>9</v>
      </c>
    </row>
    <row r="1926" spans="1:16" ht="16.5" x14ac:dyDescent="0.2">
      <c r="A1926" s="60" t="str">
        <f t="shared" si="283"/>
        <v>kn-10</v>
      </c>
      <c r="B1926" s="45">
        <f t="shared" si="282"/>
        <v>2100820</v>
      </c>
      <c r="C1926" s="60">
        <v>8</v>
      </c>
      <c r="D1926" s="38">
        <f t="shared" si="284"/>
        <v>21008</v>
      </c>
      <c r="E1926" s="62">
        <v>10</v>
      </c>
      <c r="F1926" s="25">
        <v>2</v>
      </c>
      <c r="G1926" s="26" t="s">
        <v>163</v>
      </c>
      <c r="H1926" s="26" t="s">
        <v>1463</v>
      </c>
      <c r="I1926" s="25">
        <f t="shared" si="285"/>
        <v>99</v>
      </c>
      <c r="J1926" s="25">
        <f t="shared" si="286"/>
        <v>12</v>
      </c>
      <c r="K1926" s="25">
        <f t="shared" si="287"/>
        <v>4</v>
      </c>
      <c r="L1926" s="25" t="s">
        <v>498</v>
      </c>
      <c r="M1926" s="49" t="str">
        <f t="shared" si="288"/>
        <v>kn-10-8-jlr-loc2</v>
      </c>
      <c r="N1926" s="49">
        <f t="shared" si="289"/>
        <v>7</v>
      </c>
      <c r="O1926" s="25">
        <v>6</v>
      </c>
      <c r="P1926" s="39">
        <v>8</v>
      </c>
    </row>
    <row r="1927" spans="1:16" ht="16.5" x14ac:dyDescent="0.2">
      <c r="A1927" s="60" t="str">
        <f t="shared" si="283"/>
        <v>kn-10</v>
      </c>
      <c r="B1927" s="45">
        <f t="shared" si="282"/>
        <v>2100821</v>
      </c>
      <c r="C1927" s="60">
        <v>8</v>
      </c>
      <c r="D1927" s="38">
        <f t="shared" si="284"/>
        <v>21008</v>
      </c>
      <c r="E1927" s="62">
        <v>10</v>
      </c>
      <c r="F1927" s="25">
        <v>2</v>
      </c>
      <c r="G1927" s="26" t="s">
        <v>164</v>
      </c>
      <c r="H1927" s="26" t="s">
        <v>171</v>
      </c>
      <c r="I1927" s="25">
        <f t="shared" si="285"/>
        <v>99</v>
      </c>
      <c r="J1927" s="25">
        <f t="shared" si="286"/>
        <v>12</v>
      </c>
      <c r="K1927" s="25">
        <f t="shared" si="287"/>
        <v>4</v>
      </c>
      <c r="L1927" s="25" t="s">
        <v>536</v>
      </c>
      <c r="M1927" s="49" t="str">
        <f t="shared" si="288"/>
        <v>kn-10-8-shl-loc2</v>
      </c>
      <c r="N1927" s="49">
        <f t="shared" si="289"/>
        <v>7</v>
      </c>
      <c r="O1927" s="25">
        <v>9</v>
      </c>
      <c r="P1927" s="39">
        <v>9</v>
      </c>
    </row>
    <row r="1928" spans="1:16" ht="16.5" x14ac:dyDescent="0.2">
      <c r="A1928" s="60" t="str">
        <f t="shared" si="283"/>
        <v>kn-10</v>
      </c>
      <c r="B1928" s="45">
        <f t="shared" si="282"/>
        <v>2100830</v>
      </c>
      <c r="C1928" s="60">
        <v>8</v>
      </c>
      <c r="D1928" s="38">
        <f t="shared" si="284"/>
        <v>21008</v>
      </c>
      <c r="E1928" s="62">
        <v>10</v>
      </c>
      <c r="F1928" s="25">
        <v>3</v>
      </c>
      <c r="G1928" s="26" t="s">
        <v>163</v>
      </c>
      <c r="H1928" s="26" t="s">
        <v>434</v>
      </c>
      <c r="I1928" s="25">
        <f t="shared" si="285"/>
        <v>99</v>
      </c>
      <c r="J1928" s="25">
        <f t="shared" si="286"/>
        <v>12</v>
      </c>
      <c r="K1928" s="25">
        <f t="shared" si="287"/>
        <v>4</v>
      </c>
      <c r="L1928" s="25" t="s">
        <v>500</v>
      </c>
      <c r="M1928" s="50" t="str">
        <f t="shared" si="288"/>
        <v>kn-10-8-jlr-loc3</v>
      </c>
      <c r="N1928" s="50">
        <f t="shared" si="289"/>
        <v>7</v>
      </c>
      <c r="O1928" s="25">
        <v>6</v>
      </c>
      <c r="P1928" s="39">
        <v>8</v>
      </c>
    </row>
    <row r="1929" spans="1:16" ht="17.25" thickBot="1" x14ac:dyDescent="0.25">
      <c r="A1929" s="60" t="str">
        <f t="shared" si="283"/>
        <v>kn-10</v>
      </c>
      <c r="B1929" s="45">
        <f t="shared" si="282"/>
        <v>2100831</v>
      </c>
      <c r="C1929" s="60">
        <v>8</v>
      </c>
      <c r="D1929" s="40">
        <f t="shared" si="284"/>
        <v>21008</v>
      </c>
      <c r="E1929" s="63">
        <v>10</v>
      </c>
      <c r="F1929" s="41">
        <v>3</v>
      </c>
      <c r="G1929" s="42" t="s">
        <v>164</v>
      </c>
      <c r="H1929" s="42" t="s">
        <v>433</v>
      </c>
      <c r="I1929" s="41">
        <f t="shared" si="285"/>
        <v>99</v>
      </c>
      <c r="J1929" s="41">
        <f t="shared" si="286"/>
        <v>12</v>
      </c>
      <c r="K1929" s="41">
        <f t="shared" si="287"/>
        <v>4</v>
      </c>
      <c r="L1929" s="41" t="s">
        <v>541</v>
      </c>
      <c r="M1929" s="42" t="str">
        <f t="shared" si="288"/>
        <v>kn-10-8-shl-loc3</v>
      </c>
      <c r="N1929" s="42">
        <f t="shared" si="289"/>
        <v>7</v>
      </c>
      <c r="O1929" s="41">
        <v>9</v>
      </c>
      <c r="P1929" s="43">
        <v>9</v>
      </c>
    </row>
    <row r="1930" spans="1:16" ht="16.5" x14ac:dyDescent="0.2">
      <c r="A1930" s="60" t="str">
        <f t="shared" si="283"/>
        <v>kn-10</v>
      </c>
      <c r="B1930" s="45">
        <f t="shared" si="282"/>
        <v>2100910</v>
      </c>
      <c r="C1930" s="60">
        <v>9</v>
      </c>
      <c r="D1930" s="35">
        <f t="shared" si="284"/>
        <v>21009</v>
      </c>
      <c r="E1930" s="61">
        <v>10</v>
      </c>
      <c r="F1930" s="36">
        <v>1</v>
      </c>
      <c r="G1930" s="44" t="s">
        <v>163</v>
      </c>
      <c r="H1930" s="44" t="s">
        <v>435</v>
      </c>
      <c r="I1930" s="36">
        <f t="shared" si="285"/>
        <v>100</v>
      </c>
      <c r="J1930" s="36">
        <f t="shared" si="286"/>
        <v>13</v>
      </c>
      <c r="K1930" s="36">
        <f t="shared" si="287"/>
        <v>4</v>
      </c>
      <c r="L1930" s="36" t="s">
        <v>502</v>
      </c>
      <c r="M1930" s="36" t="str">
        <f t="shared" si="288"/>
        <v>kn-10-9-jlr-loc1</v>
      </c>
      <c r="N1930" s="36">
        <f t="shared" si="289"/>
        <v>7</v>
      </c>
      <c r="O1930" s="36">
        <v>6</v>
      </c>
      <c r="P1930" s="37">
        <v>8</v>
      </c>
    </row>
    <row r="1931" spans="1:16" ht="16.5" x14ac:dyDescent="0.2">
      <c r="A1931" s="60" t="str">
        <f t="shared" si="283"/>
        <v>kn-10</v>
      </c>
      <c r="B1931" s="45">
        <f t="shared" si="282"/>
        <v>2100911</v>
      </c>
      <c r="C1931" s="60">
        <v>9</v>
      </c>
      <c r="D1931" s="38">
        <f t="shared" si="284"/>
        <v>21009</v>
      </c>
      <c r="E1931" s="62">
        <v>10</v>
      </c>
      <c r="F1931" s="25">
        <v>1</v>
      </c>
      <c r="G1931" s="26" t="s">
        <v>164</v>
      </c>
      <c r="H1931" s="26" t="s">
        <v>436</v>
      </c>
      <c r="I1931" s="25">
        <f t="shared" si="285"/>
        <v>100</v>
      </c>
      <c r="J1931" s="25">
        <f t="shared" si="286"/>
        <v>13</v>
      </c>
      <c r="K1931" s="25">
        <f t="shared" si="287"/>
        <v>4</v>
      </c>
      <c r="L1931" s="25" t="s">
        <v>543</v>
      </c>
      <c r="M1931" s="25" t="str">
        <f t="shared" si="288"/>
        <v>kn-10-9-shl-loc1</v>
      </c>
      <c r="N1931" s="25">
        <f t="shared" si="289"/>
        <v>7</v>
      </c>
      <c r="O1931" s="25">
        <v>9</v>
      </c>
      <c r="P1931" s="39">
        <v>9</v>
      </c>
    </row>
    <row r="1932" spans="1:16" ht="16.5" x14ac:dyDescent="0.2">
      <c r="A1932" s="60" t="str">
        <f t="shared" si="283"/>
        <v>kn-10</v>
      </c>
      <c r="B1932" s="45">
        <f t="shared" si="282"/>
        <v>2100920</v>
      </c>
      <c r="C1932" s="60">
        <v>9</v>
      </c>
      <c r="D1932" s="38">
        <f t="shared" si="284"/>
        <v>21009</v>
      </c>
      <c r="E1932" s="62">
        <v>10</v>
      </c>
      <c r="F1932" s="25">
        <v>2</v>
      </c>
      <c r="G1932" s="26" t="s">
        <v>163</v>
      </c>
      <c r="H1932" s="26" t="s">
        <v>1463</v>
      </c>
      <c r="I1932" s="25">
        <f t="shared" si="285"/>
        <v>100</v>
      </c>
      <c r="J1932" s="25">
        <f t="shared" si="286"/>
        <v>13</v>
      </c>
      <c r="K1932" s="25">
        <f t="shared" si="287"/>
        <v>4</v>
      </c>
      <c r="L1932" s="25" t="s">
        <v>1459</v>
      </c>
      <c r="M1932" s="49" t="str">
        <f t="shared" si="288"/>
        <v>kn-10-9-jlr-loc2</v>
      </c>
      <c r="N1932" s="49">
        <f t="shared" si="289"/>
        <v>7</v>
      </c>
      <c r="O1932" s="25">
        <v>6</v>
      </c>
      <c r="P1932" s="39">
        <v>8</v>
      </c>
    </row>
    <row r="1933" spans="1:16" ht="16.5" x14ac:dyDescent="0.2">
      <c r="A1933" s="60" t="str">
        <f t="shared" si="283"/>
        <v>kn-10</v>
      </c>
      <c r="B1933" s="45">
        <f t="shared" si="282"/>
        <v>2100921</v>
      </c>
      <c r="C1933" s="60">
        <v>9</v>
      </c>
      <c r="D1933" s="38">
        <f t="shared" si="284"/>
        <v>21009</v>
      </c>
      <c r="E1933" s="62">
        <v>10</v>
      </c>
      <c r="F1933" s="25">
        <v>2</v>
      </c>
      <c r="G1933" s="26" t="s">
        <v>164</v>
      </c>
      <c r="H1933" s="26" t="s">
        <v>171</v>
      </c>
      <c r="I1933" s="25">
        <f t="shared" si="285"/>
        <v>100</v>
      </c>
      <c r="J1933" s="25">
        <f t="shared" si="286"/>
        <v>13</v>
      </c>
      <c r="K1933" s="25">
        <f t="shared" si="287"/>
        <v>4</v>
      </c>
      <c r="L1933" s="25" t="s">
        <v>538</v>
      </c>
      <c r="M1933" s="49" t="str">
        <f t="shared" si="288"/>
        <v>kn-10-9-shl-loc2</v>
      </c>
      <c r="N1933" s="49">
        <f t="shared" si="289"/>
        <v>7</v>
      </c>
      <c r="O1933" s="25">
        <v>9</v>
      </c>
      <c r="P1933" s="39">
        <v>9</v>
      </c>
    </row>
    <row r="1934" spans="1:16" ht="16.5" x14ac:dyDescent="0.2">
      <c r="A1934" s="60" t="str">
        <f t="shared" si="283"/>
        <v>kn-10</v>
      </c>
      <c r="B1934" s="45">
        <f t="shared" si="282"/>
        <v>2100930</v>
      </c>
      <c r="C1934" s="60">
        <v>9</v>
      </c>
      <c r="D1934" s="38">
        <f t="shared" si="284"/>
        <v>21009</v>
      </c>
      <c r="E1934" s="62">
        <v>10</v>
      </c>
      <c r="F1934" s="25">
        <v>3</v>
      </c>
      <c r="G1934" s="26" t="s">
        <v>163</v>
      </c>
      <c r="H1934" s="26" t="s">
        <v>434</v>
      </c>
      <c r="I1934" s="25">
        <f t="shared" si="285"/>
        <v>100</v>
      </c>
      <c r="J1934" s="25">
        <f t="shared" si="286"/>
        <v>13</v>
      </c>
      <c r="K1934" s="25">
        <f t="shared" si="287"/>
        <v>4</v>
      </c>
      <c r="L1934" s="25" t="s">
        <v>499</v>
      </c>
      <c r="M1934" s="50" t="str">
        <f t="shared" si="288"/>
        <v>kn-10-9-jlr-loc3</v>
      </c>
      <c r="N1934" s="50">
        <f t="shared" si="289"/>
        <v>7</v>
      </c>
      <c r="O1934" s="25">
        <v>6</v>
      </c>
      <c r="P1934" s="39">
        <v>8</v>
      </c>
    </row>
    <row r="1935" spans="1:16" ht="17.25" thickBot="1" x14ac:dyDescent="0.25">
      <c r="A1935" s="60" t="str">
        <f t="shared" si="283"/>
        <v>kn-10</v>
      </c>
      <c r="B1935" s="45">
        <f t="shared" si="282"/>
        <v>2100931</v>
      </c>
      <c r="C1935" s="60">
        <v>9</v>
      </c>
      <c r="D1935" s="40">
        <f t="shared" si="284"/>
        <v>21009</v>
      </c>
      <c r="E1935" s="63">
        <v>10</v>
      </c>
      <c r="F1935" s="41">
        <v>3</v>
      </c>
      <c r="G1935" s="42" t="s">
        <v>164</v>
      </c>
      <c r="H1935" s="42" t="s">
        <v>790</v>
      </c>
      <c r="I1935" s="41">
        <f t="shared" si="285"/>
        <v>100</v>
      </c>
      <c r="J1935" s="41">
        <f t="shared" si="286"/>
        <v>13</v>
      </c>
      <c r="K1935" s="41">
        <f t="shared" si="287"/>
        <v>4</v>
      </c>
      <c r="L1935" s="41" t="s">
        <v>539</v>
      </c>
      <c r="M1935" s="42" t="str">
        <f t="shared" si="288"/>
        <v>kn-10-9-shl-loc3</v>
      </c>
      <c r="N1935" s="42">
        <f t="shared" si="289"/>
        <v>7</v>
      </c>
      <c r="O1935" s="41">
        <v>9</v>
      </c>
      <c r="P1935" s="43">
        <v>9</v>
      </c>
    </row>
    <row r="1936" spans="1:16" ht="16.5" x14ac:dyDescent="0.2">
      <c r="A1936" s="60" t="str">
        <f t="shared" si="283"/>
        <v>kn-10</v>
      </c>
      <c r="B1936" s="45">
        <f t="shared" si="282"/>
        <v>2101010</v>
      </c>
      <c r="C1936" s="60">
        <v>10</v>
      </c>
      <c r="D1936" s="35">
        <f t="shared" si="284"/>
        <v>21010</v>
      </c>
      <c r="E1936" s="61">
        <v>10</v>
      </c>
      <c r="F1936" s="36">
        <v>1</v>
      </c>
      <c r="G1936" s="44" t="s">
        <v>163</v>
      </c>
      <c r="H1936" s="44" t="s">
        <v>435</v>
      </c>
      <c r="I1936" s="36">
        <f t="shared" si="285"/>
        <v>100</v>
      </c>
      <c r="J1936" s="36">
        <f t="shared" si="286"/>
        <v>13</v>
      </c>
      <c r="K1936" s="36">
        <f t="shared" si="287"/>
        <v>4</v>
      </c>
      <c r="L1936" s="36" t="s">
        <v>495</v>
      </c>
      <c r="M1936" s="36" t="str">
        <f t="shared" si="288"/>
        <v>kn-10-10-jlr-loc1</v>
      </c>
      <c r="N1936" s="36">
        <f t="shared" si="289"/>
        <v>7</v>
      </c>
      <c r="O1936" s="36">
        <v>6</v>
      </c>
      <c r="P1936" s="37">
        <v>8</v>
      </c>
    </row>
    <row r="1937" spans="1:16" ht="16.5" x14ac:dyDescent="0.2">
      <c r="A1937" s="60" t="str">
        <f t="shared" si="283"/>
        <v>kn-10</v>
      </c>
      <c r="B1937" s="45">
        <f t="shared" si="282"/>
        <v>2101011</v>
      </c>
      <c r="C1937" s="60">
        <v>10</v>
      </c>
      <c r="D1937" s="38">
        <f t="shared" si="284"/>
        <v>21010</v>
      </c>
      <c r="E1937" s="62">
        <v>10</v>
      </c>
      <c r="F1937" s="25">
        <v>1</v>
      </c>
      <c r="G1937" s="26" t="s">
        <v>164</v>
      </c>
      <c r="H1937" s="26" t="s">
        <v>436</v>
      </c>
      <c r="I1937" s="25">
        <f t="shared" si="285"/>
        <v>100</v>
      </c>
      <c r="J1937" s="25">
        <f t="shared" si="286"/>
        <v>13</v>
      </c>
      <c r="K1937" s="25">
        <f t="shared" si="287"/>
        <v>4</v>
      </c>
      <c r="L1937" s="25" t="s">
        <v>527</v>
      </c>
      <c r="M1937" s="25" t="str">
        <f t="shared" si="288"/>
        <v>kn-10-10-shl-loc1</v>
      </c>
      <c r="N1937" s="25">
        <f t="shared" si="289"/>
        <v>7</v>
      </c>
      <c r="O1937" s="25">
        <v>9</v>
      </c>
      <c r="P1937" s="39">
        <v>9</v>
      </c>
    </row>
    <row r="1938" spans="1:16" ht="16.5" x14ac:dyDescent="0.2">
      <c r="A1938" s="60" t="str">
        <f t="shared" si="283"/>
        <v>kn-10</v>
      </c>
      <c r="B1938" s="45">
        <f t="shared" si="282"/>
        <v>2101020</v>
      </c>
      <c r="C1938" s="60">
        <v>10</v>
      </c>
      <c r="D1938" s="38">
        <f t="shared" si="284"/>
        <v>21010</v>
      </c>
      <c r="E1938" s="62">
        <v>10</v>
      </c>
      <c r="F1938" s="25">
        <v>2</v>
      </c>
      <c r="G1938" s="26" t="s">
        <v>163</v>
      </c>
      <c r="H1938" s="26" t="s">
        <v>1463</v>
      </c>
      <c r="I1938" s="25">
        <f t="shared" si="285"/>
        <v>100</v>
      </c>
      <c r="J1938" s="25">
        <f t="shared" si="286"/>
        <v>13</v>
      </c>
      <c r="K1938" s="25">
        <f t="shared" si="287"/>
        <v>4</v>
      </c>
      <c r="L1938" s="25" t="s">
        <v>1463</v>
      </c>
      <c r="M1938" s="49" t="str">
        <f t="shared" si="288"/>
        <v>kn-10-10-jlr-loc2</v>
      </c>
      <c r="N1938" s="49">
        <f t="shared" si="289"/>
        <v>7</v>
      </c>
      <c r="O1938" s="25">
        <v>6</v>
      </c>
      <c r="P1938" s="39">
        <v>8</v>
      </c>
    </row>
    <row r="1939" spans="1:16" ht="16.5" x14ac:dyDescent="0.2">
      <c r="A1939" s="60" t="str">
        <f t="shared" si="283"/>
        <v>kn-10</v>
      </c>
      <c r="B1939" s="45">
        <f t="shared" si="282"/>
        <v>2101021</v>
      </c>
      <c r="C1939" s="60">
        <v>10</v>
      </c>
      <c r="D1939" s="38">
        <f t="shared" si="284"/>
        <v>21010</v>
      </c>
      <c r="E1939" s="62">
        <v>10</v>
      </c>
      <c r="F1939" s="25">
        <v>2</v>
      </c>
      <c r="G1939" s="26" t="s">
        <v>164</v>
      </c>
      <c r="H1939" s="26" t="s">
        <v>171</v>
      </c>
      <c r="I1939" s="25">
        <f t="shared" si="285"/>
        <v>100</v>
      </c>
      <c r="J1939" s="25">
        <f t="shared" si="286"/>
        <v>13</v>
      </c>
      <c r="K1939" s="25">
        <f t="shared" si="287"/>
        <v>4</v>
      </c>
      <c r="L1939" s="25" t="s">
        <v>530</v>
      </c>
      <c r="M1939" s="49" t="str">
        <f t="shared" si="288"/>
        <v>kn-10-10-shl-loc2</v>
      </c>
      <c r="N1939" s="49">
        <f t="shared" si="289"/>
        <v>7</v>
      </c>
      <c r="O1939" s="25">
        <v>9</v>
      </c>
      <c r="P1939" s="39">
        <v>9</v>
      </c>
    </row>
    <row r="1940" spans="1:16" ht="16.5" x14ac:dyDescent="0.2">
      <c r="A1940" s="60" t="str">
        <f t="shared" si="283"/>
        <v>kn-10</v>
      </c>
      <c r="B1940" s="45">
        <f t="shared" si="282"/>
        <v>2101030</v>
      </c>
      <c r="C1940" s="60">
        <v>10</v>
      </c>
      <c r="D1940" s="38">
        <f t="shared" si="284"/>
        <v>21010</v>
      </c>
      <c r="E1940" s="62">
        <v>10</v>
      </c>
      <c r="F1940" s="25">
        <v>3</v>
      </c>
      <c r="G1940" s="26" t="s">
        <v>163</v>
      </c>
      <c r="H1940" s="26" t="s">
        <v>434</v>
      </c>
      <c r="I1940" s="25">
        <f t="shared" si="285"/>
        <v>100</v>
      </c>
      <c r="J1940" s="25">
        <f t="shared" si="286"/>
        <v>13</v>
      </c>
      <c r="K1940" s="25">
        <f t="shared" si="287"/>
        <v>4</v>
      </c>
      <c r="L1940" s="25" t="s">
        <v>504</v>
      </c>
      <c r="M1940" s="50" t="str">
        <f t="shared" si="288"/>
        <v>kn-10-10-jlr-loc3</v>
      </c>
      <c r="N1940" s="50">
        <f t="shared" si="289"/>
        <v>7</v>
      </c>
      <c r="O1940" s="25">
        <v>6</v>
      </c>
      <c r="P1940" s="39">
        <v>8</v>
      </c>
    </row>
    <row r="1941" spans="1:16" ht="17.25" thickBot="1" x14ac:dyDescent="0.25">
      <c r="A1941" s="60" t="str">
        <f t="shared" si="283"/>
        <v>kn-10</v>
      </c>
      <c r="B1941" s="45">
        <f t="shared" si="282"/>
        <v>2101031</v>
      </c>
      <c r="C1941" s="60">
        <v>10</v>
      </c>
      <c r="D1941" s="40">
        <f t="shared" si="284"/>
        <v>21010</v>
      </c>
      <c r="E1941" s="63">
        <v>10</v>
      </c>
      <c r="F1941" s="41">
        <v>3</v>
      </c>
      <c r="G1941" s="42" t="s">
        <v>164</v>
      </c>
      <c r="H1941" s="42" t="s">
        <v>433</v>
      </c>
      <c r="I1941" s="41">
        <f t="shared" si="285"/>
        <v>100</v>
      </c>
      <c r="J1941" s="41">
        <f t="shared" si="286"/>
        <v>13</v>
      </c>
      <c r="K1941" s="41">
        <f t="shared" si="287"/>
        <v>4</v>
      </c>
      <c r="L1941" s="41" t="s">
        <v>545</v>
      </c>
      <c r="M1941" s="42" t="str">
        <f t="shared" si="288"/>
        <v>kn-10-10-shl-loc3</v>
      </c>
      <c r="N1941" s="42">
        <f t="shared" si="289"/>
        <v>7</v>
      </c>
      <c r="O1941" s="41">
        <v>9</v>
      </c>
      <c r="P1941" s="43">
        <v>9</v>
      </c>
    </row>
    <row r="1942" spans="1:16" ht="16.5" x14ac:dyDescent="0.2">
      <c r="A1942" s="60" t="str">
        <f t="shared" si="283"/>
        <v>kn-10</v>
      </c>
      <c r="B1942" s="45">
        <f t="shared" si="282"/>
        <v>2101110</v>
      </c>
      <c r="C1942" s="60">
        <v>11</v>
      </c>
      <c r="D1942" s="35">
        <f t="shared" si="284"/>
        <v>21011</v>
      </c>
      <c r="E1942" s="61">
        <v>10</v>
      </c>
      <c r="F1942" s="36">
        <v>1</v>
      </c>
      <c r="G1942" s="44" t="s">
        <v>163</v>
      </c>
      <c r="H1942" s="44" t="s">
        <v>435</v>
      </c>
      <c r="I1942" s="36">
        <f t="shared" si="285"/>
        <v>100</v>
      </c>
      <c r="J1942" s="36">
        <f t="shared" si="286"/>
        <v>13</v>
      </c>
      <c r="K1942" s="36">
        <f t="shared" si="287"/>
        <v>4</v>
      </c>
      <c r="L1942" s="36" t="s">
        <v>502</v>
      </c>
      <c r="M1942" s="36" t="str">
        <f t="shared" si="288"/>
        <v>kn-10-11-jlr-loc1</v>
      </c>
      <c r="N1942" s="36">
        <f t="shared" si="289"/>
        <v>7</v>
      </c>
      <c r="O1942" s="36">
        <v>6</v>
      </c>
      <c r="P1942" s="37">
        <v>8</v>
      </c>
    </row>
    <row r="1943" spans="1:16" ht="16.5" x14ac:dyDescent="0.2">
      <c r="A1943" s="60" t="str">
        <f t="shared" si="283"/>
        <v>kn-10</v>
      </c>
      <c r="B1943" s="45">
        <f t="shared" si="282"/>
        <v>2101111</v>
      </c>
      <c r="C1943" s="60">
        <v>11</v>
      </c>
      <c r="D1943" s="38">
        <f t="shared" si="284"/>
        <v>21011</v>
      </c>
      <c r="E1943" s="62">
        <v>10</v>
      </c>
      <c r="F1943" s="25">
        <v>1</v>
      </c>
      <c r="G1943" s="26" t="s">
        <v>164</v>
      </c>
      <c r="H1943" s="26" t="s">
        <v>436</v>
      </c>
      <c r="I1943" s="25">
        <f t="shared" si="285"/>
        <v>100</v>
      </c>
      <c r="J1943" s="25">
        <f t="shared" si="286"/>
        <v>13</v>
      </c>
      <c r="K1943" s="25">
        <f t="shared" si="287"/>
        <v>4</v>
      </c>
      <c r="L1943" s="25" t="s">
        <v>543</v>
      </c>
      <c r="M1943" s="25" t="str">
        <f t="shared" si="288"/>
        <v>kn-10-11-shl-loc1</v>
      </c>
      <c r="N1943" s="25">
        <f t="shared" si="289"/>
        <v>7</v>
      </c>
      <c r="O1943" s="25">
        <v>9</v>
      </c>
      <c r="P1943" s="39">
        <v>9</v>
      </c>
    </row>
    <row r="1944" spans="1:16" ht="16.5" x14ac:dyDescent="0.2">
      <c r="A1944" s="60" t="str">
        <f t="shared" si="283"/>
        <v>kn-10</v>
      </c>
      <c r="B1944" s="45">
        <f t="shared" si="282"/>
        <v>2101120</v>
      </c>
      <c r="C1944" s="60">
        <v>11</v>
      </c>
      <c r="D1944" s="38">
        <f t="shared" si="284"/>
        <v>21011</v>
      </c>
      <c r="E1944" s="62">
        <v>10</v>
      </c>
      <c r="F1944" s="25">
        <v>2</v>
      </c>
      <c r="G1944" s="26" t="s">
        <v>163</v>
      </c>
      <c r="H1944" s="26" t="s">
        <v>1463</v>
      </c>
      <c r="I1944" s="25">
        <f t="shared" si="285"/>
        <v>100</v>
      </c>
      <c r="J1944" s="25">
        <f t="shared" si="286"/>
        <v>13</v>
      </c>
      <c r="K1944" s="25">
        <f t="shared" si="287"/>
        <v>4</v>
      </c>
      <c r="L1944" s="25" t="s">
        <v>1459</v>
      </c>
      <c r="M1944" s="49" t="str">
        <f t="shared" si="288"/>
        <v>kn-10-11-jlr-loc2</v>
      </c>
      <c r="N1944" s="49">
        <f t="shared" si="289"/>
        <v>7</v>
      </c>
      <c r="O1944" s="25">
        <v>6</v>
      </c>
      <c r="P1944" s="39">
        <v>8</v>
      </c>
    </row>
    <row r="1945" spans="1:16" ht="16.5" x14ac:dyDescent="0.2">
      <c r="A1945" s="60" t="str">
        <f t="shared" si="283"/>
        <v>kn-10</v>
      </c>
      <c r="B1945" s="45">
        <f t="shared" si="282"/>
        <v>2101121</v>
      </c>
      <c r="C1945" s="60">
        <v>11</v>
      </c>
      <c r="D1945" s="38">
        <f t="shared" si="284"/>
        <v>21011</v>
      </c>
      <c r="E1945" s="62">
        <v>10</v>
      </c>
      <c r="F1945" s="25">
        <v>2</v>
      </c>
      <c r="G1945" s="26" t="s">
        <v>164</v>
      </c>
      <c r="H1945" s="26" t="s">
        <v>171</v>
      </c>
      <c r="I1945" s="25">
        <f t="shared" si="285"/>
        <v>100</v>
      </c>
      <c r="J1945" s="25">
        <f t="shared" si="286"/>
        <v>13</v>
      </c>
      <c r="K1945" s="25">
        <f t="shared" si="287"/>
        <v>4</v>
      </c>
      <c r="L1945" s="25" t="s">
        <v>538</v>
      </c>
      <c r="M1945" s="49" t="str">
        <f t="shared" si="288"/>
        <v>kn-10-11-shl-loc2</v>
      </c>
      <c r="N1945" s="49">
        <f t="shared" si="289"/>
        <v>7</v>
      </c>
      <c r="O1945" s="25">
        <v>9</v>
      </c>
      <c r="P1945" s="39">
        <v>9</v>
      </c>
    </row>
    <row r="1946" spans="1:16" ht="16.5" x14ac:dyDescent="0.2">
      <c r="A1946" s="60" t="str">
        <f t="shared" si="283"/>
        <v>kn-10</v>
      </c>
      <c r="B1946" s="45">
        <f t="shared" si="282"/>
        <v>2101130</v>
      </c>
      <c r="C1946" s="60">
        <v>11</v>
      </c>
      <c r="D1946" s="38">
        <f t="shared" si="284"/>
        <v>21011</v>
      </c>
      <c r="E1946" s="62">
        <v>10</v>
      </c>
      <c r="F1946" s="25">
        <v>3</v>
      </c>
      <c r="G1946" s="26" t="s">
        <v>163</v>
      </c>
      <c r="H1946" s="26" t="s">
        <v>434</v>
      </c>
      <c r="I1946" s="25">
        <f t="shared" si="285"/>
        <v>100</v>
      </c>
      <c r="J1946" s="25">
        <f t="shared" si="286"/>
        <v>13</v>
      </c>
      <c r="K1946" s="25">
        <f t="shared" si="287"/>
        <v>4</v>
      </c>
      <c r="L1946" s="25" t="s">
        <v>499</v>
      </c>
      <c r="M1946" s="50" t="str">
        <f t="shared" si="288"/>
        <v>kn-10-11-jlr-loc3</v>
      </c>
      <c r="N1946" s="50">
        <f t="shared" si="289"/>
        <v>7</v>
      </c>
      <c r="O1946" s="25">
        <v>6</v>
      </c>
      <c r="P1946" s="39">
        <v>8</v>
      </c>
    </row>
    <row r="1947" spans="1:16" ht="17.25" thickBot="1" x14ac:dyDescent="0.25">
      <c r="A1947" s="60" t="str">
        <f t="shared" si="283"/>
        <v>kn-10</v>
      </c>
      <c r="B1947" s="45">
        <f t="shared" si="282"/>
        <v>2101131</v>
      </c>
      <c r="C1947" s="60">
        <v>11</v>
      </c>
      <c r="D1947" s="40">
        <f t="shared" si="284"/>
        <v>21011</v>
      </c>
      <c r="E1947" s="63">
        <v>10</v>
      </c>
      <c r="F1947" s="41">
        <v>3</v>
      </c>
      <c r="G1947" s="42" t="s">
        <v>164</v>
      </c>
      <c r="H1947" s="42" t="s">
        <v>433</v>
      </c>
      <c r="I1947" s="41">
        <f t="shared" si="285"/>
        <v>100</v>
      </c>
      <c r="J1947" s="41">
        <f t="shared" si="286"/>
        <v>13</v>
      </c>
      <c r="K1947" s="41">
        <f t="shared" si="287"/>
        <v>4</v>
      </c>
      <c r="L1947" s="41" t="s">
        <v>539</v>
      </c>
      <c r="M1947" s="42" t="str">
        <f t="shared" si="288"/>
        <v>kn-10-11-shl-loc3</v>
      </c>
      <c r="N1947" s="42">
        <f t="shared" si="289"/>
        <v>7</v>
      </c>
      <c r="O1947" s="41">
        <v>9</v>
      </c>
      <c r="P1947" s="43">
        <v>9</v>
      </c>
    </row>
    <row r="1948" spans="1:16" ht="16.5" x14ac:dyDescent="0.2">
      <c r="A1948" s="60" t="str">
        <f t="shared" si="283"/>
        <v>kn-10</v>
      </c>
      <c r="B1948" s="45">
        <f t="shared" si="282"/>
        <v>2101210</v>
      </c>
      <c r="C1948" s="60">
        <v>12</v>
      </c>
      <c r="D1948" s="35">
        <f t="shared" si="284"/>
        <v>21012</v>
      </c>
      <c r="E1948" s="61">
        <v>10</v>
      </c>
      <c r="F1948" s="36">
        <v>1</v>
      </c>
      <c r="G1948" s="44" t="s">
        <v>163</v>
      </c>
      <c r="H1948" s="44" t="s">
        <v>435</v>
      </c>
      <c r="I1948" s="36">
        <f t="shared" si="285"/>
        <v>101</v>
      </c>
      <c r="J1948" s="36">
        <f t="shared" si="286"/>
        <v>13</v>
      </c>
      <c r="K1948" s="36">
        <f t="shared" si="287"/>
        <v>4</v>
      </c>
      <c r="L1948" s="36" t="s">
        <v>505</v>
      </c>
      <c r="M1948" s="36" t="str">
        <f t="shared" si="288"/>
        <v>kn-10-12-jlr-loc1</v>
      </c>
      <c r="N1948" s="36">
        <f t="shared" si="289"/>
        <v>7</v>
      </c>
      <c r="O1948" s="36">
        <v>6</v>
      </c>
      <c r="P1948" s="37">
        <v>8</v>
      </c>
    </row>
    <row r="1949" spans="1:16" ht="16.5" x14ac:dyDescent="0.2">
      <c r="A1949" s="60" t="str">
        <f t="shared" si="283"/>
        <v>kn-10</v>
      </c>
      <c r="B1949" s="45">
        <f t="shared" si="282"/>
        <v>2101211</v>
      </c>
      <c r="C1949" s="60">
        <v>12</v>
      </c>
      <c r="D1949" s="38">
        <f t="shared" si="284"/>
        <v>21012</v>
      </c>
      <c r="E1949" s="62">
        <v>10</v>
      </c>
      <c r="F1949" s="25">
        <v>1</v>
      </c>
      <c r="G1949" s="26" t="s">
        <v>164</v>
      </c>
      <c r="H1949" s="26" t="s">
        <v>436</v>
      </c>
      <c r="I1949" s="25">
        <f t="shared" si="285"/>
        <v>101</v>
      </c>
      <c r="J1949" s="25">
        <f t="shared" si="286"/>
        <v>13</v>
      </c>
      <c r="K1949" s="25">
        <f t="shared" si="287"/>
        <v>4</v>
      </c>
      <c r="L1949" s="25" t="s">
        <v>546</v>
      </c>
      <c r="M1949" s="25" t="str">
        <f t="shared" si="288"/>
        <v>kn-10-12-shl-loc1</v>
      </c>
      <c r="N1949" s="25">
        <f t="shared" si="289"/>
        <v>7</v>
      </c>
      <c r="O1949" s="25">
        <v>9</v>
      </c>
      <c r="P1949" s="39">
        <v>9</v>
      </c>
    </row>
    <row r="1950" spans="1:16" ht="16.5" x14ac:dyDescent="0.2">
      <c r="A1950" s="60" t="str">
        <f t="shared" si="283"/>
        <v>kn-10</v>
      </c>
      <c r="B1950" s="45">
        <f t="shared" si="282"/>
        <v>2101220</v>
      </c>
      <c r="C1950" s="60">
        <v>12</v>
      </c>
      <c r="D1950" s="38">
        <f t="shared" si="284"/>
        <v>21012</v>
      </c>
      <c r="E1950" s="62">
        <v>10</v>
      </c>
      <c r="F1950" s="25">
        <v>2</v>
      </c>
      <c r="G1950" s="26" t="s">
        <v>163</v>
      </c>
      <c r="H1950" s="26" t="s">
        <v>1463</v>
      </c>
      <c r="I1950" s="25">
        <f t="shared" si="285"/>
        <v>101</v>
      </c>
      <c r="J1950" s="25">
        <f t="shared" si="286"/>
        <v>13</v>
      </c>
      <c r="K1950" s="25">
        <f t="shared" si="287"/>
        <v>4</v>
      </c>
      <c r="L1950" s="25" t="s">
        <v>495</v>
      </c>
      <c r="M1950" s="49" t="str">
        <f t="shared" si="288"/>
        <v>kn-10-12-jlr-loc2</v>
      </c>
      <c r="N1950" s="49">
        <f t="shared" si="289"/>
        <v>7</v>
      </c>
      <c r="O1950" s="25">
        <v>6</v>
      </c>
      <c r="P1950" s="39">
        <v>8</v>
      </c>
    </row>
    <row r="1951" spans="1:16" ht="16.5" x14ac:dyDescent="0.2">
      <c r="A1951" s="60" t="str">
        <f t="shared" si="283"/>
        <v>kn-10</v>
      </c>
      <c r="B1951" s="45">
        <f t="shared" ref="B1951:B2014" si="290">D1951*100+F1951*10+IF(G1951="jlr",0,1)</f>
        <v>2101221</v>
      </c>
      <c r="C1951" s="60">
        <v>12</v>
      </c>
      <c r="D1951" s="38">
        <f t="shared" si="284"/>
        <v>21012</v>
      </c>
      <c r="E1951" s="62">
        <v>10</v>
      </c>
      <c r="F1951" s="25">
        <v>2</v>
      </c>
      <c r="G1951" s="26" t="s">
        <v>164</v>
      </c>
      <c r="H1951" s="26" t="s">
        <v>171</v>
      </c>
      <c r="I1951" s="25">
        <f t="shared" si="285"/>
        <v>101</v>
      </c>
      <c r="J1951" s="25">
        <f t="shared" si="286"/>
        <v>13</v>
      </c>
      <c r="K1951" s="25">
        <f t="shared" si="287"/>
        <v>4</v>
      </c>
      <c r="L1951" s="25" t="s">
        <v>534</v>
      </c>
      <c r="M1951" s="49" t="str">
        <f t="shared" si="288"/>
        <v>kn-10-12-shl-loc2</v>
      </c>
      <c r="N1951" s="49">
        <f t="shared" si="289"/>
        <v>7</v>
      </c>
      <c r="O1951" s="25">
        <v>9</v>
      </c>
      <c r="P1951" s="39">
        <v>9</v>
      </c>
    </row>
    <row r="1952" spans="1:16" ht="16.5" x14ac:dyDescent="0.2">
      <c r="A1952" s="60" t="str">
        <f t="shared" si="283"/>
        <v>kn-10</v>
      </c>
      <c r="B1952" s="45">
        <f t="shared" si="290"/>
        <v>2101230</v>
      </c>
      <c r="C1952" s="60">
        <v>12</v>
      </c>
      <c r="D1952" s="38">
        <f t="shared" si="284"/>
        <v>21012</v>
      </c>
      <c r="E1952" s="62">
        <v>10</v>
      </c>
      <c r="F1952" s="25">
        <v>3</v>
      </c>
      <c r="G1952" s="26" t="s">
        <v>163</v>
      </c>
      <c r="H1952" s="26" t="s">
        <v>434</v>
      </c>
      <c r="I1952" s="25">
        <f t="shared" si="285"/>
        <v>101</v>
      </c>
      <c r="J1952" s="25">
        <f t="shared" si="286"/>
        <v>13</v>
      </c>
      <c r="K1952" s="25">
        <f t="shared" si="287"/>
        <v>4</v>
      </c>
      <c r="L1952" s="25" t="s">
        <v>501</v>
      </c>
      <c r="M1952" s="50" t="str">
        <f t="shared" si="288"/>
        <v>kn-10-12-jlr-loc3</v>
      </c>
      <c r="N1952" s="50">
        <f t="shared" si="289"/>
        <v>7</v>
      </c>
      <c r="O1952" s="25">
        <v>6</v>
      </c>
      <c r="P1952" s="39">
        <v>8</v>
      </c>
    </row>
    <row r="1953" spans="1:16" ht="17.25" thickBot="1" x14ac:dyDescent="0.25">
      <c r="A1953" s="60" t="str">
        <f t="shared" si="283"/>
        <v>kn-10</v>
      </c>
      <c r="B1953" s="45">
        <f t="shared" si="290"/>
        <v>2101231</v>
      </c>
      <c r="C1953" s="60">
        <v>12</v>
      </c>
      <c r="D1953" s="40">
        <f t="shared" si="284"/>
        <v>21012</v>
      </c>
      <c r="E1953" s="63">
        <v>10</v>
      </c>
      <c r="F1953" s="41">
        <v>3</v>
      </c>
      <c r="G1953" s="42" t="s">
        <v>164</v>
      </c>
      <c r="H1953" s="42" t="s">
        <v>433</v>
      </c>
      <c r="I1953" s="41">
        <f t="shared" si="285"/>
        <v>101</v>
      </c>
      <c r="J1953" s="41">
        <f t="shared" si="286"/>
        <v>13</v>
      </c>
      <c r="K1953" s="41">
        <f t="shared" si="287"/>
        <v>4</v>
      </c>
      <c r="L1953" s="41" t="s">
        <v>542</v>
      </c>
      <c r="M1953" s="42" t="str">
        <f t="shared" si="288"/>
        <v>kn-10-12-shl-loc3</v>
      </c>
      <c r="N1953" s="42">
        <f t="shared" si="289"/>
        <v>7</v>
      </c>
      <c r="O1953" s="41">
        <v>9</v>
      </c>
      <c r="P1953" s="43">
        <v>9</v>
      </c>
    </row>
    <row r="1954" spans="1:16" ht="16.5" x14ac:dyDescent="0.2">
      <c r="A1954" s="60" t="str">
        <f t="shared" si="283"/>
        <v>kn-10</v>
      </c>
      <c r="B1954" s="45">
        <f t="shared" si="290"/>
        <v>2101310</v>
      </c>
      <c r="C1954" s="60">
        <v>13</v>
      </c>
      <c r="D1954" s="35">
        <f t="shared" si="284"/>
        <v>21013</v>
      </c>
      <c r="E1954" s="61">
        <v>10</v>
      </c>
      <c r="F1954" s="36">
        <v>1</v>
      </c>
      <c r="G1954" s="44" t="s">
        <v>163</v>
      </c>
      <c r="H1954" s="44" t="s">
        <v>435</v>
      </c>
      <c r="I1954" s="36">
        <f t="shared" si="285"/>
        <v>102</v>
      </c>
      <c r="J1954" s="36">
        <f t="shared" si="286"/>
        <v>13</v>
      </c>
      <c r="K1954" s="36">
        <f t="shared" si="287"/>
        <v>4</v>
      </c>
      <c r="L1954" s="36" t="s">
        <v>499</v>
      </c>
      <c r="M1954" s="36" t="str">
        <f t="shared" si="288"/>
        <v>kn-10-13-jlr-loc1</v>
      </c>
      <c r="N1954" s="36">
        <f t="shared" si="289"/>
        <v>7</v>
      </c>
      <c r="O1954" s="36">
        <v>6</v>
      </c>
      <c r="P1954" s="37">
        <v>8</v>
      </c>
    </row>
    <row r="1955" spans="1:16" ht="16.5" x14ac:dyDescent="0.2">
      <c r="A1955" s="60" t="str">
        <f t="shared" si="283"/>
        <v>kn-10</v>
      </c>
      <c r="B1955" s="45">
        <f t="shared" si="290"/>
        <v>2101311</v>
      </c>
      <c r="C1955" s="60">
        <v>13</v>
      </c>
      <c r="D1955" s="38">
        <f t="shared" si="284"/>
        <v>21013</v>
      </c>
      <c r="E1955" s="62">
        <v>10</v>
      </c>
      <c r="F1955" s="25">
        <v>1</v>
      </c>
      <c r="G1955" s="26" t="s">
        <v>164</v>
      </c>
      <c r="H1955" s="26" t="s">
        <v>436</v>
      </c>
      <c r="I1955" s="25">
        <f t="shared" si="285"/>
        <v>102</v>
      </c>
      <c r="J1955" s="25">
        <f t="shared" si="286"/>
        <v>13</v>
      </c>
      <c r="K1955" s="25">
        <f t="shared" si="287"/>
        <v>4</v>
      </c>
      <c r="L1955" s="25" t="s">
        <v>539</v>
      </c>
      <c r="M1955" s="25" t="str">
        <f t="shared" si="288"/>
        <v>kn-10-13-shl-loc1</v>
      </c>
      <c r="N1955" s="25">
        <f t="shared" si="289"/>
        <v>7</v>
      </c>
      <c r="O1955" s="25">
        <v>9</v>
      </c>
      <c r="P1955" s="39">
        <v>9</v>
      </c>
    </row>
    <row r="1956" spans="1:16" ht="16.5" x14ac:dyDescent="0.2">
      <c r="A1956" s="60" t="str">
        <f t="shared" si="283"/>
        <v>kn-10</v>
      </c>
      <c r="B1956" s="45">
        <f t="shared" si="290"/>
        <v>2101320</v>
      </c>
      <c r="C1956" s="60">
        <v>13</v>
      </c>
      <c r="D1956" s="38">
        <f t="shared" si="284"/>
        <v>21013</v>
      </c>
      <c r="E1956" s="62">
        <v>10</v>
      </c>
      <c r="F1956" s="25">
        <v>2</v>
      </c>
      <c r="G1956" s="26" t="s">
        <v>163</v>
      </c>
      <c r="H1956" s="26" t="s">
        <v>1463</v>
      </c>
      <c r="I1956" s="25">
        <f t="shared" si="285"/>
        <v>102</v>
      </c>
      <c r="J1956" s="25">
        <f t="shared" si="286"/>
        <v>13</v>
      </c>
      <c r="K1956" s="25">
        <f t="shared" si="287"/>
        <v>4</v>
      </c>
      <c r="L1956" s="25" t="s">
        <v>1459</v>
      </c>
      <c r="M1956" s="49" t="str">
        <f t="shared" si="288"/>
        <v>kn-10-13-jlr-loc2</v>
      </c>
      <c r="N1956" s="49">
        <f t="shared" si="289"/>
        <v>7</v>
      </c>
      <c r="O1956" s="25">
        <v>6</v>
      </c>
      <c r="P1956" s="39">
        <v>8</v>
      </c>
    </row>
    <row r="1957" spans="1:16" ht="16.5" x14ac:dyDescent="0.2">
      <c r="A1957" s="60" t="str">
        <f t="shared" si="283"/>
        <v>kn-10</v>
      </c>
      <c r="B1957" s="45">
        <f t="shared" si="290"/>
        <v>2101321</v>
      </c>
      <c r="C1957" s="60">
        <v>13</v>
      </c>
      <c r="D1957" s="38">
        <f t="shared" si="284"/>
        <v>21013</v>
      </c>
      <c r="E1957" s="62">
        <v>10</v>
      </c>
      <c r="F1957" s="25">
        <v>2</v>
      </c>
      <c r="G1957" s="26" t="s">
        <v>164</v>
      </c>
      <c r="H1957" s="26" t="s">
        <v>171</v>
      </c>
      <c r="I1957" s="25">
        <f t="shared" si="285"/>
        <v>102</v>
      </c>
      <c r="J1957" s="25">
        <f t="shared" si="286"/>
        <v>13</v>
      </c>
      <c r="K1957" s="25">
        <f t="shared" si="287"/>
        <v>4</v>
      </c>
      <c r="L1957" s="25" t="s">
        <v>538</v>
      </c>
      <c r="M1957" s="49" t="str">
        <f t="shared" si="288"/>
        <v>kn-10-13-shl-loc2</v>
      </c>
      <c r="N1957" s="49">
        <f t="shared" si="289"/>
        <v>7</v>
      </c>
      <c r="O1957" s="25">
        <v>9</v>
      </c>
      <c r="P1957" s="39">
        <v>9</v>
      </c>
    </row>
    <row r="1958" spans="1:16" ht="16.5" x14ac:dyDescent="0.2">
      <c r="A1958" s="60" t="str">
        <f t="shared" si="283"/>
        <v>kn-10</v>
      </c>
      <c r="B1958" s="45">
        <f t="shared" si="290"/>
        <v>2101330</v>
      </c>
      <c r="C1958" s="60">
        <v>13</v>
      </c>
      <c r="D1958" s="38">
        <f t="shared" si="284"/>
        <v>21013</v>
      </c>
      <c r="E1958" s="62">
        <v>10</v>
      </c>
      <c r="F1958" s="25">
        <v>3</v>
      </c>
      <c r="G1958" s="26" t="s">
        <v>773</v>
      </c>
      <c r="H1958" s="26" t="s">
        <v>434</v>
      </c>
      <c r="I1958" s="25">
        <f t="shared" si="285"/>
        <v>102</v>
      </c>
      <c r="J1958" s="25">
        <f t="shared" si="286"/>
        <v>13</v>
      </c>
      <c r="K1958" s="25">
        <f t="shared" si="287"/>
        <v>4</v>
      </c>
      <c r="L1958" s="25" t="s">
        <v>502</v>
      </c>
      <c r="M1958" s="50" t="str">
        <f t="shared" si="288"/>
        <v>kn-10-13-jlr-loc3</v>
      </c>
      <c r="N1958" s="50">
        <f t="shared" si="289"/>
        <v>7</v>
      </c>
      <c r="O1958" s="25">
        <v>6</v>
      </c>
      <c r="P1958" s="39">
        <v>8</v>
      </c>
    </row>
    <row r="1959" spans="1:16" ht="17.25" thickBot="1" x14ac:dyDescent="0.25">
      <c r="A1959" s="60" t="str">
        <f t="shared" si="283"/>
        <v>kn-10</v>
      </c>
      <c r="B1959" s="45">
        <f t="shared" si="290"/>
        <v>2101331</v>
      </c>
      <c r="C1959" s="60">
        <v>13</v>
      </c>
      <c r="D1959" s="40">
        <f t="shared" si="284"/>
        <v>21013</v>
      </c>
      <c r="E1959" s="63">
        <v>10</v>
      </c>
      <c r="F1959" s="41">
        <v>3</v>
      </c>
      <c r="G1959" s="42" t="s">
        <v>164</v>
      </c>
      <c r="H1959" s="42" t="s">
        <v>433</v>
      </c>
      <c r="I1959" s="41">
        <f t="shared" si="285"/>
        <v>102</v>
      </c>
      <c r="J1959" s="41">
        <f t="shared" si="286"/>
        <v>13</v>
      </c>
      <c r="K1959" s="41">
        <f t="shared" si="287"/>
        <v>4</v>
      </c>
      <c r="L1959" s="41" t="s">
        <v>543</v>
      </c>
      <c r="M1959" s="42" t="str">
        <f t="shared" si="288"/>
        <v>kn-10-13-shl-loc3</v>
      </c>
      <c r="N1959" s="42">
        <f t="shared" si="289"/>
        <v>7</v>
      </c>
      <c r="O1959" s="41">
        <v>9</v>
      </c>
      <c r="P1959" s="43">
        <v>9</v>
      </c>
    </row>
    <row r="1960" spans="1:16" ht="16.5" x14ac:dyDescent="0.2">
      <c r="A1960" s="60" t="str">
        <f t="shared" si="283"/>
        <v>kn-10</v>
      </c>
      <c r="B1960" s="45">
        <f t="shared" si="290"/>
        <v>2101410</v>
      </c>
      <c r="C1960" s="60">
        <v>14</v>
      </c>
      <c r="D1960" s="35">
        <f t="shared" si="284"/>
        <v>21014</v>
      </c>
      <c r="E1960" s="61">
        <v>10</v>
      </c>
      <c r="F1960" s="36">
        <v>1</v>
      </c>
      <c r="G1960" s="44" t="s">
        <v>163</v>
      </c>
      <c r="H1960" s="44" t="s">
        <v>435</v>
      </c>
      <c r="I1960" s="36">
        <f t="shared" si="285"/>
        <v>103</v>
      </c>
      <c r="J1960" s="36">
        <f t="shared" si="286"/>
        <v>13</v>
      </c>
      <c r="K1960" s="36">
        <f t="shared" si="287"/>
        <v>4</v>
      </c>
      <c r="L1960" s="36" t="s">
        <v>174</v>
      </c>
      <c r="M1960" s="36" t="str">
        <f t="shared" si="288"/>
        <v>kn-10-14-jlr-loc1</v>
      </c>
      <c r="N1960" s="36">
        <f t="shared" si="289"/>
        <v>7</v>
      </c>
      <c r="O1960" s="36">
        <v>6</v>
      </c>
      <c r="P1960" s="37">
        <v>8</v>
      </c>
    </row>
    <row r="1961" spans="1:16" ht="16.5" x14ac:dyDescent="0.2">
      <c r="A1961" s="60" t="str">
        <f t="shared" si="283"/>
        <v>kn-10</v>
      </c>
      <c r="B1961" s="45">
        <f t="shared" si="290"/>
        <v>2101411</v>
      </c>
      <c r="C1961" s="60">
        <v>14</v>
      </c>
      <c r="D1961" s="38">
        <f t="shared" si="284"/>
        <v>21014</v>
      </c>
      <c r="E1961" s="62">
        <v>10</v>
      </c>
      <c r="F1961" s="25">
        <v>1</v>
      </c>
      <c r="G1961" s="26" t="s">
        <v>164</v>
      </c>
      <c r="H1961" s="26" t="s">
        <v>436</v>
      </c>
      <c r="I1961" s="25">
        <f t="shared" si="285"/>
        <v>103</v>
      </c>
      <c r="J1961" s="25">
        <f t="shared" si="286"/>
        <v>13</v>
      </c>
      <c r="K1961" s="25">
        <f t="shared" si="287"/>
        <v>4</v>
      </c>
      <c r="L1961" s="25" t="s">
        <v>534</v>
      </c>
      <c r="M1961" s="25" t="str">
        <f t="shared" si="288"/>
        <v>kn-10-14-shl-loc1</v>
      </c>
      <c r="N1961" s="25">
        <f t="shared" si="289"/>
        <v>7</v>
      </c>
      <c r="O1961" s="25">
        <v>9</v>
      </c>
      <c r="P1961" s="39">
        <v>9</v>
      </c>
    </row>
    <row r="1962" spans="1:16" ht="16.5" x14ac:dyDescent="0.2">
      <c r="A1962" s="60" t="str">
        <f t="shared" si="283"/>
        <v>kn-10</v>
      </c>
      <c r="B1962" s="45">
        <f t="shared" si="290"/>
        <v>2101420</v>
      </c>
      <c r="C1962" s="60">
        <v>14</v>
      </c>
      <c r="D1962" s="38">
        <f t="shared" si="284"/>
        <v>21014</v>
      </c>
      <c r="E1962" s="62">
        <v>10</v>
      </c>
      <c r="F1962" s="25">
        <v>2</v>
      </c>
      <c r="G1962" s="26" t="s">
        <v>163</v>
      </c>
      <c r="H1962" s="26" t="s">
        <v>749</v>
      </c>
      <c r="I1962" s="25">
        <f t="shared" si="285"/>
        <v>103</v>
      </c>
      <c r="J1962" s="25">
        <f t="shared" si="286"/>
        <v>13</v>
      </c>
      <c r="K1962" s="25">
        <f t="shared" si="287"/>
        <v>4</v>
      </c>
      <c r="L1962" s="25" t="s">
        <v>174</v>
      </c>
      <c r="M1962" s="49" t="str">
        <f t="shared" si="288"/>
        <v>kn-10-14-jlr-loc2</v>
      </c>
      <c r="N1962" s="49">
        <f t="shared" si="289"/>
        <v>7</v>
      </c>
      <c r="O1962" s="25">
        <v>6</v>
      </c>
      <c r="P1962" s="39">
        <v>8</v>
      </c>
    </row>
    <row r="1963" spans="1:16" ht="16.5" x14ac:dyDescent="0.2">
      <c r="A1963" s="60" t="str">
        <f t="shared" si="283"/>
        <v>kn-10</v>
      </c>
      <c r="B1963" s="45">
        <f t="shared" si="290"/>
        <v>2101421</v>
      </c>
      <c r="C1963" s="60">
        <v>14</v>
      </c>
      <c r="D1963" s="38">
        <f t="shared" si="284"/>
        <v>21014</v>
      </c>
      <c r="E1963" s="62">
        <v>10</v>
      </c>
      <c r="F1963" s="25">
        <v>2</v>
      </c>
      <c r="G1963" s="26" t="s">
        <v>164</v>
      </c>
      <c r="H1963" s="26" t="s">
        <v>750</v>
      </c>
      <c r="I1963" s="25">
        <f t="shared" si="285"/>
        <v>103</v>
      </c>
      <c r="J1963" s="25">
        <f t="shared" si="286"/>
        <v>13</v>
      </c>
      <c r="K1963" s="25">
        <f t="shared" si="287"/>
        <v>4</v>
      </c>
      <c r="L1963" s="25" t="s">
        <v>528</v>
      </c>
      <c r="M1963" s="49" t="str">
        <f t="shared" si="288"/>
        <v>kn-10-14-shl-loc2</v>
      </c>
      <c r="N1963" s="49">
        <f t="shared" si="289"/>
        <v>7</v>
      </c>
      <c r="O1963" s="25">
        <v>9</v>
      </c>
      <c r="P1963" s="39">
        <v>9</v>
      </c>
    </row>
    <row r="1964" spans="1:16" ht="16.5" x14ac:dyDescent="0.2">
      <c r="A1964" s="60" t="str">
        <f t="shared" si="283"/>
        <v>kn-10</v>
      </c>
      <c r="B1964" s="45">
        <f t="shared" si="290"/>
        <v>2101430</v>
      </c>
      <c r="C1964" s="60">
        <v>14</v>
      </c>
      <c r="D1964" s="38">
        <f t="shared" si="284"/>
        <v>21014</v>
      </c>
      <c r="E1964" s="62">
        <v>10</v>
      </c>
      <c r="F1964" s="25">
        <v>3</v>
      </c>
      <c r="G1964" s="26" t="s">
        <v>163</v>
      </c>
      <c r="H1964" s="26" t="s">
        <v>1463</v>
      </c>
      <c r="I1964" s="25">
        <f t="shared" si="285"/>
        <v>103</v>
      </c>
      <c r="J1964" s="25">
        <f t="shared" si="286"/>
        <v>13</v>
      </c>
      <c r="K1964" s="25">
        <f t="shared" si="287"/>
        <v>4</v>
      </c>
      <c r="L1964" s="25" t="s">
        <v>501</v>
      </c>
      <c r="M1964" s="50" t="str">
        <f t="shared" si="288"/>
        <v>kn-10-14-jlr-loc3</v>
      </c>
      <c r="N1964" s="50">
        <f t="shared" si="289"/>
        <v>7</v>
      </c>
      <c r="O1964" s="25">
        <v>6</v>
      </c>
      <c r="P1964" s="39">
        <v>8</v>
      </c>
    </row>
    <row r="1965" spans="1:16" ht="17.25" thickBot="1" x14ac:dyDescent="0.25">
      <c r="A1965" s="60" t="str">
        <f t="shared" si="283"/>
        <v>kn-10</v>
      </c>
      <c r="B1965" s="45">
        <f t="shared" si="290"/>
        <v>2101431</v>
      </c>
      <c r="C1965" s="60">
        <v>14</v>
      </c>
      <c r="D1965" s="40">
        <f t="shared" si="284"/>
        <v>21014</v>
      </c>
      <c r="E1965" s="63">
        <v>10</v>
      </c>
      <c r="F1965" s="41">
        <v>3</v>
      </c>
      <c r="G1965" s="42" t="s">
        <v>164</v>
      </c>
      <c r="H1965" s="42" t="s">
        <v>171</v>
      </c>
      <c r="I1965" s="41">
        <f t="shared" si="285"/>
        <v>103</v>
      </c>
      <c r="J1965" s="41">
        <f t="shared" si="286"/>
        <v>13</v>
      </c>
      <c r="K1965" s="41">
        <f t="shared" si="287"/>
        <v>4</v>
      </c>
      <c r="L1965" s="41" t="s">
        <v>542</v>
      </c>
      <c r="M1965" s="42" t="str">
        <f t="shared" si="288"/>
        <v>kn-10-14-shl-loc3</v>
      </c>
      <c r="N1965" s="42">
        <f t="shared" si="289"/>
        <v>7</v>
      </c>
      <c r="O1965" s="41">
        <v>9</v>
      </c>
      <c r="P1965" s="43">
        <v>9</v>
      </c>
    </row>
    <row r="1966" spans="1:16" ht="16.5" x14ac:dyDescent="0.2">
      <c r="A1966" s="60" t="str">
        <f t="shared" si="283"/>
        <v>kn-10</v>
      </c>
      <c r="B1966" s="45">
        <f t="shared" si="290"/>
        <v>2101510</v>
      </c>
      <c r="C1966" s="60">
        <v>15</v>
      </c>
      <c r="D1966" s="35">
        <f t="shared" si="284"/>
        <v>21015</v>
      </c>
      <c r="E1966" s="61">
        <v>10</v>
      </c>
      <c r="F1966" s="36">
        <v>1</v>
      </c>
      <c r="G1966" s="44" t="s">
        <v>163</v>
      </c>
      <c r="H1966" s="44" t="s">
        <v>435</v>
      </c>
      <c r="I1966" s="36">
        <f t="shared" si="285"/>
        <v>104</v>
      </c>
      <c r="J1966" s="36">
        <f t="shared" si="286"/>
        <v>13</v>
      </c>
      <c r="K1966" s="36">
        <f t="shared" si="287"/>
        <v>4</v>
      </c>
      <c r="L1966" s="36" t="s">
        <v>498</v>
      </c>
      <c r="M1966" s="36" t="str">
        <f t="shared" si="288"/>
        <v>kn-10-15-jlr-loc1</v>
      </c>
      <c r="N1966" s="36">
        <f t="shared" si="289"/>
        <v>7</v>
      </c>
      <c r="O1966" s="36">
        <v>6</v>
      </c>
      <c r="P1966" s="37">
        <v>8</v>
      </c>
    </row>
    <row r="1967" spans="1:16" ht="16.5" x14ac:dyDescent="0.2">
      <c r="A1967" s="60" t="str">
        <f t="shared" si="283"/>
        <v>kn-10</v>
      </c>
      <c r="B1967" s="45">
        <f t="shared" si="290"/>
        <v>2101511</v>
      </c>
      <c r="C1967" s="60">
        <v>15</v>
      </c>
      <c r="D1967" s="38">
        <f t="shared" si="284"/>
        <v>21015</v>
      </c>
      <c r="E1967" s="62">
        <v>10</v>
      </c>
      <c r="F1967" s="25">
        <v>1</v>
      </c>
      <c r="G1967" s="26" t="s">
        <v>164</v>
      </c>
      <c r="H1967" s="26" t="s">
        <v>436</v>
      </c>
      <c r="I1967" s="25">
        <f t="shared" si="285"/>
        <v>104</v>
      </c>
      <c r="J1967" s="25">
        <f t="shared" si="286"/>
        <v>13</v>
      </c>
      <c r="K1967" s="25">
        <f t="shared" si="287"/>
        <v>4</v>
      </c>
      <c r="L1967" s="25" t="s">
        <v>526</v>
      </c>
      <c r="M1967" s="25" t="str">
        <f t="shared" si="288"/>
        <v>kn-10-15-shl-loc1</v>
      </c>
      <c r="N1967" s="25">
        <f t="shared" si="289"/>
        <v>7</v>
      </c>
      <c r="O1967" s="25">
        <v>9</v>
      </c>
      <c r="P1967" s="39">
        <v>9</v>
      </c>
    </row>
    <row r="1968" spans="1:16" ht="16.5" x14ac:dyDescent="0.2">
      <c r="A1968" s="60" t="str">
        <f t="shared" si="283"/>
        <v>kn-10</v>
      </c>
      <c r="B1968" s="45">
        <f t="shared" si="290"/>
        <v>2101520</v>
      </c>
      <c r="C1968" s="60">
        <v>15</v>
      </c>
      <c r="D1968" s="38">
        <f t="shared" si="284"/>
        <v>21015</v>
      </c>
      <c r="E1968" s="62">
        <v>10</v>
      </c>
      <c r="F1968" s="25">
        <v>2</v>
      </c>
      <c r="G1968" s="26" t="s">
        <v>163</v>
      </c>
      <c r="H1968" s="26" t="s">
        <v>749</v>
      </c>
      <c r="I1968" s="25">
        <f t="shared" si="285"/>
        <v>104</v>
      </c>
      <c r="J1968" s="25">
        <f t="shared" si="286"/>
        <v>13</v>
      </c>
      <c r="K1968" s="25">
        <f t="shared" si="287"/>
        <v>4</v>
      </c>
      <c r="L1968" s="25" t="s">
        <v>497</v>
      </c>
      <c r="M1968" s="49" t="str">
        <f t="shared" si="288"/>
        <v>kn-10-15-jlr-loc2</v>
      </c>
      <c r="N1968" s="49">
        <f t="shared" si="289"/>
        <v>7</v>
      </c>
      <c r="O1968" s="25">
        <v>6</v>
      </c>
      <c r="P1968" s="39">
        <v>8</v>
      </c>
    </row>
    <row r="1969" spans="1:16" ht="16.5" x14ac:dyDescent="0.2">
      <c r="A1969" s="60" t="str">
        <f t="shared" si="283"/>
        <v>kn-10</v>
      </c>
      <c r="B1969" s="45">
        <f t="shared" si="290"/>
        <v>2101521</v>
      </c>
      <c r="C1969" s="60">
        <v>15</v>
      </c>
      <c r="D1969" s="38">
        <f t="shared" si="284"/>
        <v>21015</v>
      </c>
      <c r="E1969" s="62">
        <v>10</v>
      </c>
      <c r="F1969" s="25">
        <v>2</v>
      </c>
      <c r="G1969" s="26" t="s">
        <v>776</v>
      </c>
      <c r="H1969" s="26" t="s">
        <v>750</v>
      </c>
      <c r="I1969" s="25">
        <f t="shared" si="285"/>
        <v>104</v>
      </c>
      <c r="J1969" s="25">
        <f t="shared" si="286"/>
        <v>13</v>
      </c>
      <c r="K1969" s="25">
        <f t="shared" si="287"/>
        <v>4</v>
      </c>
      <c r="L1969" s="25" t="s">
        <v>531</v>
      </c>
      <c r="M1969" s="49" t="str">
        <f t="shared" si="288"/>
        <v>kn-10-15-shl-loc2</v>
      </c>
      <c r="N1969" s="49">
        <f t="shared" si="289"/>
        <v>7</v>
      </c>
      <c r="O1969" s="25">
        <v>9</v>
      </c>
      <c r="P1969" s="39">
        <v>9</v>
      </c>
    </row>
    <row r="1970" spans="1:16" ht="16.5" x14ac:dyDescent="0.2">
      <c r="A1970" s="60" t="str">
        <f t="shared" si="283"/>
        <v>kn-10</v>
      </c>
      <c r="B1970" s="45">
        <f t="shared" si="290"/>
        <v>2101530</v>
      </c>
      <c r="C1970" s="60">
        <v>15</v>
      </c>
      <c r="D1970" s="38">
        <f t="shared" si="284"/>
        <v>21015</v>
      </c>
      <c r="E1970" s="62">
        <v>10</v>
      </c>
      <c r="F1970" s="25">
        <v>3</v>
      </c>
      <c r="G1970" s="26" t="s">
        <v>163</v>
      </c>
      <c r="H1970" s="26" t="s">
        <v>747</v>
      </c>
      <c r="I1970" s="25">
        <f t="shared" si="285"/>
        <v>104</v>
      </c>
      <c r="J1970" s="25">
        <f t="shared" si="286"/>
        <v>13</v>
      </c>
      <c r="K1970" s="25">
        <f t="shared" si="287"/>
        <v>4</v>
      </c>
      <c r="L1970" s="25" t="s">
        <v>174</v>
      </c>
      <c r="M1970" s="50" t="str">
        <f t="shared" si="288"/>
        <v>kn-10-15-jlr-loc3</v>
      </c>
      <c r="N1970" s="50">
        <f t="shared" si="289"/>
        <v>7</v>
      </c>
      <c r="O1970" s="25">
        <v>6</v>
      </c>
      <c r="P1970" s="39">
        <v>8</v>
      </c>
    </row>
    <row r="1971" spans="1:16" ht="17.25" thickBot="1" x14ac:dyDescent="0.25">
      <c r="A1971" s="60" t="str">
        <f t="shared" si="283"/>
        <v>kn-10</v>
      </c>
      <c r="B1971" s="45">
        <f t="shared" si="290"/>
        <v>2101531</v>
      </c>
      <c r="C1971" s="60">
        <v>15</v>
      </c>
      <c r="D1971" s="40">
        <f t="shared" si="284"/>
        <v>21015</v>
      </c>
      <c r="E1971" s="63">
        <v>10</v>
      </c>
      <c r="F1971" s="41">
        <v>3</v>
      </c>
      <c r="G1971" s="42" t="s">
        <v>164</v>
      </c>
      <c r="H1971" s="42" t="s">
        <v>748</v>
      </c>
      <c r="I1971" s="41">
        <f t="shared" si="285"/>
        <v>104</v>
      </c>
      <c r="J1971" s="41">
        <f t="shared" si="286"/>
        <v>13</v>
      </c>
      <c r="K1971" s="41">
        <f t="shared" si="287"/>
        <v>4</v>
      </c>
      <c r="L1971" s="41" t="s">
        <v>535</v>
      </c>
      <c r="M1971" s="42" t="str">
        <f t="shared" si="288"/>
        <v>kn-10-15-shl-loc3</v>
      </c>
      <c r="N1971" s="42">
        <f t="shared" si="289"/>
        <v>7</v>
      </c>
      <c r="O1971" s="41">
        <v>9</v>
      </c>
      <c r="P1971" s="43">
        <v>9</v>
      </c>
    </row>
    <row r="1972" spans="1:16" ht="16.5" x14ac:dyDescent="0.2">
      <c r="A1972" s="60" t="str">
        <f t="shared" si="283"/>
        <v>kn-11</v>
      </c>
      <c r="B1972" s="45">
        <f t="shared" si="290"/>
        <v>2110110</v>
      </c>
      <c r="C1972" s="60">
        <v>1</v>
      </c>
      <c r="D1972" s="35">
        <f t="shared" si="284"/>
        <v>21101</v>
      </c>
      <c r="E1972" s="61">
        <v>11</v>
      </c>
      <c r="F1972" s="36">
        <v>1</v>
      </c>
      <c r="G1972" s="44" t="s">
        <v>163</v>
      </c>
      <c r="H1972" s="44" t="s">
        <v>435</v>
      </c>
      <c r="I1972" s="36">
        <f t="shared" si="285"/>
        <v>105</v>
      </c>
      <c r="J1972" s="36">
        <f t="shared" si="286"/>
        <v>14</v>
      </c>
      <c r="K1972" s="36">
        <f t="shared" si="287"/>
        <v>4</v>
      </c>
      <c r="L1972" s="36" t="s">
        <v>502</v>
      </c>
      <c r="M1972" s="36" t="str">
        <f t="shared" si="288"/>
        <v>kn-11-1-jlr-loc1</v>
      </c>
      <c r="N1972" s="36">
        <f t="shared" si="289"/>
        <v>7</v>
      </c>
      <c r="O1972" s="36">
        <v>6</v>
      </c>
      <c r="P1972" s="37">
        <v>8</v>
      </c>
    </row>
    <row r="1973" spans="1:16" ht="16.5" x14ac:dyDescent="0.2">
      <c r="A1973" s="60" t="str">
        <f t="shared" si="283"/>
        <v>kn-11</v>
      </c>
      <c r="B1973" s="45">
        <f t="shared" si="290"/>
        <v>2110111</v>
      </c>
      <c r="C1973" s="60">
        <v>1</v>
      </c>
      <c r="D1973" s="38">
        <f t="shared" si="284"/>
        <v>21101</v>
      </c>
      <c r="E1973" s="62">
        <v>11</v>
      </c>
      <c r="F1973" s="25">
        <v>1</v>
      </c>
      <c r="G1973" s="26" t="s">
        <v>164</v>
      </c>
      <c r="H1973" s="26" t="s">
        <v>436</v>
      </c>
      <c r="I1973" s="25">
        <f t="shared" si="285"/>
        <v>105</v>
      </c>
      <c r="J1973" s="25">
        <f t="shared" si="286"/>
        <v>14</v>
      </c>
      <c r="K1973" s="25">
        <f t="shared" si="287"/>
        <v>4</v>
      </c>
      <c r="L1973" s="25" t="s">
        <v>543</v>
      </c>
      <c r="M1973" s="25" t="str">
        <f t="shared" si="288"/>
        <v>kn-11-1-shl-loc1</v>
      </c>
      <c r="N1973" s="25">
        <f t="shared" si="289"/>
        <v>7</v>
      </c>
      <c r="O1973" s="25">
        <v>9</v>
      </c>
      <c r="P1973" s="39">
        <v>9</v>
      </c>
    </row>
    <row r="1974" spans="1:16" ht="16.5" x14ac:dyDescent="0.2">
      <c r="A1974" s="60" t="str">
        <f t="shared" si="283"/>
        <v>kn-11</v>
      </c>
      <c r="B1974" s="45">
        <f t="shared" si="290"/>
        <v>2110120</v>
      </c>
      <c r="C1974" s="60">
        <v>1</v>
      </c>
      <c r="D1974" s="38">
        <f t="shared" si="284"/>
        <v>21101</v>
      </c>
      <c r="E1974" s="62">
        <v>11</v>
      </c>
      <c r="F1974" s="25">
        <v>2</v>
      </c>
      <c r="G1974" s="26" t="s">
        <v>163</v>
      </c>
      <c r="H1974" s="26" t="s">
        <v>1463</v>
      </c>
      <c r="I1974" s="25">
        <f t="shared" si="285"/>
        <v>105</v>
      </c>
      <c r="J1974" s="25">
        <f t="shared" si="286"/>
        <v>14</v>
      </c>
      <c r="K1974" s="25">
        <f t="shared" si="287"/>
        <v>4</v>
      </c>
      <c r="L1974" s="25" t="s">
        <v>1459</v>
      </c>
      <c r="M1974" s="49" t="str">
        <f t="shared" si="288"/>
        <v>kn-11-1-jlr-loc2</v>
      </c>
      <c r="N1974" s="49">
        <f t="shared" si="289"/>
        <v>7</v>
      </c>
      <c r="O1974" s="25">
        <v>6</v>
      </c>
      <c r="P1974" s="39">
        <v>8</v>
      </c>
    </row>
    <row r="1975" spans="1:16" ht="16.5" x14ac:dyDescent="0.2">
      <c r="A1975" s="60" t="str">
        <f t="shared" si="283"/>
        <v>kn-11</v>
      </c>
      <c r="B1975" s="45">
        <f t="shared" si="290"/>
        <v>2110121</v>
      </c>
      <c r="C1975" s="60">
        <v>1</v>
      </c>
      <c r="D1975" s="38">
        <f t="shared" si="284"/>
        <v>21101</v>
      </c>
      <c r="E1975" s="62">
        <v>11</v>
      </c>
      <c r="F1975" s="25">
        <v>2</v>
      </c>
      <c r="G1975" s="26" t="s">
        <v>164</v>
      </c>
      <c r="H1975" s="26" t="s">
        <v>779</v>
      </c>
      <c r="I1975" s="25">
        <f t="shared" si="285"/>
        <v>105</v>
      </c>
      <c r="J1975" s="25">
        <f t="shared" si="286"/>
        <v>14</v>
      </c>
      <c r="K1975" s="25">
        <f t="shared" si="287"/>
        <v>4</v>
      </c>
      <c r="L1975" s="25" t="s">
        <v>538</v>
      </c>
      <c r="M1975" s="49" t="str">
        <f t="shared" si="288"/>
        <v>kn-11-1-shl-loc2</v>
      </c>
      <c r="N1975" s="49">
        <f t="shared" si="289"/>
        <v>7</v>
      </c>
      <c r="O1975" s="25">
        <v>9</v>
      </c>
      <c r="P1975" s="39">
        <v>9</v>
      </c>
    </row>
    <row r="1976" spans="1:16" ht="16.5" x14ac:dyDescent="0.2">
      <c r="A1976" s="60" t="str">
        <f t="shared" si="283"/>
        <v>kn-11</v>
      </c>
      <c r="B1976" s="45">
        <f t="shared" si="290"/>
        <v>2110130</v>
      </c>
      <c r="C1976" s="60">
        <v>1</v>
      </c>
      <c r="D1976" s="38">
        <f t="shared" si="284"/>
        <v>21101</v>
      </c>
      <c r="E1976" s="62">
        <v>11</v>
      </c>
      <c r="F1976" s="25">
        <v>3</v>
      </c>
      <c r="G1976" s="26" t="s">
        <v>163</v>
      </c>
      <c r="H1976" s="26" t="s">
        <v>434</v>
      </c>
      <c r="I1976" s="25">
        <f t="shared" si="285"/>
        <v>105</v>
      </c>
      <c r="J1976" s="25">
        <f t="shared" si="286"/>
        <v>14</v>
      </c>
      <c r="K1976" s="25">
        <f t="shared" si="287"/>
        <v>4</v>
      </c>
      <c r="L1976" s="25" t="s">
        <v>503</v>
      </c>
      <c r="M1976" s="50" t="str">
        <f t="shared" si="288"/>
        <v>kn-11-1-jlr-loc3</v>
      </c>
      <c r="N1976" s="50">
        <f t="shared" si="289"/>
        <v>7</v>
      </c>
      <c r="O1976" s="25">
        <v>6</v>
      </c>
      <c r="P1976" s="39">
        <v>8</v>
      </c>
    </row>
    <row r="1977" spans="1:16" ht="17.25" thickBot="1" x14ac:dyDescent="0.25">
      <c r="A1977" s="60" t="str">
        <f t="shared" si="283"/>
        <v>kn-11</v>
      </c>
      <c r="B1977" s="45">
        <f t="shared" si="290"/>
        <v>2110131</v>
      </c>
      <c r="C1977" s="60">
        <v>1</v>
      </c>
      <c r="D1977" s="40">
        <f t="shared" si="284"/>
        <v>21101</v>
      </c>
      <c r="E1977" s="63">
        <v>11</v>
      </c>
      <c r="F1977" s="41">
        <v>3</v>
      </c>
      <c r="G1977" s="42" t="s">
        <v>164</v>
      </c>
      <c r="H1977" s="42" t="s">
        <v>433</v>
      </c>
      <c r="I1977" s="41">
        <f t="shared" si="285"/>
        <v>105</v>
      </c>
      <c r="J1977" s="41">
        <f t="shared" si="286"/>
        <v>14</v>
      </c>
      <c r="K1977" s="41">
        <f t="shared" si="287"/>
        <v>4</v>
      </c>
      <c r="L1977" s="41" t="s">
        <v>544</v>
      </c>
      <c r="M1977" s="42" t="str">
        <f t="shared" si="288"/>
        <v>kn-11-1-shl-loc3</v>
      </c>
      <c r="N1977" s="42">
        <f t="shared" si="289"/>
        <v>7</v>
      </c>
      <c r="O1977" s="41">
        <v>9</v>
      </c>
      <c r="P1977" s="43">
        <v>9</v>
      </c>
    </row>
    <row r="1978" spans="1:16" ht="16.5" x14ac:dyDescent="0.2">
      <c r="A1978" s="60" t="str">
        <f t="shared" si="283"/>
        <v>kn-11</v>
      </c>
      <c r="B1978" s="45">
        <f t="shared" si="290"/>
        <v>2110210</v>
      </c>
      <c r="C1978" s="60">
        <v>2</v>
      </c>
      <c r="D1978" s="35">
        <f t="shared" si="284"/>
        <v>21102</v>
      </c>
      <c r="E1978" s="61">
        <v>11</v>
      </c>
      <c r="F1978" s="36">
        <v>1</v>
      </c>
      <c r="G1978" s="44" t="s">
        <v>163</v>
      </c>
      <c r="H1978" s="44" t="s">
        <v>435</v>
      </c>
      <c r="I1978" s="36">
        <f t="shared" si="285"/>
        <v>106</v>
      </c>
      <c r="J1978" s="36">
        <f t="shared" si="286"/>
        <v>14</v>
      </c>
      <c r="K1978" s="36">
        <f t="shared" si="287"/>
        <v>4</v>
      </c>
      <c r="L1978" s="36" t="s">
        <v>495</v>
      </c>
      <c r="M1978" s="36" t="str">
        <f t="shared" si="288"/>
        <v>kn-11-2-jlr-loc1</v>
      </c>
      <c r="N1978" s="36">
        <f t="shared" si="289"/>
        <v>7</v>
      </c>
      <c r="O1978" s="36">
        <v>6</v>
      </c>
      <c r="P1978" s="37">
        <v>8</v>
      </c>
    </row>
    <row r="1979" spans="1:16" ht="16.5" x14ac:dyDescent="0.2">
      <c r="A1979" s="60" t="str">
        <f t="shared" si="283"/>
        <v>kn-11</v>
      </c>
      <c r="B1979" s="45">
        <f t="shared" si="290"/>
        <v>2110211</v>
      </c>
      <c r="C1979" s="60">
        <v>2</v>
      </c>
      <c r="D1979" s="38">
        <f t="shared" si="284"/>
        <v>21102</v>
      </c>
      <c r="E1979" s="62">
        <v>11</v>
      </c>
      <c r="F1979" s="25">
        <v>1</v>
      </c>
      <c r="G1979" s="26" t="s">
        <v>164</v>
      </c>
      <c r="H1979" s="26" t="s">
        <v>436</v>
      </c>
      <c r="I1979" s="25">
        <f t="shared" si="285"/>
        <v>106</v>
      </c>
      <c r="J1979" s="25">
        <f t="shared" si="286"/>
        <v>14</v>
      </c>
      <c r="K1979" s="25">
        <f t="shared" si="287"/>
        <v>4</v>
      </c>
      <c r="L1979" s="25" t="s">
        <v>527</v>
      </c>
      <c r="M1979" s="25" t="str">
        <f t="shared" si="288"/>
        <v>kn-11-2-shl-loc1</v>
      </c>
      <c r="N1979" s="25">
        <f t="shared" si="289"/>
        <v>7</v>
      </c>
      <c r="O1979" s="25">
        <v>9</v>
      </c>
      <c r="P1979" s="39">
        <v>9</v>
      </c>
    </row>
    <row r="1980" spans="1:16" ht="16.5" x14ac:dyDescent="0.2">
      <c r="A1980" s="60" t="str">
        <f t="shared" si="283"/>
        <v>kn-11</v>
      </c>
      <c r="B1980" s="45">
        <f t="shared" si="290"/>
        <v>2110220</v>
      </c>
      <c r="C1980" s="60">
        <v>2</v>
      </c>
      <c r="D1980" s="38">
        <f t="shared" si="284"/>
        <v>21102</v>
      </c>
      <c r="E1980" s="62">
        <v>11</v>
      </c>
      <c r="F1980" s="25">
        <v>2</v>
      </c>
      <c r="G1980" s="26" t="s">
        <v>163</v>
      </c>
      <c r="H1980" s="26" t="s">
        <v>1463</v>
      </c>
      <c r="I1980" s="25">
        <f t="shared" si="285"/>
        <v>106</v>
      </c>
      <c r="J1980" s="25">
        <f t="shared" si="286"/>
        <v>14</v>
      </c>
      <c r="K1980" s="25">
        <f t="shared" si="287"/>
        <v>4</v>
      </c>
      <c r="L1980" s="25" t="s">
        <v>1463</v>
      </c>
      <c r="M1980" s="49" t="str">
        <f t="shared" si="288"/>
        <v>kn-11-2-jlr-loc2</v>
      </c>
      <c r="N1980" s="49">
        <f t="shared" si="289"/>
        <v>7</v>
      </c>
      <c r="O1980" s="25">
        <v>6</v>
      </c>
      <c r="P1980" s="39">
        <v>8</v>
      </c>
    </row>
    <row r="1981" spans="1:16" ht="16.5" x14ac:dyDescent="0.2">
      <c r="A1981" s="60" t="str">
        <f t="shared" si="283"/>
        <v>kn-11</v>
      </c>
      <c r="B1981" s="45">
        <f t="shared" si="290"/>
        <v>2110221</v>
      </c>
      <c r="C1981" s="60">
        <v>2</v>
      </c>
      <c r="D1981" s="38">
        <f t="shared" si="284"/>
        <v>21102</v>
      </c>
      <c r="E1981" s="62">
        <v>11</v>
      </c>
      <c r="F1981" s="25">
        <v>2</v>
      </c>
      <c r="G1981" s="26" t="s">
        <v>164</v>
      </c>
      <c r="H1981" s="26" t="s">
        <v>171</v>
      </c>
      <c r="I1981" s="25">
        <f t="shared" si="285"/>
        <v>106</v>
      </c>
      <c r="J1981" s="25">
        <f t="shared" si="286"/>
        <v>14</v>
      </c>
      <c r="K1981" s="25">
        <f t="shared" si="287"/>
        <v>4</v>
      </c>
      <c r="L1981" s="25" t="s">
        <v>530</v>
      </c>
      <c r="M1981" s="49" t="str">
        <f t="shared" si="288"/>
        <v>kn-11-2-shl-loc2</v>
      </c>
      <c r="N1981" s="49">
        <f t="shared" si="289"/>
        <v>7</v>
      </c>
      <c r="O1981" s="25">
        <v>9</v>
      </c>
      <c r="P1981" s="39">
        <v>9</v>
      </c>
    </row>
    <row r="1982" spans="1:16" ht="16.5" x14ac:dyDescent="0.2">
      <c r="A1982" s="60" t="str">
        <f t="shared" si="283"/>
        <v>kn-11</v>
      </c>
      <c r="B1982" s="45">
        <f t="shared" si="290"/>
        <v>2110230</v>
      </c>
      <c r="C1982" s="60">
        <v>2</v>
      </c>
      <c r="D1982" s="38">
        <f t="shared" si="284"/>
        <v>21102</v>
      </c>
      <c r="E1982" s="62">
        <v>11</v>
      </c>
      <c r="F1982" s="25">
        <v>3</v>
      </c>
      <c r="G1982" s="26" t="s">
        <v>163</v>
      </c>
      <c r="H1982" s="26" t="s">
        <v>434</v>
      </c>
      <c r="I1982" s="25">
        <f t="shared" si="285"/>
        <v>106</v>
      </c>
      <c r="J1982" s="25">
        <f t="shared" si="286"/>
        <v>14</v>
      </c>
      <c r="K1982" s="25">
        <f t="shared" si="287"/>
        <v>4</v>
      </c>
      <c r="L1982" s="25" t="s">
        <v>504</v>
      </c>
      <c r="M1982" s="50" t="str">
        <f t="shared" si="288"/>
        <v>kn-11-2-jlr-loc3</v>
      </c>
      <c r="N1982" s="50">
        <f t="shared" si="289"/>
        <v>7</v>
      </c>
      <c r="O1982" s="25">
        <v>6</v>
      </c>
      <c r="P1982" s="39">
        <v>8</v>
      </c>
    </row>
    <row r="1983" spans="1:16" ht="17.25" thickBot="1" x14ac:dyDescent="0.25">
      <c r="A1983" s="60" t="str">
        <f t="shared" si="283"/>
        <v>kn-11</v>
      </c>
      <c r="B1983" s="45">
        <f t="shared" si="290"/>
        <v>2110231</v>
      </c>
      <c r="C1983" s="60">
        <v>2</v>
      </c>
      <c r="D1983" s="40">
        <f t="shared" si="284"/>
        <v>21102</v>
      </c>
      <c r="E1983" s="63">
        <v>11</v>
      </c>
      <c r="F1983" s="41">
        <v>3</v>
      </c>
      <c r="G1983" s="42" t="s">
        <v>164</v>
      </c>
      <c r="H1983" s="42" t="s">
        <v>433</v>
      </c>
      <c r="I1983" s="41">
        <f t="shared" si="285"/>
        <v>106</v>
      </c>
      <c r="J1983" s="41">
        <f t="shared" si="286"/>
        <v>14</v>
      </c>
      <c r="K1983" s="41">
        <f t="shared" si="287"/>
        <v>4</v>
      </c>
      <c r="L1983" s="41" t="s">
        <v>545</v>
      </c>
      <c r="M1983" s="42" t="str">
        <f t="shared" si="288"/>
        <v>kn-11-2-shl-loc3</v>
      </c>
      <c r="N1983" s="42">
        <f t="shared" si="289"/>
        <v>7</v>
      </c>
      <c r="O1983" s="41">
        <v>9</v>
      </c>
      <c r="P1983" s="43">
        <v>9</v>
      </c>
    </row>
    <row r="1984" spans="1:16" ht="16.5" x14ac:dyDescent="0.2">
      <c r="A1984" s="60" t="str">
        <f t="shared" ref="A1984:A2047" si="291">"kn-"&amp;E1984</f>
        <v>kn-11</v>
      </c>
      <c r="B1984" s="45">
        <f t="shared" si="290"/>
        <v>2110310</v>
      </c>
      <c r="C1984" s="60">
        <v>3</v>
      </c>
      <c r="D1984" s="35">
        <f t="shared" ref="D1984:D2047" si="292">(200+E1984)*100+C1984</f>
        <v>21103</v>
      </c>
      <c r="E1984" s="61">
        <v>11</v>
      </c>
      <c r="F1984" s="36">
        <v>1</v>
      </c>
      <c r="G1984" s="44" t="s">
        <v>163</v>
      </c>
      <c r="H1984" s="44" t="s">
        <v>435</v>
      </c>
      <c r="I1984" s="36">
        <f t="shared" ref="I1984:I2047" si="293">INDEX($AR$4:$AR$204,INDEX($AY$4:$AY$19,E1984)+C1984)</f>
        <v>106</v>
      </c>
      <c r="J1984" s="36">
        <f t="shared" ref="J1984:J2047" si="294">INDEX($AS$4:$AS$204,INDEX($AY$4:$AY$19,E1984)+C1984)</f>
        <v>14</v>
      </c>
      <c r="K1984" s="36">
        <f t="shared" ref="K1984:K2047" si="295">INDEX($AT$4:$AT$204,INDEX($AY$4:$AY$19,E1984)+C1985)</f>
        <v>4</v>
      </c>
      <c r="L1984" s="36" t="s">
        <v>502</v>
      </c>
      <c r="M1984" s="36" t="str">
        <f t="shared" ref="M1984:M2047" si="296">A1984&amp;"-"&amp;C1984&amp;"-"&amp;G1984&amp;"-"&amp;"loc"&amp;F1984</f>
        <v>kn-11-3-jlr-loc1</v>
      </c>
      <c r="N1984" s="36">
        <f t="shared" ref="N1984:N2047" si="297">INDEX($AU$4:$AU$204,INDEX($AY$4:$AY$19,E1984)+C1984)</f>
        <v>7</v>
      </c>
      <c r="O1984" s="36">
        <v>6</v>
      </c>
      <c r="P1984" s="37">
        <v>8</v>
      </c>
    </row>
    <row r="1985" spans="1:16" ht="16.5" x14ac:dyDescent="0.2">
      <c r="A1985" s="60" t="str">
        <f t="shared" si="291"/>
        <v>kn-11</v>
      </c>
      <c r="B1985" s="45">
        <f t="shared" si="290"/>
        <v>2110311</v>
      </c>
      <c r="C1985" s="60">
        <v>3</v>
      </c>
      <c r="D1985" s="38">
        <f t="shared" si="292"/>
        <v>21103</v>
      </c>
      <c r="E1985" s="62">
        <v>11</v>
      </c>
      <c r="F1985" s="25">
        <v>1</v>
      </c>
      <c r="G1985" s="26" t="s">
        <v>164</v>
      </c>
      <c r="H1985" s="26" t="s">
        <v>436</v>
      </c>
      <c r="I1985" s="25">
        <f t="shared" si="293"/>
        <v>106</v>
      </c>
      <c r="J1985" s="25">
        <f t="shared" si="294"/>
        <v>14</v>
      </c>
      <c r="K1985" s="25">
        <f t="shared" si="295"/>
        <v>4</v>
      </c>
      <c r="L1985" s="25" t="s">
        <v>543</v>
      </c>
      <c r="M1985" s="25" t="str">
        <f t="shared" si="296"/>
        <v>kn-11-3-shl-loc1</v>
      </c>
      <c r="N1985" s="25">
        <f t="shared" si="297"/>
        <v>7</v>
      </c>
      <c r="O1985" s="25">
        <v>9</v>
      </c>
      <c r="P1985" s="39">
        <v>9</v>
      </c>
    </row>
    <row r="1986" spans="1:16" ht="16.5" x14ac:dyDescent="0.2">
      <c r="A1986" s="60" t="str">
        <f t="shared" si="291"/>
        <v>kn-11</v>
      </c>
      <c r="B1986" s="45">
        <f t="shared" si="290"/>
        <v>2110320</v>
      </c>
      <c r="C1986" s="60">
        <v>3</v>
      </c>
      <c r="D1986" s="38">
        <f t="shared" si="292"/>
        <v>21103</v>
      </c>
      <c r="E1986" s="62">
        <v>11</v>
      </c>
      <c r="F1986" s="25">
        <v>2</v>
      </c>
      <c r="G1986" s="26" t="s">
        <v>163</v>
      </c>
      <c r="H1986" s="26" t="s">
        <v>1463</v>
      </c>
      <c r="I1986" s="25">
        <f t="shared" si="293"/>
        <v>106</v>
      </c>
      <c r="J1986" s="25">
        <f t="shared" si="294"/>
        <v>14</v>
      </c>
      <c r="K1986" s="25">
        <f t="shared" si="295"/>
        <v>4</v>
      </c>
      <c r="L1986" s="25" t="s">
        <v>1459</v>
      </c>
      <c r="M1986" s="49" t="str">
        <f t="shared" si="296"/>
        <v>kn-11-3-jlr-loc2</v>
      </c>
      <c r="N1986" s="49">
        <f t="shared" si="297"/>
        <v>7</v>
      </c>
      <c r="O1986" s="25">
        <v>6</v>
      </c>
      <c r="P1986" s="39">
        <v>8</v>
      </c>
    </row>
    <row r="1987" spans="1:16" ht="16.5" x14ac:dyDescent="0.2">
      <c r="A1987" s="60" t="str">
        <f t="shared" si="291"/>
        <v>kn-11</v>
      </c>
      <c r="B1987" s="45">
        <f t="shared" si="290"/>
        <v>2110321</v>
      </c>
      <c r="C1987" s="60">
        <v>3</v>
      </c>
      <c r="D1987" s="38">
        <f t="shared" si="292"/>
        <v>21103</v>
      </c>
      <c r="E1987" s="62">
        <v>11</v>
      </c>
      <c r="F1987" s="25">
        <v>2</v>
      </c>
      <c r="G1987" s="26" t="s">
        <v>164</v>
      </c>
      <c r="H1987" s="26" t="s">
        <v>171</v>
      </c>
      <c r="I1987" s="25">
        <f t="shared" si="293"/>
        <v>106</v>
      </c>
      <c r="J1987" s="25">
        <f t="shared" si="294"/>
        <v>14</v>
      </c>
      <c r="K1987" s="25">
        <f t="shared" si="295"/>
        <v>4</v>
      </c>
      <c r="L1987" s="25" t="s">
        <v>538</v>
      </c>
      <c r="M1987" s="49" t="str">
        <f t="shared" si="296"/>
        <v>kn-11-3-shl-loc2</v>
      </c>
      <c r="N1987" s="49">
        <f t="shared" si="297"/>
        <v>7</v>
      </c>
      <c r="O1987" s="25">
        <v>9</v>
      </c>
      <c r="P1987" s="39">
        <v>9</v>
      </c>
    </row>
    <row r="1988" spans="1:16" ht="16.5" x14ac:dyDescent="0.2">
      <c r="A1988" s="60" t="str">
        <f t="shared" si="291"/>
        <v>kn-11</v>
      </c>
      <c r="B1988" s="45">
        <f t="shared" si="290"/>
        <v>2110330</v>
      </c>
      <c r="C1988" s="60">
        <v>3</v>
      </c>
      <c r="D1988" s="38">
        <f t="shared" si="292"/>
        <v>21103</v>
      </c>
      <c r="E1988" s="62">
        <v>11</v>
      </c>
      <c r="F1988" s="25">
        <v>3</v>
      </c>
      <c r="G1988" s="26" t="s">
        <v>163</v>
      </c>
      <c r="H1988" s="26" t="s">
        <v>434</v>
      </c>
      <c r="I1988" s="25">
        <f t="shared" si="293"/>
        <v>106</v>
      </c>
      <c r="J1988" s="25">
        <f t="shared" si="294"/>
        <v>14</v>
      </c>
      <c r="K1988" s="25">
        <f t="shared" si="295"/>
        <v>4</v>
      </c>
      <c r="L1988" s="25" t="s">
        <v>499</v>
      </c>
      <c r="M1988" s="50" t="str">
        <f t="shared" si="296"/>
        <v>kn-11-3-jlr-loc3</v>
      </c>
      <c r="N1988" s="50">
        <f t="shared" si="297"/>
        <v>7</v>
      </c>
      <c r="O1988" s="25">
        <v>6</v>
      </c>
      <c r="P1988" s="39">
        <v>8</v>
      </c>
    </row>
    <row r="1989" spans="1:16" ht="17.25" thickBot="1" x14ac:dyDescent="0.25">
      <c r="A1989" s="60" t="str">
        <f t="shared" si="291"/>
        <v>kn-11</v>
      </c>
      <c r="B1989" s="45">
        <f t="shared" si="290"/>
        <v>2110331</v>
      </c>
      <c r="C1989" s="60">
        <v>3</v>
      </c>
      <c r="D1989" s="40">
        <f t="shared" si="292"/>
        <v>21103</v>
      </c>
      <c r="E1989" s="63">
        <v>11</v>
      </c>
      <c r="F1989" s="41">
        <v>3</v>
      </c>
      <c r="G1989" s="42" t="s">
        <v>164</v>
      </c>
      <c r="H1989" s="42" t="s">
        <v>790</v>
      </c>
      <c r="I1989" s="41">
        <f t="shared" si="293"/>
        <v>106</v>
      </c>
      <c r="J1989" s="41">
        <f t="shared" si="294"/>
        <v>14</v>
      </c>
      <c r="K1989" s="41">
        <f t="shared" si="295"/>
        <v>4</v>
      </c>
      <c r="L1989" s="41" t="s">
        <v>539</v>
      </c>
      <c r="M1989" s="42" t="str">
        <f t="shared" si="296"/>
        <v>kn-11-3-shl-loc3</v>
      </c>
      <c r="N1989" s="42">
        <f t="shared" si="297"/>
        <v>7</v>
      </c>
      <c r="O1989" s="41">
        <v>9</v>
      </c>
      <c r="P1989" s="43">
        <v>9</v>
      </c>
    </row>
    <row r="1990" spans="1:16" ht="16.5" x14ac:dyDescent="0.2">
      <c r="A1990" s="60" t="str">
        <f t="shared" si="291"/>
        <v>kn-11</v>
      </c>
      <c r="B1990" s="45">
        <f t="shared" si="290"/>
        <v>2110410</v>
      </c>
      <c r="C1990" s="60">
        <v>4</v>
      </c>
      <c r="D1990" s="35">
        <f t="shared" si="292"/>
        <v>21104</v>
      </c>
      <c r="E1990" s="61">
        <v>11</v>
      </c>
      <c r="F1990" s="36">
        <v>1</v>
      </c>
      <c r="G1990" s="44" t="s">
        <v>163</v>
      </c>
      <c r="H1990" s="44" t="s">
        <v>435</v>
      </c>
      <c r="I1990" s="36">
        <f t="shared" si="293"/>
        <v>107</v>
      </c>
      <c r="J1990" s="36">
        <f t="shared" si="294"/>
        <v>14</v>
      </c>
      <c r="K1990" s="36">
        <f t="shared" si="295"/>
        <v>4</v>
      </c>
      <c r="L1990" s="36" t="s">
        <v>505</v>
      </c>
      <c r="M1990" s="36" t="str">
        <f t="shared" si="296"/>
        <v>kn-11-4-jlr-loc1</v>
      </c>
      <c r="N1990" s="36">
        <f t="shared" si="297"/>
        <v>7</v>
      </c>
      <c r="O1990" s="36">
        <v>6</v>
      </c>
      <c r="P1990" s="37">
        <v>8</v>
      </c>
    </row>
    <row r="1991" spans="1:16" ht="16.5" x14ac:dyDescent="0.2">
      <c r="A1991" s="60" t="str">
        <f t="shared" si="291"/>
        <v>kn-11</v>
      </c>
      <c r="B1991" s="45">
        <f t="shared" si="290"/>
        <v>2110411</v>
      </c>
      <c r="C1991" s="60">
        <v>4</v>
      </c>
      <c r="D1991" s="38">
        <f t="shared" si="292"/>
        <v>21104</v>
      </c>
      <c r="E1991" s="62">
        <v>11</v>
      </c>
      <c r="F1991" s="25">
        <v>1</v>
      </c>
      <c r="G1991" s="26" t="s">
        <v>164</v>
      </c>
      <c r="H1991" s="26" t="s">
        <v>436</v>
      </c>
      <c r="I1991" s="25">
        <f t="shared" si="293"/>
        <v>107</v>
      </c>
      <c r="J1991" s="25">
        <f t="shared" si="294"/>
        <v>14</v>
      </c>
      <c r="K1991" s="25">
        <f t="shared" si="295"/>
        <v>4</v>
      </c>
      <c r="L1991" s="25" t="s">
        <v>546</v>
      </c>
      <c r="M1991" s="25" t="str">
        <f t="shared" si="296"/>
        <v>kn-11-4-shl-loc1</v>
      </c>
      <c r="N1991" s="25">
        <f t="shared" si="297"/>
        <v>7</v>
      </c>
      <c r="O1991" s="25">
        <v>9</v>
      </c>
      <c r="P1991" s="39">
        <v>9</v>
      </c>
    </row>
    <row r="1992" spans="1:16" ht="16.5" x14ac:dyDescent="0.2">
      <c r="A1992" s="60" t="str">
        <f t="shared" si="291"/>
        <v>kn-11</v>
      </c>
      <c r="B1992" s="45">
        <f t="shared" si="290"/>
        <v>2110420</v>
      </c>
      <c r="C1992" s="60">
        <v>4</v>
      </c>
      <c r="D1992" s="38">
        <f t="shared" si="292"/>
        <v>21104</v>
      </c>
      <c r="E1992" s="62">
        <v>11</v>
      </c>
      <c r="F1992" s="25">
        <v>2</v>
      </c>
      <c r="G1992" s="26" t="s">
        <v>163</v>
      </c>
      <c r="H1992" s="26" t="s">
        <v>1463</v>
      </c>
      <c r="I1992" s="25">
        <f t="shared" si="293"/>
        <v>107</v>
      </c>
      <c r="J1992" s="25">
        <f t="shared" si="294"/>
        <v>14</v>
      </c>
      <c r="K1992" s="25">
        <f t="shared" si="295"/>
        <v>4</v>
      </c>
      <c r="L1992" s="25" t="s">
        <v>495</v>
      </c>
      <c r="M1992" s="49" t="str">
        <f t="shared" si="296"/>
        <v>kn-11-4-jlr-loc2</v>
      </c>
      <c r="N1992" s="49">
        <f t="shared" si="297"/>
        <v>7</v>
      </c>
      <c r="O1992" s="25">
        <v>6</v>
      </c>
      <c r="P1992" s="39">
        <v>8</v>
      </c>
    </row>
    <row r="1993" spans="1:16" ht="16.5" x14ac:dyDescent="0.2">
      <c r="A1993" s="60" t="str">
        <f t="shared" si="291"/>
        <v>kn-11</v>
      </c>
      <c r="B1993" s="45">
        <f t="shared" si="290"/>
        <v>2110421</v>
      </c>
      <c r="C1993" s="60">
        <v>4</v>
      </c>
      <c r="D1993" s="38">
        <f t="shared" si="292"/>
        <v>21104</v>
      </c>
      <c r="E1993" s="62">
        <v>11</v>
      </c>
      <c r="F1993" s="25">
        <v>2</v>
      </c>
      <c r="G1993" s="26" t="s">
        <v>776</v>
      </c>
      <c r="H1993" s="26" t="s">
        <v>171</v>
      </c>
      <c r="I1993" s="25">
        <f t="shared" si="293"/>
        <v>107</v>
      </c>
      <c r="J1993" s="25">
        <f t="shared" si="294"/>
        <v>14</v>
      </c>
      <c r="K1993" s="25">
        <f t="shared" si="295"/>
        <v>4</v>
      </c>
      <c r="L1993" s="25" t="s">
        <v>534</v>
      </c>
      <c r="M1993" s="49" t="str">
        <f t="shared" si="296"/>
        <v>kn-11-4-shl-loc2</v>
      </c>
      <c r="N1993" s="49">
        <f t="shared" si="297"/>
        <v>7</v>
      </c>
      <c r="O1993" s="25">
        <v>9</v>
      </c>
      <c r="P1993" s="39">
        <v>9</v>
      </c>
    </row>
    <row r="1994" spans="1:16" ht="16.5" x14ac:dyDescent="0.2">
      <c r="A1994" s="60" t="str">
        <f t="shared" si="291"/>
        <v>kn-11</v>
      </c>
      <c r="B1994" s="45">
        <f t="shared" si="290"/>
        <v>2110430</v>
      </c>
      <c r="C1994" s="60">
        <v>4</v>
      </c>
      <c r="D1994" s="38">
        <f t="shared" si="292"/>
        <v>21104</v>
      </c>
      <c r="E1994" s="62">
        <v>11</v>
      </c>
      <c r="F1994" s="25">
        <v>3</v>
      </c>
      <c r="G1994" s="26" t="s">
        <v>163</v>
      </c>
      <c r="H1994" s="26" t="s">
        <v>783</v>
      </c>
      <c r="I1994" s="25">
        <f t="shared" si="293"/>
        <v>107</v>
      </c>
      <c r="J1994" s="25">
        <f t="shared" si="294"/>
        <v>14</v>
      </c>
      <c r="K1994" s="25">
        <f t="shared" si="295"/>
        <v>4</v>
      </c>
      <c r="L1994" s="25" t="s">
        <v>501</v>
      </c>
      <c r="M1994" s="50" t="str">
        <f t="shared" si="296"/>
        <v>kn-11-4-jlr-loc3</v>
      </c>
      <c r="N1994" s="50">
        <f t="shared" si="297"/>
        <v>7</v>
      </c>
      <c r="O1994" s="25">
        <v>6</v>
      </c>
      <c r="P1994" s="39">
        <v>8</v>
      </c>
    </row>
    <row r="1995" spans="1:16" ht="17.25" thickBot="1" x14ac:dyDescent="0.25">
      <c r="A1995" s="60" t="str">
        <f t="shared" si="291"/>
        <v>kn-11</v>
      </c>
      <c r="B1995" s="45">
        <f t="shared" si="290"/>
        <v>2110431</v>
      </c>
      <c r="C1995" s="60">
        <v>4</v>
      </c>
      <c r="D1995" s="40">
        <f t="shared" si="292"/>
        <v>21104</v>
      </c>
      <c r="E1995" s="63">
        <v>11</v>
      </c>
      <c r="F1995" s="41">
        <v>3</v>
      </c>
      <c r="G1995" s="42" t="s">
        <v>164</v>
      </c>
      <c r="H1995" s="42" t="s">
        <v>433</v>
      </c>
      <c r="I1995" s="41">
        <f t="shared" si="293"/>
        <v>107</v>
      </c>
      <c r="J1995" s="41">
        <f t="shared" si="294"/>
        <v>14</v>
      </c>
      <c r="K1995" s="41">
        <f t="shared" si="295"/>
        <v>4</v>
      </c>
      <c r="L1995" s="41" t="s">
        <v>542</v>
      </c>
      <c r="M1995" s="42" t="str">
        <f t="shared" si="296"/>
        <v>kn-11-4-shl-loc3</v>
      </c>
      <c r="N1995" s="42">
        <f t="shared" si="297"/>
        <v>7</v>
      </c>
      <c r="O1995" s="41">
        <v>9</v>
      </c>
      <c r="P1995" s="43">
        <v>9</v>
      </c>
    </row>
    <row r="1996" spans="1:16" ht="16.5" x14ac:dyDescent="0.2">
      <c r="A1996" s="60" t="str">
        <f t="shared" si="291"/>
        <v>kn-11</v>
      </c>
      <c r="B1996" s="45">
        <f t="shared" si="290"/>
        <v>2110510</v>
      </c>
      <c r="C1996" s="60">
        <v>5</v>
      </c>
      <c r="D1996" s="35">
        <f t="shared" si="292"/>
        <v>21105</v>
      </c>
      <c r="E1996" s="61">
        <v>11</v>
      </c>
      <c r="F1996" s="36">
        <v>1</v>
      </c>
      <c r="G1996" s="44" t="s">
        <v>163</v>
      </c>
      <c r="H1996" s="44" t="s">
        <v>435</v>
      </c>
      <c r="I1996" s="36">
        <f t="shared" si="293"/>
        <v>107</v>
      </c>
      <c r="J1996" s="36">
        <f t="shared" si="294"/>
        <v>14</v>
      </c>
      <c r="K1996" s="36">
        <f t="shared" si="295"/>
        <v>4</v>
      </c>
      <c r="L1996" s="36" t="s">
        <v>1458</v>
      </c>
      <c r="M1996" s="36" t="str">
        <f t="shared" si="296"/>
        <v>kn-11-5-jlr-loc1</v>
      </c>
      <c r="N1996" s="36">
        <f t="shared" si="297"/>
        <v>7</v>
      </c>
      <c r="O1996" s="36">
        <v>6</v>
      </c>
      <c r="P1996" s="37">
        <v>8</v>
      </c>
    </row>
    <row r="1997" spans="1:16" ht="16.5" x14ac:dyDescent="0.2">
      <c r="A1997" s="60" t="str">
        <f t="shared" si="291"/>
        <v>kn-11</v>
      </c>
      <c r="B1997" s="45">
        <f t="shared" si="290"/>
        <v>2110511</v>
      </c>
      <c r="C1997" s="60">
        <v>5</v>
      </c>
      <c r="D1997" s="38">
        <f t="shared" si="292"/>
        <v>21105</v>
      </c>
      <c r="E1997" s="62">
        <v>11</v>
      </c>
      <c r="F1997" s="25">
        <v>1</v>
      </c>
      <c r="G1997" s="26" t="s">
        <v>164</v>
      </c>
      <c r="H1997" s="26" t="s">
        <v>436</v>
      </c>
      <c r="I1997" s="25">
        <f t="shared" si="293"/>
        <v>107</v>
      </c>
      <c r="J1997" s="25">
        <f t="shared" si="294"/>
        <v>14</v>
      </c>
      <c r="K1997" s="25">
        <f t="shared" si="295"/>
        <v>4</v>
      </c>
      <c r="L1997" s="25" t="s">
        <v>532</v>
      </c>
      <c r="M1997" s="25" t="str">
        <f t="shared" si="296"/>
        <v>kn-11-5-shl-loc1</v>
      </c>
      <c r="N1997" s="25">
        <f t="shared" si="297"/>
        <v>7</v>
      </c>
      <c r="O1997" s="25">
        <v>9</v>
      </c>
      <c r="P1997" s="39">
        <v>9</v>
      </c>
    </row>
    <row r="1998" spans="1:16" ht="16.5" x14ac:dyDescent="0.2">
      <c r="A1998" s="60" t="str">
        <f t="shared" si="291"/>
        <v>kn-11</v>
      </c>
      <c r="B1998" s="45">
        <f t="shared" si="290"/>
        <v>2110520</v>
      </c>
      <c r="C1998" s="60">
        <v>5</v>
      </c>
      <c r="D1998" s="38">
        <f t="shared" si="292"/>
        <v>21105</v>
      </c>
      <c r="E1998" s="62">
        <v>11</v>
      </c>
      <c r="F1998" s="25">
        <v>2</v>
      </c>
      <c r="G1998" s="26" t="s">
        <v>773</v>
      </c>
      <c r="H1998" s="26" t="s">
        <v>1463</v>
      </c>
      <c r="I1998" s="25">
        <f t="shared" si="293"/>
        <v>107</v>
      </c>
      <c r="J1998" s="25">
        <f t="shared" si="294"/>
        <v>14</v>
      </c>
      <c r="K1998" s="25">
        <f t="shared" si="295"/>
        <v>4</v>
      </c>
      <c r="L1998" s="25" t="s">
        <v>1463</v>
      </c>
      <c r="M1998" s="49" t="str">
        <f t="shared" si="296"/>
        <v>kn-11-5-jlr-loc2</v>
      </c>
      <c r="N1998" s="49">
        <f t="shared" si="297"/>
        <v>7</v>
      </c>
      <c r="O1998" s="25">
        <v>6</v>
      </c>
      <c r="P1998" s="39">
        <v>8</v>
      </c>
    </row>
    <row r="1999" spans="1:16" ht="16.5" x14ac:dyDescent="0.2">
      <c r="A1999" s="60" t="str">
        <f t="shared" si="291"/>
        <v>kn-11</v>
      </c>
      <c r="B1999" s="45">
        <f t="shared" si="290"/>
        <v>2110521</v>
      </c>
      <c r="C1999" s="60">
        <v>5</v>
      </c>
      <c r="D1999" s="38">
        <f t="shared" si="292"/>
        <v>21105</v>
      </c>
      <c r="E1999" s="62">
        <v>11</v>
      </c>
      <c r="F1999" s="25">
        <v>2</v>
      </c>
      <c r="G1999" s="26" t="s">
        <v>164</v>
      </c>
      <c r="H1999" s="26" t="s">
        <v>171</v>
      </c>
      <c r="I1999" s="25">
        <f t="shared" si="293"/>
        <v>107</v>
      </c>
      <c r="J1999" s="25">
        <f t="shared" si="294"/>
        <v>14</v>
      </c>
      <c r="K1999" s="25">
        <f t="shared" si="295"/>
        <v>4</v>
      </c>
      <c r="L1999" s="25" t="s">
        <v>530</v>
      </c>
      <c r="M1999" s="49" t="str">
        <f t="shared" si="296"/>
        <v>kn-11-5-shl-loc2</v>
      </c>
      <c r="N1999" s="49">
        <f t="shared" si="297"/>
        <v>7</v>
      </c>
      <c r="O1999" s="25">
        <v>9</v>
      </c>
      <c r="P1999" s="39">
        <v>9</v>
      </c>
    </row>
    <row r="2000" spans="1:16" ht="16.5" x14ac:dyDescent="0.2">
      <c r="A2000" s="60" t="str">
        <f t="shared" si="291"/>
        <v>kn-11</v>
      </c>
      <c r="B2000" s="45">
        <f t="shared" si="290"/>
        <v>2110530</v>
      </c>
      <c r="C2000" s="60">
        <v>5</v>
      </c>
      <c r="D2000" s="38">
        <f t="shared" si="292"/>
        <v>21105</v>
      </c>
      <c r="E2000" s="62">
        <v>11</v>
      </c>
      <c r="F2000" s="25">
        <v>3</v>
      </c>
      <c r="G2000" s="26" t="s">
        <v>163</v>
      </c>
      <c r="H2000" s="26" t="s">
        <v>434</v>
      </c>
      <c r="I2000" s="25">
        <f t="shared" si="293"/>
        <v>107</v>
      </c>
      <c r="J2000" s="25">
        <f t="shared" si="294"/>
        <v>14</v>
      </c>
      <c r="K2000" s="25">
        <f t="shared" si="295"/>
        <v>4</v>
      </c>
      <c r="L2000" s="25" t="s">
        <v>502</v>
      </c>
      <c r="M2000" s="50" t="str">
        <f t="shared" si="296"/>
        <v>kn-11-5-jlr-loc3</v>
      </c>
      <c r="N2000" s="50">
        <f t="shared" si="297"/>
        <v>7</v>
      </c>
      <c r="O2000" s="25">
        <v>6</v>
      </c>
      <c r="P2000" s="39">
        <v>8</v>
      </c>
    </row>
    <row r="2001" spans="1:16" ht="17.25" thickBot="1" x14ac:dyDescent="0.25">
      <c r="A2001" s="60" t="str">
        <f t="shared" si="291"/>
        <v>kn-11</v>
      </c>
      <c r="B2001" s="45">
        <f t="shared" si="290"/>
        <v>2110531</v>
      </c>
      <c r="C2001" s="60">
        <v>5</v>
      </c>
      <c r="D2001" s="40">
        <f t="shared" si="292"/>
        <v>21105</v>
      </c>
      <c r="E2001" s="63">
        <v>11</v>
      </c>
      <c r="F2001" s="41">
        <v>3</v>
      </c>
      <c r="G2001" s="42" t="s">
        <v>164</v>
      </c>
      <c r="H2001" s="42" t="s">
        <v>433</v>
      </c>
      <c r="I2001" s="41">
        <f t="shared" si="293"/>
        <v>107</v>
      </c>
      <c r="J2001" s="41">
        <f t="shared" si="294"/>
        <v>14</v>
      </c>
      <c r="K2001" s="41">
        <f t="shared" si="295"/>
        <v>4</v>
      </c>
      <c r="L2001" s="41" t="s">
        <v>543</v>
      </c>
      <c r="M2001" s="42" t="str">
        <f t="shared" si="296"/>
        <v>kn-11-5-shl-loc3</v>
      </c>
      <c r="N2001" s="42">
        <f t="shared" si="297"/>
        <v>7</v>
      </c>
      <c r="O2001" s="41">
        <v>9</v>
      </c>
      <c r="P2001" s="43">
        <v>9</v>
      </c>
    </row>
    <row r="2002" spans="1:16" ht="16.5" x14ac:dyDescent="0.2">
      <c r="A2002" s="60" t="str">
        <f t="shared" si="291"/>
        <v>kn-11</v>
      </c>
      <c r="B2002" s="45">
        <f t="shared" si="290"/>
        <v>2110610</v>
      </c>
      <c r="C2002" s="60">
        <v>6</v>
      </c>
      <c r="D2002" s="35">
        <f t="shared" si="292"/>
        <v>21106</v>
      </c>
      <c r="E2002" s="61">
        <v>11</v>
      </c>
      <c r="F2002" s="36">
        <v>1</v>
      </c>
      <c r="G2002" s="44" t="s">
        <v>163</v>
      </c>
      <c r="H2002" s="44" t="s">
        <v>435</v>
      </c>
      <c r="I2002" s="36">
        <f t="shared" si="293"/>
        <v>108</v>
      </c>
      <c r="J2002" s="36">
        <f t="shared" si="294"/>
        <v>14</v>
      </c>
      <c r="K2002" s="36">
        <f t="shared" si="295"/>
        <v>4</v>
      </c>
      <c r="L2002" s="36" t="s">
        <v>499</v>
      </c>
      <c r="M2002" s="36" t="str">
        <f t="shared" si="296"/>
        <v>kn-11-6-jlr-loc1</v>
      </c>
      <c r="N2002" s="36">
        <f t="shared" si="297"/>
        <v>7</v>
      </c>
      <c r="O2002" s="36">
        <v>6</v>
      </c>
      <c r="P2002" s="37">
        <v>8</v>
      </c>
    </row>
    <row r="2003" spans="1:16" ht="16.5" x14ac:dyDescent="0.2">
      <c r="A2003" s="60" t="str">
        <f t="shared" si="291"/>
        <v>kn-11</v>
      </c>
      <c r="B2003" s="45">
        <f t="shared" si="290"/>
        <v>2110611</v>
      </c>
      <c r="C2003" s="60">
        <v>6</v>
      </c>
      <c r="D2003" s="38">
        <f t="shared" si="292"/>
        <v>21106</v>
      </c>
      <c r="E2003" s="62">
        <v>11</v>
      </c>
      <c r="F2003" s="25">
        <v>1</v>
      </c>
      <c r="G2003" s="26" t="s">
        <v>164</v>
      </c>
      <c r="H2003" s="26" t="s">
        <v>436</v>
      </c>
      <c r="I2003" s="25">
        <f t="shared" si="293"/>
        <v>108</v>
      </c>
      <c r="J2003" s="25">
        <f t="shared" si="294"/>
        <v>14</v>
      </c>
      <c r="K2003" s="25">
        <f t="shared" si="295"/>
        <v>4</v>
      </c>
      <c r="L2003" s="25" t="s">
        <v>539</v>
      </c>
      <c r="M2003" s="25" t="str">
        <f t="shared" si="296"/>
        <v>kn-11-6-shl-loc1</v>
      </c>
      <c r="N2003" s="25">
        <f t="shared" si="297"/>
        <v>7</v>
      </c>
      <c r="O2003" s="25">
        <v>9</v>
      </c>
      <c r="P2003" s="39">
        <v>9</v>
      </c>
    </row>
    <row r="2004" spans="1:16" ht="16.5" x14ac:dyDescent="0.2">
      <c r="A2004" s="60" t="str">
        <f t="shared" si="291"/>
        <v>kn-11</v>
      </c>
      <c r="B2004" s="45">
        <f t="shared" si="290"/>
        <v>2110620</v>
      </c>
      <c r="C2004" s="60">
        <v>6</v>
      </c>
      <c r="D2004" s="38">
        <f t="shared" si="292"/>
        <v>21106</v>
      </c>
      <c r="E2004" s="62">
        <v>11</v>
      </c>
      <c r="F2004" s="25">
        <v>2</v>
      </c>
      <c r="G2004" s="26" t="s">
        <v>163</v>
      </c>
      <c r="H2004" s="26" t="s">
        <v>1463</v>
      </c>
      <c r="I2004" s="25">
        <f t="shared" si="293"/>
        <v>108</v>
      </c>
      <c r="J2004" s="25">
        <f t="shared" si="294"/>
        <v>14</v>
      </c>
      <c r="K2004" s="25">
        <f t="shared" si="295"/>
        <v>4</v>
      </c>
      <c r="L2004" s="25" t="s">
        <v>1459</v>
      </c>
      <c r="M2004" s="49" t="str">
        <f t="shared" si="296"/>
        <v>kn-11-6-jlr-loc2</v>
      </c>
      <c r="N2004" s="49">
        <f t="shared" si="297"/>
        <v>7</v>
      </c>
      <c r="O2004" s="25">
        <v>6</v>
      </c>
      <c r="P2004" s="39">
        <v>8</v>
      </c>
    </row>
    <row r="2005" spans="1:16" ht="16.5" x14ac:dyDescent="0.2">
      <c r="A2005" s="60" t="str">
        <f t="shared" si="291"/>
        <v>kn-11</v>
      </c>
      <c r="B2005" s="45">
        <f t="shared" si="290"/>
        <v>2110621</v>
      </c>
      <c r="C2005" s="60">
        <v>6</v>
      </c>
      <c r="D2005" s="38">
        <f t="shared" si="292"/>
        <v>21106</v>
      </c>
      <c r="E2005" s="62">
        <v>11</v>
      </c>
      <c r="F2005" s="25">
        <v>2</v>
      </c>
      <c r="G2005" s="26" t="s">
        <v>164</v>
      </c>
      <c r="H2005" s="26" t="s">
        <v>171</v>
      </c>
      <c r="I2005" s="25">
        <f t="shared" si="293"/>
        <v>108</v>
      </c>
      <c r="J2005" s="25">
        <f t="shared" si="294"/>
        <v>14</v>
      </c>
      <c r="K2005" s="25">
        <f t="shared" si="295"/>
        <v>4</v>
      </c>
      <c r="L2005" s="25" t="s">
        <v>538</v>
      </c>
      <c r="M2005" s="49" t="str">
        <f t="shared" si="296"/>
        <v>kn-11-6-shl-loc2</v>
      </c>
      <c r="N2005" s="49">
        <f t="shared" si="297"/>
        <v>7</v>
      </c>
      <c r="O2005" s="25">
        <v>9</v>
      </c>
      <c r="P2005" s="39">
        <v>9</v>
      </c>
    </row>
    <row r="2006" spans="1:16" ht="16.5" x14ac:dyDescent="0.2">
      <c r="A2006" s="60" t="str">
        <f t="shared" si="291"/>
        <v>kn-11</v>
      </c>
      <c r="B2006" s="45">
        <f t="shared" si="290"/>
        <v>2110630</v>
      </c>
      <c r="C2006" s="60">
        <v>6</v>
      </c>
      <c r="D2006" s="38">
        <f t="shared" si="292"/>
        <v>21106</v>
      </c>
      <c r="E2006" s="62">
        <v>11</v>
      </c>
      <c r="F2006" s="25">
        <v>3</v>
      </c>
      <c r="G2006" s="26" t="s">
        <v>163</v>
      </c>
      <c r="H2006" s="26" t="s">
        <v>434</v>
      </c>
      <c r="I2006" s="25">
        <f t="shared" si="293"/>
        <v>108</v>
      </c>
      <c r="J2006" s="25">
        <f t="shared" si="294"/>
        <v>14</v>
      </c>
      <c r="K2006" s="25">
        <f t="shared" si="295"/>
        <v>4</v>
      </c>
      <c r="L2006" s="25" t="s">
        <v>502</v>
      </c>
      <c r="M2006" s="50" t="str">
        <f t="shared" si="296"/>
        <v>kn-11-6-jlr-loc3</v>
      </c>
      <c r="N2006" s="50">
        <f t="shared" si="297"/>
        <v>7</v>
      </c>
      <c r="O2006" s="25">
        <v>6</v>
      </c>
      <c r="P2006" s="39">
        <v>8</v>
      </c>
    </row>
    <row r="2007" spans="1:16" ht="17.25" thickBot="1" x14ac:dyDescent="0.25">
      <c r="A2007" s="60" t="str">
        <f t="shared" si="291"/>
        <v>kn-11</v>
      </c>
      <c r="B2007" s="45">
        <f t="shared" si="290"/>
        <v>2110631</v>
      </c>
      <c r="C2007" s="60">
        <v>6</v>
      </c>
      <c r="D2007" s="40">
        <f t="shared" si="292"/>
        <v>21106</v>
      </c>
      <c r="E2007" s="63">
        <v>11</v>
      </c>
      <c r="F2007" s="41">
        <v>3</v>
      </c>
      <c r="G2007" s="42" t="s">
        <v>776</v>
      </c>
      <c r="H2007" s="42" t="s">
        <v>433</v>
      </c>
      <c r="I2007" s="41">
        <f t="shared" si="293"/>
        <v>108</v>
      </c>
      <c r="J2007" s="41">
        <f t="shared" si="294"/>
        <v>14</v>
      </c>
      <c r="K2007" s="41">
        <f t="shared" si="295"/>
        <v>4</v>
      </c>
      <c r="L2007" s="41" t="s">
        <v>543</v>
      </c>
      <c r="M2007" s="42" t="str">
        <f t="shared" si="296"/>
        <v>kn-11-6-shl-loc3</v>
      </c>
      <c r="N2007" s="42">
        <f t="shared" si="297"/>
        <v>7</v>
      </c>
      <c r="O2007" s="41">
        <v>9</v>
      </c>
      <c r="P2007" s="43">
        <v>9</v>
      </c>
    </row>
    <row r="2008" spans="1:16" ht="16.5" x14ac:dyDescent="0.2">
      <c r="A2008" s="60" t="str">
        <f t="shared" si="291"/>
        <v>kn-11</v>
      </c>
      <c r="B2008" s="45">
        <f t="shared" si="290"/>
        <v>2110710</v>
      </c>
      <c r="C2008" s="60">
        <v>7</v>
      </c>
      <c r="D2008" s="35">
        <f t="shared" si="292"/>
        <v>21107</v>
      </c>
      <c r="E2008" s="61">
        <v>11</v>
      </c>
      <c r="F2008" s="36">
        <v>1</v>
      </c>
      <c r="G2008" s="44" t="s">
        <v>163</v>
      </c>
      <c r="H2008" s="44" t="s">
        <v>435</v>
      </c>
      <c r="I2008" s="36">
        <f t="shared" si="293"/>
        <v>108</v>
      </c>
      <c r="J2008" s="36">
        <f t="shared" si="294"/>
        <v>14</v>
      </c>
      <c r="K2008" s="36">
        <f t="shared" si="295"/>
        <v>4</v>
      </c>
      <c r="L2008" s="36" t="s">
        <v>174</v>
      </c>
      <c r="M2008" s="36" t="str">
        <f t="shared" si="296"/>
        <v>kn-11-7-jlr-loc1</v>
      </c>
      <c r="N2008" s="36">
        <f t="shared" si="297"/>
        <v>7</v>
      </c>
      <c r="O2008" s="36">
        <v>6</v>
      </c>
      <c r="P2008" s="37">
        <v>8</v>
      </c>
    </row>
    <row r="2009" spans="1:16" ht="16.5" x14ac:dyDescent="0.2">
      <c r="A2009" s="60" t="str">
        <f t="shared" si="291"/>
        <v>kn-11</v>
      </c>
      <c r="B2009" s="45">
        <f t="shared" si="290"/>
        <v>2110711</v>
      </c>
      <c r="C2009" s="60">
        <v>7</v>
      </c>
      <c r="D2009" s="38">
        <f t="shared" si="292"/>
        <v>21107</v>
      </c>
      <c r="E2009" s="62">
        <v>11</v>
      </c>
      <c r="F2009" s="25">
        <v>1</v>
      </c>
      <c r="G2009" s="26" t="s">
        <v>164</v>
      </c>
      <c r="H2009" s="26" t="s">
        <v>436</v>
      </c>
      <c r="I2009" s="25">
        <f t="shared" si="293"/>
        <v>108</v>
      </c>
      <c r="J2009" s="25">
        <f t="shared" si="294"/>
        <v>14</v>
      </c>
      <c r="K2009" s="25">
        <f t="shared" si="295"/>
        <v>4</v>
      </c>
      <c r="L2009" s="25" t="s">
        <v>534</v>
      </c>
      <c r="M2009" s="25" t="str">
        <f t="shared" si="296"/>
        <v>kn-11-7-shl-loc1</v>
      </c>
      <c r="N2009" s="25">
        <f t="shared" si="297"/>
        <v>7</v>
      </c>
      <c r="O2009" s="25">
        <v>9</v>
      </c>
      <c r="P2009" s="39">
        <v>9</v>
      </c>
    </row>
    <row r="2010" spans="1:16" ht="16.5" x14ac:dyDescent="0.2">
      <c r="A2010" s="60" t="str">
        <f t="shared" si="291"/>
        <v>kn-11</v>
      </c>
      <c r="B2010" s="45">
        <f t="shared" si="290"/>
        <v>2110720</v>
      </c>
      <c r="C2010" s="60">
        <v>7</v>
      </c>
      <c r="D2010" s="38">
        <f t="shared" si="292"/>
        <v>21107</v>
      </c>
      <c r="E2010" s="62">
        <v>11</v>
      </c>
      <c r="F2010" s="25">
        <v>2</v>
      </c>
      <c r="G2010" s="26" t="s">
        <v>163</v>
      </c>
      <c r="H2010" s="26" t="s">
        <v>1463</v>
      </c>
      <c r="I2010" s="25">
        <f t="shared" si="293"/>
        <v>108</v>
      </c>
      <c r="J2010" s="25">
        <f t="shared" si="294"/>
        <v>14</v>
      </c>
      <c r="K2010" s="25">
        <f t="shared" si="295"/>
        <v>4</v>
      </c>
      <c r="L2010" s="25" t="s">
        <v>174</v>
      </c>
      <c r="M2010" s="49" t="str">
        <f t="shared" si="296"/>
        <v>kn-11-7-jlr-loc2</v>
      </c>
      <c r="N2010" s="49">
        <f t="shared" si="297"/>
        <v>7</v>
      </c>
      <c r="O2010" s="25">
        <v>6</v>
      </c>
      <c r="P2010" s="39">
        <v>8</v>
      </c>
    </row>
    <row r="2011" spans="1:16" ht="16.5" x14ac:dyDescent="0.2">
      <c r="A2011" s="60" t="str">
        <f t="shared" si="291"/>
        <v>kn-11</v>
      </c>
      <c r="B2011" s="45">
        <f t="shared" si="290"/>
        <v>2110721</v>
      </c>
      <c r="C2011" s="60">
        <v>7</v>
      </c>
      <c r="D2011" s="38">
        <f t="shared" si="292"/>
        <v>21107</v>
      </c>
      <c r="E2011" s="62">
        <v>11</v>
      </c>
      <c r="F2011" s="25">
        <v>2</v>
      </c>
      <c r="G2011" s="26" t="s">
        <v>164</v>
      </c>
      <c r="H2011" s="26" t="s">
        <v>171</v>
      </c>
      <c r="I2011" s="25">
        <f t="shared" si="293"/>
        <v>108</v>
      </c>
      <c r="J2011" s="25">
        <f t="shared" si="294"/>
        <v>14</v>
      </c>
      <c r="K2011" s="25">
        <f t="shared" si="295"/>
        <v>4</v>
      </c>
      <c r="L2011" s="25" t="s">
        <v>528</v>
      </c>
      <c r="M2011" s="49" t="str">
        <f t="shared" si="296"/>
        <v>kn-11-7-shl-loc2</v>
      </c>
      <c r="N2011" s="49">
        <f t="shared" si="297"/>
        <v>7</v>
      </c>
      <c r="O2011" s="25">
        <v>9</v>
      </c>
      <c r="P2011" s="39">
        <v>9</v>
      </c>
    </row>
    <row r="2012" spans="1:16" ht="16.5" x14ac:dyDescent="0.2">
      <c r="A2012" s="60" t="str">
        <f t="shared" si="291"/>
        <v>kn-11</v>
      </c>
      <c r="B2012" s="45">
        <f t="shared" si="290"/>
        <v>2110730</v>
      </c>
      <c r="C2012" s="60">
        <v>7</v>
      </c>
      <c r="D2012" s="38">
        <f t="shared" si="292"/>
        <v>21107</v>
      </c>
      <c r="E2012" s="62">
        <v>11</v>
      </c>
      <c r="F2012" s="25">
        <v>3</v>
      </c>
      <c r="G2012" s="26" t="s">
        <v>163</v>
      </c>
      <c r="H2012" s="26" t="s">
        <v>434</v>
      </c>
      <c r="I2012" s="25">
        <f t="shared" si="293"/>
        <v>108</v>
      </c>
      <c r="J2012" s="25">
        <f t="shared" si="294"/>
        <v>14</v>
      </c>
      <c r="K2012" s="25">
        <f t="shared" si="295"/>
        <v>4</v>
      </c>
      <c r="L2012" s="25" t="s">
        <v>501</v>
      </c>
      <c r="M2012" s="50" t="str">
        <f t="shared" si="296"/>
        <v>kn-11-7-jlr-loc3</v>
      </c>
      <c r="N2012" s="50">
        <f t="shared" si="297"/>
        <v>7</v>
      </c>
      <c r="O2012" s="25">
        <v>6</v>
      </c>
      <c r="P2012" s="39">
        <v>8</v>
      </c>
    </row>
    <row r="2013" spans="1:16" ht="17.25" thickBot="1" x14ac:dyDescent="0.25">
      <c r="A2013" s="60" t="str">
        <f t="shared" si="291"/>
        <v>kn-11</v>
      </c>
      <c r="B2013" s="45">
        <f t="shared" si="290"/>
        <v>2110731</v>
      </c>
      <c r="C2013" s="60">
        <v>7</v>
      </c>
      <c r="D2013" s="40">
        <f t="shared" si="292"/>
        <v>21107</v>
      </c>
      <c r="E2013" s="63">
        <v>11</v>
      </c>
      <c r="F2013" s="41">
        <v>3</v>
      </c>
      <c r="G2013" s="42" t="s">
        <v>164</v>
      </c>
      <c r="H2013" s="42" t="s">
        <v>433</v>
      </c>
      <c r="I2013" s="41">
        <f t="shared" si="293"/>
        <v>108</v>
      </c>
      <c r="J2013" s="41">
        <f t="shared" si="294"/>
        <v>14</v>
      </c>
      <c r="K2013" s="41">
        <f t="shared" si="295"/>
        <v>4</v>
      </c>
      <c r="L2013" s="41" t="s">
        <v>542</v>
      </c>
      <c r="M2013" s="42" t="str">
        <f t="shared" si="296"/>
        <v>kn-11-7-shl-loc3</v>
      </c>
      <c r="N2013" s="42">
        <f t="shared" si="297"/>
        <v>7</v>
      </c>
      <c r="O2013" s="41">
        <v>9</v>
      </c>
      <c r="P2013" s="43">
        <v>9</v>
      </c>
    </row>
    <row r="2014" spans="1:16" ht="16.5" x14ac:dyDescent="0.2">
      <c r="A2014" s="60" t="str">
        <f t="shared" si="291"/>
        <v>kn-11</v>
      </c>
      <c r="B2014" s="45">
        <f t="shared" si="290"/>
        <v>2110810</v>
      </c>
      <c r="C2014" s="60">
        <v>8</v>
      </c>
      <c r="D2014" s="35">
        <f t="shared" si="292"/>
        <v>21108</v>
      </c>
      <c r="E2014" s="61">
        <v>11</v>
      </c>
      <c r="F2014" s="36">
        <v>1</v>
      </c>
      <c r="G2014" s="44" t="s">
        <v>163</v>
      </c>
      <c r="H2014" s="44" t="s">
        <v>435</v>
      </c>
      <c r="I2014" s="36">
        <f t="shared" si="293"/>
        <v>109</v>
      </c>
      <c r="J2014" s="36">
        <f t="shared" si="294"/>
        <v>14</v>
      </c>
      <c r="K2014" s="36">
        <f t="shared" si="295"/>
        <v>4</v>
      </c>
      <c r="L2014" s="36" t="s">
        <v>174</v>
      </c>
      <c r="M2014" s="36" t="str">
        <f t="shared" si="296"/>
        <v>kn-11-8-jlr-loc1</v>
      </c>
      <c r="N2014" s="36">
        <f t="shared" si="297"/>
        <v>7</v>
      </c>
      <c r="O2014" s="36">
        <v>6</v>
      </c>
      <c r="P2014" s="37">
        <v>8</v>
      </c>
    </row>
    <row r="2015" spans="1:16" ht="16.5" x14ac:dyDescent="0.2">
      <c r="A2015" s="60" t="str">
        <f t="shared" si="291"/>
        <v>kn-11</v>
      </c>
      <c r="B2015" s="45">
        <f t="shared" ref="B2015:B2078" si="298">D2015*100+F2015*10+IF(G2015="jlr",0,1)</f>
        <v>2110811</v>
      </c>
      <c r="C2015" s="60">
        <v>8</v>
      </c>
      <c r="D2015" s="38">
        <f t="shared" si="292"/>
        <v>21108</v>
      </c>
      <c r="E2015" s="62">
        <v>11</v>
      </c>
      <c r="F2015" s="25">
        <v>1</v>
      </c>
      <c r="G2015" s="26" t="s">
        <v>164</v>
      </c>
      <c r="H2015" s="26" t="s">
        <v>436</v>
      </c>
      <c r="I2015" s="25">
        <f t="shared" si="293"/>
        <v>109</v>
      </c>
      <c r="J2015" s="25">
        <f t="shared" si="294"/>
        <v>14</v>
      </c>
      <c r="K2015" s="25">
        <f t="shared" si="295"/>
        <v>4</v>
      </c>
      <c r="L2015" s="25" t="s">
        <v>537</v>
      </c>
      <c r="M2015" s="25" t="str">
        <f t="shared" si="296"/>
        <v>kn-11-8-shl-loc1</v>
      </c>
      <c r="N2015" s="25">
        <f t="shared" si="297"/>
        <v>7</v>
      </c>
      <c r="O2015" s="25">
        <v>9</v>
      </c>
      <c r="P2015" s="39">
        <v>9</v>
      </c>
    </row>
    <row r="2016" spans="1:16" ht="16.5" x14ac:dyDescent="0.2">
      <c r="A2016" s="60" t="str">
        <f t="shared" si="291"/>
        <v>kn-11</v>
      </c>
      <c r="B2016" s="45">
        <f t="shared" si="298"/>
        <v>2110820</v>
      </c>
      <c r="C2016" s="60">
        <v>8</v>
      </c>
      <c r="D2016" s="38">
        <f t="shared" si="292"/>
        <v>21108</v>
      </c>
      <c r="E2016" s="62">
        <v>11</v>
      </c>
      <c r="F2016" s="25">
        <v>2</v>
      </c>
      <c r="G2016" s="26" t="s">
        <v>163</v>
      </c>
      <c r="H2016" s="26" t="s">
        <v>1463</v>
      </c>
      <c r="I2016" s="25">
        <f t="shared" si="293"/>
        <v>109</v>
      </c>
      <c r="J2016" s="25">
        <f t="shared" si="294"/>
        <v>14</v>
      </c>
      <c r="K2016" s="25">
        <f t="shared" si="295"/>
        <v>4</v>
      </c>
      <c r="L2016" s="25" t="s">
        <v>498</v>
      </c>
      <c r="M2016" s="49" t="str">
        <f t="shared" si="296"/>
        <v>kn-11-8-jlr-loc2</v>
      </c>
      <c r="N2016" s="49">
        <f t="shared" si="297"/>
        <v>7</v>
      </c>
      <c r="O2016" s="25">
        <v>6</v>
      </c>
      <c r="P2016" s="39">
        <v>8</v>
      </c>
    </row>
    <row r="2017" spans="1:16" ht="16.5" x14ac:dyDescent="0.2">
      <c r="A2017" s="60" t="str">
        <f t="shared" si="291"/>
        <v>kn-11</v>
      </c>
      <c r="B2017" s="45">
        <f t="shared" si="298"/>
        <v>2110821</v>
      </c>
      <c r="C2017" s="60">
        <v>8</v>
      </c>
      <c r="D2017" s="38">
        <f t="shared" si="292"/>
        <v>21108</v>
      </c>
      <c r="E2017" s="62">
        <v>11</v>
      </c>
      <c r="F2017" s="25">
        <v>2</v>
      </c>
      <c r="G2017" s="26" t="s">
        <v>164</v>
      </c>
      <c r="H2017" s="26" t="s">
        <v>171</v>
      </c>
      <c r="I2017" s="25">
        <f t="shared" si="293"/>
        <v>109</v>
      </c>
      <c r="J2017" s="25">
        <f t="shared" si="294"/>
        <v>14</v>
      </c>
      <c r="K2017" s="25">
        <f t="shared" si="295"/>
        <v>4</v>
      </c>
      <c r="L2017" s="25" t="s">
        <v>536</v>
      </c>
      <c r="M2017" s="49" t="str">
        <f t="shared" si="296"/>
        <v>kn-11-8-shl-loc2</v>
      </c>
      <c r="N2017" s="49">
        <f t="shared" si="297"/>
        <v>7</v>
      </c>
      <c r="O2017" s="25">
        <v>9</v>
      </c>
      <c r="P2017" s="39">
        <v>9</v>
      </c>
    </row>
    <row r="2018" spans="1:16" ht="16.5" x14ac:dyDescent="0.2">
      <c r="A2018" s="60" t="str">
        <f t="shared" si="291"/>
        <v>kn-11</v>
      </c>
      <c r="B2018" s="45">
        <f t="shared" si="298"/>
        <v>2110830</v>
      </c>
      <c r="C2018" s="60">
        <v>8</v>
      </c>
      <c r="D2018" s="38">
        <f t="shared" si="292"/>
        <v>21108</v>
      </c>
      <c r="E2018" s="62">
        <v>11</v>
      </c>
      <c r="F2018" s="25">
        <v>3</v>
      </c>
      <c r="G2018" s="26" t="s">
        <v>163</v>
      </c>
      <c r="H2018" s="26" t="s">
        <v>434</v>
      </c>
      <c r="I2018" s="25">
        <f t="shared" si="293"/>
        <v>109</v>
      </c>
      <c r="J2018" s="25">
        <f t="shared" si="294"/>
        <v>14</v>
      </c>
      <c r="K2018" s="25">
        <f t="shared" si="295"/>
        <v>4</v>
      </c>
      <c r="L2018" s="25" t="s">
        <v>500</v>
      </c>
      <c r="M2018" s="50" t="str">
        <f t="shared" si="296"/>
        <v>kn-11-8-jlr-loc3</v>
      </c>
      <c r="N2018" s="50">
        <f t="shared" si="297"/>
        <v>7</v>
      </c>
      <c r="O2018" s="25">
        <v>6</v>
      </c>
      <c r="P2018" s="39">
        <v>8</v>
      </c>
    </row>
    <row r="2019" spans="1:16" ht="17.25" thickBot="1" x14ac:dyDescent="0.25">
      <c r="A2019" s="60" t="str">
        <f t="shared" si="291"/>
        <v>kn-11</v>
      </c>
      <c r="B2019" s="45">
        <f t="shared" si="298"/>
        <v>2110831</v>
      </c>
      <c r="C2019" s="60">
        <v>8</v>
      </c>
      <c r="D2019" s="40">
        <f t="shared" si="292"/>
        <v>21108</v>
      </c>
      <c r="E2019" s="63">
        <v>11</v>
      </c>
      <c r="F2019" s="41">
        <v>3</v>
      </c>
      <c r="G2019" s="42" t="s">
        <v>164</v>
      </c>
      <c r="H2019" s="42" t="s">
        <v>433</v>
      </c>
      <c r="I2019" s="41">
        <f t="shared" si="293"/>
        <v>109</v>
      </c>
      <c r="J2019" s="41">
        <f t="shared" si="294"/>
        <v>14</v>
      </c>
      <c r="K2019" s="41">
        <f t="shared" si="295"/>
        <v>4</v>
      </c>
      <c r="L2019" s="41" t="s">
        <v>541</v>
      </c>
      <c r="M2019" s="42" t="str">
        <f t="shared" si="296"/>
        <v>kn-11-8-shl-loc3</v>
      </c>
      <c r="N2019" s="42">
        <f t="shared" si="297"/>
        <v>7</v>
      </c>
      <c r="O2019" s="41">
        <v>9</v>
      </c>
      <c r="P2019" s="43">
        <v>9</v>
      </c>
    </row>
    <row r="2020" spans="1:16" ht="16.5" x14ac:dyDescent="0.2">
      <c r="A2020" s="60" t="str">
        <f t="shared" si="291"/>
        <v>kn-11</v>
      </c>
      <c r="B2020" s="45">
        <f t="shared" si="298"/>
        <v>2110910</v>
      </c>
      <c r="C2020" s="60">
        <v>9</v>
      </c>
      <c r="D2020" s="35">
        <f t="shared" si="292"/>
        <v>21109</v>
      </c>
      <c r="E2020" s="61">
        <v>11</v>
      </c>
      <c r="F2020" s="36">
        <v>1</v>
      </c>
      <c r="G2020" s="44" t="s">
        <v>163</v>
      </c>
      <c r="H2020" s="44" t="s">
        <v>435</v>
      </c>
      <c r="I2020" s="36">
        <f t="shared" si="293"/>
        <v>110</v>
      </c>
      <c r="J2020" s="36">
        <f t="shared" si="294"/>
        <v>15</v>
      </c>
      <c r="K2020" s="36">
        <f t="shared" si="295"/>
        <v>4</v>
      </c>
      <c r="L2020" s="36" t="s">
        <v>502</v>
      </c>
      <c r="M2020" s="36" t="str">
        <f t="shared" si="296"/>
        <v>kn-11-9-jlr-loc1</v>
      </c>
      <c r="N2020" s="36">
        <f t="shared" si="297"/>
        <v>7</v>
      </c>
      <c r="O2020" s="36">
        <v>6</v>
      </c>
      <c r="P2020" s="37">
        <v>8</v>
      </c>
    </row>
    <row r="2021" spans="1:16" ht="16.5" x14ac:dyDescent="0.2">
      <c r="A2021" s="60" t="str">
        <f t="shared" si="291"/>
        <v>kn-11</v>
      </c>
      <c r="B2021" s="45">
        <f t="shared" si="298"/>
        <v>2110911</v>
      </c>
      <c r="C2021" s="60">
        <v>9</v>
      </c>
      <c r="D2021" s="38">
        <f t="shared" si="292"/>
        <v>21109</v>
      </c>
      <c r="E2021" s="62">
        <v>11</v>
      </c>
      <c r="F2021" s="25">
        <v>1</v>
      </c>
      <c r="G2021" s="26" t="s">
        <v>164</v>
      </c>
      <c r="H2021" s="26" t="s">
        <v>436</v>
      </c>
      <c r="I2021" s="25">
        <f t="shared" si="293"/>
        <v>110</v>
      </c>
      <c r="J2021" s="25">
        <f t="shared" si="294"/>
        <v>15</v>
      </c>
      <c r="K2021" s="25">
        <f t="shared" si="295"/>
        <v>4</v>
      </c>
      <c r="L2021" s="25" t="s">
        <v>543</v>
      </c>
      <c r="M2021" s="25" t="str">
        <f t="shared" si="296"/>
        <v>kn-11-9-shl-loc1</v>
      </c>
      <c r="N2021" s="25">
        <f t="shared" si="297"/>
        <v>7</v>
      </c>
      <c r="O2021" s="25">
        <v>9</v>
      </c>
      <c r="P2021" s="39">
        <v>9</v>
      </c>
    </row>
    <row r="2022" spans="1:16" ht="16.5" x14ac:dyDescent="0.2">
      <c r="A2022" s="60" t="str">
        <f t="shared" si="291"/>
        <v>kn-11</v>
      </c>
      <c r="B2022" s="45">
        <f t="shared" si="298"/>
        <v>2110920</v>
      </c>
      <c r="C2022" s="60">
        <v>9</v>
      </c>
      <c r="D2022" s="38">
        <f t="shared" si="292"/>
        <v>21109</v>
      </c>
      <c r="E2022" s="62">
        <v>11</v>
      </c>
      <c r="F2022" s="25">
        <v>2</v>
      </c>
      <c r="G2022" s="26" t="s">
        <v>163</v>
      </c>
      <c r="H2022" s="26" t="s">
        <v>1463</v>
      </c>
      <c r="I2022" s="25">
        <f t="shared" si="293"/>
        <v>110</v>
      </c>
      <c r="J2022" s="25">
        <f t="shared" si="294"/>
        <v>15</v>
      </c>
      <c r="K2022" s="25">
        <f t="shared" si="295"/>
        <v>4</v>
      </c>
      <c r="L2022" s="25" t="s">
        <v>1459</v>
      </c>
      <c r="M2022" s="49" t="str">
        <f t="shared" si="296"/>
        <v>kn-11-9-jlr-loc2</v>
      </c>
      <c r="N2022" s="49">
        <f t="shared" si="297"/>
        <v>7</v>
      </c>
      <c r="O2022" s="25">
        <v>6</v>
      </c>
      <c r="P2022" s="39">
        <v>8</v>
      </c>
    </row>
    <row r="2023" spans="1:16" ht="16.5" x14ac:dyDescent="0.2">
      <c r="A2023" s="60" t="str">
        <f t="shared" si="291"/>
        <v>kn-11</v>
      </c>
      <c r="B2023" s="45">
        <f t="shared" si="298"/>
        <v>2110921</v>
      </c>
      <c r="C2023" s="60">
        <v>9</v>
      </c>
      <c r="D2023" s="38">
        <f t="shared" si="292"/>
        <v>21109</v>
      </c>
      <c r="E2023" s="62">
        <v>11</v>
      </c>
      <c r="F2023" s="25">
        <v>2</v>
      </c>
      <c r="G2023" s="26" t="s">
        <v>164</v>
      </c>
      <c r="H2023" s="26" t="s">
        <v>171</v>
      </c>
      <c r="I2023" s="25">
        <f t="shared" si="293"/>
        <v>110</v>
      </c>
      <c r="J2023" s="25">
        <f t="shared" si="294"/>
        <v>15</v>
      </c>
      <c r="K2023" s="25">
        <f t="shared" si="295"/>
        <v>4</v>
      </c>
      <c r="L2023" s="25" t="s">
        <v>538</v>
      </c>
      <c r="M2023" s="49" t="str">
        <f t="shared" si="296"/>
        <v>kn-11-9-shl-loc2</v>
      </c>
      <c r="N2023" s="49">
        <f t="shared" si="297"/>
        <v>7</v>
      </c>
      <c r="O2023" s="25">
        <v>9</v>
      </c>
      <c r="P2023" s="39">
        <v>9</v>
      </c>
    </row>
    <row r="2024" spans="1:16" ht="16.5" x14ac:dyDescent="0.2">
      <c r="A2024" s="60" t="str">
        <f t="shared" si="291"/>
        <v>kn-11</v>
      </c>
      <c r="B2024" s="45">
        <f t="shared" si="298"/>
        <v>2110930</v>
      </c>
      <c r="C2024" s="60">
        <v>9</v>
      </c>
      <c r="D2024" s="38">
        <f t="shared" si="292"/>
        <v>21109</v>
      </c>
      <c r="E2024" s="62">
        <v>11</v>
      </c>
      <c r="F2024" s="25">
        <v>3</v>
      </c>
      <c r="G2024" s="26" t="s">
        <v>163</v>
      </c>
      <c r="H2024" s="26" t="s">
        <v>434</v>
      </c>
      <c r="I2024" s="25">
        <f t="shared" si="293"/>
        <v>110</v>
      </c>
      <c r="J2024" s="25">
        <f t="shared" si="294"/>
        <v>15</v>
      </c>
      <c r="K2024" s="25">
        <f t="shared" si="295"/>
        <v>4</v>
      </c>
      <c r="L2024" s="25" t="s">
        <v>499</v>
      </c>
      <c r="M2024" s="50" t="str">
        <f t="shared" si="296"/>
        <v>kn-11-9-jlr-loc3</v>
      </c>
      <c r="N2024" s="50">
        <f t="shared" si="297"/>
        <v>7</v>
      </c>
      <c r="O2024" s="25">
        <v>6</v>
      </c>
      <c r="P2024" s="39">
        <v>8</v>
      </c>
    </row>
    <row r="2025" spans="1:16" ht="17.25" thickBot="1" x14ac:dyDescent="0.25">
      <c r="A2025" s="60" t="str">
        <f t="shared" si="291"/>
        <v>kn-11</v>
      </c>
      <c r="B2025" s="45">
        <f t="shared" si="298"/>
        <v>2110931</v>
      </c>
      <c r="C2025" s="60">
        <v>9</v>
      </c>
      <c r="D2025" s="40">
        <f t="shared" si="292"/>
        <v>21109</v>
      </c>
      <c r="E2025" s="63">
        <v>11</v>
      </c>
      <c r="F2025" s="41">
        <v>3</v>
      </c>
      <c r="G2025" s="42" t="s">
        <v>164</v>
      </c>
      <c r="H2025" s="42" t="s">
        <v>790</v>
      </c>
      <c r="I2025" s="41">
        <f t="shared" si="293"/>
        <v>110</v>
      </c>
      <c r="J2025" s="41">
        <f t="shared" si="294"/>
        <v>15</v>
      </c>
      <c r="K2025" s="41">
        <f t="shared" si="295"/>
        <v>4</v>
      </c>
      <c r="L2025" s="41" t="s">
        <v>539</v>
      </c>
      <c r="M2025" s="42" t="str">
        <f t="shared" si="296"/>
        <v>kn-11-9-shl-loc3</v>
      </c>
      <c r="N2025" s="42">
        <f t="shared" si="297"/>
        <v>7</v>
      </c>
      <c r="O2025" s="41">
        <v>9</v>
      </c>
      <c r="P2025" s="43">
        <v>9</v>
      </c>
    </row>
    <row r="2026" spans="1:16" ht="16.5" x14ac:dyDescent="0.2">
      <c r="A2026" s="60" t="str">
        <f t="shared" si="291"/>
        <v>kn-11</v>
      </c>
      <c r="B2026" s="45">
        <f t="shared" si="298"/>
        <v>2111010</v>
      </c>
      <c r="C2026" s="60">
        <v>10</v>
      </c>
      <c r="D2026" s="35">
        <f t="shared" si="292"/>
        <v>21110</v>
      </c>
      <c r="E2026" s="61">
        <v>11</v>
      </c>
      <c r="F2026" s="36">
        <v>1</v>
      </c>
      <c r="G2026" s="44" t="s">
        <v>163</v>
      </c>
      <c r="H2026" s="44" t="s">
        <v>435</v>
      </c>
      <c r="I2026" s="36">
        <f t="shared" si="293"/>
        <v>110</v>
      </c>
      <c r="J2026" s="36">
        <f t="shared" si="294"/>
        <v>15</v>
      </c>
      <c r="K2026" s="36">
        <f t="shared" si="295"/>
        <v>4</v>
      </c>
      <c r="L2026" s="36" t="s">
        <v>495</v>
      </c>
      <c r="M2026" s="36" t="str">
        <f t="shared" si="296"/>
        <v>kn-11-10-jlr-loc1</v>
      </c>
      <c r="N2026" s="36">
        <f t="shared" si="297"/>
        <v>7</v>
      </c>
      <c r="O2026" s="36">
        <v>6</v>
      </c>
      <c r="P2026" s="37">
        <v>8</v>
      </c>
    </row>
    <row r="2027" spans="1:16" ht="16.5" x14ac:dyDescent="0.2">
      <c r="A2027" s="60" t="str">
        <f t="shared" si="291"/>
        <v>kn-11</v>
      </c>
      <c r="B2027" s="45">
        <f t="shared" si="298"/>
        <v>2111011</v>
      </c>
      <c r="C2027" s="60">
        <v>10</v>
      </c>
      <c r="D2027" s="38">
        <f t="shared" si="292"/>
        <v>21110</v>
      </c>
      <c r="E2027" s="62">
        <v>11</v>
      </c>
      <c r="F2027" s="25">
        <v>1</v>
      </c>
      <c r="G2027" s="26" t="s">
        <v>164</v>
      </c>
      <c r="H2027" s="26" t="s">
        <v>436</v>
      </c>
      <c r="I2027" s="25">
        <f t="shared" si="293"/>
        <v>110</v>
      </c>
      <c r="J2027" s="25">
        <f t="shared" si="294"/>
        <v>15</v>
      </c>
      <c r="K2027" s="25">
        <f t="shared" si="295"/>
        <v>4</v>
      </c>
      <c r="L2027" s="25" t="s">
        <v>527</v>
      </c>
      <c r="M2027" s="25" t="str">
        <f t="shared" si="296"/>
        <v>kn-11-10-shl-loc1</v>
      </c>
      <c r="N2027" s="25">
        <f t="shared" si="297"/>
        <v>7</v>
      </c>
      <c r="O2027" s="25">
        <v>9</v>
      </c>
      <c r="P2027" s="39">
        <v>9</v>
      </c>
    </row>
    <row r="2028" spans="1:16" ht="16.5" x14ac:dyDescent="0.2">
      <c r="A2028" s="60" t="str">
        <f t="shared" si="291"/>
        <v>kn-11</v>
      </c>
      <c r="B2028" s="45">
        <f t="shared" si="298"/>
        <v>2111020</v>
      </c>
      <c r="C2028" s="60">
        <v>10</v>
      </c>
      <c r="D2028" s="38">
        <f t="shared" si="292"/>
        <v>21110</v>
      </c>
      <c r="E2028" s="62">
        <v>11</v>
      </c>
      <c r="F2028" s="25">
        <v>2</v>
      </c>
      <c r="G2028" s="26" t="s">
        <v>163</v>
      </c>
      <c r="H2028" s="26" t="s">
        <v>1463</v>
      </c>
      <c r="I2028" s="25">
        <f t="shared" si="293"/>
        <v>110</v>
      </c>
      <c r="J2028" s="25">
        <f t="shared" si="294"/>
        <v>15</v>
      </c>
      <c r="K2028" s="25">
        <f t="shared" si="295"/>
        <v>4</v>
      </c>
      <c r="L2028" s="25" t="s">
        <v>1463</v>
      </c>
      <c r="M2028" s="49" t="str">
        <f t="shared" si="296"/>
        <v>kn-11-10-jlr-loc2</v>
      </c>
      <c r="N2028" s="49">
        <f t="shared" si="297"/>
        <v>7</v>
      </c>
      <c r="O2028" s="25">
        <v>6</v>
      </c>
      <c r="P2028" s="39">
        <v>8</v>
      </c>
    </row>
    <row r="2029" spans="1:16" ht="16.5" x14ac:dyDescent="0.2">
      <c r="A2029" s="60" t="str">
        <f t="shared" si="291"/>
        <v>kn-11</v>
      </c>
      <c r="B2029" s="45">
        <f t="shared" si="298"/>
        <v>2111021</v>
      </c>
      <c r="C2029" s="60">
        <v>10</v>
      </c>
      <c r="D2029" s="38">
        <f t="shared" si="292"/>
        <v>21110</v>
      </c>
      <c r="E2029" s="62">
        <v>11</v>
      </c>
      <c r="F2029" s="25">
        <v>2</v>
      </c>
      <c r="G2029" s="26" t="s">
        <v>164</v>
      </c>
      <c r="H2029" s="26" t="s">
        <v>171</v>
      </c>
      <c r="I2029" s="25">
        <f t="shared" si="293"/>
        <v>110</v>
      </c>
      <c r="J2029" s="25">
        <f t="shared" si="294"/>
        <v>15</v>
      </c>
      <c r="K2029" s="25">
        <f t="shared" si="295"/>
        <v>4</v>
      </c>
      <c r="L2029" s="25" t="s">
        <v>530</v>
      </c>
      <c r="M2029" s="49" t="str">
        <f t="shared" si="296"/>
        <v>kn-11-10-shl-loc2</v>
      </c>
      <c r="N2029" s="49">
        <f t="shared" si="297"/>
        <v>7</v>
      </c>
      <c r="O2029" s="25">
        <v>9</v>
      </c>
      <c r="P2029" s="39">
        <v>9</v>
      </c>
    </row>
    <row r="2030" spans="1:16" ht="16.5" x14ac:dyDescent="0.2">
      <c r="A2030" s="60" t="str">
        <f t="shared" si="291"/>
        <v>kn-11</v>
      </c>
      <c r="B2030" s="45">
        <f t="shared" si="298"/>
        <v>2111030</v>
      </c>
      <c r="C2030" s="60">
        <v>10</v>
      </c>
      <c r="D2030" s="38">
        <f t="shared" si="292"/>
        <v>21110</v>
      </c>
      <c r="E2030" s="62">
        <v>11</v>
      </c>
      <c r="F2030" s="25">
        <v>3</v>
      </c>
      <c r="G2030" s="26" t="s">
        <v>163</v>
      </c>
      <c r="H2030" s="26" t="s">
        <v>434</v>
      </c>
      <c r="I2030" s="25">
        <f t="shared" si="293"/>
        <v>110</v>
      </c>
      <c r="J2030" s="25">
        <f t="shared" si="294"/>
        <v>15</v>
      </c>
      <c r="K2030" s="25">
        <f t="shared" si="295"/>
        <v>4</v>
      </c>
      <c r="L2030" s="25" t="s">
        <v>504</v>
      </c>
      <c r="M2030" s="50" t="str">
        <f t="shared" si="296"/>
        <v>kn-11-10-jlr-loc3</v>
      </c>
      <c r="N2030" s="50">
        <f t="shared" si="297"/>
        <v>7</v>
      </c>
      <c r="O2030" s="25">
        <v>6</v>
      </c>
      <c r="P2030" s="39">
        <v>8</v>
      </c>
    </row>
    <row r="2031" spans="1:16" ht="17.25" thickBot="1" x14ac:dyDescent="0.25">
      <c r="A2031" s="60" t="str">
        <f t="shared" si="291"/>
        <v>kn-11</v>
      </c>
      <c r="B2031" s="45">
        <f t="shared" si="298"/>
        <v>2111031</v>
      </c>
      <c r="C2031" s="60">
        <v>10</v>
      </c>
      <c r="D2031" s="40">
        <f t="shared" si="292"/>
        <v>21110</v>
      </c>
      <c r="E2031" s="63">
        <v>11</v>
      </c>
      <c r="F2031" s="41">
        <v>3</v>
      </c>
      <c r="G2031" s="42" t="s">
        <v>164</v>
      </c>
      <c r="H2031" s="42" t="s">
        <v>433</v>
      </c>
      <c r="I2031" s="41">
        <f t="shared" si="293"/>
        <v>110</v>
      </c>
      <c r="J2031" s="41">
        <f t="shared" si="294"/>
        <v>15</v>
      </c>
      <c r="K2031" s="41">
        <f t="shared" si="295"/>
        <v>4</v>
      </c>
      <c r="L2031" s="41" t="s">
        <v>545</v>
      </c>
      <c r="M2031" s="42" t="str">
        <f t="shared" si="296"/>
        <v>kn-11-10-shl-loc3</v>
      </c>
      <c r="N2031" s="42">
        <f t="shared" si="297"/>
        <v>7</v>
      </c>
      <c r="O2031" s="41">
        <v>9</v>
      </c>
      <c r="P2031" s="43">
        <v>9</v>
      </c>
    </row>
    <row r="2032" spans="1:16" ht="16.5" x14ac:dyDescent="0.2">
      <c r="A2032" s="60" t="str">
        <f t="shared" si="291"/>
        <v>kn-11</v>
      </c>
      <c r="B2032" s="45">
        <f t="shared" si="298"/>
        <v>2111110</v>
      </c>
      <c r="C2032" s="60">
        <v>11</v>
      </c>
      <c r="D2032" s="35">
        <f t="shared" si="292"/>
        <v>21111</v>
      </c>
      <c r="E2032" s="61">
        <v>11</v>
      </c>
      <c r="F2032" s="36">
        <v>1</v>
      </c>
      <c r="G2032" s="44" t="s">
        <v>163</v>
      </c>
      <c r="H2032" s="44" t="s">
        <v>435</v>
      </c>
      <c r="I2032" s="36">
        <f t="shared" si="293"/>
        <v>110</v>
      </c>
      <c r="J2032" s="36">
        <f t="shared" si="294"/>
        <v>15</v>
      </c>
      <c r="K2032" s="36">
        <f t="shared" si="295"/>
        <v>4</v>
      </c>
      <c r="L2032" s="36" t="s">
        <v>502</v>
      </c>
      <c r="M2032" s="36" t="str">
        <f t="shared" si="296"/>
        <v>kn-11-11-jlr-loc1</v>
      </c>
      <c r="N2032" s="36">
        <f t="shared" si="297"/>
        <v>7</v>
      </c>
      <c r="O2032" s="36">
        <v>6</v>
      </c>
      <c r="P2032" s="37">
        <v>8</v>
      </c>
    </row>
    <row r="2033" spans="1:16" ht="16.5" x14ac:dyDescent="0.2">
      <c r="A2033" s="60" t="str">
        <f t="shared" si="291"/>
        <v>kn-11</v>
      </c>
      <c r="B2033" s="45">
        <f t="shared" si="298"/>
        <v>2111111</v>
      </c>
      <c r="C2033" s="60">
        <v>11</v>
      </c>
      <c r="D2033" s="38">
        <f t="shared" si="292"/>
        <v>21111</v>
      </c>
      <c r="E2033" s="62">
        <v>11</v>
      </c>
      <c r="F2033" s="25">
        <v>1</v>
      </c>
      <c r="G2033" s="26" t="s">
        <v>164</v>
      </c>
      <c r="H2033" s="26" t="s">
        <v>436</v>
      </c>
      <c r="I2033" s="25">
        <f t="shared" si="293"/>
        <v>110</v>
      </c>
      <c r="J2033" s="25">
        <f t="shared" si="294"/>
        <v>15</v>
      </c>
      <c r="K2033" s="25">
        <f t="shared" si="295"/>
        <v>4</v>
      </c>
      <c r="L2033" s="25" t="s">
        <v>543</v>
      </c>
      <c r="M2033" s="25" t="str">
        <f t="shared" si="296"/>
        <v>kn-11-11-shl-loc1</v>
      </c>
      <c r="N2033" s="25">
        <f t="shared" si="297"/>
        <v>7</v>
      </c>
      <c r="O2033" s="25">
        <v>9</v>
      </c>
      <c r="P2033" s="39">
        <v>9</v>
      </c>
    </row>
    <row r="2034" spans="1:16" ht="16.5" x14ac:dyDescent="0.2">
      <c r="A2034" s="60" t="str">
        <f t="shared" si="291"/>
        <v>kn-11</v>
      </c>
      <c r="B2034" s="45">
        <f t="shared" si="298"/>
        <v>2111120</v>
      </c>
      <c r="C2034" s="60">
        <v>11</v>
      </c>
      <c r="D2034" s="38">
        <f t="shared" si="292"/>
        <v>21111</v>
      </c>
      <c r="E2034" s="62">
        <v>11</v>
      </c>
      <c r="F2034" s="25">
        <v>2</v>
      </c>
      <c r="G2034" s="26" t="s">
        <v>163</v>
      </c>
      <c r="H2034" s="26" t="s">
        <v>1463</v>
      </c>
      <c r="I2034" s="25">
        <f t="shared" si="293"/>
        <v>110</v>
      </c>
      <c r="J2034" s="25">
        <f t="shared" si="294"/>
        <v>15</v>
      </c>
      <c r="K2034" s="25">
        <f t="shared" si="295"/>
        <v>4</v>
      </c>
      <c r="L2034" s="25" t="s">
        <v>1459</v>
      </c>
      <c r="M2034" s="49" t="str">
        <f t="shared" si="296"/>
        <v>kn-11-11-jlr-loc2</v>
      </c>
      <c r="N2034" s="49">
        <f t="shared" si="297"/>
        <v>7</v>
      </c>
      <c r="O2034" s="25">
        <v>6</v>
      </c>
      <c r="P2034" s="39">
        <v>8</v>
      </c>
    </row>
    <row r="2035" spans="1:16" ht="16.5" x14ac:dyDescent="0.2">
      <c r="A2035" s="60" t="str">
        <f t="shared" si="291"/>
        <v>kn-11</v>
      </c>
      <c r="B2035" s="45">
        <f t="shared" si="298"/>
        <v>2111121</v>
      </c>
      <c r="C2035" s="60">
        <v>11</v>
      </c>
      <c r="D2035" s="38">
        <f t="shared" si="292"/>
        <v>21111</v>
      </c>
      <c r="E2035" s="62">
        <v>11</v>
      </c>
      <c r="F2035" s="25">
        <v>2</v>
      </c>
      <c r="G2035" s="26" t="s">
        <v>164</v>
      </c>
      <c r="H2035" s="26" t="s">
        <v>171</v>
      </c>
      <c r="I2035" s="25">
        <f t="shared" si="293"/>
        <v>110</v>
      </c>
      <c r="J2035" s="25">
        <f t="shared" si="294"/>
        <v>15</v>
      </c>
      <c r="K2035" s="25">
        <f t="shared" si="295"/>
        <v>4</v>
      </c>
      <c r="L2035" s="25" t="s">
        <v>538</v>
      </c>
      <c r="M2035" s="49" t="str">
        <f t="shared" si="296"/>
        <v>kn-11-11-shl-loc2</v>
      </c>
      <c r="N2035" s="49">
        <f t="shared" si="297"/>
        <v>7</v>
      </c>
      <c r="O2035" s="25">
        <v>9</v>
      </c>
      <c r="P2035" s="39">
        <v>9</v>
      </c>
    </row>
    <row r="2036" spans="1:16" ht="16.5" x14ac:dyDescent="0.2">
      <c r="A2036" s="60" t="str">
        <f t="shared" si="291"/>
        <v>kn-11</v>
      </c>
      <c r="B2036" s="45">
        <f t="shared" si="298"/>
        <v>2111130</v>
      </c>
      <c r="C2036" s="60">
        <v>11</v>
      </c>
      <c r="D2036" s="38">
        <f t="shared" si="292"/>
        <v>21111</v>
      </c>
      <c r="E2036" s="62">
        <v>11</v>
      </c>
      <c r="F2036" s="25">
        <v>3</v>
      </c>
      <c r="G2036" s="26" t="s">
        <v>163</v>
      </c>
      <c r="H2036" s="26" t="s">
        <v>434</v>
      </c>
      <c r="I2036" s="25">
        <f t="shared" si="293"/>
        <v>110</v>
      </c>
      <c r="J2036" s="25">
        <f t="shared" si="294"/>
        <v>15</v>
      </c>
      <c r="K2036" s="25">
        <f t="shared" si="295"/>
        <v>4</v>
      </c>
      <c r="L2036" s="25" t="s">
        <v>499</v>
      </c>
      <c r="M2036" s="50" t="str">
        <f t="shared" si="296"/>
        <v>kn-11-11-jlr-loc3</v>
      </c>
      <c r="N2036" s="50">
        <f t="shared" si="297"/>
        <v>7</v>
      </c>
      <c r="O2036" s="25">
        <v>6</v>
      </c>
      <c r="P2036" s="39">
        <v>8</v>
      </c>
    </row>
    <row r="2037" spans="1:16" ht="17.25" thickBot="1" x14ac:dyDescent="0.25">
      <c r="A2037" s="60" t="str">
        <f t="shared" si="291"/>
        <v>kn-11</v>
      </c>
      <c r="B2037" s="45">
        <f t="shared" si="298"/>
        <v>2111131</v>
      </c>
      <c r="C2037" s="60">
        <v>11</v>
      </c>
      <c r="D2037" s="40">
        <f t="shared" si="292"/>
        <v>21111</v>
      </c>
      <c r="E2037" s="63">
        <v>11</v>
      </c>
      <c r="F2037" s="41">
        <v>3</v>
      </c>
      <c r="G2037" s="42" t="s">
        <v>164</v>
      </c>
      <c r="H2037" s="42" t="s">
        <v>433</v>
      </c>
      <c r="I2037" s="41">
        <f t="shared" si="293"/>
        <v>110</v>
      </c>
      <c r="J2037" s="41">
        <f t="shared" si="294"/>
        <v>15</v>
      </c>
      <c r="K2037" s="41">
        <f t="shared" si="295"/>
        <v>4</v>
      </c>
      <c r="L2037" s="41" t="s">
        <v>539</v>
      </c>
      <c r="M2037" s="42" t="str">
        <f t="shared" si="296"/>
        <v>kn-11-11-shl-loc3</v>
      </c>
      <c r="N2037" s="42">
        <f t="shared" si="297"/>
        <v>7</v>
      </c>
      <c r="O2037" s="41">
        <v>9</v>
      </c>
      <c r="P2037" s="43">
        <v>9</v>
      </c>
    </row>
    <row r="2038" spans="1:16" ht="16.5" x14ac:dyDescent="0.2">
      <c r="A2038" s="60" t="str">
        <f t="shared" si="291"/>
        <v>kn-11</v>
      </c>
      <c r="B2038" s="45">
        <f t="shared" si="298"/>
        <v>2111210</v>
      </c>
      <c r="C2038" s="60">
        <v>12</v>
      </c>
      <c r="D2038" s="35">
        <f t="shared" si="292"/>
        <v>21112</v>
      </c>
      <c r="E2038" s="61">
        <v>11</v>
      </c>
      <c r="F2038" s="36">
        <v>1</v>
      </c>
      <c r="G2038" s="44" t="s">
        <v>163</v>
      </c>
      <c r="H2038" s="44" t="s">
        <v>435</v>
      </c>
      <c r="I2038" s="36">
        <f t="shared" si="293"/>
        <v>111</v>
      </c>
      <c r="J2038" s="36">
        <f t="shared" si="294"/>
        <v>15</v>
      </c>
      <c r="K2038" s="36">
        <f t="shared" si="295"/>
        <v>4</v>
      </c>
      <c r="L2038" s="36" t="s">
        <v>505</v>
      </c>
      <c r="M2038" s="36" t="str">
        <f t="shared" si="296"/>
        <v>kn-11-12-jlr-loc1</v>
      </c>
      <c r="N2038" s="36">
        <f t="shared" si="297"/>
        <v>7</v>
      </c>
      <c r="O2038" s="36">
        <v>6</v>
      </c>
      <c r="P2038" s="37">
        <v>8</v>
      </c>
    </row>
    <row r="2039" spans="1:16" ht="16.5" x14ac:dyDescent="0.2">
      <c r="A2039" s="60" t="str">
        <f t="shared" si="291"/>
        <v>kn-11</v>
      </c>
      <c r="B2039" s="45">
        <f t="shared" si="298"/>
        <v>2111211</v>
      </c>
      <c r="C2039" s="60">
        <v>12</v>
      </c>
      <c r="D2039" s="38">
        <f t="shared" si="292"/>
        <v>21112</v>
      </c>
      <c r="E2039" s="62">
        <v>11</v>
      </c>
      <c r="F2039" s="25">
        <v>1</v>
      </c>
      <c r="G2039" s="26" t="s">
        <v>164</v>
      </c>
      <c r="H2039" s="26" t="s">
        <v>436</v>
      </c>
      <c r="I2039" s="25">
        <f t="shared" si="293"/>
        <v>111</v>
      </c>
      <c r="J2039" s="25">
        <f t="shared" si="294"/>
        <v>15</v>
      </c>
      <c r="K2039" s="25">
        <f t="shared" si="295"/>
        <v>4</v>
      </c>
      <c r="L2039" s="25" t="s">
        <v>546</v>
      </c>
      <c r="M2039" s="25" t="str">
        <f t="shared" si="296"/>
        <v>kn-11-12-shl-loc1</v>
      </c>
      <c r="N2039" s="25">
        <f t="shared" si="297"/>
        <v>7</v>
      </c>
      <c r="O2039" s="25">
        <v>9</v>
      </c>
      <c r="P2039" s="39">
        <v>9</v>
      </c>
    </row>
    <row r="2040" spans="1:16" ht="16.5" x14ac:dyDescent="0.2">
      <c r="A2040" s="60" t="str">
        <f t="shared" si="291"/>
        <v>kn-11</v>
      </c>
      <c r="B2040" s="45">
        <f t="shared" si="298"/>
        <v>2111220</v>
      </c>
      <c r="C2040" s="60">
        <v>12</v>
      </c>
      <c r="D2040" s="38">
        <f t="shared" si="292"/>
        <v>21112</v>
      </c>
      <c r="E2040" s="62">
        <v>11</v>
      </c>
      <c r="F2040" s="25">
        <v>2</v>
      </c>
      <c r="G2040" s="26" t="s">
        <v>163</v>
      </c>
      <c r="H2040" s="26" t="s">
        <v>1463</v>
      </c>
      <c r="I2040" s="25">
        <f t="shared" si="293"/>
        <v>111</v>
      </c>
      <c r="J2040" s="25">
        <f t="shared" si="294"/>
        <v>15</v>
      </c>
      <c r="K2040" s="25">
        <f t="shared" si="295"/>
        <v>4</v>
      </c>
      <c r="L2040" s="25" t="s">
        <v>495</v>
      </c>
      <c r="M2040" s="49" t="str">
        <f t="shared" si="296"/>
        <v>kn-11-12-jlr-loc2</v>
      </c>
      <c r="N2040" s="49">
        <f t="shared" si="297"/>
        <v>7</v>
      </c>
      <c r="O2040" s="25">
        <v>6</v>
      </c>
      <c r="P2040" s="39">
        <v>8</v>
      </c>
    </row>
    <row r="2041" spans="1:16" ht="16.5" x14ac:dyDescent="0.2">
      <c r="A2041" s="60" t="str">
        <f t="shared" si="291"/>
        <v>kn-11</v>
      </c>
      <c r="B2041" s="45">
        <f t="shared" si="298"/>
        <v>2111221</v>
      </c>
      <c r="C2041" s="60">
        <v>12</v>
      </c>
      <c r="D2041" s="38">
        <f t="shared" si="292"/>
        <v>21112</v>
      </c>
      <c r="E2041" s="62">
        <v>11</v>
      </c>
      <c r="F2041" s="25">
        <v>2</v>
      </c>
      <c r="G2041" s="26" t="s">
        <v>164</v>
      </c>
      <c r="H2041" s="26" t="s">
        <v>171</v>
      </c>
      <c r="I2041" s="25">
        <f t="shared" si="293"/>
        <v>111</v>
      </c>
      <c r="J2041" s="25">
        <f t="shared" si="294"/>
        <v>15</v>
      </c>
      <c r="K2041" s="25">
        <f t="shared" si="295"/>
        <v>4</v>
      </c>
      <c r="L2041" s="25" t="s">
        <v>534</v>
      </c>
      <c r="M2041" s="49" t="str">
        <f t="shared" si="296"/>
        <v>kn-11-12-shl-loc2</v>
      </c>
      <c r="N2041" s="49">
        <f t="shared" si="297"/>
        <v>7</v>
      </c>
      <c r="O2041" s="25">
        <v>9</v>
      </c>
      <c r="P2041" s="39">
        <v>9</v>
      </c>
    </row>
    <row r="2042" spans="1:16" ht="16.5" x14ac:dyDescent="0.2">
      <c r="A2042" s="60" t="str">
        <f t="shared" si="291"/>
        <v>kn-11</v>
      </c>
      <c r="B2042" s="45">
        <f t="shared" si="298"/>
        <v>2111230</v>
      </c>
      <c r="C2042" s="60">
        <v>12</v>
      </c>
      <c r="D2042" s="38">
        <f t="shared" si="292"/>
        <v>21112</v>
      </c>
      <c r="E2042" s="62">
        <v>11</v>
      </c>
      <c r="F2042" s="25">
        <v>3</v>
      </c>
      <c r="G2042" s="26" t="s">
        <v>163</v>
      </c>
      <c r="H2042" s="26" t="s">
        <v>434</v>
      </c>
      <c r="I2042" s="25">
        <f t="shared" si="293"/>
        <v>111</v>
      </c>
      <c r="J2042" s="25">
        <f t="shared" si="294"/>
        <v>15</v>
      </c>
      <c r="K2042" s="25">
        <f t="shared" si="295"/>
        <v>4</v>
      </c>
      <c r="L2042" s="25" t="s">
        <v>501</v>
      </c>
      <c r="M2042" s="50" t="str">
        <f t="shared" si="296"/>
        <v>kn-11-12-jlr-loc3</v>
      </c>
      <c r="N2042" s="50">
        <f t="shared" si="297"/>
        <v>7</v>
      </c>
      <c r="O2042" s="25">
        <v>6</v>
      </c>
      <c r="P2042" s="39">
        <v>8</v>
      </c>
    </row>
    <row r="2043" spans="1:16" ht="17.25" thickBot="1" x14ac:dyDescent="0.25">
      <c r="A2043" s="60" t="str">
        <f t="shared" si="291"/>
        <v>kn-11</v>
      </c>
      <c r="B2043" s="45">
        <f t="shared" si="298"/>
        <v>2111231</v>
      </c>
      <c r="C2043" s="60">
        <v>12</v>
      </c>
      <c r="D2043" s="40">
        <f t="shared" si="292"/>
        <v>21112</v>
      </c>
      <c r="E2043" s="63">
        <v>11</v>
      </c>
      <c r="F2043" s="41">
        <v>3</v>
      </c>
      <c r="G2043" s="42" t="s">
        <v>164</v>
      </c>
      <c r="H2043" s="42" t="s">
        <v>433</v>
      </c>
      <c r="I2043" s="41">
        <f t="shared" si="293"/>
        <v>111</v>
      </c>
      <c r="J2043" s="41">
        <f t="shared" si="294"/>
        <v>15</v>
      </c>
      <c r="K2043" s="41">
        <f t="shared" si="295"/>
        <v>4</v>
      </c>
      <c r="L2043" s="41" t="s">
        <v>542</v>
      </c>
      <c r="M2043" s="42" t="str">
        <f t="shared" si="296"/>
        <v>kn-11-12-shl-loc3</v>
      </c>
      <c r="N2043" s="42">
        <f t="shared" si="297"/>
        <v>7</v>
      </c>
      <c r="O2043" s="41">
        <v>9</v>
      </c>
      <c r="P2043" s="43">
        <v>9</v>
      </c>
    </row>
    <row r="2044" spans="1:16" ht="16.5" x14ac:dyDescent="0.2">
      <c r="A2044" s="60" t="str">
        <f t="shared" si="291"/>
        <v>kn-11</v>
      </c>
      <c r="B2044" s="45">
        <f t="shared" si="298"/>
        <v>2111310</v>
      </c>
      <c r="C2044" s="60">
        <v>13</v>
      </c>
      <c r="D2044" s="35">
        <f t="shared" si="292"/>
        <v>21113</v>
      </c>
      <c r="E2044" s="61">
        <v>11</v>
      </c>
      <c r="F2044" s="36">
        <v>1</v>
      </c>
      <c r="G2044" s="44" t="s">
        <v>163</v>
      </c>
      <c r="H2044" s="44" t="s">
        <v>435</v>
      </c>
      <c r="I2044" s="36">
        <f t="shared" si="293"/>
        <v>112</v>
      </c>
      <c r="J2044" s="36">
        <f t="shared" si="294"/>
        <v>15</v>
      </c>
      <c r="K2044" s="36">
        <f t="shared" si="295"/>
        <v>4</v>
      </c>
      <c r="L2044" s="36" t="s">
        <v>499</v>
      </c>
      <c r="M2044" s="36" t="str">
        <f t="shared" si="296"/>
        <v>kn-11-13-jlr-loc1</v>
      </c>
      <c r="N2044" s="36">
        <f t="shared" si="297"/>
        <v>7</v>
      </c>
      <c r="O2044" s="36">
        <v>6</v>
      </c>
      <c r="P2044" s="37">
        <v>8</v>
      </c>
    </row>
    <row r="2045" spans="1:16" ht="16.5" x14ac:dyDescent="0.2">
      <c r="A2045" s="60" t="str">
        <f t="shared" si="291"/>
        <v>kn-11</v>
      </c>
      <c r="B2045" s="45">
        <f t="shared" si="298"/>
        <v>2111311</v>
      </c>
      <c r="C2045" s="60">
        <v>13</v>
      </c>
      <c r="D2045" s="38">
        <f t="shared" si="292"/>
        <v>21113</v>
      </c>
      <c r="E2045" s="62">
        <v>11</v>
      </c>
      <c r="F2045" s="25">
        <v>1</v>
      </c>
      <c r="G2045" s="26" t="s">
        <v>164</v>
      </c>
      <c r="H2045" s="26" t="s">
        <v>436</v>
      </c>
      <c r="I2045" s="25">
        <f t="shared" si="293"/>
        <v>112</v>
      </c>
      <c r="J2045" s="25">
        <f t="shared" si="294"/>
        <v>15</v>
      </c>
      <c r="K2045" s="25">
        <f t="shared" si="295"/>
        <v>4</v>
      </c>
      <c r="L2045" s="25" t="s">
        <v>539</v>
      </c>
      <c r="M2045" s="25" t="str">
        <f t="shared" si="296"/>
        <v>kn-11-13-shl-loc1</v>
      </c>
      <c r="N2045" s="25">
        <f t="shared" si="297"/>
        <v>7</v>
      </c>
      <c r="O2045" s="25">
        <v>9</v>
      </c>
      <c r="P2045" s="39">
        <v>9</v>
      </c>
    </row>
    <row r="2046" spans="1:16" ht="16.5" x14ac:dyDescent="0.2">
      <c r="A2046" s="60" t="str">
        <f t="shared" si="291"/>
        <v>kn-11</v>
      </c>
      <c r="B2046" s="45">
        <f t="shared" si="298"/>
        <v>2111320</v>
      </c>
      <c r="C2046" s="60">
        <v>13</v>
      </c>
      <c r="D2046" s="38">
        <f t="shared" si="292"/>
        <v>21113</v>
      </c>
      <c r="E2046" s="62">
        <v>11</v>
      </c>
      <c r="F2046" s="25">
        <v>2</v>
      </c>
      <c r="G2046" s="26" t="s">
        <v>163</v>
      </c>
      <c r="H2046" s="26" t="s">
        <v>1463</v>
      </c>
      <c r="I2046" s="25">
        <f t="shared" si="293"/>
        <v>112</v>
      </c>
      <c r="J2046" s="25">
        <f t="shared" si="294"/>
        <v>15</v>
      </c>
      <c r="K2046" s="25">
        <f t="shared" si="295"/>
        <v>4</v>
      </c>
      <c r="L2046" s="25" t="s">
        <v>1459</v>
      </c>
      <c r="M2046" s="49" t="str">
        <f t="shared" si="296"/>
        <v>kn-11-13-jlr-loc2</v>
      </c>
      <c r="N2046" s="49">
        <f t="shared" si="297"/>
        <v>7</v>
      </c>
      <c r="O2046" s="25">
        <v>6</v>
      </c>
      <c r="P2046" s="39">
        <v>8</v>
      </c>
    </row>
    <row r="2047" spans="1:16" ht="16.5" x14ac:dyDescent="0.2">
      <c r="A2047" s="60" t="str">
        <f t="shared" si="291"/>
        <v>kn-11</v>
      </c>
      <c r="B2047" s="45">
        <f t="shared" si="298"/>
        <v>2111321</v>
      </c>
      <c r="C2047" s="60">
        <v>13</v>
      </c>
      <c r="D2047" s="38">
        <f t="shared" si="292"/>
        <v>21113</v>
      </c>
      <c r="E2047" s="62">
        <v>11</v>
      </c>
      <c r="F2047" s="25">
        <v>2</v>
      </c>
      <c r="G2047" s="26" t="s">
        <v>164</v>
      </c>
      <c r="H2047" s="26" t="s">
        <v>171</v>
      </c>
      <c r="I2047" s="25">
        <f t="shared" si="293"/>
        <v>112</v>
      </c>
      <c r="J2047" s="25">
        <f t="shared" si="294"/>
        <v>15</v>
      </c>
      <c r="K2047" s="25">
        <f t="shared" si="295"/>
        <v>4</v>
      </c>
      <c r="L2047" s="25" t="s">
        <v>538</v>
      </c>
      <c r="M2047" s="49" t="str">
        <f t="shared" si="296"/>
        <v>kn-11-13-shl-loc2</v>
      </c>
      <c r="N2047" s="49">
        <f t="shared" si="297"/>
        <v>7</v>
      </c>
      <c r="O2047" s="25">
        <v>9</v>
      </c>
      <c r="P2047" s="39">
        <v>9</v>
      </c>
    </row>
    <row r="2048" spans="1:16" ht="16.5" x14ac:dyDescent="0.2">
      <c r="A2048" s="60" t="str">
        <f t="shared" ref="A2048:A2111" si="299">"kn-"&amp;E2048</f>
        <v>kn-11</v>
      </c>
      <c r="B2048" s="45">
        <f t="shared" si="298"/>
        <v>2111330</v>
      </c>
      <c r="C2048" s="60">
        <v>13</v>
      </c>
      <c r="D2048" s="38">
        <f t="shared" ref="D2048:D2111" si="300">(200+E2048)*100+C2048</f>
        <v>21113</v>
      </c>
      <c r="E2048" s="62">
        <v>11</v>
      </c>
      <c r="F2048" s="25">
        <v>3</v>
      </c>
      <c r="G2048" s="26" t="s">
        <v>773</v>
      </c>
      <c r="H2048" s="26" t="s">
        <v>434</v>
      </c>
      <c r="I2048" s="25">
        <f t="shared" ref="I2048:I2111" si="301">INDEX($AR$4:$AR$204,INDEX($AY$4:$AY$19,E2048)+C2048)</f>
        <v>112</v>
      </c>
      <c r="J2048" s="25">
        <f t="shared" ref="J2048:J2111" si="302">INDEX($AS$4:$AS$204,INDEX($AY$4:$AY$19,E2048)+C2048)</f>
        <v>15</v>
      </c>
      <c r="K2048" s="25">
        <f t="shared" ref="K2048:K2111" si="303">INDEX($AT$4:$AT$204,INDEX($AY$4:$AY$19,E2048)+C2049)</f>
        <v>4</v>
      </c>
      <c r="L2048" s="25" t="s">
        <v>502</v>
      </c>
      <c r="M2048" s="50" t="str">
        <f t="shared" ref="M2048:M2111" si="304">A2048&amp;"-"&amp;C2048&amp;"-"&amp;G2048&amp;"-"&amp;"loc"&amp;F2048</f>
        <v>kn-11-13-jlr-loc3</v>
      </c>
      <c r="N2048" s="50">
        <f t="shared" ref="N2048:N2111" si="305">INDEX($AU$4:$AU$204,INDEX($AY$4:$AY$19,E2048)+C2048)</f>
        <v>7</v>
      </c>
      <c r="O2048" s="25">
        <v>6</v>
      </c>
      <c r="P2048" s="39">
        <v>8</v>
      </c>
    </row>
    <row r="2049" spans="1:16" ht="17.25" thickBot="1" x14ac:dyDescent="0.25">
      <c r="A2049" s="60" t="str">
        <f t="shared" si="299"/>
        <v>kn-11</v>
      </c>
      <c r="B2049" s="45">
        <f t="shared" si="298"/>
        <v>2111331</v>
      </c>
      <c r="C2049" s="60">
        <v>13</v>
      </c>
      <c r="D2049" s="40">
        <f t="shared" si="300"/>
        <v>21113</v>
      </c>
      <c r="E2049" s="63">
        <v>11</v>
      </c>
      <c r="F2049" s="41">
        <v>3</v>
      </c>
      <c r="G2049" s="42" t="s">
        <v>164</v>
      </c>
      <c r="H2049" s="42" t="s">
        <v>433</v>
      </c>
      <c r="I2049" s="41">
        <f t="shared" si="301"/>
        <v>112</v>
      </c>
      <c r="J2049" s="41">
        <f t="shared" si="302"/>
        <v>15</v>
      </c>
      <c r="K2049" s="41">
        <f t="shared" si="303"/>
        <v>4</v>
      </c>
      <c r="L2049" s="41" t="s">
        <v>543</v>
      </c>
      <c r="M2049" s="42" t="str">
        <f t="shared" si="304"/>
        <v>kn-11-13-shl-loc3</v>
      </c>
      <c r="N2049" s="42">
        <f t="shared" si="305"/>
        <v>7</v>
      </c>
      <c r="O2049" s="41">
        <v>9</v>
      </c>
      <c r="P2049" s="43">
        <v>9</v>
      </c>
    </row>
    <row r="2050" spans="1:16" ht="16.5" x14ac:dyDescent="0.2">
      <c r="A2050" s="60" t="str">
        <f t="shared" si="299"/>
        <v>kn-11</v>
      </c>
      <c r="B2050" s="45">
        <f t="shared" si="298"/>
        <v>2111410</v>
      </c>
      <c r="C2050" s="60">
        <v>14</v>
      </c>
      <c r="D2050" s="35">
        <f t="shared" si="300"/>
        <v>21114</v>
      </c>
      <c r="E2050" s="61">
        <v>11</v>
      </c>
      <c r="F2050" s="36">
        <v>1</v>
      </c>
      <c r="G2050" s="44" t="s">
        <v>163</v>
      </c>
      <c r="H2050" s="44" t="s">
        <v>435</v>
      </c>
      <c r="I2050" s="36">
        <f t="shared" si="301"/>
        <v>113</v>
      </c>
      <c r="J2050" s="36">
        <f t="shared" si="302"/>
        <v>15</v>
      </c>
      <c r="K2050" s="36">
        <f t="shared" si="303"/>
        <v>4</v>
      </c>
      <c r="L2050" s="36" t="s">
        <v>174</v>
      </c>
      <c r="M2050" s="36" t="str">
        <f t="shared" si="304"/>
        <v>kn-11-14-jlr-loc1</v>
      </c>
      <c r="N2050" s="36">
        <f t="shared" si="305"/>
        <v>7</v>
      </c>
      <c r="O2050" s="36">
        <v>6</v>
      </c>
      <c r="P2050" s="37">
        <v>8</v>
      </c>
    </row>
    <row r="2051" spans="1:16" ht="16.5" x14ac:dyDescent="0.2">
      <c r="A2051" s="60" t="str">
        <f t="shared" si="299"/>
        <v>kn-11</v>
      </c>
      <c r="B2051" s="45">
        <f t="shared" si="298"/>
        <v>2111411</v>
      </c>
      <c r="C2051" s="60">
        <v>14</v>
      </c>
      <c r="D2051" s="38">
        <f t="shared" si="300"/>
        <v>21114</v>
      </c>
      <c r="E2051" s="62">
        <v>11</v>
      </c>
      <c r="F2051" s="25">
        <v>1</v>
      </c>
      <c r="G2051" s="26" t="s">
        <v>164</v>
      </c>
      <c r="H2051" s="26" t="s">
        <v>436</v>
      </c>
      <c r="I2051" s="25">
        <f t="shared" si="301"/>
        <v>113</v>
      </c>
      <c r="J2051" s="25">
        <f t="shared" si="302"/>
        <v>15</v>
      </c>
      <c r="K2051" s="25">
        <f t="shared" si="303"/>
        <v>4</v>
      </c>
      <c r="L2051" s="25" t="s">
        <v>534</v>
      </c>
      <c r="M2051" s="25" t="str">
        <f t="shared" si="304"/>
        <v>kn-11-14-shl-loc1</v>
      </c>
      <c r="N2051" s="25">
        <f t="shared" si="305"/>
        <v>7</v>
      </c>
      <c r="O2051" s="25">
        <v>9</v>
      </c>
      <c r="P2051" s="39">
        <v>9</v>
      </c>
    </row>
    <row r="2052" spans="1:16" ht="16.5" x14ac:dyDescent="0.2">
      <c r="A2052" s="60" t="str">
        <f t="shared" si="299"/>
        <v>kn-11</v>
      </c>
      <c r="B2052" s="45">
        <f t="shared" si="298"/>
        <v>2111420</v>
      </c>
      <c r="C2052" s="60">
        <v>14</v>
      </c>
      <c r="D2052" s="38">
        <f t="shared" si="300"/>
        <v>21114</v>
      </c>
      <c r="E2052" s="62">
        <v>11</v>
      </c>
      <c r="F2052" s="25">
        <v>2</v>
      </c>
      <c r="G2052" s="26" t="s">
        <v>163</v>
      </c>
      <c r="H2052" s="26" t="s">
        <v>749</v>
      </c>
      <c r="I2052" s="25">
        <f t="shared" si="301"/>
        <v>113</v>
      </c>
      <c r="J2052" s="25">
        <f t="shared" si="302"/>
        <v>15</v>
      </c>
      <c r="K2052" s="25">
        <f t="shared" si="303"/>
        <v>4</v>
      </c>
      <c r="L2052" s="25" t="s">
        <v>174</v>
      </c>
      <c r="M2052" s="49" t="str">
        <f t="shared" si="304"/>
        <v>kn-11-14-jlr-loc2</v>
      </c>
      <c r="N2052" s="49">
        <f t="shared" si="305"/>
        <v>7</v>
      </c>
      <c r="O2052" s="25">
        <v>6</v>
      </c>
      <c r="P2052" s="39">
        <v>8</v>
      </c>
    </row>
    <row r="2053" spans="1:16" ht="16.5" x14ac:dyDescent="0.2">
      <c r="A2053" s="60" t="str">
        <f t="shared" si="299"/>
        <v>kn-11</v>
      </c>
      <c r="B2053" s="45">
        <f t="shared" si="298"/>
        <v>2111421</v>
      </c>
      <c r="C2053" s="60">
        <v>14</v>
      </c>
      <c r="D2053" s="38">
        <f t="shared" si="300"/>
        <v>21114</v>
      </c>
      <c r="E2053" s="62">
        <v>11</v>
      </c>
      <c r="F2053" s="25">
        <v>2</v>
      </c>
      <c r="G2053" s="26" t="s">
        <v>164</v>
      </c>
      <c r="H2053" s="26" t="s">
        <v>750</v>
      </c>
      <c r="I2053" s="25">
        <f t="shared" si="301"/>
        <v>113</v>
      </c>
      <c r="J2053" s="25">
        <f t="shared" si="302"/>
        <v>15</v>
      </c>
      <c r="K2053" s="25">
        <f t="shared" si="303"/>
        <v>4</v>
      </c>
      <c r="L2053" s="25" t="s">
        <v>528</v>
      </c>
      <c r="M2053" s="49" t="str">
        <f t="shared" si="304"/>
        <v>kn-11-14-shl-loc2</v>
      </c>
      <c r="N2053" s="49">
        <f t="shared" si="305"/>
        <v>7</v>
      </c>
      <c r="O2053" s="25">
        <v>9</v>
      </c>
      <c r="P2053" s="39">
        <v>9</v>
      </c>
    </row>
    <row r="2054" spans="1:16" ht="16.5" x14ac:dyDescent="0.2">
      <c r="A2054" s="60" t="str">
        <f t="shared" si="299"/>
        <v>kn-11</v>
      </c>
      <c r="B2054" s="45">
        <f t="shared" si="298"/>
        <v>2111430</v>
      </c>
      <c r="C2054" s="60">
        <v>14</v>
      </c>
      <c r="D2054" s="38">
        <f t="shared" si="300"/>
        <v>21114</v>
      </c>
      <c r="E2054" s="62">
        <v>11</v>
      </c>
      <c r="F2054" s="25">
        <v>3</v>
      </c>
      <c r="G2054" s="26" t="s">
        <v>163</v>
      </c>
      <c r="H2054" s="26" t="s">
        <v>1463</v>
      </c>
      <c r="I2054" s="25">
        <f t="shared" si="301"/>
        <v>113</v>
      </c>
      <c r="J2054" s="25">
        <f t="shared" si="302"/>
        <v>15</v>
      </c>
      <c r="K2054" s="25">
        <f t="shared" si="303"/>
        <v>4</v>
      </c>
      <c r="L2054" s="25" t="s">
        <v>501</v>
      </c>
      <c r="M2054" s="50" t="str">
        <f t="shared" si="304"/>
        <v>kn-11-14-jlr-loc3</v>
      </c>
      <c r="N2054" s="50">
        <f t="shared" si="305"/>
        <v>7</v>
      </c>
      <c r="O2054" s="25">
        <v>6</v>
      </c>
      <c r="P2054" s="39">
        <v>8</v>
      </c>
    </row>
    <row r="2055" spans="1:16" ht="17.25" thickBot="1" x14ac:dyDescent="0.25">
      <c r="A2055" s="60" t="str">
        <f t="shared" si="299"/>
        <v>kn-11</v>
      </c>
      <c r="B2055" s="45">
        <f t="shared" si="298"/>
        <v>2111431</v>
      </c>
      <c r="C2055" s="60">
        <v>14</v>
      </c>
      <c r="D2055" s="40">
        <f t="shared" si="300"/>
        <v>21114</v>
      </c>
      <c r="E2055" s="63">
        <v>11</v>
      </c>
      <c r="F2055" s="41">
        <v>3</v>
      </c>
      <c r="G2055" s="42" t="s">
        <v>164</v>
      </c>
      <c r="H2055" s="42" t="s">
        <v>171</v>
      </c>
      <c r="I2055" s="41">
        <f t="shared" si="301"/>
        <v>113</v>
      </c>
      <c r="J2055" s="41">
        <f t="shared" si="302"/>
        <v>15</v>
      </c>
      <c r="K2055" s="41">
        <f t="shared" si="303"/>
        <v>4</v>
      </c>
      <c r="L2055" s="41" t="s">
        <v>542</v>
      </c>
      <c r="M2055" s="42" t="str">
        <f t="shared" si="304"/>
        <v>kn-11-14-shl-loc3</v>
      </c>
      <c r="N2055" s="42">
        <f t="shared" si="305"/>
        <v>7</v>
      </c>
      <c r="O2055" s="41">
        <v>9</v>
      </c>
      <c r="P2055" s="43">
        <v>9</v>
      </c>
    </row>
    <row r="2056" spans="1:16" ht="16.5" x14ac:dyDescent="0.2">
      <c r="A2056" s="60" t="str">
        <f t="shared" si="299"/>
        <v>kn-11</v>
      </c>
      <c r="B2056" s="45">
        <f t="shared" si="298"/>
        <v>2111510</v>
      </c>
      <c r="C2056" s="60">
        <v>15</v>
      </c>
      <c r="D2056" s="35">
        <f t="shared" si="300"/>
        <v>21115</v>
      </c>
      <c r="E2056" s="61">
        <v>11</v>
      </c>
      <c r="F2056" s="36">
        <v>1</v>
      </c>
      <c r="G2056" s="44" t="s">
        <v>163</v>
      </c>
      <c r="H2056" s="44" t="s">
        <v>435</v>
      </c>
      <c r="I2056" s="36">
        <f t="shared" si="301"/>
        <v>114</v>
      </c>
      <c r="J2056" s="36">
        <f t="shared" si="302"/>
        <v>15</v>
      </c>
      <c r="K2056" s="36">
        <f t="shared" si="303"/>
        <v>4</v>
      </c>
      <c r="L2056" s="36" t="s">
        <v>498</v>
      </c>
      <c r="M2056" s="36" t="str">
        <f t="shared" si="304"/>
        <v>kn-11-15-jlr-loc1</v>
      </c>
      <c r="N2056" s="36">
        <f t="shared" si="305"/>
        <v>7</v>
      </c>
      <c r="O2056" s="36">
        <v>6</v>
      </c>
      <c r="P2056" s="37">
        <v>8</v>
      </c>
    </row>
    <row r="2057" spans="1:16" ht="16.5" x14ac:dyDescent="0.2">
      <c r="A2057" s="60" t="str">
        <f t="shared" si="299"/>
        <v>kn-11</v>
      </c>
      <c r="B2057" s="45">
        <f t="shared" si="298"/>
        <v>2111511</v>
      </c>
      <c r="C2057" s="60">
        <v>15</v>
      </c>
      <c r="D2057" s="38">
        <f t="shared" si="300"/>
        <v>21115</v>
      </c>
      <c r="E2057" s="62">
        <v>11</v>
      </c>
      <c r="F2057" s="25">
        <v>1</v>
      </c>
      <c r="G2057" s="26" t="s">
        <v>164</v>
      </c>
      <c r="H2057" s="26" t="s">
        <v>436</v>
      </c>
      <c r="I2057" s="25">
        <f t="shared" si="301"/>
        <v>114</v>
      </c>
      <c r="J2057" s="25">
        <f t="shared" si="302"/>
        <v>15</v>
      </c>
      <c r="K2057" s="25">
        <f t="shared" si="303"/>
        <v>4</v>
      </c>
      <c r="L2057" s="25" t="s">
        <v>526</v>
      </c>
      <c r="M2057" s="25" t="str">
        <f t="shared" si="304"/>
        <v>kn-11-15-shl-loc1</v>
      </c>
      <c r="N2057" s="25">
        <f t="shared" si="305"/>
        <v>7</v>
      </c>
      <c r="O2057" s="25">
        <v>9</v>
      </c>
      <c r="P2057" s="39">
        <v>9</v>
      </c>
    </row>
    <row r="2058" spans="1:16" ht="16.5" x14ac:dyDescent="0.2">
      <c r="A2058" s="60" t="str">
        <f t="shared" si="299"/>
        <v>kn-11</v>
      </c>
      <c r="B2058" s="45">
        <f t="shared" si="298"/>
        <v>2111520</v>
      </c>
      <c r="C2058" s="60">
        <v>15</v>
      </c>
      <c r="D2058" s="38">
        <f t="shared" si="300"/>
        <v>21115</v>
      </c>
      <c r="E2058" s="62">
        <v>11</v>
      </c>
      <c r="F2058" s="25">
        <v>2</v>
      </c>
      <c r="G2058" s="26" t="s">
        <v>163</v>
      </c>
      <c r="H2058" s="26" t="s">
        <v>749</v>
      </c>
      <c r="I2058" s="25">
        <f t="shared" si="301"/>
        <v>114</v>
      </c>
      <c r="J2058" s="25">
        <f t="shared" si="302"/>
        <v>15</v>
      </c>
      <c r="K2058" s="25">
        <f t="shared" si="303"/>
        <v>4</v>
      </c>
      <c r="L2058" s="25" t="s">
        <v>497</v>
      </c>
      <c r="M2058" s="49" t="str">
        <f t="shared" si="304"/>
        <v>kn-11-15-jlr-loc2</v>
      </c>
      <c r="N2058" s="49">
        <f t="shared" si="305"/>
        <v>7</v>
      </c>
      <c r="O2058" s="25">
        <v>6</v>
      </c>
      <c r="P2058" s="39">
        <v>8</v>
      </c>
    </row>
    <row r="2059" spans="1:16" ht="16.5" x14ac:dyDescent="0.2">
      <c r="A2059" s="60" t="str">
        <f t="shared" si="299"/>
        <v>kn-11</v>
      </c>
      <c r="B2059" s="45">
        <f t="shared" si="298"/>
        <v>2111521</v>
      </c>
      <c r="C2059" s="60">
        <v>15</v>
      </c>
      <c r="D2059" s="38">
        <f t="shared" si="300"/>
        <v>21115</v>
      </c>
      <c r="E2059" s="62">
        <v>11</v>
      </c>
      <c r="F2059" s="25">
        <v>2</v>
      </c>
      <c r="G2059" s="26" t="s">
        <v>776</v>
      </c>
      <c r="H2059" s="26" t="s">
        <v>750</v>
      </c>
      <c r="I2059" s="25">
        <f t="shared" si="301"/>
        <v>114</v>
      </c>
      <c r="J2059" s="25">
        <f t="shared" si="302"/>
        <v>15</v>
      </c>
      <c r="K2059" s="25">
        <f t="shared" si="303"/>
        <v>4</v>
      </c>
      <c r="L2059" s="25" t="s">
        <v>531</v>
      </c>
      <c r="M2059" s="49" t="str">
        <f t="shared" si="304"/>
        <v>kn-11-15-shl-loc2</v>
      </c>
      <c r="N2059" s="49">
        <f t="shared" si="305"/>
        <v>7</v>
      </c>
      <c r="O2059" s="25">
        <v>9</v>
      </c>
      <c r="P2059" s="39">
        <v>9</v>
      </c>
    </row>
    <row r="2060" spans="1:16" ht="16.5" x14ac:dyDescent="0.2">
      <c r="A2060" s="60" t="str">
        <f t="shared" si="299"/>
        <v>kn-11</v>
      </c>
      <c r="B2060" s="45">
        <f t="shared" si="298"/>
        <v>2111530</v>
      </c>
      <c r="C2060" s="60">
        <v>15</v>
      </c>
      <c r="D2060" s="38">
        <f t="shared" si="300"/>
        <v>21115</v>
      </c>
      <c r="E2060" s="62">
        <v>11</v>
      </c>
      <c r="F2060" s="25">
        <v>3</v>
      </c>
      <c r="G2060" s="26" t="s">
        <v>163</v>
      </c>
      <c r="H2060" s="26" t="s">
        <v>747</v>
      </c>
      <c r="I2060" s="25">
        <f t="shared" si="301"/>
        <v>114</v>
      </c>
      <c r="J2060" s="25">
        <f t="shared" si="302"/>
        <v>15</v>
      </c>
      <c r="K2060" s="25">
        <f t="shared" si="303"/>
        <v>4</v>
      </c>
      <c r="L2060" s="25" t="s">
        <v>174</v>
      </c>
      <c r="M2060" s="50" t="str">
        <f t="shared" si="304"/>
        <v>kn-11-15-jlr-loc3</v>
      </c>
      <c r="N2060" s="50">
        <f t="shared" si="305"/>
        <v>7</v>
      </c>
      <c r="O2060" s="25">
        <v>6</v>
      </c>
      <c r="P2060" s="39">
        <v>8</v>
      </c>
    </row>
    <row r="2061" spans="1:16" ht="17.25" thickBot="1" x14ac:dyDescent="0.25">
      <c r="A2061" s="60" t="str">
        <f t="shared" si="299"/>
        <v>kn-11</v>
      </c>
      <c r="B2061" s="45">
        <f t="shared" si="298"/>
        <v>2111531</v>
      </c>
      <c r="C2061" s="60">
        <v>15</v>
      </c>
      <c r="D2061" s="40">
        <f t="shared" si="300"/>
        <v>21115</v>
      </c>
      <c r="E2061" s="63">
        <v>11</v>
      </c>
      <c r="F2061" s="41">
        <v>3</v>
      </c>
      <c r="G2061" s="42" t="s">
        <v>164</v>
      </c>
      <c r="H2061" s="42" t="s">
        <v>748</v>
      </c>
      <c r="I2061" s="41">
        <f t="shared" si="301"/>
        <v>114</v>
      </c>
      <c r="J2061" s="41">
        <f t="shared" si="302"/>
        <v>15</v>
      </c>
      <c r="K2061" s="41">
        <f t="shared" si="303"/>
        <v>4</v>
      </c>
      <c r="L2061" s="41" t="s">
        <v>535</v>
      </c>
      <c r="M2061" s="42" t="str">
        <f t="shared" si="304"/>
        <v>kn-11-15-shl-loc3</v>
      </c>
      <c r="N2061" s="42">
        <f t="shared" si="305"/>
        <v>7</v>
      </c>
      <c r="O2061" s="41">
        <v>9</v>
      </c>
      <c r="P2061" s="43">
        <v>9</v>
      </c>
    </row>
    <row r="2062" spans="1:16" ht="16.5" x14ac:dyDescent="0.2">
      <c r="A2062" s="60" t="str">
        <f t="shared" si="299"/>
        <v>kn-12</v>
      </c>
      <c r="B2062" s="45">
        <f t="shared" si="298"/>
        <v>2120110</v>
      </c>
      <c r="C2062" s="60">
        <v>1</v>
      </c>
      <c r="D2062" s="35">
        <f t="shared" si="300"/>
        <v>21201</v>
      </c>
      <c r="E2062" s="61">
        <v>12</v>
      </c>
      <c r="F2062" s="36">
        <v>1</v>
      </c>
      <c r="G2062" s="44" t="s">
        <v>163</v>
      </c>
      <c r="H2062" s="44" t="s">
        <v>435</v>
      </c>
      <c r="I2062" s="36">
        <f t="shared" si="301"/>
        <v>115</v>
      </c>
      <c r="J2062" s="36">
        <f t="shared" si="302"/>
        <v>16</v>
      </c>
      <c r="K2062" s="36">
        <f t="shared" si="303"/>
        <v>4</v>
      </c>
      <c r="L2062" s="36" t="s">
        <v>502</v>
      </c>
      <c r="M2062" s="36" t="str">
        <f t="shared" si="304"/>
        <v>kn-12-1-jlr-loc1</v>
      </c>
      <c r="N2062" s="36">
        <f t="shared" si="305"/>
        <v>8</v>
      </c>
      <c r="O2062" s="36">
        <v>6</v>
      </c>
      <c r="P2062" s="37">
        <v>8</v>
      </c>
    </row>
    <row r="2063" spans="1:16" ht="16.5" x14ac:dyDescent="0.2">
      <c r="A2063" s="60" t="str">
        <f t="shared" si="299"/>
        <v>kn-12</v>
      </c>
      <c r="B2063" s="45">
        <f t="shared" si="298"/>
        <v>2120111</v>
      </c>
      <c r="C2063" s="60">
        <v>1</v>
      </c>
      <c r="D2063" s="38">
        <f t="shared" si="300"/>
        <v>21201</v>
      </c>
      <c r="E2063" s="62">
        <v>12</v>
      </c>
      <c r="F2063" s="25">
        <v>1</v>
      </c>
      <c r="G2063" s="26" t="s">
        <v>164</v>
      </c>
      <c r="H2063" s="26" t="s">
        <v>436</v>
      </c>
      <c r="I2063" s="25">
        <f t="shared" si="301"/>
        <v>115</v>
      </c>
      <c r="J2063" s="25">
        <f t="shared" si="302"/>
        <v>16</v>
      </c>
      <c r="K2063" s="25">
        <f t="shared" si="303"/>
        <v>4</v>
      </c>
      <c r="L2063" s="25" t="s">
        <v>543</v>
      </c>
      <c r="M2063" s="25" t="str">
        <f t="shared" si="304"/>
        <v>kn-12-1-shl-loc1</v>
      </c>
      <c r="N2063" s="25">
        <f t="shared" si="305"/>
        <v>8</v>
      </c>
      <c r="O2063" s="25">
        <v>9</v>
      </c>
      <c r="P2063" s="39">
        <v>9</v>
      </c>
    </row>
    <row r="2064" spans="1:16" ht="16.5" x14ac:dyDescent="0.2">
      <c r="A2064" s="60" t="str">
        <f t="shared" si="299"/>
        <v>kn-12</v>
      </c>
      <c r="B2064" s="45">
        <f t="shared" si="298"/>
        <v>2120120</v>
      </c>
      <c r="C2064" s="60">
        <v>1</v>
      </c>
      <c r="D2064" s="38">
        <f t="shared" si="300"/>
        <v>21201</v>
      </c>
      <c r="E2064" s="62">
        <v>12</v>
      </c>
      <c r="F2064" s="25">
        <v>2</v>
      </c>
      <c r="G2064" s="26" t="s">
        <v>163</v>
      </c>
      <c r="H2064" s="26" t="s">
        <v>1463</v>
      </c>
      <c r="I2064" s="25">
        <f t="shared" si="301"/>
        <v>115</v>
      </c>
      <c r="J2064" s="25">
        <f t="shared" si="302"/>
        <v>16</v>
      </c>
      <c r="K2064" s="25">
        <f t="shared" si="303"/>
        <v>4</v>
      </c>
      <c r="L2064" s="25" t="s">
        <v>1459</v>
      </c>
      <c r="M2064" s="49" t="str">
        <f t="shared" si="304"/>
        <v>kn-12-1-jlr-loc2</v>
      </c>
      <c r="N2064" s="49">
        <f t="shared" si="305"/>
        <v>8</v>
      </c>
      <c r="O2064" s="25">
        <v>6</v>
      </c>
      <c r="P2064" s="39">
        <v>8</v>
      </c>
    </row>
    <row r="2065" spans="1:16" ht="16.5" x14ac:dyDescent="0.2">
      <c r="A2065" s="60" t="str">
        <f t="shared" si="299"/>
        <v>kn-12</v>
      </c>
      <c r="B2065" s="45">
        <f t="shared" si="298"/>
        <v>2120121</v>
      </c>
      <c r="C2065" s="60">
        <v>1</v>
      </c>
      <c r="D2065" s="38">
        <f t="shared" si="300"/>
        <v>21201</v>
      </c>
      <c r="E2065" s="62">
        <v>12</v>
      </c>
      <c r="F2065" s="25">
        <v>2</v>
      </c>
      <c r="G2065" s="26" t="s">
        <v>164</v>
      </c>
      <c r="H2065" s="26" t="s">
        <v>779</v>
      </c>
      <c r="I2065" s="25">
        <f t="shared" si="301"/>
        <v>115</v>
      </c>
      <c r="J2065" s="25">
        <f t="shared" si="302"/>
        <v>16</v>
      </c>
      <c r="K2065" s="25">
        <f t="shared" si="303"/>
        <v>4</v>
      </c>
      <c r="L2065" s="25" t="s">
        <v>538</v>
      </c>
      <c r="M2065" s="49" t="str">
        <f t="shared" si="304"/>
        <v>kn-12-1-shl-loc2</v>
      </c>
      <c r="N2065" s="49">
        <f t="shared" si="305"/>
        <v>8</v>
      </c>
      <c r="O2065" s="25">
        <v>9</v>
      </c>
      <c r="P2065" s="39">
        <v>9</v>
      </c>
    </row>
    <row r="2066" spans="1:16" ht="16.5" x14ac:dyDescent="0.2">
      <c r="A2066" s="60" t="str">
        <f t="shared" si="299"/>
        <v>kn-12</v>
      </c>
      <c r="B2066" s="45">
        <f t="shared" si="298"/>
        <v>2120130</v>
      </c>
      <c r="C2066" s="60">
        <v>1</v>
      </c>
      <c r="D2066" s="38">
        <f t="shared" si="300"/>
        <v>21201</v>
      </c>
      <c r="E2066" s="62">
        <v>12</v>
      </c>
      <c r="F2066" s="25">
        <v>3</v>
      </c>
      <c r="G2066" s="26" t="s">
        <v>163</v>
      </c>
      <c r="H2066" s="26" t="s">
        <v>434</v>
      </c>
      <c r="I2066" s="25">
        <f t="shared" si="301"/>
        <v>115</v>
      </c>
      <c r="J2066" s="25">
        <f t="shared" si="302"/>
        <v>16</v>
      </c>
      <c r="K2066" s="25">
        <f t="shared" si="303"/>
        <v>4</v>
      </c>
      <c r="L2066" s="25" t="s">
        <v>503</v>
      </c>
      <c r="M2066" s="50" t="str">
        <f t="shared" si="304"/>
        <v>kn-12-1-jlr-loc3</v>
      </c>
      <c r="N2066" s="50">
        <f t="shared" si="305"/>
        <v>8</v>
      </c>
      <c r="O2066" s="25">
        <v>6</v>
      </c>
      <c r="P2066" s="39">
        <v>8</v>
      </c>
    </row>
    <row r="2067" spans="1:16" ht="17.25" thickBot="1" x14ac:dyDescent="0.25">
      <c r="A2067" s="60" t="str">
        <f t="shared" si="299"/>
        <v>kn-12</v>
      </c>
      <c r="B2067" s="45">
        <f t="shared" si="298"/>
        <v>2120131</v>
      </c>
      <c r="C2067" s="60">
        <v>1</v>
      </c>
      <c r="D2067" s="40">
        <f t="shared" si="300"/>
        <v>21201</v>
      </c>
      <c r="E2067" s="63">
        <v>12</v>
      </c>
      <c r="F2067" s="41">
        <v>3</v>
      </c>
      <c r="G2067" s="42" t="s">
        <v>164</v>
      </c>
      <c r="H2067" s="42" t="s">
        <v>433</v>
      </c>
      <c r="I2067" s="41">
        <f t="shared" si="301"/>
        <v>115</v>
      </c>
      <c r="J2067" s="41">
        <f t="shared" si="302"/>
        <v>16</v>
      </c>
      <c r="K2067" s="41">
        <f t="shared" si="303"/>
        <v>4</v>
      </c>
      <c r="L2067" s="41" t="s">
        <v>544</v>
      </c>
      <c r="M2067" s="42" t="str">
        <f t="shared" si="304"/>
        <v>kn-12-1-shl-loc3</v>
      </c>
      <c r="N2067" s="42">
        <f t="shared" si="305"/>
        <v>8</v>
      </c>
      <c r="O2067" s="41">
        <v>9</v>
      </c>
      <c r="P2067" s="43">
        <v>9</v>
      </c>
    </row>
    <row r="2068" spans="1:16" ht="16.5" x14ac:dyDescent="0.2">
      <c r="A2068" s="60" t="str">
        <f t="shared" si="299"/>
        <v>kn-12</v>
      </c>
      <c r="B2068" s="45">
        <f t="shared" si="298"/>
        <v>2120210</v>
      </c>
      <c r="C2068" s="60">
        <v>2</v>
      </c>
      <c r="D2068" s="35">
        <f t="shared" si="300"/>
        <v>21202</v>
      </c>
      <c r="E2068" s="61">
        <v>12</v>
      </c>
      <c r="F2068" s="36">
        <v>1</v>
      </c>
      <c r="G2068" s="44" t="s">
        <v>163</v>
      </c>
      <c r="H2068" s="44" t="s">
        <v>435</v>
      </c>
      <c r="I2068" s="36">
        <f t="shared" si="301"/>
        <v>116</v>
      </c>
      <c r="J2068" s="36">
        <f t="shared" si="302"/>
        <v>16</v>
      </c>
      <c r="K2068" s="36">
        <f t="shared" si="303"/>
        <v>4</v>
      </c>
      <c r="L2068" s="36" t="s">
        <v>495</v>
      </c>
      <c r="M2068" s="36" t="str">
        <f t="shared" si="304"/>
        <v>kn-12-2-jlr-loc1</v>
      </c>
      <c r="N2068" s="36">
        <f t="shared" si="305"/>
        <v>8</v>
      </c>
      <c r="O2068" s="36">
        <v>6</v>
      </c>
      <c r="P2068" s="37">
        <v>8</v>
      </c>
    </row>
    <row r="2069" spans="1:16" ht="16.5" x14ac:dyDescent="0.2">
      <c r="A2069" s="60" t="str">
        <f t="shared" si="299"/>
        <v>kn-12</v>
      </c>
      <c r="B2069" s="45">
        <f t="shared" si="298"/>
        <v>2120211</v>
      </c>
      <c r="C2069" s="60">
        <v>2</v>
      </c>
      <c r="D2069" s="38">
        <f t="shared" si="300"/>
        <v>21202</v>
      </c>
      <c r="E2069" s="62">
        <v>12</v>
      </c>
      <c r="F2069" s="25">
        <v>1</v>
      </c>
      <c r="G2069" s="26" t="s">
        <v>164</v>
      </c>
      <c r="H2069" s="26" t="s">
        <v>436</v>
      </c>
      <c r="I2069" s="25">
        <f t="shared" si="301"/>
        <v>116</v>
      </c>
      <c r="J2069" s="25">
        <f t="shared" si="302"/>
        <v>16</v>
      </c>
      <c r="K2069" s="25">
        <f t="shared" si="303"/>
        <v>4</v>
      </c>
      <c r="L2069" s="25" t="s">
        <v>527</v>
      </c>
      <c r="M2069" s="25" t="str">
        <f t="shared" si="304"/>
        <v>kn-12-2-shl-loc1</v>
      </c>
      <c r="N2069" s="25">
        <f t="shared" si="305"/>
        <v>8</v>
      </c>
      <c r="O2069" s="25">
        <v>9</v>
      </c>
      <c r="P2069" s="39">
        <v>9</v>
      </c>
    </row>
    <row r="2070" spans="1:16" ht="16.5" x14ac:dyDescent="0.2">
      <c r="A2070" s="60" t="str">
        <f t="shared" si="299"/>
        <v>kn-12</v>
      </c>
      <c r="B2070" s="45">
        <f t="shared" si="298"/>
        <v>2120220</v>
      </c>
      <c r="C2070" s="60">
        <v>2</v>
      </c>
      <c r="D2070" s="38">
        <f t="shared" si="300"/>
        <v>21202</v>
      </c>
      <c r="E2070" s="62">
        <v>12</v>
      </c>
      <c r="F2070" s="25">
        <v>2</v>
      </c>
      <c r="G2070" s="26" t="s">
        <v>163</v>
      </c>
      <c r="H2070" s="26" t="s">
        <v>1463</v>
      </c>
      <c r="I2070" s="25">
        <f t="shared" si="301"/>
        <v>116</v>
      </c>
      <c r="J2070" s="25">
        <f t="shared" si="302"/>
        <v>16</v>
      </c>
      <c r="K2070" s="25">
        <f t="shared" si="303"/>
        <v>4</v>
      </c>
      <c r="L2070" s="25" t="s">
        <v>1463</v>
      </c>
      <c r="M2070" s="49" t="str">
        <f t="shared" si="304"/>
        <v>kn-12-2-jlr-loc2</v>
      </c>
      <c r="N2070" s="49">
        <f t="shared" si="305"/>
        <v>8</v>
      </c>
      <c r="O2070" s="25">
        <v>6</v>
      </c>
      <c r="P2070" s="39">
        <v>8</v>
      </c>
    </row>
    <row r="2071" spans="1:16" ht="16.5" x14ac:dyDescent="0.2">
      <c r="A2071" s="60" t="str">
        <f t="shared" si="299"/>
        <v>kn-12</v>
      </c>
      <c r="B2071" s="45">
        <f t="shared" si="298"/>
        <v>2120221</v>
      </c>
      <c r="C2071" s="60">
        <v>2</v>
      </c>
      <c r="D2071" s="38">
        <f t="shared" si="300"/>
        <v>21202</v>
      </c>
      <c r="E2071" s="62">
        <v>12</v>
      </c>
      <c r="F2071" s="25">
        <v>2</v>
      </c>
      <c r="G2071" s="26" t="s">
        <v>164</v>
      </c>
      <c r="H2071" s="26" t="s">
        <v>171</v>
      </c>
      <c r="I2071" s="25">
        <f t="shared" si="301"/>
        <v>116</v>
      </c>
      <c r="J2071" s="25">
        <f t="shared" si="302"/>
        <v>16</v>
      </c>
      <c r="K2071" s="25">
        <f t="shared" si="303"/>
        <v>4</v>
      </c>
      <c r="L2071" s="25" t="s">
        <v>530</v>
      </c>
      <c r="M2071" s="49" t="str">
        <f t="shared" si="304"/>
        <v>kn-12-2-shl-loc2</v>
      </c>
      <c r="N2071" s="49">
        <f t="shared" si="305"/>
        <v>8</v>
      </c>
      <c r="O2071" s="25">
        <v>9</v>
      </c>
      <c r="P2071" s="39">
        <v>9</v>
      </c>
    </row>
    <row r="2072" spans="1:16" ht="16.5" x14ac:dyDescent="0.2">
      <c r="A2072" s="60" t="str">
        <f t="shared" si="299"/>
        <v>kn-12</v>
      </c>
      <c r="B2072" s="45">
        <f t="shared" si="298"/>
        <v>2120230</v>
      </c>
      <c r="C2072" s="60">
        <v>2</v>
      </c>
      <c r="D2072" s="38">
        <f t="shared" si="300"/>
        <v>21202</v>
      </c>
      <c r="E2072" s="62">
        <v>12</v>
      </c>
      <c r="F2072" s="25">
        <v>3</v>
      </c>
      <c r="G2072" s="26" t="s">
        <v>163</v>
      </c>
      <c r="H2072" s="26" t="s">
        <v>434</v>
      </c>
      <c r="I2072" s="25">
        <f t="shared" si="301"/>
        <v>116</v>
      </c>
      <c r="J2072" s="25">
        <f t="shared" si="302"/>
        <v>16</v>
      </c>
      <c r="K2072" s="25">
        <f t="shared" si="303"/>
        <v>4</v>
      </c>
      <c r="L2072" s="25" t="s">
        <v>504</v>
      </c>
      <c r="M2072" s="50" t="str">
        <f t="shared" si="304"/>
        <v>kn-12-2-jlr-loc3</v>
      </c>
      <c r="N2072" s="50">
        <f t="shared" si="305"/>
        <v>8</v>
      </c>
      <c r="O2072" s="25">
        <v>6</v>
      </c>
      <c r="P2072" s="39">
        <v>8</v>
      </c>
    </row>
    <row r="2073" spans="1:16" ht="17.25" thickBot="1" x14ac:dyDescent="0.25">
      <c r="A2073" s="60" t="str">
        <f t="shared" si="299"/>
        <v>kn-12</v>
      </c>
      <c r="B2073" s="45">
        <f t="shared" si="298"/>
        <v>2120231</v>
      </c>
      <c r="C2073" s="60">
        <v>2</v>
      </c>
      <c r="D2073" s="40">
        <f t="shared" si="300"/>
        <v>21202</v>
      </c>
      <c r="E2073" s="63">
        <v>12</v>
      </c>
      <c r="F2073" s="41">
        <v>3</v>
      </c>
      <c r="G2073" s="42" t="s">
        <v>164</v>
      </c>
      <c r="H2073" s="42" t="s">
        <v>433</v>
      </c>
      <c r="I2073" s="41">
        <f t="shared" si="301"/>
        <v>116</v>
      </c>
      <c r="J2073" s="41">
        <f t="shared" si="302"/>
        <v>16</v>
      </c>
      <c r="K2073" s="41">
        <f t="shared" si="303"/>
        <v>4</v>
      </c>
      <c r="L2073" s="41" t="s">
        <v>545</v>
      </c>
      <c r="M2073" s="42" t="str">
        <f t="shared" si="304"/>
        <v>kn-12-2-shl-loc3</v>
      </c>
      <c r="N2073" s="42">
        <f t="shared" si="305"/>
        <v>8</v>
      </c>
      <c r="O2073" s="41">
        <v>9</v>
      </c>
      <c r="P2073" s="43">
        <v>9</v>
      </c>
    </row>
    <row r="2074" spans="1:16" ht="16.5" x14ac:dyDescent="0.2">
      <c r="A2074" s="60" t="str">
        <f t="shared" si="299"/>
        <v>kn-12</v>
      </c>
      <c r="B2074" s="45">
        <f t="shared" si="298"/>
        <v>2120310</v>
      </c>
      <c r="C2074" s="60">
        <v>3</v>
      </c>
      <c r="D2074" s="35">
        <f t="shared" si="300"/>
        <v>21203</v>
      </c>
      <c r="E2074" s="61">
        <v>12</v>
      </c>
      <c r="F2074" s="36">
        <v>1</v>
      </c>
      <c r="G2074" s="44" t="s">
        <v>163</v>
      </c>
      <c r="H2074" s="44" t="s">
        <v>435</v>
      </c>
      <c r="I2074" s="36">
        <f t="shared" si="301"/>
        <v>116</v>
      </c>
      <c r="J2074" s="36">
        <f t="shared" si="302"/>
        <v>16</v>
      </c>
      <c r="K2074" s="36">
        <f t="shared" si="303"/>
        <v>4</v>
      </c>
      <c r="L2074" s="36" t="s">
        <v>502</v>
      </c>
      <c r="M2074" s="36" t="str">
        <f t="shared" si="304"/>
        <v>kn-12-3-jlr-loc1</v>
      </c>
      <c r="N2074" s="36">
        <f t="shared" si="305"/>
        <v>8</v>
      </c>
      <c r="O2074" s="36">
        <v>6</v>
      </c>
      <c r="P2074" s="37">
        <v>8</v>
      </c>
    </row>
    <row r="2075" spans="1:16" ht="16.5" x14ac:dyDescent="0.2">
      <c r="A2075" s="60" t="str">
        <f t="shared" si="299"/>
        <v>kn-12</v>
      </c>
      <c r="B2075" s="45">
        <f t="shared" si="298"/>
        <v>2120311</v>
      </c>
      <c r="C2075" s="60">
        <v>3</v>
      </c>
      <c r="D2075" s="38">
        <f t="shared" si="300"/>
        <v>21203</v>
      </c>
      <c r="E2075" s="62">
        <v>12</v>
      </c>
      <c r="F2075" s="25">
        <v>1</v>
      </c>
      <c r="G2075" s="26" t="s">
        <v>164</v>
      </c>
      <c r="H2075" s="26" t="s">
        <v>436</v>
      </c>
      <c r="I2075" s="25">
        <f t="shared" si="301"/>
        <v>116</v>
      </c>
      <c r="J2075" s="25">
        <f t="shared" si="302"/>
        <v>16</v>
      </c>
      <c r="K2075" s="25">
        <f t="shared" si="303"/>
        <v>4</v>
      </c>
      <c r="L2075" s="25" t="s">
        <v>543</v>
      </c>
      <c r="M2075" s="25" t="str">
        <f t="shared" si="304"/>
        <v>kn-12-3-shl-loc1</v>
      </c>
      <c r="N2075" s="25">
        <f t="shared" si="305"/>
        <v>8</v>
      </c>
      <c r="O2075" s="25">
        <v>9</v>
      </c>
      <c r="P2075" s="39">
        <v>9</v>
      </c>
    </row>
    <row r="2076" spans="1:16" ht="16.5" x14ac:dyDescent="0.2">
      <c r="A2076" s="60" t="str">
        <f t="shared" si="299"/>
        <v>kn-12</v>
      </c>
      <c r="B2076" s="45">
        <f t="shared" si="298"/>
        <v>2120320</v>
      </c>
      <c r="C2076" s="60">
        <v>3</v>
      </c>
      <c r="D2076" s="38">
        <f t="shared" si="300"/>
        <v>21203</v>
      </c>
      <c r="E2076" s="62">
        <v>12</v>
      </c>
      <c r="F2076" s="25">
        <v>2</v>
      </c>
      <c r="G2076" s="26" t="s">
        <v>163</v>
      </c>
      <c r="H2076" s="26" t="s">
        <v>1463</v>
      </c>
      <c r="I2076" s="25">
        <f t="shared" si="301"/>
        <v>116</v>
      </c>
      <c r="J2076" s="25">
        <f t="shared" si="302"/>
        <v>16</v>
      </c>
      <c r="K2076" s="25">
        <f t="shared" si="303"/>
        <v>4</v>
      </c>
      <c r="L2076" s="25" t="s">
        <v>1459</v>
      </c>
      <c r="M2076" s="49" t="str">
        <f t="shared" si="304"/>
        <v>kn-12-3-jlr-loc2</v>
      </c>
      <c r="N2076" s="49">
        <f t="shared" si="305"/>
        <v>8</v>
      </c>
      <c r="O2076" s="25">
        <v>6</v>
      </c>
      <c r="P2076" s="39">
        <v>8</v>
      </c>
    </row>
    <row r="2077" spans="1:16" ht="16.5" x14ac:dyDescent="0.2">
      <c r="A2077" s="60" t="str">
        <f t="shared" si="299"/>
        <v>kn-12</v>
      </c>
      <c r="B2077" s="45">
        <f t="shared" si="298"/>
        <v>2120321</v>
      </c>
      <c r="C2077" s="60">
        <v>3</v>
      </c>
      <c r="D2077" s="38">
        <f t="shared" si="300"/>
        <v>21203</v>
      </c>
      <c r="E2077" s="62">
        <v>12</v>
      </c>
      <c r="F2077" s="25">
        <v>2</v>
      </c>
      <c r="G2077" s="26" t="s">
        <v>164</v>
      </c>
      <c r="H2077" s="26" t="s">
        <v>171</v>
      </c>
      <c r="I2077" s="25">
        <f t="shared" si="301"/>
        <v>116</v>
      </c>
      <c r="J2077" s="25">
        <f t="shared" si="302"/>
        <v>16</v>
      </c>
      <c r="K2077" s="25">
        <f t="shared" si="303"/>
        <v>4</v>
      </c>
      <c r="L2077" s="25" t="s">
        <v>538</v>
      </c>
      <c r="M2077" s="49" t="str">
        <f t="shared" si="304"/>
        <v>kn-12-3-shl-loc2</v>
      </c>
      <c r="N2077" s="49">
        <f t="shared" si="305"/>
        <v>8</v>
      </c>
      <c r="O2077" s="25">
        <v>9</v>
      </c>
      <c r="P2077" s="39">
        <v>9</v>
      </c>
    </row>
    <row r="2078" spans="1:16" ht="16.5" x14ac:dyDescent="0.2">
      <c r="A2078" s="60" t="str">
        <f t="shared" si="299"/>
        <v>kn-12</v>
      </c>
      <c r="B2078" s="45">
        <f t="shared" si="298"/>
        <v>2120330</v>
      </c>
      <c r="C2078" s="60">
        <v>3</v>
      </c>
      <c r="D2078" s="38">
        <f t="shared" si="300"/>
        <v>21203</v>
      </c>
      <c r="E2078" s="62">
        <v>12</v>
      </c>
      <c r="F2078" s="25">
        <v>3</v>
      </c>
      <c r="G2078" s="26" t="s">
        <v>163</v>
      </c>
      <c r="H2078" s="26" t="s">
        <v>434</v>
      </c>
      <c r="I2078" s="25">
        <f t="shared" si="301"/>
        <v>116</v>
      </c>
      <c r="J2078" s="25">
        <f t="shared" si="302"/>
        <v>16</v>
      </c>
      <c r="K2078" s="25">
        <f t="shared" si="303"/>
        <v>4</v>
      </c>
      <c r="L2078" s="25" t="s">
        <v>499</v>
      </c>
      <c r="M2078" s="50" t="str">
        <f t="shared" si="304"/>
        <v>kn-12-3-jlr-loc3</v>
      </c>
      <c r="N2078" s="50">
        <f t="shared" si="305"/>
        <v>8</v>
      </c>
      <c r="O2078" s="25">
        <v>6</v>
      </c>
      <c r="P2078" s="39">
        <v>8</v>
      </c>
    </row>
    <row r="2079" spans="1:16" ht="17.25" thickBot="1" x14ac:dyDescent="0.25">
      <c r="A2079" s="60" t="str">
        <f t="shared" si="299"/>
        <v>kn-12</v>
      </c>
      <c r="B2079" s="45">
        <f t="shared" ref="B2079:B2142" si="306">D2079*100+F2079*10+IF(G2079="jlr",0,1)</f>
        <v>2120331</v>
      </c>
      <c r="C2079" s="60">
        <v>3</v>
      </c>
      <c r="D2079" s="40">
        <f t="shared" si="300"/>
        <v>21203</v>
      </c>
      <c r="E2079" s="63">
        <v>12</v>
      </c>
      <c r="F2079" s="41">
        <v>3</v>
      </c>
      <c r="G2079" s="42" t="s">
        <v>164</v>
      </c>
      <c r="H2079" s="42" t="s">
        <v>790</v>
      </c>
      <c r="I2079" s="41">
        <f t="shared" si="301"/>
        <v>116</v>
      </c>
      <c r="J2079" s="41">
        <f t="shared" si="302"/>
        <v>16</v>
      </c>
      <c r="K2079" s="41">
        <f t="shared" si="303"/>
        <v>4</v>
      </c>
      <c r="L2079" s="41" t="s">
        <v>539</v>
      </c>
      <c r="M2079" s="42" t="str">
        <f t="shared" si="304"/>
        <v>kn-12-3-shl-loc3</v>
      </c>
      <c r="N2079" s="42">
        <f t="shared" si="305"/>
        <v>8</v>
      </c>
      <c r="O2079" s="41">
        <v>9</v>
      </c>
      <c r="P2079" s="43">
        <v>9</v>
      </c>
    </row>
    <row r="2080" spans="1:16" ht="16.5" x14ac:dyDescent="0.2">
      <c r="A2080" s="60" t="str">
        <f t="shared" si="299"/>
        <v>kn-12</v>
      </c>
      <c r="B2080" s="45">
        <f t="shared" si="306"/>
        <v>2120410</v>
      </c>
      <c r="C2080" s="60">
        <v>4</v>
      </c>
      <c r="D2080" s="35">
        <f t="shared" si="300"/>
        <v>21204</v>
      </c>
      <c r="E2080" s="61">
        <v>12</v>
      </c>
      <c r="F2080" s="36">
        <v>1</v>
      </c>
      <c r="G2080" s="44" t="s">
        <v>163</v>
      </c>
      <c r="H2080" s="44" t="s">
        <v>435</v>
      </c>
      <c r="I2080" s="36">
        <f t="shared" si="301"/>
        <v>117</v>
      </c>
      <c r="J2080" s="36">
        <f t="shared" si="302"/>
        <v>16</v>
      </c>
      <c r="K2080" s="36">
        <f t="shared" si="303"/>
        <v>4</v>
      </c>
      <c r="L2080" s="36" t="s">
        <v>505</v>
      </c>
      <c r="M2080" s="36" t="str">
        <f t="shared" si="304"/>
        <v>kn-12-4-jlr-loc1</v>
      </c>
      <c r="N2080" s="36">
        <f t="shared" si="305"/>
        <v>8</v>
      </c>
      <c r="O2080" s="36">
        <v>6</v>
      </c>
      <c r="P2080" s="37">
        <v>8</v>
      </c>
    </row>
    <row r="2081" spans="1:16" ht="16.5" x14ac:dyDescent="0.2">
      <c r="A2081" s="60" t="str">
        <f t="shared" si="299"/>
        <v>kn-12</v>
      </c>
      <c r="B2081" s="45">
        <f t="shared" si="306"/>
        <v>2120411</v>
      </c>
      <c r="C2081" s="60">
        <v>4</v>
      </c>
      <c r="D2081" s="38">
        <f t="shared" si="300"/>
        <v>21204</v>
      </c>
      <c r="E2081" s="62">
        <v>12</v>
      </c>
      <c r="F2081" s="25">
        <v>1</v>
      </c>
      <c r="G2081" s="26" t="s">
        <v>164</v>
      </c>
      <c r="H2081" s="26" t="s">
        <v>436</v>
      </c>
      <c r="I2081" s="25">
        <f t="shared" si="301"/>
        <v>117</v>
      </c>
      <c r="J2081" s="25">
        <f t="shared" si="302"/>
        <v>16</v>
      </c>
      <c r="K2081" s="25">
        <f t="shared" si="303"/>
        <v>4</v>
      </c>
      <c r="L2081" s="25" t="s">
        <v>546</v>
      </c>
      <c r="M2081" s="25" t="str">
        <f t="shared" si="304"/>
        <v>kn-12-4-shl-loc1</v>
      </c>
      <c r="N2081" s="25">
        <f t="shared" si="305"/>
        <v>8</v>
      </c>
      <c r="O2081" s="25">
        <v>9</v>
      </c>
      <c r="P2081" s="39">
        <v>9</v>
      </c>
    </row>
    <row r="2082" spans="1:16" ht="16.5" x14ac:dyDescent="0.2">
      <c r="A2082" s="60" t="str">
        <f t="shared" si="299"/>
        <v>kn-12</v>
      </c>
      <c r="B2082" s="45">
        <f t="shared" si="306"/>
        <v>2120420</v>
      </c>
      <c r="C2082" s="60">
        <v>4</v>
      </c>
      <c r="D2082" s="38">
        <f t="shared" si="300"/>
        <v>21204</v>
      </c>
      <c r="E2082" s="62">
        <v>12</v>
      </c>
      <c r="F2082" s="25">
        <v>2</v>
      </c>
      <c r="G2082" s="26" t="s">
        <v>163</v>
      </c>
      <c r="H2082" s="26" t="s">
        <v>1463</v>
      </c>
      <c r="I2082" s="25">
        <f t="shared" si="301"/>
        <v>117</v>
      </c>
      <c r="J2082" s="25">
        <f t="shared" si="302"/>
        <v>16</v>
      </c>
      <c r="K2082" s="25">
        <f t="shared" si="303"/>
        <v>4</v>
      </c>
      <c r="L2082" s="25" t="s">
        <v>495</v>
      </c>
      <c r="M2082" s="49" t="str">
        <f t="shared" si="304"/>
        <v>kn-12-4-jlr-loc2</v>
      </c>
      <c r="N2082" s="49">
        <f t="shared" si="305"/>
        <v>8</v>
      </c>
      <c r="O2082" s="25">
        <v>6</v>
      </c>
      <c r="P2082" s="39">
        <v>8</v>
      </c>
    </row>
    <row r="2083" spans="1:16" ht="16.5" x14ac:dyDescent="0.2">
      <c r="A2083" s="60" t="str">
        <f t="shared" si="299"/>
        <v>kn-12</v>
      </c>
      <c r="B2083" s="45">
        <f t="shared" si="306"/>
        <v>2120421</v>
      </c>
      <c r="C2083" s="60">
        <v>4</v>
      </c>
      <c r="D2083" s="38">
        <f t="shared" si="300"/>
        <v>21204</v>
      </c>
      <c r="E2083" s="62">
        <v>12</v>
      </c>
      <c r="F2083" s="25">
        <v>2</v>
      </c>
      <c r="G2083" s="26" t="s">
        <v>776</v>
      </c>
      <c r="H2083" s="26" t="s">
        <v>171</v>
      </c>
      <c r="I2083" s="25">
        <f t="shared" si="301"/>
        <v>117</v>
      </c>
      <c r="J2083" s="25">
        <f t="shared" si="302"/>
        <v>16</v>
      </c>
      <c r="K2083" s="25">
        <f t="shared" si="303"/>
        <v>4</v>
      </c>
      <c r="L2083" s="25" t="s">
        <v>534</v>
      </c>
      <c r="M2083" s="49" t="str">
        <f t="shared" si="304"/>
        <v>kn-12-4-shl-loc2</v>
      </c>
      <c r="N2083" s="49">
        <f t="shared" si="305"/>
        <v>8</v>
      </c>
      <c r="O2083" s="25">
        <v>9</v>
      </c>
      <c r="P2083" s="39">
        <v>9</v>
      </c>
    </row>
    <row r="2084" spans="1:16" ht="16.5" x14ac:dyDescent="0.2">
      <c r="A2084" s="60" t="str">
        <f t="shared" si="299"/>
        <v>kn-12</v>
      </c>
      <c r="B2084" s="45">
        <f t="shared" si="306"/>
        <v>2120430</v>
      </c>
      <c r="C2084" s="60">
        <v>4</v>
      </c>
      <c r="D2084" s="38">
        <f t="shared" si="300"/>
        <v>21204</v>
      </c>
      <c r="E2084" s="62">
        <v>12</v>
      </c>
      <c r="F2084" s="25">
        <v>3</v>
      </c>
      <c r="G2084" s="26" t="s">
        <v>163</v>
      </c>
      <c r="H2084" s="26" t="s">
        <v>783</v>
      </c>
      <c r="I2084" s="25">
        <f t="shared" si="301"/>
        <v>117</v>
      </c>
      <c r="J2084" s="25">
        <f t="shared" si="302"/>
        <v>16</v>
      </c>
      <c r="K2084" s="25">
        <f t="shared" si="303"/>
        <v>4</v>
      </c>
      <c r="L2084" s="25" t="s">
        <v>501</v>
      </c>
      <c r="M2084" s="50" t="str">
        <f t="shared" si="304"/>
        <v>kn-12-4-jlr-loc3</v>
      </c>
      <c r="N2084" s="50">
        <f t="shared" si="305"/>
        <v>8</v>
      </c>
      <c r="O2084" s="25">
        <v>6</v>
      </c>
      <c r="P2084" s="39">
        <v>8</v>
      </c>
    </row>
    <row r="2085" spans="1:16" ht="17.25" thickBot="1" x14ac:dyDescent="0.25">
      <c r="A2085" s="60" t="str">
        <f t="shared" si="299"/>
        <v>kn-12</v>
      </c>
      <c r="B2085" s="45">
        <f t="shared" si="306"/>
        <v>2120431</v>
      </c>
      <c r="C2085" s="60">
        <v>4</v>
      </c>
      <c r="D2085" s="40">
        <f t="shared" si="300"/>
        <v>21204</v>
      </c>
      <c r="E2085" s="63">
        <v>12</v>
      </c>
      <c r="F2085" s="41">
        <v>3</v>
      </c>
      <c r="G2085" s="42" t="s">
        <v>164</v>
      </c>
      <c r="H2085" s="42" t="s">
        <v>433</v>
      </c>
      <c r="I2085" s="41">
        <f t="shared" si="301"/>
        <v>117</v>
      </c>
      <c r="J2085" s="41">
        <f t="shared" si="302"/>
        <v>16</v>
      </c>
      <c r="K2085" s="41">
        <f t="shared" si="303"/>
        <v>4</v>
      </c>
      <c r="L2085" s="41" t="s">
        <v>542</v>
      </c>
      <c r="M2085" s="42" t="str">
        <f t="shared" si="304"/>
        <v>kn-12-4-shl-loc3</v>
      </c>
      <c r="N2085" s="42">
        <f t="shared" si="305"/>
        <v>8</v>
      </c>
      <c r="O2085" s="41">
        <v>9</v>
      </c>
      <c r="P2085" s="43">
        <v>9</v>
      </c>
    </row>
    <row r="2086" spans="1:16" ht="16.5" x14ac:dyDescent="0.2">
      <c r="A2086" s="60" t="str">
        <f t="shared" si="299"/>
        <v>kn-12</v>
      </c>
      <c r="B2086" s="45">
        <f t="shared" si="306"/>
        <v>2120510</v>
      </c>
      <c r="C2086" s="60">
        <v>5</v>
      </c>
      <c r="D2086" s="35">
        <f t="shared" si="300"/>
        <v>21205</v>
      </c>
      <c r="E2086" s="61">
        <v>12</v>
      </c>
      <c r="F2086" s="36">
        <v>1</v>
      </c>
      <c r="G2086" s="44" t="s">
        <v>163</v>
      </c>
      <c r="H2086" s="44" t="s">
        <v>435</v>
      </c>
      <c r="I2086" s="36">
        <f t="shared" si="301"/>
        <v>117</v>
      </c>
      <c r="J2086" s="36">
        <f t="shared" si="302"/>
        <v>16</v>
      </c>
      <c r="K2086" s="36">
        <f t="shared" si="303"/>
        <v>4</v>
      </c>
      <c r="L2086" s="36" t="s">
        <v>1458</v>
      </c>
      <c r="M2086" s="36" t="str">
        <f t="shared" si="304"/>
        <v>kn-12-5-jlr-loc1</v>
      </c>
      <c r="N2086" s="36">
        <f t="shared" si="305"/>
        <v>8</v>
      </c>
      <c r="O2086" s="36">
        <v>6</v>
      </c>
      <c r="P2086" s="37">
        <v>8</v>
      </c>
    </row>
    <row r="2087" spans="1:16" ht="16.5" x14ac:dyDescent="0.2">
      <c r="A2087" s="60" t="str">
        <f t="shared" si="299"/>
        <v>kn-12</v>
      </c>
      <c r="B2087" s="45">
        <f t="shared" si="306"/>
        <v>2120511</v>
      </c>
      <c r="C2087" s="60">
        <v>5</v>
      </c>
      <c r="D2087" s="38">
        <f t="shared" si="300"/>
        <v>21205</v>
      </c>
      <c r="E2087" s="62">
        <v>12</v>
      </c>
      <c r="F2087" s="25">
        <v>1</v>
      </c>
      <c r="G2087" s="26" t="s">
        <v>164</v>
      </c>
      <c r="H2087" s="26" t="s">
        <v>436</v>
      </c>
      <c r="I2087" s="25">
        <f t="shared" si="301"/>
        <v>117</v>
      </c>
      <c r="J2087" s="25">
        <f t="shared" si="302"/>
        <v>16</v>
      </c>
      <c r="K2087" s="25">
        <f t="shared" si="303"/>
        <v>4</v>
      </c>
      <c r="L2087" s="25" t="s">
        <v>532</v>
      </c>
      <c r="M2087" s="25" t="str">
        <f t="shared" si="304"/>
        <v>kn-12-5-shl-loc1</v>
      </c>
      <c r="N2087" s="25">
        <f t="shared" si="305"/>
        <v>8</v>
      </c>
      <c r="O2087" s="25">
        <v>9</v>
      </c>
      <c r="P2087" s="39">
        <v>9</v>
      </c>
    </row>
    <row r="2088" spans="1:16" ht="16.5" x14ac:dyDescent="0.2">
      <c r="A2088" s="60" t="str">
        <f t="shared" si="299"/>
        <v>kn-12</v>
      </c>
      <c r="B2088" s="45">
        <f t="shared" si="306"/>
        <v>2120520</v>
      </c>
      <c r="C2088" s="60">
        <v>5</v>
      </c>
      <c r="D2088" s="38">
        <f t="shared" si="300"/>
        <v>21205</v>
      </c>
      <c r="E2088" s="62">
        <v>12</v>
      </c>
      <c r="F2088" s="25">
        <v>2</v>
      </c>
      <c r="G2088" s="26" t="s">
        <v>773</v>
      </c>
      <c r="H2088" s="26" t="s">
        <v>1463</v>
      </c>
      <c r="I2088" s="25">
        <f t="shared" si="301"/>
        <v>117</v>
      </c>
      <c r="J2088" s="25">
        <f t="shared" si="302"/>
        <v>16</v>
      </c>
      <c r="K2088" s="25">
        <f t="shared" si="303"/>
        <v>4</v>
      </c>
      <c r="L2088" s="25" t="s">
        <v>1463</v>
      </c>
      <c r="M2088" s="49" t="str">
        <f t="shared" si="304"/>
        <v>kn-12-5-jlr-loc2</v>
      </c>
      <c r="N2088" s="49">
        <f t="shared" si="305"/>
        <v>8</v>
      </c>
      <c r="O2088" s="25">
        <v>6</v>
      </c>
      <c r="P2088" s="39">
        <v>8</v>
      </c>
    </row>
    <row r="2089" spans="1:16" ht="16.5" x14ac:dyDescent="0.2">
      <c r="A2089" s="60" t="str">
        <f t="shared" si="299"/>
        <v>kn-12</v>
      </c>
      <c r="B2089" s="45">
        <f t="shared" si="306"/>
        <v>2120521</v>
      </c>
      <c r="C2089" s="60">
        <v>5</v>
      </c>
      <c r="D2089" s="38">
        <f t="shared" si="300"/>
        <v>21205</v>
      </c>
      <c r="E2089" s="62">
        <v>12</v>
      </c>
      <c r="F2089" s="25">
        <v>2</v>
      </c>
      <c r="G2089" s="26" t="s">
        <v>164</v>
      </c>
      <c r="H2089" s="26" t="s">
        <v>171</v>
      </c>
      <c r="I2089" s="25">
        <f t="shared" si="301"/>
        <v>117</v>
      </c>
      <c r="J2089" s="25">
        <f t="shared" si="302"/>
        <v>16</v>
      </c>
      <c r="K2089" s="25">
        <f t="shared" si="303"/>
        <v>4</v>
      </c>
      <c r="L2089" s="25" t="s">
        <v>530</v>
      </c>
      <c r="M2089" s="49" t="str">
        <f t="shared" si="304"/>
        <v>kn-12-5-shl-loc2</v>
      </c>
      <c r="N2089" s="49">
        <f t="shared" si="305"/>
        <v>8</v>
      </c>
      <c r="O2089" s="25">
        <v>9</v>
      </c>
      <c r="P2089" s="39">
        <v>9</v>
      </c>
    </row>
    <row r="2090" spans="1:16" ht="16.5" x14ac:dyDescent="0.2">
      <c r="A2090" s="60" t="str">
        <f t="shared" si="299"/>
        <v>kn-12</v>
      </c>
      <c r="B2090" s="45">
        <f t="shared" si="306"/>
        <v>2120530</v>
      </c>
      <c r="C2090" s="60">
        <v>5</v>
      </c>
      <c r="D2090" s="38">
        <f t="shared" si="300"/>
        <v>21205</v>
      </c>
      <c r="E2090" s="62">
        <v>12</v>
      </c>
      <c r="F2090" s="25">
        <v>3</v>
      </c>
      <c r="G2090" s="26" t="s">
        <v>163</v>
      </c>
      <c r="H2090" s="26" t="s">
        <v>434</v>
      </c>
      <c r="I2090" s="25">
        <f t="shared" si="301"/>
        <v>117</v>
      </c>
      <c r="J2090" s="25">
        <f t="shared" si="302"/>
        <v>16</v>
      </c>
      <c r="K2090" s="25">
        <f t="shared" si="303"/>
        <v>4</v>
      </c>
      <c r="L2090" s="25" t="s">
        <v>502</v>
      </c>
      <c r="M2090" s="50" t="str">
        <f t="shared" si="304"/>
        <v>kn-12-5-jlr-loc3</v>
      </c>
      <c r="N2090" s="50">
        <f t="shared" si="305"/>
        <v>8</v>
      </c>
      <c r="O2090" s="25">
        <v>6</v>
      </c>
      <c r="P2090" s="39">
        <v>8</v>
      </c>
    </row>
    <row r="2091" spans="1:16" ht="17.25" thickBot="1" x14ac:dyDescent="0.25">
      <c r="A2091" s="60" t="str">
        <f t="shared" si="299"/>
        <v>kn-12</v>
      </c>
      <c r="B2091" s="45">
        <f t="shared" si="306"/>
        <v>2120531</v>
      </c>
      <c r="C2091" s="60">
        <v>5</v>
      </c>
      <c r="D2091" s="40">
        <f t="shared" si="300"/>
        <v>21205</v>
      </c>
      <c r="E2091" s="63">
        <v>12</v>
      </c>
      <c r="F2091" s="41">
        <v>3</v>
      </c>
      <c r="G2091" s="42" t="s">
        <v>164</v>
      </c>
      <c r="H2091" s="42" t="s">
        <v>433</v>
      </c>
      <c r="I2091" s="41">
        <f t="shared" si="301"/>
        <v>117</v>
      </c>
      <c r="J2091" s="41">
        <f t="shared" si="302"/>
        <v>16</v>
      </c>
      <c r="K2091" s="41">
        <f t="shared" si="303"/>
        <v>4</v>
      </c>
      <c r="L2091" s="41" t="s">
        <v>543</v>
      </c>
      <c r="M2091" s="42" t="str">
        <f t="shared" si="304"/>
        <v>kn-12-5-shl-loc3</v>
      </c>
      <c r="N2091" s="42">
        <f t="shared" si="305"/>
        <v>8</v>
      </c>
      <c r="O2091" s="41">
        <v>9</v>
      </c>
      <c r="P2091" s="43">
        <v>9</v>
      </c>
    </row>
    <row r="2092" spans="1:16" ht="16.5" x14ac:dyDescent="0.2">
      <c r="A2092" s="60" t="str">
        <f t="shared" si="299"/>
        <v>kn-12</v>
      </c>
      <c r="B2092" s="45">
        <f t="shared" si="306"/>
        <v>2120610</v>
      </c>
      <c r="C2092" s="60">
        <v>6</v>
      </c>
      <c r="D2092" s="35">
        <f t="shared" si="300"/>
        <v>21206</v>
      </c>
      <c r="E2092" s="61">
        <v>12</v>
      </c>
      <c r="F2092" s="36">
        <v>1</v>
      </c>
      <c r="G2092" s="44" t="s">
        <v>163</v>
      </c>
      <c r="H2092" s="44" t="s">
        <v>435</v>
      </c>
      <c r="I2092" s="36">
        <f t="shared" si="301"/>
        <v>118</v>
      </c>
      <c r="J2092" s="36">
        <f t="shared" si="302"/>
        <v>16</v>
      </c>
      <c r="K2092" s="36">
        <f t="shared" si="303"/>
        <v>4</v>
      </c>
      <c r="L2092" s="36" t="s">
        <v>499</v>
      </c>
      <c r="M2092" s="36" t="str">
        <f t="shared" si="304"/>
        <v>kn-12-6-jlr-loc1</v>
      </c>
      <c r="N2092" s="36">
        <f t="shared" si="305"/>
        <v>8</v>
      </c>
      <c r="O2092" s="36">
        <v>6</v>
      </c>
      <c r="P2092" s="37">
        <v>8</v>
      </c>
    </row>
    <row r="2093" spans="1:16" ht="16.5" x14ac:dyDescent="0.2">
      <c r="A2093" s="60" t="str">
        <f t="shared" si="299"/>
        <v>kn-12</v>
      </c>
      <c r="B2093" s="45">
        <f t="shared" si="306"/>
        <v>2120611</v>
      </c>
      <c r="C2093" s="60">
        <v>6</v>
      </c>
      <c r="D2093" s="38">
        <f t="shared" si="300"/>
        <v>21206</v>
      </c>
      <c r="E2093" s="62">
        <v>12</v>
      </c>
      <c r="F2093" s="25">
        <v>1</v>
      </c>
      <c r="G2093" s="26" t="s">
        <v>164</v>
      </c>
      <c r="H2093" s="26" t="s">
        <v>436</v>
      </c>
      <c r="I2093" s="25">
        <f t="shared" si="301"/>
        <v>118</v>
      </c>
      <c r="J2093" s="25">
        <f t="shared" si="302"/>
        <v>16</v>
      </c>
      <c r="K2093" s="25">
        <f t="shared" si="303"/>
        <v>4</v>
      </c>
      <c r="L2093" s="25" t="s">
        <v>539</v>
      </c>
      <c r="M2093" s="25" t="str">
        <f t="shared" si="304"/>
        <v>kn-12-6-shl-loc1</v>
      </c>
      <c r="N2093" s="25">
        <f t="shared" si="305"/>
        <v>8</v>
      </c>
      <c r="O2093" s="25">
        <v>9</v>
      </c>
      <c r="P2093" s="39">
        <v>9</v>
      </c>
    </row>
    <row r="2094" spans="1:16" ht="16.5" x14ac:dyDescent="0.2">
      <c r="A2094" s="60" t="str">
        <f t="shared" si="299"/>
        <v>kn-12</v>
      </c>
      <c r="B2094" s="45">
        <f t="shared" si="306"/>
        <v>2120620</v>
      </c>
      <c r="C2094" s="60">
        <v>6</v>
      </c>
      <c r="D2094" s="38">
        <f t="shared" si="300"/>
        <v>21206</v>
      </c>
      <c r="E2094" s="62">
        <v>12</v>
      </c>
      <c r="F2094" s="25">
        <v>2</v>
      </c>
      <c r="G2094" s="26" t="s">
        <v>163</v>
      </c>
      <c r="H2094" s="26" t="s">
        <v>1463</v>
      </c>
      <c r="I2094" s="25">
        <f t="shared" si="301"/>
        <v>118</v>
      </c>
      <c r="J2094" s="25">
        <f t="shared" si="302"/>
        <v>16</v>
      </c>
      <c r="K2094" s="25">
        <f t="shared" si="303"/>
        <v>4</v>
      </c>
      <c r="L2094" s="25" t="s">
        <v>1459</v>
      </c>
      <c r="M2094" s="49" t="str">
        <f t="shared" si="304"/>
        <v>kn-12-6-jlr-loc2</v>
      </c>
      <c r="N2094" s="49">
        <f t="shared" si="305"/>
        <v>8</v>
      </c>
      <c r="O2094" s="25">
        <v>6</v>
      </c>
      <c r="P2094" s="39">
        <v>8</v>
      </c>
    </row>
    <row r="2095" spans="1:16" ht="16.5" x14ac:dyDescent="0.2">
      <c r="A2095" s="60" t="str">
        <f t="shared" si="299"/>
        <v>kn-12</v>
      </c>
      <c r="B2095" s="45">
        <f t="shared" si="306"/>
        <v>2120621</v>
      </c>
      <c r="C2095" s="60">
        <v>6</v>
      </c>
      <c r="D2095" s="38">
        <f t="shared" si="300"/>
        <v>21206</v>
      </c>
      <c r="E2095" s="62">
        <v>12</v>
      </c>
      <c r="F2095" s="25">
        <v>2</v>
      </c>
      <c r="G2095" s="26" t="s">
        <v>164</v>
      </c>
      <c r="H2095" s="26" t="s">
        <v>171</v>
      </c>
      <c r="I2095" s="25">
        <f t="shared" si="301"/>
        <v>118</v>
      </c>
      <c r="J2095" s="25">
        <f t="shared" si="302"/>
        <v>16</v>
      </c>
      <c r="K2095" s="25">
        <f t="shared" si="303"/>
        <v>4</v>
      </c>
      <c r="L2095" s="25" t="s">
        <v>538</v>
      </c>
      <c r="M2095" s="49" t="str">
        <f t="shared" si="304"/>
        <v>kn-12-6-shl-loc2</v>
      </c>
      <c r="N2095" s="49">
        <f t="shared" si="305"/>
        <v>8</v>
      </c>
      <c r="O2095" s="25">
        <v>9</v>
      </c>
      <c r="P2095" s="39">
        <v>9</v>
      </c>
    </row>
    <row r="2096" spans="1:16" ht="16.5" x14ac:dyDescent="0.2">
      <c r="A2096" s="60" t="str">
        <f t="shared" si="299"/>
        <v>kn-12</v>
      </c>
      <c r="B2096" s="45">
        <f t="shared" si="306"/>
        <v>2120630</v>
      </c>
      <c r="C2096" s="60">
        <v>6</v>
      </c>
      <c r="D2096" s="38">
        <f t="shared" si="300"/>
        <v>21206</v>
      </c>
      <c r="E2096" s="62">
        <v>12</v>
      </c>
      <c r="F2096" s="25">
        <v>3</v>
      </c>
      <c r="G2096" s="26" t="s">
        <v>163</v>
      </c>
      <c r="H2096" s="26" t="s">
        <v>434</v>
      </c>
      <c r="I2096" s="25">
        <f t="shared" si="301"/>
        <v>118</v>
      </c>
      <c r="J2096" s="25">
        <f t="shared" si="302"/>
        <v>16</v>
      </c>
      <c r="K2096" s="25">
        <f t="shared" si="303"/>
        <v>4</v>
      </c>
      <c r="L2096" s="25" t="s">
        <v>502</v>
      </c>
      <c r="M2096" s="50" t="str">
        <f t="shared" si="304"/>
        <v>kn-12-6-jlr-loc3</v>
      </c>
      <c r="N2096" s="50">
        <f t="shared" si="305"/>
        <v>8</v>
      </c>
      <c r="O2096" s="25">
        <v>6</v>
      </c>
      <c r="P2096" s="39">
        <v>8</v>
      </c>
    </row>
    <row r="2097" spans="1:16" ht="17.25" thickBot="1" x14ac:dyDescent="0.25">
      <c r="A2097" s="60" t="str">
        <f t="shared" si="299"/>
        <v>kn-12</v>
      </c>
      <c r="B2097" s="45">
        <f t="shared" si="306"/>
        <v>2120631</v>
      </c>
      <c r="C2097" s="60">
        <v>6</v>
      </c>
      <c r="D2097" s="40">
        <f t="shared" si="300"/>
        <v>21206</v>
      </c>
      <c r="E2097" s="63">
        <v>12</v>
      </c>
      <c r="F2097" s="41">
        <v>3</v>
      </c>
      <c r="G2097" s="42" t="s">
        <v>776</v>
      </c>
      <c r="H2097" s="42" t="s">
        <v>433</v>
      </c>
      <c r="I2097" s="41">
        <f t="shared" si="301"/>
        <v>118</v>
      </c>
      <c r="J2097" s="41">
        <f t="shared" si="302"/>
        <v>16</v>
      </c>
      <c r="K2097" s="41">
        <f t="shared" si="303"/>
        <v>4</v>
      </c>
      <c r="L2097" s="41" t="s">
        <v>543</v>
      </c>
      <c r="M2097" s="42" t="str">
        <f t="shared" si="304"/>
        <v>kn-12-6-shl-loc3</v>
      </c>
      <c r="N2097" s="42">
        <f t="shared" si="305"/>
        <v>8</v>
      </c>
      <c r="O2097" s="41">
        <v>9</v>
      </c>
      <c r="P2097" s="43">
        <v>9</v>
      </c>
    </row>
    <row r="2098" spans="1:16" ht="16.5" x14ac:dyDescent="0.2">
      <c r="A2098" s="60" t="str">
        <f t="shared" si="299"/>
        <v>kn-12</v>
      </c>
      <c r="B2098" s="45">
        <f t="shared" si="306"/>
        <v>2120710</v>
      </c>
      <c r="C2098" s="60">
        <v>7</v>
      </c>
      <c r="D2098" s="35">
        <f t="shared" si="300"/>
        <v>21207</v>
      </c>
      <c r="E2098" s="61">
        <v>12</v>
      </c>
      <c r="F2098" s="36">
        <v>1</v>
      </c>
      <c r="G2098" s="44" t="s">
        <v>163</v>
      </c>
      <c r="H2098" s="44" t="s">
        <v>435</v>
      </c>
      <c r="I2098" s="36">
        <f t="shared" si="301"/>
        <v>118</v>
      </c>
      <c r="J2098" s="36">
        <f t="shared" si="302"/>
        <v>16</v>
      </c>
      <c r="K2098" s="36">
        <f t="shared" si="303"/>
        <v>4</v>
      </c>
      <c r="L2098" s="36" t="s">
        <v>174</v>
      </c>
      <c r="M2098" s="36" t="str">
        <f t="shared" si="304"/>
        <v>kn-12-7-jlr-loc1</v>
      </c>
      <c r="N2098" s="36">
        <f t="shared" si="305"/>
        <v>8</v>
      </c>
      <c r="O2098" s="36">
        <v>6</v>
      </c>
      <c r="P2098" s="37">
        <v>8</v>
      </c>
    </row>
    <row r="2099" spans="1:16" ht="16.5" x14ac:dyDescent="0.2">
      <c r="A2099" s="60" t="str">
        <f t="shared" si="299"/>
        <v>kn-12</v>
      </c>
      <c r="B2099" s="45">
        <f t="shared" si="306"/>
        <v>2120711</v>
      </c>
      <c r="C2099" s="60">
        <v>7</v>
      </c>
      <c r="D2099" s="38">
        <f t="shared" si="300"/>
        <v>21207</v>
      </c>
      <c r="E2099" s="62">
        <v>12</v>
      </c>
      <c r="F2099" s="25">
        <v>1</v>
      </c>
      <c r="G2099" s="26" t="s">
        <v>164</v>
      </c>
      <c r="H2099" s="26" t="s">
        <v>436</v>
      </c>
      <c r="I2099" s="25">
        <f t="shared" si="301"/>
        <v>118</v>
      </c>
      <c r="J2099" s="25">
        <f t="shared" si="302"/>
        <v>16</v>
      </c>
      <c r="K2099" s="25">
        <f t="shared" si="303"/>
        <v>4</v>
      </c>
      <c r="L2099" s="25" t="s">
        <v>534</v>
      </c>
      <c r="M2099" s="25" t="str">
        <f t="shared" si="304"/>
        <v>kn-12-7-shl-loc1</v>
      </c>
      <c r="N2099" s="25">
        <f t="shared" si="305"/>
        <v>8</v>
      </c>
      <c r="O2099" s="25">
        <v>9</v>
      </c>
      <c r="P2099" s="39">
        <v>9</v>
      </c>
    </row>
    <row r="2100" spans="1:16" ht="16.5" x14ac:dyDescent="0.2">
      <c r="A2100" s="60" t="str">
        <f t="shared" si="299"/>
        <v>kn-12</v>
      </c>
      <c r="B2100" s="45">
        <f t="shared" si="306"/>
        <v>2120720</v>
      </c>
      <c r="C2100" s="60">
        <v>7</v>
      </c>
      <c r="D2100" s="38">
        <f t="shared" si="300"/>
        <v>21207</v>
      </c>
      <c r="E2100" s="62">
        <v>12</v>
      </c>
      <c r="F2100" s="25">
        <v>2</v>
      </c>
      <c r="G2100" s="26" t="s">
        <v>163</v>
      </c>
      <c r="H2100" s="26" t="s">
        <v>1463</v>
      </c>
      <c r="I2100" s="25">
        <f t="shared" si="301"/>
        <v>118</v>
      </c>
      <c r="J2100" s="25">
        <f t="shared" si="302"/>
        <v>16</v>
      </c>
      <c r="K2100" s="25">
        <f t="shared" si="303"/>
        <v>4</v>
      </c>
      <c r="L2100" s="25" t="s">
        <v>174</v>
      </c>
      <c r="M2100" s="49" t="str">
        <f t="shared" si="304"/>
        <v>kn-12-7-jlr-loc2</v>
      </c>
      <c r="N2100" s="49">
        <f t="shared" si="305"/>
        <v>8</v>
      </c>
      <c r="O2100" s="25">
        <v>6</v>
      </c>
      <c r="P2100" s="39">
        <v>8</v>
      </c>
    </row>
    <row r="2101" spans="1:16" ht="16.5" x14ac:dyDescent="0.2">
      <c r="A2101" s="60" t="str">
        <f t="shared" si="299"/>
        <v>kn-12</v>
      </c>
      <c r="B2101" s="45">
        <f t="shared" si="306"/>
        <v>2120721</v>
      </c>
      <c r="C2101" s="60">
        <v>7</v>
      </c>
      <c r="D2101" s="38">
        <f t="shared" si="300"/>
        <v>21207</v>
      </c>
      <c r="E2101" s="62">
        <v>12</v>
      </c>
      <c r="F2101" s="25">
        <v>2</v>
      </c>
      <c r="G2101" s="26" t="s">
        <v>164</v>
      </c>
      <c r="H2101" s="26" t="s">
        <v>171</v>
      </c>
      <c r="I2101" s="25">
        <f t="shared" si="301"/>
        <v>118</v>
      </c>
      <c r="J2101" s="25">
        <f t="shared" si="302"/>
        <v>16</v>
      </c>
      <c r="K2101" s="25">
        <f t="shared" si="303"/>
        <v>4</v>
      </c>
      <c r="L2101" s="25" t="s">
        <v>528</v>
      </c>
      <c r="M2101" s="49" t="str">
        <f t="shared" si="304"/>
        <v>kn-12-7-shl-loc2</v>
      </c>
      <c r="N2101" s="49">
        <f t="shared" si="305"/>
        <v>8</v>
      </c>
      <c r="O2101" s="25">
        <v>9</v>
      </c>
      <c r="P2101" s="39">
        <v>9</v>
      </c>
    </row>
    <row r="2102" spans="1:16" ht="16.5" x14ac:dyDescent="0.2">
      <c r="A2102" s="60" t="str">
        <f t="shared" si="299"/>
        <v>kn-12</v>
      </c>
      <c r="B2102" s="45">
        <f t="shared" si="306"/>
        <v>2120730</v>
      </c>
      <c r="C2102" s="60">
        <v>7</v>
      </c>
      <c r="D2102" s="38">
        <f t="shared" si="300"/>
        <v>21207</v>
      </c>
      <c r="E2102" s="62">
        <v>12</v>
      </c>
      <c r="F2102" s="25">
        <v>3</v>
      </c>
      <c r="G2102" s="26" t="s">
        <v>163</v>
      </c>
      <c r="H2102" s="26" t="s">
        <v>434</v>
      </c>
      <c r="I2102" s="25">
        <f t="shared" si="301"/>
        <v>118</v>
      </c>
      <c r="J2102" s="25">
        <f t="shared" si="302"/>
        <v>16</v>
      </c>
      <c r="K2102" s="25">
        <f t="shared" si="303"/>
        <v>4</v>
      </c>
      <c r="L2102" s="25" t="s">
        <v>501</v>
      </c>
      <c r="M2102" s="50" t="str">
        <f t="shared" si="304"/>
        <v>kn-12-7-jlr-loc3</v>
      </c>
      <c r="N2102" s="50">
        <f t="shared" si="305"/>
        <v>8</v>
      </c>
      <c r="O2102" s="25">
        <v>6</v>
      </c>
      <c r="P2102" s="39">
        <v>8</v>
      </c>
    </row>
    <row r="2103" spans="1:16" ht="17.25" thickBot="1" x14ac:dyDescent="0.25">
      <c r="A2103" s="60" t="str">
        <f t="shared" si="299"/>
        <v>kn-12</v>
      </c>
      <c r="B2103" s="45">
        <f t="shared" si="306"/>
        <v>2120731</v>
      </c>
      <c r="C2103" s="60">
        <v>7</v>
      </c>
      <c r="D2103" s="40">
        <f t="shared" si="300"/>
        <v>21207</v>
      </c>
      <c r="E2103" s="63">
        <v>12</v>
      </c>
      <c r="F2103" s="41">
        <v>3</v>
      </c>
      <c r="G2103" s="42" t="s">
        <v>164</v>
      </c>
      <c r="H2103" s="42" t="s">
        <v>433</v>
      </c>
      <c r="I2103" s="41">
        <f t="shared" si="301"/>
        <v>118</v>
      </c>
      <c r="J2103" s="41">
        <f t="shared" si="302"/>
        <v>16</v>
      </c>
      <c r="K2103" s="41">
        <f t="shared" si="303"/>
        <v>4</v>
      </c>
      <c r="L2103" s="41" t="s">
        <v>542</v>
      </c>
      <c r="M2103" s="42" t="str">
        <f t="shared" si="304"/>
        <v>kn-12-7-shl-loc3</v>
      </c>
      <c r="N2103" s="42">
        <f t="shared" si="305"/>
        <v>8</v>
      </c>
      <c r="O2103" s="41">
        <v>9</v>
      </c>
      <c r="P2103" s="43">
        <v>9</v>
      </c>
    </row>
    <row r="2104" spans="1:16" ht="16.5" x14ac:dyDescent="0.2">
      <c r="A2104" s="60" t="str">
        <f t="shared" si="299"/>
        <v>kn-12</v>
      </c>
      <c r="B2104" s="45">
        <f t="shared" si="306"/>
        <v>2120810</v>
      </c>
      <c r="C2104" s="60">
        <v>8</v>
      </c>
      <c r="D2104" s="35">
        <f t="shared" si="300"/>
        <v>21208</v>
      </c>
      <c r="E2104" s="61">
        <v>12</v>
      </c>
      <c r="F2104" s="36">
        <v>1</v>
      </c>
      <c r="G2104" s="44" t="s">
        <v>163</v>
      </c>
      <c r="H2104" s="44" t="s">
        <v>435</v>
      </c>
      <c r="I2104" s="36">
        <f t="shared" si="301"/>
        <v>119</v>
      </c>
      <c r="J2104" s="36">
        <f t="shared" si="302"/>
        <v>16</v>
      </c>
      <c r="K2104" s="36">
        <f t="shared" si="303"/>
        <v>4</v>
      </c>
      <c r="L2104" s="36" t="s">
        <v>174</v>
      </c>
      <c r="M2104" s="36" t="str">
        <f t="shared" si="304"/>
        <v>kn-12-8-jlr-loc1</v>
      </c>
      <c r="N2104" s="36">
        <f t="shared" si="305"/>
        <v>8</v>
      </c>
      <c r="O2104" s="36">
        <v>6</v>
      </c>
      <c r="P2104" s="37">
        <v>8</v>
      </c>
    </row>
    <row r="2105" spans="1:16" ht="16.5" x14ac:dyDescent="0.2">
      <c r="A2105" s="60" t="str">
        <f t="shared" si="299"/>
        <v>kn-12</v>
      </c>
      <c r="B2105" s="45">
        <f t="shared" si="306"/>
        <v>2120811</v>
      </c>
      <c r="C2105" s="60">
        <v>8</v>
      </c>
      <c r="D2105" s="38">
        <f t="shared" si="300"/>
        <v>21208</v>
      </c>
      <c r="E2105" s="62">
        <v>12</v>
      </c>
      <c r="F2105" s="25">
        <v>1</v>
      </c>
      <c r="G2105" s="26" t="s">
        <v>164</v>
      </c>
      <c r="H2105" s="26" t="s">
        <v>436</v>
      </c>
      <c r="I2105" s="25">
        <f t="shared" si="301"/>
        <v>119</v>
      </c>
      <c r="J2105" s="25">
        <f t="shared" si="302"/>
        <v>16</v>
      </c>
      <c r="K2105" s="25">
        <f t="shared" si="303"/>
        <v>4</v>
      </c>
      <c r="L2105" s="25" t="s">
        <v>537</v>
      </c>
      <c r="M2105" s="25" t="str">
        <f t="shared" si="304"/>
        <v>kn-12-8-shl-loc1</v>
      </c>
      <c r="N2105" s="25">
        <f t="shared" si="305"/>
        <v>8</v>
      </c>
      <c r="O2105" s="25">
        <v>9</v>
      </c>
      <c r="P2105" s="39">
        <v>9</v>
      </c>
    </row>
    <row r="2106" spans="1:16" ht="16.5" x14ac:dyDescent="0.2">
      <c r="A2106" s="60" t="str">
        <f t="shared" si="299"/>
        <v>kn-12</v>
      </c>
      <c r="B2106" s="45">
        <f t="shared" si="306"/>
        <v>2120820</v>
      </c>
      <c r="C2106" s="60">
        <v>8</v>
      </c>
      <c r="D2106" s="38">
        <f t="shared" si="300"/>
        <v>21208</v>
      </c>
      <c r="E2106" s="62">
        <v>12</v>
      </c>
      <c r="F2106" s="25">
        <v>2</v>
      </c>
      <c r="G2106" s="26" t="s">
        <v>163</v>
      </c>
      <c r="H2106" s="26" t="s">
        <v>1463</v>
      </c>
      <c r="I2106" s="25">
        <f t="shared" si="301"/>
        <v>119</v>
      </c>
      <c r="J2106" s="25">
        <f t="shared" si="302"/>
        <v>16</v>
      </c>
      <c r="K2106" s="25">
        <f t="shared" si="303"/>
        <v>4</v>
      </c>
      <c r="L2106" s="25" t="s">
        <v>498</v>
      </c>
      <c r="M2106" s="49" t="str">
        <f t="shared" si="304"/>
        <v>kn-12-8-jlr-loc2</v>
      </c>
      <c r="N2106" s="49">
        <f t="shared" si="305"/>
        <v>8</v>
      </c>
      <c r="O2106" s="25">
        <v>6</v>
      </c>
      <c r="P2106" s="39">
        <v>8</v>
      </c>
    </row>
    <row r="2107" spans="1:16" ht="16.5" x14ac:dyDescent="0.2">
      <c r="A2107" s="60" t="str">
        <f t="shared" si="299"/>
        <v>kn-12</v>
      </c>
      <c r="B2107" s="45">
        <f t="shared" si="306"/>
        <v>2120821</v>
      </c>
      <c r="C2107" s="60">
        <v>8</v>
      </c>
      <c r="D2107" s="38">
        <f t="shared" si="300"/>
        <v>21208</v>
      </c>
      <c r="E2107" s="62">
        <v>12</v>
      </c>
      <c r="F2107" s="25">
        <v>2</v>
      </c>
      <c r="G2107" s="26" t="s">
        <v>164</v>
      </c>
      <c r="H2107" s="26" t="s">
        <v>171</v>
      </c>
      <c r="I2107" s="25">
        <f t="shared" si="301"/>
        <v>119</v>
      </c>
      <c r="J2107" s="25">
        <f t="shared" si="302"/>
        <v>16</v>
      </c>
      <c r="K2107" s="25">
        <f t="shared" si="303"/>
        <v>4</v>
      </c>
      <c r="L2107" s="25" t="s">
        <v>536</v>
      </c>
      <c r="M2107" s="49" t="str">
        <f t="shared" si="304"/>
        <v>kn-12-8-shl-loc2</v>
      </c>
      <c r="N2107" s="49">
        <f t="shared" si="305"/>
        <v>8</v>
      </c>
      <c r="O2107" s="25">
        <v>9</v>
      </c>
      <c r="P2107" s="39">
        <v>9</v>
      </c>
    </row>
    <row r="2108" spans="1:16" ht="16.5" x14ac:dyDescent="0.2">
      <c r="A2108" s="60" t="str">
        <f t="shared" si="299"/>
        <v>kn-12</v>
      </c>
      <c r="B2108" s="45">
        <f t="shared" si="306"/>
        <v>2120830</v>
      </c>
      <c r="C2108" s="60">
        <v>8</v>
      </c>
      <c r="D2108" s="38">
        <f t="shared" si="300"/>
        <v>21208</v>
      </c>
      <c r="E2108" s="62">
        <v>12</v>
      </c>
      <c r="F2108" s="25">
        <v>3</v>
      </c>
      <c r="G2108" s="26" t="s">
        <v>163</v>
      </c>
      <c r="H2108" s="26" t="s">
        <v>434</v>
      </c>
      <c r="I2108" s="25">
        <f t="shared" si="301"/>
        <v>119</v>
      </c>
      <c r="J2108" s="25">
        <f t="shared" si="302"/>
        <v>16</v>
      </c>
      <c r="K2108" s="25">
        <f t="shared" si="303"/>
        <v>4</v>
      </c>
      <c r="L2108" s="25" t="s">
        <v>500</v>
      </c>
      <c r="M2108" s="50" t="str">
        <f t="shared" si="304"/>
        <v>kn-12-8-jlr-loc3</v>
      </c>
      <c r="N2108" s="50">
        <f t="shared" si="305"/>
        <v>8</v>
      </c>
      <c r="O2108" s="25">
        <v>6</v>
      </c>
      <c r="P2108" s="39">
        <v>8</v>
      </c>
    </row>
    <row r="2109" spans="1:16" ht="17.25" thickBot="1" x14ac:dyDescent="0.25">
      <c r="A2109" s="60" t="str">
        <f t="shared" si="299"/>
        <v>kn-12</v>
      </c>
      <c r="B2109" s="45">
        <f t="shared" si="306"/>
        <v>2120831</v>
      </c>
      <c r="C2109" s="60">
        <v>8</v>
      </c>
      <c r="D2109" s="40">
        <f t="shared" si="300"/>
        <v>21208</v>
      </c>
      <c r="E2109" s="63">
        <v>12</v>
      </c>
      <c r="F2109" s="41">
        <v>3</v>
      </c>
      <c r="G2109" s="42" t="s">
        <v>164</v>
      </c>
      <c r="H2109" s="42" t="s">
        <v>433</v>
      </c>
      <c r="I2109" s="41">
        <f t="shared" si="301"/>
        <v>119</v>
      </c>
      <c r="J2109" s="41">
        <f t="shared" si="302"/>
        <v>16</v>
      </c>
      <c r="K2109" s="41">
        <f t="shared" si="303"/>
        <v>4</v>
      </c>
      <c r="L2109" s="41" t="s">
        <v>541</v>
      </c>
      <c r="M2109" s="42" t="str">
        <f t="shared" si="304"/>
        <v>kn-12-8-shl-loc3</v>
      </c>
      <c r="N2109" s="42">
        <f t="shared" si="305"/>
        <v>8</v>
      </c>
      <c r="O2109" s="41">
        <v>9</v>
      </c>
      <c r="P2109" s="43">
        <v>9</v>
      </c>
    </row>
    <row r="2110" spans="1:16" ht="16.5" x14ac:dyDescent="0.2">
      <c r="A2110" s="60" t="str">
        <f t="shared" si="299"/>
        <v>kn-12</v>
      </c>
      <c r="B2110" s="45">
        <f t="shared" si="306"/>
        <v>2120910</v>
      </c>
      <c r="C2110" s="60">
        <v>9</v>
      </c>
      <c r="D2110" s="35">
        <f t="shared" si="300"/>
        <v>21209</v>
      </c>
      <c r="E2110" s="61">
        <v>12</v>
      </c>
      <c r="F2110" s="36">
        <v>1</v>
      </c>
      <c r="G2110" s="44" t="s">
        <v>163</v>
      </c>
      <c r="H2110" s="44" t="s">
        <v>435</v>
      </c>
      <c r="I2110" s="36">
        <f t="shared" si="301"/>
        <v>120</v>
      </c>
      <c r="J2110" s="36">
        <f t="shared" si="302"/>
        <v>17</v>
      </c>
      <c r="K2110" s="36">
        <f t="shared" si="303"/>
        <v>4</v>
      </c>
      <c r="L2110" s="36" t="s">
        <v>502</v>
      </c>
      <c r="M2110" s="36" t="str">
        <f t="shared" si="304"/>
        <v>kn-12-9-jlr-loc1</v>
      </c>
      <c r="N2110" s="36">
        <f t="shared" si="305"/>
        <v>8</v>
      </c>
      <c r="O2110" s="36">
        <v>6</v>
      </c>
      <c r="P2110" s="37">
        <v>8</v>
      </c>
    </row>
    <row r="2111" spans="1:16" ht="16.5" x14ac:dyDescent="0.2">
      <c r="A2111" s="60" t="str">
        <f t="shared" si="299"/>
        <v>kn-12</v>
      </c>
      <c r="B2111" s="45">
        <f t="shared" si="306"/>
        <v>2120911</v>
      </c>
      <c r="C2111" s="60">
        <v>9</v>
      </c>
      <c r="D2111" s="38">
        <f t="shared" si="300"/>
        <v>21209</v>
      </c>
      <c r="E2111" s="62">
        <v>12</v>
      </c>
      <c r="F2111" s="25">
        <v>1</v>
      </c>
      <c r="G2111" s="26" t="s">
        <v>164</v>
      </c>
      <c r="H2111" s="26" t="s">
        <v>436</v>
      </c>
      <c r="I2111" s="25">
        <f t="shared" si="301"/>
        <v>120</v>
      </c>
      <c r="J2111" s="25">
        <f t="shared" si="302"/>
        <v>17</v>
      </c>
      <c r="K2111" s="25">
        <f t="shared" si="303"/>
        <v>4</v>
      </c>
      <c r="L2111" s="25" t="s">
        <v>543</v>
      </c>
      <c r="M2111" s="25" t="str">
        <f t="shared" si="304"/>
        <v>kn-12-9-shl-loc1</v>
      </c>
      <c r="N2111" s="25">
        <f t="shared" si="305"/>
        <v>8</v>
      </c>
      <c r="O2111" s="25">
        <v>9</v>
      </c>
      <c r="P2111" s="39">
        <v>9</v>
      </c>
    </row>
    <row r="2112" spans="1:16" ht="16.5" x14ac:dyDescent="0.2">
      <c r="A2112" s="60" t="str">
        <f t="shared" ref="A2112:A2175" si="307">"kn-"&amp;E2112</f>
        <v>kn-12</v>
      </c>
      <c r="B2112" s="45">
        <f t="shared" si="306"/>
        <v>2120920</v>
      </c>
      <c r="C2112" s="60">
        <v>9</v>
      </c>
      <c r="D2112" s="38">
        <f t="shared" ref="D2112:D2175" si="308">(200+E2112)*100+C2112</f>
        <v>21209</v>
      </c>
      <c r="E2112" s="62">
        <v>12</v>
      </c>
      <c r="F2112" s="25">
        <v>2</v>
      </c>
      <c r="G2112" s="26" t="s">
        <v>163</v>
      </c>
      <c r="H2112" s="26" t="s">
        <v>1463</v>
      </c>
      <c r="I2112" s="25">
        <f t="shared" ref="I2112:I2175" si="309">INDEX($AR$4:$AR$204,INDEX($AY$4:$AY$19,E2112)+C2112)</f>
        <v>120</v>
      </c>
      <c r="J2112" s="25">
        <f t="shared" ref="J2112:J2175" si="310">INDEX($AS$4:$AS$204,INDEX($AY$4:$AY$19,E2112)+C2112)</f>
        <v>17</v>
      </c>
      <c r="K2112" s="25">
        <f t="shared" ref="K2112:K2175" si="311">INDEX($AT$4:$AT$204,INDEX($AY$4:$AY$19,E2112)+C2113)</f>
        <v>4</v>
      </c>
      <c r="L2112" s="25" t="s">
        <v>1459</v>
      </c>
      <c r="M2112" s="49" t="str">
        <f t="shared" ref="M2112:M2175" si="312">A2112&amp;"-"&amp;C2112&amp;"-"&amp;G2112&amp;"-"&amp;"loc"&amp;F2112</f>
        <v>kn-12-9-jlr-loc2</v>
      </c>
      <c r="N2112" s="49">
        <f t="shared" ref="N2112:N2175" si="313">INDEX($AU$4:$AU$204,INDEX($AY$4:$AY$19,E2112)+C2112)</f>
        <v>8</v>
      </c>
      <c r="O2112" s="25">
        <v>6</v>
      </c>
      <c r="P2112" s="39">
        <v>8</v>
      </c>
    </row>
    <row r="2113" spans="1:16" ht="16.5" x14ac:dyDescent="0.2">
      <c r="A2113" s="60" t="str">
        <f t="shared" si="307"/>
        <v>kn-12</v>
      </c>
      <c r="B2113" s="45">
        <f t="shared" si="306"/>
        <v>2120921</v>
      </c>
      <c r="C2113" s="60">
        <v>9</v>
      </c>
      <c r="D2113" s="38">
        <f t="shared" si="308"/>
        <v>21209</v>
      </c>
      <c r="E2113" s="62">
        <v>12</v>
      </c>
      <c r="F2113" s="25">
        <v>2</v>
      </c>
      <c r="G2113" s="26" t="s">
        <v>164</v>
      </c>
      <c r="H2113" s="26" t="s">
        <v>171</v>
      </c>
      <c r="I2113" s="25">
        <f t="shared" si="309"/>
        <v>120</v>
      </c>
      <c r="J2113" s="25">
        <f t="shared" si="310"/>
        <v>17</v>
      </c>
      <c r="K2113" s="25">
        <f t="shared" si="311"/>
        <v>4</v>
      </c>
      <c r="L2113" s="25" t="s">
        <v>538</v>
      </c>
      <c r="M2113" s="49" t="str">
        <f t="shared" si="312"/>
        <v>kn-12-9-shl-loc2</v>
      </c>
      <c r="N2113" s="49">
        <f t="shared" si="313"/>
        <v>8</v>
      </c>
      <c r="O2113" s="25">
        <v>9</v>
      </c>
      <c r="P2113" s="39">
        <v>9</v>
      </c>
    </row>
    <row r="2114" spans="1:16" ht="16.5" x14ac:dyDescent="0.2">
      <c r="A2114" s="60" t="str">
        <f t="shared" si="307"/>
        <v>kn-12</v>
      </c>
      <c r="B2114" s="45">
        <f t="shared" si="306"/>
        <v>2120930</v>
      </c>
      <c r="C2114" s="60">
        <v>9</v>
      </c>
      <c r="D2114" s="38">
        <f t="shared" si="308"/>
        <v>21209</v>
      </c>
      <c r="E2114" s="62">
        <v>12</v>
      </c>
      <c r="F2114" s="25">
        <v>3</v>
      </c>
      <c r="G2114" s="26" t="s">
        <v>163</v>
      </c>
      <c r="H2114" s="26" t="s">
        <v>434</v>
      </c>
      <c r="I2114" s="25">
        <f t="shared" si="309"/>
        <v>120</v>
      </c>
      <c r="J2114" s="25">
        <f t="shared" si="310"/>
        <v>17</v>
      </c>
      <c r="K2114" s="25">
        <f t="shared" si="311"/>
        <v>4</v>
      </c>
      <c r="L2114" s="25" t="s">
        <v>499</v>
      </c>
      <c r="M2114" s="50" t="str">
        <f t="shared" si="312"/>
        <v>kn-12-9-jlr-loc3</v>
      </c>
      <c r="N2114" s="50">
        <f t="shared" si="313"/>
        <v>8</v>
      </c>
      <c r="O2114" s="25">
        <v>6</v>
      </c>
      <c r="P2114" s="39">
        <v>8</v>
      </c>
    </row>
    <row r="2115" spans="1:16" ht="17.25" thickBot="1" x14ac:dyDescent="0.25">
      <c r="A2115" s="60" t="str">
        <f t="shared" si="307"/>
        <v>kn-12</v>
      </c>
      <c r="B2115" s="45">
        <f t="shared" si="306"/>
        <v>2120931</v>
      </c>
      <c r="C2115" s="60">
        <v>9</v>
      </c>
      <c r="D2115" s="40">
        <f t="shared" si="308"/>
        <v>21209</v>
      </c>
      <c r="E2115" s="63">
        <v>12</v>
      </c>
      <c r="F2115" s="41">
        <v>3</v>
      </c>
      <c r="G2115" s="42" t="s">
        <v>164</v>
      </c>
      <c r="H2115" s="42" t="s">
        <v>790</v>
      </c>
      <c r="I2115" s="41">
        <f t="shared" si="309"/>
        <v>120</v>
      </c>
      <c r="J2115" s="41">
        <f t="shared" si="310"/>
        <v>17</v>
      </c>
      <c r="K2115" s="41">
        <f t="shared" si="311"/>
        <v>4</v>
      </c>
      <c r="L2115" s="41" t="s">
        <v>539</v>
      </c>
      <c r="M2115" s="42" t="str">
        <f t="shared" si="312"/>
        <v>kn-12-9-shl-loc3</v>
      </c>
      <c r="N2115" s="42">
        <f t="shared" si="313"/>
        <v>8</v>
      </c>
      <c r="O2115" s="41">
        <v>9</v>
      </c>
      <c r="P2115" s="43">
        <v>9</v>
      </c>
    </row>
    <row r="2116" spans="1:16" ht="16.5" x14ac:dyDescent="0.2">
      <c r="A2116" s="60" t="str">
        <f t="shared" si="307"/>
        <v>kn-12</v>
      </c>
      <c r="B2116" s="45">
        <f t="shared" si="306"/>
        <v>2121010</v>
      </c>
      <c r="C2116" s="60">
        <v>10</v>
      </c>
      <c r="D2116" s="35">
        <f t="shared" si="308"/>
        <v>21210</v>
      </c>
      <c r="E2116" s="61">
        <v>12</v>
      </c>
      <c r="F2116" s="36">
        <v>1</v>
      </c>
      <c r="G2116" s="44" t="s">
        <v>163</v>
      </c>
      <c r="H2116" s="44" t="s">
        <v>435</v>
      </c>
      <c r="I2116" s="36">
        <f t="shared" si="309"/>
        <v>120</v>
      </c>
      <c r="J2116" s="36">
        <f t="shared" si="310"/>
        <v>17</v>
      </c>
      <c r="K2116" s="36">
        <f t="shared" si="311"/>
        <v>4</v>
      </c>
      <c r="L2116" s="36" t="s">
        <v>495</v>
      </c>
      <c r="M2116" s="36" t="str">
        <f t="shared" si="312"/>
        <v>kn-12-10-jlr-loc1</v>
      </c>
      <c r="N2116" s="36">
        <f t="shared" si="313"/>
        <v>8</v>
      </c>
      <c r="O2116" s="36">
        <v>6</v>
      </c>
      <c r="P2116" s="37">
        <v>8</v>
      </c>
    </row>
    <row r="2117" spans="1:16" ht="16.5" x14ac:dyDescent="0.2">
      <c r="A2117" s="60" t="str">
        <f t="shared" si="307"/>
        <v>kn-12</v>
      </c>
      <c r="B2117" s="45">
        <f t="shared" si="306"/>
        <v>2121011</v>
      </c>
      <c r="C2117" s="60">
        <v>10</v>
      </c>
      <c r="D2117" s="38">
        <f t="shared" si="308"/>
        <v>21210</v>
      </c>
      <c r="E2117" s="62">
        <v>12</v>
      </c>
      <c r="F2117" s="25">
        <v>1</v>
      </c>
      <c r="G2117" s="26" t="s">
        <v>164</v>
      </c>
      <c r="H2117" s="26" t="s">
        <v>436</v>
      </c>
      <c r="I2117" s="25">
        <f t="shared" si="309"/>
        <v>120</v>
      </c>
      <c r="J2117" s="25">
        <f t="shared" si="310"/>
        <v>17</v>
      </c>
      <c r="K2117" s="25">
        <f t="shared" si="311"/>
        <v>4</v>
      </c>
      <c r="L2117" s="25" t="s">
        <v>527</v>
      </c>
      <c r="M2117" s="25" t="str">
        <f t="shared" si="312"/>
        <v>kn-12-10-shl-loc1</v>
      </c>
      <c r="N2117" s="25">
        <f t="shared" si="313"/>
        <v>8</v>
      </c>
      <c r="O2117" s="25">
        <v>9</v>
      </c>
      <c r="P2117" s="39">
        <v>9</v>
      </c>
    </row>
    <row r="2118" spans="1:16" ht="16.5" x14ac:dyDescent="0.2">
      <c r="A2118" s="60" t="str">
        <f t="shared" si="307"/>
        <v>kn-12</v>
      </c>
      <c r="B2118" s="45">
        <f t="shared" si="306"/>
        <v>2121020</v>
      </c>
      <c r="C2118" s="60">
        <v>10</v>
      </c>
      <c r="D2118" s="38">
        <f t="shared" si="308"/>
        <v>21210</v>
      </c>
      <c r="E2118" s="62">
        <v>12</v>
      </c>
      <c r="F2118" s="25">
        <v>2</v>
      </c>
      <c r="G2118" s="26" t="s">
        <v>163</v>
      </c>
      <c r="H2118" s="26" t="s">
        <v>1463</v>
      </c>
      <c r="I2118" s="25">
        <f t="shared" si="309"/>
        <v>120</v>
      </c>
      <c r="J2118" s="25">
        <f t="shared" si="310"/>
        <v>17</v>
      </c>
      <c r="K2118" s="25">
        <f t="shared" si="311"/>
        <v>4</v>
      </c>
      <c r="L2118" s="25" t="s">
        <v>1463</v>
      </c>
      <c r="M2118" s="49" t="str">
        <f t="shared" si="312"/>
        <v>kn-12-10-jlr-loc2</v>
      </c>
      <c r="N2118" s="49">
        <f t="shared" si="313"/>
        <v>8</v>
      </c>
      <c r="O2118" s="25">
        <v>6</v>
      </c>
      <c r="P2118" s="39">
        <v>8</v>
      </c>
    </row>
    <row r="2119" spans="1:16" ht="16.5" x14ac:dyDescent="0.2">
      <c r="A2119" s="60" t="str">
        <f t="shared" si="307"/>
        <v>kn-12</v>
      </c>
      <c r="B2119" s="45">
        <f t="shared" si="306"/>
        <v>2121021</v>
      </c>
      <c r="C2119" s="60">
        <v>10</v>
      </c>
      <c r="D2119" s="38">
        <f t="shared" si="308"/>
        <v>21210</v>
      </c>
      <c r="E2119" s="62">
        <v>12</v>
      </c>
      <c r="F2119" s="25">
        <v>2</v>
      </c>
      <c r="G2119" s="26" t="s">
        <v>164</v>
      </c>
      <c r="H2119" s="26" t="s">
        <v>171</v>
      </c>
      <c r="I2119" s="25">
        <f t="shared" si="309"/>
        <v>120</v>
      </c>
      <c r="J2119" s="25">
        <f t="shared" si="310"/>
        <v>17</v>
      </c>
      <c r="K2119" s="25">
        <f t="shared" si="311"/>
        <v>4</v>
      </c>
      <c r="L2119" s="25" t="s">
        <v>530</v>
      </c>
      <c r="M2119" s="49" t="str">
        <f t="shared" si="312"/>
        <v>kn-12-10-shl-loc2</v>
      </c>
      <c r="N2119" s="49">
        <f t="shared" si="313"/>
        <v>8</v>
      </c>
      <c r="O2119" s="25">
        <v>9</v>
      </c>
      <c r="P2119" s="39">
        <v>9</v>
      </c>
    </row>
    <row r="2120" spans="1:16" ht="16.5" x14ac:dyDescent="0.2">
      <c r="A2120" s="60" t="str">
        <f t="shared" si="307"/>
        <v>kn-12</v>
      </c>
      <c r="B2120" s="45">
        <f t="shared" si="306"/>
        <v>2121030</v>
      </c>
      <c r="C2120" s="60">
        <v>10</v>
      </c>
      <c r="D2120" s="38">
        <f t="shared" si="308"/>
        <v>21210</v>
      </c>
      <c r="E2120" s="62">
        <v>12</v>
      </c>
      <c r="F2120" s="25">
        <v>3</v>
      </c>
      <c r="G2120" s="26" t="s">
        <v>163</v>
      </c>
      <c r="H2120" s="26" t="s">
        <v>434</v>
      </c>
      <c r="I2120" s="25">
        <f t="shared" si="309"/>
        <v>120</v>
      </c>
      <c r="J2120" s="25">
        <f t="shared" si="310"/>
        <v>17</v>
      </c>
      <c r="K2120" s="25">
        <f t="shared" si="311"/>
        <v>4</v>
      </c>
      <c r="L2120" s="25" t="s">
        <v>504</v>
      </c>
      <c r="M2120" s="50" t="str">
        <f t="shared" si="312"/>
        <v>kn-12-10-jlr-loc3</v>
      </c>
      <c r="N2120" s="50">
        <f t="shared" si="313"/>
        <v>8</v>
      </c>
      <c r="O2120" s="25">
        <v>6</v>
      </c>
      <c r="P2120" s="39">
        <v>8</v>
      </c>
    </row>
    <row r="2121" spans="1:16" ht="17.25" thickBot="1" x14ac:dyDescent="0.25">
      <c r="A2121" s="60" t="str">
        <f t="shared" si="307"/>
        <v>kn-12</v>
      </c>
      <c r="B2121" s="45">
        <f t="shared" si="306"/>
        <v>2121031</v>
      </c>
      <c r="C2121" s="60">
        <v>10</v>
      </c>
      <c r="D2121" s="40">
        <f t="shared" si="308"/>
        <v>21210</v>
      </c>
      <c r="E2121" s="63">
        <v>12</v>
      </c>
      <c r="F2121" s="41">
        <v>3</v>
      </c>
      <c r="G2121" s="42" t="s">
        <v>164</v>
      </c>
      <c r="H2121" s="42" t="s">
        <v>433</v>
      </c>
      <c r="I2121" s="41">
        <f t="shared" si="309"/>
        <v>120</v>
      </c>
      <c r="J2121" s="41">
        <f t="shared" si="310"/>
        <v>17</v>
      </c>
      <c r="K2121" s="41">
        <f t="shared" si="311"/>
        <v>4</v>
      </c>
      <c r="L2121" s="41" t="s">
        <v>545</v>
      </c>
      <c r="M2121" s="42" t="str">
        <f t="shared" si="312"/>
        <v>kn-12-10-shl-loc3</v>
      </c>
      <c r="N2121" s="42">
        <f t="shared" si="313"/>
        <v>8</v>
      </c>
      <c r="O2121" s="41">
        <v>9</v>
      </c>
      <c r="P2121" s="43">
        <v>9</v>
      </c>
    </row>
    <row r="2122" spans="1:16" ht="16.5" x14ac:dyDescent="0.2">
      <c r="A2122" s="60" t="str">
        <f t="shared" si="307"/>
        <v>kn-12</v>
      </c>
      <c r="B2122" s="45">
        <f t="shared" si="306"/>
        <v>2121110</v>
      </c>
      <c r="C2122" s="60">
        <v>11</v>
      </c>
      <c r="D2122" s="35">
        <f t="shared" si="308"/>
        <v>21211</v>
      </c>
      <c r="E2122" s="61">
        <v>12</v>
      </c>
      <c r="F2122" s="36">
        <v>1</v>
      </c>
      <c r="G2122" s="44" t="s">
        <v>163</v>
      </c>
      <c r="H2122" s="44" t="s">
        <v>435</v>
      </c>
      <c r="I2122" s="36">
        <f t="shared" si="309"/>
        <v>120</v>
      </c>
      <c r="J2122" s="36">
        <f t="shared" si="310"/>
        <v>17</v>
      </c>
      <c r="K2122" s="36">
        <f t="shared" si="311"/>
        <v>4</v>
      </c>
      <c r="L2122" s="36" t="s">
        <v>502</v>
      </c>
      <c r="M2122" s="36" t="str">
        <f t="shared" si="312"/>
        <v>kn-12-11-jlr-loc1</v>
      </c>
      <c r="N2122" s="36">
        <f t="shared" si="313"/>
        <v>8</v>
      </c>
      <c r="O2122" s="36">
        <v>6</v>
      </c>
      <c r="P2122" s="37">
        <v>8</v>
      </c>
    </row>
    <row r="2123" spans="1:16" ht="16.5" x14ac:dyDescent="0.2">
      <c r="A2123" s="60" t="str">
        <f t="shared" si="307"/>
        <v>kn-12</v>
      </c>
      <c r="B2123" s="45">
        <f t="shared" si="306"/>
        <v>2121111</v>
      </c>
      <c r="C2123" s="60">
        <v>11</v>
      </c>
      <c r="D2123" s="38">
        <f t="shared" si="308"/>
        <v>21211</v>
      </c>
      <c r="E2123" s="62">
        <v>12</v>
      </c>
      <c r="F2123" s="25">
        <v>1</v>
      </c>
      <c r="G2123" s="26" t="s">
        <v>164</v>
      </c>
      <c r="H2123" s="26" t="s">
        <v>436</v>
      </c>
      <c r="I2123" s="25">
        <f t="shared" si="309"/>
        <v>120</v>
      </c>
      <c r="J2123" s="25">
        <f t="shared" si="310"/>
        <v>17</v>
      </c>
      <c r="K2123" s="25">
        <f t="shared" si="311"/>
        <v>4</v>
      </c>
      <c r="L2123" s="25" t="s">
        <v>543</v>
      </c>
      <c r="M2123" s="25" t="str">
        <f t="shared" si="312"/>
        <v>kn-12-11-shl-loc1</v>
      </c>
      <c r="N2123" s="25">
        <f t="shared" si="313"/>
        <v>8</v>
      </c>
      <c r="O2123" s="25">
        <v>9</v>
      </c>
      <c r="P2123" s="39">
        <v>9</v>
      </c>
    </row>
    <row r="2124" spans="1:16" ht="16.5" x14ac:dyDescent="0.2">
      <c r="A2124" s="60" t="str">
        <f t="shared" si="307"/>
        <v>kn-12</v>
      </c>
      <c r="B2124" s="45">
        <f t="shared" si="306"/>
        <v>2121120</v>
      </c>
      <c r="C2124" s="60">
        <v>11</v>
      </c>
      <c r="D2124" s="38">
        <f t="shared" si="308"/>
        <v>21211</v>
      </c>
      <c r="E2124" s="62">
        <v>12</v>
      </c>
      <c r="F2124" s="25">
        <v>2</v>
      </c>
      <c r="G2124" s="26" t="s">
        <v>163</v>
      </c>
      <c r="H2124" s="26" t="s">
        <v>1463</v>
      </c>
      <c r="I2124" s="25">
        <f t="shared" si="309"/>
        <v>120</v>
      </c>
      <c r="J2124" s="25">
        <f t="shared" si="310"/>
        <v>17</v>
      </c>
      <c r="K2124" s="25">
        <f t="shared" si="311"/>
        <v>4</v>
      </c>
      <c r="L2124" s="25" t="s">
        <v>1459</v>
      </c>
      <c r="M2124" s="49" t="str">
        <f t="shared" si="312"/>
        <v>kn-12-11-jlr-loc2</v>
      </c>
      <c r="N2124" s="49">
        <f t="shared" si="313"/>
        <v>8</v>
      </c>
      <c r="O2124" s="25">
        <v>6</v>
      </c>
      <c r="P2124" s="39">
        <v>8</v>
      </c>
    </row>
    <row r="2125" spans="1:16" ht="16.5" x14ac:dyDescent="0.2">
      <c r="A2125" s="60" t="str">
        <f t="shared" si="307"/>
        <v>kn-12</v>
      </c>
      <c r="B2125" s="45">
        <f t="shared" si="306"/>
        <v>2121121</v>
      </c>
      <c r="C2125" s="60">
        <v>11</v>
      </c>
      <c r="D2125" s="38">
        <f t="shared" si="308"/>
        <v>21211</v>
      </c>
      <c r="E2125" s="62">
        <v>12</v>
      </c>
      <c r="F2125" s="25">
        <v>2</v>
      </c>
      <c r="G2125" s="26" t="s">
        <v>164</v>
      </c>
      <c r="H2125" s="26" t="s">
        <v>171</v>
      </c>
      <c r="I2125" s="25">
        <f t="shared" si="309"/>
        <v>120</v>
      </c>
      <c r="J2125" s="25">
        <f t="shared" si="310"/>
        <v>17</v>
      </c>
      <c r="K2125" s="25">
        <f t="shared" si="311"/>
        <v>4</v>
      </c>
      <c r="L2125" s="25" t="s">
        <v>538</v>
      </c>
      <c r="M2125" s="49" t="str">
        <f t="shared" si="312"/>
        <v>kn-12-11-shl-loc2</v>
      </c>
      <c r="N2125" s="49">
        <f t="shared" si="313"/>
        <v>8</v>
      </c>
      <c r="O2125" s="25">
        <v>9</v>
      </c>
      <c r="P2125" s="39">
        <v>9</v>
      </c>
    </row>
    <row r="2126" spans="1:16" ht="16.5" x14ac:dyDescent="0.2">
      <c r="A2126" s="60" t="str">
        <f t="shared" si="307"/>
        <v>kn-12</v>
      </c>
      <c r="B2126" s="45">
        <f t="shared" si="306"/>
        <v>2121130</v>
      </c>
      <c r="C2126" s="60">
        <v>11</v>
      </c>
      <c r="D2126" s="38">
        <f t="shared" si="308"/>
        <v>21211</v>
      </c>
      <c r="E2126" s="62">
        <v>12</v>
      </c>
      <c r="F2126" s="25">
        <v>3</v>
      </c>
      <c r="G2126" s="26" t="s">
        <v>163</v>
      </c>
      <c r="H2126" s="26" t="s">
        <v>434</v>
      </c>
      <c r="I2126" s="25">
        <f t="shared" si="309"/>
        <v>120</v>
      </c>
      <c r="J2126" s="25">
        <f t="shared" si="310"/>
        <v>17</v>
      </c>
      <c r="K2126" s="25">
        <f t="shared" si="311"/>
        <v>4</v>
      </c>
      <c r="L2126" s="25" t="s">
        <v>499</v>
      </c>
      <c r="M2126" s="50" t="str">
        <f t="shared" si="312"/>
        <v>kn-12-11-jlr-loc3</v>
      </c>
      <c r="N2126" s="50">
        <f t="shared" si="313"/>
        <v>8</v>
      </c>
      <c r="O2126" s="25">
        <v>6</v>
      </c>
      <c r="P2126" s="39">
        <v>8</v>
      </c>
    </row>
    <row r="2127" spans="1:16" ht="17.25" thickBot="1" x14ac:dyDescent="0.25">
      <c r="A2127" s="60" t="str">
        <f t="shared" si="307"/>
        <v>kn-12</v>
      </c>
      <c r="B2127" s="45">
        <f t="shared" si="306"/>
        <v>2121131</v>
      </c>
      <c r="C2127" s="60">
        <v>11</v>
      </c>
      <c r="D2127" s="40">
        <f t="shared" si="308"/>
        <v>21211</v>
      </c>
      <c r="E2127" s="63">
        <v>12</v>
      </c>
      <c r="F2127" s="41">
        <v>3</v>
      </c>
      <c r="G2127" s="42" t="s">
        <v>164</v>
      </c>
      <c r="H2127" s="42" t="s">
        <v>433</v>
      </c>
      <c r="I2127" s="41">
        <f t="shared" si="309"/>
        <v>120</v>
      </c>
      <c r="J2127" s="41">
        <f t="shared" si="310"/>
        <v>17</v>
      </c>
      <c r="K2127" s="41">
        <f t="shared" si="311"/>
        <v>4</v>
      </c>
      <c r="L2127" s="41" t="s">
        <v>539</v>
      </c>
      <c r="M2127" s="42" t="str">
        <f t="shared" si="312"/>
        <v>kn-12-11-shl-loc3</v>
      </c>
      <c r="N2127" s="42">
        <f t="shared" si="313"/>
        <v>8</v>
      </c>
      <c r="O2127" s="41">
        <v>9</v>
      </c>
      <c r="P2127" s="43">
        <v>9</v>
      </c>
    </row>
    <row r="2128" spans="1:16" ht="16.5" x14ac:dyDescent="0.2">
      <c r="A2128" s="60" t="str">
        <f t="shared" si="307"/>
        <v>kn-12</v>
      </c>
      <c r="B2128" s="45">
        <f t="shared" si="306"/>
        <v>2121210</v>
      </c>
      <c r="C2128" s="60">
        <v>12</v>
      </c>
      <c r="D2128" s="35">
        <f t="shared" si="308"/>
        <v>21212</v>
      </c>
      <c r="E2128" s="61">
        <v>12</v>
      </c>
      <c r="F2128" s="36">
        <v>1</v>
      </c>
      <c r="G2128" s="44" t="s">
        <v>163</v>
      </c>
      <c r="H2128" s="44" t="s">
        <v>435</v>
      </c>
      <c r="I2128" s="36">
        <f t="shared" si="309"/>
        <v>121</v>
      </c>
      <c r="J2128" s="36">
        <f t="shared" si="310"/>
        <v>17</v>
      </c>
      <c r="K2128" s="36">
        <f t="shared" si="311"/>
        <v>4</v>
      </c>
      <c r="L2128" s="36" t="s">
        <v>505</v>
      </c>
      <c r="M2128" s="36" t="str">
        <f t="shared" si="312"/>
        <v>kn-12-12-jlr-loc1</v>
      </c>
      <c r="N2128" s="36">
        <f t="shared" si="313"/>
        <v>8</v>
      </c>
      <c r="O2128" s="36">
        <v>6</v>
      </c>
      <c r="P2128" s="37">
        <v>8</v>
      </c>
    </row>
    <row r="2129" spans="1:16" ht="16.5" x14ac:dyDescent="0.2">
      <c r="A2129" s="60" t="str">
        <f t="shared" si="307"/>
        <v>kn-12</v>
      </c>
      <c r="B2129" s="45">
        <f t="shared" si="306"/>
        <v>2121211</v>
      </c>
      <c r="C2129" s="60">
        <v>12</v>
      </c>
      <c r="D2129" s="38">
        <f t="shared" si="308"/>
        <v>21212</v>
      </c>
      <c r="E2129" s="62">
        <v>12</v>
      </c>
      <c r="F2129" s="25">
        <v>1</v>
      </c>
      <c r="G2129" s="26" t="s">
        <v>164</v>
      </c>
      <c r="H2129" s="26" t="s">
        <v>436</v>
      </c>
      <c r="I2129" s="25">
        <f t="shared" si="309"/>
        <v>121</v>
      </c>
      <c r="J2129" s="25">
        <f t="shared" si="310"/>
        <v>17</v>
      </c>
      <c r="K2129" s="25">
        <f t="shared" si="311"/>
        <v>4</v>
      </c>
      <c r="L2129" s="25" t="s">
        <v>546</v>
      </c>
      <c r="M2129" s="25" t="str">
        <f t="shared" si="312"/>
        <v>kn-12-12-shl-loc1</v>
      </c>
      <c r="N2129" s="25">
        <f t="shared" si="313"/>
        <v>8</v>
      </c>
      <c r="O2129" s="25">
        <v>9</v>
      </c>
      <c r="P2129" s="39">
        <v>9</v>
      </c>
    </row>
    <row r="2130" spans="1:16" ht="16.5" x14ac:dyDescent="0.2">
      <c r="A2130" s="60" t="str">
        <f t="shared" si="307"/>
        <v>kn-12</v>
      </c>
      <c r="B2130" s="45">
        <f t="shared" si="306"/>
        <v>2121220</v>
      </c>
      <c r="C2130" s="60">
        <v>12</v>
      </c>
      <c r="D2130" s="38">
        <f t="shared" si="308"/>
        <v>21212</v>
      </c>
      <c r="E2130" s="62">
        <v>12</v>
      </c>
      <c r="F2130" s="25">
        <v>2</v>
      </c>
      <c r="G2130" s="26" t="s">
        <v>163</v>
      </c>
      <c r="H2130" s="26" t="s">
        <v>1463</v>
      </c>
      <c r="I2130" s="25">
        <f t="shared" si="309"/>
        <v>121</v>
      </c>
      <c r="J2130" s="25">
        <f t="shared" si="310"/>
        <v>17</v>
      </c>
      <c r="K2130" s="25">
        <f t="shared" si="311"/>
        <v>4</v>
      </c>
      <c r="L2130" s="25" t="s">
        <v>495</v>
      </c>
      <c r="M2130" s="49" t="str">
        <f t="shared" si="312"/>
        <v>kn-12-12-jlr-loc2</v>
      </c>
      <c r="N2130" s="49">
        <f t="shared" si="313"/>
        <v>8</v>
      </c>
      <c r="O2130" s="25">
        <v>6</v>
      </c>
      <c r="P2130" s="39">
        <v>8</v>
      </c>
    </row>
    <row r="2131" spans="1:16" ht="16.5" x14ac:dyDescent="0.2">
      <c r="A2131" s="60" t="str">
        <f t="shared" si="307"/>
        <v>kn-12</v>
      </c>
      <c r="B2131" s="45">
        <f t="shared" si="306"/>
        <v>2121221</v>
      </c>
      <c r="C2131" s="60">
        <v>12</v>
      </c>
      <c r="D2131" s="38">
        <f t="shared" si="308"/>
        <v>21212</v>
      </c>
      <c r="E2131" s="62">
        <v>12</v>
      </c>
      <c r="F2131" s="25">
        <v>2</v>
      </c>
      <c r="G2131" s="26" t="s">
        <v>164</v>
      </c>
      <c r="H2131" s="26" t="s">
        <v>171</v>
      </c>
      <c r="I2131" s="25">
        <f t="shared" si="309"/>
        <v>121</v>
      </c>
      <c r="J2131" s="25">
        <f t="shared" si="310"/>
        <v>17</v>
      </c>
      <c r="K2131" s="25">
        <f t="shared" si="311"/>
        <v>4</v>
      </c>
      <c r="L2131" s="25" t="s">
        <v>534</v>
      </c>
      <c r="M2131" s="49" t="str">
        <f t="shared" si="312"/>
        <v>kn-12-12-shl-loc2</v>
      </c>
      <c r="N2131" s="49">
        <f t="shared" si="313"/>
        <v>8</v>
      </c>
      <c r="O2131" s="25">
        <v>9</v>
      </c>
      <c r="P2131" s="39">
        <v>9</v>
      </c>
    </row>
    <row r="2132" spans="1:16" ht="16.5" x14ac:dyDescent="0.2">
      <c r="A2132" s="60" t="str">
        <f t="shared" si="307"/>
        <v>kn-12</v>
      </c>
      <c r="B2132" s="45">
        <f t="shared" si="306"/>
        <v>2121230</v>
      </c>
      <c r="C2132" s="60">
        <v>12</v>
      </c>
      <c r="D2132" s="38">
        <f t="shared" si="308"/>
        <v>21212</v>
      </c>
      <c r="E2132" s="62">
        <v>12</v>
      </c>
      <c r="F2132" s="25">
        <v>3</v>
      </c>
      <c r="G2132" s="26" t="s">
        <v>163</v>
      </c>
      <c r="H2132" s="26" t="s">
        <v>434</v>
      </c>
      <c r="I2132" s="25">
        <f t="shared" si="309"/>
        <v>121</v>
      </c>
      <c r="J2132" s="25">
        <f t="shared" si="310"/>
        <v>17</v>
      </c>
      <c r="K2132" s="25">
        <f t="shared" si="311"/>
        <v>4</v>
      </c>
      <c r="L2132" s="25" t="s">
        <v>501</v>
      </c>
      <c r="M2132" s="50" t="str">
        <f t="shared" si="312"/>
        <v>kn-12-12-jlr-loc3</v>
      </c>
      <c r="N2132" s="50">
        <f t="shared" si="313"/>
        <v>8</v>
      </c>
      <c r="O2132" s="25">
        <v>6</v>
      </c>
      <c r="P2132" s="39">
        <v>8</v>
      </c>
    </row>
    <row r="2133" spans="1:16" ht="17.25" thickBot="1" x14ac:dyDescent="0.25">
      <c r="A2133" s="60" t="str">
        <f t="shared" si="307"/>
        <v>kn-12</v>
      </c>
      <c r="B2133" s="45">
        <f t="shared" si="306"/>
        <v>2121231</v>
      </c>
      <c r="C2133" s="60">
        <v>12</v>
      </c>
      <c r="D2133" s="40">
        <f t="shared" si="308"/>
        <v>21212</v>
      </c>
      <c r="E2133" s="63">
        <v>12</v>
      </c>
      <c r="F2133" s="41">
        <v>3</v>
      </c>
      <c r="G2133" s="42" t="s">
        <v>164</v>
      </c>
      <c r="H2133" s="42" t="s">
        <v>433</v>
      </c>
      <c r="I2133" s="41">
        <f t="shared" si="309"/>
        <v>121</v>
      </c>
      <c r="J2133" s="41">
        <f t="shared" si="310"/>
        <v>17</v>
      </c>
      <c r="K2133" s="41">
        <f t="shared" si="311"/>
        <v>4</v>
      </c>
      <c r="L2133" s="41" t="s">
        <v>542</v>
      </c>
      <c r="M2133" s="42" t="str">
        <f t="shared" si="312"/>
        <v>kn-12-12-shl-loc3</v>
      </c>
      <c r="N2133" s="42">
        <f t="shared" si="313"/>
        <v>8</v>
      </c>
      <c r="O2133" s="41">
        <v>9</v>
      </c>
      <c r="P2133" s="43">
        <v>9</v>
      </c>
    </row>
    <row r="2134" spans="1:16" ht="16.5" x14ac:dyDescent="0.2">
      <c r="A2134" s="60" t="str">
        <f t="shared" si="307"/>
        <v>kn-12</v>
      </c>
      <c r="B2134" s="45">
        <f t="shared" si="306"/>
        <v>2121310</v>
      </c>
      <c r="C2134" s="60">
        <v>13</v>
      </c>
      <c r="D2134" s="35">
        <f t="shared" si="308"/>
        <v>21213</v>
      </c>
      <c r="E2134" s="61">
        <v>12</v>
      </c>
      <c r="F2134" s="36">
        <v>1</v>
      </c>
      <c r="G2134" s="44" t="s">
        <v>163</v>
      </c>
      <c r="H2134" s="44" t="s">
        <v>435</v>
      </c>
      <c r="I2134" s="36">
        <f t="shared" si="309"/>
        <v>122</v>
      </c>
      <c r="J2134" s="36">
        <f t="shared" si="310"/>
        <v>17</v>
      </c>
      <c r="K2134" s="36">
        <f t="shared" si="311"/>
        <v>4</v>
      </c>
      <c r="L2134" s="36" t="s">
        <v>499</v>
      </c>
      <c r="M2134" s="36" t="str">
        <f t="shared" si="312"/>
        <v>kn-12-13-jlr-loc1</v>
      </c>
      <c r="N2134" s="36">
        <f t="shared" si="313"/>
        <v>8</v>
      </c>
      <c r="O2134" s="36">
        <v>6</v>
      </c>
      <c r="P2134" s="37">
        <v>8</v>
      </c>
    </row>
    <row r="2135" spans="1:16" ht="16.5" x14ac:dyDescent="0.2">
      <c r="A2135" s="60" t="str">
        <f t="shared" si="307"/>
        <v>kn-12</v>
      </c>
      <c r="B2135" s="45">
        <f t="shared" si="306"/>
        <v>2121311</v>
      </c>
      <c r="C2135" s="60">
        <v>13</v>
      </c>
      <c r="D2135" s="38">
        <f t="shared" si="308"/>
        <v>21213</v>
      </c>
      <c r="E2135" s="62">
        <v>12</v>
      </c>
      <c r="F2135" s="25">
        <v>1</v>
      </c>
      <c r="G2135" s="26" t="s">
        <v>164</v>
      </c>
      <c r="H2135" s="26" t="s">
        <v>436</v>
      </c>
      <c r="I2135" s="25">
        <f t="shared" si="309"/>
        <v>122</v>
      </c>
      <c r="J2135" s="25">
        <f t="shared" si="310"/>
        <v>17</v>
      </c>
      <c r="K2135" s="25">
        <f t="shared" si="311"/>
        <v>4</v>
      </c>
      <c r="L2135" s="25" t="s">
        <v>539</v>
      </c>
      <c r="M2135" s="25" t="str">
        <f t="shared" si="312"/>
        <v>kn-12-13-shl-loc1</v>
      </c>
      <c r="N2135" s="25">
        <f t="shared" si="313"/>
        <v>8</v>
      </c>
      <c r="O2135" s="25">
        <v>9</v>
      </c>
      <c r="P2135" s="39">
        <v>9</v>
      </c>
    </row>
    <row r="2136" spans="1:16" ht="16.5" x14ac:dyDescent="0.2">
      <c r="A2136" s="60" t="str">
        <f t="shared" si="307"/>
        <v>kn-12</v>
      </c>
      <c r="B2136" s="45">
        <f t="shared" si="306"/>
        <v>2121320</v>
      </c>
      <c r="C2136" s="60">
        <v>13</v>
      </c>
      <c r="D2136" s="38">
        <f t="shared" si="308"/>
        <v>21213</v>
      </c>
      <c r="E2136" s="62">
        <v>12</v>
      </c>
      <c r="F2136" s="25">
        <v>2</v>
      </c>
      <c r="G2136" s="26" t="s">
        <v>163</v>
      </c>
      <c r="H2136" s="26" t="s">
        <v>1463</v>
      </c>
      <c r="I2136" s="25">
        <f t="shared" si="309"/>
        <v>122</v>
      </c>
      <c r="J2136" s="25">
        <f t="shared" si="310"/>
        <v>17</v>
      </c>
      <c r="K2136" s="25">
        <f t="shared" si="311"/>
        <v>4</v>
      </c>
      <c r="L2136" s="25" t="s">
        <v>1459</v>
      </c>
      <c r="M2136" s="49" t="str">
        <f t="shared" si="312"/>
        <v>kn-12-13-jlr-loc2</v>
      </c>
      <c r="N2136" s="49">
        <f t="shared" si="313"/>
        <v>8</v>
      </c>
      <c r="O2136" s="25">
        <v>6</v>
      </c>
      <c r="P2136" s="39">
        <v>8</v>
      </c>
    </row>
    <row r="2137" spans="1:16" ht="16.5" x14ac:dyDescent="0.2">
      <c r="A2137" s="60" t="str">
        <f t="shared" si="307"/>
        <v>kn-12</v>
      </c>
      <c r="B2137" s="45">
        <f t="shared" si="306"/>
        <v>2121321</v>
      </c>
      <c r="C2137" s="60">
        <v>13</v>
      </c>
      <c r="D2137" s="38">
        <f t="shared" si="308"/>
        <v>21213</v>
      </c>
      <c r="E2137" s="62">
        <v>12</v>
      </c>
      <c r="F2137" s="25">
        <v>2</v>
      </c>
      <c r="G2137" s="26" t="s">
        <v>164</v>
      </c>
      <c r="H2137" s="26" t="s">
        <v>171</v>
      </c>
      <c r="I2137" s="25">
        <f t="shared" si="309"/>
        <v>122</v>
      </c>
      <c r="J2137" s="25">
        <f t="shared" si="310"/>
        <v>17</v>
      </c>
      <c r="K2137" s="25">
        <f t="shared" si="311"/>
        <v>4</v>
      </c>
      <c r="L2137" s="25" t="s">
        <v>538</v>
      </c>
      <c r="M2137" s="49" t="str">
        <f t="shared" si="312"/>
        <v>kn-12-13-shl-loc2</v>
      </c>
      <c r="N2137" s="49">
        <f t="shared" si="313"/>
        <v>8</v>
      </c>
      <c r="O2137" s="25">
        <v>9</v>
      </c>
      <c r="P2137" s="39">
        <v>9</v>
      </c>
    </row>
    <row r="2138" spans="1:16" ht="16.5" x14ac:dyDescent="0.2">
      <c r="A2138" s="60" t="str">
        <f t="shared" si="307"/>
        <v>kn-12</v>
      </c>
      <c r="B2138" s="45">
        <f t="shared" si="306"/>
        <v>2121330</v>
      </c>
      <c r="C2138" s="60">
        <v>13</v>
      </c>
      <c r="D2138" s="38">
        <f t="shared" si="308"/>
        <v>21213</v>
      </c>
      <c r="E2138" s="62">
        <v>12</v>
      </c>
      <c r="F2138" s="25">
        <v>3</v>
      </c>
      <c r="G2138" s="26" t="s">
        <v>773</v>
      </c>
      <c r="H2138" s="26" t="s">
        <v>434</v>
      </c>
      <c r="I2138" s="25">
        <f t="shared" si="309"/>
        <v>122</v>
      </c>
      <c r="J2138" s="25">
        <f t="shared" si="310"/>
        <v>17</v>
      </c>
      <c r="K2138" s="25">
        <f t="shared" si="311"/>
        <v>4</v>
      </c>
      <c r="L2138" s="25" t="s">
        <v>502</v>
      </c>
      <c r="M2138" s="50" t="str">
        <f t="shared" si="312"/>
        <v>kn-12-13-jlr-loc3</v>
      </c>
      <c r="N2138" s="50">
        <f t="shared" si="313"/>
        <v>8</v>
      </c>
      <c r="O2138" s="25">
        <v>6</v>
      </c>
      <c r="P2138" s="39">
        <v>8</v>
      </c>
    </row>
    <row r="2139" spans="1:16" ht="17.25" thickBot="1" x14ac:dyDescent="0.25">
      <c r="A2139" s="60" t="str">
        <f t="shared" si="307"/>
        <v>kn-12</v>
      </c>
      <c r="B2139" s="45">
        <f t="shared" si="306"/>
        <v>2121331</v>
      </c>
      <c r="C2139" s="60">
        <v>13</v>
      </c>
      <c r="D2139" s="40">
        <f t="shared" si="308"/>
        <v>21213</v>
      </c>
      <c r="E2139" s="63">
        <v>12</v>
      </c>
      <c r="F2139" s="41">
        <v>3</v>
      </c>
      <c r="G2139" s="42" t="s">
        <v>164</v>
      </c>
      <c r="H2139" s="42" t="s">
        <v>433</v>
      </c>
      <c r="I2139" s="41">
        <f t="shared" si="309"/>
        <v>122</v>
      </c>
      <c r="J2139" s="41">
        <f t="shared" si="310"/>
        <v>17</v>
      </c>
      <c r="K2139" s="41">
        <f t="shared" si="311"/>
        <v>4</v>
      </c>
      <c r="L2139" s="41" t="s">
        <v>543</v>
      </c>
      <c r="M2139" s="42" t="str">
        <f t="shared" si="312"/>
        <v>kn-12-13-shl-loc3</v>
      </c>
      <c r="N2139" s="42">
        <f t="shared" si="313"/>
        <v>8</v>
      </c>
      <c r="O2139" s="41">
        <v>9</v>
      </c>
      <c r="P2139" s="43">
        <v>9</v>
      </c>
    </row>
    <row r="2140" spans="1:16" ht="16.5" x14ac:dyDescent="0.2">
      <c r="A2140" s="60" t="str">
        <f t="shared" si="307"/>
        <v>kn-12</v>
      </c>
      <c r="B2140" s="45">
        <f t="shared" si="306"/>
        <v>2121410</v>
      </c>
      <c r="C2140" s="60">
        <v>14</v>
      </c>
      <c r="D2140" s="35">
        <f t="shared" si="308"/>
        <v>21214</v>
      </c>
      <c r="E2140" s="61">
        <v>12</v>
      </c>
      <c r="F2140" s="36">
        <v>1</v>
      </c>
      <c r="G2140" s="44" t="s">
        <v>163</v>
      </c>
      <c r="H2140" s="44" t="s">
        <v>435</v>
      </c>
      <c r="I2140" s="36">
        <f t="shared" si="309"/>
        <v>123</v>
      </c>
      <c r="J2140" s="36">
        <f t="shared" si="310"/>
        <v>17</v>
      </c>
      <c r="K2140" s="36">
        <f t="shared" si="311"/>
        <v>4</v>
      </c>
      <c r="L2140" s="36" t="s">
        <v>174</v>
      </c>
      <c r="M2140" s="36" t="str">
        <f t="shared" si="312"/>
        <v>kn-12-14-jlr-loc1</v>
      </c>
      <c r="N2140" s="36">
        <f t="shared" si="313"/>
        <v>8</v>
      </c>
      <c r="O2140" s="36">
        <v>6</v>
      </c>
      <c r="P2140" s="37">
        <v>8</v>
      </c>
    </row>
    <row r="2141" spans="1:16" ht="16.5" x14ac:dyDescent="0.2">
      <c r="A2141" s="60" t="str">
        <f t="shared" si="307"/>
        <v>kn-12</v>
      </c>
      <c r="B2141" s="45">
        <f t="shared" si="306"/>
        <v>2121411</v>
      </c>
      <c r="C2141" s="60">
        <v>14</v>
      </c>
      <c r="D2141" s="38">
        <f t="shared" si="308"/>
        <v>21214</v>
      </c>
      <c r="E2141" s="62">
        <v>12</v>
      </c>
      <c r="F2141" s="25">
        <v>1</v>
      </c>
      <c r="G2141" s="26" t="s">
        <v>164</v>
      </c>
      <c r="H2141" s="26" t="s">
        <v>436</v>
      </c>
      <c r="I2141" s="25">
        <f t="shared" si="309"/>
        <v>123</v>
      </c>
      <c r="J2141" s="25">
        <f t="shared" si="310"/>
        <v>17</v>
      </c>
      <c r="K2141" s="25">
        <f t="shared" si="311"/>
        <v>4</v>
      </c>
      <c r="L2141" s="25" t="s">
        <v>534</v>
      </c>
      <c r="M2141" s="25" t="str">
        <f t="shared" si="312"/>
        <v>kn-12-14-shl-loc1</v>
      </c>
      <c r="N2141" s="25">
        <f t="shared" si="313"/>
        <v>8</v>
      </c>
      <c r="O2141" s="25">
        <v>9</v>
      </c>
      <c r="P2141" s="39">
        <v>9</v>
      </c>
    </row>
    <row r="2142" spans="1:16" ht="16.5" x14ac:dyDescent="0.2">
      <c r="A2142" s="60" t="str">
        <f t="shared" si="307"/>
        <v>kn-12</v>
      </c>
      <c r="B2142" s="45">
        <f t="shared" si="306"/>
        <v>2121420</v>
      </c>
      <c r="C2142" s="60">
        <v>14</v>
      </c>
      <c r="D2142" s="38">
        <f t="shared" si="308"/>
        <v>21214</v>
      </c>
      <c r="E2142" s="62">
        <v>12</v>
      </c>
      <c r="F2142" s="25">
        <v>2</v>
      </c>
      <c r="G2142" s="26" t="s">
        <v>163</v>
      </c>
      <c r="H2142" s="26" t="s">
        <v>749</v>
      </c>
      <c r="I2142" s="25">
        <f t="shared" si="309"/>
        <v>123</v>
      </c>
      <c r="J2142" s="25">
        <f t="shared" si="310"/>
        <v>17</v>
      </c>
      <c r="K2142" s="25">
        <f t="shared" si="311"/>
        <v>4</v>
      </c>
      <c r="L2142" s="25" t="s">
        <v>174</v>
      </c>
      <c r="M2142" s="49" t="str">
        <f t="shared" si="312"/>
        <v>kn-12-14-jlr-loc2</v>
      </c>
      <c r="N2142" s="49">
        <f t="shared" si="313"/>
        <v>8</v>
      </c>
      <c r="O2142" s="25">
        <v>6</v>
      </c>
      <c r="P2142" s="39">
        <v>8</v>
      </c>
    </row>
    <row r="2143" spans="1:16" ht="16.5" x14ac:dyDescent="0.2">
      <c r="A2143" s="60" t="str">
        <f t="shared" si="307"/>
        <v>kn-12</v>
      </c>
      <c r="B2143" s="45">
        <f t="shared" ref="B2143:B2206" si="314">D2143*100+F2143*10+IF(G2143="jlr",0,1)</f>
        <v>2121421</v>
      </c>
      <c r="C2143" s="60">
        <v>14</v>
      </c>
      <c r="D2143" s="38">
        <f t="shared" si="308"/>
        <v>21214</v>
      </c>
      <c r="E2143" s="62">
        <v>12</v>
      </c>
      <c r="F2143" s="25">
        <v>2</v>
      </c>
      <c r="G2143" s="26" t="s">
        <v>164</v>
      </c>
      <c r="H2143" s="26" t="s">
        <v>750</v>
      </c>
      <c r="I2143" s="25">
        <f t="shared" si="309"/>
        <v>123</v>
      </c>
      <c r="J2143" s="25">
        <f t="shared" si="310"/>
        <v>17</v>
      </c>
      <c r="K2143" s="25">
        <f t="shared" si="311"/>
        <v>4</v>
      </c>
      <c r="L2143" s="25" t="s">
        <v>528</v>
      </c>
      <c r="M2143" s="49" t="str">
        <f t="shared" si="312"/>
        <v>kn-12-14-shl-loc2</v>
      </c>
      <c r="N2143" s="49">
        <f t="shared" si="313"/>
        <v>8</v>
      </c>
      <c r="O2143" s="25">
        <v>9</v>
      </c>
      <c r="P2143" s="39">
        <v>9</v>
      </c>
    </row>
    <row r="2144" spans="1:16" ht="16.5" x14ac:dyDescent="0.2">
      <c r="A2144" s="60" t="str">
        <f t="shared" si="307"/>
        <v>kn-12</v>
      </c>
      <c r="B2144" s="45">
        <f t="shared" si="314"/>
        <v>2121430</v>
      </c>
      <c r="C2144" s="60">
        <v>14</v>
      </c>
      <c r="D2144" s="38">
        <f t="shared" si="308"/>
        <v>21214</v>
      </c>
      <c r="E2144" s="62">
        <v>12</v>
      </c>
      <c r="F2144" s="25">
        <v>3</v>
      </c>
      <c r="G2144" s="26" t="s">
        <v>163</v>
      </c>
      <c r="H2144" s="26" t="s">
        <v>1463</v>
      </c>
      <c r="I2144" s="25">
        <f t="shared" si="309"/>
        <v>123</v>
      </c>
      <c r="J2144" s="25">
        <f t="shared" si="310"/>
        <v>17</v>
      </c>
      <c r="K2144" s="25">
        <f t="shared" si="311"/>
        <v>4</v>
      </c>
      <c r="L2144" s="25" t="s">
        <v>501</v>
      </c>
      <c r="M2144" s="50" t="str">
        <f t="shared" si="312"/>
        <v>kn-12-14-jlr-loc3</v>
      </c>
      <c r="N2144" s="50">
        <f t="shared" si="313"/>
        <v>8</v>
      </c>
      <c r="O2144" s="25">
        <v>6</v>
      </c>
      <c r="P2144" s="39">
        <v>8</v>
      </c>
    </row>
    <row r="2145" spans="1:16" ht="17.25" thickBot="1" x14ac:dyDescent="0.25">
      <c r="A2145" s="60" t="str">
        <f t="shared" si="307"/>
        <v>kn-12</v>
      </c>
      <c r="B2145" s="45">
        <f t="shared" si="314"/>
        <v>2121431</v>
      </c>
      <c r="C2145" s="60">
        <v>14</v>
      </c>
      <c r="D2145" s="40">
        <f t="shared" si="308"/>
        <v>21214</v>
      </c>
      <c r="E2145" s="63">
        <v>12</v>
      </c>
      <c r="F2145" s="41">
        <v>3</v>
      </c>
      <c r="G2145" s="42" t="s">
        <v>164</v>
      </c>
      <c r="H2145" s="42" t="s">
        <v>171</v>
      </c>
      <c r="I2145" s="41">
        <f t="shared" si="309"/>
        <v>123</v>
      </c>
      <c r="J2145" s="41">
        <f t="shared" si="310"/>
        <v>17</v>
      </c>
      <c r="K2145" s="41">
        <f t="shared" si="311"/>
        <v>4</v>
      </c>
      <c r="L2145" s="41" t="s">
        <v>542</v>
      </c>
      <c r="M2145" s="42" t="str">
        <f t="shared" si="312"/>
        <v>kn-12-14-shl-loc3</v>
      </c>
      <c r="N2145" s="42">
        <f t="shared" si="313"/>
        <v>8</v>
      </c>
      <c r="O2145" s="41">
        <v>9</v>
      </c>
      <c r="P2145" s="43">
        <v>9</v>
      </c>
    </row>
    <row r="2146" spans="1:16" ht="16.5" x14ac:dyDescent="0.2">
      <c r="A2146" s="60" t="str">
        <f t="shared" si="307"/>
        <v>kn-12</v>
      </c>
      <c r="B2146" s="45">
        <f t="shared" si="314"/>
        <v>2121510</v>
      </c>
      <c r="C2146" s="60">
        <v>15</v>
      </c>
      <c r="D2146" s="35">
        <f t="shared" si="308"/>
        <v>21215</v>
      </c>
      <c r="E2146" s="61">
        <v>12</v>
      </c>
      <c r="F2146" s="36">
        <v>1</v>
      </c>
      <c r="G2146" s="44" t="s">
        <v>163</v>
      </c>
      <c r="H2146" s="44" t="s">
        <v>435</v>
      </c>
      <c r="I2146" s="36">
        <f t="shared" si="309"/>
        <v>124</v>
      </c>
      <c r="J2146" s="36">
        <f t="shared" si="310"/>
        <v>17</v>
      </c>
      <c r="K2146" s="36">
        <f t="shared" si="311"/>
        <v>4</v>
      </c>
      <c r="L2146" s="36" t="s">
        <v>498</v>
      </c>
      <c r="M2146" s="36" t="str">
        <f t="shared" si="312"/>
        <v>kn-12-15-jlr-loc1</v>
      </c>
      <c r="N2146" s="36">
        <f t="shared" si="313"/>
        <v>8</v>
      </c>
      <c r="O2146" s="36">
        <v>6</v>
      </c>
      <c r="P2146" s="37">
        <v>8</v>
      </c>
    </row>
    <row r="2147" spans="1:16" ht="16.5" x14ac:dyDescent="0.2">
      <c r="A2147" s="60" t="str">
        <f t="shared" si="307"/>
        <v>kn-12</v>
      </c>
      <c r="B2147" s="45">
        <f t="shared" si="314"/>
        <v>2121511</v>
      </c>
      <c r="C2147" s="60">
        <v>15</v>
      </c>
      <c r="D2147" s="38">
        <f t="shared" si="308"/>
        <v>21215</v>
      </c>
      <c r="E2147" s="62">
        <v>12</v>
      </c>
      <c r="F2147" s="25">
        <v>1</v>
      </c>
      <c r="G2147" s="26" t="s">
        <v>164</v>
      </c>
      <c r="H2147" s="26" t="s">
        <v>436</v>
      </c>
      <c r="I2147" s="25">
        <f t="shared" si="309"/>
        <v>124</v>
      </c>
      <c r="J2147" s="25">
        <f t="shared" si="310"/>
        <v>17</v>
      </c>
      <c r="K2147" s="25">
        <f t="shared" si="311"/>
        <v>4</v>
      </c>
      <c r="L2147" s="25" t="s">
        <v>526</v>
      </c>
      <c r="M2147" s="25" t="str">
        <f t="shared" si="312"/>
        <v>kn-12-15-shl-loc1</v>
      </c>
      <c r="N2147" s="25">
        <f t="shared" si="313"/>
        <v>8</v>
      </c>
      <c r="O2147" s="25">
        <v>9</v>
      </c>
      <c r="P2147" s="39">
        <v>9</v>
      </c>
    </row>
    <row r="2148" spans="1:16" ht="16.5" x14ac:dyDescent="0.2">
      <c r="A2148" s="60" t="str">
        <f t="shared" si="307"/>
        <v>kn-12</v>
      </c>
      <c r="B2148" s="45">
        <f t="shared" si="314"/>
        <v>2121520</v>
      </c>
      <c r="C2148" s="60">
        <v>15</v>
      </c>
      <c r="D2148" s="38">
        <f t="shared" si="308"/>
        <v>21215</v>
      </c>
      <c r="E2148" s="62">
        <v>12</v>
      </c>
      <c r="F2148" s="25">
        <v>2</v>
      </c>
      <c r="G2148" s="26" t="s">
        <v>163</v>
      </c>
      <c r="H2148" s="26" t="s">
        <v>749</v>
      </c>
      <c r="I2148" s="25">
        <f t="shared" si="309"/>
        <v>124</v>
      </c>
      <c r="J2148" s="25">
        <f t="shared" si="310"/>
        <v>17</v>
      </c>
      <c r="K2148" s="25">
        <f t="shared" si="311"/>
        <v>4</v>
      </c>
      <c r="L2148" s="25" t="s">
        <v>497</v>
      </c>
      <c r="M2148" s="49" t="str">
        <f t="shared" si="312"/>
        <v>kn-12-15-jlr-loc2</v>
      </c>
      <c r="N2148" s="49">
        <f t="shared" si="313"/>
        <v>8</v>
      </c>
      <c r="O2148" s="25">
        <v>6</v>
      </c>
      <c r="P2148" s="39">
        <v>8</v>
      </c>
    </row>
    <row r="2149" spans="1:16" ht="16.5" x14ac:dyDescent="0.2">
      <c r="A2149" s="60" t="str">
        <f t="shared" si="307"/>
        <v>kn-12</v>
      </c>
      <c r="B2149" s="45">
        <f t="shared" si="314"/>
        <v>2121521</v>
      </c>
      <c r="C2149" s="60">
        <v>15</v>
      </c>
      <c r="D2149" s="38">
        <f t="shared" si="308"/>
        <v>21215</v>
      </c>
      <c r="E2149" s="62">
        <v>12</v>
      </c>
      <c r="F2149" s="25">
        <v>2</v>
      </c>
      <c r="G2149" s="26" t="s">
        <v>776</v>
      </c>
      <c r="H2149" s="26" t="s">
        <v>750</v>
      </c>
      <c r="I2149" s="25">
        <f t="shared" si="309"/>
        <v>124</v>
      </c>
      <c r="J2149" s="25">
        <f t="shared" si="310"/>
        <v>17</v>
      </c>
      <c r="K2149" s="25">
        <f t="shared" si="311"/>
        <v>4</v>
      </c>
      <c r="L2149" s="25" t="s">
        <v>531</v>
      </c>
      <c r="M2149" s="49" t="str">
        <f t="shared" si="312"/>
        <v>kn-12-15-shl-loc2</v>
      </c>
      <c r="N2149" s="49">
        <f t="shared" si="313"/>
        <v>8</v>
      </c>
      <c r="O2149" s="25">
        <v>9</v>
      </c>
      <c r="P2149" s="39">
        <v>9</v>
      </c>
    </row>
    <row r="2150" spans="1:16" ht="16.5" x14ac:dyDescent="0.2">
      <c r="A2150" s="60" t="str">
        <f t="shared" si="307"/>
        <v>kn-12</v>
      </c>
      <c r="B2150" s="45">
        <f t="shared" si="314"/>
        <v>2121530</v>
      </c>
      <c r="C2150" s="60">
        <v>15</v>
      </c>
      <c r="D2150" s="38">
        <f t="shared" si="308"/>
        <v>21215</v>
      </c>
      <c r="E2150" s="62">
        <v>12</v>
      </c>
      <c r="F2150" s="25">
        <v>3</v>
      </c>
      <c r="G2150" s="26" t="s">
        <v>163</v>
      </c>
      <c r="H2150" s="26" t="s">
        <v>747</v>
      </c>
      <c r="I2150" s="25">
        <f t="shared" si="309"/>
        <v>124</v>
      </c>
      <c r="J2150" s="25">
        <f t="shared" si="310"/>
        <v>17</v>
      </c>
      <c r="K2150" s="25">
        <f t="shared" si="311"/>
        <v>4</v>
      </c>
      <c r="L2150" s="25" t="s">
        <v>174</v>
      </c>
      <c r="M2150" s="50" t="str">
        <f t="shared" si="312"/>
        <v>kn-12-15-jlr-loc3</v>
      </c>
      <c r="N2150" s="50">
        <f t="shared" si="313"/>
        <v>8</v>
      </c>
      <c r="O2150" s="25">
        <v>6</v>
      </c>
      <c r="P2150" s="39">
        <v>8</v>
      </c>
    </row>
    <row r="2151" spans="1:16" ht="17.25" thickBot="1" x14ac:dyDescent="0.25">
      <c r="A2151" s="60" t="str">
        <f t="shared" si="307"/>
        <v>kn-12</v>
      </c>
      <c r="B2151" s="45">
        <f t="shared" si="314"/>
        <v>2121531</v>
      </c>
      <c r="C2151" s="60">
        <v>15</v>
      </c>
      <c r="D2151" s="40">
        <f t="shared" si="308"/>
        <v>21215</v>
      </c>
      <c r="E2151" s="63">
        <v>12</v>
      </c>
      <c r="F2151" s="41">
        <v>3</v>
      </c>
      <c r="G2151" s="42" t="s">
        <v>164</v>
      </c>
      <c r="H2151" s="42" t="s">
        <v>748</v>
      </c>
      <c r="I2151" s="41">
        <f t="shared" si="309"/>
        <v>124</v>
      </c>
      <c r="J2151" s="41">
        <f t="shared" si="310"/>
        <v>17</v>
      </c>
      <c r="K2151" s="41">
        <f t="shared" si="311"/>
        <v>4</v>
      </c>
      <c r="L2151" s="41" t="s">
        <v>535</v>
      </c>
      <c r="M2151" s="42" t="str">
        <f t="shared" si="312"/>
        <v>kn-12-15-shl-loc3</v>
      </c>
      <c r="N2151" s="42">
        <f t="shared" si="313"/>
        <v>8</v>
      </c>
      <c r="O2151" s="41">
        <v>9</v>
      </c>
      <c r="P2151" s="43">
        <v>9</v>
      </c>
    </row>
    <row r="2152" spans="1:16" ht="16.5" x14ac:dyDescent="0.2">
      <c r="A2152" s="60" t="str">
        <f t="shared" si="307"/>
        <v>kn-13</v>
      </c>
      <c r="B2152" s="45">
        <f t="shared" si="314"/>
        <v>2130110</v>
      </c>
      <c r="C2152" s="60">
        <v>1</v>
      </c>
      <c r="D2152" s="35">
        <f t="shared" si="308"/>
        <v>21301</v>
      </c>
      <c r="E2152" s="61">
        <v>13</v>
      </c>
      <c r="F2152" s="36">
        <v>1</v>
      </c>
      <c r="G2152" s="44" t="s">
        <v>163</v>
      </c>
      <c r="H2152" s="44" t="s">
        <v>435</v>
      </c>
      <c r="I2152" s="36">
        <f t="shared" si="309"/>
        <v>125</v>
      </c>
      <c r="J2152" s="36">
        <f t="shared" si="310"/>
        <v>18</v>
      </c>
      <c r="K2152" s="36">
        <f t="shared" si="311"/>
        <v>5</v>
      </c>
      <c r="L2152" s="36" t="s">
        <v>502</v>
      </c>
      <c r="M2152" s="36" t="str">
        <f t="shared" si="312"/>
        <v>kn-13-1-jlr-loc1</v>
      </c>
      <c r="N2152" s="36">
        <f t="shared" si="313"/>
        <v>8</v>
      </c>
      <c r="O2152" s="36">
        <v>6</v>
      </c>
      <c r="P2152" s="37">
        <v>8</v>
      </c>
    </row>
    <row r="2153" spans="1:16" ht="16.5" x14ac:dyDescent="0.2">
      <c r="A2153" s="60" t="str">
        <f t="shared" si="307"/>
        <v>kn-13</v>
      </c>
      <c r="B2153" s="45">
        <f t="shared" si="314"/>
        <v>2130111</v>
      </c>
      <c r="C2153" s="60">
        <v>1</v>
      </c>
      <c r="D2153" s="38">
        <f t="shared" si="308"/>
        <v>21301</v>
      </c>
      <c r="E2153" s="62">
        <v>13</v>
      </c>
      <c r="F2153" s="25">
        <v>1</v>
      </c>
      <c r="G2153" s="26" t="s">
        <v>164</v>
      </c>
      <c r="H2153" s="26" t="s">
        <v>436</v>
      </c>
      <c r="I2153" s="25">
        <f t="shared" si="309"/>
        <v>125</v>
      </c>
      <c r="J2153" s="25">
        <f t="shared" si="310"/>
        <v>18</v>
      </c>
      <c r="K2153" s="25">
        <f t="shared" si="311"/>
        <v>5</v>
      </c>
      <c r="L2153" s="25" t="s">
        <v>543</v>
      </c>
      <c r="M2153" s="25" t="str">
        <f t="shared" si="312"/>
        <v>kn-13-1-shl-loc1</v>
      </c>
      <c r="N2153" s="25">
        <f t="shared" si="313"/>
        <v>8</v>
      </c>
      <c r="O2153" s="25">
        <v>9</v>
      </c>
      <c r="P2153" s="39">
        <v>9</v>
      </c>
    </row>
    <row r="2154" spans="1:16" ht="16.5" x14ac:dyDescent="0.2">
      <c r="A2154" s="60" t="str">
        <f t="shared" si="307"/>
        <v>kn-13</v>
      </c>
      <c r="B2154" s="45">
        <f t="shared" si="314"/>
        <v>2130120</v>
      </c>
      <c r="C2154" s="60">
        <v>1</v>
      </c>
      <c r="D2154" s="38">
        <f t="shared" si="308"/>
        <v>21301</v>
      </c>
      <c r="E2154" s="62">
        <v>13</v>
      </c>
      <c r="F2154" s="25">
        <v>2</v>
      </c>
      <c r="G2154" s="26" t="s">
        <v>163</v>
      </c>
      <c r="H2154" s="26" t="s">
        <v>1463</v>
      </c>
      <c r="I2154" s="25">
        <f t="shared" si="309"/>
        <v>125</v>
      </c>
      <c r="J2154" s="25">
        <f t="shared" si="310"/>
        <v>18</v>
      </c>
      <c r="K2154" s="25">
        <f t="shared" si="311"/>
        <v>5</v>
      </c>
      <c r="L2154" s="25" t="s">
        <v>1459</v>
      </c>
      <c r="M2154" s="49" t="str">
        <f t="shared" si="312"/>
        <v>kn-13-1-jlr-loc2</v>
      </c>
      <c r="N2154" s="49">
        <f t="shared" si="313"/>
        <v>8</v>
      </c>
      <c r="O2154" s="25">
        <v>6</v>
      </c>
      <c r="P2154" s="39">
        <v>8</v>
      </c>
    </row>
    <row r="2155" spans="1:16" ht="16.5" x14ac:dyDescent="0.2">
      <c r="A2155" s="60" t="str">
        <f t="shared" si="307"/>
        <v>kn-13</v>
      </c>
      <c r="B2155" s="45">
        <f t="shared" si="314"/>
        <v>2130121</v>
      </c>
      <c r="C2155" s="60">
        <v>1</v>
      </c>
      <c r="D2155" s="38">
        <f t="shared" si="308"/>
        <v>21301</v>
      </c>
      <c r="E2155" s="62">
        <v>13</v>
      </c>
      <c r="F2155" s="25">
        <v>2</v>
      </c>
      <c r="G2155" s="26" t="s">
        <v>164</v>
      </c>
      <c r="H2155" s="26" t="s">
        <v>779</v>
      </c>
      <c r="I2155" s="25">
        <f t="shared" si="309"/>
        <v>125</v>
      </c>
      <c r="J2155" s="25">
        <f t="shared" si="310"/>
        <v>18</v>
      </c>
      <c r="K2155" s="25">
        <f t="shared" si="311"/>
        <v>5</v>
      </c>
      <c r="L2155" s="25" t="s">
        <v>538</v>
      </c>
      <c r="M2155" s="49" t="str">
        <f t="shared" si="312"/>
        <v>kn-13-1-shl-loc2</v>
      </c>
      <c r="N2155" s="49">
        <f t="shared" si="313"/>
        <v>8</v>
      </c>
      <c r="O2155" s="25">
        <v>9</v>
      </c>
      <c r="P2155" s="39">
        <v>9</v>
      </c>
    </row>
    <row r="2156" spans="1:16" ht="16.5" x14ac:dyDescent="0.2">
      <c r="A2156" s="60" t="str">
        <f t="shared" si="307"/>
        <v>kn-13</v>
      </c>
      <c r="B2156" s="45">
        <f t="shared" si="314"/>
        <v>2130130</v>
      </c>
      <c r="C2156" s="60">
        <v>1</v>
      </c>
      <c r="D2156" s="38">
        <f t="shared" si="308"/>
        <v>21301</v>
      </c>
      <c r="E2156" s="62">
        <v>13</v>
      </c>
      <c r="F2156" s="25">
        <v>3</v>
      </c>
      <c r="G2156" s="26" t="s">
        <v>163</v>
      </c>
      <c r="H2156" s="26" t="s">
        <v>434</v>
      </c>
      <c r="I2156" s="25">
        <f t="shared" si="309"/>
        <v>125</v>
      </c>
      <c r="J2156" s="25">
        <f t="shared" si="310"/>
        <v>18</v>
      </c>
      <c r="K2156" s="25">
        <f t="shared" si="311"/>
        <v>5</v>
      </c>
      <c r="L2156" s="25" t="s">
        <v>503</v>
      </c>
      <c r="M2156" s="50" t="str">
        <f t="shared" si="312"/>
        <v>kn-13-1-jlr-loc3</v>
      </c>
      <c r="N2156" s="50">
        <f t="shared" si="313"/>
        <v>8</v>
      </c>
      <c r="O2156" s="25">
        <v>6</v>
      </c>
      <c r="P2156" s="39">
        <v>8</v>
      </c>
    </row>
    <row r="2157" spans="1:16" ht="17.25" thickBot="1" x14ac:dyDescent="0.25">
      <c r="A2157" s="60" t="str">
        <f t="shared" si="307"/>
        <v>kn-13</v>
      </c>
      <c r="B2157" s="45">
        <f t="shared" si="314"/>
        <v>2130131</v>
      </c>
      <c r="C2157" s="60">
        <v>1</v>
      </c>
      <c r="D2157" s="40">
        <f t="shared" si="308"/>
        <v>21301</v>
      </c>
      <c r="E2157" s="63">
        <v>13</v>
      </c>
      <c r="F2157" s="41">
        <v>3</v>
      </c>
      <c r="G2157" s="42" t="s">
        <v>164</v>
      </c>
      <c r="H2157" s="42" t="s">
        <v>433</v>
      </c>
      <c r="I2157" s="41">
        <f t="shared" si="309"/>
        <v>125</v>
      </c>
      <c r="J2157" s="41">
        <f t="shared" si="310"/>
        <v>18</v>
      </c>
      <c r="K2157" s="41">
        <f t="shared" si="311"/>
        <v>5</v>
      </c>
      <c r="L2157" s="41" t="s">
        <v>544</v>
      </c>
      <c r="M2157" s="42" t="str">
        <f t="shared" si="312"/>
        <v>kn-13-1-shl-loc3</v>
      </c>
      <c r="N2157" s="42">
        <f t="shared" si="313"/>
        <v>8</v>
      </c>
      <c r="O2157" s="41">
        <v>9</v>
      </c>
      <c r="P2157" s="43">
        <v>9</v>
      </c>
    </row>
    <row r="2158" spans="1:16" ht="16.5" x14ac:dyDescent="0.2">
      <c r="A2158" s="60" t="str">
        <f t="shared" si="307"/>
        <v>kn-13</v>
      </c>
      <c r="B2158" s="45">
        <f t="shared" si="314"/>
        <v>2130210</v>
      </c>
      <c r="C2158" s="60">
        <v>2</v>
      </c>
      <c r="D2158" s="35">
        <f t="shared" si="308"/>
        <v>21302</v>
      </c>
      <c r="E2158" s="61">
        <v>13</v>
      </c>
      <c r="F2158" s="36">
        <v>1</v>
      </c>
      <c r="G2158" s="44" t="s">
        <v>163</v>
      </c>
      <c r="H2158" s="44" t="s">
        <v>435</v>
      </c>
      <c r="I2158" s="36">
        <f t="shared" si="309"/>
        <v>126</v>
      </c>
      <c r="J2158" s="36">
        <f t="shared" si="310"/>
        <v>18</v>
      </c>
      <c r="K2158" s="36">
        <f t="shared" si="311"/>
        <v>5</v>
      </c>
      <c r="L2158" s="36" t="s">
        <v>495</v>
      </c>
      <c r="M2158" s="36" t="str">
        <f t="shared" si="312"/>
        <v>kn-13-2-jlr-loc1</v>
      </c>
      <c r="N2158" s="36">
        <f t="shared" si="313"/>
        <v>8</v>
      </c>
      <c r="O2158" s="36">
        <v>6</v>
      </c>
      <c r="P2158" s="37">
        <v>8</v>
      </c>
    </row>
    <row r="2159" spans="1:16" ht="16.5" x14ac:dyDescent="0.2">
      <c r="A2159" s="60" t="str">
        <f t="shared" si="307"/>
        <v>kn-13</v>
      </c>
      <c r="B2159" s="45">
        <f t="shared" si="314"/>
        <v>2130211</v>
      </c>
      <c r="C2159" s="60">
        <v>2</v>
      </c>
      <c r="D2159" s="38">
        <f t="shared" si="308"/>
        <v>21302</v>
      </c>
      <c r="E2159" s="62">
        <v>13</v>
      </c>
      <c r="F2159" s="25">
        <v>1</v>
      </c>
      <c r="G2159" s="26" t="s">
        <v>164</v>
      </c>
      <c r="H2159" s="26" t="s">
        <v>436</v>
      </c>
      <c r="I2159" s="25">
        <f t="shared" si="309"/>
        <v>126</v>
      </c>
      <c r="J2159" s="25">
        <f t="shared" si="310"/>
        <v>18</v>
      </c>
      <c r="K2159" s="25">
        <f t="shared" si="311"/>
        <v>5</v>
      </c>
      <c r="L2159" s="25" t="s">
        <v>527</v>
      </c>
      <c r="M2159" s="25" t="str">
        <f t="shared" si="312"/>
        <v>kn-13-2-shl-loc1</v>
      </c>
      <c r="N2159" s="25">
        <f t="shared" si="313"/>
        <v>8</v>
      </c>
      <c r="O2159" s="25">
        <v>9</v>
      </c>
      <c r="P2159" s="39">
        <v>9</v>
      </c>
    </row>
    <row r="2160" spans="1:16" ht="16.5" x14ac:dyDescent="0.2">
      <c r="A2160" s="60" t="str">
        <f t="shared" si="307"/>
        <v>kn-13</v>
      </c>
      <c r="B2160" s="45">
        <f t="shared" si="314"/>
        <v>2130220</v>
      </c>
      <c r="C2160" s="60">
        <v>2</v>
      </c>
      <c r="D2160" s="38">
        <f t="shared" si="308"/>
        <v>21302</v>
      </c>
      <c r="E2160" s="62">
        <v>13</v>
      </c>
      <c r="F2160" s="25">
        <v>2</v>
      </c>
      <c r="G2160" s="26" t="s">
        <v>163</v>
      </c>
      <c r="H2160" s="26" t="s">
        <v>1463</v>
      </c>
      <c r="I2160" s="25">
        <f t="shared" si="309"/>
        <v>126</v>
      </c>
      <c r="J2160" s="25">
        <f t="shared" si="310"/>
        <v>18</v>
      </c>
      <c r="K2160" s="25">
        <f t="shared" si="311"/>
        <v>5</v>
      </c>
      <c r="L2160" s="25" t="s">
        <v>1463</v>
      </c>
      <c r="M2160" s="49" t="str">
        <f t="shared" si="312"/>
        <v>kn-13-2-jlr-loc2</v>
      </c>
      <c r="N2160" s="49">
        <f t="shared" si="313"/>
        <v>8</v>
      </c>
      <c r="O2160" s="25">
        <v>6</v>
      </c>
      <c r="P2160" s="39">
        <v>8</v>
      </c>
    </row>
    <row r="2161" spans="1:16" ht="16.5" x14ac:dyDescent="0.2">
      <c r="A2161" s="60" t="str">
        <f t="shared" si="307"/>
        <v>kn-13</v>
      </c>
      <c r="B2161" s="45">
        <f t="shared" si="314"/>
        <v>2130221</v>
      </c>
      <c r="C2161" s="60">
        <v>2</v>
      </c>
      <c r="D2161" s="38">
        <f t="shared" si="308"/>
        <v>21302</v>
      </c>
      <c r="E2161" s="62">
        <v>13</v>
      </c>
      <c r="F2161" s="25">
        <v>2</v>
      </c>
      <c r="G2161" s="26" t="s">
        <v>164</v>
      </c>
      <c r="H2161" s="26" t="s">
        <v>171</v>
      </c>
      <c r="I2161" s="25">
        <f t="shared" si="309"/>
        <v>126</v>
      </c>
      <c r="J2161" s="25">
        <f t="shared" si="310"/>
        <v>18</v>
      </c>
      <c r="K2161" s="25">
        <f t="shared" si="311"/>
        <v>5</v>
      </c>
      <c r="L2161" s="25" t="s">
        <v>530</v>
      </c>
      <c r="M2161" s="49" t="str">
        <f t="shared" si="312"/>
        <v>kn-13-2-shl-loc2</v>
      </c>
      <c r="N2161" s="49">
        <f t="shared" si="313"/>
        <v>8</v>
      </c>
      <c r="O2161" s="25">
        <v>9</v>
      </c>
      <c r="P2161" s="39">
        <v>9</v>
      </c>
    </row>
    <row r="2162" spans="1:16" ht="16.5" x14ac:dyDescent="0.2">
      <c r="A2162" s="60" t="str">
        <f t="shared" si="307"/>
        <v>kn-13</v>
      </c>
      <c r="B2162" s="45">
        <f t="shared" si="314"/>
        <v>2130230</v>
      </c>
      <c r="C2162" s="60">
        <v>2</v>
      </c>
      <c r="D2162" s="38">
        <f t="shared" si="308"/>
        <v>21302</v>
      </c>
      <c r="E2162" s="62">
        <v>13</v>
      </c>
      <c r="F2162" s="25">
        <v>3</v>
      </c>
      <c r="G2162" s="26" t="s">
        <v>163</v>
      </c>
      <c r="H2162" s="26" t="s">
        <v>434</v>
      </c>
      <c r="I2162" s="25">
        <f t="shared" si="309"/>
        <v>126</v>
      </c>
      <c r="J2162" s="25">
        <f t="shared" si="310"/>
        <v>18</v>
      </c>
      <c r="K2162" s="25">
        <f t="shared" si="311"/>
        <v>5</v>
      </c>
      <c r="L2162" s="25" t="s">
        <v>504</v>
      </c>
      <c r="M2162" s="50" t="str">
        <f t="shared" si="312"/>
        <v>kn-13-2-jlr-loc3</v>
      </c>
      <c r="N2162" s="50">
        <f t="shared" si="313"/>
        <v>8</v>
      </c>
      <c r="O2162" s="25">
        <v>6</v>
      </c>
      <c r="P2162" s="39">
        <v>8</v>
      </c>
    </row>
    <row r="2163" spans="1:16" ht="17.25" thickBot="1" x14ac:dyDescent="0.25">
      <c r="A2163" s="60" t="str">
        <f t="shared" si="307"/>
        <v>kn-13</v>
      </c>
      <c r="B2163" s="45">
        <f t="shared" si="314"/>
        <v>2130231</v>
      </c>
      <c r="C2163" s="60">
        <v>2</v>
      </c>
      <c r="D2163" s="40">
        <f t="shared" si="308"/>
        <v>21302</v>
      </c>
      <c r="E2163" s="63">
        <v>13</v>
      </c>
      <c r="F2163" s="41">
        <v>3</v>
      </c>
      <c r="G2163" s="42" t="s">
        <v>164</v>
      </c>
      <c r="H2163" s="42" t="s">
        <v>433</v>
      </c>
      <c r="I2163" s="41">
        <f t="shared" si="309"/>
        <v>126</v>
      </c>
      <c r="J2163" s="41">
        <f t="shared" si="310"/>
        <v>18</v>
      </c>
      <c r="K2163" s="41">
        <f t="shared" si="311"/>
        <v>5</v>
      </c>
      <c r="L2163" s="41" t="s">
        <v>545</v>
      </c>
      <c r="M2163" s="42" t="str">
        <f t="shared" si="312"/>
        <v>kn-13-2-shl-loc3</v>
      </c>
      <c r="N2163" s="42">
        <f t="shared" si="313"/>
        <v>8</v>
      </c>
      <c r="O2163" s="41">
        <v>9</v>
      </c>
      <c r="P2163" s="43">
        <v>9</v>
      </c>
    </row>
    <row r="2164" spans="1:16" ht="16.5" x14ac:dyDescent="0.2">
      <c r="A2164" s="60" t="str">
        <f t="shared" si="307"/>
        <v>kn-13</v>
      </c>
      <c r="B2164" s="45">
        <f t="shared" si="314"/>
        <v>2130310</v>
      </c>
      <c r="C2164" s="60">
        <v>3</v>
      </c>
      <c r="D2164" s="35">
        <f t="shared" si="308"/>
        <v>21303</v>
      </c>
      <c r="E2164" s="61">
        <v>13</v>
      </c>
      <c r="F2164" s="36">
        <v>1</v>
      </c>
      <c r="G2164" s="44" t="s">
        <v>163</v>
      </c>
      <c r="H2164" s="44" t="s">
        <v>435</v>
      </c>
      <c r="I2164" s="36">
        <f t="shared" si="309"/>
        <v>126</v>
      </c>
      <c r="J2164" s="36">
        <f t="shared" si="310"/>
        <v>18</v>
      </c>
      <c r="K2164" s="36">
        <f t="shared" si="311"/>
        <v>5</v>
      </c>
      <c r="L2164" s="36" t="s">
        <v>502</v>
      </c>
      <c r="M2164" s="36" t="str">
        <f t="shared" si="312"/>
        <v>kn-13-3-jlr-loc1</v>
      </c>
      <c r="N2164" s="36">
        <f t="shared" si="313"/>
        <v>8</v>
      </c>
      <c r="O2164" s="36">
        <v>6</v>
      </c>
      <c r="P2164" s="37">
        <v>8</v>
      </c>
    </row>
    <row r="2165" spans="1:16" ht="16.5" x14ac:dyDescent="0.2">
      <c r="A2165" s="60" t="str">
        <f t="shared" si="307"/>
        <v>kn-13</v>
      </c>
      <c r="B2165" s="45">
        <f t="shared" si="314"/>
        <v>2130311</v>
      </c>
      <c r="C2165" s="60">
        <v>3</v>
      </c>
      <c r="D2165" s="38">
        <f t="shared" si="308"/>
        <v>21303</v>
      </c>
      <c r="E2165" s="62">
        <v>13</v>
      </c>
      <c r="F2165" s="25">
        <v>1</v>
      </c>
      <c r="G2165" s="26" t="s">
        <v>164</v>
      </c>
      <c r="H2165" s="26" t="s">
        <v>436</v>
      </c>
      <c r="I2165" s="25">
        <f t="shared" si="309"/>
        <v>126</v>
      </c>
      <c r="J2165" s="25">
        <f t="shared" si="310"/>
        <v>18</v>
      </c>
      <c r="K2165" s="25">
        <f t="shared" si="311"/>
        <v>5</v>
      </c>
      <c r="L2165" s="25" t="s">
        <v>543</v>
      </c>
      <c r="M2165" s="25" t="str">
        <f t="shared" si="312"/>
        <v>kn-13-3-shl-loc1</v>
      </c>
      <c r="N2165" s="25">
        <f t="shared" si="313"/>
        <v>8</v>
      </c>
      <c r="O2165" s="25">
        <v>9</v>
      </c>
      <c r="P2165" s="39">
        <v>9</v>
      </c>
    </row>
    <row r="2166" spans="1:16" ht="16.5" x14ac:dyDescent="0.2">
      <c r="A2166" s="60" t="str">
        <f t="shared" si="307"/>
        <v>kn-13</v>
      </c>
      <c r="B2166" s="45">
        <f t="shared" si="314"/>
        <v>2130320</v>
      </c>
      <c r="C2166" s="60">
        <v>3</v>
      </c>
      <c r="D2166" s="38">
        <f t="shared" si="308"/>
        <v>21303</v>
      </c>
      <c r="E2166" s="62">
        <v>13</v>
      </c>
      <c r="F2166" s="25">
        <v>2</v>
      </c>
      <c r="G2166" s="26" t="s">
        <v>163</v>
      </c>
      <c r="H2166" s="26" t="s">
        <v>1463</v>
      </c>
      <c r="I2166" s="25">
        <f t="shared" si="309"/>
        <v>126</v>
      </c>
      <c r="J2166" s="25">
        <f t="shared" si="310"/>
        <v>18</v>
      </c>
      <c r="K2166" s="25">
        <f t="shared" si="311"/>
        <v>5</v>
      </c>
      <c r="L2166" s="25" t="s">
        <v>1459</v>
      </c>
      <c r="M2166" s="49" t="str">
        <f t="shared" si="312"/>
        <v>kn-13-3-jlr-loc2</v>
      </c>
      <c r="N2166" s="49">
        <f t="shared" si="313"/>
        <v>8</v>
      </c>
      <c r="O2166" s="25">
        <v>6</v>
      </c>
      <c r="P2166" s="39">
        <v>8</v>
      </c>
    </row>
    <row r="2167" spans="1:16" ht="16.5" x14ac:dyDescent="0.2">
      <c r="A2167" s="60" t="str">
        <f t="shared" si="307"/>
        <v>kn-13</v>
      </c>
      <c r="B2167" s="45">
        <f t="shared" si="314"/>
        <v>2130321</v>
      </c>
      <c r="C2167" s="60">
        <v>3</v>
      </c>
      <c r="D2167" s="38">
        <f t="shared" si="308"/>
        <v>21303</v>
      </c>
      <c r="E2167" s="62">
        <v>13</v>
      </c>
      <c r="F2167" s="25">
        <v>2</v>
      </c>
      <c r="G2167" s="26" t="s">
        <v>164</v>
      </c>
      <c r="H2167" s="26" t="s">
        <v>171</v>
      </c>
      <c r="I2167" s="25">
        <f t="shared" si="309"/>
        <v>126</v>
      </c>
      <c r="J2167" s="25">
        <f t="shared" si="310"/>
        <v>18</v>
      </c>
      <c r="K2167" s="25">
        <f t="shared" si="311"/>
        <v>5</v>
      </c>
      <c r="L2167" s="25" t="s">
        <v>538</v>
      </c>
      <c r="M2167" s="49" t="str">
        <f t="shared" si="312"/>
        <v>kn-13-3-shl-loc2</v>
      </c>
      <c r="N2167" s="49">
        <f t="shared" si="313"/>
        <v>8</v>
      </c>
      <c r="O2167" s="25">
        <v>9</v>
      </c>
      <c r="P2167" s="39">
        <v>9</v>
      </c>
    </row>
    <row r="2168" spans="1:16" ht="16.5" x14ac:dyDescent="0.2">
      <c r="A2168" s="60" t="str">
        <f t="shared" si="307"/>
        <v>kn-13</v>
      </c>
      <c r="B2168" s="45">
        <f t="shared" si="314"/>
        <v>2130330</v>
      </c>
      <c r="C2168" s="60">
        <v>3</v>
      </c>
      <c r="D2168" s="38">
        <f t="shared" si="308"/>
        <v>21303</v>
      </c>
      <c r="E2168" s="62">
        <v>13</v>
      </c>
      <c r="F2168" s="25">
        <v>3</v>
      </c>
      <c r="G2168" s="26" t="s">
        <v>163</v>
      </c>
      <c r="H2168" s="26" t="s">
        <v>434</v>
      </c>
      <c r="I2168" s="25">
        <f t="shared" si="309"/>
        <v>126</v>
      </c>
      <c r="J2168" s="25">
        <f t="shared" si="310"/>
        <v>18</v>
      </c>
      <c r="K2168" s="25">
        <f t="shared" si="311"/>
        <v>5</v>
      </c>
      <c r="L2168" s="25" t="s">
        <v>499</v>
      </c>
      <c r="M2168" s="50" t="str">
        <f t="shared" si="312"/>
        <v>kn-13-3-jlr-loc3</v>
      </c>
      <c r="N2168" s="50">
        <f t="shared" si="313"/>
        <v>8</v>
      </c>
      <c r="O2168" s="25">
        <v>6</v>
      </c>
      <c r="P2168" s="39">
        <v>8</v>
      </c>
    </row>
    <row r="2169" spans="1:16" ht="17.25" thickBot="1" x14ac:dyDescent="0.25">
      <c r="A2169" s="60" t="str">
        <f t="shared" si="307"/>
        <v>kn-13</v>
      </c>
      <c r="B2169" s="45">
        <f t="shared" si="314"/>
        <v>2130331</v>
      </c>
      <c r="C2169" s="60">
        <v>3</v>
      </c>
      <c r="D2169" s="40">
        <f t="shared" si="308"/>
        <v>21303</v>
      </c>
      <c r="E2169" s="63">
        <v>13</v>
      </c>
      <c r="F2169" s="41">
        <v>3</v>
      </c>
      <c r="G2169" s="42" t="s">
        <v>164</v>
      </c>
      <c r="H2169" s="42" t="s">
        <v>790</v>
      </c>
      <c r="I2169" s="41">
        <f t="shared" si="309"/>
        <v>126</v>
      </c>
      <c r="J2169" s="41">
        <f t="shared" si="310"/>
        <v>18</v>
      </c>
      <c r="K2169" s="41">
        <f t="shared" si="311"/>
        <v>5</v>
      </c>
      <c r="L2169" s="41" t="s">
        <v>539</v>
      </c>
      <c r="M2169" s="42" t="str">
        <f t="shared" si="312"/>
        <v>kn-13-3-shl-loc3</v>
      </c>
      <c r="N2169" s="42">
        <f t="shared" si="313"/>
        <v>8</v>
      </c>
      <c r="O2169" s="41">
        <v>9</v>
      </c>
      <c r="P2169" s="43">
        <v>9</v>
      </c>
    </row>
    <row r="2170" spans="1:16" ht="16.5" x14ac:dyDescent="0.2">
      <c r="A2170" s="60" t="str">
        <f t="shared" si="307"/>
        <v>kn-13</v>
      </c>
      <c r="B2170" s="45">
        <f t="shared" si="314"/>
        <v>2130410</v>
      </c>
      <c r="C2170" s="60">
        <v>4</v>
      </c>
      <c r="D2170" s="35">
        <f t="shared" si="308"/>
        <v>21304</v>
      </c>
      <c r="E2170" s="61">
        <v>13</v>
      </c>
      <c r="F2170" s="36">
        <v>1</v>
      </c>
      <c r="G2170" s="44" t="s">
        <v>163</v>
      </c>
      <c r="H2170" s="44" t="s">
        <v>435</v>
      </c>
      <c r="I2170" s="36">
        <f t="shared" si="309"/>
        <v>127</v>
      </c>
      <c r="J2170" s="36">
        <f t="shared" si="310"/>
        <v>18</v>
      </c>
      <c r="K2170" s="36">
        <f t="shared" si="311"/>
        <v>5</v>
      </c>
      <c r="L2170" s="36" t="s">
        <v>505</v>
      </c>
      <c r="M2170" s="36" t="str">
        <f t="shared" si="312"/>
        <v>kn-13-4-jlr-loc1</v>
      </c>
      <c r="N2170" s="36">
        <f t="shared" si="313"/>
        <v>8</v>
      </c>
      <c r="O2170" s="36">
        <v>6</v>
      </c>
      <c r="P2170" s="37">
        <v>8</v>
      </c>
    </row>
    <row r="2171" spans="1:16" ht="16.5" x14ac:dyDescent="0.2">
      <c r="A2171" s="60" t="str">
        <f t="shared" si="307"/>
        <v>kn-13</v>
      </c>
      <c r="B2171" s="45">
        <f t="shared" si="314"/>
        <v>2130411</v>
      </c>
      <c r="C2171" s="60">
        <v>4</v>
      </c>
      <c r="D2171" s="38">
        <f t="shared" si="308"/>
        <v>21304</v>
      </c>
      <c r="E2171" s="62">
        <v>13</v>
      </c>
      <c r="F2171" s="25">
        <v>1</v>
      </c>
      <c r="G2171" s="26" t="s">
        <v>164</v>
      </c>
      <c r="H2171" s="26" t="s">
        <v>436</v>
      </c>
      <c r="I2171" s="25">
        <f t="shared" si="309"/>
        <v>127</v>
      </c>
      <c r="J2171" s="25">
        <f t="shared" si="310"/>
        <v>18</v>
      </c>
      <c r="K2171" s="25">
        <f t="shared" si="311"/>
        <v>5</v>
      </c>
      <c r="L2171" s="25" t="s">
        <v>546</v>
      </c>
      <c r="M2171" s="25" t="str">
        <f t="shared" si="312"/>
        <v>kn-13-4-shl-loc1</v>
      </c>
      <c r="N2171" s="25">
        <f t="shared" si="313"/>
        <v>8</v>
      </c>
      <c r="O2171" s="25">
        <v>9</v>
      </c>
      <c r="P2171" s="39">
        <v>9</v>
      </c>
    </row>
    <row r="2172" spans="1:16" ht="16.5" x14ac:dyDescent="0.2">
      <c r="A2172" s="60" t="str">
        <f t="shared" si="307"/>
        <v>kn-13</v>
      </c>
      <c r="B2172" s="45">
        <f t="shared" si="314"/>
        <v>2130420</v>
      </c>
      <c r="C2172" s="60">
        <v>4</v>
      </c>
      <c r="D2172" s="38">
        <f t="shared" si="308"/>
        <v>21304</v>
      </c>
      <c r="E2172" s="62">
        <v>13</v>
      </c>
      <c r="F2172" s="25">
        <v>2</v>
      </c>
      <c r="G2172" s="26" t="s">
        <v>163</v>
      </c>
      <c r="H2172" s="26" t="s">
        <v>1463</v>
      </c>
      <c r="I2172" s="25">
        <f t="shared" si="309"/>
        <v>127</v>
      </c>
      <c r="J2172" s="25">
        <f t="shared" si="310"/>
        <v>18</v>
      </c>
      <c r="K2172" s="25">
        <f t="shared" si="311"/>
        <v>5</v>
      </c>
      <c r="L2172" s="25" t="s">
        <v>495</v>
      </c>
      <c r="M2172" s="49" t="str">
        <f t="shared" si="312"/>
        <v>kn-13-4-jlr-loc2</v>
      </c>
      <c r="N2172" s="49">
        <f t="shared" si="313"/>
        <v>8</v>
      </c>
      <c r="O2172" s="25">
        <v>6</v>
      </c>
      <c r="P2172" s="39">
        <v>8</v>
      </c>
    </row>
    <row r="2173" spans="1:16" ht="16.5" x14ac:dyDescent="0.2">
      <c r="A2173" s="60" t="str">
        <f t="shared" si="307"/>
        <v>kn-13</v>
      </c>
      <c r="B2173" s="45">
        <f t="shared" si="314"/>
        <v>2130421</v>
      </c>
      <c r="C2173" s="60">
        <v>4</v>
      </c>
      <c r="D2173" s="38">
        <f t="shared" si="308"/>
        <v>21304</v>
      </c>
      <c r="E2173" s="62">
        <v>13</v>
      </c>
      <c r="F2173" s="25">
        <v>2</v>
      </c>
      <c r="G2173" s="26" t="s">
        <v>776</v>
      </c>
      <c r="H2173" s="26" t="s">
        <v>171</v>
      </c>
      <c r="I2173" s="25">
        <f t="shared" si="309"/>
        <v>127</v>
      </c>
      <c r="J2173" s="25">
        <f t="shared" si="310"/>
        <v>18</v>
      </c>
      <c r="K2173" s="25">
        <f t="shared" si="311"/>
        <v>5</v>
      </c>
      <c r="L2173" s="25" t="s">
        <v>534</v>
      </c>
      <c r="M2173" s="49" t="str">
        <f t="shared" si="312"/>
        <v>kn-13-4-shl-loc2</v>
      </c>
      <c r="N2173" s="49">
        <f t="shared" si="313"/>
        <v>8</v>
      </c>
      <c r="O2173" s="25">
        <v>9</v>
      </c>
      <c r="P2173" s="39">
        <v>9</v>
      </c>
    </row>
    <row r="2174" spans="1:16" ht="16.5" x14ac:dyDescent="0.2">
      <c r="A2174" s="60" t="str">
        <f t="shared" si="307"/>
        <v>kn-13</v>
      </c>
      <c r="B2174" s="45">
        <f t="shared" si="314"/>
        <v>2130430</v>
      </c>
      <c r="C2174" s="60">
        <v>4</v>
      </c>
      <c r="D2174" s="38">
        <f t="shared" si="308"/>
        <v>21304</v>
      </c>
      <c r="E2174" s="62">
        <v>13</v>
      </c>
      <c r="F2174" s="25">
        <v>3</v>
      </c>
      <c r="G2174" s="26" t="s">
        <v>163</v>
      </c>
      <c r="H2174" s="26" t="s">
        <v>783</v>
      </c>
      <c r="I2174" s="25">
        <f t="shared" si="309"/>
        <v>127</v>
      </c>
      <c r="J2174" s="25">
        <f t="shared" si="310"/>
        <v>18</v>
      </c>
      <c r="K2174" s="25">
        <f t="shared" si="311"/>
        <v>5</v>
      </c>
      <c r="L2174" s="25" t="s">
        <v>501</v>
      </c>
      <c r="M2174" s="50" t="str">
        <f t="shared" si="312"/>
        <v>kn-13-4-jlr-loc3</v>
      </c>
      <c r="N2174" s="50">
        <f t="shared" si="313"/>
        <v>8</v>
      </c>
      <c r="O2174" s="25">
        <v>6</v>
      </c>
      <c r="P2174" s="39">
        <v>8</v>
      </c>
    </row>
    <row r="2175" spans="1:16" ht="17.25" thickBot="1" x14ac:dyDescent="0.25">
      <c r="A2175" s="60" t="str">
        <f t="shared" si="307"/>
        <v>kn-13</v>
      </c>
      <c r="B2175" s="45">
        <f t="shared" si="314"/>
        <v>2130431</v>
      </c>
      <c r="C2175" s="60">
        <v>4</v>
      </c>
      <c r="D2175" s="40">
        <f t="shared" si="308"/>
        <v>21304</v>
      </c>
      <c r="E2175" s="63">
        <v>13</v>
      </c>
      <c r="F2175" s="41">
        <v>3</v>
      </c>
      <c r="G2175" s="42" t="s">
        <v>164</v>
      </c>
      <c r="H2175" s="42" t="s">
        <v>433</v>
      </c>
      <c r="I2175" s="41">
        <f t="shared" si="309"/>
        <v>127</v>
      </c>
      <c r="J2175" s="41">
        <f t="shared" si="310"/>
        <v>18</v>
      </c>
      <c r="K2175" s="41">
        <f t="shared" si="311"/>
        <v>5</v>
      </c>
      <c r="L2175" s="41" t="s">
        <v>542</v>
      </c>
      <c r="M2175" s="42" t="str">
        <f t="shared" si="312"/>
        <v>kn-13-4-shl-loc3</v>
      </c>
      <c r="N2175" s="42">
        <f t="shared" si="313"/>
        <v>8</v>
      </c>
      <c r="O2175" s="41">
        <v>9</v>
      </c>
      <c r="P2175" s="43">
        <v>9</v>
      </c>
    </row>
    <row r="2176" spans="1:16" ht="16.5" x14ac:dyDescent="0.2">
      <c r="A2176" s="60" t="str">
        <f t="shared" ref="A2176:A2239" si="315">"kn-"&amp;E2176</f>
        <v>kn-13</v>
      </c>
      <c r="B2176" s="45">
        <f t="shared" si="314"/>
        <v>2130510</v>
      </c>
      <c r="C2176" s="60">
        <v>5</v>
      </c>
      <c r="D2176" s="35">
        <f t="shared" ref="D2176:D2239" si="316">(200+E2176)*100+C2176</f>
        <v>21305</v>
      </c>
      <c r="E2176" s="61">
        <v>13</v>
      </c>
      <c r="F2176" s="36">
        <v>1</v>
      </c>
      <c r="G2176" s="44" t="s">
        <v>163</v>
      </c>
      <c r="H2176" s="44" t="s">
        <v>435</v>
      </c>
      <c r="I2176" s="36">
        <f t="shared" ref="I2176:I2239" si="317">INDEX($AR$4:$AR$204,INDEX($AY$4:$AY$19,E2176)+C2176)</f>
        <v>127</v>
      </c>
      <c r="J2176" s="36">
        <f t="shared" ref="J2176:J2239" si="318">INDEX($AS$4:$AS$204,INDEX($AY$4:$AY$19,E2176)+C2176)</f>
        <v>18</v>
      </c>
      <c r="K2176" s="36">
        <f t="shared" ref="K2176:K2239" si="319">INDEX($AT$4:$AT$204,INDEX($AY$4:$AY$19,E2176)+C2177)</f>
        <v>5</v>
      </c>
      <c r="L2176" s="36" t="s">
        <v>1458</v>
      </c>
      <c r="M2176" s="36" t="str">
        <f t="shared" ref="M2176:M2239" si="320">A2176&amp;"-"&amp;C2176&amp;"-"&amp;G2176&amp;"-"&amp;"loc"&amp;F2176</f>
        <v>kn-13-5-jlr-loc1</v>
      </c>
      <c r="N2176" s="36">
        <f t="shared" ref="N2176:N2239" si="321">INDEX($AU$4:$AU$204,INDEX($AY$4:$AY$19,E2176)+C2176)</f>
        <v>8</v>
      </c>
      <c r="O2176" s="36">
        <v>6</v>
      </c>
      <c r="P2176" s="37">
        <v>8</v>
      </c>
    </row>
    <row r="2177" spans="1:16" ht="16.5" x14ac:dyDescent="0.2">
      <c r="A2177" s="60" t="str">
        <f t="shared" si="315"/>
        <v>kn-13</v>
      </c>
      <c r="B2177" s="45">
        <f t="shared" si="314"/>
        <v>2130511</v>
      </c>
      <c r="C2177" s="60">
        <v>5</v>
      </c>
      <c r="D2177" s="38">
        <f t="shared" si="316"/>
        <v>21305</v>
      </c>
      <c r="E2177" s="62">
        <v>13</v>
      </c>
      <c r="F2177" s="25">
        <v>1</v>
      </c>
      <c r="G2177" s="26" t="s">
        <v>164</v>
      </c>
      <c r="H2177" s="26" t="s">
        <v>436</v>
      </c>
      <c r="I2177" s="25">
        <f t="shared" si="317"/>
        <v>127</v>
      </c>
      <c r="J2177" s="25">
        <f t="shared" si="318"/>
        <v>18</v>
      </c>
      <c r="K2177" s="25">
        <f t="shared" si="319"/>
        <v>5</v>
      </c>
      <c r="L2177" s="25" t="s">
        <v>532</v>
      </c>
      <c r="M2177" s="25" t="str">
        <f t="shared" si="320"/>
        <v>kn-13-5-shl-loc1</v>
      </c>
      <c r="N2177" s="25">
        <f t="shared" si="321"/>
        <v>8</v>
      </c>
      <c r="O2177" s="25">
        <v>9</v>
      </c>
      <c r="P2177" s="39">
        <v>9</v>
      </c>
    </row>
    <row r="2178" spans="1:16" ht="16.5" x14ac:dyDescent="0.2">
      <c r="A2178" s="60" t="str">
        <f t="shared" si="315"/>
        <v>kn-13</v>
      </c>
      <c r="B2178" s="45">
        <f t="shared" si="314"/>
        <v>2130520</v>
      </c>
      <c r="C2178" s="60">
        <v>5</v>
      </c>
      <c r="D2178" s="38">
        <f t="shared" si="316"/>
        <v>21305</v>
      </c>
      <c r="E2178" s="62">
        <v>13</v>
      </c>
      <c r="F2178" s="25">
        <v>2</v>
      </c>
      <c r="G2178" s="26" t="s">
        <v>773</v>
      </c>
      <c r="H2178" s="26" t="s">
        <v>1463</v>
      </c>
      <c r="I2178" s="25">
        <f t="shared" si="317"/>
        <v>127</v>
      </c>
      <c r="J2178" s="25">
        <f t="shared" si="318"/>
        <v>18</v>
      </c>
      <c r="K2178" s="25">
        <f t="shared" si="319"/>
        <v>5</v>
      </c>
      <c r="L2178" s="25" t="s">
        <v>1463</v>
      </c>
      <c r="M2178" s="49" t="str">
        <f t="shared" si="320"/>
        <v>kn-13-5-jlr-loc2</v>
      </c>
      <c r="N2178" s="49">
        <f t="shared" si="321"/>
        <v>8</v>
      </c>
      <c r="O2178" s="25">
        <v>6</v>
      </c>
      <c r="P2178" s="39">
        <v>8</v>
      </c>
    </row>
    <row r="2179" spans="1:16" ht="16.5" x14ac:dyDescent="0.2">
      <c r="A2179" s="60" t="str">
        <f t="shared" si="315"/>
        <v>kn-13</v>
      </c>
      <c r="B2179" s="45">
        <f t="shared" si="314"/>
        <v>2130521</v>
      </c>
      <c r="C2179" s="60">
        <v>5</v>
      </c>
      <c r="D2179" s="38">
        <f t="shared" si="316"/>
        <v>21305</v>
      </c>
      <c r="E2179" s="62">
        <v>13</v>
      </c>
      <c r="F2179" s="25">
        <v>2</v>
      </c>
      <c r="G2179" s="26" t="s">
        <v>164</v>
      </c>
      <c r="H2179" s="26" t="s">
        <v>171</v>
      </c>
      <c r="I2179" s="25">
        <f t="shared" si="317"/>
        <v>127</v>
      </c>
      <c r="J2179" s="25">
        <f t="shared" si="318"/>
        <v>18</v>
      </c>
      <c r="K2179" s="25">
        <f t="shared" si="319"/>
        <v>5</v>
      </c>
      <c r="L2179" s="25" t="s">
        <v>530</v>
      </c>
      <c r="M2179" s="49" t="str">
        <f t="shared" si="320"/>
        <v>kn-13-5-shl-loc2</v>
      </c>
      <c r="N2179" s="49">
        <f t="shared" si="321"/>
        <v>8</v>
      </c>
      <c r="O2179" s="25">
        <v>9</v>
      </c>
      <c r="P2179" s="39">
        <v>9</v>
      </c>
    </row>
    <row r="2180" spans="1:16" ht="16.5" x14ac:dyDescent="0.2">
      <c r="A2180" s="60" t="str">
        <f t="shared" si="315"/>
        <v>kn-13</v>
      </c>
      <c r="B2180" s="45">
        <f t="shared" si="314"/>
        <v>2130530</v>
      </c>
      <c r="C2180" s="60">
        <v>5</v>
      </c>
      <c r="D2180" s="38">
        <f t="shared" si="316"/>
        <v>21305</v>
      </c>
      <c r="E2180" s="62">
        <v>13</v>
      </c>
      <c r="F2180" s="25">
        <v>3</v>
      </c>
      <c r="G2180" s="26" t="s">
        <v>163</v>
      </c>
      <c r="H2180" s="26" t="s">
        <v>434</v>
      </c>
      <c r="I2180" s="25">
        <f t="shared" si="317"/>
        <v>127</v>
      </c>
      <c r="J2180" s="25">
        <f t="shared" si="318"/>
        <v>18</v>
      </c>
      <c r="K2180" s="25">
        <f t="shared" si="319"/>
        <v>5</v>
      </c>
      <c r="L2180" s="25" t="s">
        <v>502</v>
      </c>
      <c r="M2180" s="50" t="str">
        <f t="shared" si="320"/>
        <v>kn-13-5-jlr-loc3</v>
      </c>
      <c r="N2180" s="50">
        <f t="shared" si="321"/>
        <v>8</v>
      </c>
      <c r="O2180" s="25">
        <v>6</v>
      </c>
      <c r="P2180" s="39">
        <v>8</v>
      </c>
    </row>
    <row r="2181" spans="1:16" ht="17.25" thickBot="1" x14ac:dyDescent="0.25">
      <c r="A2181" s="60" t="str">
        <f t="shared" si="315"/>
        <v>kn-13</v>
      </c>
      <c r="B2181" s="45">
        <f t="shared" si="314"/>
        <v>2130531</v>
      </c>
      <c r="C2181" s="60">
        <v>5</v>
      </c>
      <c r="D2181" s="40">
        <f t="shared" si="316"/>
        <v>21305</v>
      </c>
      <c r="E2181" s="63">
        <v>13</v>
      </c>
      <c r="F2181" s="41">
        <v>3</v>
      </c>
      <c r="G2181" s="42" t="s">
        <v>164</v>
      </c>
      <c r="H2181" s="42" t="s">
        <v>433</v>
      </c>
      <c r="I2181" s="41">
        <f t="shared" si="317"/>
        <v>127</v>
      </c>
      <c r="J2181" s="41">
        <f t="shared" si="318"/>
        <v>18</v>
      </c>
      <c r="K2181" s="41">
        <f t="shared" si="319"/>
        <v>5</v>
      </c>
      <c r="L2181" s="41" t="s">
        <v>543</v>
      </c>
      <c r="M2181" s="42" t="str">
        <f t="shared" si="320"/>
        <v>kn-13-5-shl-loc3</v>
      </c>
      <c r="N2181" s="42">
        <f t="shared" si="321"/>
        <v>8</v>
      </c>
      <c r="O2181" s="41">
        <v>9</v>
      </c>
      <c r="P2181" s="43">
        <v>9</v>
      </c>
    </row>
    <row r="2182" spans="1:16" ht="16.5" x14ac:dyDescent="0.2">
      <c r="A2182" s="60" t="str">
        <f t="shared" si="315"/>
        <v>kn-13</v>
      </c>
      <c r="B2182" s="45">
        <f t="shared" si="314"/>
        <v>2130610</v>
      </c>
      <c r="C2182" s="60">
        <v>6</v>
      </c>
      <c r="D2182" s="35">
        <f t="shared" si="316"/>
        <v>21306</v>
      </c>
      <c r="E2182" s="61">
        <v>13</v>
      </c>
      <c r="F2182" s="36">
        <v>1</v>
      </c>
      <c r="G2182" s="44" t="s">
        <v>163</v>
      </c>
      <c r="H2182" s="44" t="s">
        <v>435</v>
      </c>
      <c r="I2182" s="36">
        <f t="shared" si="317"/>
        <v>128</v>
      </c>
      <c r="J2182" s="36">
        <f t="shared" si="318"/>
        <v>18</v>
      </c>
      <c r="K2182" s="36">
        <f t="shared" si="319"/>
        <v>5</v>
      </c>
      <c r="L2182" s="36" t="s">
        <v>499</v>
      </c>
      <c r="M2182" s="36" t="str">
        <f t="shared" si="320"/>
        <v>kn-13-6-jlr-loc1</v>
      </c>
      <c r="N2182" s="36">
        <f t="shared" si="321"/>
        <v>8</v>
      </c>
      <c r="O2182" s="36">
        <v>6</v>
      </c>
      <c r="P2182" s="37">
        <v>8</v>
      </c>
    </row>
    <row r="2183" spans="1:16" ht="16.5" x14ac:dyDescent="0.2">
      <c r="A2183" s="60" t="str">
        <f t="shared" si="315"/>
        <v>kn-13</v>
      </c>
      <c r="B2183" s="45">
        <f t="shared" si="314"/>
        <v>2130611</v>
      </c>
      <c r="C2183" s="60">
        <v>6</v>
      </c>
      <c r="D2183" s="38">
        <f t="shared" si="316"/>
        <v>21306</v>
      </c>
      <c r="E2183" s="62">
        <v>13</v>
      </c>
      <c r="F2183" s="25">
        <v>1</v>
      </c>
      <c r="G2183" s="26" t="s">
        <v>164</v>
      </c>
      <c r="H2183" s="26" t="s">
        <v>436</v>
      </c>
      <c r="I2183" s="25">
        <f t="shared" si="317"/>
        <v>128</v>
      </c>
      <c r="J2183" s="25">
        <f t="shared" si="318"/>
        <v>18</v>
      </c>
      <c r="K2183" s="25">
        <f t="shared" si="319"/>
        <v>5</v>
      </c>
      <c r="L2183" s="25" t="s">
        <v>539</v>
      </c>
      <c r="M2183" s="25" t="str">
        <f t="shared" si="320"/>
        <v>kn-13-6-shl-loc1</v>
      </c>
      <c r="N2183" s="25">
        <f t="shared" si="321"/>
        <v>8</v>
      </c>
      <c r="O2183" s="25">
        <v>9</v>
      </c>
      <c r="P2183" s="39">
        <v>9</v>
      </c>
    </row>
    <row r="2184" spans="1:16" ht="16.5" x14ac:dyDescent="0.2">
      <c r="A2184" s="60" t="str">
        <f t="shared" si="315"/>
        <v>kn-13</v>
      </c>
      <c r="B2184" s="45">
        <f t="shared" si="314"/>
        <v>2130620</v>
      </c>
      <c r="C2184" s="60">
        <v>6</v>
      </c>
      <c r="D2184" s="38">
        <f t="shared" si="316"/>
        <v>21306</v>
      </c>
      <c r="E2184" s="62">
        <v>13</v>
      </c>
      <c r="F2184" s="25">
        <v>2</v>
      </c>
      <c r="G2184" s="26" t="s">
        <v>163</v>
      </c>
      <c r="H2184" s="26" t="s">
        <v>1463</v>
      </c>
      <c r="I2184" s="25">
        <f t="shared" si="317"/>
        <v>128</v>
      </c>
      <c r="J2184" s="25">
        <f t="shared" si="318"/>
        <v>18</v>
      </c>
      <c r="K2184" s="25">
        <f t="shared" si="319"/>
        <v>5</v>
      </c>
      <c r="L2184" s="25" t="s">
        <v>1459</v>
      </c>
      <c r="M2184" s="49" t="str">
        <f t="shared" si="320"/>
        <v>kn-13-6-jlr-loc2</v>
      </c>
      <c r="N2184" s="49">
        <f t="shared" si="321"/>
        <v>8</v>
      </c>
      <c r="O2184" s="25">
        <v>6</v>
      </c>
      <c r="P2184" s="39">
        <v>8</v>
      </c>
    </row>
    <row r="2185" spans="1:16" ht="16.5" x14ac:dyDescent="0.2">
      <c r="A2185" s="60" t="str">
        <f t="shared" si="315"/>
        <v>kn-13</v>
      </c>
      <c r="B2185" s="45">
        <f t="shared" si="314"/>
        <v>2130621</v>
      </c>
      <c r="C2185" s="60">
        <v>6</v>
      </c>
      <c r="D2185" s="38">
        <f t="shared" si="316"/>
        <v>21306</v>
      </c>
      <c r="E2185" s="62">
        <v>13</v>
      </c>
      <c r="F2185" s="25">
        <v>2</v>
      </c>
      <c r="G2185" s="26" t="s">
        <v>164</v>
      </c>
      <c r="H2185" s="26" t="s">
        <v>171</v>
      </c>
      <c r="I2185" s="25">
        <f t="shared" si="317"/>
        <v>128</v>
      </c>
      <c r="J2185" s="25">
        <f t="shared" si="318"/>
        <v>18</v>
      </c>
      <c r="K2185" s="25">
        <f t="shared" si="319"/>
        <v>5</v>
      </c>
      <c r="L2185" s="25" t="s">
        <v>538</v>
      </c>
      <c r="M2185" s="49" t="str">
        <f t="shared" si="320"/>
        <v>kn-13-6-shl-loc2</v>
      </c>
      <c r="N2185" s="49">
        <f t="shared" si="321"/>
        <v>8</v>
      </c>
      <c r="O2185" s="25">
        <v>9</v>
      </c>
      <c r="P2185" s="39">
        <v>9</v>
      </c>
    </row>
    <row r="2186" spans="1:16" ht="16.5" x14ac:dyDescent="0.2">
      <c r="A2186" s="60" t="str">
        <f t="shared" si="315"/>
        <v>kn-13</v>
      </c>
      <c r="B2186" s="45">
        <f t="shared" si="314"/>
        <v>2130630</v>
      </c>
      <c r="C2186" s="60">
        <v>6</v>
      </c>
      <c r="D2186" s="38">
        <f t="shared" si="316"/>
        <v>21306</v>
      </c>
      <c r="E2186" s="62">
        <v>13</v>
      </c>
      <c r="F2186" s="25">
        <v>3</v>
      </c>
      <c r="G2186" s="26" t="s">
        <v>163</v>
      </c>
      <c r="H2186" s="26" t="s">
        <v>434</v>
      </c>
      <c r="I2186" s="25">
        <f t="shared" si="317"/>
        <v>128</v>
      </c>
      <c r="J2186" s="25">
        <f t="shared" si="318"/>
        <v>18</v>
      </c>
      <c r="K2186" s="25">
        <f t="shared" si="319"/>
        <v>5</v>
      </c>
      <c r="L2186" s="25" t="s">
        <v>502</v>
      </c>
      <c r="M2186" s="50" t="str">
        <f t="shared" si="320"/>
        <v>kn-13-6-jlr-loc3</v>
      </c>
      <c r="N2186" s="50">
        <f t="shared" si="321"/>
        <v>8</v>
      </c>
      <c r="O2186" s="25">
        <v>6</v>
      </c>
      <c r="P2186" s="39">
        <v>8</v>
      </c>
    </row>
    <row r="2187" spans="1:16" ht="17.25" thickBot="1" x14ac:dyDescent="0.25">
      <c r="A2187" s="60" t="str">
        <f t="shared" si="315"/>
        <v>kn-13</v>
      </c>
      <c r="B2187" s="45">
        <f t="shared" si="314"/>
        <v>2130631</v>
      </c>
      <c r="C2187" s="60">
        <v>6</v>
      </c>
      <c r="D2187" s="40">
        <f t="shared" si="316"/>
        <v>21306</v>
      </c>
      <c r="E2187" s="63">
        <v>13</v>
      </c>
      <c r="F2187" s="41">
        <v>3</v>
      </c>
      <c r="G2187" s="42" t="s">
        <v>776</v>
      </c>
      <c r="H2187" s="42" t="s">
        <v>433</v>
      </c>
      <c r="I2187" s="41">
        <f t="shared" si="317"/>
        <v>128</v>
      </c>
      <c r="J2187" s="41">
        <f t="shared" si="318"/>
        <v>18</v>
      </c>
      <c r="K2187" s="41">
        <f t="shared" si="319"/>
        <v>5</v>
      </c>
      <c r="L2187" s="41" t="s">
        <v>543</v>
      </c>
      <c r="M2187" s="42" t="str">
        <f t="shared" si="320"/>
        <v>kn-13-6-shl-loc3</v>
      </c>
      <c r="N2187" s="42">
        <f t="shared" si="321"/>
        <v>8</v>
      </c>
      <c r="O2187" s="41">
        <v>9</v>
      </c>
      <c r="P2187" s="43">
        <v>9</v>
      </c>
    </row>
    <row r="2188" spans="1:16" ht="16.5" x14ac:dyDescent="0.2">
      <c r="A2188" s="60" t="str">
        <f t="shared" si="315"/>
        <v>kn-13</v>
      </c>
      <c r="B2188" s="45">
        <f t="shared" si="314"/>
        <v>2130710</v>
      </c>
      <c r="C2188" s="60">
        <v>7</v>
      </c>
      <c r="D2188" s="35">
        <f t="shared" si="316"/>
        <v>21307</v>
      </c>
      <c r="E2188" s="61">
        <v>13</v>
      </c>
      <c r="F2188" s="36">
        <v>1</v>
      </c>
      <c r="G2188" s="44" t="s">
        <v>163</v>
      </c>
      <c r="H2188" s="44" t="s">
        <v>435</v>
      </c>
      <c r="I2188" s="36">
        <f t="shared" si="317"/>
        <v>128</v>
      </c>
      <c r="J2188" s="36">
        <f t="shared" si="318"/>
        <v>18</v>
      </c>
      <c r="K2188" s="36">
        <f t="shared" si="319"/>
        <v>5</v>
      </c>
      <c r="L2188" s="36" t="s">
        <v>174</v>
      </c>
      <c r="M2188" s="36" t="str">
        <f t="shared" si="320"/>
        <v>kn-13-7-jlr-loc1</v>
      </c>
      <c r="N2188" s="36">
        <f t="shared" si="321"/>
        <v>8</v>
      </c>
      <c r="O2188" s="36">
        <v>6</v>
      </c>
      <c r="P2188" s="37">
        <v>8</v>
      </c>
    </row>
    <row r="2189" spans="1:16" ht="16.5" x14ac:dyDescent="0.2">
      <c r="A2189" s="60" t="str">
        <f t="shared" si="315"/>
        <v>kn-13</v>
      </c>
      <c r="B2189" s="45">
        <f t="shared" si="314"/>
        <v>2130711</v>
      </c>
      <c r="C2189" s="60">
        <v>7</v>
      </c>
      <c r="D2189" s="38">
        <f t="shared" si="316"/>
        <v>21307</v>
      </c>
      <c r="E2189" s="62">
        <v>13</v>
      </c>
      <c r="F2189" s="25">
        <v>1</v>
      </c>
      <c r="G2189" s="26" t="s">
        <v>164</v>
      </c>
      <c r="H2189" s="26" t="s">
        <v>436</v>
      </c>
      <c r="I2189" s="25">
        <f t="shared" si="317"/>
        <v>128</v>
      </c>
      <c r="J2189" s="25">
        <f t="shared" si="318"/>
        <v>18</v>
      </c>
      <c r="K2189" s="25">
        <f t="shared" si="319"/>
        <v>5</v>
      </c>
      <c r="L2189" s="25" t="s">
        <v>534</v>
      </c>
      <c r="M2189" s="25" t="str">
        <f t="shared" si="320"/>
        <v>kn-13-7-shl-loc1</v>
      </c>
      <c r="N2189" s="25">
        <f t="shared" si="321"/>
        <v>8</v>
      </c>
      <c r="O2189" s="25">
        <v>9</v>
      </c>
      <c r="P2189" s="39">
        <v>9</v>
      </c>
    </row>
    <row r="2190" spans="1:16" ht="16.5" x14ac:dyDescent="0.2">
      <c r="A2190" s="60" t="str">
        <f t="shared" si="315"/>
        <v>kn-13</v>
      </c>
      <c r="B2190" s="45">
        <f t="shared" si="314"/>
        <v>2130720</v>
      </c>
      <c r="C2190" s="60">
        <v>7</v>
      </c>
      <c r="D2190" s="38">
        <f t="shared" si="316"/>
        <v>21307</v>
      </c>
      <c r="E2190" s="62">
        <v>13</v>
      </c>
      <c r="F2190" s="25">
        <v>2</v>
      </c>
      <c r="G2190" s="26" t="s">
        <v>163</v>
      </c>
      <c r="H2190" s="26" t="s">
        <v>1463</v>
      </c>
      <c r="I2190" s="25">
        <f t="shared" si="317"/>
        <v>128</v>
      </c>
      <c r="J2190" s="25">
        <f t="shared" si="318"/>
        <v>18</v>
      </c>
      <c r="K2190" s="25">
        <f t="shared" si="319"/>
        <v>5</v>
      </c>
      <c r="L2190" s="25" t="s">
        <v>174</v>
      </c>
      <c r="M2190" s="49" t="str">
        <f t="shared" si="320"/>
        <v>kn-13-7-jlr-loc2</v>
      </c>
      <c r="N2190" s="49">
        <f t="shared" si="321"/>
        <v>8</v>
      </c>
      <c r="O2190" s="25">
        <v>6</v>
      </c>
      <c r="P2190" s="39">
        <v>8</v>
      </c>
    </row>
    <row r="2191" spans="1:16" ht="16.5" x14ac:dyDescent="0.2">
      <c r="A2191" s="60" t="str">
        <f t="shared" si="315"/>
        <v>kn-13</v>
      </c>
      <c r="B2191" s="45">
        <f t="shared" si="314"/>
        <v>2130721</v>
      </c>
      <c r="C2191" s="60">
        <v>7</v>
      </c>
      <c r="D2191" s="38">
        <f t="shared" si="316"/>
        <v>21307</v>
      </c>
      <c r="E2191" s="62">
        <v>13</v>
      </c>
      <c r="F2191" s="25">
        <v>2</v>
      </c>
      <c r="G2191" s="26" t="s">
        <v>164</v>
      </c>
      <c r="H2191" s="26" t="s">
        <v>171</v>
      </c>
      <c r="I2191" s="25">
        <f t="shared" si="317"/>
        <v>128</v>
      </c>
      <c r="J2191" s="25">
        <f t="shared" si="318"/>
        <v>18</v>
      </c>
      <c r="K2191" s="25">
        <f t="shared" si="319"/>
        <v>5</v>
      </c>
      <c r="L2191" s="25" t="s">
        <v>528</v>
      </c>
      <c r="M2191" s="49" t="str">
        <f t="shared" si="320"/>
        <v>kn-13-7-shl-loc2</v>
      </c>
      <c r="N2191" s="49">
        <f t="shared" si="321"/>
        <v>8</v>
      </c>
      <c r="O2191" s="25">
        <v>9</v>
      </c>
      <c r="P2191" s="39">
        <v>9</v>
      </c>
    </row>
    <row r="2192" spans="1:16" ht="16.5" x14ac:dyDescent="0.2">
      <c r="A2192" s="60" t="str">
        <f t="shared" si="315"/>
        <v>kn-13</v>
      </c>
      <c r="B2192" s="45">
        <f t="shared" si="314"/>
        <v>2130730</v>
      </c>
      <c r="C2192" s="60">
        <v>7</v>
      </c>
      <c r="D2192" s="38">
        <f t="shared" si="316"/>
        <v>21307</v>
      </c>
      <c r="E2192" s="62">
        <v>13</v>
      </c>
      <c r="F2192" s="25">
        <v>3</v>
      </c>
      <c r="G2192" s="26" t="s">
        <v>163</v>
      </c>
      <c r="H2192" s="26" t="s">
        <v>434</v>
      </c>
      <c r="I2192" s="25">
        <f t="shared" si="317"/>
        <v>128</v>
      </c>
      <c r="J2192" s="25">
        <f t="shared" si="318"/>
        <v>18</v>
      </c>
      <c r="K2192" s="25">
        <f t="shared" si="319"/>
        <v>5</v>
      </c>
      <c r="L2192" s="25" t="s">
        <v>501</v>
      </c>
      <c r="M2192" s="50" t="str">
        <f t="shared" si="320"/>
        <v>kn-13-7-jlr-loc3</v>
      </c>
      <c r="N2192" s="50">
        <f t="shared" si="321"/>
        <v>8</v>
      </c>
      <c r="O2192" s="25">
        <v>6</v>
      </c>
      <c r="P2192" s="39">
        <v>8</v>
      </c>
    </row>
    <row r="2193" spans="1:16" ht="17.25" thickBot="1" x14ac:dyDescent="0.25">
      <c r="A2193" s="60" t="str">
        <f t="shared" si="315"/>
        <v>kn-13</v>
      </c>
      <c r="B2193" s="45">
        <f t="shared" si="314"/>
        <v>2130731</v>
      </c>
      <c r="C2193" s="60">
        <v>7</v>
      </c>
      <c r="D2193" s="40">
        <f t="shared" si="316"/>
        <v>21307</v>
      </c>
      <c r="E2193" s="63">
        <v>13</v>
      </c>
      <c r="F2193" s="41">
        <v>3</v>
      </c>
      <c r="G2193" s="42" t="s">
        <v>164</v>
      </c>
      <c r="H2193" s="42" t="s">
        <v>433</v>
      </c>
      <c r="I2193" s="41">
        <f t="shared" si="317"/>
        <v>128</v>
      </c>
      <c r="J2193" s="41">
        <f t="shared" si="318"/>
        <v>18</v>
      </c>
      <c r="K2193" s="41">
        <f t="shared" si="319"/>
        <v>5</v>
      </c>
      <c r="L2193" s="41" t="s">
        <v>542</v>
      </c>
      <c r="M2193" s="42" t="str">
        <f t="shared" si="320"/>
        <v>kn-13-7-shl-loc3</v>
      </c>
      <c r="N2193" s="42">
        <f t="shared" si="321"/>
        <v>8</v>
      </c>
      <c r="O2193" s="41">
        <v>9</v>
      </c>
      <c r="P2193" s="43">
        <v>9</v>
      </c>
    </row>
    <row r="2194" spans="1:16" ht="16.5" x14ac:dyDescent="0.2">
      <c r="A2194" s="60" t="str">
        <f t="shared" si="315"/>
        <v>kn-13</v>
      </c>
      <c r="B2194" s="45">
        <f t="shared" si="314"/>
        <v>2130810</v>
      </c>
      <c r="C2194" s="60">
        <v>8</v>
      </c>
      <c r="D2194" s="35">
        <f t="shared" si="316"/>
        <v>21308</v>
      </c>
      <c r="E2194" s="61">
        <v>13</v>
      </c>
      <c r="F2194" s="36">
        <v>1</v>
      </c>
      <c r="G2194" s="44" t="s">
        <v>163</v>
      </c>
      <c r="H2194" s="44" t="s">
        <v>435</v>
      </c>
      <c r="I2194" s="36">
        <f t="shared" si="317"/>
        <v>129</v>
      </c>
      <c r="J2194" s="36">
        <f t="shared" si="318"/>
        <v>18</v>
      </c>
      <c r="K2194" s="36">
        <f t="shared" si="319"/>
        <v>5</v>
      </c>
      <c r="L2194" s="36" t="s">
        <v>174</v>
      </c>
      <c r="M2194" s="36" t="str">
        <f t="shared" si="320"/>
        <v>kn-13-8-jlr-loc1</v>
      </c>
      <c r="N2194" s="36">
        <f t="shared" si="321"/>
        <v>8</v>
      </c>
      <c r="O2194" s="36">
        <v>6</v>
      </c>
      <c r="P2194" s="37">
        <v>8</v>
      </c>
    </row>
    <row r="2195" spans="1:16" ht="16.5" x14ac:dyDescent="0.2">
      <c r="A2195" s="60" t="str">
        <f t="shared" si="315"/>
        <v>kn-13</v>
      </c>
      <c r="B2195" s="45">
        <f t="shared" si="314"/>
        <v>2130811</v>
      </c>
      <c r="C2195" s="60">
        <v>8</v>
      </c>
      <c r="D2195" s="38">
        <f t="shared" si="316"/>
        <v>21308</v>
      </c>
      <c r="E2195" s="62">
        <v>13</v>
      </c>
      <c r="F2195" s="25">
        <v>1</v>
      </c>
      <c r="G2195" s="26" t="s">
        <v>164</v>
      </c>
      <c r="H2195" s="26" t="s">
        <v>436</v>
      </c>
      <c r="I2195" s="25">
        <f t="shared" si="317"/>
        <v>129</v>
      </c>
      <c r="J2195" s="25">
        <f t="shared" si="318"/>
        <v>18</v>
      </c>
      <c r="K2195" s="25">
        <f t="shared" si="319"/>
        <v>5</v>
      </c>
      <c r="L2195" s="25" t="s">
        <v>537</v>
      </c>
      <c r="M2195" s="25" t="str">
        <f t="shared" si="320"/>
        <v>kn-13-8-shl-loc1</v>
      </c>
      <c r="N2195" s="25">
        <f t="shared" si="321"/>
        <v>8</v>
      </c>
      <c r="O2195" s="25">
        <v>9</v>
      </c>
      <c r="P2195" s="39">
        <v>9</v>
      </c>
    </row>
    <row r="2196" spans="1:16" ht="16.5" x14ac:dyDescent="0.2">
      <c r="A2196" s="60" t="str">
        <f t="shared" si="315"/>
        <v>kn-13</v>
      </c>
      <c r="B2196" s="45">
        <f t="shared" si="314"/>
        <v>2130820</v>
      </c>
      <c r="C2196" s="60">
        <v>8</v>
      </c>
      <c r="D2196" s="38">
        <f t="shared" si="316"/>
        <v>21308</v>
      </c>
      <c r="E2196" s="62">
        <v>13</v>
      </c>
      <c r="F2196" s="25">
        <v>2</v>
      </c>
      <c r="G2196" s="26" t="s">
        <v>163</v>
      </c>
      <c r="H2196" s="26" t="s">
        <v>1463</v>
      </c>
      <c r="I2196" s="25">
        <f t="shared" si="317"/>
        <v>129</v>
      </c>
      <c r="J2196" s="25">
        <f t="shared" si="318"/>
        <v>18</v>
      </c>
      <c r="K2196" s="25">
        <f t="shared" si="319"/>
        <v>5</v>
      </c>
      <c r="L2196" s="25" t="s">
        <v>498</v>
      </c>
      <c r="M2196" s="49" t="str">
        <f t="shared" si="320"/>
        <v>kn-13-8-jlr-loc2</v>
      </c>
      <c r="N2196" s="49">
        <f t="shared" si="321"/>
        <v>8</v>
      </c>
      <c r="O2196" s="25">
        <v>6</v>
      </c>
      <c r="P2196" s="39">
        <v>8</v>
      </c>
    </row>
    <row r="2197" spans="1:16" ht="16.5" x14ac:dyDescent="0.2">
      <c r="A2197" s="60" t="str">
        <f t="shared" si="315"/>
        <v>kn-13</v>
      </c>
      <c r="B2197" s="45">
        <f t="shared" si="314"/>
        <v>2130821</v>
      </c>
      <c r="C2197" s="60">
        <v>8</v>
      </c>
      <c r="D2197" s="38">
        <f t="shared" si="316"/>
        <v>21308</v>
      </c>
      <c r="E2197" s="62">
        <v>13</v>
      </c>
      <c r="F2197" s="25">
        <v>2</v>
      </c>
      <c r="G2197" s="26" t="s">
        <v>164</v>
      </c>
      <c r="H2197" s="26" t="s">
        <v>171</v>
      </c>
      <c r="I2197" s="25">
        <f t="shared" si="317"/>
        <v>129</v>
      </c>
      <c r="J2197" s="25">
        <f t="shared" si="318"/>
        <v>18</v>
      </c>
      <c r="K2197" s="25">
        <f t="shared" si="319"/>
        <v>5</v>
      </c>
      <c r="L2197" s="25" t="s">
        <v>536</v>
      </c>
      <c r="M2197" s="49" t="str">
        <f t="shared" si="320"/>
        <v>kn-13-8-shl-loc2</v>
      </c>
      <c r="N2197" s="49">
        <f t="shared" si="321"/>
        <v>8</v>
      </c>
      <c r="O2197" s="25">
        <v>9</v>
      </c>
      <c r="P2197" s="39">
        <v>9</v>
      </c>
    </row>
    <row r="2198" spans="1:16" ht="16.5" x14ac:dyDescent="0.2">
      <c r="A2198" s="60" t="str">
        <f t="shared" si="315"/>
        <v>kn-13</v>
      </c>
      <c r="B2198" s="45">
        <f t="shared" si="314"/>
        <v>2130830</v>
      </c>
      <c r="C2198" s="60">
        <v>8</v>
      </c>
      <c r="D2198" s="38">
        <f t="shared" si="316"/>
        <v>21308</v>
      </c>
      <c r="E2198" s="62">
        <v>13</v>
      </c>
      <c r="F2198" s="25">
        <v>3</v>
      </c>
      <c r="G2198" s="26" t="s">
        <v>163</v>
      </c>
      <c r="H2198" s="26" t="s">
        <v>434</v>
      </c>
      <c r="I2198" s="25">
        <f t="shared" si="317"/>
        <v>129</v>
      </c>
      <c r="J2198" s="25">
        <f t="shared" si="318"/>
        <v>18</v>
      </c>
      <c r="K2198" s="25">
        <f t="shared" si="319"/>
        <v>5</v>
      </c>
      <c r="L2198" s="25" t="s">
        <v>500</v>
      </c>
      <c r="M2198" s="50" t="str">
        <f t="shared" si="320"/>
        <v>kn-13-8-jlr-loc3</v>
      </c>
      <c r="N2198" s="50">
        <f t="shared" si="321"/>
        <v>8</v>
      </c>
      <c r="O2198" s="25">
        <v>6</v>
      </c>
      <c r="P2198" s="39">
        <v>8</v>
      </c>
    </row>
    <row r="2199" spans="1:16" ht="17.25" thickBot="1" x14ac:dyDescent="0.25">
      <c r="A2199" s="60" t="str">
        <f t="shared" si="315"/>
        <v>kn-13</v>
      </c>
      <c r="B2199" s="45">
        <f t="shared" si="314"/>
        <v>2130831</v>
      </c>
      <c r="C2199" s="60">
        <v>8</v>
      </c>
      <c r="D2199" s="40">
        <f t="shared" si="316"/>
        <v>21308</v>
      </c>
      <c r="E2199" s="63">
        <v>13</v>
      </c>
      <c r="F2199" s="41">
        <v>3</v>
      </c>
      <c r="G2199" s="42" t="s">
        <v>164</v>
      </c>
      <c r="H2199" s="42" t="s">
        <v>433</v>
      </c>
      <c r="I2199" s="41">
        <f t="shared" si="317"/>
        <v>129</v>
      </c>
      <c r="J2199" s="41">
        <f t="shared" si="318"/>
        <v>18</v>
      </c>
      <c r="K2199" s="41">
        <f t="shared" si="319"/>
        <v>5</v>
      </c>
      <c r="L2199" s="41" t="s">
        <v>541</v>
      </c>
      <c r="M2199" s="42" t="str">
        <f t="shared" si="320"/>
        <v>kn-13-8-shl-loc3</v>
      </c>
      <c r="N2199" s="42">
        <f t="shared" si="321"/>
        <v>8</v>
      </c>
      <c r="O2199" s="41">
        <v>9</v>
      </c>
      <c r="P2199" s="43">
        <v>9</v>
      </c>
    </row>
    <row r="2200" spans="1:16" ht="16.5" x14ac:dyDescent="0.2">
      <c r="A2200" s="60" t="str">
        <f t="shared" si="315"/>
        <v>kn-13</v>
      </c>
      <c r="B2200" s="45">
        <f t="shared" si="314"/>
        <v>2130910</v>
      </c>
      <c r="C2200" s="60">
        <v>9</v>
      </c>
      <c r="D2200" s="35">
        <f t="shared" si="316"/>
        <v>21309</v>
      </c>
      <c r="E2200" s="61">
        <v>13</v>
      </c>
      <c r="F2200" s="36">
        <v>1</v>
      </c>
      <c r="G2200" s="44" t="s">
        <v>163</v>
      </c>
      <c r="H2200" s="44" t="s">
        <v>435</v>
      </c>
      <c r="I2200" s="36">
        <f t="shared" si="317"/>
        <v>130</v>
      </c>
      <c r="J2200" s="36">
        <f t="shared" si="318"/>
        <v>19</v>
      </c>
      <c r="K2200" s="36">
        <f t="shared" si="319"/>
        <v>5</v>
      </c>
      <c r="L2200" s="36" t="s">
        <v>502</v>
      </c>
      <c r="M2200" s="36" t="str">
        <f t="shared" si="320"/>
        <v>kn-13-9-jlr-loc1</v>
      </c>
      <c r="N2200" s="36">
        <f t="shared" si="321"/>
        <v>8</v>
      </c>
      <c r="O2200" s="36">
        <v>6</v>
      </c>
      <c r="P2200" s="37">
        <v>8</v>
      </c>
    </row>
    <row r="2201" spans="1:16" ht="16.5" x14ac:dyDescent="0.2">
      <c r="A2201" s="60" t="str">
        <f t="shared" si="315"/>
        <v>kn-13</v>
      </c>
      <c r="B2201" s="45">
        <f t="shared" si="314"/>
        <v>2130911</v>
      </c>
      <c r="C2201" s="60">
        <v>9</v>
      </c>
      <c r="D2201" s="38">
        <f t="shared" si="316"/>
        <v>21309</v>
      </c>
      <c r="E2201" s="62">
        <v>13</v>
      </c>
      <c r="F2201" s="25">
        <v>1</v>
      </c>
      <c r="G2201" s="26" t="s">
        <v>164</v>
      </c>
      <c r="H2201" s="26" t="s">
        <v>436</v>
      </c>
      <c r="I2201" s="25">
        <f t="shared" si="317"/>
        <v>130</v>
      </c>
      <c r="J2201" s="25">
        <f t="shared" si="318"/>
        <v>19</v>
      </c>
      <c r="K2201" s="25">
        <f t="shared" si="319"/>
        <v>5</v>
      </c>
      <c r="L2201" s="25" t="s">
        <v>543</v>
      </c>
      <c r="M2201" s="25" t="str">
        <f t="shared" si="320"/>
        <v>kn-13-9-shl-loc1</v>
      </c>
      <c r="N2201" s="25">
        <f t="shared" si="321"/>
        <v>8</v>
      </c>
      <c r="O2201" s="25">
        <v>9</v>
      </c>
      <c r="P2201" s="39">
        <v>9</v>
      </c>
    </row>
    <row r="2202" spans="1:16" ht="16.5" x14ac:dyDescent="0.2">
      <c r="A2202" s="60" t="str">
        <f t="shared" si="315"/>
        <v>kn-13</v>
      </c>
      <c r="B2202" s="45">
        <f t="shared" si="314"/>
        <v>2130920</v>
      </c>
      <c r="C2202" s="60">
        <v>9</v>
      </c>
      <c r="D2202" s="38">
        <f t="shared" si="316"/>
        <v>21309</v>
      </c>
      <c r="E2202" s="62">
        <v>13</v>
      </c>
      <c r="F2202" s="25">
        <v>2</v>
      </c>
      <c r="G2202" s="26" t="s">
        <v>163</v>
      </c>
      <c r="H2202" s="26" t="s">
        <v>1463</v>
      </c>
      <c r="I2202" s="25">
        <f t="shared" si="317"/>
        <v>130</v>
      </c>
      <c r="J2202" s="25">
        <f t="shared" si="318"/>
        <v>19</v>
      </c>
      <c r="K2202" s="25">
        <f t="shared" si="319"/>
        <v>5</v>
      </c>
      <c r="L2202" s="25" t="s">
        <v>1459</v>
      </c>
      <c r="M2202" s="49" t="str">
        <f t="shared" si="320"/>
        <v>kn-13-9-jlr-loc2</v>
      </c>
      <c r="N2202" s="49">
        <f t="shared" si="321"/>
        <v>8</v>
      </c>
      <c r="O2202" s="25">
        <v>6</v>
      </c>
      <c r="P2202" s="39">
        <v>8</v>
      </c>
    </row>
    <row r="2203" spans="1:16" ht="16.5" x14ac:dyDescent="0.2">
      <c r="A2203" s="60" t="str">
        <f t="shared" si="315"/>
        <v>kn-13</v>
      </c>
      <c r="B2203" s="45">
        <f t="shared" si="314"/>
        <v>2130921</v>
      </c>
      <c r="C2203" s="60">
        <v>9</v>
      </c>
      <c r="D2203" s="38">
        <f t="shared" si="316"/>
        <v>21309</v>
      </c>
      <c r="E2203" s="62">
        <v>13</v>
      </c>
      <c r="F2203" s="25">
        <v>2</v>
      </c>
      <c r="G2203" s="26" t="s">
        <v>164</v>
      </c>
      <c r="H2203" s="26" t="s">
        <v>171</v>
      </c>
      <c r="I2203" s="25">
        <f t="shared" si="317"/>
        <v>130</v>
      </c>
      <c r="J2203" s="25">
        <f t="shared" si="318"/>
        <v>19</v>
      </c>
      <c r="K2203" s="25">
        <f t="shared" si="319"/>
        <v>5</v>
      </c>
      <c r="L2203" s="25" t="s">
        <v>538</v>
      </c>
      <c r="M2203" s="49" t="str">
        <f t="shared" si="320"/>
        <v>kn-13-9-shl-loc2</v>
      </c>
      <c r="N2203" s="49">
        <f t="shared" si="321"/>
        <v>8</v>
      </c>
      <c r="O2203" s="25">
        <v>9</v>
      </c>
      <c r="P2203" s="39">
        <v>9</v>
      </c>
    </row>
    <row r="2204" spans="1:16" ht="16.5" x14ac:dyDescent="0.2">
      <c r="A2204" s="60" t="str">
        <f t="shared" si="315"/>
        <v>kn-13</v>
      </c>
      <c r="B2204" s="45">
        <f t="shared" si="314"/>
        <v>2130930</v>
      </c>
      <c r="C2204" s="60">
        <v>9</v>
      </c>
      <c r="D2204" s="38">
        <f t="shared" si="316"/>
        <v>21309</v>
      </c>
      <c r="E2204" s="62">
        <v>13</v>
      </c>
      <c r="F2204" s="25">
        <v>3</v>
      </c>
      <c r="G2204" s="26" t="s">
        <v>163</v>
      </c>
      <c r="H2204" s="26" t="s">
        <v>434</v>
      </c>
      <c r="I2204" s="25">
        <f t="shared" si="317"/>
        <v>130</v>
      </c>
      <c r="J2204" s="25">
        <f t="shared" si="318"/>
        <v>19</v>
      </c>
      <c r="K2204" s="25">
        <f t="shared" si="319"/>
        <v>5</v>
      </c>
      <c r="L2204" s="25" t="s">
        <v>499</v>
      </c>
      <c r="M2204" s="50" t="str">
        <f t="shared" si="320"/>
        <v>kn-13-9-jlr-loc3</v>
      </c>
      <c r="N2204" s="50">
        <f t="shared" si="321"/>
        <v>8</v>
      </c>
      <c r="O2204" s="25">
        <v>6</v>
      </c>
      <c r="P2204" s="39">
        <v>8</v>
      </c>
    </row>
    <row r="2205" spans="1:16" ht="17.25" thickBot="1" x14ac:dyDescent="0.25">
      <c r="A2205" s="60" t="str">
        <f t="shared" si="315"/>
        <v>kn-13</v>
      </c>
      <c r="B2205" s="45">
        <f t="shared" si="314"/>
        <v>2130931</v>
      </c>
      <c r="C2205" s="60">
        <v>9</v>
      </c>
      <c r="D2205" s="40">
        <f t="shared" si="316"/>
        <v>21309</v>
      </c>
      <c r="E2205" s="63">
        <v>13</v>
      </c>
      <c r="F2205" s="41">
        <v>3</v>
      </c>
      <c r="G2205" s="42" t="s">
        <v>164</v>
      </c>
      <c r="H2205" s="42" t="s">
        <v>790</v>
      </c>
      <c r="I2205" s="41">
        <f t="shared" si="317"/>
        <v>130</v>
      </c>
      <c r="J2205" s="41">
        <f t="shared" si="318"/>
        <v>19</v>
      </c>
      <c r="K2205" s="41">
        <f t="shared" si="319"/>
        <v>5</v>
      </c>
      <c r="L2205" s="41" t="s">
        <v>539</v>
      </c>
      <c r="M2205" s="42" t="str">
        <f t="shared" si="320"/>
        <v>kn-13-9-shl-loc3</v>
      </c>
      <c r="N2205" s="42">
        <f t="shared" si="321"/>
        <v>8</v>
      </c>
      <c r="O2205" s="41">
        <v>9</v>
      </c>
      <c r="P2205" s="43">
        <v>9</v>
      </c>
    </row>
    <row r="2206" spans="1:16" ht="16.5" x14ac:dyDescent="0.2">
      <c r="A2206" s="60" t="str">
        <f t="shared" si="315"/>
        <v>kn-13</v>
      </c>
      <c r="B2206" s="45">
        <f t="shared" si="314"/>
        <v>2131010</v>
      </c>
      <c r="C2206" s="60">
        <v>10</v>
      </c>
      <c r="D2206" s="35">
        <f t="shared" si="316"/>
        <v>21310</v>
      </c>
      <c r="E2206" s="61">
        <v>13</v>
      </c>
      <c r="F2206" s="36">
        <v>1</v>
      </c>
      <c r="G2206" s="44" t="s">
        <v>163</v>
      </c>
      <c r="H2206" s="44" t="s">
        <v>435</v>
      </c>
      <c r="I2206" s="36">
        <f t="shared" si="317"/>
        <v>130</v>
      </c>
      <c r="J2206" s="36">
        <f t="shared" si="318"/>
        <v>19</v>
      </c>
      <c r="K2206" s="36">
        <f t="shared" si="319"/>
        <v>5</v>
      </c>
      <c r="L2206" s="36" t="s">
        <v>495</v>
      </c>
      <c r="M2206" s="36" t="str">
        <f t="shared" si="320"/>
        <v>kn-13-10-jlr-loc1</v>
      </c>
      <c r="N2206" s="36">
        <f t="shared" si="321"/>
        <v>8</v>
      </c>
      <c r="O2206" s="36">
        <v>6</v>
      </c>
      <c r="P2206" s="37">
        <v>8</v>
      </c>
    </row>
    <row r="2207" spans="1:16" ht="16.5" x14ac:dyDescent="0.2">
      <c r="A2207" s="60" t="str">
        <f t="shared" si="315"/>
        <v>kn-13</v>
      </c>
      <c r="B2207" s="45">
        <f t="shared" ref="B2207:B2270" si="322">D2207*100+F2207*10+IF(G2207="jlr",0,1)</f>
        <v>2131011</v>
      </c>
      <c r="C2207" s="60">
        <v>10</v>
      </c>
      <c r="D2207" s="38">
        <f t="shared" si="316"/>
        <v>21310</v>
      </c>
      <c r="E2207" s="62">
        <v>13</v>
      </c>
      <c r="F2207" s="25">
        <v>1</v>
      </c>
      <c r="G2207" s="26" t="s">
        <v>164</v>
      </c>
      <c r="H2207" s="26" t="s">
        <v>436</v>
      </c>
      <c r="I2207" s="25">
        <f t="shared" si="317"/>
        <v>130</v>
      </c>
      <c r="J2207" s="25">
        <f t="shared" si="318"/>
        <v>19</v>
      </c>
      <c r="K2207" s="25">
        <f t="shared" si="319"/>
        <v>5</v>
      </c>
      <c r="L2207" s="25" t="s">
        <v>527</v>
      </c>
      <c r="M2207" s="25" t="str">
        <f t="shared" si="320"/>
        <v>kn-13-10-shl-loc1</v>
      </c>
      <c r="N2207" s="25">
        <f t="shared" si="321"/>
        <v>8</v>
      </c>
      <c r="O2207" s="25">
        <v>9</v>
      </c>
      <c r="P2207" s="39">
        <v>9</v>
      </c>
    </row>
    <row r="2208" spans="1:16" ht="16.5" x14ac:dyDescent="0.2">
      <c r="A2208" s="60" t="str">
        <f t="shared" si="315"/>
        <v>kn-13</v>
      </c>
      <c r="B2208" s="45">
        <f t="shared" si="322"/>
        <v>2131020</v>
      </c>
      <c r="C2208" s="60">
        <v>10</v>
      </c>
      <c r="D2208" s="38">
        <f t="shared" si="316"/>
        <v>21310</v>
      </c>
      <c r="E2208" s="62">
        <v>13</v>
      </c>
      <c r="F2208" s="25">
        <v>2</v>
      </c>
      <c r="G2208" s="26" t="s">
        <v>163</v>
      </c>
      <c r="H2208" s="26" t="s">
        <v>1463</v>
      </c>
      <c r="I2208" s="25">
        <f t="shared" si="317"/>
        <v>130</v>
      </c>
      <c r="J2208" s="25">
        <f t="shared" si="318"/>
        <v>19</v>
      </c>
      <c r="K2208" s="25">
        <f t="shared" si="319"/>
        <v>5</v>
      </c>
      <c r="L2208" s="25" t="s">
        <v>1463</v>
      </c>
      <c r="M2208" s="49" t="str">
        <f t="shared" si="320"/>
        <v>kn-13-10-jlr-loc2</v>
      </c>
      <c r="N2208" s="49">
        <f t="shared" si="321"/>
        <v>8</v>
      </c>
      <c r="O2208" s="25">
        <v>6</v>
      </c>
      <c r="P2208" s="39">
        <v>8</v>
      </c>
    </row>
    <row r="2209" spans="1:16" ht="16.5" x14ac:dyDescent="0.2">
      <c r="A2209" s="60" t="str">
        <f t="shared" si="315"/>
        <v>kn-13</v>
      </c>
      <c r="B2209" s="45">
        <f t="shared" si="322"/>
        <v>2131021</v>
      </c>
      <c r="C2209" s="60">
        <v>10</v>
      </c>
      <c r="D2209" s="38">
        <f t="shared" si="316"/>
        <v>21310</v>
      </c>
      <c r="E2209" s="62">
        <v>13</v>
      </c>
      <c r="F2209" s="25">
        <v>2</v>
      </c>
      <c r="G2209" s="26" t="s">
        <v>164</v>
      </c>
      <c r="H2209" s="26" t="s">
        <v>171</v>
      </c>
      <c r="I2209" s="25">
        <f t="shared" si="317"/>
        <v>130</v>
      </c>
      <c r="J2209" s="25">
        <f t="shared" si="318"/>
        <v>19</v>
      </c>
      <c r="K2209" s="25">
        <f t="shared" si="319"/>
        <v>5</v>
      </c>
      <c r="L2209" s="25" t="s">
        <v>530</v>
      </c>
      <c r="M2209" s="49" t="str">
        <f t="shared" si="320"/>
        <v>kn-13-10-shl-loc2</v>
      </c>
      <c r="N2209" s="49">
        <f t="shared" si="321"/>
        <v>8</v>
      </c>
      <c r="O2209" s="25">
        <v>9</v>
      </c>
      <c r="P2209" s="39">
        <v>9</v>
      </c>
    </row>
    <row r="2210" spans="1:16" ht="16.5" x14ac:dyDescent="0.2">
      <c r="A2210" s="60" t="str">
        <f t="shared" si="315"/>
        <v>kn-13</v>
      </c>
      <c r="B2210" s="45">
        <f t="shared" si="322"/>
        <v>2131030</v>
      </c>
      <c r="C2210" s="60">
        <v>10</v>
      </c>
      <c r="D2210" s="38">
        <f t="shared" si="316"/>
        <v>21310</v>
      </c>
      <c r="E2210" s="62">
        <v>13</v>
      </c>
      <c r="F2210" s="25">
        <v>3</v>
      </c>
      <c r="G2210" s="26" t="s">
        <v>163</v>
      </c>
      <c r="H2210" s="26" t="s">
        <v>434</v>
      </c>
      <c r="I2210" s="25">
        <f t="shared" si="317"/>
        <v>130</v>
      </c>
      <c r="J2210" s="25">
        <f t="shared" si="318"/>
        <v>19</v>
      </c>
      <c r="K2210" s="25">
        <f t="shared" si="319"/>
        <v>5</v>
      </c>
      <c r="L2210" s="25" t="s">
        <v>504</v>
      </c>
      <c r="M2210" s="50" t="str">
        <f t="shared" si="320"/>
        <v>kn-13-10-jlr-loc3</v>
      </c>
      <c r="N2210" s="50">
        <f t="shared" si="321"/>
        <v>8</v>
      </c>
      <c r="O2210" s="25">
        <v>6</v>
      </c>
      <c r="P2210" s="39">
        <v>8</v>
      </c>
    </row>
    <row r="2211" spans="1:16" ht="17.25" thickBot="1" x14ac:dyDescent="0.25">
      <c r="A2211" s="60" t="str">
        <f t="shared" si="315"/>
        <v>kn-13</v>
      </c>
      <c r="B2211" s="45">
        <f t="shared" si="322"/>
        <v>2131031</v>
      </c>
      <c r="C2211" s="60">
        <v>10</v>
      </c>
      <c r="D2211" s="40">
        <f t="shared" si="316"/>
        <v>21310</v>
      </c>
      <c r="E2211" s="63">
        <v>13</v>
      </c>
      <c r="F2211" s="41">
        <v>3</v>
      </c>
      <c r="G2211" s="42" t="s">
        <v>164</v>
      </c>
      <c r="H2211" s="42" t="s">
        <v>433</v>
      </c>
      <c r="I2211" s="41">
        <f t="shared" si="317"/>
        <v>130</v>
      </c>
      <c r="J2211" s="41">
        <f t="shared" si="318"/>
        <v>19</v>
      </c>
      <c r="K2211" s="41">
        <f t="shared" si="319"/>
        <v>5</v>
      </c>
      <c r="L2211" s="41" t="s">
        <v>545</v>
      </c>
      <c r="M2211" s="42" t="str">
        <f t="shared" si="320"/>
        <v>kn-13-10-shl-loc3</v>
      </c>
      <c r="N2211" s="42">
        <f t="shared" si="321"/>
        <v>8</v>
      </c>
      <c r="O2211" s="41">
        <v>9</v>
      </c>
      <c r="P2211" s="43">
        <v>9</v>
      </c>
    </row>
    <row r="2212" spans="1:16" ht="16.5" x14ac:dyDescent="0.2">
      <c r="A2212" s="60" t="str">
        <f t="shared" si="315"/>
        <v>kn-13</v>
      </c>
      <c r="B2212" s="45">
        <f t="shared" si="322"/>
        <v>2131110</v>
      </c>
      <c r="C2212" s="60">
        <v>11</v>
      </c>
      <c r="D2212" s="35">
        <f t="shared" si="316"/>
        <v>21311</v>
      </c>
      <c r="E2212" s="61">
        <v>13</v>
      </c>
      <c r="F2212" s="36">
        <v>1</v>
      </c>
      <c r="G2212" s="44" t="s">
        <v>163</v>
      </c>
      <c r="H2212" s="44" t="s">
        <v>435</v>
      </c>
      <c r="I2212" s="36">
        <f t="shared" si="317"/>
        <v>130</v>
      </c>
      <c r="J2212" s="36">
        <f t="shared" si="318"/>
        <v>19</v>
      </c>
      <c r="K2212" s="36">
        <f t="shared" si="319"/>
        <v>5</v>
      </c>
      <c r="L2212" s="36" t="s">
        <v>502</v>
      </c>
      <c r="M2212" s="36" t="str">
        <f t="shared" si="320"/>
        <v>kn-13-11-jlr-loc1</v>
      </c>
      <c r="N2212" s="36">
        <f t="shared" si="321"/>
        <v>8</v>
      </c>
      <c r="O2212" s="36">
        <v>6</v>
      </c>
      <c r="P2212" s="37">
        <v>8</v>
      </c>
    </row>
    <row r="2213" spans="1:16" ht="16.5" x14ac:dyDescent="0.2">
      <c r="A2213" s="60" t="str">
        <f t="shared" si="315"/>
        <v>kn-13</v>
      </c>
      <c r="B2213" s="45">
        <f t="shared" si="322"/>
        <v>2131111</v>
      </c>
      <c r="C2213" s="60">
        <v>11</v>
      </c>
      <c r="D2213" s="38">
        <f t="shared" si="316"/>
        <v>21311</v>
      </c>
      <c r="E2213" s="62">
        <v>13</v>
      </c>
      <c r="F2213" s="25">
        <v>1</v>
      </c>
      <c r="G2213" s="26" t="s">
        <v>164</v>
      </c>
      <c r="H2213" s="26" t="s">
        <v>436</v>
      </c>
      <c r="I2213" s="25">
        <f t="shared" si="317"/>
        <v>130</v>
      </c>
      <c r="J2213" s="25">
        <f t="shared" si="318"/>
        <v>19</v>
      </c>
      <c r="K2213" s="25">
        <f t="shared" si="319"/>
        <v>5</v>
      </c>
      <c r="L2213" s="25" t="s">
        <v>543</v>
      </c>
      <c r="M2213" s="25" t="str">
        <f t="shared" si="320"/>
        <v>kn-13-11-shl-loc1</v>
      </c>
      <c r="N2213" s="25">
        <f t="shared" si="321"/>
        <v>8</v>
      </c>
      <c r="O2213" s="25">
        <v>9</v>
      </c>
      <c r="P2213" s="39">
        <v>9</v>
      </c>
    </row>
    <row r="2214" spans="1:16" ht="16.5" x14ac:dyDescent="0.2">
      <c r="A2214" s="60" t="str">
        <f t="shared" si="315"/>
        <v>kn-13</v>
      </c>
      <c r="B2214" s="45">
        <f t="shared" si="322"/>
        <v>2131120</v>
      </c>
      <c r="C2214" s="60">
        <v>11</v>
      </c>
      <c r="D2214" s="38">
        <f t="shared" si="316"/>
        <v>21311</v>
      </c>
      <c r="E2214" s="62">
        <v>13</v>
      </c>
      <c r="F2214" s="25">
        <v>2</v>
      </c>
      <c r="G2214" s="26" t="s">
        <v>163</v>
      </c>
      <c r="H2214" s="26" t="s">
        <v>1463</v>
      </c>
      <c r="I2214" s="25">
        <f t="shared" si="317"/>
        <v>130</v>
      </c>
      <c r="J2214" s="25">
        <f t="shared" si="318"/>
        <v>19</v>
      </c>
      <c r="K2214" s="25">
        <f t="shared" si="319"/>
        <v>5</v>
      </c>
      <c r="L2214" s="25" t="s">
        <v>1459</v>
      </c>
      <c r="M2214" s="49" t="str">
        <f t="shared" si="320"/>
        <v>kn-13-11-jlr-loc2</v>
      </c>
      <c r="N2214" s="49">
        <f t="shared" si="321"/>
        <v>8</v>
      </c>
      <c r="O2214" s="25">
        <v>6</v>
      </c>
      <c r="P2214" s="39">
        <v>8</v>
      </c>
    </row>
    <row r="2215" spans="1:16" ht="16.5" x14ac:dyDescent="0.2">
      <c r="A2215" s="60" t="str">
        <f t="shared" si="315"/>
        <v>kn-13</v>
      </c>
      <c r="B2215" s="45">
        <f t="shared" si="322"/>
        <v>2131121</v>
      </c>
      <c r="C2215" s="60">
        <v>11</v>
      </c>
      <c r="D2215" s="38">
        <f t="shared" si="316"/>
        <v>21311</v>
      </c>
      <c r="E2215" s="62">
        <v>13</v>
      </c>
      <c r="F2215" s="25">
        <v>2</v>
      </c>
      <c r="G2215" s="26" t="s">
        <v>164</v>
      </c>
      <c r="H2215" s="26" t="s">
        <v>171</v>
      </c>
      <c r="I2215" s="25">
        <f t="shared" si="317"/>
        <v>130</v>
      </c>
      <c r="J2215" s="25">
        <f t="shared" si="318"/>
        <v>19</v>
      </c>
      <c r="K2215" s="25">
        <f t="shared" si="319"/>
        <v>5</v>
      </c>
      <c r="L2215" s="25" t="s">
        <v>538</v>
      </c>
      <c r="M2215" s="49" t="str">
        <f t="shared" si="320"/>
        <v>kn-13-11-shl-loc2</v>
      </c>
      <c r="N2215" s="49">
        <f t="shared" si="321"/>
        <v>8</v>
      </c>
      <c r="O2215" s="25">
        <v>9</v>
      </c>
      <c r="P2215" s="39">
        <v>9</v>
      </c>
    </row>
    <row r="2216" spans="1:16" ht="16.5" x14ac:dyDescent="0.2">
      <c r="A2216" s="60" t="str">
        <f t="shared" si="315"/>
        <v>kn-13</v>
      </c>
      <c r="B2216" s="45">
        <f t="shared" si="322"/>
        <v>2131130</v>
      </c>
      <c r="C2216" s="60">
        <v>11</v>
      </c>
      <c r="D2216" s="38">
        <f t="shared" si="316"/>
        <v>21311</v>
      </c>
      <c r="E2216" s="62">
        <v>13</v>
      </c>
      <c r="F2216" s="25">
        <v>3</v>
      </c>
      <c r="G2216" s="26" t="s">
        <v>163</v>
      </c>
      <c r="H2216" s="26" t="s">
        <v>434</v>
      </c>
      <c r="I2216" s="25">
        <f t="shared" si="317"/>
        <v>130</v>
      </c>
      <c r="J2216" s="25">
        <f t="shared" si="318"/>
        <v>19</v>
      </c>
      <c r="K2216" s="25">
        <f t="shared" si="319"/>
        <v>5</v>
      </c>
      <c r="L2216" s="25" t="s">
        <v>499</v>
      </c>
      <c r="M2216" s="50" t="str">
        <f t="shared" si="320"/>
        <v>kn-13-11-jlr-loc3</v>
      </c>
      <c r="N2216" s="50">
        <f t="shared" si="321"/>
        <v>8</v>
      </c>
      <c r="O2216" s="25">
        <v>6</v>
      </c>
      <c r="P2216" s="39">
        <v>8</v>
      </c>
    </row>
    <row r="2217" spans="1:16" ht="17.25" thickBot="1" x14ac:dyDescent="0.25">
      <c r="A2217" s="60" t="str">
        <f t="shared" si="315"/>
        <v>kn-13</v>
      </c>
      <c r="B2217" s="45">
        <f t="shared" si="322"/>
        <v>2131131</v>
      </c>
      <c r="C2217" s="60">
        <v>11</v>
      </c>
      <c r="D2217" s="40">
        <f t="shared" si="316"/>
        <v>21311</v>
      </c>
      <c r="E2217" s="63">
        <v>13</v>
      </c>
      <c r="F2217" s="41">
        <v>3</v>
      </c>
      <c r="G2217" s="42" t="s">
        <v>164</v>
      </c>
      <c r="H2217" s="42" t="s">
        <v>433</v>
      </c>
      <c r="I2217" s="41">
        <f t="shared" si="317"/>
        <v>130</v>
      </c>
      <c r="J2217" s="41">
        <f t="shared" si="318"/>
        <v>19</v>
      </c>
      <c r="K2217" s="41">
        <f t="shared" si="319"/>
        <v>5</v>
      </c>
      <c r="L2217" s="41" t="s">
        <v>539</v>
      </c>
      <c r="M2217" s="42" t="str">
        <f t="shared" si="320"/>
        <v>kn-13-11-shl-loc3</v>
      </c>
      <c r="N2217" s="42">
        <f t="shared" si="321"/>
        <v>8</v>
      </c>
      <c r="O2217" s="41">
        <v>9</v>
      </c>
      <c r="P2217" s="43">
        <v>9</v>
      </c>
    </row>
    <row r="2218" spans="1:16" ht="16.5" x14ac:dyDescent="0.2">
      <c r="A2218" s="60" t="str">
        <f t="shared" si="315"/>
        <v>kn-13</v>
      </c>
      <c r="B2218" s="45">
        <f t="shared" si="322"/>
        <v>2131210</v>
      </c>
      <c r="C2218" s="60">
        <v>12</v>
      </c>
      <c r="D2218" s="35">
        <f t="shared" si="316"/>
        <v>21312</v>
      </c>
      <c r="E2218" s="61">
        <v>13</v>
      </c>
      <c r="F2218" s="36">
        <v>1</v>
      </c>
      <c r="G2218" s="44" t="s">
        <v>163</v>
      </c>
      <c r="H2218" s="44" t="s">
        <v>435</v>
      </c>
      <c r="I2218" s="36">
        <f t="shared" si="317"/>
        <v>131</v>
      </c>
      <c r="J2218" s="36">
        <f t="shared" si="318"/>
        <v>19</v>
      </c>
      <c r="K2218" s="36">
        <f t="shared" si="319"/>
        <v>5</v>
      </c>
      <c r="L2218" s="36" t="s">
        <v>505</v>
      </c>
      <c r="M2218" s="36" t="str">
        <f t="shared" si="320"/>
        <v>kn-13-12-jlr-loc1</v>
      </c>
      <c r="N2218" s="36">
        <f t="shared" si="321"/>
        <v>8</v>
      </c>
      <c r="O2218" s="36">
        <v>6</v>
      </c>
      <c r="P2218" s="37">
        <v>8</v>
      </c>
    </row>
    <row r="2219" spans="1:16" ht="16.5" x14ac:dyDescent="0.2">
      <c r="A2219" s="60" t="str">
        <f t="shared" si="315"/>
        <v>kn-13</v>
      </c>
      <c r="B2219" s="45">
        <f t="shared" si="322"/>
        <v>2131211</v>
      </c>
      <c r="C2219" s="60">
        <v>12</v>
      </c>
      <c r="D2219" s="38">
        <f t="shared" si="316"/>
        <v>21312</v>
      </c>
      <c r="E2219" s="62">
        <v>13</v>
      </c>
      <c r="F2219" s="25">
        <v>1</v>
      </c>
      <c r="G2219" s="26" t="s">
        <v>164</v>
      </c>
      <c r="H2219" s="26" t="s">
        <v>436</v>
      </c>
      <c r="I2219" s="25">
        <f t="shared" si="317"/>
        <v>131</v>
      </c>
      <c r="J2219" s="25">
        <f t="shared" si="318"/>
        <v>19</v>
      </c>
      <c r="K2219" s="25">
        <f t="shared" si="319"/>
        <v>5</v>
      </c>
      <c r="L2219" s="25" t="s">
        <v>546</v>
      </c>
      <c r="M2219" s="25" t="str">
        <f t="shared" si="320"/>
        <v>kn-13-12-shl-loc1</v>
      </c>
      <c r="N2219" s="25">
        <f t="shared" si="321"/>
        <v>8</v>
      </c>
      <c r="O2219" s="25">
        <v>9</v>
      </c>
      <c r="P2219" s="39">
        <v>9</v>
      </c>
    </row>
    <row r="2220" spans="1:16" ht="16.5" x14ac:dyDescent="0.2">
      <c r="A2220" s="60" t="str">
        <f t="shared" si="315"/>
        <v>kn-13</v>
      </c>
      <c r="B2220" s="45">
        <f t="shared" si="322"/>
        <v>2131220</v>
      </c>
      <c r="C2220" s="60">
        <v>12</v>
      </c>
      <c r="D2220" s="38">
        <f t="shared" si="316"/>
        <v>21312</v>
      </c>
      <c r="E2220" s="62">
        <v>13</v>
      </c>
      <c r="F2220" s="25">
        <v>2</v>
      </c>
      <c r="G2220" s="26" t="s">
        <v>163</v>
      </c>
      <c r="H2220" s="26" t="s">
        <v>1463</v>
      </c>
      <c r="I2220" s="25">
        <f t="shared" si="317"/>
        <v>131</v>
      </c>
      <c r="J2220" s="25">
        <f t="shared" si="318"/>
        <v>19</v>
      </c>
      <c r="K2220" s="25">
        <f t="shared" si="319"/>
        <v>5</v>
      </c>
      <c r="L2220" s="25" t="s">
        <v>495</v>
      </c>
      <c r="M2220" s="49" t="str">
        <f t="shared" si="320"/>
        <v>kn-13-12-jlr-loc2</v>
      </c>
      <c r="N2220" s="49">
        <f t="shared" si="321"/>
        <v>8</v>
      </c>
      <c r="O2220" s="25">
        <v>6</v>
      </c>
      <c r="P2220" s="39">
        <v>8</v>
      </c>
    </row>
    <row r="2221" spans="1:16" ht="16.5" x14ac:dyDescent="0.2">
      <c r="A2221" s="60" t="str">
        <f t="shared" si="315"/>
        <v>kn-13</v>
      </c>
      <c r="B2221" s="45">
        <f t="shared" si="322"/>
        <v>2131221</v>
      </c>
      <c r="C2221" s="60">
        <v>12</v>
      </c>
      <c r="D2221" s="38">
        <f t="shared" si="316"/>
        <v>21312</v>
      </c>
      <c r="E2221" s="62">
        <v>13</v>
      </c>
      <c r="F2221" s="25">
        <v>2</v>
      </c>
      <c r="G2221" s="26" t="s">
        <v>164</v>
      </c>
      <c r="H2221" s="26" t="s">
        <v>171</v>
      </c>
      <c r="I2221" s="25">
        <f t="shared" si="317"/>
        <v>131</v>
      </c>
      <c r="J2221" s="25">
        <f t="shared" si="318"/>
        <v>19</v>
      </c>
      <c r="K2221" s="25">
        <f t="shared" si="319"/>
        <v>5</v>
      </c>
      <c r="L2221" s="25" t="s">
        <v>534</v>
      </c>
      <c r="M2221" s="49" t="str">
        <f t="shared" si="320"/>
        <v>kn-13-12-shl-loc2</v>
      </c>
      <c r="N2221" s="49">
        <f t="shared" si="321"/>
        <v>8</v>
      </c>
      <c r="O2221" s="25">
        <v>9</v>
      </c>
      <c r="P2221" s="39">
        <v>9</v>
      </c>
    </row>
    <row r="2222" spans="1:16" ht="16.5" x14ac:dyDescent="0.2">
      <c r="A2222" s="60" t="str">
        <f t="shared" si="315"/>
        <v>kn-13</v>
      </c>
      <c r="B2222" s="45">
        <f t="shared" si="322"/>
        <v>2131230</v>
      </c>
      <c r="C2222" s="60">
        <v>12</v>
      </c>
      <c r="D2222" s="38">
        <f t="shared" si="316"/>
        <v>21312</v>
      </c>
      <c r="E2222" s="62">
        <v>13</v>
      </c>
      <c r="F2222" s="25">
        <v>3</v>
      </c>
      <c r="G2222" s="26" t="s">
        <v>163</v>
      </c>
      <c r="H2222" s="26" t="s">
        <v>434</v>
      </c>
      <c r="I2222" s="25">
        <f t="shared" si="317"/>
        <v>131</v>
      </c>
      <c r="J2222" s="25">
        <f t="shared" si="318"/>
        <v>19</v>
      </c>
      <c r="K2222" s="25">
        <f t="shared" si="319"/>
        <v>5</v>
      </c>
      <c r="L2222" s="25" t="s">
        <v>501</v>
      </c>
      <c r="M2222" s="50" t="str">
        <f t="shared" si="320"/>
        <v>kn-13-12-jlr-loc3</v>
      </c>
      <c r="N2222" s="50">
        <f t="shared" si="321"/>
        <v>8</v>
      </c>
      <c r="O2222" s="25">
        <v>6</v>
      </c>
      <c r="P2222" s="39">
        <v>8</v>
      </c>
    </row>
    <row r="2223" spans="1:16" ht="17.25" thickBot="1" x14ac:dyDescent="0.25">
      <c r="A2223" s="60" t="str">
        <f t="shared" si="315"/>
        <v>kn-13</v>
      </c>
      <c r="B2223" s="45">
        <f t="shared" si="322"/>
        <v>2131231</v>
      </c>
      <c r="C2223" s="60">
        <v>12</v>
      </c>
      <c r="D2223" s="40">
        <f t="shared" si="316"/>
        <v>21312</v>
      </c>
      <c r="E2223" s="63">
        <v>13</v>
      </c>
      <c r="F2223" s="41">
        <v>3</v>
      </c>
      <c r="G2223" s="42" t="s">
        <v>164</v>
      </c>
      <c r="H2223" s="42" t="s">
        <v>433</v>
      </c>
      <c r="I2223" s="41">
        <f t="shared" si="317"/>
        <v>131</v>
      </c>
      <c r="J2223" s="41">
        <f t="shared" si="318"/>
        <v>19</v>
      </c>
      <c r="K2223" s="41">
        <f t="shared" si="319"/>
        <v>5</v>
      </c>
      <c r="L2223" s="41" t="s">
        <v>542</v>
      </c>
      <c r="M2223" s="42" t="str">
        <f t="shared" si="320"/>
        <v>kn-13-12-shl-loc3</v>
      </c>
      <c r="N2223" s="42">
        <f t="shared" si="321"/>
        <v>8</v>
      </c>
      <c r="O2223" s="41">
        <v>9</v>
      </c>
      <c r="P2223" s="43">
        <v>9</v>
      </c>
    </row>
    <row r="2224" spans="1:16" ht="16.5" x14ac:dyDescent="0.2">
      <c r="A2224" s="60" t="str">
        <f t="shared" si="315"/>
        <v>kn-13</v>
      </c>
      <c r="B2224" s="45">
        <f t="shared" si="322"/>
        <v>2131310</v>
      </c>
      <c r="C2224" s="60">
        <v>13</v>
      </c>
      <c r="D2224" s="35">
        <f t="shared" si="316"/>
        <v>21313</v>
      </c>
      <c r="E2224" s="61">
        <v>13</v>
      </c>
      <c r="F2224" s="36">
        <v>1</v>
      </c>
      <c r="G2224" s="44" t="s">
        <v>163</v>
      </c>
      <c r="H2224" s="44" t="s">
        <v>435</v>
      </c>
      <c r="I2224" s="36">
        <f t="shared" si="317"/>
        <v>132</v>
      </c>
      <c r="J2224" s="36">
        <f t="shared" si="318"/>
        <v>19</v>
      </c>
      <c r="K2224" s="36">
        <f t="shared" si="319"/>
        <v>5</v>
      </c>
      <c r="L2224" s="36" t="s">
        <v>499</v>
      </c>
      <c r="M2224" s="36" t="str">
        <f t="shared" si="320"/>
        <v>kn-13-13-jlr-loc1</v>
      </c>
      <c r="N2224" s="36">
        <f t="shared" si="321"/>
        <v>8</v>
      </c>
      <c r="O2224" s="36">
        <v>6</v>
      </c>
      <c r="P2224" s="37">
        <v>8</v>
      </c>
    </row>
    <row r="2225" spans="1:16" ht="16.5" x14ac:dyDescent="0.2">
      <c r="A2225" s="60" t="str">
        <f t="shared" si="315"/>
        <v>kn-13</v>
      </c>
      <c r="B2225" s="45">
        <f t="shared" si="322"/>
        <v>2131311</v>
      </c>
      <c r="C2225" s="60">
        <v>13</v>
      </c>
      <c r="D2225" s="38">
        <f t="shared" si="316"/>
        <v>21313</v>
      </c>
      <c r="E2225" s="62">
        <v>13</v>
      </c>
      <c r="F2225" s="25">
        <v>1</v>
      </c>
      <c r="G2225" s="26" t="s">
        <v>164</v>
      </c>
      <c r="H2225" s="26" t="s">
        <v>436</v>
      </c>
      <c r="I2225" s="25">
        <f t="shared" si="317"/>
        <v>132</v>
      </c>
      <c r="J2225" s="25">
        <f t="shared" si="318"/>
        <v>19</v>
      </c>
      <c r="K2225" s="25">
        <f t="shared" si="319"/>
        <v>5</v>
      </c>
      <c r="L2225" s="25" t="s">
        <v>539</v>
      </c>
      <c r="M2225" s="25" t="str">
        <f t="shared" si="320"/>
        <v>kn-13-13-shl-loc1</v>
      </c>
      <c r="N2225" s="25">
        <f t="shared" si="321"/>
        <v>8</v>
      </c>
      <c r="O2225" s="25">
        <v>9</v>
      </c>
      <c r="P2225" s="39">
        <v>9</v>
      </c>
    </row>
    <row r="2226" spans="1:16" ht="16.5" x14ac:dyDescent="0.2">
      <c r="A2226" s="60" t="str">
        <f t="shared" si="315"/>
        <v>kn-13</v>
      </c>
      <c r="B2226" s="45">
        <f t="shared" si="322"/>
        <v>2131320</v>
      </c>
      <c r="C2226" s="60">
        <v>13</v>
      </c>
      <c r="D2226" s="38">
        <f t="shared" si="316"/>
        <v>21313</v>
      </c>
      <c r="E2226" s="62">
        <v>13</v>
      </c>
      <c r="F2226" s="25">
        <v>2</v>
      </c>
      <c r="G2226" s="26" t="s">
        <v>163</v>
      </c>
      <c r="H2226" s="26" t="s">
        <v>1463</v>
      </c>
      <c r="I2226" s="25">
        <f t="shared" si="317"/>
        <v>132</v>
      </c>
      <c r="J2226" s="25">
        <f t="shared" si="318"/>
        <v>19</v>
      </c>
      <c r="K2226" s="25">
        <f t="shared" si="319"/>
        <v>5</v>
      </c>
      <c r="L2226" s="25" t="s">
        <v>1459</v>
      </c>
      <c r="M2226" s="49" t="str">
        <f t="shared" si="320"/>
        <v>kn-13-13-jlr-loc2</v>
      </c>
      <c r="N2226" s="49">
        <f t="shared" si="321"/>
        <v>8</v>
      </c>
      <c r="O2226" s="25">
        <v>6</v>
      </c>
      <c r="P2226" s="39">
        <v>8</v>
      </c>
    </row>
    <row r="2227" spans="1:16" ht="16.5" x14ac:dyDescent="0.2">
      <c r="A2227" s="60" t="str">
        <f t="shared" si="315"/>
        <v>kn-13</v>
      </c>
      <c r="B2227" s="45">
        <f t="shared" si="322"/>
        <v>2131321</v>
      </c>
      <c r="C2227" s="60">
        <v>13</v>
      </c>
      <c r="D2227" s="38">
        <f t="shared" si="316"/>
        <v>21313</v>
      </c>
      <c r="E2227" s="62">
        <v>13</v>
      </c>
      <c r="F2227" s="25">
        <v>2</v>
      </c>
      <c r="G2227" s="26" t="s">
        <v>164</v>
      </c>
      <c r="H2227" s="26" t="s">
        <v>171</v>
      </c>
      <c r="I2227" s="25">
        <f t="shared" si="317"/>
        <v>132</v>
      </c>
      <c r="J2227" s="25">
        <f t="shared" si="318"/>
        <v>19</v>
      </c>
      <c r="K2227" s="25">
        <f t="shared" si="319"/>
        <v>5</v>
      </c>
      <c r="L2227" s="25" t="s">
        <v>538</v>
      </c>
      <c r="M2227" s="49" t="str">
        <f t="shared" si="320"/>
        <v>kn-13-13-shl-loc2</v>
      </c>
      <c r="N2227" s="49">
        <f t="shared" si="321"/>
        <v>8</v>
      </c>
      <c r="O2227" s="25">
        <v>9</v>
      </c>
      <c r="P2227" s="39">
        <v>9</v>
      </c>
    </row>
    <row r="2228" spans="1:16" ht="16.5" x14ac:dyDescent="0.2">
      <c r="A2228" s="60" t="str">
        <f t="shared" si="315"/>
        <v>kn-13</v>
      </c>
      <c r="B2228" s="45">
        <f t="shared" si="322"/>
        <v>2131330</v>
      </c>
      <c r="C2228" s="60">
        <v>13</v>
      </c>
      <c r="D2228" s="38">
        <f t="shared" si="316"/>
        <v>21313</v>
      </c>
      <c r="E2228" s="62">
        <v>13</v>
      </c>
      <c r="F2228" s="25">
        <v>3</v>
      </c>
      <c r="G2228" s="26" t="s">
        <v>773</v>
      </c>
      <c r="H2228" s="26" t="s">
        <v>434</v>
      </c>
      <c r="I2228" s="25">
        <f t="shared" si="317"/>
        <v>132</v>
      </c>
      <c r="J2228" s="25">
        <f t="shared" si="318"/>
        <v>19</v>
      </c>
      <c r="K2228" s="25">
        <f t="shared" si="319"/>
        <v>5</v>
      </c>
      <c r="L2228" s="25" t="s">
        <v>502</v>
      </c>
      <c r="M2228" s="50" t="str">
        <f t="shared" si="320"/>
        <v>kn-13-13-jlr-loc3</v>
      </c>
      <c r="N2228" s="50">
        <f t="shared" si="321"/>
        <v>8</v>
      </c>
      <c r="O2228" s="25">
        <v>6</v>
      </c>
      <c r="P2228" s="39">
        <v>8</v>
      </c>
    </row>
    <row r="2229" spans="1:16" ht="17.25" thickBot="1" x14ac:dyDescent="0.25">
      <c r="A2229" s="60" t="str">
        <f t="shared" si="315"/>
        <v>kn-13</v>
      </c>
      <c r="B2229" s="45">
        <f t="shared" si="322"/>
        <v>2131331</v>
      </c>
      <c r="C2229" s="60">
        <v>13</v>
      </c>
      <c r="D2229" s="40">
        <f t="shared" si="316"/>
        <v>21313</v>
      </c>
      <c r="E2229" s="63">
        <v>13</v>
      </c>
      <c r="F2229" s="41">
        <v>3</v>
      </c>
      <c r="G2229" s="42" t="s">
        <v>164</v>
      </c>
      <c r="H2229" s="42" t="s">
        <v>433</v>
      </c>
      <c r="I2229" s="41">
        <f t="shared" si="317"/>
        <v>132</v>
      </c>
      <c r="J2229" s="41">
        <f t="shared" si="318"/>
        <v>19</v>
      </c>
      <c r="K2229" s="41">
        <f t="shared" si="319"/>
        <v>5</v>
      </c>
      <c r="L2229" s="41" t="s">
        <v>543</v>
      </c>
      <c r="M2229" s="42" t="str">
        <f t="shared" si="320"/>
        <v>kn-13-13-shl-loc3</v>
      </c>
      <c r="N2229" s="42">
        <f t="shared" si="321"/>
        <v>8</v>
      </c>
      <c r="O2229" s="41">
        <v>9</v>
      </c>
      <c r="P2229" s="43">
        <v>9</v>
      </c>
    </row>
    <row r="2230" spans="1:16" ht="16.5" x14ac:dyDescent="0.2">
      <c r="A2230" s="60" t="str">
        <f t="shared" si="315"/>
        <v>kn-13</v>
      </c>
      <c r="B2230" s="45">
        <f t="shared" si="322"/>
        <v>2131410</v>
      </c>
      <c r="C2230" s="60">
        <v>14</v>
      </c>
      <c r="D2230" s="35">
        <f t="shared" si="316"/>
        <v>21314</v>
      </c>
      <c r="E2230" s="61">
        <v>13</v>
      </c>
      <c r="F2230" s="36">
        <v>1</v>
      </c>
      <c r="G2230" s="44" t="s">
        <v>163</v>
      </c>
      <c r="H2230" s="44" t="s">
        <v>435</v>
      </c>
      <c r="I2230" s="36">
        <f t="shared" si="317"/>
        <v>133</v>
      </c>
      <c r="J2230" s="36">
        <f t="shared" si="318"/>
        <v>19</v>
      </c>
      <c r="K2230" s="36">
        <f t="shared" si="319"/>
        <v>5</v>
      </c>
      <c r="L2230" s="36" t="s">
        <v>174</v>
      </c>
      <c r="M2230" s="36" t="str">
        <f t="shared" si="320"/>
        <v>kn-13-14-jlr-loc1</v>
      </c>
      <c r="N2230" s="36">
        <f t="shared" si="321"/>
        <v>8</v>
      </c>
      <c r="O2230" s="36">
        <v>6</v>
      </c>
      <c r="P2230" s="37">
        <v>8</v>
      </c>
    </row>
    <row r="2231" spans="1:16" ht="16.5" x14ac:dyDescent="0.2">
      <c r="A2231" s="60" t="str">
        <f t="shared" si="315"/>
        <v>kn-13</v>
      </c>
      <c r="B2231" s="45">
        <f t="shared" si="322"/>
        <v>2131411</v>
      </c>
      <c r="C2231" s="60">
        <v>14</v>
      </c>
      <c r="D2231" s="38">
        <f t="shared" si="316"/>
        <v>21314</v>
      </c>
      <c r="E2231" s="62">
        <v>13</v>
      </c>
      <c r="F2231" s="25">
        <v>1</v>
      </c>
      <c r="G2231" s="26" t="s">
        <v>164</v>
      </c>
      <c r="H2231" s="26" t="s">
        <v>436</v>
      </c>
      <c r="I2231" s="25">
        <f t="shared" si="317"/>
        <v>133</v>
      </c>
      <c r="J2231" s="25">
        <f t="shared" si="318"/>
        <v>19</v>
      </c>
      <c r="K2231" s="25">
        <f t="shared" si="319"/>
        <v>5</v>
      </c>
      <c r="L2231" s="25" t="s">
        <v>534</v>
      </c>
      <c r="M2231" s="25" t="str">
        <f t="shared" si="320"/>
        <v>kn-13-14-shl-loc1</v>
      </c>
      <c r="N2231" s="25">
        <f t="shared" si="321"/>
        <v>8</v>
      </c>
      <c r="O2231" s="25">
        <v>9</v>
      </c>
      <c r="P2231" s="39">
        <v>9</v>
      </c>
    </row>
    <row r="2232" spans="1:16" ht="16.5" x14ac:dyDescent="0.2">
      <c r="A2232" s="60" t="str">
        <f t="shared" si="315"/>
        <v>kn-13</v>
      </c>
      <c r="B2232" s="45">
        <f t="shared" si="322"/>
        <v>2131420</v>
      </c>
      <c r="C2232" s="60">
        <v>14</v>
      </c>
      <c r="D2232" s="38">
        <f t="shared" si="316"/>
        <v>21314</v>
      </c>
      <c r="E2232" s="62">
        <v>13</v>
      </c>
      <c r="F2232" s="25">
        <v>2</v>
      </c>
      <c r="G2232" s="26" t="s">
        <v>163</v>
      </c>
      <c r="H2232" s="26" t="s">
        <v>749</v>
      </c>
      <c r="I2232" s="25">
        <f t="shared" si="317"/>
        <v>133</v>
      </c>
      <c r="J2232" s="25">
        <f t="shared" si="318"/>
        <v>19</v>
      </c>
      <c r="K2232" s="25">
        <f t="shared" si="319"/>
        <v>5</v>
      </c>
      <c r="L2232" s="25" t="s">
        <v>174</v>
      </c>
      <c r="M2232" s="49" t="str">
        <f t="shared" si="320"/>
        <v>kn-13-14-jlr-loc2</v>
      </c>
      <c r="N2232" s="49">
        <f t="shared" si="321"/>
        <v>8</v>
      </c>
      <c r="O2232" s="25">
        <v>6</v>
      </c>
      <c r="P2232" s="39">
        <v>8</v>
      </c>
    </row>
    <row r="2233" spans="1:16" ht="16.5" x14ac:dyDescent="0.2">
      <c r="A2233" s="60" t="str">
        <f t="shared" si="315"/>
        <v>kn-13</v>
      </c>
      <c r="B2233" s="45">
        <f t="shared" si="322"/>
        <v>2131421</v>
      </c>
      <c r="C2233" s="60">
        <v>14</v>
      </c>
      <c r="D2233" s="38">
        <f t="shared" si="316"/>
        <v>21314</v>
      </c>
      <c r="E2233" s="62">
        <v>13</v>
      </c>
      <c r="F2233" s="25">
        <v>2</v>
      </c>
      <c r="G2233" s="26" t="s">
        <v>164</v>
      </c>
      <c r="H2233" s="26" t="s">
        <v>750</v>
      </c>
      <c r="I2233" s="25">
        <f t="shared" si="317"/>
        <v>133</v>
      </c>
      <c r="J2233" s="25">
        <f t="shared" si="318"/>
        <v>19</v>
      </c>
      <c r="K2233" s="25">
        <f t="shared" si="319"/>
        <v>5</v>
      </c>
      <c r="L2233" s="25" t="s">
        <v>528</v>
      </c>
      <c r="M2233" s="49" t="str">
        <f t="shared" si="320"/>
        <v>kn-13-14-shl-loc2</v>
      </c>
      <c r="N2233" s="49">
        <f t="shared" si="321"/>
        <v>8</v>
      </c>
      <c r="O2233" s="25">
        <v>9</v>
      </c>
      <c r="P2233" s="39">
        <v>9</v>
      </c>
    </row>
    <row r="2234" spans="1:16" ht="16.5" x14ac:dyDescent="0.2">
      <c r="A2234" s="60" t="str">
        <f t="shared" si="315"/>
        <v>kn-13</v>
      </c>
      <c r="B2234" s="45">
        <f t="shared" si="322"/>
        <v>2131430</v>
      </c>
      <c r="C2234" s="60">
        <v>14</v>
      </c>
      <c r="D2234" s="38">
        <f t="shared" si="316"/>
        <v>21314</v>
      </c>
      <c r="E2234" s="62">
        <v>13</v>
      </c>
      <c r="F2234" s="25">
        <v>3</v>
      </c>
      <c r="G2234" s="26" t="s">
        <v>163</v>
      </c>
      <c r="H2234" s="26" t="s">
        <v>1463</v>
      </c>
      <c r="I2234" s="25">
        <f t="shared" si="317"/>
        <v>133</v>
      </c>
      <c r="J2234" s="25">
        <f t="shared" si="318"/>
        <v>19</v>
      </c>
      <c r="K2234" s="25">
        <f t="shared" si="319"/>
        <v>5</v>
      </c>
      <c r="L2234" s="25" t="s">
        <v>501</v>
      </c>
      <c r="M2234" s="50" t="str">
        <f t="shared" si="320"/>
        <v>kn-13-14-jlr-loc3</v>
      </c>
      <c r="N2234" s="50">
        <f t="shared" si="321"/>
        <v>8</v>
      </c>
      <c r="O2234" s="25">
        <v>6</v>
      </c>
      <c r="P2234" s="39">
        <v>8</v>
      </c>
    </row>
    <row r="2235" spans="1:16" ht="17.25" thickBot="1" x14ac:dyDescent="0.25">
      <c r="A2235" s="60" t="str">
        <f t="shared" si="315"/>
        <v>kn-13</v>
      </c>
      <c r="B2235" s="45">
        <f t="shared" si="322"/>
        <v>2131431</v>
      </c>
      <c r="C2235" s="60">
        <v>14</v>
      </c>
      <c r="D2235" s="40">
        <f t="shared" si="316"/>
        <v>21314</v>
      </c>
      <c r="E2235" s="63">
        <v>13</v>
      </c>
      <c r="F2235" s="41">
        <v>3</v>
      </c>
      <c r="G2235" s="42" t="s">
        <v>164</v>
      </c>
      <c r="H2235" s="42" t="s">
        <v>171</v>
      </c>
      <c r="I2235" s="41">
        <f t="shared" si="317"/>
        <v>133</v>
      </c>
      <c r="J2235" s="41">
        <f t="shared" si="318"/>
        <v>19</v>
      </c>
      <c r="K2235" s="41">
        <f t="shared" si="319"/>
        <v>5</v>
      </c>
      <c r="L2235" s="41" t="s">
        <v>542</v>
      </c>
      <c r="M2235" s="42" t="str">
        <f t="shared" si="320"/>
        <v>kn-13-14-shl-loc3</v>
      </c>
      <c r="N2235" s="42">
        <f t="shared" si="321"/>
        <v>8</v>
      </c>
      <c r="O2235" s="41">
        <v>9</v>
      </c>
      <c r="P2235" s="43">
        <v>9</v>
      </c>
    </row>
    <row r="2236" spans="1:16" ht="16.5" x14ac:dyDescent="0.2">
      <c r="A2236" s="60" t="str">
        <f t="shared" si="315"/>
        <v>kn-13</v>
      </c>
      <c r="B2236" s="45">
        <f t="shared" si="322"/>
        <v>2131510</v>
      </c>
      <c r="C2236" s="60">
        <v>15</v>
      </c>
      <c r="D2236" s="35">
        <f t="shared" si="316"/>
        <v>21315</v>
      </c>
      <c r="E2236" s="61">
        <v>13</v>
      </c>
      <c r="F2236" s="36">
        <v>1</v>
      </c>
      <c r="G2236" s="44" t="s">
        <v>163</v>
      </c>
      <c r="H2236" s="44" t="s">
        <v>435</v>
      </c>
      <c r="I2236" s="36">
        <f t="shared" si="317"/>
        <v>134</v>
      </c>
      <c r="J2236" s="36">
        <f t="shared" si="318"/>
        <v>19</v>
      </c>
      <c r="K2236" s="36">
        <f t="shared" si="319"/>
        <v>5</v>
      </c>
      <c r="L2236" s="36" t="s">
        <v>498</v>
      </c>
      <c r="M2236" s="36" t="str">
        <f t="shared" si="320"/>
        <v>kn-13-15-jlr-loc1</v>
      </c>
      <c r="N2236" s="36">
        <f t="shared" si="321"/>
        <v>8</v>
      </c>
      <c r="O2236" s="36">
        <v>6</v>
      </c>
      <c r="P2236" s="37">
        <v>8</v>
      </c>
    </row>
    <row r="2237" spans="1:16" ht="16.5" x14ac:dyDescent="0.2">
      <c r="A2237" s="60" t="str">
        <f t="shared" si="315"/>
        <v>kn-13</v>
      </c>
      <c r="B2237" s="45">
        <f t="shared" si="322"/>
        <v>2131511</v>
      </c>
      <c r="C2237" s="60">
        <v>15</v>
      </c>
      <c r="D2237" s="38">
        <f t="shared" si="316"/>
        <v>21315</v>
      </c>
      <c r="E2237" s="62">
        <v>13</v>
      </c>
      <c r="F2237" s="25">
        <v>1</v>
      </c>
      <c r="G2237" s="26" t="s">
        <v>164</v>
      </c>
      <c r="H2237" s="26" t="s">
        <v>436</v>
      </c>
      <c r="I2237" s="25">
        <f t="shared" si="317"/>
        <v>134</v>
      </c>
      <c r="J2237" s="25">
        <f t="shared" si="318"/>
        <v>19</v>
      </c>
      <c r="K2237" s="25">
        <f t="shared" si="319"/>
        <v>5</v>
      </c>
      <c r="L2237" s="25" t="s">
        <v>526</v>
      </c>
      <c r="M2237" s="25" t="str">
        <f t="shared" si="320"/>
        <v>kn-13-15-shl-loc1</v>
      </c>
      <c r="N2237" s="25">
        <f t="shared" si="321"/>
        <v>8</v>
      </c>
      <c r="O2237" s="25">
        <v>9</v>
      </c>
      <c r="P2237" s="39">
        <v>9</v>
      </c>
    </row>
    <row r="2238" spans="1:16" ht="16.5" x14ac:dyDescent="0.2">
      <c r="A2238" s="60" t="str">
        <f t="shared" si="315"/>
        <v>kn-13</v>
      </c>
      <c r="B2238" s="45">
        <f t="shared" si="322"/>
        <v>2131520</v>
      </c>
      <c r="C2238" s="60">
        <v>15</v>
      </c>
      <c r="D2238" s="38">
        <f t="shared" si="316"/>
        <v>21315</v>
      </c>
      <c r="E2238" s="62">
        <v>13</v>
      </c>
      <c r="F2238" s="25">
        <v>2</v>
      </c>
      <c r="G2238" s="26" t="s">
        <v>163</v>
      </c>
      <c r="H2238" s="26" t="s">
        <v>749</v>
      </c>
      <c r="I2238" s="25">
        <f t="shared" si="317"/>
        <v>134</v>
      </c>
      <c r="J2238" s="25">
        <f t="shared" si="318"/>
        <v>19</v>
      </c>
      <c r="K2238" s="25">
        <f t="shared" si="319"/>
        <v>5</v>
      </c>
      <c r="L2238" s="25" t="s">
        <v>497</v>
      </c>
      <c r="M2238" s="49" t="str">
        <f t="shared" si="320"/>
        <v>kn-13-15-jlr-loc2</v>
      </c>
      <c r="N2238" s="49">
        <f t="shared" si="321"/>
        <v>8</v>
      </c>
      <c r="O2238" s="25">
        <v>6</v>
      </c>
      <c r="P2238" s="39">
        <v>8</v>
      </c>
    </row>
    <row r="2239" spans="1:16" ht="16.5" x14ac:dyDescent="0.2">
      <c r="A2239" s="60" t="str">
        <f t="shared" si="315"/>
        <v>kn-13</v>
      </c>
      <c r="B2239" s="45">
        <f t="shared" si="322"/>
        <v>2131521</v>
      </c>
      <c r="C2239" s="60">
        <v>15</v>
      </c>
      <c r="D2239" s="38">
        <f t="shared" si="316"/>
        <v>21315</v>
      </c>
      <c r="E2239" s="62">
        <v>13</v>
      </c>
      <c r="F2239" s="25">
        <v>2</v>
      </c>
      <c r="G2239" s="26" t="s">
        <v>776</v>
      </c>
      <c r="H2239" s="26" t="s">
        <v>750</v>
      </c>
      <c r="I2239" s="25">
        <f t="shared" si="317"/>
        <v>134</v>
      </c>
      <c r="J2239" s="25">
        <f t="shared" si="318"/>
        <v>19</v>
      </c>
      <c r="K2239" s="25">
        <f t="shared" si="319"/>
        <v>5</v>
      </c>
      <c r="L2239" s="25" t="s">
        <v>531</v>
      </c>
      <c r="M2239" s="49" t="str">
        <f t="shared" si="320"/>
        <v>kn-13-15-shl-loc2</v>
      </c>
      <c r="N2239" s="49">
        <f t="shared" si="321"/>
        <v>8</v>
      </c>
      <c r="O2239" s="25">
        <v>9</v>
      </c>
      <c r="P2239" s="39">
        <v>9</v>
      </c>
    </row>
    <row r="2240" spans="1:16" ht="16.5" x14ac:dyDescent="0.2">
      <c r="A2240" s="60" t="str">
        <f t="shared" ref="A2240:A2303" si="323">"kn-"&amp;E2240</f>
        <v>kn-13</v>
      </c>
      <c r="B2240" s="45">
        <f t="shared" si="322"/>
        <v>2131530</v>
      </c>
      <c r="C2240" s="60">
        <v>15</v>
      </c>
      <c r="D2240" s="38">
        <f t="shared" ref="D2240:D2303" si="324">(200+E2240)*100+C2240</f>
        <v>21315</v>
      </c>
      <c r="E2240" s="62">
        <v>13</v>
      </c>
      <c r="F2240" s="25">
        <v>3</v>
      </c>
      <c r="G2240" s="26" t="s">
        <v>163</v>
      </c>
      <c r="H2240" s="26" t="s">
        <v>747</v>
      </c>
      <c r="I2240" s="25">
        <f t="shared" ref="I2240:I2303" si="325">INDEX($AR$4:$AR$204,INDEX($AY$4:$AY$19,E2240)+C2240)</f>
        <v>134</v>
      </c>
      <c r="J2240" s="25">
        <f t="shared" ref="J2240:J2303" si="326">INDEX($AS$4:$AS$204,INDEX($AY$4:$AY$19,E2240)+C2240)</f>
        <v>19</v>
      </c>
      <c r="K2240" s="25">
        <f t="shared" ref="K2240:K2303" si="327">INDEX($AT$4:$AT$204,INDEX($AY$4:$AY$19,E2240)+C2241)</f>
        <v>5</v>
      </c>
      <c r="L2240" s="25" t="s">
        <v>174</v>
      </c>
      <c r="M2240" s="50" t="str">
        <f t="shared" ref="M2240:M2303" si="328">A2240&amp;"-"&amp;C2240&amp;"-"&amp;G2240&amp;"-"&amp;"loc"&amp;F2240</f>
        <v>kn-13-15-jlr-loc3</v>
      </c>
      <c r="N2240" s="50">
        <f t="shared" ref="N2240:N2303" si="329">INDEX($AU$4:$AU$204,INDEX($AY$4:$AY$19,E2240)+C2240)</f>
        <v>8</v>
      </c>
      <c r="O2240" s="25">
        <v>6</v>
      </c>
      <c r="P2240" s="39">
        <v>8</v>
      </c>
    </row>
    <row r="2241" spans="1:16" ht="17.25" thickBot="1" x14ac:dyDescent="0.25">
      <c r="A2241" s="60" t="str">
        <f t="shared" si="323"/>
        <v>kn-13</v>
      </c>
      <c r="B2241" s="45">
        <f t="shared" si="322"/>
        <v>2131531</v>
      </c>
      <c r="C2241" s="60">
        <v>15</v>
      </c>
      <c r="D2241" s="40">
        <f t="shared" si="324"/>
        <v>21315</v>
      </c>
      <c r="E2241" s="63">
        <v>13</v>
      </c>
      <c r="F2241" s="41">
        <v>3</v>
      </c>
      <c r="G2241" s="42" t="s">
        <v>164</v>
      </c>
      <c r="H2241" s="42" t="s">
        <v>748</v>
      </c>
      <c r="I2241" s="41">
        <f t="shared" si="325"/>
        <v>134</v>
      </c>
      <c r="J2241" s="41">
        <f t="shared" si="326"/>
        <v>19</v>
      </c>
      <c r="K2241" s="41">
        <f t="shared" si="327"/>
        <v>5</v>
      </c>
      <c r="L2241" s="41" t="s">
        <v>535</v>
      </c>
      <c r="M2241" s="42" t="str">
        <f t="shared" si="328"/>
        <v>kn-13-15-shl-loc3</v>
      </c>
      <c r="N2241" s="42">
        <f t="shared" si="329"/>
        <v>8</v>
      </c>
      <c r="O2241" s="41">
        <v>9</v>
      </c>
      <c r="P2241" s="43">
        <v>9</v>
      </c>
    </row>
    <row r="2242" spans="1:16" ht="16.5" x14ac:dyDescent="0.2">
      <c r="A2242" s="60" t="str">
        <f t="shared" si="323"/>
        <v>kn-14</v>
      </c>
      <c r="B2242" s="45">
        <f t="shared" si="322"/>
        <v>2140110</v>
      </c>
      <c r="C2242" s="60">
        <v>1</v>
      </c>
      <c r="D2242" s="35">
        <f t="shared" si="324"/>
        <v>21401</v>
      </c>
      <c r="E2242" s="61">
        <v>14</v>
      </c>
      <c r="F2242" s="36">
        <v>1</v>
      </c>
      <c r="G2242" s="44" t="s">
        <v>163</v>
      </c>
      <c r="H2242" s="44" t="s">
        <v>435</v>
      </c>
      <c r="I2242" s="36">
        <f t="shared" si="325"/>
        <v>135</v>
      </c>
      <c r="J2242" s="36">
        <f t="shared" si="326"/>
        <v>20</v>
      </c>
      <c r="K2242" s="36">
        <f t="shared" si="327"/>
        <v>5</v>
      </c>
      <c r="L2242" s="36" t="s">
        <v>502</v>
      </c>
      <c r="M2242" s="36" t="str">
        <f t="shared" si="328"/>
        <v>kn-14-1-jlr-loc1</v>
      </c>
      <c r="N2242" s="36">
        <f t="shared" si="329"/>
        <v>9</v>
      </c>
      <c r="O2242" s="36">
        <v>6</v>
      </c>
      <c r="P2242" s="37">
        <v>8</v>
      </c>
    </row>
    <row r="2243" spans="1:16" ht="16.5" x14ac:dyDescent="0.2">
      <c r="A2243" s="60" t="str">
        <f t="shared" si="323"/>
        <v>kn-14</v>
      </c>
      <c r="B2243" s="45">
        <f t="shared" si="322"/>
        <v>2140111</v>
      </c>
      <c r="C2243" s="60">
        <v>1</v>
      </c>
      <c r="D2243" s="38">
        <f t="shared" si="324"/>
        <v>21401</v>
      </c>
      <c r="E2243" s="62">
        <v>14</v>
      </c>
      <c r="F2243" s="25">
        <v>1</v>
      </c>
      <c r="G2243" s="26" t="s">
        <v>164</v>
      </c>
      <c r="H2243" s="26" t="s">
        <v>436</v>
      </c>
      <c r="I2243" s="25">
        <f t="shared" si="325"/>
        <v>135</v>
      </c>
      <c r="J2243" s="25">
        <f t="shared" si="326"/>
        <v>20</v>
      </c>
      <c r="K2243" s="25">
        <f t="shared" si="327"/>
        <v>5</v>
      </c>
      <c r="L2243" s="25" t="s">
        <v>543</v>
      </c>
      <c r="M2243" s="25" t="str">
        <f t="shared" si="328"/>
        <v>kn-14-1-shl-loc1</v>
      </c>
      <c r="N2243" s="25">
        <f t="shared" si="329"/>
        <v>9</v>
      </c>
      <c r="O2243" s="25">
        <v>9</v>
      </c>
      <c r="P2243" s="39">
        <v>9</v>
      </c>
    </row>
    <row r="2244" spans="1:16" ht="16.5" x14ac:dyDescent="0.2">
      <c r="A2244" s="60" t="str">
        <f t="shared" si="323"/>
        <v>kn-14</v>
      </c>
      <c r="B2244" s="45">
        <f t="shared" si="322"/>
        <v>2140120</v>
      </c>
      <c r="C2244" s="60">
        <v>1</v>
      </c>
      <c r="D2244" s="38">
        <f t="shared" si="324"/>
        <v>21401</v>
      </c>
      <c r="E2244" s="62">
        <v>14</v>
      </c>
      <c r="F2244" s="25">
        <v>2</v>
      </c>
      <c r="G2244" s="26" t="s">
        <v>163</v>
      </c>
      <c r="H2244" s="26" t="s">
        <v>1463</v>
      </c>
      <c r="I2244" s="25">
        <f t="shared" si="325"/>
        <v>135</v>
      </c>
      <c r="J2244" s="25">
        <f t="shared" si="326"/>
        <v>20</v>
      </c>
      <c r="K2244" s="25">
        <f t="shared" si="327"/>
        <v>5</v>
      </c>
      <c r="L2244" s="25" t="s">
        <v>1459</v>
      </c>
      <c r="M2244" s="49" t="str">
        <f t="shared" si="328"/>
        <v>kn-14-1-jlr-loc2</v>
      </c>
      <c r="N2244" s="49">
        <f t="shared" si="329"/>
        <v>9</v>
      </c>
      <c r="O2244" s="25">
        <v>6</v>
      </c>
      <c r="P2244" s="39">
        <v>8</v>
      </c>
    </row>
    <row r="2245" spans="1:16" ht="16.5" x14ac:dyDescent="0.2">
      <c r="A2245" s="60" t="str">
        <f t="shared" si="323"/>
        <v>kn-14</v>
      </c>
      <c r="B2245" s="45">
        <f t="shared" si="322"/>
        <v>2140121</v>
      </c>
      <c r="C2245" s="60">
        <v>1</v>
      </c>
      <c r="D2245" s="38">
        <f t="shared" si="324"/>
        <v>21401</v>
      </c>
      <c r="E2245" s="62">
        <v>14</v>
      </c>
      <c r="F2245" s="25">
        <v>2</v>
      </c>
      <c r="G2245" s="26" t="s">
        <v>164</v>
      </c>
      <c r="H2245" s="26" t="s">
        <v>779</v>
      </c>
      <c r="I2245" s="25">
        <f t="shared" si="325"/>
        <v>135</v>
      </c>
      <c r="J2245" s="25">
        <f t="shared" si="326"/>
        <v>20</v>
      </c>
      <c r="K2245" s="25">
        <f t="shared" si="327"/>
        <v>5</v>
      </c>
      <c r="L2245" s="25" t="s">
        <v>538</v>
      </c>
      <c r="M2245" s="49" t="str">
        <f t="shared" si="328"/>
        <v>kn-14-1-shl-loc2</v>
      </c>
      <c r="N2245" s="49">
        <f t="shared" si="329"/>
        <v>9</v>
      </c>
      <c r="O2245" s="25">
        <v>9</v>
      </c>
      <c r="P2245" s="39">
        <v>9</v>
      </c>
    </row>
    <row r="2246" spans="1:16" ht="16.5" x14ac:dyDescent="0.2">
      <c r="A2246" s="60" t="str">
        <f t="shared" si="323"/>
        <v>kn-14</v>
      </c>
      <c r="B2246" s="45">
        <f t="shared" si="322"/>
        <v>2140130</v>
      </c>
      <c r="C2246" s="60">
        <v>1</v>
      </c>
      <c r="D2246" s="38">
        <f t="shared" si="324"/>
        <v>21401</v>
      </c>
      <c r="E2246" s="62">
        <v>14</v>
      </c>
      <c r="F2246" s="25">
        <v>3</v>
      </c>
      <c r="G2246" s="26" t="s">
        <v>163</v>
      </c>
      <c r="H2246" s="26" t="s">
        <v>434</v>
      </c>
      <c r="I2246" s="25">
        <f t="shared" si="325"/>
        <v>135</v>
      </c>
      <c r="J2246" s="25">
        <f t="shared" si="326"/>
        <v>20</v>
      </c>
      <c r="K2246" s="25">
        <f t="shared" si="327"/>
        <v>5</v>
      </c>
      <c r="L2246" s="25" t="s">
        <v>503</v>
      </c>
      <c r="M2246" s="50" t="str">
        <f t="shared" si="328"/>
        <v>kn-14-1-jlr-loc3</v>
      </c>
      <c r="N2246" s="50">
        <f t="shared" si="329"/>
        <v>9</v>
      </c>
      <c r="O2246" s="25">
        <v>6</v>
      </c>
      <c r="P2246" s="39">
        <v>8</v>
      </c>
    </row>
    <row r="2247" spans="1:16" ht="17.25" thickBot="1" x14ac:dyDescent="0.25">
      <c r="A2247" s="60" t="str">
        <f t="shared" si="323"/>
        <v>kn-14</v>
      </c>
      <c r="B2247" s="45">
        <f t="shared" si="322"/>
        <v>2140131</v>
      </c>
      <c r="C2247" s="60">
        <v>1</v>
      </c>
      <c r="D2247" s="40">
        <f t="shared" si="324"/>
        <v>21401</v>
      </c>
      <c r="E2247" s="63">
        <v>14</v>
      </c>
      <c r="F2247" s="41">
        <v>3</v>
      </c>
      <c r="G2247" s="42" t="s">
        <v>164</v>
      </c>
      <c r="H2247" s="42" t="s">
        <v>433</v>
      </c>
      <c r="I2247" s="41">
        <f t="shared" si="325"/>
        <v>135</v>
      </c>
      <c r="J2247" s="41">
        <f t="shared" si="326"/>
        <v>20</v>
      </c>
      <c r="K2247" s="41">
        <f t="shared" si="327"/>
        <v>5</v>
      </c>
      <c r="L2247" s="41" t="s">
        <v>544</v>
      </c>
      <c r="M2247" s="42" t="str">
        <f t="shared" si="328"/>
        <v>kn-14-1-shl-loc3</v>
      </c>
      <c r="N2247" s="42">
        <f t="shared" si="329"/>
        <v>9</v>
      </c>
      <c r="O2247" s="41">
        <v>9</v>
      </c>
      <c r="P2247" s="43">
        <v>9</v>
      </c>
    </row>
    <row r="2248" spans="1:16" ht="16.5" x14ac:dyDescent="0.2">
      <c r="A2248" s="60" t="str">
        <f t="shared" si="323"/>
        <v>kn-14</v>
      </c>
      <c r="B2248" s="45">
        <f t="shared" si="322"/>
        <v>2140210</v>
      </c>
      <c r="C2248" s="60">
        <v>2</v>
      </c>
      <c r="D2248" s="35">
        <f t="shared" si="324"/>
        <v>21402</v>
      </c>
      <c r="E2248" s="61">
        <v>14</v>
      </c>
      <c r="F2248" s="36">
        <v>1</v>
      </c>
      <c r="G2248" s="44" t="s">
        <v>163</v>
      </c>
      <c r="H2248" s="44" t="s">
        <v>435</v>
      </c>
      <c r="I2248" s="36">
        <f t="shared" si="325"/>
        <v>136</v>
      </c>
      <c r="J2248" s="36">
        <f t="shared" si="326"/>
        <v>20</v>
      </c>
      <c r="K2248" s="36">
        <f t="shared" si="327"/>
        <v>5</v>
      </c>
      <c r="L2248" s="36" t="s">
        <v>495</v>
      </c>
      <c r="M2248" s="36" t="str">
        <f t="shared" si="328"/>
        <v>kn-14-2-jlr-loc1</v>
      </c>
      <c r="N2248" s="36">
        <f t="shared" si="329"/>
        <v>9</v>
      </c>
      <c r="O2248" s="36">
        <v>6</v>
      </c>
      <c r="P2248" s="37">
        <v>8</v>
      </c>
    </row>
    <row r="2249" spans="1:16" ht="16.5" x14ac:dyDescent="0.2">
      <c r="A2249" s="60" t="str">
        <f t="shared" si="323"/>
        <v>kn-14</v>
      </c>
      <c r="B2249" s="45">
        <f t="shared" si="322"/>
        <v>2140211</v>
      </c>
      <c r="C2249" s="60">
        <v>2</v>
      </c>
      <c r="D2249" s="38">
        <f t="shared" si="324"/>
        <v>21402</v>
      </c>
      <c r="E2249" s="62">
        <v>14</v>
      </c>
      <c r="F2249" s="25">
        <v>1</v>
      </c>
      <c r="G2249" s="26" t="s">
        <v>164</v>
      </c>
      <c r="H2249" s="26" t="s">
        <v>436</v>
      </c>
      <c r="I2249" s="25">
        <f t="shared" si="325"/>
        <v>136</v>
      </c>
      <c r="J2249" s="25">
        <f t="shared" si="326"/>
        <v>20</v>
      </c>
      <c r="K2249" s="25">
        <f t="shared" si="327"/>
        <v>5</v>
      </c>
      <c r="L2249" s="25" t="s">
        <v>527</v>
      </c>
      <c r="M2249" s="25" t="str">
        <f t="shared" si="328"/>
        <v>kn-14-2-shl-loc1</v>
      </c>
      <c r="N2249" s="25">
        <f t="shared" si="329"/>
        <v>9</v>
      </c>
      <c r="O2249" s="25">
        <v>9</v>
      </c>
      <c r="P2249" s="39">
        <v>9</v>
      </c>
    </row>
    <row r="2250" spans="1:16" ht="16.5" x14ac:dyDescent="0.2">
      <c r="A2250" s="60" t="str">
        <f t="shared" si="323"/>
        <v>kn-14</v>
      </c>
      <c r="B2250" s="45">
        <f t="shared" si="322"/>
        <v>2140220</v>
      </c>
      <c r="C2250" s="60">
        <v>2</v>
      </c>
      <c r="D2250" s="38">
        <f t="shared" si="324"/>
        <v>21402</v>
      </c>
      <c r="E2250" s="62">
        <v>14</v>
      </c>
      <c r="F2250" s="25">
        <v>2</v>
      </c>
      <c r="G2250" s="26" t="s">
        <v>163</v>
      </c>
      <c r="H2250" s="26" t="s">
        <v>1463</v>
      </c>
      <c r="I2250" s="25">
        <f t="shared" si="325"/>
        <v>136</v>
      </c>
      <c r="J2250" s="25">
        <f t="shared" si="326"/>
        <v>20</v>
      </c>
      <c r="K2250" s="25">
        <f t="shared" si="327"/>
        <v>5</v>
      </c>
      <c r="L2250" s="25" t="s">
        <v>1463</v>
      </c>
      <c r="M2250" s="49" t="str">
        <f t="shared" si="328"/>
        <v>kn-14-2-jlr-loc2</v>
      </c>
      <c r="N2250" s="49">
        <f t="shared" si="329"/>
        <v>9</v>
      </c>
      <c r="O2250" s="25">
        <v>6</v>
      </c>
      <c r="P2250" s="39">
        <v>8</v>
      </c>
    </row>
    <row r="2251" spans="1:16" ht="16.5" x14ac:dyDescent="0.2">
      <c r="A2251" s="60" t="str">
        <f t="shared" si="323"/>
        <v>kn-14</v>
      </c>
      <c r="B2251" s="45">
        <f t="shared" si="322"/>
        <v>2140221</v>
      </c>
      <c r="C2251" s="60">
        <v>2</v>
      </c>
      <c r="D2251" s="38">
        <f t="shared" si="324"/>
        <v>21402</v>
      </c>
      <c r="E2251" s="62">
        <v>14</v>
      </c>
      <c r="F2251" s="25">
        <v>2</v>
      </c>
      <c r="G2251" s="26" t="s">
        <v>164</v>
      </c>
      <c r="H2251" s="26" t="s">
        <v>171</v>
      </c>
      <c r="I2251" s="25">
        <f t="shared" si="325"/>
        <v>136</v>
      </c>
      <c r="J2251" s="25">
        <f t="shared" si="326"/>
        <v>20</v>
      </c>
      <c r="K2251" s="25">
        <f t="shared" si="327"/>
        <v>5</v>
      </c>
      <c r="L2251" s="25" t="s">
        <v>530</v>
      </c>
      <c r="M2251" s="49" t="str">
        <f t="shared" si="328"/>
        <v>kn-14-2-shl-loc2</v>
      </c>
      <c r="N2251" s="49">
        <f t="shared" si="329"/>
        <v>9</v>
      </c>
      <c r="O2251" s="25">
        <v>9</v>
      </c>
      <c r="P2251" s="39">
        <v>9</v>
      </c>
    </row>
    <row r="2252" spans="1:16" ht="16.5" x14ac:dyDescent="0.2">
      <c r="A2252" s="60" t="str">
        <f t="shared" si="323"/>
        <v>kn-14</v>
      </c>
      <c r="B2252" s="45">
        <f t="shared" si="322"/>
        <v>2140230</v>
      </c>
      <c r="C2252" s="60">
        <v>2</v>
      </c>
      <c r="D2252" s="38">
        <f t="shared" si="324"/>
        <v>21402</v>
      </c>
      <c r="E2252" s="62">
        <v>14</v>
      </c>
      <c r="F2252" s="25">
        <v>3</v>
      </c>
      <c r="G2252" s="26" t="s">
        <v>163</v>
      </c>
      <c r="H2252" s="26" t="s">
        <v>434</v>
      </c>
      <c r="I2252" s="25">
        <f t="shared" si="325"/>
        <v>136</v>
      </c>
      <c r="J2252" s="25">
        <f t="shared" si="326"/>
        <v>20</v>
      </c>
      <c r="K2252" s="25">
        <f t="shared" si="327"/>
        <v>5</v>
      </c>
      <c r="L2252" s="25" t="s">
        <v>504</v>
      </c>
      <c r="M2252" s="50" t="str">
        <f t="shared" si="328"/>
        <v>kn-14-2-jlr-loc3</v>
      </c>
      <c r="N2252" s="50">
        <f t="shared" si="329"/>
        <v>9</v>
      </c>
      <c r="O2252" s="25">
        <v>6</v>
      </c>
      <c r="P2252" s="39">
        <v>8</v>
      </c>
    </row>
    <row r="2253" spans="1:16" ht="17.25" thickBot="1" x14ac:dyDescent="0.25">
      <c r="A2253" s="60" t="str">
        <f t="shared" si="323"/>
        <v>kn-14</v>
      </c>
      <c r="B2253" s="45">
        <f t="shared" si="322"/>
        <v>2140231</v>
      </c>
      <c r="C2253" s="60">
        <v>2</v>
      </c>
      <c r="D2253" s="40">
        <f t="shared" si="324"/>
        <v>21402</v>
      </c>
      <c r="E2253" s="63">
        <v>14</v>
      </c>
      <c r="F2253" s="41">
        <v>3</v>
      </c>
      <c r="G2253" s="42" t="s">
        <v>164</v>
      </c>
      <c r="H2253" s="42" t="s">
        <v>433</v>
      </c>
      <c r="I2253" s="41">
        <f t="shared" si="325"/>
        <v>136</v>
      </c>
      <c r="J2253" s="41">
        <f t="shared" si="326"/>
        <v>20</v>
      </c>
      <c r="K2253" s="41">
        <f t="shared" si="327"/>
        <v>5</v>
      </c>
      <c r="L2253" s="41" t="s">
        <v>545</v>
      </c>
      <c r="M2253" s="42" t="str">
        <f t="shared" si="328"/>
        <v>kn-14-2-shl-loc3</v>
      </c>
      <c r="N2253" s="42">
        <f t="shared" si="329"/>
        <v>9</v>
      </c>
      <c r="O2253" s="41">
        <v>9</v>
      </c>
      <c r="P2253" s="43">
        <v>9</v>
      </c>
    </row>
    <row r="2254" spans="1:16" ht="16.5" x14ac:dyDescent="0.2">
      <c r="A2254" s="60" t="str">
        <f t="shared" si="323"/>
        <v>kn-14</v>
      </c>
      <c r="B2254" s="45">
        <f t="shared" si="322"/>
        <v>2140310</v>
      </c>
      <c r="C2254" s="60">
        <v>3</v>
      </c>
      <c r="D2254" s="35">
        <f t="shared" si="324"/>
        <v>21403</v>
      </c>
      <c r="E2254" s="61">
        <v>14</v>
      </c>
      <c r="F2254" s="36">
        <v>1</v>
      </c>
      <c r="G2254" s="44" t="s">
        <v>163</v>
      </c>
      <c r="H2254" s="44" t="s">
        <v>435</v>
      </c>
      <c r="I2254" s="36">
        <f t="shared" si="325"/>
        <v>136</v>
      </c>
      <c r="J2254" s="36">
        <f t="shared" si="326"/>
        <v>20</v>
      </c>
      <c r="K2254" s="36">
        <f t="shared" si="327"/>
        <v>5</v>
      </c>
      <c r="L2254" s="36" t="s">
        <v>502</v>
      </c>
      <c r="M2254" s="36" t="str">
        <f t="shared" si="328"/>
        <v>kn-14-3-jlr-loc1</v>
      </c>
      <c r="N2254" s="36">
        <f t="shared" si="329"/>
        <v>9</v>
      </c>
      <c r="O2254" s="36">
        <v>6</v>
      </c>
      <c r="P2254" s="37">
        <v>8</v>
      </c>
    </row>
    <row r="2255" spans="1:16" ht="16.5" x14ac:dyDescent="0.2">
      <c r="A2255" s="60" t="str">
        <f t="shared" si="323"/>
        <v>kn-14</v>
      </c>
      <c r="B2255" s="45">
        <f t="shared" si="322"/>
        <v>2140311</v>
      </c>
      <c r="C2255" s="60">
        <v>3</v>
      </c>
      <c r="D2255" s="38">
        <f t="shared" si="324"/>
        <v>21403</v>
      </c>
      <c r="E2255" s="62">
        <v>14</v>
      </c>
      <c r="F2255" s="25">
        <v>1</v>
      </c>
      <c r="G2255" s="26" t="s">
        <v>164</v>
      </c>
      <c r="H2255" s="26" t="s">
        <v>436</v>
      </c>
      <c r="I2255" s="25">
        <f t="shared" si="325"/>
        <v>136</v>
      </c>
      <c r="J2255" s="25">
        <f t="shared" si="326"/>
        <v>20</v>
      </c>
      <c r="K2255" s="25">
        <f t="shared" si="327"/>
        <v>5</v>
      </c>
      <c r="L2255" s="25" t="s">
        <v>543</v>
      </c>
      <c r="M2255" s="25" t="str">
        <f t="shared" si="328"/>
        <v>kn-14-3-shl-loc1</v>
      </c>
      <c r="N2255" s="25">
        <f t="shared" si="329"/>
        <v>9</v>
      </c>
      <c r="O2255" s="25">
        <v>9</v>
      </c>
      <c r="P2255" s="39">
        <v>9</v>
      </c>
    </row>
    <row r="2256" spans="1:16" ht="16.5" x14ac:dyDescent="0.2">
      <c r="A2256" s="60" t="str">
        <f t="shared" si="323"/>
        <v>kn-14</v>
      </c>
      <c r="B2256" s="45">
        <f t="shared" si="322"/>
        <v>2140320</v>
      </c>
      <c r="C2256" s="60">
        <v>3</v>
      </c>
      <c r="D2256" s="38">
        <f t="shared" si="324"/>
        <v>21403</v>
      </c>
      <c r="E2256" s="62">
        <v>14</v>
      </c>
      <c r="F2256" s="25">
        <v>2</v>
      </c>
      <c r="G2256" s="26" t="s">
        <v>163</v>
      </c>
      <c r="H2256" s="26" t="s">
        <v>1463</v>
      </c>
      <c r="I2256" s="25">
        <f t="shared" si="325"/>
        <v>136</v>
      </c>
      <c r="J2256" s="25">
        <f t="shared" si="326"/>
        <v>20</v>
      </c>
      <c r="K2256" s="25">
        <f t="shared" si="327"/>
        <v>5</v>
      </c>
      <c r="L2256" s="25" t="s">
        <v>1459</v>
      </c>
      <c r="M2256" s="49" t="str">
        <f t="shared" si="328"/>
        <v>kn-14-3-jlr-loc2</v>
      </c>
      <c r="N2256" s="49">
        <f t="shared" si="329"/>
        <v>9</v>
      </c>
      <c r="O2256" s="25">
        <v>6</v>
      </c>
      <c r="P2256" s="39">
        <v>8</v>
      </c>
    </row>
    <row r="2257" spans="1:16" ht="16.5" x14ac:dyDescent="0.2">
      <c r="A2257" s="60" t="str">
        <f t="shared" si="323"/>
        <v>kn-14</v>
      </c>
      <c r="B2257" s="45">
        <f t="shared" si="322"/>
        <v>2140321</v>
      </c>
      <c r="C2257" s="60">
        <v>3</v>
      </c>
      <c r="D2257" s="38">
        <f t="shared" si="324"/>
        <v>21403</v>
      </c>
      <c r="E2257" s="62">
        <v>14</v>
      </c>
      <c r="F2257" s="25">
        <v>2</v>
      </c>
      <c r="G2257" s="26" t="s">
        <v>164</v>
      </c>
      <c r="H2257" s="26" t="s">
        <v>171</v>
      </c>
      <c r="I2257" s="25">
        <f t="shared" si="325"/>
        <v>136</v>
      </c>
      <c r="J2257" s="25">
        <f t="shared" si="326"/>
        <v>20</v>
      </c>
      <c r="K2257" s="25">
        <f t="shared" si="327"/>
        <v>5</v>
      </c>
      <c r="L2257" s="25" t="s">
        <v>538</v>
      </c>
      <c r="M2257" s="49" t="str">
        <f t="shared" si="328"/>
        <v>kn-14-3-shl-loc2</v>
      </c>
      <c r="N2257" s="49">
        <f t="shared" si="329"/>
        <v>9</v>
      </c>
      <c r="O2257" s="25">
        <v>9</v>
      </c>
      <c r="P2257" s="39">
        <v>9</v>
      </c>
    </row>
    <row r="2258" spans="1:16" ht="16.5" x14ac:dyDescent="0.2">
      <c r="A2258" s="60" t="str">
        <f t="shared" si="323"/>
        <v>kn-14</v>
      </c>
      <c r="B2258" s="45">
        <f t="shared" si="322"/>
        <v>2140330</v>
      </c>
      <c r="C2258" s="60">
        <v>3</v>
      </c>
      <c r="D2258" s="38">
        <f t="shared" si="324"/>
        <v>21403</v>
      </c>
      <c r="E2258" s="62">
        <v>14</v>
      </c>
      <c r="F2258" s="25">
        <v>3</v>
      </c>
      <c r="G2258" s="26" t="s">
        <v>163</v>
      </c>
      <c r="H2258" s="26" t="s">
        <v>434</v>
      </c>
      <c r="I2258" s="25">
        <f t="shared" si="325"/>
        <v>136</v>
      </c>
      <c r="J2258" s="25">
        <f t="shared" si="326"/>
        <v>20</v>
      </c>
      <c r="K2258" s="25">
        <f t="shared" si="327"/>
        <v>5</v>
      </c>
      <c r="L2258" s="25" t="s">
        <v>499</v>
      </c>
      <c r="M2258" s="50" t="str">
        <f t="shared" si="328"/>
        <v>kn-14-3-jlr-loc3</v>
      </c>
      <c r="N2258" s="50">
        <f t="shared" si="329"/>
        <v>9</v>
      </c>
      <c r="O2258" s="25">
        <v>6</v>
      </c>
      <c r="P2258" s="39">
        <v>8</v>
      </c>
    </row>
    <row r="2259" spans="1:16" ht="17.25" thickBot="1" x14ac:dyDescent="0.25">
      <c r="A2259" s="60" t="str">
        <f t="shared" si="323"/>
        <v>kn-14</v>
      </c>
      <c r="B2259" s="45">
        <f t="shared" si="322"/>
        <v>2140331</v>
      </c>
      <c r="C2259" s="60">
        <v>3</v>
      </c>
      <c r="D2259" s="40">
        <f t="shared" si="324"/>
        <v>21403</v>
      </c>
      <c r="E2259" s="63">
        <v>14</v>
      </c>
      <c r="F2259" s="41">
        <v>3</v>
      </c>
      <c r="G2259" s="42" t="s">
        <v>164</v>
      </c>
      <c r="H2259" s="42" t="s">
        <v>790</v>
      </c>
      <c r="I2259" s="41">
        <f t="shared" si="325"/>
        <v>136</v>
      </c>
      <c r="J2259" s="41">
        <f t="shared" si="326"/>
        <v>20</v>
      </c>
      <c r="K2259" s="41">
        <f t="shared" si="327"/>
        <v>5</v>
      </c>
      <c r="L2259" s="41" t="s">
        <v>539</v>
      </c>
      <c r="M2259" s="42" t="str">
        <f t="shared" si="328"/>
        <v>kn-14-3-shl-loc3</v>
      </c>
      <c r="N2259" s="42">
        <f t="shared" si="329"/>
        <v>9</v>
      </c>
      <c r="O2259" s="41">
        <v>9</v>
      </c>
      <c r="P2259" s="43">
        <v>9</v>
      </c>
    </row>
    <row r="2260" spans="1:16" ht="16.5" x14ac:dyDescent="0.2">
      <c r="A2260" s="60" t="str">
        <f t="shared" si="323"/>
        <v>kn-14</v>
      </c>
      <c r="B2260" s="45">
        <f t="shared" si="322"/>
        <v>2140410</v>
      </c>
      <c r="C2260" s="60">
        <v>4</v>
      </c>
      <c r="D2260" s="35">
        <f t="shared" si="324"/>
        <v>21404</v>
      </c>
      <c r="E2260" s="61">
        <v>14</v>
      </c>
      <c r="F2260" s="36">
        <v>1</v>
      </c>
      <c r="G2260" s="44" t="s">
        <v>163</v>
      </c>
      <c r="H2260" s="44" t="s">
        <v>435</v>
      </c>
      <c r="I2260" s="36">
        <f t="shared" si="325"/>
        <v>137</v>
      </c>
      <c r="J2260" s="36">
        <f t="shared" si="326"/>
        <v>20</v>
      </c>
      <c r="K2260" s="36">
        <f t="shared" si="327"/>
        <v>5</v>
      </c>
      <c r="L2260" s="36" t="s">
        <v>505</v>
      </c>
      <c r="M2260" s="36" t="str">
        <f t="shared" si="328"/>
        <v>kn-14-4-jlr-loc1</v>
      </c>
      <c r="N2260" s="36">
        <f t="shared" si="329"/>
        <v>9</v>
      </c>
      <c r="O2260" s="36">
        <v>6</v>
      </c>
      <c r="P2260" s="37">
        <v>8</v>
      </c>
    </row>
    <row r="2261" spans="1:16" ht="16.5" x14ac:dyDescent="0.2">
      <c r="A2261" s="60" t="str">
        <f t="shared" si="323"/>
        <v>kn-14</v>
      </c>
      <c r="B2261" s="45">
        <f t="shared" si="322"/>
        <v>2140411</v>
      </c>
      <c r="C2261" s="60">
        <v>4</v>
      </c>
      <c r="D2261" s="38">
        <f t="shared" si="324"/>
        <v>21404</v>
      </c>
      <c r="E2261" s="62">
        <v>14</v>
      </c>
      <c r="F2261" s="25">
        <v>1</v>
      </c>
      <c r="G2261" s="26" t="s">
        <v>164</v>
      </c>
      <c r="H2261" s="26" t="s">
        <v>436</v>
      </c>
      <c r="I2261" s="25">
        <f t="shared" si="325"/>
        <v>137</v>
      </c>
      <c r="J2261" s="25">
        <f t="shared" si="326"/>
        <v>20</v>
      </c>
      <c r="K2261" s="25">
        <f t="shared" si="327"/>
        <v>5</v>
      </c>
      <c r="L2261" s="25" t="s">
        <v>546</v>
      </c>
      <c r="M2261" s="25" t="str">
        <f t="shared" si="328"/>
        <v>kn-14-4-shl-loc1</v>
      </c>
      <c r="N2261" s="25">
        <f t="shared" si="329"/>
        <v>9</v>
      </c>
      <c r="O2261" s="25">
        <v>9</v>
      </c>
      <c r="P2261" s="39">
        <v>9</v>
      </c>
    </row>
    <row r="2262" spans="1:16" ht="16.5" x14ac:dyDescent="0.2">
      <c r="A2262" s="60" t="str">
        <f t="shared" si="323"/>
        <v>kn-14</v>
      </c>
      <c r="B2262" s="45">
        <f t="shared" si="322"/>
        <v>2140420</v>
      </c>
      <c r="C2262" s="60">
        <v>4</v>
      </c>
      <c r="D2262" s="38">
        <f t="shared" si="324"/>
        <v>21404</v>
      </c>
      <c r="E2262" s="62">
        <v>14</v>
      </c>
      <c r="F2262" s="25">
        <v>2</v>
      </c>
      <c r="G2262" s="26" t="s">
        <v>163</v>
      </c>
      <c r="H2262" s="26" t="s">
        <v>1463</v>
      </c>
      <c r="I2262" s="25">
        <f t="shared" si="325"/>
        <v>137</v>
      </c>
      <c r="J2262" s="25">
        <f t="shared" si="326"/>
        <v>20</v>
      </c>
      <c r="K2262" s="25">
        <f t="shared" si="327"/>
        <v>5</v>
      </c>
      <c r="L2262" s="25" t="s">
        <v>495</v>
      </c>
      <c r="M2262" s="49" t="str">
        <f t="shared" si="328"/>
        <v>kn-14-4-jlr-loc2</v>
      </c>
      <c r="N2262" s="49">
        <f t="shared" si="329"/>
        <v>9</v>
      </c>
      <c r="O2262" s="25">
        <v>6</v>
      </c>
      <c r="P2262" s="39">
        <v>8</v>
      </c>
    </row>
    <row r="2263" spans="1:16" ht="16.5" x14ac:dyDescent="0.2">
      <c r="A2263" s="60" t="str">
        <f t="shared" si="323"/>
        <v>kn-14</v>
      </c>
      <c r="B2263" s="45">
        <f t="shared" si="322"/>
        <v>2140421</v>
      </c>
      <c r="C2263" s="60">
        <v>4</v>
      </c>
      <c r="D2263" s="38">
        <f t="shared" si="324"/>
        <v>21404</v>
      </c>
      <c r="E2263" s="62">
        <v>14</v>
      </c>
      <c r="F2263" s="25">
        <v>2</v>
      </c>
      <c r="G2263" s="26" t="s">
        <v>776</v>
      </c>
      <c r="H2263" s="26" t="s">
        <v>171</v>
      </c>
      <c r="I2263" s="25">
        <f t="shared" si="325"/>
        <v>137</v>
      </c>
      <c r="J2263" s="25">
        <f t="shared" si="326"/>
        <v>20</v>
      </c>
      <c r="K2263" s="25">
        <f t="shared" si="327"/>
        <v>5</v>
      </c>
      <c r="L2263" s="25" t="s">
        <v>534</v>
      </c>
      <c r="M2263" s="49" t="str">
        <f t="shared" si="328"/>
        <v>kn-14-4-shl-loc2</v>
      </c>
      <c r="N2263" s="49">
        <f t="shared" si="329"/>
        <v>9</v>
      </c>
      <c r="O2263" s="25">
        <v>9</v>
      </c>
      <c r="P2263" s="39">
        <v>9</v>
      </c>
    </row>
    <row r="2264" spans="1:16" ht="16.5" x14ac:dyDescent="0.2">
      <c r="A2264" s="60" t="str">
        <f t="shared" si="323"/>
        <v>kn-14</v>
      </c>
      <c r="B2264" s="45">
        <f t="shared" si="322"/>
        <v>2140430</v>
      </c>
      <c r="C2264" s="60">
        <v>4</v>
      </c>
      <c r="D2264" s="38">
        <f t="shared" si="324"/>
        <v>21404</v>
      </c>
      <c r="E2264" s="62">
        <v>14</v>
      </c>
      <c r="F2264" s="25">
        <v>3</v>
      </c>
      <c r="G2264" s="26" t="s">
        <v>163</v>
      </c>
      <c r="H2264" s="26" t="s">
        <v>783</v>
      </c>
      <c r="I2264" s="25">
        <f t="shared" si="325"/>
        <v>137</v>
      </c>
      <c r="J2264" s="25">
        <f t="shared" si="326"/>
        <v>20</v>
      </c>
      <c r="K2264" s="25">
        <f t="shared" si="327"/>
        <v>5</v>
      </c>
      <c r="L2264" s="25" t="s">
        <v>501</v>
      </c>
      <c r="M2264" s="50" t="str">
        <f t="shared" si="328"/>
        <v>kn-14-4-jlr-loc3</v>
      </c>
      <c r="N2264" s="50">
        <f t="shared" si="329"/>
        <v>9</v>
      </c>
      <c r="O2264" s="25">
        <v>6</v>
      </c>
      <c r="P2264" s="39">
        <v>8</v>
      </c>
    </row>
    <row r="2265" spans="1:16" ht="17.25" thickBot="1" x14ac:dyDescent="0.25">
      <c r="A2265" s="60" t="str">
        <f t="shared" si="323"/>
        <v>kn-14</v>
      </c>
      <c r="B2265" s="45">
        <f t="shared" si="322"/>
        <v>2140431</v>
      </c>
      <c r="C2265" s="60">
        <v>4</v>
      </c>
      <c r="D2265" s="40">
        <f t="shared" si="324"/>
        <v>21404</v>
      </c>
      <c r="E2265" s="63">
        <v>14</v>
      </c>
      <c r="F2265" s="41">
        <v>3</v>
      </c>
      <c r="G2265" s="42" t="s">
        <v>164</v>
      </c>
      <c r="H2265" s="42" t="s">
        <v>433</v>
      </c>
      <c r="I2265" s="41">
        <f t="shared" si="325"/>
        <v>137</v>
      </c>
      <c r="J2265" s="41">
        <f t="shared" si="326"/>
        <v>20</v>
      </c>
      <c r="K2265" s="41">
        <f t="shared" si="327"/>
        <v>5</v>
      </c>
      <c r="L2265" s="41" t="s">
        <v>542</v>
      </c>
      <c r="M2265" s="42" t="str">
        <f t="shared" si="328"/>
        <v>kn-14-4-shl-loc3</v>
      </c>
      <c r="N2265" s="42">
        <f t="shared" si="329"/>
        <v>9</v>
      </c>
      <c r="O2265" s="41">
        <v>9</v>
      </c>
      <c r="P2265" s="43">
        <v>9</v>
      </c>
    </row>
    <row r="2266" spans="1:16" ht="16.5" x14ac:dyDescent="0.2">
      <c r="A2266" s="60" t="str">
        <f t="shared" si="323"/>
        <v>kn-14</v>
      </c>
      <c r="B2266" s="45">
        <f t="shared" si="322"/>
        <v>2140510</v>
      </c>
      <c r="C2266" s="60">
        <v>5</v>
      </c>
      <c r="D2266" s="35">
        <f t="shared" si="324"/>
        <v>21405</v>
      </c>
      <c r="E2266" s="61">
        <v>14</v>
      </c>
      <c r="F2266" s="36">
        <v>1</v>
      </c>
      <c r="G2266" s="44" t="s">
        <v>163</v>
      </c>
      <c r="H2266" s="44" t="s">
        <v>435</v>
      </c>
      <c r="I2266" s="36">
        <f t="shared" si="325"/>
        <v>137</v>
      </c>
      <c r="J2266" s="36">
        <f t="shared" si="326"/>
        <v>20</v>
      </c>
      <c r="K2266" s="36">
        <f t="shared" si="327"/>
        <v>5</v>
      </c>
      <c r="L2266" s="36" t="s">
        <v>1458</v>
      </c>
      <c r="M2266" s="36" t="str">
        <f t="shared" si="328"/>
        <v>kn-14-5-jlr-loc1</v>
      </c>
      <c r="N2266" s="36">
        <f t="shared" si="329"/>
        <v>9</v>
      </c>
      <c r="O2266" s="36">
        <v>6</v>
      </c>
      <c r="P2266" s="37">
        <v>8</v>
      </c>
    </row>
    <row r="2267" spans="1:16" ht="16.5" x14ac:dyDescent="0.2">
      <c r="A2267" s="60" t="str">
        <f t="shared" si="323"/>
        <v>kn-14</v>
      </c>
      <c r="B2267" s="45">
        <f t="shared" si="322"/>
        <v>2140511</v>
      </c>
      <c r="C2267" s="60">
        <v>5</v>
      </c>
      <c r="D2267" s="38">
        <f t="shared" si="324"/>
        <v>21405</v>
      </c>
      <c r="E2267" s="62">
        <v>14</v>
      </c>
      <c r="F2267" s="25">
        <v>1</v>
      </c>
      <c r="G2267" s="26" t="s">
        <v>164</v>
      </c>
      <c r="H2267" s="26" t="s">
        <v>436</v>
      </c>
      <c r="I2267" s="25">
        <f t="shared" si="325"/>
        <v>137</v>
      </c>
      <c r="J2267" s="25">
        <f t="shared" si="326"/>
        <v>20</v>
      </c>
      <c r="K2267" s="25">
        <f t="shared" si="327"/>
        <v>5</v>
      </c>
      <c r="L2267" s="25" t="s">
        <v>532</v>
      </c>
      <c r="M2267" s="25" t="str">
        <f t="shared" si="328"/>
        <v>kn-14-5-shl-loc1</v>
      </c>
      <c r="N2267" s="25">
        <f t="shared" si="329"/>
        <v>9</v>
      </c>
      <c r="O2267" s="25">
        <v>9</v>
      </c>
      <c r="P2267" s="39">
        <v>9</v>
      </c>
    </row>
    <row r="2268" spans="1:16" ht="16.5" x14ac:dyDescent="0.2">
      <c r="A2268" s="60" t="str">
        <f t="shared" si="323"/>
        <v>kn-14</v>
      </c>
      <c r="B2268" s="45">
        <f t="shared" si="322"/>
        <v>2140520</v>
      </c>
      <c r="C2268" s="60">
        <v>5</v>
      </c>
      <c r="D2268" s="38">
        <f t="shared" si="324"/>
        <v>21405</v>
      </c>
      <c r="E2268" s="62">
        <v>14</v>
      </c>
      <c r="F2268" s="25">
        <v>2</v>
      </c>
      <c r="G2268" s="26" t="s">
        <v>773</v>
      </c>
      <c r="H2268" s="26" t="s">
        <v>1463</v>
      </c>
      <c r="I2268" s="25">
        <f t="shared" si="325"/>
        <v>137</v>
      </c>
      <c r="J2268" s="25">
        <f t="shared" si="326"/>
        <v>20</v>
      </c>
      <c r="K2268" s="25">
        <f t="shared" si="327"/>
        <v>5</v>
      </c>
      <c r="L2268" s="25" t="s">
        <v>1463</v>
      </c>
      <c r="M2268" s="49" t="str">
        <f t="shared" si="328"/>
        <v>kn-14-5-jlr-loc2</v>
      </c>
      <c r="N2268" s="49">
        <f t="shared" si="329"/>
        <v>9</v>
      </c>
      <c r="O2268" s="25">
        <v>6</v>
      </c>
      <c r="P2268" s="39">
        <v>8</v>
      </c>
    </row>
    <row r="2269" spans="1:16" ht="16.5" x14ac:dyDescent="0.2">
      <c r="A2269" s="60" t="str">
        <f t="shared" si="323"/>
        <v>kn-14</v>
      </c>
      <c r="B2269" s="45">
        <f t="shared" si="322"/>
        <v>2140521</v>
      </c>
      <c r="C2269" s="60">
        <v>5</v>
      </c>
      <c r="D2269" s="38">
        <f t="shared" si="324"/>
        <v>21405</v>
      </c>
      <c r="E2269" s="62">
        <v>14</v>
      </c>
      <c r="F2269" s="25">
        <v>2</v>
      </c>
      <c r="G2269" s="26" t="s">
        <v>164</v>
      </c>
      <c r="H2269" s="26" t="s">
        <v>171</v>
      </c>
      <c r="I2269" s="25">
        <f t="shared" si="325"/>
        <v>137</v>
      </c>
      <c r="J2269" s="25">
        <f t="shared" si="326"/>
        <v>20</v>
      </c>
      <c r="K2269" s="25">
        <f t="shared" si="327"/>
        <v>5</v>
      </c>
      <c r="L2269" s="25" t="s">
        <v>530</v>
      </c>
      <c r="M2269" s="49" t="str">
        <f t="shared" si="328"/>
        <v>kn-14-5-shl-loc2</v>
      </c>
      <c r="N2269" s="49">
        <f t="shared" si="329"/>
        <v>9</v>
      </c>
      <c r="O2269" s="25">
        <v>9</v>
      </c>
      <c r="P2269" s="39">
        <v>9</v>
      </c>
    </row>
    <row r="2270" spans="1:16" ht="16.5" x14ac:dyDescent="0.2">
      <c r="A2270" s="60" t="str">
        <f t="shared" si="323"/>
        <v>kn-14</v>
      </c>
      <c r="B2270" s="45">
        <f t="shared" si="322"/>
        <v>2140530</v>
      </c>
      <c r="C2270" s="60">
        <v>5</v>
      </c>
      <c r="D2270" s="38">
        <f t="shared" si="324"/>
        <v>21405</v>
      </c>
      <c r="E2270" s="62">
        <v>14</v>
      </c>
      <c r="F2270" s="25">
        <v>3</v>
      </c>
      <c r="G2270" s="26" t="s">
        <v>163</v>
      </c>
      <c r="H2270" s="26" t="s">
        <v>434</v>
      </c>
      <c r="I2270" s="25">
        <f t="shared" si="325"/>
        <v>137</v>
      </c>
      <c r="J2270" s="25">
        <f t="shared" si="326"/>
        <v>20</v>
      </c>
      <c r="K2270" s="25">
        <f t="shared" si="327"/>
        <v>5</v>
      </c>
      <c r="L2270" s="25" t="s">
        <v>502</v>
      </c>
      <c r="M2270" s="50" t="str">
        <f t="shared" si="328"/>
        <v>kn-14-5-jlr-loc3</v>
      </c>
      <c r="N2270" s="50">
        <f t="shared" si="329"/>
        <v>9</v>
      </c>
      <c r="O2270" s="25">
        <v>6</v>
      </c>
      <c r="P2270" s="39">
        <v>8</v>
      </c>
    </row>
    <row r="2271" spans="1:16" ht="17.25" thickBot="1" x14ac:dyDescent="0.25">
      <c r="A2271" s="60" t="str">
        <f t="shared" si="323"/>
        <v>kn-14</v>
      </c>
      <c r="B2271" s="45">
        <f t="shared" ref="B2271:B2334" si="330">D2271*100+F2271*10+IF(G2271="jlr",0,1)</f>
        <v>2140531</v>
      </c>
      <c r="C2271" s="60">
        <v>5</v>
      </c>
      <c r="D2271" s="40">
        <f t="shared" si="324"/>
        <v>21405</v>
      </c>
      <c r="E2271" s="63">
        <v>14</v>
      </c>
      <c r="F2271" s="41">
        <v>3</v>
      </c>
      <c r="G2271" s="42" t="s">
        <v>164</v>
      </c>
      <c r="H2271" s="42" t="s">
        <v>433</v>
      </c>
      <c r="I2271" s="41">
        <f t="shared" si="325"/>
        <v>137</v>
      </c>
      <c r="J2271" s="41">
        <f t="shared" si="326"/>
        <v>20</v>
      </c>
      <c r="K2271" s="41">
        <f t="shared" si="327"/>
        <v>5</v>
      </c>
      <c r="L2271" s="41" t="s">
        <v>543</v>
      </c>
      <c r="M2271" s="42" t="str">
        <f t="shared" si="328"/>
        <v>kn-14-5-shl-loc3</v>
      </c>
      <c r="N2271" s="42">
        <f t="shared" si="329"/>
        <v>9</v>
      </c>
      <c r="O2271" s="41">
        <v>9</v>
      </c>
      <c r="P2271" s="43">
        <v>9</v>
      </c>
    </row>
    <row r="2272" spans="1:16" ht="16.5" x14ac:dyDescent="0.2">
      <c r="A2272" s="60" t="str">
        <f t="shared" si="323"/>
        <v>kn-14</v>
      </c>
      <c r="B2272" s="45">
        <f t="shared" si="330"/>
        <v>2140610</v>
      </c>
      <c r="C2272" s="60">
        <v>6</v>
      </c>
      <c r="D2272" s="35">
        <f t="shared" si="324"/>
        <v>21406</v>
      </c>
      <c r="E2272" s="61">
        <v>14</v>
      </c>
      <c r="F2272" s="36">
        <v>1</v>
      </c>
      <c r="G2272" s="44" t="s">
        <v>163</v>
      </c>
      <c r="H2272" s="44" t="s">
        <v>435</v>
      </c>
      <c r="I2272" s="36">
        <f t="shared" si="325"/>
        <v>138</v>
      </c>
      <c r="J2272" s="36">
        <f t="shared" si="326"/>
        <v>20</v>
      </c>
      <c r="K2272" s="36">
        <f t="shared" si="327"/>
        <v>5</v>
      </c>
      <c r="L2272" s="36" t="s">
        <v>499</v>
      </c>
      <c r="M2272" s="36" t="str">
        <f t="shared" si="328"/>
        <v>kn-14-6-jlr-loc1</v>
      </c>
      <c r="N2272" s="36">
        <f t="shared" si="329"/>
        <v>9</v>
      </c>
      <c r="O2272" s="36">
        <v>6</v>
      </c>
      <c r="P2272" s="37">
        <v>8</v>
      </c>
    </row>
    <row r="2273" spans="1:16" ht="16.5" x14ac:dyDescent="0.2">
      <c r="A2273" s="60" t="str">
        <f t="shared" si="323"/>
        <v>kn-14</v>
      </c>
      <c r="B2273" s="45">
        <f t="shared" si="330"/>
        <v>2140611</v>
      </c>
      <c r="C2273" s="60">
        <v>6</v>
      </c>
      <c r="D2273" s="38">
        <f t="shared" si="324"/>
        <v>21406</v>
      </c>
      <c r="E2273" s="62">
        <v>14</v>
      </c>
      <c r="F2273" s="25">
        <v>1</v>
      </c>
      <c r="G2273" s="26" t="s">
        <v>164</v>
      </c>
      <c r="H2273" s="26" t="s">
        <v>436</v>
      </c>
      <c r="I2273" s="25">
        <f t="shared" si="325"/>
        <v>138</v>
      </c>
      <c r="J2273" s="25">
        <f t="shared" si="326"/>
        <v>20</v>
      </c>
      <c r="K2273" s="25">
        <f t="shared" si="327"/>
        <v>5</v>
      </c>
      <c r="L2273" s="25" t="s">
        <v>539</v>
      </c>
      <c r="M2273" s="25" t="str">
        <f t="shared" si="328"/>
        <v>kn-14-6-shl-loc1</v>
      </c>
      <c r="N2273" s="25">
        <f t="shared" si="329"/>
        <v>9</v>
      </c>
      <c r="O2273" s="25">
        <v>9</v>
      </c>
      <c r="P2273" s="39">
        <v>9</v>
      </c>
    </row>
    <row r="2274" spans="1:16" ht="16.5" x14ac:dyDescent="0.2">
      <c r="A2274" s="60" t="str">
        <f t="shared" si="323"/>
        <v>kn-14</v>
      </c>
      <c r="B2274" s="45">
        <f t="shared" si="330"/>
        <v>2140620</v>
      </c>
      <c r="C2274" s="60">
        <v>6</v>
      </c>
      <c r="D2274" s="38">
        <f t="shared" si="324"/>
        <v>21406</v>
      </c>
      <c r="E2274" s="62">
        <v>14</v>
      </c>
      <c r="F2274" s="25">
        <v>2</v>
      </c>
      <c r="G2274" s="26" t="s">
        <v>163</v>
      </c>
      <c r="H2274" s="26" t="s">
        <v>1463</v>
      </c>
      <c r="I2274" s="25">
        <f t="shared" si="325"/>
        <v>138</v>
      </c>
      <c r="J2274" s="25">
        <f t="shared" si="326"/>
        <v>20</v>
      </c>
      <c r="K2274" s="25">
        <f t="shared" si="327"/>
        <v>5</v>
      </c>
      <c r="L2274" s="25" t="s">
        <v>1459</v>
      </c>
      <c r="M2274" s="49" t="str">
        <f t="shared" si="328"/>
        <v>kn-14-6-jlr-loc2</v>
      </c>
      <c r="N2274" s="49">
        <f t="shared" si="329"/>
        <v>9</v>
      </c>
      <c r="O2274" s="25">
        <v>6</v>
      </c>
      <c r="P2274" s="39">
        <v>8</v>
      </c>
    </row>
    <row r="2275" spans="1:16" ht="16.5" x14ac:dyDescent="0.2">
      <c r="A2275" s="60" t="str">
        <f t="shared" si="323"/>
        <v>kn-14</v>
      </c>
      <c r="B2275" s="45">
        <f t="shared" si="330"/>
        <v>2140621</v>
      </c>
      <c r="C2275" s="60">
        <v>6</v>
      </c>
      <c r="D2275" s="38">
        <f t="shared" si="324"/>
        <v>21406</v>
      </c>
      <c r="E2275" s="62">
        <v>14</v>
      </c>
      <c r="F2275" s="25">
        <v>2</v>
      </c>
      <c r="G2275" s="26" t="s">
        <v>164</v>
      </c>
      <c r="H2275" s="26" t="s">
        <v>171</v>
      </c>
      <c r="I2275" s="25">
        <f t="shared" si="325"/>
        <v>138</v>
      </c>
      <c r="J2275" s="25">
        <f t="shared" si="326"/>
        <v>20</v>
      </c>
      <c r="K2275" s="25">
        <f t="shared" si="327"/>
        <v>5</v>
      </c>
      <c r="L2275" s="25" t="s">
        <v>538</v>
      </c>
      <c r="M2275" s="49" t="str">
        <f t="shared" si="328"/>
        <v>kn-14-6-shl-loc2</v>
      </c>
      <c r="N2275" s="49">
        <f t="shared" si="329"/>
        <v>9</v>
      </c>
      <c r="O2275" s="25">
        <v>9</v>
      </c>
      <c r="P2275" s="39">
        <v>9</v>
      </c>
    </row>
    <row r="2276" spans="1:16" ht="16.5" x14ac:dyDescent="0.2">
      <c r="A2276" s="60" t="str">
        <f t="shared" si="323"/>
        <v>kn-14</v>
      </c>
      <c r="B2276" s="45">
        <f t="shared" si="330"/>
        <v>2140630</v>
      </c>
      <c r="C2276" s="60">
        <v>6</v>
      </c>
      <c r="D2276" s="38">
        <f t="shared" si="324"/>
        <v>21406</v>
      </c>
      <c r="E2276" s="62">
        <v>14</v>
      </c>
      <c r="F2276" s="25">
        <v>3</v>
      </c>
      <c r="G2276" s="26" t="s">
        <v>163</v>
      </c>
      <c r="H2276" s="26" t="s">
        <v>434</v>
      </c>
      <c r="I2276" s="25">
        <f t="shared" si="325"/>
        <v>138</v>
      </c>
      <c r="J2276" s="25">
        <f t="shared" si="326"/>
        <v>20</v>
      </c>
      <c r="K2276" s="25">
        <f t="shared" si="327"/>
        <v>5</v>
      </c>
      <c r="L2276" s="25" t="s">
        <v>502</v>
      </c>
      <c r="M2276" s="50" t="str">
        <f t="shared" si="328"/>
        <v>kn-14-6-jlr-loc3</v>
      </c>
      <c r="N2276" s="50">
        <f t="shared" si="329"/>
        <v>9</v>
      </c>
      <c r="O2276" s="25">
        <v>6</v>
      </c>
      <c r="P2276" s="39">
        <v>8</v>
      </c>
    </row>
    <row r="2277" spans="1:16" ht="17.25" thickBot="1" x14ac:dyDescent="0.25">
      <c r="A2277" s="60" t="str">
        <f t="shared" si="323"/>
        <v>kn-14</v>
      </c>
      <c r="B2277" s="45">
        <f t="shared" si="330"/>
        <v>2140631</v>
      </c>
      <c r="C2277" s="60">
        <v>6</v>
      </c>
      <c r="D2277" s="40">
        <f t="shared" si="324"/>
        <v>21406</v>
      </c>
      <c r="E2277" s="63">
        <v>14</v>
      </c>
      <c r="F2277" s="41">
        <v>3</v>
      </c>
      <c r="G2277" s="42" t="s">
        <v>776</v>
      </c>
      <c r="H2277" s="42" t="s">
        <v>433</v>
      </c>
      <c r="I2277" s="41">
        <f t="shared" si="325"/>
        <v>138</v>
      </c>
      <c r="J2277" s="41">
        <f t="shared" si="326"/>
        <v>20</v>
      </c>
      <c r="K2277" s="41">
        <f t="shared" si="327"/>
        <v>5</v>
      </c>
      <c r="L2277" s="41" t="s">
        <v>543</v>
      </c>
      <c r="M2277" s="42" t="str">
        <f t="shared" si="328"/>
        <v>kn-14-6-shl-loc3</v>
      </c>
      <c r="N2277" s="42">
        <f t="shared" si="329"/>
        <v>9</v>
      </c>
      <c r="O2277" s="41">
        <v>9</v>
      </c>
      <c r="P2277" s="43">
        <v>9</v>
      </c>
    </row>
    <row r="2278" spans="1:16" ht="16.5" x14ac:dyDescent="0.2">
      <c r="A2278" s="60" t="str">
        <f t="shared" si="323"/>
        <v>kn-14</v>
      </c>
      <c r="B2278" s="45">
        <f t="shared" si="330"/>
        <v>2140710</v>
      </c>
      <c r="C2278" s="60">
        <v>7</v>
      </c>
      <c r="D2278" s="35">
        <f t="shared" si="324"/>
        <v>21407</v>
      </c>
      <c r="E2278" s="61">
        <v>14</v>
      </c>
      <c r="F2278" s="36">
        <v>1</v>
      </c>
      <c r="G2278" s="44" t="s">
        <v>163</v>
      </c>
      <c r="H2278" s="44" t="s">
        <v>435</v>
      </c>
      <c r="I2278" s="36">
        <f t="shared" si="325"/>
        <v>138</v>
      </c>
      <c r="J2278" s="36">
        <f t="shared" si="326"/>
        <v>20</v>
      </c>
      <c r="K2278" s="36">
        <f t="shared" si="327"/>
        <v>5</v>
      </c>
      <c r="L2278" s="36" t="s">
        <v>174</v>
      </c>
      <c r="M2278" s="36" t="str">
        <f t="shared" si="328"/>
        <v>kn-14-7-jlr-loc1</v>
      </c>
      <c r="N2278" s="36">
        <f t="shared" si="329"/>
        <v>9</v>
      </c>
      <c r="O2278" s="36">
        <v>6</v>
      </c>
      <c r="P2278" s="37">
        <v>8</v>
      </c>
    </row>
    <row r="2279" spans="1:16" ht="16.5" x14ac:dyDescent="0.2">
      <c r="A2279" s="60" t="str">
        <f t="shared" si="323"/>
        <v>kn-14</v>
      </c>
      <c r="B2279" s="45">
        <f t="shared" si="330"/>
        <v>2140711</v>
      </c>
      <c r="C2279" s="60">
        <v>7</v>
      </c>
      <c r="D2279" s="38">
        <f t="shared" si="324"/>
        <v>21407</v>
      </c>
      <c r="E2279" s="62">
        <v>14</v>
      </c>
      <c r="F2279" s="25">
        <v>1</v>
      </c>
      <c r="G2279" s="26" t="s">
        <v>164</v>
      </c>
      <c r="H2279" s="26" t="s">
        <v>436</v>
      </c>
      <c r="I2279" s="25">
        <f t="shared" si="325"/>
        <v>138</v>
      </c>
      <c r="J2279" s="25">
        <f t="shared" si="326"/>
        <v>20</v>
      </c>
      <c r="K2279" s="25">
        <f t="shared" si="327"/>
        <v>5</v>
      </c>
      <c r="L2279" s="25" t="s">
        <v>534</v>
      </c>
      <c r="M2279" s="25" t="str">
        <f t="shared" si="328"/>
        <v>kn-14-7-shl-loc1</v>
      </c>
      <c r="N2279" s="25">
        <f t="shared" si="329"/>
        <v>9</v>
      </c>
      <c r="O2279" s="25">
        <v>9</v>
      </c>
      <c r="P2279" s="39">
        <v>9</v>
      </c>
    </row>
    <row r="2280" spans="1:16" ht="16.5" x14ac:dyDescent="0.2">
      <c r="A2280" s="60" t="str">
        <f t="shared" si="323"/>
        <v>kn-14</v>
      </c>
      <c r="B2280" s="45">
        <f t="shared" si="330"/>
        <v>2140720</v>
      </c>
      <c r="C2280" s="60">
        <v>7</v>
      </c>
      <c r="D2280" s="38">
        <f t="shared" si="324"/>
        <v>21407</v>
      </c>
      <c r="E2280" s="62">
        <v>14</v>
      </c>
      <c r="F2280" s="25">
        <v>2</v>
      </c>
      <c r="G2280" s="26" t="s">
        <v>163</v>
      </c>
      <c r="H2280" s="26" t="s">
        <v>1463</v>
      </c>
      <c r="I2280" s="25">
        <f t="shared" si="325"/>
        <v>138</v>
      </c>
      <c r="J2280" s="25">
        <f t="shared" si="326"/>
        <v>20</v>
      </c>
      <c r="K2280" s="25">
        <f t="shared" si="327"/>
        <v>5</v>
      </c>
      <c r="L2280" s="25" t="s">
        <v>174</v>
      </c>
      <c r="M2280" s="49" t="str">
        <f t="shared" si="328"/>
        <v>kn-14-7-jlr-loc2</v>
      </c>
      <c r="N2280" s="49">
        <f t="shared" si="329"/>
        <v>9</v>
      </c>
      <c r="O2280" s="25">
        <v>6</v>
      </c>
      <c r="P2280" s="39">
        <v>8</v>
      </c>
    </row>
    <row r="2281" spans="1:16" ht="16.5" x14ac:dyDescent="0.2">
      <c r="A2281" s="60" t="str">
        <f t="shared" si="323"/>
        <v>kn-14</v>
      </c>
      <c r="B2281" s="45">
        <f t="shared" si="330"/>
        <v>2140721</v>
      </c>
      <c r="C2281" s="60">
        <v>7</v>
      </c>
      <c r="D2281" s="38">
        <f t="shared" si="324"/>
        <v>21407</v>
      </c>
      <c r="E2281" s="62">
        <v>14</v>
      </c>
      <c r="F2281" s="25">
        <v>2</v>
      </c>
      <c r="G2281" s="26" t="s">
        <v>164</v>
      </c>
      <c r="H2281" s="26" t="s">
        <v>171</v>
      </c>
      <c r="I2281" s="25">
        <f t="shared" si="325"/>
        <v>138</v>
      </c>
      <c r="J2281" s="25">
        <f t="shared" si="326"/>
        <v>20</v>
      </c>
      <c r="K2281" s="25">
        <f t="shared" si="327"/>
        <v>5</v>
      </c>
      <c r="L2281" s="25" t="s">
        <v>528</v>
      </c>
      <c r="M2281" s="49" t="str">
        <f t="shared" si="328"/>
        <v>kn-14-7-shl-loc2</v>
      </c>
      <c r="N2281" s="49">
        <f t="shared" si="329"/>
        <v>9</v>
      </c>
      <c r="O2281" s="25">
        <v>9</v>
      </c>
      <c r="P2281" s="39">
        <v>9</v>
      </c>
    </row>
    <row r="2282" spans="1:16" ht="16.5" x14ac:dyDescent="0.2">
      <c r="A2282" s="60" t="str">
        <f t="shared" si="323"/>
        <v>kn-14</v>
      </c>
      <c r="B2282" s="45">
        <f t="shared" si="330"/>
        <v>2140730</v>
      </c>
      <c r="C2282" s="60">
        <v>7</v>
      </c>
      <c r="D2282" s="38">
        <f t="shared" si="324"/>
        <v>21407</v>
      </c>
      <c r="E2282" s="62">
        <v>14</v>
      </c>
      <c r="F2282" s="25">
        <v>3</v>
      </c>
      <c r="G2282" s="26" t="s">
        <v>163</v>
      </c>
      <c r="H2282" s="26" t="s">
        <v>434</v>
      </c>
      <c r="I2282" s="25">
        <f t="shared" si="325"/>
        <v>138</v>
      </c>
      <c r="J2282" s="25">
        <f t="shared" si="326"/>
        <v>20</v>
      </c>
      <c r="K2282" s="25">
        <f t="shared" si="327"/>
        <v>5</v>
      </c>
      <c r="L2282" s="25" t="s">
        <v>501</v>
      </c>
      <c r="M2282" s="50" t="str">
        <f t="shared" si="328"/>
        <v>kn-14-7-jlr-loc3</v>
      </c>
      <c r="N2282" s="50">
        <f t="shared" si="329"/>
        <v>9</v>
      </c>
      <c r="O2282" s="25">
        <v>6</v>
      </c>
      <c r="P2282" s="39">
        <v>8</v>
      </c>
    </row>
    <row r="2283" spans="1:16" ht="17.25" thickBot="1" x14ac:dyDescent="0.25">
      <c r="A2283" s="60" t="str">
        <f t="shared" si="323"/>
        <v>kn-14</v>
      </c>
      <c r="B2283" s="45">
        <f t="shared" si="330"/>
        <v>2140731</v>
      </c>
      <c r="C2283" s="60">
        <v>7</v>
      </c>
      <c r="D2283" s="40">
        <f t="shared" si="324"/>
        <v>21407</v>
      </c>
      <c r="E2283" s="63">
        <v>14</v>
      </c>
      <c r="F2283" s="41">
        <v>3</v>
      </c>
      <c r="G2283" s="42" t="s">
        <v>164</v>
      </c>
      <c r="H2283" s="42" t="s">
        <v>433</v>
      </c>
      <c r="I2283" s="41">
        <f t="shared" si="325"/>
        <v>138</v>
      </c>
      <c r="J2283" s="41">
        <f t="shared" si="326"/>
        <v>20</v>
      </c>
      <c r="K2283" s="41">
        <f t="shared" si="327"/>
        <v>5</v>
      </c>
      <c r="L2283" s="41" t="s">
        <v>542</v>
      </c>
      <c r="M2283" s="42" t="str">
        <f t="shared" si="328"/>
        <v>kn-14-7-shl-loc3</v>
      </c>
      <c r="N2283" s="42">
        <f t="shared" si="329"/>
        <v>9</v>
      </c>
      <c r="O2283" s="41">
        <v>9</v>
      </c>
      <c r="P2283" s="43">
        <v>9</v>
      </c>
    </row>
    <row r="2284" spans="1:16" ht="16.5" x14ac:dyDescent="0.2">
      <c r="A2284" s="60" t="str">
        <f t="shared" si="323"/>
        <v>kn-14</v>
      </c>
      <c r="B2284" s="45">
        <f t="shared" si="330"/>
        <v>2140810</v>
      </c>
      <c r="C2284" s="60">
        <v>8</v>
      </c>
      <c r="D2284" s="35">
        <f t="shared" si="324"/>
        <v>21408</v>
      </c>
      <c r="E2284" s="61">
        <v>14</v>
      </c>
      <c r="F2284" s="36">
        <v>1</v>
      </c>
      <c r="G2284" s="44" t="s">
        <v>163</v>
      </c>
      <c r="H2284" s="44" t="s">
        <v>435</v>
      </c>
      <c r="I2284" s="36">
        <f t="shared" si="325"/>
        <v>139</v>
      </c>
      <c r="J2284" s="36">
        <f t="shared" si="326"/>
        <v>20</v>
      </c>
      <c r="K2284" s="36">
        <f t="shared" si="327"/>
        <v>5</v>
      </c>
      <c r="L2284" s="36" t="s">
        <v>174</v>
      </c>
      <c r="M2284" s="36" t="str">
        <f t="shared" si="328"/>
        <v>kn-14-8-jlr-loc1</v>
      </c>
      <c r="N2284" s="36">
        <f t="shared" si="329"/>
        <v>9</v>
      </c>
      <c r="O2284" s="36">
        <v>6</v>
      </c>
      <c r="P2284" s="37">
        <v>8</v>
      </c>
    </row>
    <row r="2285" spans="1:16" ht="16.5" x14ac:dyDescent="0.2">
      <c r="A2285" s="60" t="str">
        <f t="shared" si="323"/>
        <v>kn-14</v>
      </c>
      <c r="B2285" s="45">
        <f t="shared" si="330"/>
        <v>2140811</v>
      </c>
      <c r="C2285" s="60">
        <v>8</v>
      </c>
      <c r="D2285" s="38">
        <f t="shared" si="324"/>
        <v>21408</v>
      </c>
      <c r="E2285" s="62">
        <v>14</v>
      </c>
      <c r="F2285" s="25">
        <v>1</v>
      </c>
      <c r="G2285" s="26" t="s">
        <v>164</v>
      </c>
      <c r="H2285" s="26" t="s">
        <v>436</v>
      </c>
      <c r="I2285" s="25">
        <f t="shared" si="325"/>
        <v>139</v>
      </c>
      <c r="J2285" s="25">
        <f t="shared" si="326"/>
        <v>20</v>
      </c>
      <c r="K2285" s="25">
        <f t="shared" si="327"/>
        <v>5</v>
      </c>
      <c r="L2285" s="25" t="s">
        <v>537</v>
      </c>
      <c r="M2285" s="25" t="str">
        <f t="shared" si="328"/>
        <v>kn-14-8-shl-loc1</v>
      </c>
      <c r="N2285" s="25">
        <f t="shared" si="329"/>
        <v>9</v>
      </c>
      <c r="O2285" s="25">
        <v>9</v>
      </c>
      <c r="P2285" s="39">
        <v>9</v>
      </c>
    </row>
    <row r="2286" spans="1:16" ht="16.5" x14ac:dyDescent="0.2">
      <c r="A2286" s="60" t="str">
        <f t="shared" si="323"/>
        <v>kn-14</v>
      </c>
      <c r="B2286" s="45">
        <f t="shared" si="330"/>
        <v>2140820</v>
      </c>
      <c r="C2286" s="60">
        <v>8</v>
      </c>
      <c r="D2286" s="38">
        <f t="shared" si="324"/>
        <v>21408</v>
      </c>
      <c r="E2286" s="62">
        <v>14</v>
      </c>
      <c r="F2286" s="25">
        <v>2</v>
      </c>
      <c r="G2286" s="26" t="s">
        <v>163</v>
      </c>
      <c r="H2286" s="26" t="s">
        <v>1463</v>
      </c>
      <c r="I2286" s="25">
        <f t="shared" si="325"/>
        <v>139</v>
      </c>
      <c r="J2286" s="25">
        <f t="shared" si="326"/>
        <v>20</v>
      </c>
      <c r="K2286" s="25">
        <f t="shared" si="327"/>
        <v>5</v>
      </c>
      <c r="L2286" s="25" t="s">
        <v>498</v>
      </c>
      <c r="M2286" s="49" t="str">
        <f t="shared" si="328"/>
        <v>kn-14-8-jlr-loc2</v>
      </c>
      <c r="N2286" s="49">
        <f t="shared" si="329"/>
        <v>9</v>
      </c>
      <c r="O2286" s="25">
        <v>6</v>
      </c>
      <c r="P2286" s="39">
        <v>8</v>
      </c>
    </row>
    <row r="2287" spans="1:16" ht="16.5" x14ac:dyDescent="0.2">
      <c r="A2287" s="60" t="str">
        <f t="shared" si="323"/>
        <v>kn-14</v>
      </c>
      <c r="B2287" s="45">
        <f t="shared" si="330"/>
        <v>2140821</v>
      </c>
      <c r="C2287" s="60">
        <v>8</v>
      </c>
      <c r="D2287" s="38">
        <f t="shared" si="324"/>
        <v>21408</v>
      </c>
      <c r="E2287" s="62">
        <v>14</v>
      </c>
      <c r="F2287" s="25">
        <v>2</v>
      </c>
      <c r="G2287" s="26" t="s">
        <v>164</v>
      </c>
      <c r="H2287" s="26" t="s">
        <v>171</v>
      </c>
      <c r="I2287" s="25">
        <f t="shared" si="325"/>
        <v>139</v>
      </c>
      <c r="J2287" s="25">
        <f t="shared" si="326"/>
        <v>20</v>
      </c>
      <c r="K2287" s="25">
        <f t="shared" si="327"/>
        <v>5</v>
      </c>
      <c r="L2287" s="25" t="s">
        <v>536</v>
      </c>
      <c r="M2287" s="49" t="str">
        <f t="shared" si="328"/>
        <v>kn-14-8-shl-loc2</v>
      </c>
      <c r="N2287" s="49">
        <f t="shared" si="329"/>
        <v>9</v>
      </c>
      <c r="O2287" s="25">
        <v>9</v>
      </c>
      <c r="P2287" s="39">
        <v>9</v>
      </c>
    </row>
    <row r="2288" spans="1:16" ht="16.5" x14ac:dyDescent="0.2">
      <c r="A2288" s="60" t="str">
        <f t="shared" si="323"/>
        <v>kn-14</v>
      </c>
      <c r="B2288" s="45">
        <f t="shared" si="330"/>
        <v>2140830</v>
      </c>
      <c r="C2288" s="60">
        <v>8</v>
      </c>
      <c r="D2288" s="38">
        <f t="shared" si="324"/>
        <v>21408</v>
      </c>
      <c r="E2288" s="62">
        <v>14</v>
      </c>
      <c r="F2288" s="25">
        <v>3</v>
      </c>
      <c r="G2288" s="26" t="s">
        <v>163</v>
      </c>
      <c r="H2288" s="26" t="s">
        <v>434</v>
      </c>
      <c r="I2288" s="25">
        <f t="shared" si="325"/>
        <v>139</v>
      </c>
      <c r="J2288" s="25">
        <f t="shared" si="326"/>
        <v>20</v>
      </c>
      <c r="K2288" s="25">
        <f t="shared" si="327"/>
        <v>5</v>
      </c>
      <c r="L2288" s="25" t="s">
        <v>500</v>
      </c>
      <c r="M2288" s="50" t="str">
        <f t="shared" si="328"/>
        <v>kn-14-8-jlr-loc3</v>
      </c>
      <c r="N2288" s="50">
        <f t="shared" si="329"/>
        <v>9</v>
      </c>
      <c r="O2288" s="25">
        <v>6</v>
      </c>
      <c r="P2288" s="39">
        <v>8</v>
      </c>
    </row>
    <row r="2289" spans="1:16" ht="17.25" thickBot="1" x14ac:dyDescent="0.25">
      <c r="A2289" s="60" t="str">
        <f t="shared" si="323"/>
        <v>kn-14</v>
      </c>
      <c r="B2289" s="45">
        <f t="shared" si="330"/>
        <v>2140831</v>
      </c>
      <c r="C2289" s="60">
        <v>8</v>
      </c>
      <c r="D2289" s="40">
        <f t="shared" si="324"/>
        <v>21408</v>
      </c>
      <c r="E2289" s="63">
        <v>14</v>
      </c>
      <c r="F2289" s="41">
        <v>3</v>
      </c>
      <c r="G2289" s="42" t="s">
        <v>164</v>
      </c>
      <c r="H2289" s="42" t="s">
        <v>433</v>
      </c>
      <c r="I2289" s="41">
        <f t="shared" si="325"/>
        <v>139</v>
      </c>
      <c r="J2289" s="41">
        <f t="shared" si="326"/>
        <v>20</v>
      </c>
      <c r="K2289" s="41">
        <f t="shared" si="327"/>
        <v>5</v>
      </c>
      <c r="L2289" s="41" t="s">
        <v>541</v>
      </c>
      <c r="M2289" s="42" t="str">
        <f t="shared" si="328"/>
        <v>kn-14-8-shl-loc3</v>
      </c>
      <c r="N2289" s="42">
        <f t="shared" si="329"/>
        <v>9</v>
      </c>
      <c r="O2289" s="41">
        <v>9</v>
      </c>
      <c r="P2289" s="43">
        <v>9</v>
      </c>
    </row>
    <row r="2290" spans="1:16" ht="16.5" x14ac:dyDescent="0.2">
      <c r="A2290" s="60" t="str">
        <f t="shared" si="323"/>
        <v>kn-14</v>
      </c>
      <c r="B2290" s="45">
        <f t="shared" si="330"/>
        <v>2140910</v>
      </c>
      <c r="C2290" s="60">
        <v>9</v>
      </c>
      <c r="D2290" s="35">
        <f t="shared" si="324"/>
        <v>21409</v>
      </c>
      <c r="E2290" s="61">
        <v>14</v>
      </c>
      <c r="F2290" s="36">
        <v>1</v>
      </c>
      <c r="G2290" s="44" t="s">
        <v>163</v>
      </c>
      <c r="H2290" s="44" t="s">
        <v>435</v>
      </c>
      <c r="I2290" s="36">
        <f t="shared" si="325"/>
        <v>140</v>
      </c>
      <c r="J2290" s="36">
        <f t="shared" si="326"/>
        <v>21</v>
      </c>
      <c r="K2290" s="36">
        <f t="shared" si="327"/>
        <v>5</v>
      </c>
      <c r="L2290" s="36" t="s">
        <v>502</v>
      </c>
      <c r="M2290" s="36" t="str">
        <f t="shared" si="328"/>
        <v>kn-14-9-jlr-loc1</v>
      </c>
      <c r="N2290" s="36">
        <f t="shared" si="329"/>
        <v>9</v>
      </c>
      <c r="O2290" s="36">
        <v>6</v>
      </c>
      <c r="P2290" s="37">
        <v>8</v>
      </c>
    </row>
    <row r="2291" spans="1:16" ht="16.5" x14ac:dyDescent="0.2">
      <c r="A2291" s="60" t="str">
        <f t="shared" si="323"/>
        <v>kn-14</v>
      </c>
      <c r="B2291" s="45">
        <f t="shared" si="330"/>
        <v>2140911</v>
      </c>
      <c r="C2291" s="60">
        <v>9</v>
      </c>
      <c r="D2291" s="38">
        <f t="shared" si="324"/>
        <v>21409</v>
      </c>
      <c r="E2291" s="62">
        <v>14</v>
      </c>
      <c r="F2291" s="25">
        <v>1</v>
      </c>
      <c r="G2291" s="26" t="s">
        <v>164</v>
      </c>
      <c r="H2291" s="26" t="s">
        <v>436</v>
      </c>
      <c r="I2291" s="25">
        <f t="shared" si="325"/>
        <v>140</v>
      </c>
      <c r="J2291" s="25">
        <f t="shared" si="326"/>
        <v>21</v>
      </c>
      <c r="K2291" s="25">
        <f t="shared" si="327"/>
        <v>5</v>
      </c>
      <c r="L2291" s="25" t="s">
        <v>543</v>
      </c>
      <c r="M2291" s="25" t="str">
        <f t="shared" si="328"/>
        <v>kn-14-9-shl-loc1</v>
      </c>
      <c r="N2291" s="25">
        <f t="shared" si="329"/>
        <v>9</v>
      </c>
      <c r="O2291" s="25">
        <v>9</v>
      </c>
      <c r="P2291" s="39">
        <v>9</v>
      </c>
    </row>
    <row r="2292" spans="1:16" ht="16.5" x14ac:dyDescent="0.2">
      <c r="A2292" s="60" t="str">
        <f t="shared" si="323"/>
        <v>kn-14</v>
      </c>
      <c r="B2292" s="45">
        <f t="shared" si="330"/>
        <v>2140920</v>
      </c>
      <c r="C2292" s="60">
        <v>9</v>
      </c>
      <c r="D2292" s="38">
        <f t="shared" si="324"/>
        <v>21409</v>
      </c>
      <c r="E2292" s="62">
        <v>14</v>
      </c>
      <c r="F2292" s="25">
        <v>2</v>
      </c>
      <c r="G2292" s="26" t="s">
        <v>163</v>
      </c>
      <c r="H2292" s="26" t="s">
        <v>1463</v>
      </c>
      <c r="I2292" s="25">
        <f t="shared" si="325"/>
        <v>140</v>
      </c>
      <c r="J2292" s="25">
        <f t="shared" si="326"/>
        <v>21</v>
      </c>
      <c r="K2292" s="25">
        <f t="shared" si="327"/>
        <v>5</v>
      </c>
      <c r="L2292" s="25" t="s">
        <v>1459</v>
      </c>
      <c r="M2292" s="49" t="str">
        <f t="shared" si="328"/>
        <v>kn-14-9-jlr-loc2</v>
      </c>
      <c r="N2292" s="49">
        <f t="shared" si="329"/>
        <v>9</v>
      </c>
      <c r="O2292" s="25">
        <v>6</v>
      </c>
      <c r="P2292" s="39">
        <v>8</v>
      </c>
    </row>
    <row r="2293" spans="1:16" ht="16.5" x14ac:dyDescent="0.2">
      <c r="A2293" s="60" t="str">
        <f t="shared" si="323"/>
        <v>kn-14</v>
      </c>
      <c r="B2293" s="45">
        <f t="shared" si="330"/>
        <v>2140921</v>
      </c>
      <c r="C2293" s="60">
        <v>9</v>
      </c>
      <c r="D2293" s="38">
        <f t="shared" si="324"/>
        <v>21409</v>
      </c>
      <c r="E2293" s="62">
        <v>14</v>
      </c>
      <c r="F2293" s="25">
        <v>2</v>
      </c>
      <c r="G2293" s="26" t="s">
        <v>164</v>
      </c>
      <c r="H2293" s="26" t="s">
        <v>171</v>
      </c>
      <c r="I2293" s="25">
        <f t="shared" si="325"/>
        <v>140</v>
      </c>
      <c r="J2293" s="25">
        <f t="shared" si="326"/>
        <v>21</v>
      </c>
      <c r="K2293" s="25">
        <f t="shared" si="327"/>
        <v>5</v>
      </c>
      <c r="L2293" s="25" t="s">
        <v>538</v>
      </c>
      <c r="M2293" s="49" t="str">
        <f t="shared" si="328"/>
        <v>kn-14-9-shl-loc2</v>
      </c>
      <c r="N2293" s="49">
        <f t="shared" si="329"/>
        <v>9</v>
      </c>
      <c r="O2293" s="25">
        <v>9</v>
      </c>
      <c r="P2293" s="39">
        <v>9</v>
      </c>
    </row>
    <row r="2294" spans="1:16" ht="16.5" x14ac:dyDescent="0.2">
      <c r="A2294" s="60" t="str">
        <f t="shared" si="323"/>
        <v>kn-14</v>
      </c>
      <c r="B2294" s="45">
        <f t="shared" si="330"/>
        <v>2140930</v>
      </c>
      <c r="C2294" s="60">
        <v>9</v>
      </c>
      <c r="D2294" s="38">
        <f t="shared" si="324"/>
        <v>21409</v>
      </c>
      <c r="E2294" s="62">
        <v>14</v>
      </c>
      <c r="F2294" s="25">
        <v>3</v>
      </c>
      <c r="G2294" s="26" t="s">
        <v>163</v>
      </c>
      <c r="H2294" s="26" t="s">
        <v>434</v>
      </c>
      <c r="I2294" s="25">
        <f t="shared" si="325"/>
        <v>140</v>
      </c>
      <c r="J2294" s="25">
        <f t="shared" si="326"/>
        <v>21</v>
      </c>
      <c r="K2294" s="25">
        <f t="shared" si="327"/>
        <v>5</v>
      </c>
      <c r="L2294" s="25" t="s">
        <v>499</v>
      </c>
      <c r="M2294" s="50" t="str">
        <f t="shared" si="328"/>
        <v>kn-14-9-jlr-loc3</v>
      </c>
      <c r="N2294" s="50">
        <f t="shared" si="329"/>
        <v>9</v>
      </c>
      <c r="O2294" s="25">
        <v>6</v>
      </c>
      <c r="P2294" s="39">
        <v>8</v>
      </c>
    </row>
    <row r="2295" spans="1:16" ht="17.25" thickBot="1" x14ac:dyDescent="0.25">
      <c r="A2295" s="60" t="str">
        <f t="shared" si="323"/>
        <v>kn-14</v>
      </c>
      <c r="B2295" s="45">
        <f t="shared" si="330"/>
        <v>2140931</v>
      </c>
      <c r="C2295" s="60">
        <v>9</v>
      </c>
      <c r="D2295" s="40">
        <f t="shared" si="324"/>
        <v>21409</v>
      </c>
      <c r="E2295" s="63">
        <v>14</v>
      </c>
      <c r="F2295" s="41">
        <v>3</v>
      </c>
      <c r="G2295" s="42" t="s">
        <v>164</v>
      </c>
      <c r="H2295" s="42" t="s">
        <v>790</v>
      </c>
      <c r="I2295" s="41">
        <f t="shared" si="325"/>
        <v>140</v>
      </c>
      <c r="J2295" s="41">
        <f t="shared" si="326"/>
        <v>21</v>
      </c>
      <c r="K2295" s="41">
        <f t="shared" si="327"/>
        <v>5</v>
      </c>
      <c r="L2295" s="41" t="s">
        <v>539</v>
      </c>
      <c r="M2295" s="42" t="str">
        <f t="shared" si="328"/>
        <v>kn-14-9-shl-loc3</v>
      </c>
      <c r="N2295" s="42">
        <f t="shared" si="329"/>
        <v>9</v>
      </c>
      <c r="O2295" s="41">
        <v>9</v>
      </c>
      <c r="P2295" s="43">
        <v>9</v>
      </c>
    </row>
    <row r="2296" spans="1:16" ht="16.5" x14ac:dyDescent="0.2">
      <c r="A2296" s="60" t="str">
        <f t="shared" si="323"/>
        <v>kn-14</v>
      </c>
      <c r="B2296" s="45">
        <f t="shared" si="330"/>
        <v>2141010</v>
      </c>
      <c r="C2296" s="60">
        <v>10</v>
      </c>
      <c r="D2296" s="35">
        <f t="shared" si="324"/>
        <v>21410</v>
      </c>
      <c r="E2296" s="61">
        <v>14</v>
      </c>
      <c r="F2296" s="36">
        <v>1</v>
      </c>
      <c r="G2296" s="44" t="s">
        <v>163</v>
      </c>
      <c r="H2296" s="44" t="s">
        <v>435</v>
      </c>
      <c r="I2296" s="36">
        <f t="shared" si="325"/>
        <v>140</v>
      </c>
      <c r="J2296" s="36">
        <f t="shared" si="326"/>
        <v>21</v>
      </c>
      <c r="K2296" s="36">
        <f t="shared" si="327"/>
        <v>5</v>
      </c>
      <c r="L2296" s="36" t="s">
        <v>495</v>
      </c>
      <c r="M2296" s="36" t="str">
        <f t="shared" si="328"/>
        <v>kn-14-10-jlr-loc1</v>
      </c>
      <c r="N2296" s="36">
        <f t="shared" si="329"/>
        <v>9</v>
      </c>
      <c r="O2296" s="36">
        <v>6</v>
      </c>
      <c r="P2296" s="37">
        <v>8</v>
      </c>
    </row>
    <row r="2297" spans="1:16" ht="16.5" x14ac:dyDescent="0.2">
      <c r="A2297" s="60" t="str">
        <f t="shared" si="323"/>
        <v>kn-14</v>
      </c>
      <c r="B2297" s="45">
        <f t="shared" si="330"/>
        <v>2141011</v>
      </c>
      <c r="C2297" s="60">
        <v>10</v>
      </c>
      <c r="D2297" s="38">
        <f t="shared" si="324"/>
        <v>21410</v>
      </c>
      <c r="E2297" s="62">
        <v>14</v>
      </c>
      <c r="F2297" s="25">
        <v>1</v>
      </c>
      <c r="G2297" s="26" t="s">
        <v>164</v>
      </c>
      <c r="H2297" s="26" t="s">
        <v>436</v>
      </c>
      <c r="I2297" s="25">
        <f t="shared" si="325"/>
        <v>140</v>
      </c>
      <c r="J2297" s="25">
        <f t="shared" si="326"/>
        <v>21</v>
      </c>
      <c r="K2297" s="25">
        <f t="shared" si="327"/>
        <v>5</v>
      </c>
      <c r="L2297" s="25" t="s">
        <v>527</v>
      </c>
      <c r="M2297" s="25" t="str">
        <f t="shared" si="328"/>
        <v>kn-14-10-shl-loc1</v>
      </c>
      <c r="N2297" s="25">
        <f t="shared" si="329"/>
        <v>9</v>
      </c>
      <c r="O2297" s="25">
        <v>9</v>
      </c>
      <c r="P2297" s="39">
        <v>9</v>
      </c>
    </row>
    <row r="2298" spans="1:16" ht="16.5" x14ac:dyDescent="0.2">
      <c r="A2298" s="60" t="str">
        <f t="shared" si="323"/>
        <v>kn-14</v>
      </c>
      <c r="B2298" s="45">
        <f t="shared" si="330"/>
        <v>2141020</v>
      </c>
      <c r="C2298" s="60">
        <v>10</v>
      </c>
      <c r="D2298" s="38">
        <f t="shared" si="324"/>
        <v>21410</v>
      </c>
      <c r="E2298" s="62">
        <v>14</v>
      </c>
      <c r="F2298" s="25">
        <v>2</v>
      </c>
      <c r="G2298" s="26" t="s">
        <v>163</v>
      </c>
      <c r="H2298" s="26" t="s">
        <v>1463</v>
      </c>
      <c r="I2298" s="25">
        <f t="shared" si="325"/>
        <v>140</v>
      </c>
      <c r="J2298" s="25">
        <f t="shared" si="326"/>
        <v>21</v>
      </c>
      <c r="K2298" s="25">
        <f t="shared" si="327"/>
        <v>5</v>
      </c>
      <c r="L2298" s="25" t="s">
        <v>1463</v>
      </c>
      <c r="M2298" s="49" t="str">
        <f t="shared" si="328"/>
        <v>kn-14-10-jlr-loc2</v>
      </c>
      <c r="N2298" s="49">
        <f t="shared" si="329"/>
        <v>9</v>
      </c>
      <c r="O2298" s="25">
        <v>6</v>
      </c>
      <c r="P2298" s="39">
        <v>8</v>
      </c>
    </row>
    <row r="2299" spans="1:16" ht="16.5" x14ac:dyDescent="0.2">
      <c r="A2299" s="60" t="str">
        <f t="shared" si="323"/>
        <v>kn-14</v>
      </c>
      <c r="B2299" s="45">
        <f t="shared" si="330"/>
        <v>2141021</v>
      </c>
      <c r="C2299" s="60">
        <v>10</v>
      </c>
      <c r="D2299" s="38">
        <f t="shared" si="324"/>
        <v>21410</v>
      </c>
      <c r="E2299" s="62">
        <v>14</v>
      </c>
      <c r="F2299" s="25">
        <v>2</v>
      </c>
      <c r="G2299" s="26" t="s">
        <v>164</v>
      </c>
      <c r="H2299" s="26" t="s">
        <v>171</v>
      </c>
      <c r="I2299" s="25">
        <f t="shared" si="325"/>
        <v>140</v>
      </c>
      <c r="J2299" s="25">
        <f t="shared" si="326"/>
        <v>21</v>
      </c>
      <c r="K2299" s="25">
        <f t="shared" si="327"/>
        <v>5</v>
      </c>
      <c r="L2299" s="25" t="s">
        <v>530</v>
      </c>
      <c r="M2299" s="49" t="str">
        <f t="shared" si="328"/>
        <v>kn-14-10-shl-loc2</v>
      </c>
      <c r="N2299" s="49">
        <f t="shared" si="329"/>
        <v>9</v>
      </c>
      <c r="O2299" s="25">
        <v>9</v>
      </c>
      <c r="P2299" s="39">
        <v>9</v>
      </c>
    </row>
    <row r="2300" spans="1:16" ht="16.5" x14ac:dyDescent="0.2">
      <c r="A2300" s="60" t="str">
        <f t="shared" si="323"/>
        <v>kn-14</v>
      </c>
      <c r="B2300" s="45">
        <f t="shared" si="330"/>
        <v>2141030</v>
      </c>
      <c r="C2300" s="60">
        <v>10</v>
      </c>
      <c r="D2300" s="38">
        <f t="shared" si="324"/>
        <v>21410</v>
      </c>
      <c r="E2300" s="62">
        <v>14</v>
      </c>
      <c r="F2300" s="25">
        <v>3</v>
      </c>
      <c r="G2300" s="26" t="s">
        <v>163</v>
      </c>
      <c r="H2300" s="26" t="s">
        <v>434</v>
      </c>
      <c r="I2300" s="25">
        <f t="shared" si="325"/>
        <v>140</v>
      </c>
      <c r="J2300" s="25">
        <f t="shared" si="326"/>
        <v>21</v>
      </c>
      <c r="K2300" s="25">
        <f t="shared" si="327"/>
        <v>5</v>
      </c>
      <c r="L2300" s="25" t="s">
        <v>504</v>
      </c>
      <c r="M2300" s="50" t="str">
        <f t="shared" si="328"/>
        <v>kn-14-10-jlr-loc3</v>
      </c>
      <c r="N2300" s="50">
        <f t="shared" si="329"/>
        <v>9</v>
      </c>
      <c r="O2300" s="25">
        <v>6</v>
      </c>
      <c r="P2300" s="39">
        <v>8</v>
      </c>
    </row>
    <row r="2301" spans="1:16" ht="17.25" thickBot="1" x14ac:dyDescent="0.25">
      <c r="A2301" s="60" t="str">
        <f t="shared" si="323"/>
        <v>kn-14</v>
      </c>
      <c r="B2301" s="45">
        <f t="shared" si="330"/>
        <v>2141031</v>
      </c>
      <c r="C2301" s="60">
        <v>10</v>
      </c>
      <c r="D2301" s="40">
        <f t="shared" si="324"/>
        <v>21410</v>
      </c>
      <c r="E2301" s="63">
        <v>14</v>
      </c>
      <c r="F2301" s="41">
        <v>3</v>
      </c>
      <c r="G2301" s="42" t="s">
        <v>164</v>
      </c>
      <c r="H2301" s="42" t="s">
        <v>433</v>
      </c>
      <c r="I2301" s="41">
        <f t="shared" si="325"/>
        <v>140</v>
      </c>
      <c r="J2301" s="41">
        <f t="shared" si="326"/>
        <v>21</v>
      </c>
      <c r="K2301" s="41">
        <f t="shared" si="327"/>
        <v>5</v>
      </c>
      <c r="L2301" s="41" t="s">
        <v>545</v>
      </c>
      <c r="M2301" s="42" t="str">
        <f t="shared" si="328"/>
        <v>kn-14-10-shl-loc3</v>
      </c>
      <c r="N2301" s="42">
        <f t="shared" si="329"/>
        <v>9</v>
      </c>
      <c r="O2301" s="41">
        <v>9</v>
      </c>
      <c r="P2301" s="43">
        <v>9</v>
      </c>
    </row>
    <row r="2302" spans="1:16" ht="16.5" x14ac:dyDescent="0.2">
      <c r="A2302" s="60" t="str">
        <f t="shared" si="323"/>
        <v>kn-14</v>
      </c>
      <c r="B2302" s="45">
        <f t="shared" si="330"/>
        <v>2141110</v>
      </c>
      <c r="C2302" s="60">
        <v>11</v>
      </c>
      <c r="D2302" s="35">
        <f t="shared" si="324"/>
        <v>21411</v>
      </c>
      <c r="E2302" s="61">
        <v>14</v>
      </c>
      <c r="F2302" s="36">
        <v>1</v>
      </c>
      <c r="G2302" s="44" t="s">
        <v>163</v>
      </c>
      <c r="H2302" s="44" t="s">
        <v>435</v>
      </c>
      <c r="I2302" s="36">
        <f t="shared" si="325"/>
        <v>140</v>
      </c>
      <c r="J2302" s="36">
        <f t="shared" si="326"/>
        <v>21</v>
      </c>
      <c r="K2302" s="36">
        <f t="shared" si="327"/>
        <v>5</v>
      </c>
      <c r="L2302" s="36" t="s">
        <v>502</v>
      </c>
      <c r="M2302" s="36" t="str">
        <f t="shared" si="328"/>
        <v>kn-14-11-jlr-loc1</v>
      </c>
      <c r="N2302" s="36">
        <f t="shared" si="329"/>
        <v>9</v>
      </c>
      <c r="O2302" s="36">
        <v>6</v>
      </c>
      <c r="P2302" s="37">
        <v>8</v>
      </c>
    </row>
    <row r="2303" spans="1:16" ht="16.5" x14ac:dyDescent="0.2">
      <c r="A2303" s="60" t="str">
        <f t="shared" si="323"/>
        <v>kn-14</v>
      </c>
      <c r="B2303" s="45">
        <f t="shared" si="330"/>
        <v>2141111</v>
      </c>
      <c r="C2303" s="60">
        <v>11</v>
      </c>
      <c r="D2303" s="38">
        <f t="shared" si="324"/>
        <v>21411</v>
      </c>
      <c r="E2303" s="62">
        <v>14</v>
      </c>
      <c r="F2303" s="25">
        <v>1</v>
      </c>
      <c r="G2303" s="26" t="s">
        <v>164</v>
      </c>
      <c r="H2303" s="26" t="s">
        <v>436</v>
      </c>
      <c r="I2303" s="25">
        <f t="shared" si="325"/>
        <v>140</v>
      </c>
      <c r="J2303" s="25">
        <f t="shared" si="326"/>
        <v>21</v>
      </c>
      <c r="K2303" s="25">
        <f t="shared" si="327"/>
        <v>5</v>
      </c>
      <c r="L2303" s="25" t="s">
        <v>543</v>
      </c>
      <c r="M2303" s="25" t="str">
        <f t="shared" si="328"/>
        <v>kn-14-11-shl-loc1</v>
      </c>
      <c r="N2303" s="25">
        <f t="shared" si="329"/>
        <v>9</v>
      </c>
      <c r="O2303" s="25">
        <v>9</v>
      </c>
      <c r="P2303" s="39">
        <v>9</v>
      </c>
    </row>
    <row r="2304" spans="1:16" ht="16.5" x14ac:dyDescent="0.2">
      <c r="A2304" s="60" t="str">
        <f t="shared" ref="A2304:A2367" si="331">"kn-"&amp;E2304</f>
        <v>kn-14</v>
      </c>
      <c r="B2304" s="45">
        <f t="shared" si="330"/>
        <v>2141120</v>
      </c>
      <c r="C2304" s="60">
        <v>11</v>
      </c>
      <c r="D2304" s="38">
        <f t="shared" ref="D2304:D2367" si="332">(200+E2304)*100+C2304</f>
        <v>21411</v>
      </c>
      <c r="E2304" s="62">
        <v>14</v>
      </c>
      <c r="F2304" s="25">
        <v>2</v>
      </c>
      <c r="G2304" s="26" t="s">
        <v>163</v>
      </c>
      <c r="H2304" s="26" t="s">
        <v>1463</v>
      </c>
      <c r="I2304" s="25">
        <f t="shared" ref="I2304:I2367" si="333">INDEX($AR$4:$AR$204,INDEX($AY$4:$AY$19,E2304)+C2304)</f>
        <v>140</v>
      </c>
      <c r="J2304" s="25">
        <f t="shared" ref="J2304:J2367" si="334">INDEX($AS$4:$AS$204,INDEX($AY$4:$AY$19,E2304)+C2304)</f>
        <v>21</v>
      </c>
      <c r="K2304" s="25">
        <f t="shared" ref="K2304:K2367" si="335">INDEX($AT$4:$AT$204,INDEX($AY$4:$AY$19,E2304)+C2305)</f>
        <v>5</v>
      </c>
      <c r="L2304" s="25" t="s">
        <v>1459</v>
      </c>
      <c r="M2304" s="49" t="str">
        <f t="shared" ref="M2304:M2367" si="336">A2304&amp;"-"&amp;C2304&amp;"-"&amp;G2304&amp;"-"&amp;"loc"&amp;F2304</f>
        <v>kn-14-11-jlr-loc2</v>
      </c>
      <c r="N2304" s="49">
        <f t="shared" ref="N2304:N2367" si="337">INDEX($AU$4:$AU$204,INDEX($AY$4:$AY$19,E2304)+C2304)</f>
        <v>9</v>
      </c>
      <c r="O2304" s="25">
        <v>6</v>
      </c>
      <c r="P2304" s="39">
        <v>8</v>
      </c>
    </row>
    <row r="2305" spans="1:16" ht="16.5" x14ac:dyDescent="0.2">
      <c r="A2305" s="60" t="str">
        <f t="shared" si="331"/>
        <v>kn-14</v>
      </c>
      <c r="B2305" s="45">
        <f t="shared" si="330"/>
        <v>2141121</v>
      </c>
      <c r="C2305" s="60">
        <v>11</v>
      </c>
      <c r="D2305" s="38">
        <f t="shared" si="332"/>
        <v>21411</v>
      </c>
      <c r="E2305" s="62">
        <v>14</v>
      </c>
      <c r="F2305" s="25">
        <v>2</v>
      </c>
      <c r="G2305" s="26" t="s">
        <v>164</v>
      </c>
      <c r="H2305" s="26" t="s">
        <v>171</v>
      </c>
      <c r="I2305" s="25">
        <f t="shared" si="333"/>
        <v>140</v>
      </c>
      <c r="J2305" s="25">
        <f t="shared" si="334"/>
        <v>21</v>
      </c>
      <c r="K2305" s="25">
        <f t="shared" si="335"/>
        <v>5</v>
      </c>
      <c r="L2305" s="25" t="s">
        <v>538</v>
      </c>
      <c r="M2305" s="49" t="str">
        <f t="shared" si="336"/>
        <v>kn-14-11-shl-loc2</v>
      </c>
      <c r="N2305" s="49">
        <f t="shared" si="337"/>
        <v>9</v>
      </c>
      <c r="O2305" s="25">
        <v>9</v>
      </c>
      <c r="P2305" s="39">
        <v>9</v>
      </c>
    </row>
    <row r="2306" spans="1:16" ht="16.5" x14ac:dyDescent="0.2">
      <c r="A2306" s="60" t="str">
        <f t="shared" si="331"/>
        <v>kn-14</v>
      </c>
      <c r="B2306" s="45">
        <f t="shared" si="330"/>
        <v>2141130</v>
      </c>
      <c r="C2306" s="60">
        <v>11</v>
      </c>
      <c r="D2306" s="38">
        <f t="shared" si="332"/>
        <v>21411</v>
      </c>
      <c r="E2306" s="62">
        <v>14</v>
      </c>
      <c r="F2306" s="25">
        <v>3</v>
      </c>
      <c r="G2306" s="26" t="s">
        <v>163</v>
      </c>
      <c r="H2306" s="26" t="s">
        <v>434</v>
      </c>
      <c r="I2306" s="25">
        <f t="shared" si="333"/>
        <v>140</v>
      </c>
      <c r="J2306" s="25">
        <f t="shared" si="334"/>
        <v>21</v>
      </c>
      <c r="K2306" s="25">
        <f t="shared" si="335"/>
        <v>5</v>
      </c>
      <c r="L2306" s="25" t="s">
        <v>499</v>
      </c>
      <c r="M2306" s="50" t="str">
        <f t="shared" si="336"/>
        <v>kn-14-11-jlr-loc3</v>
      </c>
      <c r="N2306" s="50">
        <f t="shared" si="337"/>
        <v>9</v>
      </c>
      <c r="O2306" s="25">
        <v>6</v>
      </c>
      <c r="P2306" s="39">
        <v>8</v>
      </c>
    </row>
    <row r="2307" spans="1:16" ht="17.25" thickBot="1" x14ac:dyDescent="0.25">
      <c r="A2307" s="60" t="str">
        <f t="shared" si="331"/>
        <v>kn-14</v>
      </c>
      <c r="B2307" s="45">
        <f t="shared" si="330"/>
        <v>2141131</v>
      </c>
      <c r="C2307" s="60">
        <v>11</v>
      </c>
      <c r="D2307" s="40">
        <f t="shared" si="332"/>
        <v>21411</v>
      </c>
      <c r="E2307" s="63">
        <v>14</v>
      </c>
      <c r="F2307" s="41">
        <v>3</v>
      </c>
      <c r="G2307" s="42" t="s">
        <v>164</v>
      </c>
      <c r="H2307" s="42" t="s">
        <v>433</v>
      </c>
      <c r="I2307" s="41">
        <f t="shared" si="333"/>
        <v>140</v>
      </c>
      <c r="J2307" s="41">
        <f t="shared" si="334"/>
        <v>21</v>
      </c>
      <c r="K2307" s="41">
        <f t="shared" si="335"/>
        <v>5</v>
      </c>
      <c r="L2307" s="41" t="s">
        <v>539</v>
      </c>
      <c r="M2307" s="42" t="str">
        <f t="shared" si="336"/>
        <v>kn-14-11-shl-loc3</v>
      </c>
      <c r="N2307" s="42">
        <f t="shared" si="337"/>
        <v>9</v>
      </c>
      <c r="O2307" s="41">
        <v>9</v>
      </c>
      <c r="P2307" s="43">
        <v>9</v>
      </c>
    </row>
    <row r="2308" spans="1:16" ht="16.5" x14ac:dyDescent="0.2">
      <c r="A2308" s="60" t="str">
        <f t="shared" si="331"/>
        <v>kn-14</v>
      </c>
      <c r="B2308" s="45">
        <f t="shared" si="330"/>
        <v>2141210</v>
      </c>
      <c r="C2308" s="60">
        <v>12</v>
      </c>
      <c r="D2308" s="35">
        <f t="shared" si="332"/>
        <v>21412</v>
      </c>
      <c r="E2308" s="61">
        <v>14</v>
      </c>
      <c r="F2308" s="36">
        <v>1</v>
      </c>
      <c r="G2308" s="44" t="s">
        <v>163</v>
      </c>
      <c r="H2308" s="44" t="s">
        <v>435</v>
      </c>
      <c r="I2308" s="36">
        <f t="shared" si="333"/>
        <v>141</v>
      </c>
      <c r="J2308" s="36">
        <f t="shared" si="334"/>
        <v>21</v>
      </c>
      <c r="K2308" s="36">
        <f t="shared" si="335"/>
        <v>5</v>
      </c>
      <c r="L2308" s="36" t="s">
        <v>505</v>
      </c>
      <c r="M2308" s="36" t="str">
        <f t="shared" si="336"/>
        <v>kn-14-12-jlr-loc1</v>
      </c>
      <c r="N2308" s="36">
        <f t="shared" si="337"/>
        <v>9</v>
      </c>
      <c r="O2308" s="36">
        <v>6</v>
      </c>
      <c r="P2308" s="37">
        <v>8</v>
      </c>
    </row>
    <row r="2309" spans="1:16" ht="16.5" x14ac:dyDescent="0.2">
      <c r="A2309" s="60" t="str">
        <f t="shared" si="331"/>
        <v>kn-14</v>
      </c>
      <c r="B2309" s="45">
        <f t="shared" si="330"/>
        <v>2141211</v>
      </c>
      <c r="C2309" s="60">
        <v>12</v>
      </c>
      <c r="D2309" s="38">
        <f t="shared" si="332"/>
        <v>21412</v>
      </c>
      <c r="E2309" s="62">
        <v>14</v>
      </c>
      <c r="F2309" s="25">
        <v>1</v>
      </c>
      <c r="G2309" s="26" t="s">
        <v>164</v>
      </c>
      <c r="H2309" s="26" t="s">
        <v>436</v>
      </c>
      <c r="I2309" s="25">
        <f t="shared" si="333"/>
        <v>141</v>
      </c>
      <c r="J2309" s="25">
        <f t="shared" si="334"/>
        <v>21</v>
      </c>
      <c r="K2309" s="25">
        <f t="shared" si="335"/>
        <v>5</v>
      </c>
      <c r="L2309" s="25" t="s">
        <v>546</v>
      </c>
      <c r="M2309" s="25" t="str">
        <f t="shared" si="336"/>
        <v>kn-14-12-shl-loc1</v>
      </c>
      <c r="N2309" s="25">
        <f t="shared" si="337"/>
        <v>9</v>
      </c>
      <c r="O2309" s="25">
        <v>9</v>
      </c>
      <c r="P2309" s="39">
        <v>9</v>
      </c>
    </row>
    <row r="2310" spans="1:16" ht="16.5" x14ac:dyDescent="0.2">
      <c r="A2310" s="60" t="str">
        <f t="shared" si="331"/>
        <v>kn-14</v>
      </c>
      <c r="B2310" s="45">
        <f t="shared" si="330"/>
        <v>2141220</v>
      </c>
      <c r="C2310" s="60">
        <v>12</v>
      </c>
      <c r="D2310" s="38">
        <f t="shared" si="332"/>
        <v>21412</v>
      </c>
      <c r="E2310" s="62">
        <v>14</v>
      </c>
      <c r="F2310" s="25">
        <v>2</v>
      </c>
      <c r="G2310" s="26" t="s">
        <v>163</v>
      </c>
      <c r="H2310" s="26" t="s">
        <v>1463</v>
      </c>
      <c r="I2310" s="25">
        <f t="shared" si="333"/>
        <v>141</v>
      </c>
      <c r="J2310" s="25">
        <f t="shared" si="334"/>
        <v>21</v>
      </c>
      <c r="K2310" s="25">
        <f t="shared" si="335"/>
        <v>5</v>
      </c>
      <c r="L2310" s="25" t="s">
        <v>495</v>
      </c>
      <c r="M2310" s="49" t="str">
        <f t="shared" si="336"/>
        <v>kn-14-12-jlr-loc2</v>
      </c>
      <c r="N2310" s="49">
        <f t="shared" si="337"/>
        <v>9</v>
      </c>
      <c r="O2310" s="25">
        <v>6</v>
      </c>
      <c r="P2310" s="39">
        <v>8</v>
      </c>
    </row>
    <row r="2311" spans="1:16" ht="16.5" x14ac:dyDescent="0.2">
      <c r="A2311" s="60" t="str">
        <f t="shared" si="331"/>
        <v>kn-14</v>
      </c>
      <c r="B2311" s="45">
        <f t="shared" si="330"/>
        <v>2141221</v>
      </c>
      <c r="C2311" s="60">
        <v>12</v>
      </c>
      <c r="D2311" s="38">
        <f t="shared" si="332"/>
        <v>21412</v>
      </c>
      <c r="E2311" s="62">
        <v>14</v>
      </c>
      <c r="F2311" s="25">
        <v>2</v>
      </c>
      <c r="G2311" s="26" t="s">
        <v>164</v>
      </c>
      <c r="H2311" s="26" t="s">
        <v>171</v>
      </c>
      <c r="I2311" s="25">
        <f t="shared" si="333"/>
        <v>141</v>
      </c>
      <c r="J2311" s="25">
        <f t="shared" si="334"/>
        <v>21</v>
      </c>
      <c r="K2311" s="25">
        <f t="shared" si="335"/>
        <v>5</v>
      </c>
      <c r="L2311" s="25" t="s">
        <v>534</v>
      </c>
      <c r="M2311" s="49" t="str">
        <f t="shared" si="336"/>
        <v>kn-14-12-shl-loc2</v>
      </c>
      <c r="N2311" s="49">
        <f t="shared" si="337"/>
        <v>9</v>
      </c>
      <c r="O2311" s="25">
        <v>9</v>
      </c>
      <c r="P2311" s="39">
        <v>9</v>
      </c>
    </row>
    <row r="2312" spans="1:16" ht="16.5" x14ac:dyDescent="0.2">
      <c r="A2312" s="60" t="str">
        <f t="shared" si="331"/>
        <v>kn-14</v>
      </c>
      <c r="B2312" s="45">
        <f t="shared" si="330"/>
        <v>2141230</v>
      </c>
      <c r="C2312" s="60">
        <v>12</v>
      </c>
      <c r="D2312" s="38">
        <f t="shared" si="332"/>
        <v>21412</v>
      </c>
      <c r="E2312" s="62">
        <v>14</v>
      </c>
      <c r="F2312" s="25">
        <v>3</v>
      </c>
      <c r="G2312" s="26" t="s">
        <v>163</v>
      </c>
      <c r="H2312" s="26" t="s">
        <v>434</v>
      </c>
      <c r="I2312" s="25">
        <f t="shared" si="333"/>
        <v>141</v>
      </c>
      <c r="J2312" s="25">
        <f t="shared" si="334"/>
        <v>21</v>
      </c>
      <c r="K2312" s="25">
        <f t="shared" si="335"/>
        <v>5</v>
      </c>
      <c r="L2312" s="25" t="s">
        <v>501</v>
      </c>
      <c r="M2312" s="50" t="str">
        <f t="shared" si="336"/>
        <v>kn-14-12-jlr-loc3</v>
      </c>
      <c r="N2312" s="50">
        <f t="shared" si="337"/>
        <v>9</v>
      </c>
      <c r="O2312" s="25">
        <v>6</v>
      </c>
      <c r="P2312" s="39">
        <v>8</v>
      </c>
    </row>
    <row r="2313" spans="1:16" ht="17.25" thickBot="1" x14ac:dyDescent="0.25">
      <c r="A2313" s="60" t="str">
        <f t="shared" si="331"/>
        <v>kn-14</v>
      </c>
      <c r="B2313" s="45">
        <f t="shared" si="330"/>
        <v>2141231</v>
      </c>
      <c r="C2313" s="60">
        <v>12</v>
      </c>
      <c r="D2313" s="40">
        <f t="shared" si="332"/>
        <v>21412</v>
      </c>
      <c r="E2313" s="63">
        <v>14</v>
      </c>
      <c r="F2313" s="41">
        <v>3</v>
      </c>
      <c r="G2313" s="42" t="s">
        <v>164</v>
      </c>
      <c r="H2313" s="42" t="s">
        <v>433</v>
      </c>
      <c r="I2313" s="41">
        <f t="shared" si="333"/>
        <v>141</v>
      </c>
      <c r="J2313" s="41">
        <f t="shared" si="334"/>
        <v>21</v>
      </c>
      <c r="K2313" s="41">
        <f t="shared" si="335"/>
        <v>5</v>
      </c>
      <c r="L2313" s="41" t="s">
        <v>542</v>
      </c>
      <c r="M2313" s="42" t="str">
        <f t="shared" si="336"/>
        <v>kn-14-12-shl-loc3</v>
      </c>
      <c r="N2313" s="42">
        <f t="shared" si="337"/>
        <v>9</v>
      </c>
      <c r="O2313" s="41">
        <v>9</v>
      </c>
      <c r="P2313" s="43">
        <v>9</v>
      </c>
    </row>
    <row r="2314" spans="1:16" ht="16.5" x14ac:dyDescent="0.2">
      <c r="A2314" s="60" t="str">
        <f t="shared" si="331"/>
        <v>kn-14</v>
      </c>
      <c r="B2314" s="45">
        <f t="shared" si="330"/>
        <v>2141310</v>
      </c>
      <c r="C2314" s="60">
        <v>13</v>
      </c>
      <c r="D2314" s="35">
        <f t="shared" si="332"/>
        <v>21413</v>
      </c>
      <c r="E2314" s="61">
        <v>14</v>
      </c>
      <c r="F2314" s="36">
        <v>1</v>
      </c>
      <c r="G2314" s="44" t="s">
        <v>163</v>
      </c>
      <c r="H2314" s="44" t="s">
        <v>435</v>
      </c>
      <c r="I2314" s="36">
        <f t="shared" si="333"/>
        <v>142</v>
      </c>
      <c r="J2314" s="36">
        <f t="shared" si="334"/>
        <v>21</v>
      </c>
      <c r="K2314" s="36">
        <f t="shared" si="335"/>
        <v>5</v>
      </c>
      <c r="L2314" s="36" t="s">
        <v>499</v>
      </c>
      <c r="M2314" s="36" t="str">
        <f t="shared" si="336"/>
        <v>kn-14-13-jlr-loc1</v>
      </c>
      <c r="N2314" s="36">
        <f t="shared" si="337"/>
        <v>9</v>
      </c>
      <c r="O2314" s="36">
        <v>6</v>
      </c>
      <c r="P2314" s="37">
        <v>8</v>
      </c>
    </row>
    <row r="2315" spans="1:16" ht="16.5" x14ac:dyDescent="0.2">
      <c r="A2315" s="60" t="str">
        <f t="shared" si="331"/>
        <v>kn-14</v>
      </c>
      <c r="B2315" s="45">
        <f t="shared" si="330"/>
        <v>2141311</v>
      </c>
      <c r="C2315" s="60">
        <v>13</v>
      </c>
      <c r="D2315" s="38">
        <f t="shared" si="332"/>
        <v>21413</v>
      </c>
      <c r="E2315" s="62">
        <v>14</v>
      </c>
      <c r="F2315" s="25">
        <v>1</v>
      </c>
      <c r="G2315" s="26" t="s">
        <v>164</v>
      </c>
      <c r="H2315" s="26" t="s">
        <v>436</v>
      </c>
      <c r="I2315" s="25">
        <f t="shared" si="333"/>
        <v>142</v>
      </c>
      <c r="J2315" s="25">
        <f t="shared" si="334"/>
        <v>21</v>
      </c>
      <c r="K2315" s="25">
        <f t="shared" si="335"/>
        <v>5</v>
      </c>
      <c r="L2315" s="25" t="s">
        <v>539</v>
      </c>
      <c r="M2315" s="25" t="str">
        <f t="shared" si="336"/>
        <v>kn-14-13-shl-loc1</v>
      </c>
      <c r="N2315" s="25">
        <f t="shared" si="337"/>
        <v>9</v>
      </c>
      <c r="O2315" s="25">
        <v>9</v>
      </c>
      <c r="P2315" s="39">
        <v>9</v>
      </c>
    </row>
    <row r="2316" spans="1:16" ht="16.5" x14ac:dyDescent="0.2">
      <c r="A2316" s="60" t="str">
        <f t="shared" si="331"/>
        <v>kn-14</v>
      </c>
      <c r="B2316" s="45">
        <f t="shared" si="330"/>
        <v>2141320</v>
      </c>
      <c r="C2316" s="60">
        <v>13</v>
      </c>
      <c r="D2316" s="38">
        <f t="shared" si="332"/>
        <v>21413</v>
      </c>
      <c r="E2316" s="62">
        <v>14</v>
      </c>
      <c r="F2316" s="25">
        <v>2</v>
      </c>
      <c r="G2316" s="26" t="s">
        <v>163</v>
      </c>
      <c r="H2316" s="26" t="s">
        <v>1463</v>
      </c>
      <c r="I2316" s="25">
        <f t="shared" si="333"/>
        <v>142</v>
      </c>
      <c r="J2316" s="25">
        <f t="shared" si="334"/>
        <v>21</v>
      </c>
      <c r="K2316" s="25">
        <f t="shared" si="335"/>
        <v>5</v>
      </c>
      <c r="L2316" s="25" t="s">
        <v>1459</v>
      </c>
      <c r="M2316" s="49" t="str">
        <f t="shared" si="336"/>
        <v>kn-14-13-jlr-loc2</v>
      </c>
      <c r="N2316" s="49">
        <f t="shared" si="337"/>
        <v>9</v>
      </c>
      <c r="O2316" s="25">
        <v>6</v>
      </c>
      <c r="P2316" s="39">
        <v>8</v>
      </c>
    </row>
    <row r="2317" spans="1:16" ht="16.5" x14ac:dyDescent="0.2">
      <c r="A2317" s="60" t="str">
        <f t="shared" si="331"/>
        <v>kn-14</v>
      </c>
      <c r="B2317" s="45">
        <f t="shared" si="330"/>
        <v>2141321</v>
      </c>
      <c r="C2317" s="60">
        <v>13</v>
      </c>
      <c r="D2317" s="38">
        <f t="shared" si="332"/>
        <v>21413</v>
      </c>
      <c r="E2317" s="62">
        <v>14</v>
      </c>
      <c r="F2317" s="25">
        <v>2</v>
      </c>
      <c r="G2317" s="26" t="s">
        <v>164</v>
      </c>
      <c r="H2317" s="26" t="s">
        <v>171</v>
      </c>
      <c r="I2317" s="25">
        <f t="shared" si="333"/>
        <v>142</v>
      </c>
      <c r="J2317" s="25">
        <f t="shared" si="334"/>
        <v>21</v>
      </c>
      <c r="K2317" s="25">
        <f t="shared" si="335"/>
        <v>5</v>
      </c>
      <c r="L2317" s="25" t="s">
        <v>538</v>
      </c>
      <c r="M2317" s="49" t="str">
        <f t="shared" si="336"/>
        <v>kn-14-13-shl-loc2</v>
      </c>
      <c r="N2317" s="49">
        <f t="shared" si="337"/>
        <v>9</v>
      </c>
      <c r="O2317" s="25">
        <v>9</v>
      </c>
      <c r="P2317" s="39">
        <v>9</v>
      </c>
    </row>
    <row r="2318" spans="1:16" ht="16.5" x14ac:dyDescent="0.2">
      <c r="A2318" s="60" t="str">
        <f t="shared" si="331"/>
        <v>kn-14</v>
      </c>
      <c r="B2318" s="45">
        <f t="shared" si="330"/>
        <v>2141330</v>
      </c>
      <c r="C2318" s="60">
        <v>13</v>
      </c>
      <c r="D2318" s="38">
        <f t="shared" si="332"/>
        <v>21413</v>
      </c>
      <c r="E2318" s="62">
        <v>14</v>
      </c>
      <c r="F2318" s="25">
        <v>3</v>
      </c>
      <c r="G2318" s="26" t="s">
        <v>773</v>
      </c>
      <c r="H2318" s="26" t="s">
        <v>434</v>
      </c>
      <c r="I2318" s="25">
        <f t="shared" si="333"/>
        <v>142</v>
      </c>
      <c r="J2318" s="25">
        <f t="shared" si="334"/>
        <v>21</v>
      </c>
      <c r="K2318" s="25">
        <f t="shared" si="335"/>
        <v>5</v>
      </c>
      <c r="L2318" s="25" t="s">
        <v>502</v>
      </c>
      <c r="M2318" s="50" t="str">
        <f t="shared" si="336"/>
        <v>kn-14-13-jlr-loc3</v>
      </c>
      <c r="N2318" s="50">
        <f t="shared" si="337"/>
        <v>9</v>
      </c>
      <c r="O2318" s="25">
        <v>6</v>
      </c>
      <c r="P2318" s="39">
        <v>8</v>
      </c>
    </row>
    <row r="2319" spans="1:16" ht="17.25" thickBot="1" x14ac:dyDescent="0.25">
      <c r="A2319" s="60" t="str">
        <f t="shared" si="331"/>
        <v>kn-14</v>
      </c>
      <c r="B2319" s="45">
        <f t="shared" si="330"/>
        <v>2141331</v>
      </c>
      <c r="C2319" s="60">
        <v>13</v>
      </c>
      <c r="D2319" s="40">
        <f t="shared" si="332"/>
        <v>21413</v>
      </c>
      <c r="E2319" s="63">
        <v>14</v>
      </c>
      <c r="F2319" s="41">
        <v>3</v>
      </c>
      <c r="G2319" s="42" t="s">
        <v>164</v>
      </c>
      <c r="H2319" s="42" t="s">
        <v>433</v>
      </c>
      <c r="I2319" s="41">
        <f t="shared" si="333"/>
        <v>142</v>
      </c>
      <c r="J2319" s="41">
        <f t="shared" si="334"/>
        <v>21</v>
      </c>
      <c r="K2319" s="41">
        <f t="shared" si="335"/>
        <v>5</v>
      </c>
      <c r="L2319" s="41" t="s">
        <v>543</v>
      </c>
      <c r="M2319" s="42" t="str">
        <f t="shared" si="336"/>
        <v>kn-14-13-shl-loc3</v>
      </c>
      <c r="N2319" s="42">
        <f t="shared" si="337"/>
        <v>9</v>
      </c>
      <c r="O2319" s="41">
        <v>9</v>
      </c>
      <c r="P2319" s="43">
        <v>9</v>
      </c>
    </row>
    <row r="2320" spans="1:16" ht="16.5" x14ac:dyDescent="0.2">
      <c r="A2320" s="60" t="str">
        <f t="shared" si="331"/>
        <v>kn-14</v>
      </c>
      <c r="B2320" s="45">
        <f t="shared" si="330"/>
        <v>2141410</v>
      </c>
      <c r="C2320" s="60">
        <v>14</v>
      </c>
      <c r="D2320" s="35">
        <f t="shared" si="332"/>
        <v>21414</v>
      </c>
      <c r="E2320" s="61">
        <v>14</v>
      </c>
      <c r="F2320" s="36">
        <v>1</v>
      </c>
      <c r="G2320" s="44" t="s">
        <v>163</v>
      </c>
      <c r="H2320" s="44" t="s">
        <v>435</v>
      </c>
      <c r="I2320" s="36">
        <f t="shared" si="333"/>
        <v>143</v>
      </c>
      <c r="J2320" s="36">
        <f t="shared" si="334"/>
        <v>21</v>
      </c>
      <c r="K2320" s="36">
        <f t="shared" si="335"/>
        <v>5</v>
      </c>
      <c r="L2320" s="36" t="s">
        <v>174</v>
      </c>
      <c r="M2320" s="36" t="str">
        <f t="shared" si="336"/>
        <v>kn-14-14-jlr-loc1</v>
      </c>
      <c r="N2320" s="36">
        <f t="shared" si="337"/>
        <v>9</v>
      </c>
      <c r="O2320" s="36">
        <v>6</v>
      </c>
      <c r="P2320" s="37">
        <v>8</v>
      </c>
    </row>
    <row r="2321" spans="1:16" ht="16.5" x14ac:dyDescent="0.2">
      <c r="A2321" s="60" t="str">
        <f t="shared" si="331"/>
        <v>kn-14</v>
      </c>
      <c r="B2321" s="45">
        <f t="shared" si="330"/>
        <v>2141411</v>
      </c>
      <c r="C2321" s="60">
        <v>14</v>
      </c>
      <c r="D2321" s="38">
        <f t="shared" si="332"/>
        <v>21414</v>
      </c>
      <c r="E2321" s="62">
        <v>14</v>
      </c>
      <c r="F2321" s="25">
        <v>1</v>
      </c>
      <c r="G2321" s="26" t="s">
        <v>164</v>
      </c>
      <c r="H2321" s="26" t="s">
        <v>436</v>
      </c>
      <c r="I2321" s="25">
        <f t="shared" si="333"/>
        <v>143</v>
      </c>
      <c r="J2321" s="25">
        <f t="shared" si="334"/>
        <v>21</v>
      </c>
      <c r="K2321" s="25">
        <f t="shared" si="335"/>
        <v>5</v>
      </c>
      <c r="L2321" s="25" t="s">
        <v>534</v>
      </c>
      <c r="M2321" s="25" t="str">
        <f t="shared" si="336"/>
        <v>kn-14-14-shl-loc1</v>
      </c>
      <c r="N2321" s="25">
        <f t="shared" si="337"/>
        <v>9</v>
      </c>
      <c r="O2321" s="25">
        <v>9</v>
      </c>
      <c r="P2321" s="39">
        <v>9</v>
      </c>
    </row>
    <row r="2322" spans="1:16" ht="16.5" x14ac:dyDescent="0.2">
      <c r="A2322" s="60" t="str">
        <f t="shared" si="331"/>
        <v>kn-14</v>
      </c>
      <c r="B2322" s="45">
        <f t="shared" si="330"/>
        <v>2141420</v>
      </c>
      <c r="C2322" s="60">
        <v>14</v>
      </c>
      <c r="D2322" s="38">
        <f t="shared" si="332"/>
        <v>21414</v>
      </c>
      <c r="E2322" s="62">
        <v>14</v>
      </c>
      <c r="F2322" s="25">
        <v>2</v>
      </c>
      <c r="G2322" s="26" t="s">
        <v>163</v>
      </c>
      <c r="H2322" s="26" t="s">
        <v>749</v>
      </c>
      <c r="I2322" s="25">
        <f t="shared" si="333"/>
        <v>143</v>
      </c>
      <c r="J2322" s="25">
        <f t="shared" si="334"/>
        <v>21</v>
      </c>
      <c r="K2322" s="25">
        <f t="shared" si="335"/>
        <v>5</v>
      </c>
      <c r="L2322" s="25" t="s">
        <v>174</v>
      </c>
      <c r="M2322" s="49" t="str">
        <f t="shared" si="336"/>
        <v>kn-14-14-jlr-loc2</v>
      </c>
      <c r="N2322" s="49">
        <f t="shared" si="337"/>
        <v>9</v>
      </c>
      <c r="O2322" s="25">
        <v>6</v>
      </c>
      <c r="P2322" s="39">
        <v>8</v>
      </c>
    </row>
    <row r="2323" spans="1:16" ht="16.5" x14ac:dyDescent="0.2">
      <c r="A2323" s="60" t="str">
        <f t="shared" si="331"/>
        <v>kn-14</v>
      </c>
      <c r="B2323" s="45">
        <f t="shared" si="330"/>
        <v>2141421</v>
      </c>
      <c r="C2323" s="60">
        <v>14</v>
      </c>
      <c r="D2323" s="38">
        <f t="shared" si="332"/>
        <v>21414</v>
      </c>
      <c r="E2323" s="62">
        <v>14</v>
      </c>
      <c r="F2323" s="25">
        <v>2</v>
      </c>
      <c r="G2323" s="26" t="s">
        <v>164</v>
      </c>
      <c r="H2323" s="26" t="s">
        <v>750</v>
      </c>
      <c r="I2323" s="25">
        <f t="shared" si="333"/>
        <v>143</v>
      </c>
      <c r="J2323" s="25">
        <f t="shared" si="334"/>
        <v>21</v>
      </c>
      <c r="K2323" s="25">
        <f t="shared" si="335"/>
        <v>5</v>
      </c>
      <c r="L2323" s="25" t="s">
        <v>528</v>
      </c>
      <c r="M2323" s="49" t="str">
        <f t="shared" si="336"/>
        <v>kn-14-14-shl-loc2</v>
      </c>
      <c r="N2323" s="49">
        <f t="shared" si="337"/>
        <v>9</v>
      </c>
      <c r="O2323" s="25">
        <v>9</v>
      </c>
      <c r="P2323" s="39">
        <v>9</v>
      </c>
    </row>
    <row r="2324" spans="1:16" ht="16.5" x14ac:dyDescent="0.2">
      <c r="A2324" s="60" t="str">
        <f t="shared" si="331"/>
        <v>kn-14</v>
      </c>
      <c r="B2324" s="45">
        <f t="shared" si="330"/>
        <v>2141430</v>
      </c>
      <c r="C2324" s="60">
        <v>14</v>
      </c>
      <c r="D2324" s="38">
        <f t="shared" si="332"/>
        <v>21414</v>
      </c>
      <c r="E2324" s="62">
        <v>14</v>
      </c>
      <c r="F2324" s="25">
        <v>3</v>
      </c>
      <c r="G2324" s="26" t="s">
        <v>163</v>
      </c>
      <c r="H2324" s="26" t="s">
        <v>1463</v>
      </c>
      <c r="I2324" s="25">
        <f t="shared" si="333"/>
        <v>143</v>
      </c>
      <c r="J2324" s="25">
        <f t="shared" si="334"/>
        <v>21</v>
      </c>
      <c r="K2324" s="25">
        <f t="shared" si="335"/>
        <v>5</v>
      </c>
      <c r="L2324" s="25" t="s">
        <v>501</v>
      </c>
      <c r="M2324" s="50" t="str">
        <f t="shared" si="336"/>
        <v>kn-14-14-jlr-loc3</v>
      </c>
      <c r="N2324" s="50">
        <f t="shared" si="337"/>
        <v>9</v>
      </c>
      <c r="O2324" s="25">
        <v>6</v>
      </c>
      <c r="P2324" s="39">
        <v>8</v>
      </c>
    </row>
    <row r="2325" spans="1:16" ht="17.25" thickBot="1" x14ac:dyDescent="0.25">
      <c r="A2325" s="60" t="str">
        <f t="shared" si="331"/>
        <v>kn-14</v>
      </c>
      <c r="B2325" s="45">
        <f t="shared" si="330"/>
        <v>2141431</v>
      </c>
      <c r="C2325" s="60">
        <v>14</v>
      </c>
      <c r="D2325" s="40">
        <f t="shared" si="332"/>
        <v>21414</v>
      </c>
      <c r="E2325" s="63">
        <v>14</v>
      </c>
      <c r="F2325" s="41">
        <v>3</v>
      </c>
      <c r="G2325" s="42" t="s">
        <v>164</v>
      </c>
      <c r="H2325" s="42" t="s">
        <v>171</v>
      </c>
      <c r="I2325" s="41">
        <f t="shared" si="333"/>
        <v>143</v>
      </c>
      <c r="J2325" s="41">
        <f t="shared" si="334"/>
        <v>21</v>
      </c>
      <c r="K2325" s="41">
        <f t="shared" si="335"/>
        <v>5</v>
      </c>
      <c r="L2325" s="41" t="s">
        <v>542</v>
      </c>
      <c r="M2325" s="42" t="str">
        <f t="shared" si="336"/>
        <v>kn-14-14-shl-loc3</v>
      </c>
      <c r="N2325" s="42">
        <f t="shared" si="337"/>
        <v>9</v>
      </c>
      <c r="O2325" s="41">
        <v>9</v>
      </c>
      <c r="P2325" s="43">
        <v>9</v>
      </c>
    </row>
    <row r="2326" spans="1:16" ht="16.5" x14ac:dyDescent="0.2">
      <c r="A2326" s="60" t="str">
        <f t="shared" si="331"/>
        <v>kn-14</v>
      </c>
      <c r="B2326" s="45">
        <f t="shared" si="330"/>
        <v>2141510</v>
      </c>
      <c r="C2326" s="60">
        <v>15</v>
      </c>
      <c r="D2326" s="35">
        <f t="shared" si="332"/>
        <v>21415</v>
      </c>
      <c r="E2326" s="61">
        <v>14</v>
      </c>
      <c r="F2326" s="36">
        <v>1</v>
      </c>
      <c r="G2326" s="44" t="s">
        <v>163</v>
      </c>
      <c r="H2326" s="44" t="s">
        <v>435</v>
      </c>
      <c r="I2326" s="36">
        <f t="shared" si="333"/>
        <v>144</v>
      </c>
      <c r="J2326" s="36">
        <f t="shared" si="334"/>
        <v>21</v>
      </c>
      <c r="K2326" s="36">
        <f t="shared" si="335"/>
        <v>5</v>
      </c>
      <c r="L2326" s="36" t="s">
        <v>498</v>
      </c>
      <c r="M2326" s="36" t="str">
        <f t="shared" si="336"/>
        <v>kn-14-15-jlr-loc1</v>
      </c>
      <c r="N2326" s="36">
        <f t="shared" si="337"/>
        <v>9</v>
      </c>
      <c r="O2326" s="36">
        <v>6</v>
      </c>
      <c r="P2326" s="37">
        <v>8</v>
      </c>
    </row>
    <row r="2327" spans="1:16" ht="16.5" x14ac:dyDescent="0.2">
      <c r="A2327" s="60" t="str">
        <f t="shared" si="331"/>
        <v>kn-14</v>
      </c>
      <c r="B2327" s="45">
        <f t="shared" si="330"/>
        <v>2141511</v>
      </c>
      <c r="C2327" s="60">
        <v>15</v>
      </c>
      <c r="D2327" s="38">
        <f t="shared" si="332"/>
        <v>21415</v>
      </c>
      <c r="E2327" s="62">
        <v>14</v>
      </c>
      <c r="F2327" s="25">
        <v>1</v>
      </c>
      <c r="G2327" s="26" t="s">
        <v>164</v>
      </c>
      <c r="H2327" s="26" t="s">
        <v>436</v>
      </c>
      <c r="I2327" s="25">
        <f t="shared" si="333"/>
        <v>144</v>
      </c>
      <c r="J2327" s="25">
        <f t="shared" si="334"/>
        <v>21</v>
      </c>
      <c r="K2327" s="25">
        <f t="shared" si="335"/>
        <v>5</v>
      </c>
      <c r="L2327" s="25" t="s">
        <v>526</v>
      </c>
      <c r="M2327" s="25" t="str">
        <f t="shared" si="336"/>
        <v>kn-14-15-shl-loc1</v>
      </c>
      <c r="N2327" s="25">
        <f t="shared" si="337"/>
        <v>9</v>
      </c>
      <c r="O2327" s="25">
        <v>9</v>
      </c>
      <c r="P2327" s="39">
        <v>9</v>
      </c>
    </row>
    <row r="2328" spans="1:16" ht="16.5" x14ac:dyDescent="0.2">
      <c r="A2328" s="60" t="str">
        <f t="shared" si="331"/>
        <v>kn-14</v>
      </c>
      <c r="B2328" s="45">
        <f t="shared" si="330"/>
        <v>2141520</v>
      </c>
      <c r="C2328" s="60">
        <v>15</v>
      </c>
      <c r="D2328" s="38">
        <f t="shared" si="332"/>
        <v>21415</v>
      </c>
      <c r="E2328" s="62">
        <v>14</v>
      </c>
      <c r="F2328" s="25">
        <v>2</v>
      </c>
      <c r="G2328" s="26" t="s">
        <v>163</v>
      </c>
      <c r="H2328" s="26" t="s">
        <v>749</v>
      </c>
      <c r="I2328" s="25">
        <f t="shared" si="333"/>
        <v>144</v>
      </c>
      <c r="J2328" s="25">
        <f t="shared" si="334"/>
        <v>21</v>
      </c>
      <c r="K2328" s="25">
        <f t="shared" si="335"/>
        <v>5</v>
      </c>
      <c r="L2328" s="25" t="s">
        <v>497</v>
      </c>
      <c r="M2328" s="49" t="str">
        <f t="shared" si="336"/>
        <v>kn-14-15-jlr-loc2</v>
      </c>
      <c r="N2328" s="49">
        <f t="shared" si="337"/>
        <v>9</v>
      </c>
      <c r="O2328" s="25">
        <v>6</v>
      </c>
      <c r="P2328" s="39">
        <v>8</v>
      </c>
    </row>
    <row r="2329" spans="1:16" ht="16.5" x14ac:dyDescent="0.2">
      <c r="A2329" s="60" t="str">
        <f t="shared" si="331"/>
        <v>kn-14</v>
      </c>
      <c r="B2329" s="45">
        <f t="shared" si="330"/>
        <v>2141521</v>
      </c>
      <c r="C2329" s="60">
        <v>15</v>
      </c>
      <c r="D2329" s="38">
        <f t="shared" si="332"/>
        <v>21415</v>
      </c>
      <c r="E2329" s="62">
        <v>14</v>
      </c>
      <c r="F2329" s="25">
        <v>2</v>
      </c>
      <c r="G2329" s="26" t="s">
        <v>776</v>
      </c>
      <c r="H2329" s="26" t="s">
        <v>750</v>
      </c>
      <c r="I2329" s="25">
        <f t="shared" si="333"/>
        <v>144</v>
      </c>
      <c r="J2329" s="25">
        <f t="shared" si="334"/>
        <v>21</v>
      </c>
      <c r="K2329" s="25">
        <f t="shared" si="335"/>
        <v>5</v>
      </c>
      <c r="L2329" s="25" t="s">
        <v>531</v>
      </c>
      <c r="M2329" s="49" t="str">
        <f t="shared" si="336"/>
        <v>kn-14-15-shl-loc2</v>
      </c>
      <c r="N2329" s="49">
        <f t="shared" si="337"/>
        <v>9</v>
      </c>
      <c r="O2329" s="25">
        <v>9</v>
      </c>
      <c r="P2329" s="39">
        <v>9</v>
      </c>
    </row>
    <row r="2330" spans="1:16" ht="16.5" x14ac:dyDescent="0.2">
      <c r="A2330" s="60" t="str">
        <f t="shared" si="331"/>
        <v>kn-14</v>
      </c>
      <c r="B2330" s="45">
        <f t="shared" si="330"/>
        <v>2141530</v>
      </c>
      <c r="C2330" s="60">
        <v>15</v>
      </c>
      <c r="D2330" s="38">
        <f t="shared" si="332"/>
        <v>21415</v>
      </c>
      <c r="E2330" s="62">
        <v>14</v>
      </c>
      <c r="F2330" s="25">
        <v>3</v>
      </c>
      <c r="G2330" s="26" t="s">
        <v>163</v>
      </c>
      <c r="H2330" s="26" t="s">
        <v>747</v>
      </c>
      <c r="I2330" s="25">
        <f t="shared" si="333"/>
        <v>144</v>
      </c>
      <c r="J2330" s="25">
        <f t="shared" si="334"/>
        <v>21</v>
      </c>
      <c r="K2330" s="25">
        <f t="shared" si="335"/>
        <v>5</v>
      </c>
      <c r="L2330" s="25" t="s">
        <v>174</v>
      </c>
      <c r="M2330" s="50" t="str">
        <f t="shared" si="336"/>
        <v>kn-14-15-jlr-loc3</v>
      </c>
      <c r="N2330" s="50">
        <f t="shared" si="337"/>
        <v>9</v>
      </c>
      <c r="O2330" s="25">
        <v>6</v>
      </c>
      <c r="P2330" s="39">
        <v>8</v>
      </c>
    </row>
    <row r="2331" spans="1:16" ht="17.25" thickBot="1" x14ac:dyDescent="0.25">
      <c r="A2331" s="60" t="str">
        <f t="shared" si="331"/>
        <v>kn-14</v>
      </c>
      <c r="B2331" s="45">
        <f t="shared" si="330"/>
        <v>2141531</v>
      </c>
      <c r="C2331" s="60">
        <v>15</v>
      </c>
      <c r="D2331" s="40">
        <f t="shared" si="332"/>
        <v>21415</v>
      </c>
      <c r="E2331" s="63">
        <v>14</v>
      </c>
      <c r="F2331" s="41">
        <v>3</v>
      </c>
      <c r="G2331" s="42" t="s">
        <v>164</v>
      </c>
      <c r="H2331" s="42" t="s">
        <v>748</v>
      </c>
      <c r="I2331" s="41">
        <f t="shared" si="333"/>
        <v>144</v>
      </c>
      <c r="J2331" s="41">
        <f t="shared" si="334"/>
        <v>21</v>
      </c>
      <c r="K2331" s="41">
        <f t="shared" si="335"/>
        <v>5</v>
      </c>
      <c r="L2331" s="41" t="s">
        <v>535</v>
      </c>
      <c r="M2331" s="42" t="str">
        <f t="shared" si="336"/>
        <v>kn-14-15-shl-loc3</v>
      </c>
      <c r="N2331" s="42">
        <f t="shared" si="337"/>
        <v>9</v>
      </c>
      <c r="O2331" s="41">
        <v>9</v>
      </c>
      <c r="P2331" s="43">
        <v>9</v>
      </c>
    </row>
    <row r="2332" spans="1:16" ht="16.5" x14ac:dyDescent="0.2">
      <c r="A2332" s="60" t="str">
        <f t="shared" si="331"/>
        <v>kn-15</v>
      </c>
      <c r="B2332" s="45">
        <f t="shared" si="330"/>
        <v>2150110</v>
      </c>
      <c r="C2332" s="60">
        <v>1</v>
      </c>
      <c r="D2332" s="35">
        <f t="shared" si="332"/>
        <v>21501</v>
      </c>
      <c r="E2332" s="61">
        <v>15</v>
      </c>
      <c r="F2332" s="36">
        <v>1</v>
      </c>
      <c r="G2332" s="44" t="s">
        <v>163</v>
      </c>
      <c r="H2332" s="44" t="s">
        <v>435</v>
      </c>
      <c r="I2332" s="36">
        <f t="shared" si="333"/>
        <v>145</v>
      </c>
      <c r="J2332" s="36">
        <f t="shared" si="334"/>
        <v>21</v>
      </c>
      <c r="K2332" s="36">
        <f t="shared" si="335"/>
        <v>5</v>
      </c>
      <c r="L2332" s="36" t="s">
        <v>502</v>
      </c>
      <c r="M2332" s="36" t="str">
        <f t="shared" si="336"/>
        <v>kn-15-1-jlr-loc1</v>
      </c>
      <c r="N2332" s="36">
        <f t="shared" si="337"/>
        <v>10</v>
      </c>
      <c r="O2332" s="36">
        <v>6</v>
      </c>
      <c r="P2332" s="37">
        <v>8</v>
      </c>
    </row>
    <row r="2333" spans="1:16" ht="16.5" x14ac:dyDescent="0.2">
      <c r="A2333" s="60" t="str">
        <f t="shared" si="331"/>
        <v>kn-15</v>
      </c>
      <c r="B2333" s="45">
        <f t="shared" si="330"/>
        <v>2150111</v>
      </c>
      <c r="C2333" s="60">
        <v>1</v>
      </c>
      <c r="D2333" s="38">
        <f t="shared" si="332"/>
        <v>21501</v>
      </c>
      <c r="E2333" s="62">
        <v>15</v>
      </c>
      <c r="F2333" s="25">
        <v>1</v>
      </c>
      <c r="G2333" s="26" t="s">
        <v>164</v>
      </c>
      <c r="H2333" s="26" t="s">
        <v>436</v>
      </c>
      <c r="I2333" s="25">
        <f t="shared" si="333"/>
        <v>145</v>
      </c>
      <c r="J2333" s="25">
        <f t="shared" si="334"/>
        <v>21</v>
      </c>
      <c r="K2333" s="25">
        <f t="shared" si="335"/>
        <v>5</v>
      </c>
      <c r="L2333" s="25" t="s">
        <v>543</v>
      </c>
      <c r="M2333" s="25" t="str">
        <f t="shared" si="336"/>
        <v>kn-15-1-shl-loc1</v>
      </c>
      <c r="N2333" s="25">
        <f t="shared" si="337"/>
        <v>10</v>
      </c>
      <c r="O2333" s="25">
        <v>9</v>
      </c>
      <c r="P2333" s="39">
        <v>9</v>
      </c>
    </row>
    <row r="2334" spans="1:16" ht="16.5" x14ac:dyDescent="0.2">
      <c r="A2334" s="60" t="str">
        <f t="shared" si="331"/>
        <v>kn-15</v>
      </c>
      <c r="B2334" s="45">
        <f t="shared" si="330"/>
        <v>2150120</v>
      </c>
      <c r="C2334" s="60">
        <v>1</v>
      </c>
      <c r="D2334" s="38">
        <f t="shared" si="332"/>
        <v>21501</v>
      </c>
      <c r="E2334" s="62">
        <v>15</v>
      </c>
      <c r="F2334" s="25">
        <v>2</v>
      </c>
      <c r="G2334" s="26" t="s">
        <v>163</v>
      </c>
      <c r="H2334" s="26" t="s">
        <v>1463</v>
      </c>
      <c r="I2334" s="25">
        <f t="shared" si="333"/>
        <v>145</v>
      </c>
      <c r="J2334" s="25">
        <f t="shared" si="334"/>
        <v>21</v>
      </c>
      <c r="K2334" s="25">
        <f t="shared" si="335"/>
        <v>5</v>
      </c>
      <c r="L2334" s="25" t="s">
        <v>1459</v>
      </c>
      <c r="M2334" s="49" t="str">
        <f t="shared" si="336"/>
        <v>kn-15-1-jlr-loc2</v>
      </c>
      <c r="N2334" s="49">
        <f t="shared" si="337"/>
        <v>10</v>
      </c>
      <c r="O2334" s="25">
        <v>6</v>
      </c>
      <c r="P2334" s="39">
        <v>8</v>
      </c>
    </row>
    <row r="2335" spans="1:16" ht="16.5" x14ac:dyDescent="0.2">
      <c r="A2335" s="60" t="str">
        <f t="shared" si="331"/>
        <v>kn-15</v>
      </c>
      <c r="B2335" s="45">
        <f t="shared" ref="B2335:B2398" si="338">D2335*100+F2335*10+IF(G2335="jlr",0,1)</f>
        <v>2150121</v>
      </c>
      <c r="C2335" s="60">
        <v>1</v>
      </c>
      <c r="D2335" s="38">
        <f t="shared" si="332"/>
        <v>21501</v>
      </c>
      <c r="E2335" s="62">
        <v>15</v>
      </c>
      <c r="F2335" s="25">
        <v>2</v>
      </c>
      <c r="G2335" s="26" t="s">
        <v>164</v>
      </c>
      <c r="H2335" s="26" t="s">
        <v>779</v>
      </c>
      <c r="I2335" s="25">
        <f t="shared" si="333"/>
        <v>145</v>
      </c>
      <c r="J2335" s="25">
        <f t="shared" si="334"/>
        <v>21</v>
      </c>
      <c r="K2335" s="25">
        <f t="shared" si="335"/>
        <v>5</v>
      </c>
      <c r="L2335" s="25" t="s">
        <v>538</v>
      </c>
      <c r="M2335" s="49" t="str">
        <f t="shared" si="336"/>
        <v>kn-15-1-shl-loc2</v>
      </c>
      <c r="N2335" s="49">
        <f t="shared" si="337"/>
        <v>10</v>
      </c>
      <c r="O2335" s="25">
        <v>9</v>
      </c>
      <c r="P2335" s="39">
        <v>9</v>
      </c>
    </row>
    <row r="2336" spans="1:16" ht="16.5" x14ac:dyDescent="0.2">
      <c r="A2336" s="60" t="str">
        <f t="shared" si="331"/>
        <v>kn-15</v>
      </c>
      <c r="B2336" s="45">
        <f t="shared" si="338"/>
        <v>2150130</v>
      </c>
      <c r="C2336" s="60">
        <v>1</v>
      </c>
      <c r="D2336" s="38">
        <f t="shared" si="332"/>
        <v>21501</v>
      </c>
      <c r="E2336" s="62">
        <v>15</v>
      </c>
      <c r="F2336" s="25">
        <v>3</v>
      </c>
      <c r="G2336" s="26" t="s">
        <v>163</v>
      </c>
      <c r="H2336" s="26" t="s">
        <v>434</v>
      </c>
      <c r="I2336" s="25">
        <f t="shared" si="333"/>
        <v>145</v>
      </c>
      <c r="J2336" s="25">
        <f t="shared" si="334"/>
        <v>21</v>
      </c>
      <c r="K2336" s="25">
        <f t="shared" si="335"/>
        <v>5</v>
      </c>
      <c r="L2336" s="25" t="s">
        <v>503</v>
      </c>
      <c r="M2336" s="50" t="str">
        <f t="shared" si="336"/>
        <v>kn-15-1-jlr-loc3</v>
      </c>
      <c r="N2336" s="50">
        <f t="shared" si="337"/>
        <v>10</v>
      </c>
      <c r="O2336" s="25">
        <v>6</v>
      </c>
      <c r="P2336" s="39">
        <v>8</v>
      </c>
    </row>
    <row r="2337" spans="1:16" ht="17.25" thickBot="1" x14ac:dyDescent="0.25">
      <c r="A2337" s="60" t="str">
        <f t="shared" si="331"/>
        <v>kn-15</v>
      </c>
      <c r="B2337" s="45">
        <f t="shared" si="338"/>
        <v>2150131</v>
      </c>
      <c r="C2337" s="60">
        <v>1</v>
      </c>
      <c r="D2337" s="40">
        <f t="shared" si="332"/>
        <v>21501</v>
      </c>
      <c r="E2337" s="63">
        <v>15</v>
      </c>
      <c r="F2337" s="41">
        <v>3</v>
      </c>
      <c r="G2337" s="42" t="s">
        <v>164</v>
      </c>
      <c r="H2337" s="42" t="s">
        <v>433</v>
      </c>
      <c r="I2337" s="41">
        <f t="shared" si="333"/>
        <v>145</v>
      </c>
      <c r="J2337" s="41">
        <f t="shared" si="334"/>
        <v>21</v>
      </c>
      <c r="K2337" s="41">
        <f t="shared" si="335"/>
        <v>5</v>
      </c>
      <c r="L2337" s="41" t="s">
        <v>544</v>
      </c>
      <c r="M2337" s="42" t="str">
        <f t="shared" si="336"/>
        <v>kn-15-1-shl-loc3</v>
      </c>
      <c r="N2337" s="42">
        <f t="shared" si="337"/>
        <v>10</v>
      </c>
      <c r="O2337" s="41">
        <v>9</v>
      </c>
      <c r="P2337" s="43">
        <v>9</v>
      </c>
    </row>
    <row r="2338" spans="1:16" ht="16.5" x14ac:dyDescent="0.2">
      <c r="A2338" s="60" t="str">
        <f t="shared" si="331"/>
        <v>kn-15</v>
      </c>
      <c r="B2338" s="45">
        <f t="shared" si="338"/>
        <v>2150210</v>
      </c>
      <c r="C2338" s="60">
        <v>2</v>
      </c>
      <c r="D2338" s="35">
        <f t="shared" si="332"/>
        <v>21502</v>
      </c>
      <c r="E2338" s="61">
        <v>15</v>
      </c>
      <c r="F2338" s="36">
        <v>1</v>
      </c>
      <c r="G2338" s="44" t="s">
        <v>163</v>
      </c>
      <c r="H2338" s="44" t="s">
        <v>435</v>
      </c>
      <c r="I2338" s="36">
        <f t="shared" si="333"/>
        <v>146</v>
      </c>
      <c r="J2338" s="36">
        <f t="shared" si="334"/>
        <v>21</v>
      </c>
      <c r="K2338" s="36">
        <f t="shared" si="335"/>
        <v>5</v>
      </c>
      <c r="L2338" s="36" t="s">
        <v>495</v>
      </c>
      <c r="M2338" s="36" t="str">
        <f t="shared" si="336"/>
        <v>kn-15-2-jlr-loc1</v>
      </c>
      <c r="N2338" s="36">
        <f t="shared" si="337"/>
        <v>10</v>
      </c>
      <c r="O2338" s="36">
        <v>6</v>
      </c>
      <c r="P2338" s="37">
        <v>8</v>
      </c>
    </row>
    <row r="2339" spans="1:16" ht="16.5" x14ac:dyDescent="0.2">
      <c r="A2339" s="60" t="str">
        <f t="shared" si="331"/>
        <v>kn-15</v>
      </c>
      <c r="B2339" s="45">
        <f t="shared" si="338"/>
        <v>2150211</v>
      </c>
      <c r="C2339" s="60">
        <v>2</v>
      </c>
      <c r="D2339" s="38">
        <f t="shared" si="332"/>
        <v>21502</v>
      </c>
      <c r="E2339" s="62">
        <v>15</v>
      </c>
      <c r="F2339" s="25">
        <v>1</v>
      </c>
      <c r="G2339" s="26" t="s">
        <v>164</v>
      </c>
      <c r="H2339" s="26" t="s">
        <v>436</v>
      </c>
      <c r="I2339" s="25">
        <f t="shared" si="333"/>
        <v>146</v>
      </c>
      <c r="J2339" s="25">
        <f t="shared" si="334"/>
        <v>21</v>
      </c>
      <c r="K2339" s="25">
        <f t="shared" si="335"/>
        <v>5</v>
      </c>
      <c r="L2339" s="25" t="s">
        <v>527</v>
      </c>
      <c r="M2339" s="25" t="str">
        <f t="shared" si="336"/>
        <v>kn-15-2-shl-loc1</v>
      </c>
      <c r="N2339" s="25">
        <f t="shared" si="337"/>
        <v>10</v>
      </c>
      <c r="O2339" s="25">
        <v>9</v>
      </c>
      <c r="P2339" s="39">
        <v>9</v>
      </c>
    </row>
    <row r="2340" spans="1:16" ht="16.5" x14ac:dyDescent="0.2">
      <c r="A2340" s="60" t="str">
        <f t="shared" si="331"/>
        <v>kn-15</v>
      </c>
      <c r="B2340" s="45">
        <f t="shared" si="338"/>
        <v>2150220</v>
      </c>
      <c r="C2340" s="60">
        <v>2</v>
      </c>
      <c r="D2340" s="38">
        <f t="shared" si="332"/>
        <v>21502</v>
      </c>
      <c r="E2340" s="62">
        <v>15</v>
      </c>
      <c r="F2340" s="25">
        <v>2</v>
      </c>
      <c r="G2340" s="26" t="s">
        <v>163</v>
      </c>
      <c r="H2340" s="26" t="s">
        <v>1463</v>
      </c>
      <c r="I2340" s="25">
        <f t="shared" si="333"/>
        <v>146</v>
      </c>
      <c r="J2340" s="25">
        <f t="shared" si="334"/>
        <v>21</v>
      </c>
      <c r="K2340" s="25">
        <f t="shared" si="335"/>
        <v>5</v>
      </c>
      <c r="L2340" s="25" t="s">
        <v>1463</v>
      </c>
      <c r="M2340" s="49" t="str">
        <f t="shared" si="336"/>
        <v>kn-15-2-jlr-loc2</v>
      </c>
      <c r="N2340" s="49">
        <f t="shared" si="337"/>
        <v>10</v>
      </c>
      <c r="O2340" s="25">
        <v>6</v>
      </c>
      <c r="P2340" s="39">
        <v>8</v>
      </c>
    </row>
    <row r="2341" spans="1:16" ht="16.5" x14ac:dyDescent="0.2">
      <c r="A2341" s="60" t="str">
        <f t="shared" si="331"/>
        <v>kn-15</v>
      </c>
      <c r="B2341" s="45">
        <f t="shared" si="338"/>
        <v>2150221</v>
      </c>
      <c r="C2341" s="60">
        <v>2</v>
      </c>
      <c r="D2341" s="38">
        <f t="shared" si="332"/>
        <v>21502</v>
      </c>
      <c r="E2341" s="62">
        <v>15</v>
      </c>
      <c r="F2341" s="25">
        <v>2</v>
      </c>
      <c r="G2341" s="26" t="s">
        <v>164</v>
      </c>
      <c r="H2341" s="26" t="s">
        <v>171</v>
      </c>
      <c r="I2341" s="25">
        <f t="shared" si="333"/>
        <v>146</v>
      </c>
      <c r="J2341" s="25">
        <f t="shared" si="334"/>
        <v>21</v>
      </c>
      <c r="K2341" s="25">
        <f t="shared" si="335"/>
        <v>5</v>
      </c>
      <c r="L2341" s="25" t="s">
        <v>530</v>
      </c>
      <c r="M2341" s="49" t="str">
        <f t="shared" si="336"/>
        <v>kn-15-2-shl-loc2</v>
      </c>
      <c r="N2341" s="49">
        <f t="shared" si="337"/>
        <v>10</v>
      </c>
      <c r="O2341" s="25">
        <v>9</v>
      </c>
      <c r="P2341" s="39">
        <v>9</v>
      </c>
    </row>
    <row r="2342" spans="1:16" ht="16.5" x14ac:dyDescent="0.2">
      <c r="A2342" s="60" t="str">
        <f t="shared" si="331"/>
        <v>kn-15</v>
      </c>
      <c r="B2342" s="45">
        <f t="shared" si="338"/>
        <v>2150230</v>
      </c>
      <c r="C2342" s="60">
        <v>2</v>
      </c>
      <c r="D2342" s="38">
        <f t="shared" si="332"/>
        <v>21502</v>
      </c>
      <c r="E2342" s="62">
        <v>15</v>
      </c>
      <c r="F2342" s="25">
        <v>3</v>
      </c>
      <c r="G2342" s="26" t="s">
        <v>163</v>
      </c>
      <c r="H2342" s="26" t="s">
        <v>434</v>
      </c>
      <c r="I2342" s="25">
        <f t="shared" si="333"/>
        <v>146</v>
      </c>
      <c r="J2342" s="25">
        <f t="shared" si="334"/>
        <v>21</v>
      </c>
      <c r="K2342" s="25">
        <f t="shared" si="335"/>
        <v>5</v>
      </c>
      <c r="L2342" s="25" t="s">
        <v>504</v>
      </c>
      <c r="M2342" s="50" t="str">
        <f t="shared" si="336"/>
        <v>kn-15-2-jlr-loc3</v>
      </c>
      <c r="N2342" s="50">
        <f t="shared" si="337"/>
        <v>10</v>
      </c>
      <c r="O2342" s="25">
        <v>6</v>
      </c>
      <c r="P2342" s="39">
        <v>8</v>
      </c>
    </row>
    <row r="2343" spans="1:16" ht="17.25" thickBot="1" x14ac:dyDescent="0.25">
      <c r="A2343" s="60" t="str">
        <f t="shared" si="331"/>
        <v>kn-15</v>
      </c>
      <c r="B2343" s="45">
        <f t="shared" si="338"/>
        <v>2150231</v>
      </c>
      <c r="C2343" s="60">
        <v>2</v>
      </c>
      <c r="D2343" s="40">
        <f t="shared" si="332"/>
        <v>21502</v>
      </c>
      <c r="E2343" s="63">
        <v>15</v>
      </c>
      <c r="F2343" s="41">
        <v>3</v>
      </c>
      <c r="G2343" s="42" t="s">
        <v>164</v>
      </c>
      <c r="H2343" s="42" t="s">
        <v>433</v>
      </c>
      <c r="I2343" s="41">
        <f t="shared" si="333"/>
        <v>146</v>
      </c>
      <c r="J2343" s="41">
        <f t="shared" si="334"/>
        <v>21</v>
      </c>
      <c r="K2343" s="41">
        <f t="shared" si="335"/>
        <v>5</v>
      </c>
      <c r="L2343" s="41" t="s">
        <v>545</v>
      </c>
      <c r="M2343" s="42" t="str">
        <f t="shared" si="336"/>
        <v>kn-15-2-shl-loc3</v>
      </c>
      <c r="N2343" s="42">
        <f t="shared" si="337"/>
        <v>10</v>
      </c>
      <c r="O2343" s="41">
        <v>9</v>
      </c>
      <c r="P2343" s="43">
        <v>9</v>
      </c>
    </row>
    <row r="2344" spans="1:16" ht="16.5" x14ac:dyDescent="0.2">
      <c r="A2344" s="60" t="str">
        <f t="shared" si="331"/>
        <v>kn-15</v>
      </c>
      <c r="B2344" s="45">
        <f t="shared" si="338"/>
        <v>2150310</v>
      </c>
      <c r="C2344" s="60">
        <v>3</v>
      </c>
      <c r="D2344" s="35">
        <f t="shared" si="332"/>
        <v>21503</v>
      </c>
      <c r="E2344" s="61">
        <v>15</v>
      </c>
      <c r="F2344" s="36">
        <v>1</v>
      </c>
      <c r="G2344" s="44" t="s">
        <v>163</v>
      </c>
      <c r="H2344" s="44" t="s">
        <v>435</v>
      </c>
      <c r="I2344" s="36">
        <f t="shared" si="333"/>
        <v>146</v>
      </c>
      <c r="J2344" s="36">
        <f t="shared" si="334"/>
        <v>21</v>
      </c>
      <c r="K2344" s="36">
        <f t="shared" si="335"/>
        <v>5</v>
      </c>
      <c r="L2344" s="36" t="s">
        <v>502</v>
      </c>
      <c r="M2344" s="36" t="str">
        <f t="shared" si="336"/>
        <v>kn-15-3-jlr-loc1</v>
      </c>
      <c r="N2344" s="36">
        <f t="shared" si="337"/>
        <v>10</v>
      </c>
      <c r="O2344" s="36">
        <v>6</v>
      </c>
      <c r="P2344" s="37">
        <v>8</v>
      </c>
    </row>
    <row r="2345" spans="1:16" ht="16.5" x14ac:dyDescent="0.2">
      <c r="A2345" s="60" t="str">
        <f t="shared" si="331"/>
        <v>kn-15</v>
      </c>
      <c r="B2345" s="45">
        <f t="shared" si="338"/>
        <v>2150311</v>
      </c>
      <c r="C2345" s="60">
        <v>3</v>
      </c>
      <c r="D2345" s="38">
        <f t="shared" si="332"/>
        <v>21503</v>
      </c>
      <c r="E2345" s="62">
        <v>15</v>
      </c>
      <c r="F2345" s="25">
        <v>1</v>
      </c>
      <c r="G2345" s="26" t="s">
        <v>164</v>
      </c>
      <c r="H2345" s="26" t="s">
        <v>436</v>
      </c>
      <c r="I2345" s="25">
        <f t="shared" si="333"/>
        <v>146</v>
      </c>
      <c r="J2345" s="25">
        <f t="shared" si="334"/>
        <v>21</v>
      </c>
      <c r="K2345" s="25">
        <f t="shared" si="335"/>
        <v>5</v>
      </c>
      <c r="L2345" s="25" t="s">
        <v>543</v>
      </c>
      <c r="M2345" s="25" t="str">
        <f t="shared" si="336"/>
        <v>kn-15-3-shl-loc1</v>
      </c>
      <c r="N2345" s="25">
        <f t="shared" si="337"/>
        <v>10</v>
      </c>
      <c r="O2345" s="25">
        <v>9</v>
      </c>
      <c r="P2345" s="39">
        <v>9</v>
      </c>
    </row>
    <row r="2346" spans="1:16" ht="16.5" x14ac:dyDescent="0.2">
      <c r="A2346" s="60" t="str">
        <f t="shared" si="331"/>
        <v>kn-15</v>
      </c>
      <c r="B2346" s="45">
        <f t="shared" si="338"/>
        <v>2150320</v>
      </c>
      <c r="C2346" s="60">
        <v>3</v>
      </c>
      <c r="D2346" s="38">
        <f t="shared" si="332"/>
        <v>21503</v>
      </c>
      <c r="E2346" s="62">
        <v>15</v>
      </c>
      <c r="F2346" s="25">
        <v>2</v>
      </c>
      <c r="G2346" s="26" t="s">
        <v>163</v>
      </c>
      <c r="H2346" s="26" t="s">
        <v>1463</v>
      </c>
      <c r="I2346" s="25">
        <f t="shared" si="333"/>
        <v>146</v>
      </c>
      <c r="J2346" s="25">
        <f t="shared" si="334"/>
        <v>21</v>
      </c>
      <c r="K2346" s="25">
        <f t="shared" si="335"/>
        <v>5</v>
      </c>
      <c r="L2346" s="25" t="s">
        <v>1459</v>
      </c>
      <c r="M2346" s="49" t="str">
        <f t="shared" si="336"/>
        <v>kn-15-3-jlr-loc2</v>
      </c>
      <c r="N2346" s="49">
        <f t="shared" si="337"/>
        <v>10</v>
      </c>
      <c r="O2346" s="25">
        <v>6</v>
      </c>
      <c r="P2346" s="39">
        <v>8</v>
      </c>
    </row>
    <row r="2347" spans="1:16" ht="16.5" x14ac:dyDescent="0.2">
      <c r="A2347" s="60" t="str">
        <f t="shared" si="331"/>
        <v>kn-15</v>
      </c>
      <c r="B2347" s="45">
        <f t="shared" si="338"/>
        <v>2150321</v>
      </c>
      <c r="C2347" s="60">
        <v>3</v>
      </c>
      <c r="D2347" s="38">
        <f t="shared" si="332"/>
        <v>21503</v>
      </c>
      <c r="E2347" s="62">
        <v>15</v>
      </c>
      <c r="F2347" s="25">
        <v>2</v>
      </c>
      <c r="G2347" s="26" t="s">
        <v>164</v>
      </c>
      <c r="H2347" s="26" t="s">
        <v>171</v>
      </c>
      <c r="I2347" s="25">
        <f t="shared" si="333"/>
        <v>146</v>
      </c>
      <c r="J2347" s="25">
        <f t="shared" si="334"/>
        <v>21</v>
      </c>
      <c r="K2347" s="25">
        <f t="shared" si="335"/>
        <v>5</v>
      </c>
      <c r="L2347" s="25" t="s">
        <v>538</v>
      </c>
      <c r="M2347" s="49" t="str">
        <f t="shared" si="336"/>
        <v>kn-15-3-shl-loc2</v>
      </c>
      <c r="N2347" s="49">
        <f t="shared" si="337"/>
        <v>10</v>
      </c>
      <c r="O2347" s="25">
        <v>9</v>
      </c>
      <c r="P2347" s="39">
        <v>9</v>
      </c>
    </row>
    <row r="2348" spans="1:16" ht="16.5" x14ac:dyDescent="0.2">
      <c r="A2348" s="60" t="str">
        <f t="shared" si="331"/>
        <v>kn-15</v>
      </c>
      <c r="B2348" s="45">
        <f t="shared" si="338"/>
        <v>2150330</v>
      </c>
      <c r="C2348" s="60">
        <v>3</v>
      </c>
      <c r="D2348" s="38">
        <f t="shared" si="332"/>
        <v>21503</v>
      </c>
      <c r="E2348" s="62">
        <v>15</v>
      </c>
      <c r="F2348" s="25">
        <v>3</v>
      </c>
      <c r="G2348" s="26" t="s">
        <v>163</v>
      </c>
      <c r="H2348" s="26" t="s">
        <v>434</v>
      </c>
      <c r="I2348" s="25">
        <f t="shared" si="333"/>
        <v>146</v>
      </c>
      <c r="J2348" s="25">
        <f t="shared" si="334"/>
        <v>21</v>
      </c>
      <c r="K2348" s="25">
        <f t="shared" si="335"/>
        <v>5</v>
      </c>
      <c r="L2348" s="25" t="s">
        <v>499</v>
      </c>
      <c r="M2348" s="50" t="str">
        <f t="shared" si="336"/>
        <v>kn-15-3-jlr-loc3</v>
      </c>
      <c r="N2348" s="50">
        <f t="shared" si="337"/>
        <v>10</v>
      </c>
      <c r="O2348" s="25">
        <v>6</v>
      </c>
      <c r="P2348" s="39">
        <v>8</v>
      </c>
    </row>
    <row r="2349" spans="1:16" ht="17.25" thickBot="1" x14ac:dyDescent="0.25">
      <c r="A2349" s="60" t="str">
        <f t="shared" si="331"/>
        <v>kn-15</v>
      </c>
      <c r="B2349" s="45">
        <f t="shared" si="338"/>
        <v>2150331</v>
      </c>
      <c r="C2349" s="60">
        <v>3</v>
      </c>
      <c r="D2349" s="40">
        <f t="shared" si="332"/>
        <v>21503</v>
      </c>
      <c r="E2349" s="63">
        <v>15</v>
      </c>
      <c r="F2349" s="41">
        <v>3</v>
      </c>
      <c r="G2349" s="42" t="s">
        <v>164</v>
      </c>
      <c r="H2349" s="42" t="s">
        <v>790</v>
      </c>
      <c r="I2349" s="41">
        <f t="shared" si="333"/>
        <v>146</v>
      </c>
      <c r="J2349" s="41">
        <f t="shared" si="334"/>
        <v>21</v>
      </c>
      <c r="K2349" s="41">
        <f t="shared" si="335"/>
        <v>5</v>
      </c>
      <c r="L2349" s="41" t="s">
        <v>539</v>
      </c>
      <c r="M2349" s="42" t="str">
        <f t="shared" si="336"/>
        <v>kn-15-3-shl-loc3</v>
      </c>
      <c r="N2349" s="42">
        <f t="shared" si="337"/>
        <v>10</v>
      </c>
      <c r="O2349" s="41">
        <v>9</v>
      </c>
      <c r="P2349" s="43">
        <v>9</v>
      </c>
    </row>
    <row r="2350" spans="1:16" ht="16.5" x14ac:dyDescent="0.2">
      <c r="A2350" s="60" t="str">
        <f t="shared" si="331"/>
        <v>kn-15</v>
      </c>
      <c r="B2350" s="45">
        <f t="shared" si="338"/>
        <v>2150410</v>
      </c>
      <c r="C2350" s="60">
        <v>4</v>
      </c>
      <c r="D2350" s="35">
        <f t="shared" si="332"/>
        <v>21504</v>
      </c>
      <c r="E2350" s="61">
        <v>15</v>
      </c>
      <c r="F2350" s="36">
        <v>1</v>
      </c>
      <c r="G2350" s="44" t="s">
        <v>163</v>
      </c>
      <c r="H2350" s="44" t="s">
        <v>435</v>
      </c>
      <c r="I2350" s="36">
        <f t="shared" si="333"/>
        <v>147</v>
      </c>
      <c r="J2350" s="36">
        <f t="shared" si="334"/>
        <v>21</v>
      </c>
      <c r="K2350" s="36">
        <f t="shared" si="335"/>
        <v>5</v>
      </c>
      <c r="L2350" s="36" t="s">
        <v>505</v>
      </c>
      <c r="M2350" s="36" t="str">
        <f t="shared" si="336"/>
        <v>kn-15-4-jlr-loc1</v>
      </c>
      <c r="N2350" s="36">
        <f t="shared" si="337"/>
        <v>10</v>
      </c>
      <c r="O2350" s="36">
        <v>6</v>
      </c>
      <c r="P2350" s="37">
        <v>8</v>
      </c>
    </row>
    <row r="2351" spans="1:16" ht="16.5" x14ac:dyDescent="0.2">
      <c r="A2351" s="60" t="str">
        <f t="shared" si="331"/>
        <v>kn-15</v>
      </c>
      <c r="B2351" s="45">
        <f t="shared" si="338"/>
        <v>2150411</v>
      </c>
      <c r="C2351" s="60">
        <v>4</v>
      </c>
      <c r="D2351" s="38">
        <f t="shared" si="332"/>
        <v>21504</v>
      </c>
      <c r="E2351" s="62">
        <v>15</v>
      </c>
      <c r="F2351" s="25">
        <v>1</v>
      </c>
      <c r="G2351" s="26" t="s">
        <v>164</v>
      </c>
      <c r="H2351" s="26" t="s">
        <v>436</v>
      </c>
      <c r="I2351" s="25">
        <f t="shared" si="333"/>
        <v>147</v>
      </c>
      <c r="J2351" s="25">
        <f t="shared" si="334"/>
        <v>21</v>
      </c>
      <c r="K2351" s="25">
        <f t="shared" si="335"/>
        <v>5</v>
      </c>
      <c r="L2351" s="25" t="s">
        <v>546</v>
      </c>
      <c r="M2351" s="25" t="str">
        <f t="shared" si="336"/>
        <v>kn-15-4-shl-loc1</v>
      </c>
      <c r="N2351" s="25">
        <f t="shared" si="337"/>
        <v>10</v>
      </c>
      <c r="O2351" s="25">
        <v>9</v>
      </c>
      <c r="P2351" s="39">
        <v>9</v>
      </c>
    </row>
    <row r="2352" spans="1:16" ht="16.5" x14ac:dyDescent="0.2">
      <c r="A2352" s="60" t="str">
        <f t="shared" si="331"/>
        <v>kn-15</v>
      </c>
      <c r="B2352" s="45">
        <f t="shared" si="338"/>
        <v>2150420</v>
      </c>
      <c r="C2352" s="60">
        <v>4</v>
      </c>
      <c r="D2352" s="38">
        <f t="shared" si="332"/>
        <v>21504</v>
      </c>
      <c r="E2352" s="62">
        <v>15</v>
      </c>
      <c r="F2352" s="25">
        <v>2</v>
      </c>
      <c r="G2352" s="26" t="s">
        <v>163</v>
      </c>
      <c r="H2352" s="26" t="s">
        <v>1463</v>
      </c>
      <c r="I2352" s="25">
        <f t="shared" si="333"/>
        <v>147</v>
      </c>
      <c r="J2352" s="25">
        <f t="shared" si="334"/>
        <v>21</v>
      </c>
      <c r="K2352" s="25">
        <f t="shared" si="335"/>
        <v>5</v>
      </c>
      <c r="L2352" s="25" t="s">
        <v>495</v>
      </c>
      <c r="M2352" s="49" t="str">
        <f t="shared" si="336"/>
        <v>kn-15-4-jlr-loc2</v>
      </c>
      <c r="N2352" s="49">
        <f t="shared" si="337"/>
        <v>10</v>
      </c>
      <c r="O2352" s="25">
        <v>6</v>
      </c>
      <c r="P2352" s="39">
        <v>8</v>
      </c>
    </row>
    <row r="2353" spans="1:16" ht="16.5" x14ac:dyDescent="0.2">
      <c r="A2353" s="60" t="str">
        <f t="shared" si="331"/>
        <v>kn-15</v>
      </c>
      <c r="B2353" s="45">
        <f t="shared" si="338"/>
        <v>2150421</v>
      </c>
      <c r="C2353" s="60">
        <v>4</v>
      </c>
      <c r="D2353" s="38">
        <f t="shared" si="332"/>
        <v>21504</v>
      </c>
      <c r="E2353" s="62">
        <v>15</v>
      </c>
      <c r="F2353" s="25">
        <v>2</v>
      </c>
      <c r="G2353" s="26" t="s">
        <v>776</v>
      </c>
      <c r="H2353" s="26" t="s">
        <v>171</v>
      </c>
      <c r="I2353" s="25">
        <f t="shared" si="333"/>
        <v>147</v>
      </c>
      <c r="J2353" s="25">
        <f t="shared" si="334"/>
        <v>21</v>
      </c>
      <c r="K2353" s="25">
        <f t="shared" si="335"/>
        <v>5</v>
      </c>
      <c r="L2353" s="25" t="s">
        <v>534</v>
      </c>
      <c r="M2353" s="49" t="str">
        <f t="shared" si="336"/>
        <v>kn-15-4-shl-loc2</v>
      </c>
      <c r="N2353" s="49">
        <f t="shared" si="337"/>
        <v>10</v>
      </c>
      <c r="O2353" s="25">
        <v>9</v>
      </c>
      <c r="P2353" s="39">
        <v>9</v>
      </c>
    </row>
    <row r="2354" spans="1:16" ht="16.5" x14ac:dyDescent="0.2">
      <c r="A2354" s="60" t="str">
        <f t="shared" si="331"/>
        <v>kn-15</v>
      </c>
      <c r="B2354" s="45">
        <f t="shared" si="338"/>
        <v>2150430</v>
      </c>
      <c r="C2354" s="60">
        <v>4</v>
      </c>
      <c r="D2354" s="38">
        <f t="shared" si="332"/>
        <v>21504</v>
      </c>
      <c r="E2354" s="62">
        <v>15</v>
      </c>
      <c r="F2354" s="25">
        <v>3</v>
      </c>
      <c r="G2354" s="26" t="s">
        <v>163</v>
      </c>
      <c r="H2354" s="26" t="s">
        <v>783</v>
      </c>
      <c r="I2354" s="25">
        <f t="shared" si="333"/>
        <v>147</v>
      </c>
      <c r="J2354" s="25">
        <f t="shared" si="334"/>
        <v>21</v>
      </c>
      <c r="K2354" s="25">
        <f t="shared" si="335"/>
        <v>5</v>
      </c>
      <c r="L2354" s="25" t="s">
        <v>501</v>
      </c>
      <c r="M2354" s="50" t="str">
        <f t="shared" si="336"/>
        <v>kn-15-4-jlr-loc3</v>
      </c>
      <c r="N2354" s="50">
        <f t="shared" si="337"/>
        <v>10</v>
      </c>
      <c r="O2354" s="25">
        <v>6</v>
      </c>
      <c r="P2354" s="39">
        <v>8</v>
      </c>
    </row>
    <row r="2355" spans="1:16" ht="17.25" thickBot="1" x14ac:dyDescent="0.25">
      <c r="A2355" s="60" t="str">
        <f t="shared" si="331"/>
        <v>kn-15</v>
      </c>
      <c r="B2355" s="45">
        <f t="shared" si="338"/>
        <v>2150431</v>
      </c>
      <c r="C2355" s="60">
        <v>4</v>
      </c>
      <c r="D2355" s="40">
        <f t="shared" si="332"/>
        <v>21504</v>
      </c>
      <c r="E2355" s="63">
        <v>15</v>
      </c>
      <c r="F2355" s="41">
        <v>3</v>
      </c>
      <c r="G2355" s="42" t="s">
        <v>164</v>
      </c>
      <c r="H2355" s="42" t="s">
        <v>433</v>
      </c>
      <c r="I2355" s="41">
        <f t="shared" si="333"/>
        <v>147</v>
      </c>
      <c r="J2355" s="41">
        <f t="shared" si="334"/>
        <v>21</v>
      </c>
      <c r="K2355" s="41">
        <f t="shared" si="335"/>
        <v>5</v>
      </c>
      <c r="L2355" s="41" t="s">
        <v>542</v>
      </c>
      <c r="M2355" s="42" t="str">
        <f t="shared" si="336"/>
        <v>kn-15-4-shl-loc3</v>
      </c>
      <c r="N2355" s="42">
        <f t="shared" si="337"/>
        <v>10</v>
      </c>
      <c r="O2355" s="41">
        <v>9</v>
      </c>
      <c r="P2355" s="43">
        <v>9</v>
      </c>
    </row>
    <row r="2356" spans="1:16" ht="16.5" x14ac:dyDescent="0.2">
      <c r="A2356" s="60" t="str">
        <f t="shared" si="331"/>
        <v>kn-15</v>
      </c>
      <c r="B2356" s="45">
        <f t="shared" si="338"/>
        <v>2150510</v>
      </c>
      <c r="C2356" s="60">
        <v>5</v>
      </c>
      <c r="D2356" s="35">
        <f t="shared" si="332"/>
        <v>21505</v>
      </c>
      <c r="E2356" s="61">
        <v>15</v>
      </c>
      <c r="F2356" s="36">
        <v>1</v>
      </c>
      <c r="G2356" s="44" t="s">
        <v>163</v>
      </c>
      <c r="H2356" s="44" t="s">
        <v>435</v>
      </c>
      <c r="I2356" s="36">
        <f t="shared" si="333"/>
        <v>147</v>
      </c>
      <c r="J2356" s="36">
        <f t="shared" si="334"/>
        <v>21</v>
      </c>
      <c r="K2356" s="36">
        <f t="shared" si="335"/>
        <v>5</v>
      </c>
      <c r="L2356" s="36" t="s">
        <v>1458</v>
      </c>
      <c r="M2356" s="36" t="str">
        <f t="shared" si="336"/>
        <v>kn-15-5-jlr-loc1</v>
      </c>
      <c r="N2356" s="36">
        <f t="shared" si="337"/>
        <v>10</v>
      </c>
      <c r="O2356" s="36">
        <v>6</v>
      </c>
      <c r="P2356" s="37">
        <v>8</v>
      </c>
    </row>
    <row r="2357" spans="1:16" ht="16.5" x14ac:dyDescent="0.2">
      <c r="A2357" s="60" t="str">
        <f t="shared" si="331"/>
        <v>kn-15</v>
      </c>
      <c r="B2357" s="45">
        <f t="shared" si="338"/>
        <v>2150511</v>
      </c>
      <c r="C2357" s="60">
        <v>5</v>
      </c>
      <c r="D2357" s="38">
        <f t="shared" si="332"/>
        <v>21505</v>
      </c>
      <c r="E2357" s="62">
        <v>15</v>
      </c>
      <c r="F2357" s="25">
        <v>1</v>
      </c>
      <c r="G2357" s="26" t="s">
        <v>164</v>
      </c>
      <c r="H2357" s="26" t="s">
        <v>436</v>
      </c>
      <c r="I2357" s="25">
        <f t="shared" si="333"/>
        <v>147</v>
      </c>
      <c r="J2357" s="25">
        <f t="shared" si="334"/>
        <v>21</v>
      </c>
      <c r="K2357" s="25">
        <f t="shared" si="335"/>
        <v>5</v>
      </c>
      <c r="L2357" s="25" t="s">
        <v>532</v>
      </c>
      <c r="M2357" s="25" t="str">
        <f t="shared" si="336"/>
        <v>kn-15-5-shl-loc1</v>
      </c>
      <c r="N2357" s="25">
        <f t="shared" si="337"/>
        <v>10</v>
      </c>
      <c r="O2357" s="25">
        <v>9</v>
      </c>
      <c r="P2357" s="39">
        <v>9</v>
      </c>
    </row>
    <row r="2358" spans="1:16" ht="16.5" x14ac:dyDescent="0.2">
      <c r="A2358" s="60" t="str">
        <f t="shared" si="331"/>
        <v>kn-15</v>
      </c>
      <c r="B2358" s="45">
        <f t="shared" si="338"/>
        <v>2150520</v>
      </c>
      <c r="C2358" s="60">
        <v>5</v>
      </c>
      <c r="D2358" s="38">
        <f t="shared" si="332"/>
        <v>21505</v>
      </c>
      <c r="E2358" s="62">
        <v>15</v>
      </c>
      <c r="F2358" s="25">
        <v>2</v>
      </c>
      <c r="G2358" s="26" t="s">
        <v>773</v>
      </c>
      <c r="H2358" s="26" t="s">
        <v>1463</v>
      </c>
      <c r="I2358" s="25">
        <f t="shared" si="333"/>
        <v>147</v>
      </c>
      <c r="J2358" s="25">
        <f t="shared" si="334"/>
        <v>21</v>
      </c>
      <c r="K2358" s="25">
        <f t="shared" si="335"/>
        <v>5</v>
      </c>
      <c r="L2358" s="25" t="s">
        <v>1463</v>
      </c>
      <c r="M2358" s="49" t="str">
        <f t="shared" si="336"/>
        <v>kn-15-5-jlr-loc2</v>
      </c>
      <c r="N2358" s="49">
        <f t="shared" si="337"/>
        <v>10</v>
      </c>
      <c r="O2358" s="25">
        <v>6</v>
      </c>
      <c r="P2358" s="39">
        <v>8</v>
      </c>
    </row>
    <row r="2359" spans="1:16" ht="16.5" x14ac:dyDescent="0.2">
      <c r="A2359" s="60" t="str">
        <f t="shared" si="331"/>
        <v>kn-15</v>
      </c>
      <c r="B2359" s="45">
        <f t="shared" si="338"/>
        <v>2150521</v>
      </c>
      <c r="C2359" s="60">
        <v>5</v>
      </c>
      <c r="D2359" s="38">
        <f t="shared" si="332"/>
        <v>21505</v>
      </c>
      <c r="E2359" s="62">
        <v>15</v>
      </c>
      <c r="F2359" s="25">
        <v>2</v>
      </c>
      <c r="G2359" s="26" t="s">
        <v>164</v>
      </c>
      <c r="H2359" s="26" t="s">
        <v>171</v>
      </c>
      <c r="I2359" s="25">
        <f t="shared" si="333"/>
        <v>147</v>
      </c>
      <c r="J2359" s="25">
        <f t="shared" si="334"/>
        <v>21</v>
      </c>
      <c r="K2359" s="25">
        <f t="shared" si="335"/>
        <v>5</v>
      </c>
      <c r="L2359" s="25" t="s">
        <v>530</v>
      </c>
      <c r="M2359" s="49" t="str">
        <f t="shared" si="336"/>
        <v>kn-15-5-shl-loc2</v>
      </c>
      <c r="N2359" s="49">
        <f t="shared" si="337"/>
        <v>10</v>
      </c>
      <c r="O2359" s="25">
        <v>9</v>
      </c>
      <c r="P2359" s="39">
        <v>9</v>
      </c>
    </row>
    <row r="2360" spans="1:16" ht="16.5" x14ac:dyDescent="0.2">
      <c r="A2360" s="60" t="str">
        <f t="shared" si="331"/>
        <v>kn-15</v>
      </c>
      <c r="B2360" s="45">
        <f t="shared" si="338"/>
        <v>2150530</v>
      </c>
      <c r="C2360" s="60">
        <v>5</v>
      </c>
      <c r="D2360" s="38">
        <f t="shared" si="332"/>
        <v>21505</v>
      </c>
      <c r="E2360" s="62">
        <v>15</v>
      </c>
      <c r="F2360" s="25">
        <v>3</v>
      </c>
      <c r="G2360" s="26" t="s">
        <v>163</v>
      </c>
      <c r="H2360" s="26" t="s">
        <v>434</v>
      </c>
      <c r="I2360" s="25">
        <f t="shared" si="333"/>
        <v>147</v>
      </c>
      <c r="J2360" s="25">
        <f t="shared" si="334"/>
        <v>21</v>
      </c>
      <c r="K2360" s="25">
        <f t="shared" si="335"/>
        <v>5</v>
      </c>
      <c r="L2360" s="25" t="s">
        <v>502</v>
      </c>
      <c r="M2360" s="50" t="str">
        <f t="shared" si="336"/>
        <v>kn-15-5-jlr-loc3</v>
      </c>
      <c r="N2360" s="50">
        <f t="shared" si="337"/>
        <v>10</v>
      </c>
      <c r="O2360" s="25">
        <v>6</v>
      </c>
      <c r="P2360" s="39">
        <v>8</v>
      </c>
    </row>
    <row r="2361" spans="1:16" ht="17.25" thickBot="1" x14ac:dyDescent="0.25">
      <c r="A2361" s="60" t="str">
        <f t="shared" si="331"/>
        <v>kn-15</v>
      </c>
      <c r="B2361" s="45">
        <f t="shared" si="338"/>
        <v>2150531</v>
      </c>
      <c r="C2361" s="60">
        <v>5</v>
      </c>
      <c r="D2361" s="40">
        <f t="shared" si="332"/>
        <v>21505</v>
      </c>
      <c r="E2361" s="63">
        <v>15</v>
      </c>
      <c r="F2361" s="41">
        <v>3</v>
      </c>
      <c r="G2361" s="42" t="s">
        <v>164</v>
      </c>
      <c r="H2361" s="42" t="s">
        <v>433</v>
      </c>
      <c r="I2361" s="41">
        <f t="shared" si="333"/>
        <v>147</v>
      </c>
      <c r="J2361" s="41">
        <f t="shared" si="334"/>
        <v>21</v>
      </c>
      <c r="K2361" s="41">
        <f t="shared" si="335"/>
        <v>5</v>
      </c>
      <c r="L2361" s="41" t="s">
        <v>543</v>
      </c>
      <c r="M2361" s="42" t="str">
        <f t="shared" si="336"/>
        <v>kn-15-5-shl-loc3</v>
      </c>
      <c r="N2361" s="42">
        <f t="shared" si="337"/>
        <v>10</v>
      </c>
      <c r="O2361" s="41">
        <v>9</v>
      </c>
      <c r="P2361" s="43">
        <v>9</v>
      </c>
    </row>
    <row r="2362" spans="1:16" ht="16.5" x14ac:dyDescent="0.2">
      <c r="A2362" s="60" t="str">
        <f t="shared" si="331"/>
        <v>kn-15</v>
      </c>
      <c r="B2362" s="45">
        <f t="shared" si="338"/>
        <v>2150610</v>
      </c>
      <c r="C2362" s="60">
        <v>6</v>
      </c>
      <c r="D2362" s="35">
        <f t="shared" si="332"/>
        <v>21506</v>
      </c>
      <c r="E2362" s="61">
        <v>15</v>
      </c>
      <c r="F2362" s="36">
        <v>1</v>
      </c>
      <c r="G2362" s="44" t="s">
        <v>163</v>
      </c>
      <c r="H2362" s="44" t="s">
        <v>435</v>
      </c>
      <c r="I2362" s="36">
        <f t="shared" si="333"/>
        <v>148</v>
      </c>
      <c r="J2362" s="36">
        <f t="shared" si="334"/>
        <v>21</v>
      </c>
      <c r="K2362" s="36">
        <f t="shared" si="335"/>
        <v>5</v>
      </c>
      <c r="L2362" s="36" t="s">
        <v>499</v>
      </c>
      <c r="M2362" s="36" t="str">
        <f t="shared" si="336"/>
        <v>kn-15-6-jlr-loc1</v>
      </c>
      <c r="N2362" s="36">
        <f t="shared" si="337"/>
        <v>10</v>
      </c>
      <c r="O2362" s="36">
        <v>6</v>
      </c>
      <c r="P2362" s="37">
        <v>8</v>
      </c>
    </row>
    <row r="2363" spans="1:16" ht="16.5" x14ac:dyDescent="0.2">
      <c r="A2363" s="60" t="str">
        <f t="shared" si="331"/>
        <v>kn-15</v>
      </c>
      <c r="B2363" s="45">
        <f t="shared" si="338"/>
        <v>2150611</v>
      </c>
      <c r="C2363" s="60">
        <v>6</v>
      </c>
      <c r="D2363" s="38">
        <f t="shared" si="332"/>
        <v>21506</v>
      </c>
      <c r="E2363" s="62">
        <v>15</v>
      </c>
      <c r="F2363" s="25">
        <v>1</v>
      </c>
      <c r="G2363" s="26" t="s">
        <v>164</v>
      </c>
      <c r="H2363" s="26" t="s">
        <v>436</v>
      </c>
      <c r="I2363" s="25">
        <f t="shared" si="333"/>
        <v>148</v>
      </c>
      <c r="J2363" s="25">
        <f t="shared" si="334"/>
        <v>21</v>
      </c>
      <c r="K2363" s="25">
        <f t="shared" si="335"/>
        <v>5</v>
      </c>
      <c r="L2363" s="25" t="s">
        <v>539</v>
      </c>
      <c r="M2363" s="25" t="str">
        <f t="shared" si="336"/>
        <v>kn-15-6-shl-loc1</v>
      </c>
      <c r="N2363" s="25">
        <f t="shared" si="337"/>
        <v>10</v>
      </c>
      <c r="O2363" s="25">
        <v>9</v>
      </c>
      <c r="P2363" s="39">
        <v>9</v>
      </c>
    </row>
    <row r="2364" spans="1:16" ht="16.5" x14ac:dyDescent="0.2">
      <c r="A2364" s="60" t="str">
        <f t="shared" si="331"/>
        <v>kn-15</v>
      </c>
      <c r="B2364" s="45">
        <f t="shared" si="338"/>
        <v>2150620</v>
      </c>
      <c r="C2364" s="60">
        <v>6</v>
      </c>
      <c r="D2364" s="38">
        <f t="shared" si="332"/>
        <v>21506</v>
      </c>
      <c r="E2364" s="62">
        <v>15</v>
      </c>
      <c r="F2364" s="25">
        <v>2</v>
      </c>
      <c r="G2364" s="26" t="s">
        <v>163</v>
      </c>
      <c r="H2364" s="26" t="s">
        <v>1463</v>
      </c>
      <c r="I2364" s="25">
        <f t="shared" si="333"/>
        <v>148</v>
      </c>
      <c r="J2364" s="25">
        <f t="shared" si="334"/>
        <v>21</v>
      </c>
      <c r="K2364" s="25">
        <f t="shared" si="335"/>
        <v>5</v>
      </c>
      <c r="L2364" s="25" t="s">
        <v>1459</v>
      </c>
      <c r="M2364" s="49" t="str">
        <f t="shared" si="336"/>
        <v>kn-15-6-jlr-loc2</v>
      </c>
      <c r="N2364" s="49">
        <f t="shared" si="337"/>
        <v>10</v>
      </c>
      <c r="O2364" s="25">
        <v>6</v>
      </c>
      <c r="P2364" s="39">
        <v>8</v>
      </c>
    </row>
    <row r="2365" spans="1:16" ht="16.5" x14ac:dyDescent="0.2">
      <c r="A2365" s="60" t="str">
        <f t="shared" si="331"/>
        <v>kn-15</v>
      </c>
      <c r="B2365" s="45">
        <f t="shared" si="338"/>
        <v>2150621</v>
      </c>
      <c r="C2365" s="60">
        <v>6</v>
      </c>
      <c r="D2365" s="38">
        <f t="shared" si="332"/>
        <v>21506</v>
      </c>
      <c r="E2365" s="62">
        <v>15</v>
      </c>
      <c r="F2365" s="25">
        <v>2</v>
      </c>
      <c r="G2365" s="26" t="s">
        <v>164</v>
      </c>
      <c r="H2365" s="26" t="s">
        <v>171</v>
      </c>
      <c r="I2365" s="25">
        <f t="shared" si="333"/>
        <v>148</v>
      </c>
      <c r="J2365" s="25">
        <f t="shared" si="334"/>
        <v>21</v>
      </c>
      <c r="K2365" s="25">
        <f t="shared" si="335"/>
        <v>5</v>
      </c>
      <c r="L2365" s="25" t="s">
        <v>538</v>
      </c>
      <c r="M2365" s="49" t="str">
        <f t="shared" si="336"/>
        <v>kn-15-6-shl-loc2</v>
      </c>
      <c r="N2365" s="49">
        <f t="shared" si="337"/>
        <v>10</v>
      </c>
      <c r="O2365" s="25">
        <v>9</v>
      </c>
      <c r="P2365" s="39">
        <v>9</v>
      </c>
    </row>
    <row r="2366" spans="1:16" ht="16.5" x14ac:dyDescent="0.2">
      <c r="A2366" s="60" t="str">
        <f t="shared" si="331"/>
        <v>kn-15</v>
      </c>
      <c r="B2366" s="45">
        <f t="shared" si="338"/>
        <v>2150630</v>
      </c>
      <c r="C2366" s="60">
        <v>6</v>
      </c>
      <c r="D2366" s="38">
        <f t="shared" si="332"/>
        <v>21506</v>
      </c>
      <c r="E2366" s="62">
        <v>15</v>
      </c>
      <c r="F2366" s="25">
        <v>3</v>
      </c>
      <c r="G2366" s="26" t="s">
        <v>163</v>
      </c>
      <c r="H2366" s="26" t="s">
        <v>434</v>
      </c>
      <c r="I2366" s="25">
        <f t="shared" si="333"/>
        <v>148</v>
      </c>
      <c r="J2366" s="25">
        <f t="shared" si="334"/>
        <v>21</v>
      </c>
      <c r="K2366" s="25">
        <f t="shared" si="335"/>
        <v>5</v>
      </c>
      <c r="L2366" s="25" t="s">
        <v>502</v>
      </c>
      <c r="M2366" s="50" t="str">
        <f t="shared" si="336"/>
        <v>kn-15-6-jlr-loc3</v>
      </c>
      <c r="N2366" s="50">
        <f t="shared" si="337"/>
        <v>10</v>
      </c>
      <c r="O2366" s="25">
        <v>6</v>
      </c>
      <c r="P2366" s="39">
        <v>8</v>
      </c>
    </row>
    <row r="2367" spans="1:16" ht="17.25" thickBot="1" x14ac:dyDescent="0.25">
      <c r="A2367" s="60" t="str">
        <f t="shared" si="331"/>
        <v>kn-15</v>
      </c>
      <c r="B2367" s="45">
        <f t="shared" si="338"/>
        <v>2150631</v>
      </c>
      <c r="C2367" s="60">
        <v>6</v>
      </c>
      <c r="D2367" s="40">
        <f t="shared" si="332"/>
        <v>21506</v>
      </c>
      <c r="E2367" s="63">
        <v>15</v>
      </c>
      <c r="F2367" s="41">
        <v>3</v>
      </c>
      <c r="G2367" s="42" t="s">
        <v>776</v>
      </c>
      <c r="H2367" s="42" t="s">
        <v>433</v>
      </c>
      <c r="I2367" s="41">
        <f t="shared" si="333"/>
        <v>148</v>
      </c>
      <c r="J2367" s="41">
        <f t="shared" si="334"/>
        <v>21</v>
      </c>
      <c r="K2367" s="41">
        <f t="shared" si="335"/>
        <v>5</v>
      </c>
      <c r="L2367" s="41" t="s">
        <v>543</v>
      </c>
      <c r="M2367" s="42" t="str">
        <f t="shared" si="336"/>
        <v>kn-15-6-shl-loc3</v>
      </c>
      <c r="N2367" s="42">
        <f t="shared" si="337"/>
        <v>10</v>
      </c>
      <c r="O2367" s="41">
        <v>9</v>
      </c>
      <c r="P2367" s="43">
        <v>9</v>
      </c>
    </row>
    <row r="2368" spans="1:16" ht="16.5" x14ac:dyDescent="0.2">
      <c r="A2368" s="60" t="str">
        <f t="shared" ref="A2368:A2421" si="339">"kn-"&amp;E2368</f>
        <v>kn-15</v>
      </c>
      <c r="B2368" s="45">
        <f t="shared" si="338"/>
        <v>2150710</v>
      </c>
      <c r="C2368" s="60">
        <v>7</v>
      </c>
      <c r="D2368" s="35">
        <f t="shared" ref="D2368:D2421" si="340">(200+E2368)*100+C2368</f>
        <v>21507</v>
      </c>
      <c r="E2368" s="61">
        <v>15</v>
      </c>
      <c r="F2368" s="36">
        <v>1</v>
      </c>
      <c r="G2368" s="44" t="s">
        <v>163</v>
      </c>
      <c r="H2368" s="44" t="s">
        <v>435</v>
      </c>
      <c r="I2368" s="36">
        <f t="shared" ref="I2368:I2421" si="341">INDEX($AR$4:$AR$204,INDEX($AY$4:$AY$19,E2368)+C2368)</f>
        <v>148</v>
      </c>
      <c r="J2368" s="36">
        <f t="shared" ref="J2368:J2421" si="342">INDEX($AS$4:$AS$204,INDEX($AY$4:$AY$19,E2368)+C2368)</f>
        <v>21</v>
      </c>
      <c r="K2368" s="36">
        <f t="shared" ref="K2368:K2420" si="343">INDEX($AT$4:$AT$204,INDEX($AY$4:$AY$19,E2368)+C2369)</f>
        <v>5</v>
      </c>
      <c r="L2368" s="36" t="s">
        <v>174</v>
      </c>
      <c r="M2368" s="36" t="str">
        <f t="shared" ref="M2368:M2422" si="344">A2368&amp;"-"&amp;C2368&amp;"-"&amp;G2368&amp;"-"&amp;"loc"&amp;F2368</f>
        <v>kn-15-7-jlr-loc1</v>
      </c>
      <c r="N2368" s="36">
        <f t="shared" ref="N2368:N2415" si="345">INDEX($AU$4:$AU$204,INDEX($AY$4:$AY$19,E2368)+C2368)</f>
        <v>10</v>
      </c>
      <c r="O2368" s="36">
        <v>6</v>
      </c>
      <c r="P2368" s="37">
        <v>8</v>
      </c>
    </row>
    <row r="2369" spans="1:16" ht="16.5" x14ac:dyDescent="0.2">
      <c r="A2369" s="60" t="str">
        <f t="shared" si="339"/>
        <v>kn-15</v>
      </c>
      <c r="B2369" s="45">
        <f t="shared" si="338"/>
        <v>2150711</v>
      </c>
      <c r="C2369" s="60">
        <v>7</v>
      </c>
      <c r="D2369" s="38">
        <f t="shared" si="340"/>
        <v>21507</v>
      </c>
      <c r="E2369" s="62">
        <v>15</v>
      </c>
      <c r="F2369" s="25">
        <v>1</v>
      </c>
      <c r="G2369" s="26" t="s">
        <v>164</v>
      </c>
      <c r="H2369" s="26" t="s">
        <v>436</v>
      </c>
      <c r="I2369" s="25">
        <f t="shared" si="341"/>
        <v>148</v>
      </c>
      <c r="J2369" s="25">
        <f t="shared" si="342"/>
        <v>21</v>
      </c>
      <c r="K2369" s="25">
        <f t="shared" si="343"/>
        <v>5</v>
      </c>
      <c r="L2369" s="25" t="s">
        <v>534</v>
      </c>
      <c r="M2369" s="25" t="str">
        <f t="shared" si="344"/>
        <v>kn-15-7-shl-loc1</v>
      </c>
      <c r="N2369" s="25">
        <f t="shared" si="345"/>
        <v>10</v>
      </c>
      <c r="O2369" s="25">
        <v>9</v>
      </c>
      <c r="P2369" s="39">
        <v>9</v>
      </c>
    </row>
    <row r="2370" spans="1:16" ht="16.5" x14ac:dyDescent="0.2">
      <c r="A2370" s="60" t="str">
        <f t="shared" si="339"/>
        <v>kn-15</v>
      </c>
      <c r="B2370" s="45">
        <f t="shared" si="338"/>
        <v>2150720</v>
      </c>
      <c r="C2370" s="60">
        <v>7</v>
      </c>
      <c r="D2370" s="38">
        <f t="shared" si="340"/>
        <v>21507</v>
      </c>
      <c r="E2370" s="62">
        <v>15</v>
      </c>
      <c r="F2370" s="25">
        <v>2</v>
      </c>
      <c r="G2370" s="26" t="s">
        <v>163</v>
      </c>
      <c r="H2370" s="26" t="s">
        <v>1463</v>
      </c>
      <c r="I2370" s="25">
        <f t="shared" si="341"/>
        <v>148</v>
      </c>
      <c r="J2370" s="25">
        <f t="shared" si="342"/>
        <v>21</v>
      </c>
      <c r="K2370" s="25">
        <f t="shared" si="343"/>
        <v>5</v>
      </c>
      <c r="L2370" s="25" t="s">
        <v>174</v>
      </c>
      <c r="M2370" s="49" t="str">
        <f t="shared" si="344"/>
        <v>kn-15-7-jlr-loc2</v>
      </c>
      <c r="N2370" s="49">
        <f t="shared" si="345"/>
        <v>10</v>
      </c>
      <c r="O2370" s="25">
        <v>6</v>
      </c>
      <c r="P2370" s="39">
        <v>8</v>
      </c>
    </row>
    <row r="2371" spans="1:16" ht="16.5" x14ac:dyDescent="0.2">
      <c r="A2371" s="60" t="str">
        <f t="shared" si="339"/>
        <v>kn-15</v>
      </c>
      <c r="B2371" s="45">
        <f t="shared" si="338"/>
        <v>2150721</v>
      </c>
      <c r="C2371" s="60">
        <v>7</v>
      </c>
      <c r="D2371" s="38">
        <f t="shared" si="340"/>
        <v>21507</v>
      </c>
      <c r="E2371" s="62">
        <v>15</v>
      </c>
      <c r="F2371" s="25">
        <v>2</v>
      </c>
      <c r="G2371" s="26" t="s">
        <v>164</v>
      </c>
      <c r="H2371" s="26" t="s">
        <v>171</v>
      </c>
      <c r="I2371" s="25">
        <f t="shared" si="341"/>
        <v>148</v>
      </c>
      <c r="J2371" s="25">
        <f t="shared" si="342"/>
        <v>21</v>
      </c>
      <c r="K2371" s="25">
        <f t="shared" si="343"/>
        <v>5</v>
      </c>
      <c r="L2371" s="25" t="s">
        <v>528</v>
      </c>
      <c r="M2371" s="49" t="str">
        <f t="shared" si="344"/>
        <v>kn-15-7-shl-loc2</v>
      </c>
      <c r="N2371" s="49">
        <f t="shared" si="345"/>
        <v>10</v>
      </c>
      <c r="O2371" s="25">
        <v>9</v>
      </c>
      <c r="P2371" s="39">
        <v>9</v>
      </c>
    </row>
    <row r="2372" spans="1:16" ht="16.5" x14ac:dyDescent="0.2">
      <c r="A2372" s="60" t="str">
        <f t="shared" si="339"/>
        <v>kn-15</v>
      </c>
      <c r="B2372" s="45">
        <f t="shared" si="338"/>
        <v>2150730</v>
      </c>
      <c r="C2372" s="60">
        <v>7</v>
      </c>
      <c r="D2372" s="38">
        <f t="shared" si="340"/>
        <v>21507</v>
      </c>
      <c r="E2372" s="62">
        <v>15</v>
      </c>
      <c r="F2372" s="25">
        <v>3</v>
      </c>
      <c r="G2372" s="26" t="s">
        <v>163</v>
      </c>
      <c r="H2372" s="26" t="s">
        <v>434</v>
      </c>
      <c r="I2372" s="25">
        <f t="shared" si="341"/>
        <v>148</v>
      </c>
      <c r="J2372" s="25">
        <f t="shared" si="342"/>
        <v>21</v>
      </c>
      <c r="K2372" s="25">
        <f t="shared" si="343"/>
        <v>5</v>
      </c>
      <c r="L2372" s="25" t="s">
        <v>501</v>
      </c>
      <c r="M2372" s="50" t="str">
        <f t="shared" si="344"/>
        <v>kn-15-7-jlr-loc3</v>
      </c>
      <c r="N2372" s="50">
        <f t="shared" si="345"/>
        <v>10</v>
      </c>
      <c r="O2372" s="25">
        <v>6</v>
      </c>
      <c r="P2372" s="39">
        <v>8</v>
      </c>
    </row>
    <row r="2373" spans="1:16" ht="17.25" thickBot="1" x14ac:dyDescent="0.25">
      <c r="A2373" s="60" t="str">
        <f t="shared" si="339"/>
        <v>kn-15</v>
      </c>
      <c r="B2373" s="45">
        <f t="shared" si="338"/>
        <v>2150731</v>
      </c>
      <c r="C2373" s="60">
        <v>7</v>
      </c>
      <c r="D2373" s="40">
        <f t="shared" si="340"/>
        <v>21507</v>
      </c>
      <c r="E2373" s="63">
        <v>15</v>
      </c>
      <c r="F2373" s="41">
        <v>3</v>
      </c>
      <c r="G2373" s="42" t="s">
        <v>164</v>
      </c>
      <c r="H2373" s="42" t="s">
        <v>433</v>
      </c>
      <c r="I2373" s="41">
        <f t="shared" si="341"/>
        <v>148</v>
      </c>
      <c r="J2373" s="41">
        <f t="shared" si="342"/>
        <v>21</v>
      </c>
      <c r="K2373" s="41">
        <f t="shared" si="343"/>
        <v>5</v>
      </c>
      <c r="L2373" s="41" t="s">
        <v>542</v>
      </c>
      <c r="M2373" s="42" t="str">
        <f t="shared" si="344"/>
        <v>kn-15-7-shl-loc3</v>
      </c>
      <c r="N2373" s="42">
        <f t="shared" si="345"/>
        <v>10</v>
      </c>
      <c r="O2373" s="41">
        <v>9</v>
      </c>
      <c r="P2373" s="43">
        <v>9</v>
      </c>
    </row>
    <row r="2374" spans="1:16" ht="16.5" x14ac:dyDescent="0.2">
      <c r="A2374" s="60" t="str">
        <f t="shared" si="339"/>
        <v>kn-15</v>
      </c>
      <c r="B2374" s="45">
        <f t="shared" si="338"/>
        <v>2150810</v>
      </c>
      <c r="C2374" s="60">
        <v>8</v>
      </c>
      <c r="D2374" s="35">
        <f t="shared" si="340"/>
        <v>21508</v>
      </c>
      <c r="E2374" s="61">
        <v>15</v>
      </c>
      <c r="F2374" s="36">
        <v>1</v>
      </c>
      <c r="G2374" s="44" t="s">
        <v>163</v>
      </c>
      <c r="H2374" s="44" t="s">
        <v>435</v>
      </c>
      <c r="I2374" s="36">
        <f t="shared" si="341"/>
        <v>149</v>
      </c>
      <c r="J2374" s="36">
        <f t="shared" si="342"/>
        <v>21</v>
      </c>
      <c r="K2374" s="36">
        <f t="shared" si="343"/>
        <v>5</v>
      </c>
      <c r="L2374" s="36" t="s">
        <v>174</v>
      </c>
      <c r="M2374" s="36" t="str">
        <f t="shared" si="344"/>
        <v>kn-15-8-jlr-loc1</v>
      </c>
      <c r="N2374" s="36">
        <f t="shared" si="345"/>
        <v>10</v>
      </c>
      <c r="O2374" s="36">
        <v>6</v>
      </c>
      <c r="P2374" s="37">
        <v>8</v>
      </c>
    </row>
    <row r="2375" spans="1:16" ht="16.5" x14ac:dyDescent="0.2">
      <c r="A2375" s="60" t="str">
        <f t="shared" si="339"/>
        <v>kn-15</v>
      </c>
      <c r="B2375" s="45">
        <f t="shared" si="338"/>
        <v>2150811</v>
      </c>
      <c r="C2375" s="60">
        <v>8</v>
      </c>
      <c r="D2375" s="38">
        <f t="shared" si="340"/>
        <v>21508</v>
      </c>
      <c r="E2375" s="62">
        <v>15</v>
      </c>
      <c r="F2375" s="25">
        <v>1</v>
      </c>
      <c r="G2375" s="26" t="s">
        <v>164</v>
      </c>
      <c r="H2375" s="26" t="s">
        <v>436</v>
      </c>
      <c r="I2375" s="25">
        <f t="shared" si="341"/>
        <v>149</v>
      </c>
      <c r="J2375" s="25">
        <f t="shared" si="342"/>
        <v>21</v>
      </c>
      <c r="K2375" s="25">
        <f t="shared" si="343"/>
        <v>5</v>
      </c>
      <c r="L2375" s="25" t="s">
        <v>537</v>
      </c>
      <c r="M2375" s="25" t="str">
        <f t="shared" si="344"/>
        <v>kn-15-8-shl-loc1</v>
      </c>
      <c r="N2375" s="25">
        <f t="shared" si="345"/>
        <v>10</v>
      </c>
      <c r="O2375" s="25">
        <v>9</v>
      </c>
      <c r="P2375" s="39">
        <v>9</v>
      </c>
    </row>
    <row r="2376" spans="1:16" ht="16.5" x14ac:dyDescent="0.2">
      <c r="A2376" s="60" t="str">
        <f t="shared" si="339"/>
        <v>kn-15</v>
      </c>
      <c r="B2376" s="45">
        <f t="shared" si="338"/>
        <v>2150820</v>
      </c>
      <c r="C2376" s="60">
        <v>8</v>
      </c>
      <c r="D2376" s="38">
        <f t="shared" si="340"/>
        <v>21508</v>
      </c>
      <c r="E2376" s="62">
        <v>15</v>
      </c>
      <c r="F2376" s="25">
        <v>2</v>
      </c>
      <c r="G2376" s="26" t="s">
        <v>163</v>
      </c>
      <c r="H2376" s="26" t="s">
        <v>1463</v>
      </c>
      <c r="I2376" s="25">
        <f t="shared" si="341"/>
        <v>149</v>
      </c>
      <c r="J2376" s="25">
        <f t="shared" si="342"/>
        <v>21</v>
      </c>
      <c r="K2376" s="25">
        <f t="shared" si="343"/>
        <v>5</v>
      </c>
      <c r="L2376" s="25" t="s">
        <v>498</v>
      </c>
      <c r="M2376" s="49" t="str">
        <f t="shared" si="344"/>
        <v>kn-15-8-jlr-loc2</v>
      </c>
      <c r="N2376" s="49">
        <f t="shared" si="345"/>
        <v>10</v>
      </c>
      <c r="O2376" s="25">
        <v>6</v>
      </c>
      <c r="P2376" s="39">
        <v>8</v>
      </c>
    </row>
    <row r="2377" spans="1:16" ht="16.5" x14ac:dyDescent="0.2">
      <c r="A2377" s="60" t="str">
        <f t="shared" si="339"/>
        <v>kn-15</v>
      </c>
      <c r="B2377" s="45">
        <f t="shared" si="338"/>
        <v>2150821</v>
      </c>
      <c r="C2377" s="60">
        <v>8</v>
      </c>
      <c r="D2377" s="38">
        <f t="shared" si="340"/>
        <v>21508</v>
      </c>
      <c r="E2377" s="62">
        <v>15</v>
      </c>
      <c r="F2377" s="25">
        <v>2</v>
      </c>
      <c r="G2377" s="26" t="s">
        <v>164</v>
      </c>
      <c r="H2377" s="26" t="s">
        <v>171</v>
      </c>
      <c r="I2377" s="25">
        <f t="shared" si="341"/>
        <v>149</v>
      </c>
      <c r="J2377" s="25">
        <f t="shared" si="342"/>
        <v>21</v>
      </c>
      <c r="K2377" s="25">
        <f t="shared" si="343"/>
        <v>5</v>
      </c>
      <c r="L2377" s="25" t="s">
        <v>536</v>
      </c>
      <c r="M2377" s="49" t="str">
        <f t="shared" si="344"/>
        <v>kn-15-8-shl-loc2</v>
      </c>
      <c r="N2377" s="49">
        <f t="shared" si="345"/>
        <v>10</v>
      </c>
      <c r="O2377" s="25">
        <v>9</v>
      </c>
      <c r="P2377" s="39">
        <v>9</v>
      </c>
    </row>
    <row r="2378" spans="1:16" ht="16.5" x14ac:dyDescent="0.2">
      <c r="A2378" s="60" t="str">
        <f t="shared" si="339"/>
        <v>kn-15</v>
      </c>
      <c r="B2378" s="45">
        <f t="shared" si="338"/>
        <v>2150830</v>
      </c>
      <c r="C2378" s="60">
        <v>8</v>
      </c>
      <c r="D2378" s="38">
        <f t="shared" si="340"/>
        <v>21508</v>
      </c>
      <c r="E2378" s="62">
        <v>15</v>
      </c>
      <c r="F2378" s="25">
        <v>3</v>
      </c>
      <c r="G2378" s="26" t="s">
        <v>163</v>
      </c>
      <c r="H2378" s="26" t="s">
        <v>434</v>
      </c>
      <c r="I2378" s="25">
        <f t="shared" si="341"/>
        <v>149</v>
      </c>
      <c r="J2378" s="25">
        <f t="shared" si="342"/>
        <v>21</v>
      </c>
      <c r="K2378" s="25">
        <f t="shared" si="343"/>
        <v>5</v>
      </c>
      <c r="L2378" s="25" t="s">
        <v>500</v>
      </c>
      <c r="M2378" s="50" t="str">
        <f t="shared" si="344"/>
        <v>kn-15-8-jlr-loc3</v>
      </c>
      <c r="N2378" s="50">
        <f t="shared" si="345"/>
        <v>10</v>
      </c>
      <c r="O2378" s="25">
        <v>6</v>
      </c>
      <c r="P2378" s="39">
        <v>8</v>
      </c>
    </row>
    <row r="2379" spans="1:16" ht="17.25" thickBot="1" x14ac:dyDescent="0.25">
      <c r="A2379" s="60" t="str">
        <f t="shared" si="339"/>
        <v>kn-15</v>
      </c>
      <c r="B2379" s="45">
        <f t="shared" si="338"/>
        <v>2150831</v>
      </c>
      <c r="C2379" s="60">
        <v>8</v>
      </c>
      <c r="D2379" s="40">
        <f t="shared" si="340"/>
        <v>21508</v>
      </c>
      <c r="E2379" s="63">
        <v>15</v>
      </c>
      <c r="F2379" s="41">
        <v>3</v>
      </c>
      <c r="G2379" s="42" t="s">
        <v>164</v>
      </c>
      <c r="H2379" s="42" t="s">
        <v>433</v>
      </c>
      <c r="I2379" s="41">
        <f t="shared" si="341"/>
        <v>149</v>
      </c>
      <c r="J2379" s="41">
        <f t="shared" si="342"/>
        <v>21</v>
      </c>
      <c r="K2379" s="41">
        <f t="shared" si="343"/>
        <v>5</v>
      </c>
      <c r="L2379" s="41" t="s">
        <v>541</v>
      </c>
      <c r="M2379" s="42" t="str">
        <f t="shared" si="344"/>
        <v>kn-15-8-shl-loc3</v>
      </c>
      <c r="N2379" s="42">
        <f t="shared" si="345"/>
        <v>10</v>
      </c>
      <c r="O2379" s="41">
        <v>9</v>
      </c>
      <c r="P2379" s="43">
        <v>9</v>
      </c>
    </row>
    <row r="2380" spans="1:16" ht="16.5" x14ac:dyDescent="0.2">
      <c r="A2380" s="60" t="str">
        <f t="shared" si="339"/>
        <v>kn-15</v>
      </c>
      <c r="B2380" s="45">
        <f t="shared" si="338"/>
        <v>2150910</v>
      </c>
      <c r="C2380" s="60">
        <v>9</v>
      </c>
      <c r="D2380" s="35">
        <f t="shared" si="340"/>
        <v>21509</v>
      </c>
      <c r="E2380" s="61">
        <v>15</v>
      </c>
      <c r="F2380" s="36">
        <v>1</v>
      </c>
      <c r="G2380" s="44" t="s">
        <v>163</v>
      </c>
      <c r="H2380" s="44" t="s">
        <v>435</v>
      </c>
      <c r="I2380" s="36">
        <f t="shared" si="341"/>
        <v>150</v>
      </c>
      <c r="J2380" s="36">
        <f t="shared" si="342"/>
        <v>21</v>
      </c>
      <c r="K2380" s="36">
        <f t="shared" si="343"/>
        <v>5</v>
      </c>
      <c r="L2380" s="36" t="s">
        <v>502</v>
      </c>
      <c r="M2380" s="36" t="str">
        <f t="shared" si="344"/>
        <v>kn-15-9-jlr-loc1</v>
      </c>
      <c r="N2380" s="36">
        <f t="shared" si="345"/>
        <v>10</v>
      </c>
      <c r="O2380" s="36">
        <v>6</v>
      </c>
      <c r="P2380" s="37">
        <v>8</v>
      </c>
    </row>
    <row r="2381" spans="1:16" ht="16.5" x14ac:dyDescent="0.2">
      <c r="A2381" s="60" t="str">
        <f t="shared" si="339"/>
        <v>kn-15</v>
      </c>
      <c r="B2381" s="45">
        <f t="shared" si="338"/>
        <v>2150911</v>
      </c>
      <c r="C2381" s="60">
        <v>9</v>
      </c>
      <c r="D2381" s="38">
        <f t="shared" si="340"/>
        <v>21509</v>
      </c>
      <c r="E2381" s="62">
        <v>15</v>
      </c>
      <c r="F2381" s="25">
        <v>1</v>
      </c>
      <c r="G2381" s="26" t="s">
        <v>164</v>
      </c>
      <c r="H2381" s="26" t="s">
        <v>436</v>
      </c>
      <c r="I2381" s="25">
        <f t="shared" si="341"/>
        <v>150</v>
      </c>
      <c r="J2381" s="25">
        <f t="shared" si="342"/>
        <v>21</v>
      </c>
      <c r="K2381" s="25">
        <f t="shared" si="343"/>
        <v>5</v>
      </c>
      <c r="L2381" s="25" t="s">
        <v>543</v>
      </c>
      <c r="M2381" s="25" t="str">
        <f t="shared" si="344"/>
        <v>kn-15-9-shl-loc1</v>
      </c>
      <c r="N2381" s="25">
        <f t="shared" si="345"/>
        <v>10</v>
      </c>
      <c r="O2381" s="25">
        <v>9</v>
      </c>
      <c r="P2381" s="39">
        <v>9</v>
      </c>
    </row>
    <row r="2382" spans="1:16" ht="16.5" x14ac:dyDescent="0.2">
      <c r="A2382" s="60" t="str">
        <f t="shared" si="339"/>
        <v>kn-15</v>
      </c>
      <c r="B2382" s="45">
        <f t="shared" si="338"/>
        <v>2150920</v>
      </c>
      <c r="C2382" s="60">
        <v>9</v>
      </c>
      <c r="D2382" s="38">
        <f t="shared" si="340"/>
        <v>21509</v>
      </c>
      <c r="E2382" s="62">
        <v>15</v>
      </c>
      <c r="F2382" s="25">
        <v>2</v>
      </c>
      <c r="G2382" s="26" t="s">
        <v>163</v>
      </c>
      <c r="H2382" s="26" t="s">
        <v>1463</v>
      </c>
      <c r="I2382" s="25">
        <f t="shared" si="341"/>
        <v>150</v>
      </c>
      <c r="J2382" s="25">
        <f t="shared" si="342"/>
        <v>21</v>
      </c>
      <c r="K2382" s="25">
        <f t="shared" si="343"/>
        <v>5</v>
      </c>
      <c r="L2382" s="25" t="s">
        <v>1459</v>
      </c>
      <c r="M2382" s="49" t="str">
        <f t="shared" si="344"/>
        <v>kn-15-9-jlr-loc2</v>
      </c>
      <c r="N2382" s="49">
        <f t="shared" si="345"/>
        <v>10</v>
      </c>
      <c r="O2382" s="25">
        <v>6</v>
      </c>
      <c r="P2382" s="39">
        <v>8</v>
      </c>
    </row>
    <row r="2383" spans="1:16" ht="16.5" x14ac:dyDescent="0.2">
      <c r="A2383" s="60" t="str">
        <f t="shared" si="339"/>
        <v>kn-15</v>
      </c>
      <c r="B2383" s="45">
        <f t="shared" si="338"/>
        <v>2150921</v>
      </c>
      <c r="C2383" s="60">
        <v>9</v>
      </c>
      <c r="D2383" s="38">
        <f t="shared" si="340"/>
        <v>21509</v>
      </c>
      <c r="E2383" s="62">
        <v>15</v>
      </c>
      <c r="F2383" s="25">
        <v>2</v>
      </c>
      <c r="G2383" s="26" t="s">
        <v>164</v>
      </c>
      <c r="H2383" s="26" t="s">
        <v>171</v>
      </c>
      <c r="I2383" s="25">
        <f t="shared" si="341"/>
        <v>150</v>
      </c>
      <c r="J2383" s="25">
        <f t="shared" si="342"/>
        <v>21</v>
      </c>
      <c r="K2383" s="25">
        <f t="shared" si="343"/>
        <v>5</v>
      </c>
      <c r="L2383" s="25" t="s">
        <v>538</v>
      </c>
      <c r="M2383" s="49" t="str">
        <f t="shared" si="344"/>
        <v>kn-15-9-shl-loc2</v>
      </c>
      <c r="N2383" s="49">
        <f t="shared" si="345"/>
        <v>10</v>
      </c>
      <c r="O2383" s="25">
        <v>9</v>
      </c>
      <c r="P2383" s="39">
        <v>9</v>
      </c>
    </row>
    <row r="2384" spans="1:16" ht="16.5" x14ac:dyDescent="0.2">
      <c r="A2384" s="60" t="str">
        <f t="shared" si="339"/>
        <v>kn-15</v>
      </c>
      <c r="B2384" s="45">
        <f t="shared" si="338"/>
        <v>2150930</v>
      </c>
      <c r="C2384" s="60">
        <v>9</v>
      </c>
      <c r="D2384" s="38">
        <f t="shared" si="340"/>
        <v>21509</v>
      </c>
      <c r="E2384" s="62">
        <v>15</v>
      </c>
      <c r="F2384" s="25">
        <v>3</v>
      </c>
      <c r="G2384" s="26" t="s">
        <v>163</v>
      </c>
      <c r="H2384" s="26" t="s">
        <v>434</v>
      </c>
      <c r="I2384" s="25">
        <f t="shared" si="341"/>
        <v>150</v>
      </c>
      <c r="J2384" s="25">
        <f t="shared" si="342"/>
        <v>21</v>
      </c>
      <c r="K2384" s="25">
        <f t="shared" si="343"/>
        <v>5</v>
      </c>
      <c r="L2384" s="25" t="s">
        <v>499</v>
      </c>
      <c r="M2384" s="50" t="str">
        <f t="shared" si="344"/>
        <v>kn-15-9-jlr-loc3</v>
      </c>
      <c r="N2384" s="50">
        <f t="shared" si="345"/>
        <v>10</v>
      </c>
      <c r="O2384" s="25">
        <v>6</v>
      </c>
      <c r="P2384" s="39">
        <v>8</v>
      </c>
    </row>
    <row r="2385" spans="1:16" ht="17.25" thickBot="1" x14ac:dyDescent="0.25">
      <c r="A2385" s="60" t="str">
        <f t="shared" si="339"/>
        <v>kn-15</v>
      </c>
      <c r="B2385" s="45">
        <f t="shared" si="338"/>
        <v>2150931</v>
      </c>
      <c r="C2385" s="60">
        <v>9</v>
      </c>
      <c r="D2385" s="40">
        <f t="shared" si="340"/>
        <v>21509</v>
      </c>
      <c r="E2385" s="63">
        <v>15</v>
      </c>
      <c r="F2385" s="41">
        <v>3</v>
      </c>
      <c r="G2385" s="42" t="s">
        <v>164</v>
      </c>
      <c r="H2385" s="42" t="s">
        <v>790</v>
      </c>
      <c r="I2385" s="41">
        <f t="shared" si="341"/>
        <v>150</v>
      </c>
      <c r="J2385" s="41">
        <f t="shared" si="342"/>
        <v>21</v>
      </c>
      <c r="K2385" s="41">
        <f t="shared" si="343"/>
        <v>5</v>
      </c>
      <c r="L2385" s="41" t="s">
        <v>539</v>
      </c>
      <c r="M2385" s="42" t="str">
        <f t="shared" si="344"/>
        <v>kn-15-9-shl-loc3</v>
      </c>
      <c r="N2385" s="42">
        <f t="shared" si="345"/>
        <v>10</v>
      </c>
      <c r="O2385" s="41">
        <v>9</v>
      </c>
      <c r="P2385" s="43">
        <v>9</v>
      </c>
    </row>
    <row r="2386" spans="1:16" ht="16.5" x14ac:dyDescent="0.2">
      <c r="A2386" s="60" t="str">
        <f t="shared" si="339"/>
        <v>kn-15</v>
      </c>
      <c r="B2386" s="45">
        <f t="shared" si="338"/>
        <v>2151010</v>
      </c>
      <c r="C2386" s="60">
        <v>10</v>
      </c>
      <c r="D2386" s="35">
        <f t="shared" si="340"/>
        <v>21510</v>
      </c>
      <c r="E2386" s="61">
        <v>15</v>
      </c>
      <c r="F2386" s="36">
        <v>1</v>
      </c>
      <c r="G2386" s="44" t="s">
        <v>163</v>
      </c>
      <c r="H2386" s="44" t="s">
        <v>435</v>
      </c>
      <c r="I2386" s="36">
        <f t="shared" si="341"/>
        <v>150</v>
      </c>
      <c r="J2386" s="36">
        <f t="shared" si="342"/>
        <v>21</v>
      </c>
      <c r="K2386" s="36">
        <f t="shared" si="343"/>
        <v>5</v>
      </c>
      <c r="L2386" s="36" t="s">
        <v>495</v>
      </c>
      <c r="M2386" s="36" t="str">
        <f t="shared" si="344"/>
        <v>kn-15-10-jlr-loc1</v>
      </c>
      <c r="N2386" s="36">
        <f t="shared" si="345"/>
        <v>10</v>
      </c>
      <c r="O2386" s="36">
        <v>6</v>
      </c>
      <c r="P2386" s="37">
        <v>8</v>
      </c>
    </row>
    <row r="2387" spans="1:16" ht="16.5" x14ac:dyDescent="0.2">
      <c r="A2387" s="60" t="str">
        <f t="shared" si="339"/>
        <v>kn-15</v>
      </c>
      <c r="B2387" s="45">
        <f t="shared" si="338"/>
        <v>2151011</v>
      </c>
      <c r="C2387" s="60">
        <v>10</v>
      </c>
      <c r="D2387" s="38">
        <f t="shared" si="340"/>
        <v>21510</v>
      </c>
      <c r="E2387" s="62">
        <v>15</v>
      </c>
      <c r="F2387" s="25">
        <v>1</v>
      </c>
      <c r="G2387" s="26" t="s">
        <v>164</v>
      </c>
      <c r="H2387" s="26" t="s">
        <v>436</v>
      </c>
      <c r="I2387" s="25">
        <f t="shared" si="341"/>
        <v>150</v>
      </c>
      <c r="J2387" s="25">
        <f t="shared" si="342"/>
        <v>21</v>
      </c>
      <c r="K2387" s="25">
        <f t="shared" si="343"/>
        <v>5</v>
      </c>
      <c r="L2387" s="25" t="s">
        <v>527</v>
      </c>
      <c r="M2387" s="25" t="str">
        <f t="shared" si="344"/>
        <v>kn-15-10-shl-loc1</v>
      </c>
      <c r="N2387" s="25">
        <f t="shared" si="345"/>
        <v>10</v>
      </c>
      <c r="O2387" s="25">
        <v>9</v>
      </c>
      <c r="P2387" s="39">
        <v>9</v>
      </c>
    </row>
    <row r="2388" spans="1:16" ht="16.5" x14ac:dyDescent="0.2">
      <c r="A2388" s="60" t="str">
        <f t="shared" si="339"/>
        <v>kn-15</v>
      </c>
      <c r="B2388" s="45">
        <f t="shared" si="338"/>
        <v>2151020</v>
      </c>
      <c r="C2388" s="60">
        <v>10</v>
      </c>
      <c r="D2388" s="38">
        <f t="shared" si="340"/>
        <v>21510</v>
      </c>
      <c r="E2388" s="62">
        <v>15</v>
      </c>
      <c r="F2388" s="25">
        <v>2</v>
      </c>
      <c r="G2388" s="26" t="s">
        <v>163</v>
      </c>
      <c r="H2388" s="26" t="s">
        <v>1463</v>
      </c>
      <c r="I2388" s="25">
        <f t="shared" si="341"/>
        <v>150</v>
      </c>
      <c r="J2388" s="25">
        <f t="shared" si="342"/>
        <v>21</v>
      </c>
      <c r="K2388" s="25">
        <f t="shared" si="343"/>
        <v>5</v>
      </c>
      <c r="L2388" s="25" t="s">
        <v>1463</v>
      </c>
      <c r="M2388" s="49" t="str">
        <f t="shared" si="344"/>
        <v>kn-15-10-jlr-loc2</v>
      </c>
      <c r="N2388" s="49">
        <f t="shared" si="345"/>
        <v>10</v>
      </c>
      <c r="O2388" s="25">
        <v>6</v>
      </c>
      <c r="P2388" s="39">
        <v>8</v>
      </c>
    </row>
    <row r="2389" spans="1:16" ht="16.5" x14ac:dyDescent="0.2">
      <c r="A2389" s="60" t="str">
        <f t="shared" si="339"/>
        <v>kn-15</v>
      </c>
      <c r="B2389" s="45">
        <f t="shared" si="338"/>
        <v>2151021</v>
      </c>
      <c r="C2389" s="60">
        <v>10</v>
      </c>
      <c r="D2389" s="38">
        <f t="shared" si="340"/>
        <v>21510</v>
      </c>
      <c r="E2389" s="62">
        <v>15</v>
      </c>
      <c r="F2389" s="25">
        <v>2</v>
      </c>
      <c r="G2389" s="26" t="s">
        <v>164</v>
      </c>
      <c r="H2389" s="26" t="s">
        <v>171</v>
      </c>
      <c r="I2389" s="25">
        <f t="shared" si="341"/>
        <v>150</v>
      </c>
      <c r="J2389" s="25">
        <f t="shared" si="342"/>
        <v>21</v>
      </c>
      <c r="K2389" s="25">
        <f t="shared" si="343"/>
        <v>5</v>
      </c>
      <c r="L2389" s="25" t="s">
        <v>530</v>
      </c>
      <c r="M2389" s="49" t="str">
        <f t="shared" si="344"/>
        <v>kn-15-10-shl-loc2</v>
      </c>
      <c r="N2389" s="49">
        <f t="shared" si="345"/>
        <v>10</v>
      </c>
      <c r="O2389" s="25">
        <v>9</v>
      </c>
      <c r="P2389" s="39">
        <v>9</v>
      </c>
    </row>
    <row r="2390" spans="1:16" ht="16.5" x14ac:dyDescent="0.2">
      <c r="A2390" s="60" t="str">
        <f t="shared" si="339"/>
        <v>kn-15</v>
      </c>
      <c r="B2390" s="45">
        <f t="shared" si="338"/>
        <v>2151030</v>
      </c>
      <c r="C2390" s="60">
        <v>10</v>
      </c>
      <c r="D2390" s="38">
        <f t="shared" si="340"/>
        <v>21510</v>
      </c>
      <c r="E2390" s="62">
        <v>15</v>
      </c>
      <c r="F2390" s="25">
        <v>3</v>
      </c>
      <c r="G2390" s="26" t="s">
        <v>163</v>
      </c>
      <c r="H2390" s="26" t="s">
        <v>434</v>
      </c>
      <c r="I2390" s="25">
        <f t="shared" si="341"/>
        <v>150</v>
      </c>
      <c r="J2390" s="25">
        <f t="shared" si="342"/>
        <v>21</v>
      </c>
      <c r="K2390" s="25">
        <f t="shared" si="343"/>
        <v>5</v>
      </c>
      <c r="L2390" s="25" t="s">
        <v>504</v>
      </c>
      <c r="M2390" s="50" t="str">
        <f t="shared" si="344"/>
        <v>kn-15-10-jlr-loc3</v>
      </c>
      <c r="N2390" s="50">
        <f t="shared" si="345"/>
        <v>10</v>
      </c>
      <c r="O2390" s="25">
        <v>6</v>
      </c>
      <c r="P2390" s="39">
        <v>8</v>
      </c>
    </row>
    <row r="2391" spans="1:16" ht="17.25" thickBot="1" x14ac:dyDescent="0.25">
      <c r="A2391" s="60" t="str">
        <f t="shared" si="339"/>
        <v>kn-15</v>
      </c>
      <c r="B2391" s="45">
        <f t="shared" si="338"/>
        <v>2151031</v>
      </c>
      <c r="C2391" s="60">
        <v>10</v>
      </c>
      <c r="D2391" s="40">
        <f t="shared" si="340"/>
        <v>21510</v>
      </c>
      <c r="E2391" s="63">
        <v>15</v>
      </c>
      <c r="F2391" s="41">
        <v>3</v>
      </c>
      <c r="G2391" s="42" t="s">
        <v>164</v>
      </c>
      <c r="H2391" s="42" t="s">
        <v>433</v>
      </c>
      <c r="I2391" s="41">
        <f t="shared" si="341"/>
        <v>150</v>
      </c>
      <c r="J2391" s="41">
        <f t="shared" si="342"/>
        <v>21</v>
      </c>
      <c r="K2391" s="41">
        <f t="shared" si="343"/>
        <v>5</v>
      </c>
      <c r="L2391" s="41" t="s">
        <v>545</v>
      </c>
      <c r="M2391" s="42" t="str">
        <f t="shared" si="344"/>
        <v>kn-15-10-shl-loc3</v>
      </c>
      <c r="N2391" s="42">
        <f t="shared" si="345"/>
        <v>10</v>
      </c>
      <c r="O2391" s="41">
        <v>9</v>
      </c>
      <c r="P2391" s="43">
        <v>9</v>
      </c>
    </row>
    <row r="2392" spans="1:16" ht="16.5" x14ac:dyDescent="0.2">
      <c r="A2392" s="60" t="str">
        <f t="shared" si="339"/>
        <v>kn-15</v>
      </c>
      <c r="B2392" s="45">
        <f t="shared" si="338"/>
        <v>2151110</v>
      </c>
      <c r="C2392" s="60">
        <v>11</v>
      </c>
      <c r="D2392" s="35">
        <f t="shared" si="340"/>
        <v>21511</v>
      </c>
      <c r="E2392" s="61">
        <v>15</v>
      </c>
      <c r="F2392" s="36">
        <v>1</v>
      </c>
      <c r="G2392" s="44" t="s">
        <v>163</v>
      </c>
      <c r="H2392" s="44" t="s">
        <v>435</v>
      </c>
      <c r="I2392" s="36">
        <f t="shared" si="341"/>
        <v>150</v>
      </c>
      <c r="J2392" s="36">
        <f t="shared" si="342"/>
        <v>21</v>
      </c>
      <c r="K2392" s="36">
        <f t="shared" si="343"/>
        <v>5</v>
      </c>
      <c r="L2392" s="36" t="s">
        <v>502</v>
      </c>
      <c r="M2392" s="36" t="str">
        <f t="shared" si="344"/>
        <v>kn-15-11-jlr-loc1</v>
      </c>
      <c r="N2392" s="36">
        <f t="shared" si="345"/>
        <v>10</v>
      </c>
      <c r="O2392" s="36">
        <v>6</v>
      </c>
      <c r="P2392" s="37">
        <v>8</v>
      </c>
    </row>
    <row r="2393" spans="1:16" ht="16.5" x14ac:dyDescent="0.2">
      <c r="A2393" s="60" t="str">
        <f t="shared" si="339"/>
        <v>kn-15</v>
      </c>
      <c r="B2393" s="45">
        <f t="shared" si="338"/>
        <v>2151111</v>
      </c>
      <c r="C2393" s="60">
        <v>11</v>
      </c>
      <c r="D2393" s="38">
        <f t="shared" si="340"/>
        <v>21511</v>
      </c>
      <c r="E2393" s="62">
        <v>15</v>
      </c>
      <c r="F2393" s="25">
        <v>1</v>
      </c>
      <c r="G2393" s="26" t="s">
        <v>164</v>
      </c>
      <c r="H2393" s="26" t="s">
        <v>436</v>
      </c>
      <c r="I2393" s="25">
        <f t="shared" si="341"/>
        <v>150</v>
      </c>
      <c r="J2393" s="25">
        <f t="shared" si="342"/>
        <v>21</v>
      </c>
      <c r="K2393" s="25">
        <f t="shared" si="343"/>
        <v>5</v>
      </c>
      <c r="L2393" s="25" t="s">
        <v>543</v>
      </c>
      <c r="M2393" s="25" t="str">
        <f t="shared" si="344"/>
        <v>kn-15-11-shl-loc1</v>
      </c>
      <c r="N2393" s="25">
        <f t="shared" si="345"/>
        <v>10</v>
      </c>
      <c r="O2393" s="25">
        <v>9</v>
      </c>
      <c r="P2393" s="39">
        <v>9</v>
      </c>
    </row>
    <row r="2394" spans="1:16" ht="16.5" x14ac:dyDescent="0.2">
      <c r="A2394" s="60" t="str">
        <f t="shared" si="339"/>
        <v>kn-15</v>
      </c>
      <c r="B2394" s="45">
        <f t="shared" si="338"/>
        <v>2151120</v>
      </c>
      <c r="C2394" s="60">
        <v>11</v>
      </c>
      <c r="D2394" s="38">
        <f t="shared" si="340"/>
        <v>21511</v>
      </c>
      <c r="E2394" s="62">
        <v>15</v>
      </c>
      <c r="F2394" s="25">
        <v>2</v>
      </c>
      <c r="G2394" s="26" t="s">
        <v>163</v>
      </c>
      <c r="H2394" s="26" t="s">
        <v>1463</v>
      </c>
      <c r="I2394" s="25">
        <f t="shared" si="341"/>
        <v>150</v>
      </c>
      <c r="J2394" s="25">
        <f t="shared" si="342"/>
        <v>21</v>
      </c>
      <c r="K2394" s="25">
        <f t="shared" si="343"/>
        <v>5</v>
      </c>
      <c r="L2394" s="25" t="s">
        <v>1459</v>
      </c>
      <c r="M2394" s="49" t="str">
        <f t="shared" si="344"/>
        <v>kn-15-11-jlr-loc2</v>
      </c>
      <c r="N2394" s="49">
        <f t="shared" si="345"/>
        <v>10</v>
      </c>
      <c r="O2394" s="25">
        <v>6</v>
      </c>
      <c r="P2394" s="39">
        <v>8</v>
      </c>
    </row>
    <row r="2395" spans="1:16" ht="16.5" x14ac:dyDescent="0.2">
      <c r="A2395" s="60" t="str">
        <f t="shared" si="339"/>
        <v>kn-15</v>
      </c>
      <c r="B2395" s="45">
        <f t="shared" si="338"/>
        <v>2151121</v>
      </c>
      <c r="C2395" s="60">
        <v>11</v>
      </c>
      <c r="D2395" s="38">
        <f t="shared" si="340"/>
        <v>21511</v>
      </c>
      <c r="E2395" s="62">
        <v>15</v>
      </c>
      <c r="F2395" s="25">
        <v>2</v>
      </c>
      <c r="G2395" s="26" t="s">
        <v>164</v>
      </c>
      <c r="H2395" s="26" t="s">
        <v>171</v>
      </c>
      <c r="I2395" s="25">
        <f t="shared" si="341"/>
        <v>150</v>
      </c>
      <c r="J2395" s="25">
        <f t="shared" si="342"/>
        <v>21</v>
      </c>
      <c r="K2395" s="25">
        <f t="shared" si="343"/>
        <v>5</v>
      </c>
      <c r="L2395" s="25" t="s">
        <v>538</v>
      </c>
      <c r="M2395" s="49" t="str">
        <f t="shared" si="344"/>
        <v>kn-15-11-shl-loc2</v>
      </c>
      <c r="N2395" s="49">
        <f t="shared" si="345"/>
        <v>10</v>
      </c>
      <c r="O2395" s="25">
        <v>9</v>
      </c>
      <c r="P2395" s="39">
        <v>9</v>
      </c>
    </row>
    <row r="2396" spans="1:16" ht="16.5" x14ac:dyDescent="0.2">
      <c r="A2396" s="60" t="str">
        <f t="shared" si="339"/>
        <v>kn-15</v>
      </c>
      <c r="B2396" s="45">
        <f t="shared" si="338"/>
        <v>2151130</v>
      </c>
      <c r="C2396" s="60">
        <v>11</v>
      </c>
      <c r="D2396" s="38">
        <f t="shared" si="340"/>
        <v>21511</v>
      </c>
      <c r="E2396" s="62">
        <v>15</v>
      </c>
      <c r="F2396" s="25">
        <v>3</v>
      </c>
      <c r="G2396" s="26" t="s">
        <v>163</v>
      </c>
      <c r="H2396" s="26" t="s">
        <v>434</v>
      </c>
      <c r="I2396" s="25">
        <f t="shared" si="341"/>
        <v>150</v>
      </c>
      <c r="J2396" s="25">
        <f t="shared" si="342"/>
        <v>21</v>
      </c>
      <c r="K2396" s="25">
        <f t="shared" si="343"/>
        <v>5</v>
      </c>
      <c r="L2396" s="25" t="s">
        <v>499</v>
      </c>
      <c r="M2396" s="50" t="str">
        <f t="shared" si="344"/>
        <v>kn-15-11-jlr-loc3</v>
      </c>
      <c r="N2396" s="50">
        <f t="shared" si="345"/>
        <v>10</v>
      </c>
      <c r="O2396" s="25">
        <v>6</v>
      </c>
      <c r="P2396" s="39">
        <v>8</v>
      </c>
    </row>
    <row r="2397" spans="1:16" ht="17.25" thickBot="1" x14ac:dyDescent="0.25">
      <c r="A2397" s="60" t="str">
        <f t="shared" si="339"/>
        <v>kn-15</v>
      </c>
      <c r="B2397" s="45">
        <f t="shared" si="338"/>
        <v>2151131</v>
      </c>
      <c r="C2397" s="60">
        <v>11</v>
      </c>
      <c r="D2397" s="40">
        <f t="shared" si="340"/>
        <v>21511</v>
      </c>
      <c r="E2397" s="63">
        <v>15</v>
      </c>
      <c r="F2397" s="41">
        <v>3</v>
      </c>
      <c r="G2397" s="42" t="s">
        <v>164</v>
      </c>
      <c r="H2397" s="42" t="s">
        <v>433</v>
      </c>
      <c r="I2397" s="41">
        <f t="shared" si="341"/>
        <v>150</v>
      </c>
      <c r="J2397" s="41">
        <f t="shared" si="342"/>
        <v>21</v>
      </c>
      <c r="K2397" s="41">
        <f t="shared" si="343"/>
        <v>5</v>
      </c>
      <c r="L2397" s="41" t="s">
        <v>539</v>
      </c>
      <c r="M2397" s="42" t="str">
        <f t="shared" si="344"/>
        <v>kn-15-11-shl-loc3</v>
      </c>
      <c r="N2397" s="42">
        <f t="shared" si="345"/>
        <v>10</v>
      </c>
      <c r="O2397" s="41">
        <v>9</v>
      </c>
      <c r="P2397" s="43">
        <v>9</v>
      </c>
    </row>
    <row r="2398" spans="1:16" ht="16.5" x14ac:dyDescent="0.2">
      <c r="A2398" s="60" t="str">
        <f t="shared" si="339"/>
        <v>kn-15</v>
      </c>
      <c r="B2398" s="45">
        <f t="shared" si="338"/>
        <v>2151210</v>
      </c>
      <c r="C2398" s="60">
        <v>12</v>
      </c>
      <c r="D2398" s="35">
        <f t="shared" si="340"/>
        <v>21512</v>
      </c>
      <c r="E2398" s="61">
        <v>15</v>
      </c>
      <c r="F2398" s="36">
        <v>1</v>
      </c>
      <c r="G2398" s="44" t="s">
        <v>163</v>
      </c>
      <c r="H2398" s="44" t="s">
        <v>435</v>
      </c>
      <c r="I2398" s="36">
        <f t="shared" si="341"/>
        <v>151</v>
      </c>
      <c r="J2398" s="36">
        <f t="shared" si="342"/>
        <v>21</v>
      </c>
      <c r="K2398" s="36">
        <f t="shared" si="343"/>
        <v>5</v>
      </c>
      <c r="L2398" s="36" t="s">
        <v>505</v>
      </c>
      <c r="M2398" s="36" t="str">
        <f t="shared" si="344"/>
        <v>kn-15-12-jlr-loc1</v>
      </c>
      <c r="N2398" s="36">
        <f t="shared" si="345"/>
        <v>10</v>
      </c>
      <c r="O2398" s="36">
        <v>6</v>
      </c>
      <c r="P2398" s="37">
        <v>8</v>
      </c>
    </row>
    <row r="2399" spans="1:16" ht="16.5" x14ac:dyDescent="0.2">
      <c r="A2399" s="60" t="str">
        <f t="shared" si="339"/>
        <v>kn-15</v>
      </c>
      <c r="B2399" s="45">
        <f t="shared" ref="B2399:B2421" si="346">D2399*100+F2399*10+IF(G2399="jlr",0,1)</f>
        <v>2151211</v>
      </c>
      <c r="C2399" s="60">
        <v>12</v>
      </c>
      <c r="D2399" s="38">
        <f t="shared" si="340"/>
        <v>21512</v>
      </c>
      <c r="E2399" s="62">
        <v>15</v>
      </c>
      <c r="F2399" s="25">
        <v>1</v>
      </c>
      <c r="G2399" s="26" t="s">
        <v>164</v>
      </c>
      <c r="H2399" s="26" t="s">
        <v>436</v>
      </c>
      <c r="I2399" s="25">
        <f t="shared" si="341"/>
        <v>151</v>
      </c>
      <c r="J2399" s="25">
        <f t="shared" si="342"/>
        <v>21</v>
      </c>
      <c r="K2399" s="25">
        <f t="shared" si="343"/>
        <v>5</v>
      </c>
      <c r="L2399" s="25" t="s">
        <v>546</v>
      </c>
      <c r="M2399" s="25" t="str">
        <f t="shared" si="344"/>
        <v>kn-15-12-shl-loc1</v>
      </c>
      <c r="N2399" s="25">
        <f t="shared" si="345"/>
        <v>10</v>
      </c>
      <c r="O2399" s="25">
        <v>9</v>
      </c>
      <c r="P2399" s="39">
        <v>9</v>
      </c>
    </row>
    <row r="2400" spans="1:16" ht="16.5" x14ac:dyDescent="0.2">
      <c r="A2400" s="60" t="str">
        <f t="shared" si="339"/>
        <v>kn-15</v>
      </c>
      <c r="B2400" s="45">
        <f t="shared" si="346"/>
        <v>2151220</v>
      </c>
      <c r="C2400" s="60">
        <v>12</v>
      </c>
      <c r="D2400" s="38">
        <f t="shared" si="340"/>
        <v>21512</v>
      </c>
      <c r="E2400" s="62">
        <v>15</v>
      </c>
      <c r="F2400" s="25">
        <v>2</v>
      </c>
      <c r="G2400" s="26" t="s">
        <v>163</v>
      </c>
      <c r="H2400" s="26" t="s">
        <v>1463</v>
      </c>
      <c r="I2400" s="25">
        <f t="shared" si="341"/>
        <v>151</v>
      </c>
      <c r="J2400" s="25">
        <f t="shared" si="342"/>
        <v>21</v>
      </c>
      <c r="K2400" s="25">
        <f t="shared" si="343"/>
        <v>5</v>
      </c>
      <c r="L2400" s="25" t="s">
        <v>495</v>
      </c>
      <c r="M2400" s="49" t="str">
        <f t="shared" si="344"/>
        <v>kn-15-12-jlr-loc2</v>
      </c>
      <c r="N2400" s="49">
        <f t="shared" si="345"/>
        <v>10</v>
      </c>
      <c r="O2400" s="25">
        <v>6</v>
      </c>
      <c r="P2400" s="39">
        <v>8</v>
      </c>
    </row>
    <row r="2401" spans="1:18" ht="16.5" x14ac:dyDescent="0.2">
      <c r="A2401" s="60" t="str">
        <f t="shared" si="339"/>
        <v>kn-15</v>
      </c>
      <c r="B2401" s="45">
        <f t="shared" si="346"/>
        <v>2151221</v>
      </c>
      <c r="C2401" s="60">
        <v>12</v>
      </c>
      <c r="D2401" s="38">
        <f t="shared" si="340"/>
        <v>21512</v>
      </c>
      <c r="E2401" s="62">
        <v>15</v>
      </c>
      <c r="F2401" s="25">
        <v>2</v>
      </c>
      <c r="G2401" s="26" t="s">
        <v>164</v>
      </c>
      <c r="H2401" s="26" t="s">
        <v>171</v>
      </c>
      <c r="I2401" s="25">
        <f t="shared" si="341"/>
        <v>151</v>
      </c>
      <c r="J2401" s="25">
        <f t="shared" si="342"/>
        <v>21</v>
      </c>
      <c r="K2401" s="25">
        <f t="shared" si="343"/>
        <v>5</v>
      </c>
      <c r="L2401" s="25" t="s">
        <v>534</v>
      </c>
      <c r="M2401" s="49" t="str">
        <f t="shared" si="344"/>
        <v>kn-15-12-shl-loc2</v>
      </c>
      <c r="N2401" s="49">
        <f t="shared" si="345"/>
        <v>10</v>
      </c>
      <c r="O2401" s="25">
        <v>9</v>
      </c>
      <c r="P2401" s="39">
        <v>9</v>
      </c>
    </row>
    <row r="2402" spans="1:18" ht="16.5" x14ac:dyDescent="0.2">
      <c r="A2402" s="60" t="str">
        <f t="shared" si="339"/>
        <v>kn-15</v>
      </c>
      <c r="B2402" s="45">
        <f t="shared" si="346"/>
        <v>2151230</v>
      </c>
      <c r="C2402" s="60">
        <v>12</v>
      </c>
      <c r="D2402" s="38">
        <f t="shared" si="340"/>
        <v>21512</v>
      </c>
      <c r="E2402" s="62">
        <v>15</v>
      </c>
      <c r="F2402" s="25">
        <v>3</v>
      </c>
      <c r="G2402" s="26" t="s">
        <v>163</v>
      </c>
      <c r="H2402" s="26" t="s">
        <v>434</v>
      </c>
      <c r="I2402" s="25">
        <f t="shared" si="341"/>
        <v>151</v>
      </c>
      <c r="J2402" s="25">
        <f t="shared" si="342"/>
        <v>21</v>
      </c>
      <c r="K2402" s="25">
        <f t="shared" si="343"/>
        <v>5</v>
      </c>
      <c r="L2402" s="25" t="s">
        <v>501</v>
      </c>
      <c r="M2402" s="50" t="str">
        <f t="shared" si="344"/>
        <v>kn-15-12-jlr-loc3</v>
      </c>
      <c r="N2402" s="50">
        <f t="shared" si="345"/>
        <v>10</v>
      </c>
      <c r="O2402" s="25">
        <v>6</v>
      </c>
      <c r="P2402" s="39">
        <v>8</v>
      </c>
    </row>
    <row r="2403" spans="1:18" ht="17.25" thickBot="1" x14ac:dyDescent="0.25">
      <c r="A2403" s="60" t="str">
        <f t="shared" si="339"/>
        <v>kn-15</v>
      </c>
      <c r="B2403" s="45">
        <f t="shared" si="346"/>
        <v>2151231</v>
      </c>
      <c r="C2403" s="60">
        <v>12</v>
      </c>
      <c r="D2403" s="40">
        <f t="shared" si="340"/>
        <v>21512</v>
      </c>
      <c r="E2403" s="63">
        <v>15</v>
      </c>
      <c r="F2403" s="41">
        <v>3</v>
      </c>
      <c r="G2403" s="42" t="s">
        <v>164</v>
      </c>
      <c r="H2403" s="42" t="s">
        <v>433</v>
      </c>
      <c r="I2403" s="41">
        <f t="shared" si="341"/>
        <v>151</v>
      </c>
      <c r="J2403" s="41">
        <f t="shared" si="342"/>
        <v>21</v>
      </c>
      <c r="K2403" s="41">
        <f t="shared" si="343"/>
        <v>5</v>
      </c>
      <c r="L2403" s="41" t="s">
        <v>542</v>
      </c>
      <c r="M2403" s="42" t="str">
        <f t="shared" si="344"/>
        <v>kn-15-12-shl-loc3</v>
      </c>
      <c r="N2403" s="42">
        <f t="shared" si="345"/>
        <v>10</v>
      </c>
      <c r="O2403" s="41">
        <v>9</v>
      </c>
      <c r="P2403" s="43">
        <v>9</v>
      </c>
    </row>
    <row r="2404" spans="1:18" ht="16.5" x14ac:dyDescent="0.2">
      <c r="A2404" s="60" t="str">
        <f t="shared" si="339"/>
        <v>kn-15</v>
      </c>
      <c r="B2404" s="45">
        <f t="shared" si="346"/>
        <v>2151310</v>
      </c>
      <c r="C2404" s="60">
        <v>13</v>
      </c>
      <c r="D2404" s="35">
        <f t="shared" si="340"/>
        <v>21513</v>
      </c>
      <c r="E2404" s="61">
        <v>15</v>
      </c>
      <c r="F2404" s="36">
        <v>1</v>
      </c>
      <c r="G2404" s="44" t="s">
        <v>163</v>
      </c>
      <c r="H2404" s="44" t="s">
        <v>435</v>
      </c>
      <c r="I2404" s="36">
        <f t="shared" si="341"/>
        <v>152</v>
      </c>
      <c r="J2404" s="36">
        <f t="shared" si="342"/>
        <v>21</v>
      </c>
      <c r="K2404" s="36">
        <f t="shared" si="343"/>
        <v>5</v>
      </c>
      <c r="L2404" s="36" t="s">
        <v>499</v>
      </c>
      <c r="M2404" s="36" t="str">
        <f t="shared" si="344"/>
        <v>kn-15-13-jlr-loc1</v>
      </c>
      <c r="N2404" s="36">
        <f t="shared" si="345"/>
        <v>10</v>
      </c>
      <c r="O2404" s="36">
        <v>6</v>
      </c>
      <c r="P2404" s="37">
        <v>8</v>
      </c>
    </row>
    <row r="2405" spans="1:18" ht="16.5" x14ac:dyDescent="0.2">
      <c r="A2405" s="60" t="str">
        <f t="shared" si="339"/>
        <v>kn-15</v>
      </c>
      <c r="B2405" s="45">
        <f t="shared" si="346"/>
        <v>2151311</v>
      </c>
      <c r="C2405" s="60">
        <v>13</v>
      </c>
      <c r="D2405" s="38">
        <f t="shared" si="340"/>
        <v>21513</v>
      </c>
      <c r="E2405" s="62">
        <v>15</v>
      </c>
      <c r="F2405" s="25">
        <v>1</v>
      </c>
      <c r="G2405" s="26" t="s">
        <v>164</v>
      </c>
      <c r="H2405" s="26" t="s">
        <v>436</v>
      </c>
      <c r="I2405" s="25">
        <f t="shared" si="341"/>
        <v>152</v>
      </c>
      <c r="J2405" s="25">
        <f t="shared" si="342"/>
        <v>21</v>
      </c>
      <c r="K2405" s="25">
        <f t="shared" si="343"/>
        <v>5</v>
      </c>
      <c r="L2405" s="25" t="s">
        <v>539</v>
      </c>
      <c r="M2405" s="25" t="str">
        <f t="shared" si="344"/>
        <v>kn-15-13-shl-loc1</v>
      </c>
      <c r="N2405" s="25">
        <f t="shared" si="345"/>
        <v>10</v>
      </c>
      <c r="O2405" s="25">
        <v>9</v>
      </c>
      <c r="P2405" s="39">
        <v>9</v>
      </c>
    </row>
    <row r="2406" spans="1:18" ht="16.5" x14ac:dyDescent="0.2">
      <c r="A2406" s="60" t="str">
        <f t="shared" si="339"/>
        <v>kn-15</v>
      </c>
      <c r="B2406" s="45">
        <f t="shared" si="346"/>
        <v>2151320</v>
      </c>
      <c r="C2406" s="60">
        <v>13</v>
      </c>
      <c r="D2406" s="38">
        <f t="shared" si="340"/>
        <v>21513</v>
      </c>
      <c r="E2406" s="62">
        <v>15</v>
      </c>
      <c r="F2406" s="25">
        <v>2</v>
      </c>
      <c r="G2406" s="26" t="s">
        <v>163</v>
      </c>
      <c r="H2406" s="26" t="s">
        <v>1463</v>
      </c>
      <c r="I2406" s="25">
        <f t="shared" si="341"/>
        <v>152</v>
      </c>
      <c r="J2406" s="25">
        <f t="shared" si="342"/>
        <v>21</v>
      </c>
      <c r="K2406" s="25">
        <f t="shared" si="343"/>
        <v>5</v>
      </c>
      <c r="L2406" s="25" t="s">
        <v>1459</v>
      </c>
      <c r="M2406" s="49" t="str">
        <f t="shared" si="344"/>
        <v>kn-15-13-jlr-loc2</v>
      </c>
      <c r="N2406" s="49">
        <f t="shared" si="345"/>
        <v>10</v>
      </c>
      <c r="O2406" s="25">
        <v>6</v>
      </c>
      <c r="P2406" s="39">
        <v>8</v>
      </c>
    </row>
    <row r="2407" spans="1:18" ht="16.5" x14ac:dyDescent="0.2">
      <c r="A2407" s="60" t="str">
        <f t="shared" si="339"/>
        <v>kn-15</v>
      </c>
      <c r="B2407" s="45">
        <f t="shared" si="346"/>
        <v>2151321</v>
      </c>
      <c r="C2407" s="60">
        <v>13</v>
      </c>
      <c r="D2407" s="38">
        <f t="shared" si="340"/>
        <v>21513</v>
      </c>
      <c r="E2407" s="62">
        <v>15</v>
      </c>
      <c r="F2407" s="25">
        <v>2</v>
      </c>
      <c r="G2407" s="26" t="s">
        <v>164</v>
      </c>
      <c r="H2407" s="26" t="s">
        <v>171</v>
      </c>
      <c r="I2407" s="25">
        <f t="shared" si="341"/>
        <v>152</v>
      </c>
      <c r="J2407" s="25">
        <f t="shared" si="342"/>
        <v>21</v>
      </c>
      <c r="K2407" s="25">
        <f t="shared" si="343"/>
        <v>5</v>
      </c>
      <c r="L2407" s="25" t="s">
        <v>538</v>
      </c>
      <c r="M2407" s="49" t="str">
        <f t="shared" si="344"/>
        <v>kn-15-13-shl-loc2</v>
      </c>
      <c r="N2407" s="49">
        <f t="shared" si="345"/>
        <v>10</v>
      </c>
      <c r="O2407" s="25">
        <v>9</v>
      </c>
      <c r="P2407" s="39">
        <v>9</v>
      </c>
    </row>
    <row r="2408" spans="1:18" ht="16.5" x14ac:dyDescent="0.2">
      <c r="A2408" s="60" t="str">
        <f t="shared" si="339"/>
        <v>kn-15</v>
      </c>
      <c r="B2408" s="45">
        <f t="shared" si="346"/>
        <v>2151330</v>
      </c>
      <c r="C2408" s="60">
        <v>13</v>
      </c>
      <c r="D2408" s="38">
        <f t="shared" si="340"/>
        <v>21513</v>
      </c>
      <c r="E2408" s="62">
        <v>15</v>
      </c>
      <c r="F2408" s="25">
        <v>3</v>
      </c>
      <c r="G2408" s="26" t="s">
        <v>773</v>
      </c>
      <c r="H2408" s="26" t="s">
        <v>434</v>
      </c>
      <c r="I2408" s="25">
        <f t="shared" si="341"/>
        <v>152</v>
      </c>
      <c r="J2408" s="25">
        <f t="shared" si="342"/>
        <v>21</v>
      </c>
      <c r="K2408" s="25">
        <f t="shared" si="343"/>
        <v>5</v>
      </c>
      <c r="L2408" s="25" t="s">
        <v>502</v>
      </c>
      <c r="M2408" s="50" t="str">
        <f t="shared" si="344"/>
        <v>kn-15-13-jlr-loc3</v>
      </c>
      <c r="N2408" s="50">
        <f t="shared" si="345"/>
        <v>10</v>
      </c>
      <c r="O2408" s="25">
        <v>6</v>
      </c>
      <c r="P2408" s="39">
        <v>8</v>
      </c>
    </row>
    <row r="2409" spans="1:18" ht="17.25" thickBot="1" x14ac:dyDescent="0.25">
      <c r="A2409" s="60" t="str">
        <f t="shared" si="339"/>
        <v>kn-15</v>
      </c>
      <c r="B2409" s="45">
        <f t="shared" si="346"/>
        <v>2151331</v>
      </c>
      <c r="C2409" s="60">
        <v>13</v>
      </c>
      <c r="D2409" s="40">
        <f t="shared" si="340"/>
        <v>21513</v>
      </c>
      <c r="E2409" s="63">
        <v>15</v>
      </c>
      <c r="F2409" s="41">
        <v>3</v>
      </c>
      <c r="G2409" s="42" t="s">
        <v>164</v>
      </c>
      <c r="H2409" s="42" t="s">
        <v>433</v>
      </c>
      <c r="I2409" s="41">
        <f t="shared" si="341"/>
        <v>152</v>
      </c>
      <c r="J2409" s="41">
        <f t="shared" si="342"/>
        <v>21</v>
      </c>
      <c r="K2409" s="41">
        <f t="shared" si="343"/>
        <v>5</v>
      </c>
      <c r="L2409" s="41" t="s">
        <v>543</v>
      </c>
      <c r="M2409" s="42" t="str">
        <f t="shared" si="344"/>
        <v>kn-15-13-shl-loc3</v>
      </c>
      <c r="N2409" s="42">
        <f t="shared" si="345"/>
        <v>10</v>
      </c>
      <c r="O2409" s="41">
        <v>9</v>
      </c>
      <c r="P2409" s="43">
        <v>9</v>
      </c>
    </row>
    <row r="2410" spans="1:18" ht="16.5" x14ac:dyDescent="0.2">
      <c r="A2410" s="60" t="str">
        <f t="shared" si="339"/>
        <v>kn-15</v>
      </c>
      <c r="B2410" s="45">
        <f t="shared" si="346"/>
        <v>2151410</v>
      </c>
      <c r="C2410" s="60">
        <v>14</v>
      </c>
      <c r="D2410" s="35">
        <f t="shared" si="340"/>
        <v>21514</v>
      </c>
      <c r="E2410" s="61">
        <v>15</v>
      </c>
      <c r="F2410" s="36">
        <v>1</v>
      </c>
      <c r="G2410" s="44" t="s">
        <v>163</v>
      </c>
      <c r="H2410" s="44" t="s">
        <v>435</v>
      </c>
      <c r="I2410" s="36">
        <f t="shared" si="341"/>
        <v>153</v>
      </c>
      <c r="J2410" s="36">
        <f t="shared" si="342"/>
        <v>21</v>
      </c>
      <c r="K2410" s="36">
        <f t="shared" si="343"/>
        <v>5</v>
      </c>
      <c r="L2410" s="36" t="s">
        <v>174</v>
      </c>
      <c r="M2410" s="36" t="str">
        <f t="shared" si="344"/>
        <v>kn-15-14-jlr-loc1</v>
      </c>
      <c r="N2410" s="36">
        <f t="shared" si="345"/>
        <v>10</v>
      </c>
      <c r="O2410" s="36">
        <v>6</v>
      </c>
      <c r="P2410" s="37">
        <v>8</v>
      </c>
    </row>
    <row r="2411" spans="1:18" ht="16.5" x14ac:dyDescent="0.2">
      <c r="A2411" s="60" t="str">
        <f t="shared" si="339"/>
        <v>kn-15</v>
      </c>
      <c r="B2411" s="45">
        <f t="shared" si="346"/>
        <v>2151411</v>
      </c>
      <c r="C2411" s="60">
        <v>14</v>
      </c>
      <c r="D2411" s="38">
        <f t="shared" si="340"/>
        <v>21514</v>
      </c>
      <c r="E2411" s="62">
        <v>15</v>
      </c>
      <c r="F2411" s="25">
        <v>1</v>
      </c>
      <c r="G2411" s="26" t="s">
        <v>164</v>
      </c>
      <c r="H2411" s="26" t="s">
        <v>436</v>
      </c>
      <c r="I2411" s="25">
        <f t="shared" si="341"/>
        <v>153</v>
      </c>
      <c r="J2411" s="25">
        <f t="shared" si="342"/>
        <v>21</v>
      </c>
      <c r="K2411" s="25">
        <f t="shared" si="343"/>
        <v>5</v>
      </c>
      <c r="L2411" s="25" t="s">
        <v>534</v>
      </c>
      <c r="M2411" s="25" t="str">
        <f t="shared" si="344"/>
        <v>kn-15-14-shl-loc1</v>
      </c>
      <c r="N2411" s="25">
        <f t="shared" si="345"/>
        <v>10</v>
      </c>
      <c r="O2411" s="25">
        <v>9</v>
      </c>
      <c r="P2411" s="39">
        <v>9</v>
      </c>
    </row>
    <row r="2412" spans="1:18" ht="16.5" x14ac:dyDescent="0.2">
      <c r="A2412" s="60" t="str">
        <f t="shared" si="339"/>
        <v>kn-15</v>
      </c>
      <c r="B2412" s="45">
        <f t="shared" si="346"/>
        <v>2151420</v>
      </c>
      <c r="C2412" s="60">
        <v>14</v>
      </c>
      <c r="D2412" s="38">
        <f t="shared" si="340"/>
        <v>21514</v>
      </c>
      <c r="E2412" s="62">
        <v>15</v>
      </c>
      <c r="F2412" s="25">
        <v>2</v>
      </c>
      <c r="G2412" s="26" t="s">
        <v>163</v>
      </c>
      <c r="H2412" s="26" t="s">
        <v>749</v>
      </c>
      <c r="I2412" s="25">
        <f t="shared" si="341"/>
        <v>153</v>
      </c>
      <c r="J2412" s="25">
        <f t="shared" si="342"/>
        <v>21</v>
      </c>
      <c r="K2412" s="25">
        <f t="shared" si="343"/>
        <v>5</v>
      </c>
      <c r="L2412" s="25" t="s">
        <v>174</v>
      </c>
      <c r="M2412" s="49" t="str">
        <f t="shared" si="344"/>
        <v>kn-15-14-jlr-loc2</v>
      </c>
      <c r="N2412" s="49">
        <f t="shared" si="345"/>
        <v>10</v>
      </c>
      <c r="O2412" s="25">
        <v>6</v>
      </c>
      <c r="P2412" s="39">
        <v>8</v>
      </c>
    </row>
    <row r="2413" spans="1:18" ht="16.5" x14ac:dyDescent="0.2">
      <c r="A2413" s="60" t="str">
        <f t="shared" si="339"/>
        <v>kn-15</v>
      </c>
      <c r="B2413" s="45">
        <f t="shared" si="346"/>
        <v>2151421</v>
      </c>
      <c r="C2413" s="60">
        <v>14</v>
      </c>
      <c r="D2413" s="38">
        <f t="shared" si="340"/>
        <v>21514</v>
      </c>
      <c r="E2413" s="62">
        <v>15</v>
      </c>
      <c r="F2413" s="25">
        <v>2</v>
      </c>
      <c r="G2413" s="26" t="s">
        <v>164</v>
      </c>
      <c r="H2413" s="26" t="s">
        <v>750</v>
      </c>
      <c r="I2413" s="25">
        <f t="shared" si="341"/>
        <v>153</v>
      </c>
      <c r="J2413" s="25">
        <f t="shared" si="342"/>
        <v>21</v>
      </c>
      <c r="K2413" s="25">
        <f t="shared" si="343"/>
        <v>5</v>
      </c>
      <c r="L2413" s="25" t="s">
        <v>528</v>
      </c>
      <c r="M2413" s="49" t="str">
        <f t="shared" si="344"/>
        <v>kn-15-14-shl-loc2</v>
      </c>
      <c r="N2413" s="49">
        <f t="shared" si="345"/>
        <v>10</v>
      </c>
      <c r="O2413" s="25">
        <v>9</v>
      </c>
      <c r="P2413" s="39">
        <v>9</v>
      </c>
    </row>
    <row r="2414" spans="1:18" ht="16.5" x14ac:dyDescent="0.2">
      <c r="A2414" s="60" t="str">
        <f t="shared" si="339"/>
        <v>kn-15</v>
      </c>
      <c r="B2414" s="45">
        <f t="shared" si="346"/>
        <v>2151430</v>
      </c>
      <c r="C2414" s="60">
        <v>14</v>
      </c>
      <c r="D2414" s="38">
        <f t="shared" si="340"/>
        <v>21514</v>
      </c>
      <c r="E2414" s="62">
        <v>15</v>
      </c>
      <c r="F2414" s="25">
        <v>3</v>
      </c>
      <c r="G2414" s="26" t="s">
        <v>163</v>
      </c>
      <c r="H2414" s="26" t="s">
        <v>1463</v>
      </c>
      <c r="I2414" s="25">
        <f t="shared" si="341"/>
        <v>153</v>
      </c>
      <c r="J2414" s="25">
        <f t="shared" si="342"/>
        <v>21</v>
      </c>
      <c r="K2414" s="25">
        <f t="shared" si="343"/>
        <v>5</v>
      </c>
      <c r="L2414" s="25" t="s">
        <v>501</v>
      </c>
      <c r="M2414" s="50" t="str">
        <f t="shared" si="344"/>
        <v>kn-15-14-jlr-loc3</v>
      </c>
      <c r="N2414" s="50">
        <f t="shared" si="345"/>
        <v>10</v>
      </c>
      <c r="O2414" s="25">
        <v>6</v>
      </c>
      <c r="P2414" s="39">
        <v>8</v>
      </c>
    </row>
    <row r="2415" spans="1:18" ht="17.25" thickBot="1" x14ac:dyDescent="0.25">
      <c r="A2415" s="60" t="str">
        <f t="shared" si="339"/>
        <v>kn-15</v>
      </c>
      <c r="B2415" s="45">
        <f t="shared" si="346"/>
        <v>2151431</v>
      </c>
      <c r="C2415" s="60">
        <v>14</v>
      </c>
      <c r="D2415" s="40">
        <f t="shared" si="340"/>
        <v>21514</v>
      </c>
      <c r="E2415" s="63">
        <v>15</v>
      </c>
      <c r="F2415" s="41">
        <v>3</v>
      </c>
      <c r="G2415" s="42" t="s">
        <v>164</v>
      </c>
      <c r="H2415" s="42" t="s">
        <v>171</v>
      </c>
      <c r="I2415" s="41">
        <f t="shared" si="341"/>
        <v>153</v>
      </c>
      <c r="J2415" s="41">
        <f t="shared" si="342"/>
        <v>21</v>
      </c>
      <c r="K2415" s="41">
        <f t="shared" si="343"/>
        <v>5</v>
      </c>
      <c r="L2415" s="41" t="s">
        <v>542</v>
      </c>
      <c r="M2415" s="42" t="str">
        <f t="shared" si="344"/>
        <v>kn-15-14-shl-loc3</v>
      </c>
      <c r="N2415" s="42">
        <f t="shared" si="345"/>
        <v>10</v>
      </c>
      <c r="O2415" s="41">
        <v>9</v>
      </c>
      <c r="P2415" s="43">
        <v>9</v>
      </c>
    </row>
    <row r="2416" spans="1:18" ht="16.5" x14ac:dyDescent="0.2">
      <c r="A2416" s="60" t="str">
        <f t="shared" si="339"/>
        <v>kn-15</v>
      </c>
      <c r="B2416" s="45">
        <f t="shared" si="346"/>
        <v>2151510</v>
      </c>
      <c r="C2416" s="60">
        <v>15</v>
      </c>
      <c r="D2416" s="35">
        <f t="shared" si="340"/>
        <v>21515</v>
      </c>
      <c r="E2416" s="61">
        <v>15</v>
      </c>
      <c r="F2416" s="36">
        <v>1</v>
      </c>
      <c r="G2416" s="44" t="s">
        <v>163</v>
      </c>
      <c r="H2416" s="44" t="s">
        <v>435</v>
      </c>
      <c r="I2416" s="36">
        <f t="shared" si="341"/>
        <v>154</v>
      </c>
      <c r="J2416" s="36">
        <f t="shared" si="342"/>
        <v>21</v>
      </c>
      <c r="K2416" s="36">
        <f t="shared" si="343"/>
        <v>5</v>
      </c>
      <c r="L2416" s="36" t="s">
        <v>498</v>
      </c>
      <c r="M2416" s="36" t="str">
        <f t="shared" si="344"/>
        <v>kn-15-15-jlr-loc1</v>
      </c>
      <c r="N2416" s="36">
        <f>INDEX($AU$4:$AU$204,INDEX($AY$4:$AY$19,E2416)+C2416)</f>
        <v>10</v>
      </c>
      <c r="O2416" s="36">
        <v>6</v>
      </c>
      <c r="P2416" s="37">
        <v>8</v>
      </c>
      <c r="R2416" s="48">
        <f>INDEX($AY$4:$AY$19,E2416)+C2416</f>
        <v>201</v>
      </c>
    </row>
    <row r="2417" spans="1:16" ht="16.5" x14ac:dyDescent="0.2">
      <c r="A2417" s="60" t="str">
        <f t="shared" si="339"/>
        <v>kn-15</v>
      </c>
      <c r="B2417" s="45">
        <f t="shared" si="346"/>
        <v>2151511</v>
      </c>
      <c r="C2417" s="60">
        <v>15</v>
      </c>
      <c r="D2417" s="38">
        <f t="shared" si="340"/>
        <v>21515</v>
      </c>
      <c r="E2417" s="62">
        <v>15</v>
      </c>
      <c r="F2417" s="25">
        <v>1</v>
      </c>
      <c r="G2417" s="26" t="s">
        <v>164</v>
      </c>
      <c r="H2417" s="26" t="s">
        <v>436</v>
      </c>
      <c r="I2417" s="25">
        <f t="shared" si="341"/>
        <v>154</v>
      </c>
      <c r="J2417" s="25">
        <f t="shared" si="342"/>
        <v>21</v>
      </c>
      <c r="K2417" s="25">
        <f t="shared" si="343"/>
        <v>5</v>
      </c>
      <c r="L2417" s="25" t="s">
        <v>526</v>
      </c>
      <c r="M2417" s="25" t="str">
        <f t="shared" si="344"/>
        <v>kn-15-15-shl-loc1</v>
      </c>
      <c r="N2417" s="25">
        <f t="shared" ref="N2417:N2421" si="347">INDEX($AU$4:$AU$204,INDEX($AY$4:$AY$19,E2417)+C2417)</f>
        <v>10</v>
      </c>
      <c r="O2417" s="25">
        <v>9</v>
      </c>
      <c r="P2417" s="39">
        <v>9</v>
      </c>
    </row>
    <row r="2418" spans="1:16" ht="16.5" x14ac:dyDescent="0.2">
      <c r="A2418" s="60" t="str">
        <f t="shared" si="339"/>
        <v>kn-15</v>
      </c>
      <c r="B2418" s="45">
        <f t="shared" si="346"/>
        <v>2151520</v>
      </c>
      <c r="C2418" s="60">
        <v>15</v>
      </c>
      <c r="D2418" s="38">
        <f t="shared" si="340"/>
        <v>21515</v>
      </c>
      <c r="E2418" s="62">
        <v>15</v>
      </c>
      <c r="F2418" s="25">
        <v>2</v>
      </c>
      <c r="G2418" s="26" t="s">
        <v>163</v>
      </c>
      <c r="H2418" s="26" t="s">
        <v>749</v>
      </c>
      <c r="I2418" s="25">
        <f t="shared" si="341"/>
        <v>154</v>
      </c>
      <c r="J2418" s="25">
        <f t="shared" si="342"/>
        <v>21</v>
      </c>
      <c r="K2418" s="25">
        <f t="shared" si="343"/>
        <v>5</v>
      </c>
      <c r="L2418" s="25" t="s">
        <v>497</v>
      </c>
      <c r="M2418" s="49" t="str">
        <f t="shared" si="344"/>
        <v>kn-15-15-jlr-loc2</v>
      </c>
      <c r="N2418" s="49">
        <f t="shared" si="347"/>
        <v>10</v>
      </c>
      <c r="O2418" s="25">
        <v>6</v>
      </c>
      <c r="P2418" s="39">
        <v>8</v>
      </c>
    </row>
    <row r="2419" spans="1:16" ht="16.5" x14ac:dyDescent="0.2">
      <c r="A2419" s="60" t="str">
        <f t="shared" si="339"/>
        <v>kn-15</v>
      </c>
      <c r="B2419" s="45">
        <f t="shared" si="346"/>
        <v>2151521</v>
      </c>
      <c r="C2419" s="60">
        <v>15</v>
      </c>
      <c r="D2419" s="38">
        <f t="shared" si="340"/>
        <v>21515</v>
      </c>
      <c r="E2419" s="62">
        <v>15</v>
      </c>
      <c r="F2419" s="25">
        <v>2</v>
      </c>
      <c r="G2419" s="26" t="s">
        <v>776</v>
      </c>
      <c r="H2419" s="26" t="s">
        <v>750</v>
      </c>
      <c r="I2419" s="25">
        <f t="shared" si="341"/>
        <v>154</v>
      </c>
      <c r="J2419" s="25">
        <f t="shared" si="342"/>
        <v>21</v>
      </c>
      <c r="K2419" s="25">
        <f t="shared" si="343"/>
        <v>5</v>
      </c>
      <c r="L2419" s="25" t="s">
        <v>531</v>
      </c>
      <c r="M2419" s="49" t="str">
        <f t="shared" si="344"/>
        <v>kn-15-15-shl-loc2</v>
      </c>
      <c r="N2419" s="49">
        <f t="shared" si="347"/>
        <v>10</v>
      </c>
      <c r="O2419" s="25">
        <v>9</v>
      </c>
      <c r="P2419" s="39">
        <v>9</v>
      </c>
    </row>
    <row r="2420" spans="1:16" ht="16.5" x14ac:dyDescent="0.2">
      <c r="A2420" s="60" t="str">
        <f t="shared" si="339"/>
        <v>kn-15</v>
      </c>
      <c r="B2420" s="45">
        <f t="shared" si="346"/>
        <v>2151530</v>
      </c>
      <c r="C2420" s="60">
        <v>15</v>
      </c>
      <c r="D2420" s="38">
        <f t="shared" si="340"/>
        <v>21515</v>
      </c>
      <c r="E2420" s="62">
        <v>15</v>
      </c>
      <c r="F2420" s="25">
        <v>3</v>
      </c>
      <c r="G2420" s="26" t="s">
        <v>163</v>
      </c>
      <c r="H2420" s="26" t="s">
        <v>747</v>
      </c>
      <c r="I2420" s="25">
        <f t="shared" si="341"/>
        <v>154</v>
      </c>
      <c r="J2420" s="25">
        <f t="shared" si="342"/>
        <v>21</v>
      </c>
      <c r="K2420" s="25">
        <f t="shared" si="343"/>
        <v>5</v>
      </c>
      <c r="L2420" s="25" t="s">
        <v>174</v>
      </c>
      <c r="M2420" s="50" t="str">
        <f t="shared" si="344"/>
        <v>kn-15-15-jlr-loc3</v>
      </c>
      <c r="N2420" s="50">
        <f t="shared" si="347"/>
        <v>10</v>
      </c>
      <c r="O2420" s="25">
        <v>6</v>
      </c>
      <c r="P2420" s="39">
        <v>8</v>
      </c>
    </row>
    <row r="2421" spans="1:16" ht="17.25" thickBot="1" x14ac:dyDescent="0.25">
      <c r="A2421" s="60" t="str">
        <f t="shared" si="339"/>
        <v>kn-15</v>
      </c>
      <c r="B2421" s="45">
        <f t="shared" si="346"/>
        <v>2151531</v>
      </c>
      <c r="C2421" s="60">
        <v>15</v>
      </c>
      <c r="D2421" s="40">
        <f t="shared" si="340"/>
        <v>21515</v>
      </c>
      <c r="E2421" s="63">
        <v>15</v>
      </c>
      <c r="F2421" s="41">
        <v>3</v>
      </c>
      <c r="G2421" s="42" t="s">
        <v>164</v>
      </c>
      <c r="H2421" s="42" t="s">
        <v>748</v>
      </c>
      <c r="I2421" s="41">
        <f t="shared" si="341"/>
        <v>154</v>
      </c>
      <c r="J2421" s="41">
        <f t="shared" si="342"/>
        <v>21</v>
      </c>
      <c r="K2421" s="41">
        <f>INDEX($AT$4:$AT$204,INDEX($AY$4:$AY$19,E2421)+C2441)</f>
        <v>5</v>
      </c>
      <c r="L2421" s="41" t="s">
        <v>535</v>
      </c>
      <c r="M2421" s="42" t="str">
        <f t="shared" si="344"/>
        <v>kn-15-15-shl-loc3</v>
      </c>
      <c r="N2421" s="42">
        <f t="shared" si="347"/>
        <v>10</v>
      </c>
      <c r="O2421" s="41">
        <v>9</v>
      </c>
      <c r="P2421" s="43">
        <v>9</v>
      </c>
    </row>
    <row r="2422" spans="1:16" ht="16.5" x14ac:dyDescent="0.2">
      <c r="A2422" s="84" t="s">
        <v>3394</v>
      </c>
      <c r="B2422" s="45">
        <v>2160110</v>
      </c>
      <c r="C2422" s="84">
        <v>1</v>
      </c>
      <c r="D2422" s="35">
        <v>21601</v>
      </c>
      <c r="E2422" s="61">
        <v>15</v>
      </c>
      <c r="F2422" s="36">
        <v>1</v>
      </c>
      <c r="G2422" s="44" t="s">
        <v>439</v>
      </c>
      <c r="H2422" s="44" t="s">
        <v>435</v>
      </c>
      <c r="I2422" s="36">
        <v>100</v>
      </c>
      <c r="J2422" s="36">
        <v>13</v>
      </c>
      <c r="K2422" s="36">
        <v>3</v>
      </c>
      <c r="L2422" s="44" t="s">
        <v>3403</v>
      </c>
      <c r="M2422" s="36" t="str">
        <f t="shared" si="344"/>
        <v>ldd-1-1-jlr-loc1</v>
      </c>
      <c r="N2422" s="36">
        <v>7</v>
      </c>
      <c r="O2422" s="36">
        <v>6</v>
      </c>
      <c r="P2422" s="37">
        <v>7</v>
      </c>
    </row>
    <row r="2423" spans="1:16" ht="16.5" x14ac:dyDescent="0.2">
      <c r="A2423" s="84" t="s">
        <v>3394</v>
      </c>
      <c r="B2423" s="45">
        <v>2160111</v>
      </c>
      <c r="C2423" s="84">
        <v>1</v>
      </c>
      <c r="D2423" s="38">
        <v>21601</v>
      </c>
      <c r="E2423" s="62">
        <v>15</v>
      </c>
      <c r="F2423" s="25">
        <v>1</v>
      </c>
      <c r="G2423" s="26" t="s">
        <v>438</v>
      </c>
      <c r="H2423" s="26" t="s">
        <v>1006</v>
      </c>
      <c r="I2423" s="25">
        <v>100</v>
      </c>
      <c r="J2423" s="25">
        <v>13</v>
      </c>
      <c r="K2423" s="25">
        <v>3</v>
      </c>
      <c r="L2423" s="26" t="s">
        <v>3404</v>
      </c>
      <c r="M2423" s="25" t="str">
        <f t="shared" ref="M2423:M2486" si="348">A2423&amp;"-"&amp;C2423&amp;"-"&amp;G2423&amp;"-"&amp;"loc"&amp;F2423</f>
        <v>ldd-1-1-shl-loc1</v>
      </c>
      <c r="N2423" s="25">
        <v>7</v>
      </c>
      <c r="O2423" s="25">
        <v>9</v>
      </c>
      <c r="P2423" s="39">
        <v>9</v>
      </c>
    </row>
    <row r="2424" spans="1:16" ht="16.5" x14ac:dyDescent="0.2">
      <c r="A2424" s="84" t="s">
        <v>3394</v>
      </c>
      <c r="B2424" s="45">
        <v>2160120</v>
      </c>
      <c r="C2424" s="84">
        <v>1</v>
      </c>
      <c r="D2424" s="38">
        <v>21601</v>
      </c>
      <c r="E2424" s="62">
        <v>15</v>
      </c>
      <c r="F2424" s="25">
        <v>2</v>
      </c>
      <c r="G2424" s="26" t="s">
        <v>3395</v>
      </c>
      <c r="H2424" s="26" t="s">
        <v>1463</v>
      </c>
      <c r="I2424" s="25">
        <v>100</v>
      </c>
      <c r="J2424" s="25">
        <v>13</v>
      </c>
      <c r="K2424" s="25">
        <v>3</v>
      </c>
      <c r="L2424" s="26" t="s">
        <v>3405</v>
      </c>
      <c r="M2424" s="49" t="str">
        <f t="shared" si="348"/>
        <v>ldd-1-1-jlr-loc2</v>
      </c>
      <c r="N2424" s="49">
        <v>7</v>
      </c>
      <c r="O2424" s="25">
        <v>6</v>
      </c>
      <c r="P2424" s="39">
        <v>7</v>
      </c>
    </row>
    <row r="2425" spans="1:16" ht="16.5" x14ac:dyDescent="0.2">
      <c r="A2425" s="84" t="s">
        <v>3394</v>
      </c>
      <c r="B2425" s="45">
        <v>2160121</v>
      </c>
      <c r="C2425" s="84">
        <v>1</v>
      </c>
      <c r="D2425" s="38">
        <v>21601</v>
      </c>
      <c r="E2425" s="62">
        <v>15</v>
      </c>
      <c r="F2425" s="25">
        <v>2</v>
      </c>
      <c r="G2425" s="26" t="s">
        <v>3396</v>
      </c>
      <c r="H2425" s="26" t="s">
        <v>441</v>
      </c>
      <c r="I2425" s="25">
        <v>100</v>
      </c>
      <c r="J2425" s="25">
        <v>13</v>
      </c>
      <c r="K2425" s="25">
        <v>3</v>
      </c>
      <c r="L2425" s="26" t="s">
        <v>3406</v>
      </c>
      <c r="M2425" s="49" t="str">
        <f t="shared" si="348"/>
        <v>ldd-1-1-shl-loc2</v>
      </c>
      <c r="N2425" s="49">
        <v>7</v>
      </c>
      <c r="O2425" s="25">
        <v>9</v>
      </c>
      <c r="P2425" s="39">
        <v>9</v>
      </c>
    </row>
    <row r="2426" spans="1:16" ht="16.5" x14ac:dyDescent="0.2">
      <c r="A2426" s="84" t="s">
        <v>3394</v>
      </c>
      <c r="B2426" s="45">
        <v>2160130</v>
      </c>
      <c r="C2426" s="84">
        <v>1</v>
      </c>
      <c r="D2426" s="38">
        <v>21601</v>
      </c>
      <c r="E2426" s="62">
        <v>15</v>
      </c>
      <c r="F2426" s="25">
        <v>3</v>
      </c>
      <c r="G2426" s="26" t="s">
        <v>3395</v>
      </c>
      <c r="H2426" s="26" t="s">
        <v>998</v>
      </c>
      <c r="I2426" s="25">
        <v>100</v>
      </c>
      <c r="J2426" s="25">
        <v>13</v>
      </c>
      <c r="K2426" s="25">
        <v>3</v>
      </c>
      <c r="L2426" s="26" t="s">
        <v>3407</v>
      </c>
      <c r="M2426" s="50" t="str">
        <f t="shared" si="348"/>
        <v>ldd-1-1-jlr-loc3</v>
      </c>
      <c r="N2426" s="50">
        <v>7</v>
      </c>
      <c r="O2426" s="25">
        <v>6</v>
      </c>
      <c r="P2426" s="39">
        <v>7</v>
      </c>
    </row>
    <row r="2427" spans="1:16" ht="17.25" thickBot="1" x14ac:dyDescent="0.25">
      <c r="A2427" s="84" t="s">
        <v>3394</v>
      </c>
      <c r="B2427" s="45">
        <v>2160131</v>
      </c>
      <c r="C2427" s="84">
        <v>1</v>
      </c>
      <c r="D2427" s="40">
        <v>21601</v>
      </c>
      <c r="E2427" s="63">
        <v>15</v>
      </c>
      <c r="F2427" s="41">
        <v>3</v>
      </c>
      <c r="G2427" s="42" t="s">
        <v>438</v>
      </c>
      <c r="H2427" s="42" t="s">
        <v>784</v>
      </c>
      <c r="I2427" s="41">
        <v>100</v>
      </c>
      <c r="J2427" s="41">
        <v>13</v>
      </c>
      <c r="K2427" s="41">
        <v>3</v>
      </c>
      <c r="L2427" s="42" t="s">
        <v>3409</v>
      </c>
      <c r="M2427" s="42" t="str">
        <f t="shared" si="348"/>
        <v>ldd-1-1-shl-loc3</v>
      </c>
      <c r="N2427" s="42">
        <v>7</v>
      </c>
      <c r="O2427" s="41">
        <v>9</v>
      </c>
      <c r="P2427" s="43">
        <v>9</v>
      </c>
    </row>
    <row r="2428" spans="1:16" ht="16.5" x14ac:dyDescent="0.2">
      <c r="A2428" s="84" t="s">
        <v>3394</v>
      </c>
      <c r="B2428" s="45">
        <v>2160210</v>
      </c>
      <c r="C2428" s="84">
        <v>2</v>
      </c>
      <c r="D2428" s="35">
        <v>21602</v>
      </c>
      <c r="E2428" s="61">
        <v>15</v>
      </c>
      <c r="F2428" s="36">
        <v>1</v>
      </c>
      <c r="G2428" s="44" t="s">
        <v>439</v>
      </c>
      <c r="H2428" s="44" t="s">
        <v>435</v>
      </c>
      <c r="I2428" s="36">
        <v>100</v>
      </c>
      <c r="J2428" s="36">
        <v>13</v>
      </c>
      <c r="K2428" s="36">
        <v>3</v>
      </c>
      <c r="L2428" s="44" t="s">
        <v>3408</v>
      </c>
      <c r="M2428" s="36" t="str">
        <f t="shared" si="348"/>
        <v>ldd-1-2-jlr-loc1</v>
      </c>
      <c r="N2428" s="36">
        <v>7</v>
      </c>
      <c r="O2428" s="36">
        <v>6</v>
      </c>
      <c r="P2428" s="37">
        <v>7</v>
      </c>
    </row>
    <row r="2429" spans="1:16" ht="16.5" x14ac:dyDescent="0.2">
      <c r="A2429" s="84" t="s">
        <v>3394</v>
      </c>
      <c r="B2429" s="45">
        <v>2160211</v>
      </c>
      <c r="C2429" s="84">
        <v>2</v>
      </c>
      <c r="D2429" s="38">
        <v>21602</v>
      </c>
      <c r="E2429" s="62">
        <v>15</v>
      </c>
      <c r="F2429" s="25">
        <v>1</v>
      </c>
      <c r="G2429" s="26" t="s">
        <v>3396</v>
      </c>
      <c r="H2429" s="26" t="s">
        <v>3397</v>
      </c>
      <c r="I2429" s="25">
        <v>100</v>
      </c>
      <c r="J2429" s="25">
        <v>13</v>
      </c>
      <c r="K2429" s="25">
        <v>3</v>
      </c>
      <c r="L2429" s="26" t="s">
        <v>3410</v>
      </c>
      <c r="M2429" s="25" t="str">
        <f t="shared" si="348"/>
        <v>ldd-1-2-shl-loc1</v>
      </c>
      <c r="N2429" s="25">
        <v>7</v>
      </c>
      <c r="O2429" s="25">
        <v>9</v>
      </c>
      <c r="P2429" s="39">
        <v>9</v>
      </c>
    </row>
    <row r="2430" spans="1:16" ht="16.5" x14ac:dyDescent="0.2">
      <c r="A2430" s="84" t="s">
        <v>3394</v>
      </c>
      <c r="B2430" s="45">
        <v>2160220</v>
      </c>
      <c r="C2430" s="84">
        <v>2</v>
      </c>
      <c r="D2430" s="38">
        <v>21602</v>
      </c>
      <c r="E2430" s="62">
        <v>15</v>
      </c>
      <c r="F2430" s="25">
        <v>2</v>
      </c>
      <c r="G2430" s="26" t="s">
        <v>439</v>
      </c>
      <c r="H2430" s="26" t="s">
        <v>1463</v>
      </c>
      <c r="I2430" s="25">
        <v>100</v>
      </c>
      <c r="J2430" s="25">
        <v>13</v>
      </c>
      <c r="K2430" s="25">
        <v>3</v>
      </c>
      <c r="L2430" s="26" t="s">
        <v>3414</v>
      </c>
      <c r="M2430" s="49" t="str">
        <f t="shared" si="348"/>
        <v>ldd-1-2-jlr-loc2</v>
      </c>
      <c r="N2430" s="49">
        <v>7</v>
      </c>
      <c r="O2430" s="25">
        <v>6</v>
      </c>
      <c r="P2430" s="39">
        <v>7</v>
      </c>
    </row>
    <row r="2431" spans="1:16" ht="16.5" x14ac:dyDescent="0.2">
      <c r="A2431" s="84" t="s">
        <v>3394</v>
      </c>
      <c r="B2431" s="45">
        <v>2160221</v>
      </c>
      <c r="C2431" s="84">
        <v>2</v>
      </c>
      <c r="D2431" s="38">
        <v>21602</v>
      </c>
      <c r="E2431" s="62">
        <v>15</v>
      </c>
      <c r="F2431" s="25">
        <v>2</v>
      </c>
      <c r="G2431" s="26" t="s">
        <v>438</v>
      </c>
      <c r="H2431" s="26" t="s">
        <v>3398</v>
      </c>
      <c r="I2431" s="25">
        <v>100</v>
      </c>
      <c r="J2431" s="25">
        <v>13</v>
      </c>
      <c r="K2431" s="25">
        <v>3</v>
      </c>
      <c r="L2431" s="26" t="s">
        <v>3413</v>
      </c>
      <c r="M2431" s="49" t="str">
        <f t="shared" si="348"/>
        <v>ldd-1-2-shl-loc2</v>
      </c>
      <c r="N2431" s="49">
        <v>7</v>
      </c>
      <c r="O2431" s="25">
        <v>9</v>
      </c>
      <c r="P2431" s="39">
        <v>9</v>
      </c>
    </row>
    <row r="2432" spans="1:16" ht="16.5" x14ac:dyDescent="0.2">
      <c r="A2432" s="84" t="s">
        <v>3394</v>
      </c>
      <c r="B2432" s="45">
        <v>2160230</v>
      </c>
      <c r="C2432" s="84">
        <v>2</v>
      </c>
      <c r="D2432" s="38">
        <v>21602</v>
      </c>
      <c r="E2432" s="62">
        <v>15</v>
      </c>
      <c r="F2432" s="25">
        <v>3</v>
      </c>
      <c r="G2432" s="26" t="s">
        <v>439</v>
      </c>
      <c r="H2432" s="26" t="s">
        <v>998</v>
      </c>
      <c r="I2432" s="25">
        <v>100</v>
      </c>
      <c r="J2432" s="25">
        <v>13</v>
      </c>
      <c r="K2432" s="25">
        <v>3</v>
      </c>
      <c r="L2432" s="26" t="s">
        <v>3411</v>
      </c>
      <c r="M2432" s="50" t="str">
        <f t="shared" si="348"/>
        <v>ldd-1-2-jlr-loc3</v>
      </c>
      <c r="N2432" s="50">
        <v>7</v>
      </c>
      <c r="O2432" s="25">
        <v>6</v>
      </c>
      <c r="P2432" s="39">
        <v>7</v>
      </c>
    </row>
    <row r="2433" spans="1:16" ht="17.25" thickBot="1" x14ac:dyDescent="0.25">
      <c r="A2433" s="84" t="s">
        <v>3394</v>
      </c>
      <c r="B2433" s="45">
        <v>2160231</v>
      </c>
      <c r="C2433" s="84">
        <v>2</v>
      </c>
      <c r="D2433" s="40">
        <v>21602</v>
      </c>
      <c r="E2433" s="63">
        <v>15</v>
      </c>
      <c r="F2433" s="41">
        <v>3</v>
      </c>
      <c r="G2433" s="42" t="s">
        <v>438</v>
      </c>
      <c r="H2433" s="42" t="s">
        <v>784</v>
      </c>
      <c r="I2433" s="41">
        <v>100</v>
      </c>
      <c r="J2433" s="41">
        <v>13</v>
      </c>
      <c r="K2433" s="41">
        <v>3</v>
      </c>
      <c r="L2433" s="42" t="s">
        <v>3412</v>
      </c>
      <c r="M2433" s="42" t="str">
        <f t="shared" si="348"/>
        <v>ldd-1-2-shl-loc3</v>
      </c>
      <c r="N2433" s="42">
        <v>7</v>
      </c>
      <c r="O2433" s="41">
        <v>9</v>
      </c>
      <c r="P2433" s="43">
        <v>9</v>
      </c>
    </row>
    <row r="2434" spans="1:16" ht="16.5" x14ac:dyDescent="0.2">
      <c r="A2434" s="84" t="s">
        <v>3394</v>
      </c>
      <c r="B2434" s="45">
        <v>2160310</v>
      </c>
      <c r="C2434" s="84">
        <v>3</v>
      </c>
      <c r="D2434" s="35">
        <v>21603</v>
      </c>
      <c r="E2434" s="61">
        <v>15</v>
      </c>
      <c r="F2434" s="36">
        <v>1</v>
      </c>
      <c r="G2434" s="44" t="s">
        <v>439</v>
      </c>
      <c r="H2434" s="44" t="s">
        <v>435</v>
      </c>
      <c r="I2434" s="36">
        <v>100</v>
      </c>
      <c r="J2434" s="36">
        <v>13</v>
      </c>
      <c r="K2434" s="36">
        <v>3</v>
      </c>
      <c r="L2434" s="44" t="s">
        <v>3415</v>
      </c>
      <c r="M2434" s="36" t="str">
        <f t="shared" si="348"/>
        <v>ldd-1-3-jlr-loc1</v>
      </c>
      <c r="N2434" s="36">
        <v>7</v>
      </c>
      <c r="O2434" s="36">
        <v>6</v>
      </c>
      <c r="P2434" s="37">
        <v>7</v>
      </c>
    </row>
    <row r="2435" spans="1:16" ht="16.5" x14ac:dyDescent="0.2">
      <c r="A2435" s="84" t="s">
        <v>3394</v>
      </c>
      <c r="B2435" s="45">
        <v>2160311</v>
      </c>
      <c r="C2435" s="84">
        <v>3</v>
      </c>
      <c r="D2435" s="38">
        <v>21603</v>
      </c>
      <c r="E2435" s="62">
        <v>15</v>
      </c>
      <c r="F2435" s="25">
        <v>1</v>
      </c>
      <c r="G2435" s="26" t="s">
        <v>438</v>
      </c>
      <c r="H2435" s="26" t="s">
        <v>1006</v>
      </c>
      <c r="I2435" s="25">
        <v>100</v>
      </c>
      <c r="J2435" s="25">
        <v>13</v>
      </c>
      <c r="K2435" s="25">
        <v>3</v>
      </c>
      <c r="L2435" s="26" t="s">
        <v>3416</v>
      </c>
      <c r="M2435" s="25" t="str">
        <f t="shared" si="348"/>
        <v>ldd-1-3-shl-loc1</v>
      </c>
      <c r="N2435" s="25">
        <v>7</v>
      </c>
      <c r="O2435" s="25">
        <v>9</v>
      </c>
      <c r="P2435" s="39">
        <v>9</v>
      </c>
    </row>
    <row r="2436" spans="1:16" ht="16.5" x14ac:dyDescent="0.2">
      <c r="A2436" s="84" t="s">
        <v>3394</v>
      </c>
      <c r="B2436" s="45">
        <v>2160320</v>
      </c>
      <c r="C2436" s="84">
        <v>3</v>
      </c>
      <c r="D2436" s="38">
        <v>21603</v>
      </c>
      <c r="E2436" s="62">
        <v>15</v>
      </c>
      <c r="F2436" s="25">
        <v>2</v>
      </c>
      <c r="G2436" s="26" t="s">
        <v>439</v>
      </c>
      <c r="H2436" s="26" t="s">
        <v>1463</v>
      </c>
      <c r="I2436" s="25">
        <v>100</v>
      </c>
      <c r="J2436" s="25">
        <v>13</v>
      </c>
      <c r="K2436" s="25">
        <v>3</v>
      </c>
      <c r="L2436" s="26" t="s">
        <v>3417</v>
      </c>
      <c r="M2436" s="49" t="str">
        <f t="shared" si="348"/>
        <v>ldd-1-3-jlr-loc2</v>
      </c>
      <c r="N2436" s="49">
        <v>7</v>
      </c>
      <c r="O2436" s="25">
        <v>6</v>
      </c>
      <c r="P2436" s="39">
        <v>7</v>
      </c>
    </row>
    <row r="2437" spans="1:16" ht="16.5" x14ac:dyDescent="0.2">
      <c r="A2437" s="84" t="s">
        <v>3394</v>
      </c>
      <c r="B2437" s="45">
        <v>2160321</v>
      </c>
      <c r="C2437" s="84">
        <v>3</v>
      </c>
      <c r="D2437" s="38">
        <v>21603</v>
      </c>
      <c r="E2437" s="62">
        <v>15</v>
      </c>
      <c r="F2437" s="25">
        <v>2</v>
      </c>
      <c r="G2437" s="26" t="s">
        <v>438</v>
      </c>
      <c r="H2437" s="26" t="s">
        <v>441</v>
      </c>
      <c r="I2437" s="25">
        <v>100</v>
      </c>
      <c r="J2437" s="25">
        <v>13</v>
      </c>
      <c r="K2437" s="25">
        <v>3</v>
      </c>
      <c r="L2437" s="26" t="s">
        <v>3418</v>
      </c>
      <c r="M2437" s="49" t="str">
        <f t="shared" si="348"/>
        <v>ldd-1-3-shl-loc2</v>
      </c>
      <c r="N2437" s="49">
        <v>7</v>
      </c>
      <c r="O2437" s="25">
        <v>9</v>
      </c>
      <c r="P2437" s="39">
        <v>9</v>
      </c>
    </row>
    <row r="2438" spans="1:16" ht="16.5" x14ac:dyDescent="0.2">
      <c r="A2438" s="84" t="s">
        <v>3394</v>
      </c>
      <c r="B2438" s="45">
        <v>2160330</v>
      </c>
      <c r="C2438" s="84">
        <v>3</v>
      </c>
      <c r="D2438" s="38">
        <v>21603</v>
      </c>
      <c r="E2438" s="62">
        <v>15</v>
      </c>
      <c r="F2438" s="25">
        <v>3</v>
      </c>
      <c r="G2438" s="26" t="s">
        <v>439</v>
      </c>
      <c r="H2438" s="26" t="s">
        <v>998</v>
      </c>
      <c r="I2438" s="25">
        <v>100</v>
      </c>
      <c r="J2438" s="25">
        <v>13</v>
      </c>
      <c r="K2438" s="25">
        <v>3</v>
      </c>
      <c r="L2438" s="26" t="s">
        <v>3332</v>
      </c>
      <c r="M2438" s="50" t="str">
        <f t="shared" si="348"/>
        <v>ldd-1-3-jlr-loc3</v>
      </c>
      <c r="N2438" s="50">
        <v>7</v>
      </c>
      <c r="O2438" s="25">
        <v>6</v>
      </c>
      <c r="P2438" s="39">
        <v>7</v>
      </c>
    </row>
    <row r="2439" spans="1:16" ht="17.25" thickBot="1" x14ac:dyDescent="0.25">
      <c r="A2439" s="84" t="s">
        <v>3394</v>
      </c>
      <c r="B2439" s="45">
        <v>2160331</v>
      </c>
      <c r="C2439" s="84">
        <v>3</v>
      </c>
      <c r="D2439" s="40">
        <v>21603</v>
      </c>
      <c r="E2439" s="63">
        <v>15</v>
      </c>
      <c r="F2439" s="41">
        <v>3</v>
      </c>
      <c r="G2439" s="42" t="s">
        <v>438</v>
      </c>
      <c r="H2439" s="42" t="s">
        <v>784</v>
      </c>
      <c r="I2439" s="41">
        <v>100</v>
      </c>
      <c r="J2439" s="41">
        <v>13</v>
      </c>
      <c r="K2439" s="41">
        <v>3</v>
      </c>
      <c r="L2439" s="42" t="s">
        <v>3409</v>
      </c>
      <c r="M2439" s="42" t="str">
        <f t="shared" si="348"/>
        <v>ldd-1-3-shl-loc3</v>
      </c>
      <c r="N2439" s="42">
        <v>7</v>
      </c>
      <c r="O2439" s="41">
        <v>9</v>
      </c>
      <c r="P2439" s="43">
        <v>9</v>
      </c>
    </row>
    <row r="2440" spans="1:16" ht="16.5" x14ac:dyDescent="0.2">
      <c r="A2440" s="84" t="s">
        <v>3394</v>
      </c>
      <c r="B2440" s="45">
        <v>2160410</v>
      </c>
      <c r="C2440" s="84">
        <v>4</v>
      </c>
      <c r="D2440" s="35">
        <v>21604</v>
      </c>
      <c r="E2440" s="61">
        <v>15</v>
      </c>
      <c r="F2440" s="36">
        <v>1</v>
      </c>
      <c r="G2440" s="44" t="s">
        <v>439</v>
      </c>
      <c r="H2440" s="44" t="s">
        <v>3399</v>
      </c>
      <c r="I2440" s="36">
        <v>100</v>
      </c>
      <c r="J2440" s="36">
        <v>13</v>
      </c>
      <c r="K2440" s="36">
        <v>3</v>
      </c>
      <c r="L2440" s="44" t="s">
        <v>3419</v>
      </c>
      <c r="M2440" s="36" t="str">
        <f t="shared" si="348"/>
        <v>ldd-1-4-jlr-loc1</v>
      </c>
      <c r="N2440" s="36">
        <v>7</v>
      </c>
      <c r="O2440" s="36">
        <v>6</v>
      </c>
      <c r="P2440" s="37">
        <v>7</v>
      </c>
    </row>
    <row r="2441" spans="1:16" ht="16.5" x14ac:dyDescent="0.2">
      <c r="A2441" s="84" t="s">
        <v>3394</v>
      </c>
      <c r="B2441" s="45">
        <v>2160411</v>
      </c>
      <c r="C2441" s="84">
        <v>4</v>
      </c>
      <c r="D2441" s="38">
        <v>21604</v>
      </c>
      <c r="E2441" s="62">
        <v>15</v>
      </c>
      <c r="F2441" s="25">
        <v>1</v>
      </c>
      <c r="G2441" s="26" t="s">
        <v>438</v>
      </c>
      <c r="H2441" s="26" t="s">
        <v>3397</v>
      </c>
      <c r="I2441" s="25">
        <v>100</v>
      </c>
      <c r="J2441" s="25">
        <v>13</v>
      </c>
      <c r="K2441" s="25">
        <v>3</v>
      </c>
      <c r="L2441" s="26" t="s">
        <v>3420</v>
      </c>
      <c r="M2441" s="25" t="str">
        <f t="shared" si="348"/>
        <v>ldd-1-4-shl-loc1</v>
      </c>
      <c r="N2441" s="25">
        <v>7</v>
      </c>
      <c r="O2441" s="25">
        <v>9</v>
      </c>
      <c r="P2441" s="39">
        <v>9</v>
      </c>
    </row>
    <row r="2442" spans="1:16" ht="16.5" x14ac:dyDescent="0.2">
      <c r="A2442" s="84" t="s">
        <v>3394</v>
      </c>
      <c r="B2442" s="45">
        <v>2160420</v>
      </c>
      <c r="C2442" s="84">
        <v>4</v>
      </c>
      <c r="D2442" s="38">
        <v>21604</v>
      </c>
      <c r="E2442" s="62">
        <v>15</v>
      </c>
      <c r="F2442" s="25">
        <v>2</v>
      </c>
      <c r="G2442" s="26" t="s">
        <v>439</v>
      </c>
      <c r="H2442" s="26" t="s">
        <v>1463</v>
      </c>
      <c r="I2442" s="25">
        <v>100</v>
      </c>
      <c r="J2442" s="25">
        <v>13</v>
      </c>
      <c r="K2442" s="25">
        <v>3</v>
      </c>
      <c r="L2442" s="26" t="s">
        <v>3415</v>
      </c>
      <c r="M2442" s="49" t="str">
        <f t="shared" si="348"/>
        <v>ldd-1-4-jlr-loc2</v>
      </c>
      <c r="N2442" s="49">
        <v>7</v>
      </c>
      <c r="O2442" s="25">
        <v>6</v>
      </c>
      <c r="P2442" s="39">
        <v>7</v>
      </c>
    </row>
    <row r="2443" spans="1:16" ht="16.5" x14ac:dyDescent="0.2">
      <c r="A2443" s="84" t="s">
        <v>3394</v>
      </c>
      <c r="B2443" s="45">
        <v>2160421</v>
      </c>
      <c r="C2443" s="84">
        <v>4</v>
      </c>
      <c r="D2443" s="38">
        <v>21604</v>
      </c>
      <c r="E2443" s="62">
        <v>15</v>
      </c>
      <c r="F2443" s="25">
        <v>2</v>
      </c>
      <c r="G2443" s="26" t="s">
        <v>3396</v>
      </c>
      <c r="H2443" s="26" t="s">
        <v>441</v>
      </c>
      <c r="I2443" s="25">
        <v>100</v>
      </c>
      <c r="J2443" s="25">
        <v>13</v>
      </c>
      <c r="K2443" s="25">
        <v>3</v>
      </c>
      <c r="L2443" s="26" t="s">
        <v>3421</v>
      </c>
      <c r="M2443" s="49" t="str">
        <f t="shared" si="348"/>
        <v>ldd-1-4-shl-loc2</v>
      </c>
      <c r="N2443" s="49">
        <v>7</v>
      </c>
      <c r="O2443" s="25">
        <v>9</v>
      </c>
      <c r="P2443" s="39">
        <v>9</v>
      </c>
    </row>
    <row r="2444" spans="1:16" ht="16.5" x14ac:dyDescent="0.2">
      <c r="A2444" s="84" t="s">
        <v>3394</v>
      </c>
      <c r="B2444" s="45">
        <v>2160430</v>
      </c>
      <c r="C2444" s="84">
        <v>4</v>
      </c>
      <c r="D2444" s="38">
        <v>21604</v>
      </c>
      <c r="E2444" s="62">
        <v>15</v>
      </c>
      <c r="F2444" s="25">
        <v>3</v>
      </c>
      <c r="G2444" s="26" t="s">
        <v>439</v>
      </c>
      <c r="H2444" s="26" t="s">
        <v>998</v>
      </c>
      <c r="I2444" s="25">
        <v>100</v>
      </c>
      <c r="J2444" s="25">
        <v>13</v>
      </c>
      <c r="K2444" s="25">
        <v>3</v>
      </c>
      <c r="L2444" s="26" t="s">
        <v>3422</v>
      </c>
      <c r="M2444" s="50" t="str">
        <f t="shared" si="348"/>
        <v>ldd-1-4-jlr-loc3</v>
      </c>
      <c r="N2444" s="50">
        <v>7</v>
      </c>
      <c r="O2444" s="25">
        <v>6</v>
      </c>
      <c r="P2444" s="39">
        <v>7</v>
      </c>
    </row>
    <row r="2445" spans="1:16" ht="17.25" thickBot="1" x14ac:dyDescent="0.25">
      <c r="A2445" s="84" t="s">
        <v>3394</v>
      </c>
      <c r="B2445" s="45">
        <v>2160431</v>
      </c>
      <c r="C2445" s="84">
        <v>4</v>
      </c>
      <c r="D2445" s="40">
        <v>21604</v>
      </c>
      <c r="E2445" s="63">
        <v>15</v>
      </c>
      <c r="F2445" s="41">
        <v>3</v>
      </c>
      <c r="G2445" s="42" t="s">
        <v>438</v>
      </c>
      <c r="H2445" s="42" t="s">
        <v>784</v>
      </c>
      <c r="I2445" s="41">
        <v>100</v>
      </c>
      <c r="J2445" s="41">
        <v>13</v>
      </c>
      <c r="K2445" s="41">
        <v>3</v>
      </c>
      <c r="L2445" s="42" t="s">
        <v>3423</v>
      </c>
      <c r="M2445" s="42" t="str">
        <f t="shared" si="348"/>
        <v>ldd-1-4-shl-loc3</v>
      </c>
      <c r="N2445" s="42">
        <v>7</v>
      </c>
      <c r="O2445" s="41">
        <v>9</v>
      </c>
      <c r="P2445" s="43">
        <v>9</v>
      </c>
    </row>
    <row r="2446" spans="1:16" ht="16.5" x14ac:dyDescent="0.2">
      <c r="A2446" s="84" t="s">
        <v>3394</v>
      </c>
      <c r="B2446" s="45">
        <v>2160510</v>
      </c>
      <c r="C2446" s="84">
        <v>5</v>
      </c>
      <c r="D2446" s="35">
        <v>21605</v>
      </c>
      <c r="E2446" s="61">
        <v>15</v>
      </c>
      <c r="F2446" s="36">
        <v>1</v>
      </c>
      <c r="G2446" s="44" t="s">
        <v>439</v>
      </c>
      <c r="H2446" s="44" t="s">
        <v>435</v>
      </c>
      <c r="I2446" s="36">
        <v>100</v>
      </c>
      <c r="J2446" s="36">
        <v>13</v>
      </c>
      <c r="K2446" s="36">
        <v>3</v>
      </c>
      <c r="L2446" s="44" t="s">
        <v>3424</v>
      </c>
      <c r="M2446" s="36" t="str">
        <f t="shared" si="348"/>
        <v>ldd-1-5-jlr-loc1</v>
      </c>
      <c r="N2446" s="36">
        <v>7</v>
      </c>
      <c r="O2446" s="36">
        <v>6</v>
      </c>
      <c r="P2446" s="37">
        <v>7</v>
      </c>
    </row>
    <row r="2447" spans="1:16" ht="16.5" x14ac:dyDescent="0.2">
      <c r="A2447" s="84" t="s">
        <v>3394</v>
      </c>
      <c r="B2447" s="45">
        <v>2160511</v>
      </c>
      <c r="C2447" s="84">
        <v>5</v>
      </c>
      <c r="D2447" s="38">
        <v>21605</v>
      </c>
      <c r="E2447" s="62">
        <v>15</v>
      </c>
      <c r="F2447" s="25">
        <v>1</v>
      </c>
      <c r="G2447" s="26" t="s">
        <v>438</v>
      </c>
      <c r="H2447" s="26" t="s">
        <v>3397</v>
      </c>
      <c r="I2447" s="25">
        <v>100</v>
      </c>
      <c r="J2447" s="25">
        <v>13</v>
      </c>
      <c r="K2447" s="25">
        <v>3</v>
      </c>
      <c r="L2447" s="26" t="s">
        <v>3425</v>
      </c>
      <c r="M2447" s="25" t="str">
        <f t="shared" si="348"/>
        <v>ldd-1-5-shl-loc1</v>
      </c>
      <c r="N2447" s="25">
        <v>7</v>
      </c>
      <c r="O2447" s="25">
        <v>9</v>
      </c>
      <c r="P2447" s="39">
        <v>9</v>
      </c>
    </row>
    <row r="2448" spans="1:16" ht="16.5" x14ac:dyDescent="0.2">
      <c r="A2448" s="84" t="s">
        <v>3394</v>
      </c>
      <c r="B2448" s="45">
        <v>2160520</v>
      </c>
      <c r="C2448" s="84">
        <v>5</v>
      </c>
      <c r="D2448" s="38">
        <v>21605</v>
      </c>
      <c r="E2448" s="62">
        <v>15</v>
      </c>
      <c r="F2448" s="25">
        <v>2</v>
      </c>
      <c r="G2448" s="26" t="s">
        <v>439</v>
      </c>
      <c r="H2448" s="26" t="s">
        <v>1463</v>
      </c>
      <c r="I2448" s="25">
        <v>100</v>
      </c>
      <c r="J2448" s="25">
        <v>13</v>
      </c>
      <c r="K2448" s="25">
        <v>3</v>
      </c>
      <c r="L2448" s="26" t="s">
        <v>3415</v>
      </c>
      <c r="M2448" s="49" t="str">
        <f t="shared" si="348"/>
        <v>ldd-1-5-jlr-loc2</v>
      </c>
      <c r="N2448" s="49">
        <v>7</v>
      </c>
      <c r="O2448" s="25">
        <v>6</v>
      </c>
      <c r="P2448" s="39">
        <v>7</v>
      </c>
    </row>
    <row r="2449" spans="1:16" ht="16.5" x14ac:dyDescent="0.2">
      <c r="A2449" s="84" t="s">
        <v>3394</v>
      </c>
      <c r="B2449" s="45">
        <v>2160521</v>
      </c>
      <c r="C2449" s="84">
        <v>5</v>
      </c>
      <c r="D2449" s="38">
        <v>21605</v>
      </c>
      <c r="E2449" s="62">
        <v>15</v>
      </c>
      <c r="F2449" s="25">
        <v>2</v>
      </c>
      <c r="G2449" s="26" t="s">
        <v>438</v>
      </c>
      <c r="H2449" s="26" t="s">
        <v>3398</v>
      </c>
      <c r="I2449" s="25">
        <v>100</v>
      </c>
      <c r="J2449" s="25">
        <v>13</v>
      </c>
      <c r="K2449" s="25">
        <v>3</v>
      </c>
      <c r="L2449" s="26" t="s">
        <v>3426</v>
      </c>
      <c r="M2449" s="49" t="str">
        <f t="shared" si="348"/>
        <v>ldd-1-5-shl-loc2</v>
      </c>
      <c r="N2449" s="49">
        <v>7</v>
      </c>
      <c r="O2449" s="25">
        <v>9</v>
      </c>
      <c r="P2449" s="39">
        <v>9</v>
      </c>
    </row>
    <row r="2450" spans="1:16" ht="16.5" x14ac:dyDescent="0.2">
      <c r="A2450" s="84" t="s">
        <v>3394</v>
      </c>
      <c r="B2450" s="45">
        <v>2160530</v>
      </c>
      <c r="C2450" s="84">
        <v>5</v>
      </c>
      <c r="D2450" s="38">
        <v>21605</v>
      </c>
      <c r="E2450" s="62">
        <v>15</v>
      </c>
      <c r="F2450" s="25">
        <v>3</v>
      </c>
      <c r="G2450" s="26" t="s">
        <v>439</v>
      </c>
      <c r="H2450" s="26" t="s">
        <v>998</v>
      </c>
      <c r="I2450" s="25">
        <v>100</v>
      </c>
      <c r="J2450" s="25">
        <v>13</v>
      </c>
      <c r="K2450" s="25">
        <v>3</v>
      </c>
      <c r="L2450" s="25" t="s">
        <v>501</v>
      </c>
      <c r="M2450" s="50" t="str">
        <f t="shared" si="348"/>
        <v>ldd-1-5-jlr-loc3</v>
      </c>
      <c r="N2450" s="50">
        <v>7</v>
      </c>
      <c r="O2450" s="25">
        <v>6</v>
      </c>
      <c r="P2450" s="39">
        <v>7</v>
      </c>
    </row>
    <row r="2451" spans="1:16" ht="17.25" thickBot="1" x14ac:dyDescent="0.25">
      <c r="A2451" s="84" t="s">
        <v>3394</v>
      </c>
      <c r="B2451" s="45">
        <v>2160531</v>
      </c>
      <c r="C2451" s="84">
        <v>5</v>
      </c>
      <c r="D2451" s="40">
        <v>21605</v>
      </c>
      <c r="E2451" s="63">
        <v>15</v>
      </c>
      <c r="F2451" s="41">
        <v>3</v>
      </c>
      <c r="G2451" s="42" t="s">
        <v>438</v>
      </c>
      <c r="H2451" s="42" t="s">
        <v>784</v>
      </c>
      <c r="I2451" s="41">
        <v>100</v>
      </c>
      <c r="J2451" s="41">
        <v>13</v>
      </c>
      <c r="K2451" s="41">
        <v>3</v>
      </c>
      <c r="L2451" s="41" t="s">
        <v>542</v>
      </c>
      <c r="M2451" s="42" t="str">
        <f t="shared" si="348"/>
        <v>ldd-1-5-shl-loc3</v>
      </c>
      <c r="N2451" s="42">
        <v>7</v>
      </c>
      <c r="O2451" s="41">
        <v>9</v>
      </c>
      <c r="P2451" s="43">
        <v>9</v>
      </c>
    </row>
    <row r="2452" spans="1:16" ht="16.5" x14ac:dyDescent="0.2">
      <c r="A2452" s="84" t="s">
        <v>3394</v>
      </c>
      <c r="B2452" s="45">
        <v>2160610</v>
      </c>
      <c r="C2452" s="84">
        <v>6</v>
      </c>
      <c r="D2452" s="35">
        <v>21606</v>
      </c>
      <c r="E2452" s="61">
        <v>15</v>
      </c>
      <c r="F2452" s="36">
        <v>1</v>
      </c>
      <c r="G2452" s="44" t="s">
        <v>3395</v>
      </c>
      <c r="H2452" s="44" t="s">
        <v>435</v>
      </c>
      <c r="I2452" s="36">
        <v>100</v>
      </c>
      <c r="J2452" s="36">
        <v>13</v>
      </c>
      <c r="K2452" s="36">
        <v>3</v>
      </c>
      <c r="L2452" s="44" t="s">
        <v>3427</v>
      </c>
      <c r="M2452" s="36" t="str">
        <f t="shared" si="348"/>
        <v>ldd-1-6-jlr-loc1</v>
      </c>
      <c r="N2452" s="36">
        <v>7</v>
      </c>
      <c r="O2452" s="36">
        <v>6</v>
      </c>
      <c r="P2452" s="37">
        <v>7</v>
      </c>
    </row>
    <row r="2453" spans="1:16" ht="16.5" x14ac:dyDescent="0.2">
      <c r="A2453" s="84" t="s">
        <v>3394</v>
      </c>
      <c r="B2453" s="45">
        <v>2160611</v>
      </c>
      <c r="C2453" s="84">
        <v>6</v>
      </c>
      <c r="D2453" s="38">
        <v>21606</v>
      </c>
      <c r="E2453" s="62">
        <v>15</v>
      </c>
      <c r="F2453" s="25">
        <v>1</v>
      </c>
      <c r="G2453" s="26" t="s">
        <v>438</v>
      </c>
      <c r="H2453" s="26" t="s">
        <v>1006</v>
      </c>
      <c r="I2453" s="25">
        <v>100</v>
      </c>
      <c r="J2453" s="25">
        <v>13</v>
      </c>
      <c r="K2453" s="25">
        <v>3</v>
      </c>
      <c r="L2453" s="26" t="s">
        <v>3428</v>
      </c>
      <c r="M2453" s="25" t="str">
        <f t="shared" si="348"/>
        <v>ldd-1-6-shl-loc1</v>
      </c>
      <c r="N2453" s="25">
        <v>7</v>
      </c>
      <c r="O2453" s="25">
        <v>9</v>
      </c>
      <c r="P2453" s="39">
        <v>9</v>
      </c>
    </row>
    <row r="2454" spans="1:16" ht="16.5" x14ac:dyDescent="0.2">
      <c r="A2454" s="84" t="s">
        <v>3394</v>
      </c>
      <c r="B2454" s="45">
        <v>2160620</v>
      </c>
      <c r="C2454" s="84">
        <v>6</v>
      </c>
      <c r="D2454" s="38">
        <v>21606</v>
      </c>
      <c r="E2454" s="62">
        <v>15</v>
      </c>
      <c r="F2454" s="25">
        <v>2</v>
      </c>
      <c r="G2454" s="26" t="s">
        <v>439</v>
      </c>
      <c r="H2454" s="26" t="s">
        <v>1463</v>
      </c>
      <c r="I2454" s="25">
        <v>100</v>
      </c>
      <c r="J2454" s="25">
        <v>13</v>
      </c>
      <c r="K2454" s="25">
        <v>3</v>
      </c>
      <c r="L2454" s="25" t="s">
        <v>504</v>
      </c>
      <c r="M2454" s="49" t="str">
        <f t="shared" si="348"/>
        <v>ldd-1-6-jlr-loc2</v>
      </c>
      <c r="N2454" s="49">
        <v>7</v>
      </c>
      <c r="O2454" s="25">
        <v>6</v>
      </c>
      <c r="P2454" s="39">
        <v>7</v>
      </c>
    </row>
    <row r="2455" spans="1:16" ht="16.5" x14ac:dyDescent="0.2">
      <c r="A2455" s="84" t="s">
        <v>3394</v>
      </c>
      <c r="B2455" s="45">
        <v>2160621</v>
      </c>
      <c r="C2455" s="84">
        <v>6</v>
      </c>
      <c r="D2455" s="38">
        <v>21606</v>
      </c>
      <c r="E2455" s="62">
        <v>15</v>
      </c>
      <c r="F2455" s="25">
        <v>2</v>
      </c>
      <c r="G2455" s="26" t="s">
        <v>3396</v>
      </c>
      <c r="H2455" s="26" t="s">
        <v>441</v>
      </c>
      <c r="I2455" s="25">
        <v>100</v>
      </c>
      <c r="J2455" s="25">
        <v>13</v>
      </c>
      <c r="K2455" s="25">
        <v>3</v>
      </c>
      <c r="L2455" s="25" t="s">
        <v>545</v>
      </c>
      <c r="M2455" s="49" t="str">
        <f t="shared" si="348"/>
        <v>ldd-1-6-shl-loc2</v>
      </c>
      <c r="N2455" s="49">
        <v>7</v>
      </c>
      <c r="O2455" s="25">
        <v>9</v>
      </c>
      <c r="P2455" s="39">
        <v>9</v>
      </c>
    </row>
    <row r="2456" spans="1:16" ht="16.5" x14ac:dyDescent="0.2">
      <c r="A2456" s="84" t="s">
        <v>3394</v>
      </c>
      <c r="B2456" s="45">
        <v>2160630</v>
      </c>
      <c r="C2456" s="84">
        <v>6</v>
      </c>
      <c r="D2456" s="38">
        <v>21606</v>
      </c>
      <c r="E2456" s="62">
        <v>15</v>
      </c>
      <c r="F2456" s="25">
        <v>3</v>
      </c>
      <c r="G2456" s="26" t="s">
        <v>439</v>
      </c>
      <c r="H2456" s="26" t="s">
        <v>998</v>
      </c>
      <c r="I2456" s="25">
        <v>100</v>
      </c>
      <c r="J2456" s="25">
        <v>13</v>
      </c>
      <c r="K2456" s="25">
        <v>3</v>
      </c>
      <c r="L2456" s="26" t="s">
        <v>3415</v>
      </c>
      <c r="M2456" s="50" t="str">
        <f t="shared" si="348"/>
        <v>ldd-1-6-jlr-loc3</v>
      </c>
      <c r="N2456" s="50">
        <v>7</v>
      </c>
      <c r="O2456" s="25">
        <v>6</v>
      </c>
      <c r="P2456" s="39">
        <v>7</v>
      </c>
    </row>
    <row r="2457" spans="1:16" ht="17.25" thickBot="1" x14ac:dyDescent="0.25">
      <c r="A2457" s="84" t="s">
        <v>3394</v>
      </c>
      <c r="B2457" s="45">
        <v>2160631</v>
      </c>
      <c r="C2457" s="84">
        <v>6</v>
      </c>
      <c r="D2457" s="40">
        <v>21606</v>
      </c>
      <c r="E2457" s="63">
        <v>15</v>
      </c>
      <c r="F2457" s="41">
        <v>3</v>
      </c>
      <c r="G2457" s="42" t="s">
        <v>438</v>
      </c>
      <c r="H2457" s="42" t="s">
        <v>784</v>
      </c>
      <c r="I2457" s="41">
        <v>100</v>
      </c>
      <c r="J2457" s="41">
        <v>13</v>
      </c>
      <c r="K2457" s="41">
        <v>3</v>
      </c>
      <c r="L2457" s="42" t="s">
        <v>3448</v>
      </c>
      <c r="M2457" s="42" t="str">
        <f t="shared" si="348"/>
        <v>ldd-1-6-shl-loc3</v>
      </c>
      <c r="N2457" s="42">
        <v>7</v>
      </c>
      <c r="O2457" s="41">
        <v>9</v>
      </c>
      <c r="P2457" s="43">
        <v>9</v>
      </c>
    </row>
    <row r="2458" spans="1:16" ht="16.5" x14ac:dyDescent="0.2">
      <c r="A2458" s="84" t="s">
        <v>3394</v>
      </c>
      <c r="B2458" s="45">
        <v>2160710</v>
      </c>
      <c r="C2458" s="84">
        <v>7</v>
      </c>
      <c r="D2458" s="35">
        <v>21607</v>
      </c>
      <c r="E2458" s="61">
        <v>15</v>
      </c>
      <c r="F2458" s="36">
        <v>1</v>
      </c>
      <c r="G2458" s="44" t="s">
        <v>439</v>
      </c>
      <c r="H2458" s="44" t="s">
        <v>435</v>
      </c>
      <c r="I2458" s="36">
        <v>100</v>
      </c>
      <c r="J2458" s="36">
        <v>13</v>
      </c>
      <c r="K2458" s="36">
        <v>3</v>
      </c>
      <c r="L2458" s="44" t="s">
        <v>3415</v>
      </c>
      <c r="M2458" s="36" t="str">
        <f t="shared" si="348"/>
        <v>ldd-1-7-jlr-loc1</v>
      </c>
      <c r="N2458" s="36">
        <v>7</v>
      </c>
      <c r="O2458" s="36">
        <v>6</v>
      </c>
      <c r="P2458" s="37">
        <v>7</v>
      </c>
    </row>
    <row r="2459" spans="1:16" ht="16.5" x14ac:dyDescent="0.2">
      <c r="A2459" s="84" t="s">
        <v>3394</v>
      </c>
      <c r="B2459" s="45">
        <v>2160711</v>
      </c>
      <c r="C2459" s="84">
        <v>7</v>
      </c>
      <c r="D2459" s="38">
        <v>21607</v>
      </c>
      <c r="E2459" s="62">
        <v>15</v>
      </c>
      <c r="F2459" s="25">
        <v>1</v>
      </c>
      <c r="G2459" s="26" t="s">
        <v>438</v>
      </c>
      <c r="H2459" s="26" t="s">
        <v>1006</v>
      </c>
      <c r="I2459" s="25">
        <v>100</v>
      </c>
      <c r="J2459" s="25">
        <v>13</v>
      </c>
      <c r="K2459" s="25">
        <v>3</v>
      </c>
      <c r="L2459" s="26" t="s">
        <v>3429</v>
      </c>
      <c r="M2459" s="25" t="str">
        <f t="shared" si="348"/>
        <v>ldd-1-7-shl-loc1</v>
      </c>
      <c r="N2459" s="25">
        <v>7</v>
      </c>
      <c r="O2459" s="25">
        <v>9</v>
      </c>
      <c r="P2459" s="39">
        <v>9</v>
      </c>
    </row>
    <row r="2460" spans="1:16" ht="16.5" x14ac:dyDescent="0.2">
      <c r="A2460" s="84" t="s">
        <v>3394</v>
      </c>
      <c r="B2460" s="45">
        <v>2160720</v>
      </c>
      <c r="C2460" s="84">
        <v>7</v>
      </c>
      <c r="D2460" s="38">
        <v>21607</v>
      </c>
      <c r="E2460" s="62">
        <v>15</v>
      </c>
      <c r="F2460" s="25">
        <v>2</v>
      </c>
      <c r="G2460" s="26" t="s">
        <v>3395</v>
      </c>
      <c r="H2460" s="26" t="s">
        <v>1463</v>
      </c>
      <c r="I2460" s="25">
        <v>100</v>
      </c>
      <c r="J2460" s="25">
        <v>13</v>
      </c>
      <c r="K2460" s="25">
        <v>3</v>
      </c>
      <c r="L2460" s="26" t="s">
        <v>3430</v>
      </c>
      <c r="M2460" s="49" t="str">
        <f t="shared" si="348"/>
        <v>ldd-1-7-jlr-loc2</v>
      </c>
      <c r="N2460" s="49">
        <v>7</v>
      </c>
      <c r="O2460" s="25">
        <v>6</v>
      </c>
      <c r="P2460" s="39">
        <v>7</v>
      </c>
    </row>
    <row r="2461" spans="1:16" ht="16.5" x14ac:dyDescent="0.2">
      <c r="A2461" s="84" t="s">
        <v>3394</v>
      </c>
      <c r="B2461" s="45">
        <v>2160721</v>
      </c>
      <c r="C2461" s="84">
        <v>7</v>
      </c>
      <c r="D2461" s="38">
        <v>21607</v>
      </c>
      <c r="E2461" s="62">
        <v>15</v>
      </c>
      <c r="F2461" s="25">
        <v>2</v>
      </c>
      <c r="G2461" s="26" t="s">
        <v>438</v>
      </c>
      <c r="H2461" s="26" t="s">
        <v>441</v>
      </c>
      <c r="I2461" s="25">
        <v>100</v>
      </c>
      <c r="J2461" s="25">
        <v>13</v>
      </c>
      <c r="K2461" s="25">
        <v>3</v>
      </c>
      <c r="L2461" s="26" t="s">
        <v>3431</v>
      </c>
      <c r="M2461" s="49" t="str">
        <f t="shared" si="348"/>
        <v>ldd-1-7-shl-loc2</v>
      </c>
      <c r="N2461" s="49">
        <v>7</v>
      </c>
      <c r="O2461" s="25">
        <v>9</v>
      </c>
      <c r="P2461" s="39">
        <v>9</v>
      </c>
    </row>
    <row r="2462" spans="1:16" ht="16.5" x14ac:dyDescent="0.2">
      <c r="A2462" s="84" t="s">
        <v>3394</v>
      </c>
      <c r="B2462" s="45">
        <v>2160730</v>
      </c>
      <c r="C2462" s="84">
        <v>7</v>
      </c>
      <c r="D2462" s="38">
        <v>21607</v>
      </c>
      <c r="E2462" s="62">
        <v>15</v>
      </c>
      <c r="F2462" s="25">
        <v>3</v>
      </c>
      <c r="G2462" s="26" t="s">
        <v>439</v>
      </c>
      <c r="H2462" s="26" t="s">
        <v>998</v>
      </c>
      <c r="I2462" s="25">
        <v>100</v>
      </c>
      <c r="J2462" s="25">
        <v>13</v>
      </c>
      <c r="K2462" s="25">
        <v>3</v>
      </c>
      <c r="L2462" s="26" t="s">
        <v>3432</v>
      </c>
      <c r="M2462" s="50" t="str">
        <f t="shared" si="348"/>
        <v>ldd-1-7-jlr-loc3</v>
      </c>
      <c r="N2462" s="50">
        <v>7</v>
      </c>
      <c r="O2462" s="25">
        <v>6</v>
      </c>
      <c r="P2462" s="39">
        <v>7</v>
      </c>
    </row>
    <row r="2463" spans="1:16" ht="17.25" thickBot="1" x14ac:dyDescent="0.25">
      <c r="A2463" s="84" t="s">
        <v>3394</v>
      </c>
      <c r="B2463" s="45">
        <v>2160731</v>
      </c>
      <c r="C2463" s="84">
        <v>7</v>
      </c>
      <c r="D2463" s="40">
        <v>21607</v>
      </c>
      <c r="E2463" s="63">
        <v>15</v>
      </c>
      <c r="F2463" s="41">
        <v>3</v>
      </c>
      <c r="G2463" s="42" t="s">
        <v>438</v>
      </c>
      <c r="H2463" s="42" t="s">
        <v>784</v>
      </c>
      <c r="I2463" s="41">
        <v>100</v>
      </c>
      <c r="J2463" s="41">
        <v>13</v>
      </c>
      <c r="K2463" s="41">
        <v>3</v>
      </c>
      <c r="L2463" s="42" t="s">
        <v>3433</v>
      </c>
      <c r="M2463" s="42" t="str">
        <f t="shared" si="348"/>
        <v>ldd-1-7-shl-loc3</v>
      </c>
      <c r="N2463" s="42">
        <v>7</v>
      </c>
      <c r="O2463" s="41">
        <v>9</v>
      </c>
      <c r="P2463" s="43">
        <v>9</v>
      </c>
    </row>
    <row r="2464" spans="1:16" ht="16.5" x14ac:dyDescent="0.2">
      <c r="A2464" s="84" t="s">
        <v>3394</v>
      </c>
      <c r="B2464" s="45">
        <v>2160810</v>
      </c>
      <c r="C2464" s="84">
        <v>8</v>
      </c>
      <c r="D2464" s="35">
        <v>21608</v>
      </c>
      <c r="E2464" s="61">
        <v>15</v>
      </c>
      <c r="F2464" s="36">
        <v>1</v>
      </c>
      <c r="G2464" s="44" t="s">
        <v>439</v>
      </c>
      <c r="H2464" s="44" t="s">
        <v>435</v>
      </c>
      <c r="I2464" s="36">
        <v>100</v>
      </c>
      <c r="J2464" s="36">
        <v>13</v>
      </c>
      <c r="K2464" s="36">
        <v>3</v>
      </c>
      <c r="L2464" s="36" t="s">
        <v>498</v>
      </c>
      <c r="M2464" s="36" t="str">
        <f t="shared" si="348"/>
        <v>ldd-1-8-jlr-loc1</v>
      </c>
      <c r="N2464" s="36">
        <v>7</v>
      </c>
      <c r="O2464" s="36">
        <v>6</v>
      </c>
      <c r="P2464" s="37">
        <v>7</v>
      </c>
    </row>
    <row r="2465" spans="1:16" ht="16.5" x14ac:dyDescent="0.2">
      <c r="A2465" s="84" t="s">
        <v>3394</v>
      </c>
      <c r="B2465" s="45">
        <v>2160811</v>
      </c>
      <c r="C2465" s="84">
        <v>8</v>
      </c>
      <c r="D2465" s="38">
        <v>21608</v>
      </c>
      <c r="E2465" s="62">
        <v>15</v>
      </c>
      <c r="F2465" s="25">
        <v>1</v>
      </c>
      <c r="G2465" s="26" t="s">
        <v>438</v>
      </c>
      <c r="H2465" s="26" t="s">
        <v>1006</v>
      </c>
      <c r="I2465" s="25">
        <v>100</v>
      </c>
      <c r="J2465" s="25">
        <v>13</v>
      </c>
      <c r="K2465" s="25">
        <v>3</v>
      </c>
      <c r="L2465" s="26" t="s">
        <v>3434</v>
      </c>
      <c r="M2465" s="25" t="str">
        <f t="shared" si="348"/>
        <v>ldd-1-8-shl-loc1</v>
      </c>
      <c r="N2465" s="25">
        <v>7</v>
      </c>
      <c r="O2465" s="25">
        <v>9</v>
      </c>
      <c r="P2465" s="39">
        <v>9</v>
      </c>
    </row>
    <row r="2466" spans="1:16" ht="16.5" x14ac:dyDescent="0.2">
      <c r="A2466" s="84" t="s">
        <v>3394</v>
      </c>
      <c r="B2466" s="45">
        <v>2160820</v>
      </c>
      <c r="C2466" s="84">
        <v>8</v>
      </c>
      <c r="D2466" s="38">
        <v>21608</v>
      </c>
      <c r="E2466" s="62">
        <v>15</v>
      </c>
      <c r="F2466" s="25">
        <v>2</v>
      </c>
      <c r="G2466" s="26" t="s">
        <v>439</v>
      </c>
      <c r="H2466" s="26" t="s">
        <v>1463</v>
      </c>
      <c r="I2466" s="25">
        <v>100</v>
      </c>
      <c r="J2466" s="25">
        <v>13</v>
      </c>
      <c r="K2466" s="25">
        <v>3</v>
      </c>
      <c r="L2466" s="25" t="s">
        <v>174</v>
      </c>
      <c r="M2466" s="49" t="str">
        <f t="shared" si="348"/>
        <v>ldd-1-8-jlr-loc2</v>
      </c>
      <c r="N2466" s="49">
        <v>7</v>
      </c>
      <c r="O2466" s="25">
        <v>6</v>
      </c>
      <c r="P2466" s="39">
        <v>7</v>
      </c>
    </row>
    <row r="2467" spans="1:16" ht="16.5" x14ac:dyDescent="0.2">
      <c r="A2467" s="84" t="s">
        <v>3394</v>
      </c>
      <c r="B2467" s="45">
        <v>2160821</v>
      </c>
      <c r="C2467" s="84">
        <v>8</v>
      </c>
      <c r="D2467" s="38">
        <v>21608</v>
      </c>
      <c r="E2467" s="62">
        <v>15</v>
      </c>
      <c r="F2467" s="25">
        <v>2</v>
      </c>
      <c r="G2467" s="26" t="s">
        <v>438</v>
      </c>
      <c r="H2467" s="26" t="s">
        <v>441</v>
      </c>
      <c r="I2467" s="25">
        <v>100</v>
      </c>
      <c r="J2467" s="25">
        <v>13</v>
      </c>
      <c r="K2467" s="25">
        <v>3</v>
      </c>
      <c r="L2467" s="26" t="s">
        <v>3435</v>
      </c>
      <c r="M2467" s="49" t="str">
        <f t="shared" si="348"/>
        <v>ldd-1-8-shl-loc2</v>
      </c>
      <c r="N2467" s="49">
        <v>7</v>
      </c>
      <c r="O2467" s="25">
        <v>9</v>
      </c>
      <c r="P2467" s="39">
        <v>9</v>
      </c>
    </row>
    <row r="2468" spans="1:16" ht="16.5" x14ac:dyDescent="0.2">
      <c r="A2468" s="84" t="s">
        <v>3394</v>
      </c>
      <c r="B2468" s="45">
        <v>2160830</v>
      </c>
      <c r="C2468" s="84">
        <v>8</v>
      </c>
      <c r="D2468" s="38">
        <v>21608</v>
      </c>
      <c r="E2468" s="62">
        <v>15</v>
      </c>
      <c r="F2468" s="25">
        <v>3</v>
      </c>
      <c r="G2468" s="26" t="s">
        <v>439</v>
      </c>
      <c r="H2468" s="26" t="s">
        <v>998</v>
      </c>
      <c r="I2468" s="25">
        <v>100</v>
      </c>
      <c r="J2468" s="25">
        <v>13</v>
      </c>
      <c r="K2468" s="25">
        <v>3</v>
      </c>
      <c r="L2468" s="25" t="s">
        <v>500</v>
      </c>
      <c r="M2468" s="50" t="str">
        <f t="shared" si="348"/>
        <v>ldd-1-8-jlr-loc3</v>
      </c>
      <c r="N2468" s="50">
        <v>7</v>
      </c>
      <c r="O2468" s="25">
        <v>6</v>
      </c>
      <c r="P2468" s="39">
        <v>7</v>
      </c>
    </row>
    <row r="2469" spans="1:16" ht="17.25" thickBot="1" x14ac:dyDescent="0.25">
      <c r="A2469" s="84" t="s">
        <v>3394</v>
      </c>
      <c r="B2469" s="45">
        <v>2160831</v>
      </c>
      <c r="C2469" s="84">
        <v>8</v>
      </c>
      <c r="D2469" s="40">
        <v>21608</v>
      </c>
      <c r="E2469" s="63">
        <v>15</v>
      </c>
      <c r="F2469" s="41">
        <v>3</v>
      </c>
      <c r="G2469" s="42" t="s">
        <v>438</v>
      </c>
      <c r="H2469" s="42" t="s">
        <v>784</v>
      </c>
      <c r="I2469" s="41">
        <v>100</v>
      </c>
      <c r="J2469" s="41">
        <v>13</v>
      </c>
      <c r="K2469" s="41">
        <v>3</v>
      </c>
      <c r="L2469" s="41" t="s">
        <v>541</v>
      </c>
      <c r="M2469" s="42" t="str">
        <f t="shared" si="348"/>
        <v>ldd-1-8-shl-loc3</v>
      </c>
      <c r="N2469" s="42">
        <v>7</v>
      </c>
      <c r="O2469" s="41">
        <v>9</v>
      </c>
      <c r="P2469" s="43">
        <v>9</v>
      </c>
    </row>
    <row r="2470" spans="1:16" ht="16.5" x14ac:dyDescent="0.2">
      <c r="A2470" s="84" t="s">
        <v>3394</v>
      </c>
      <c r="B2470" s="45">
        <v>2160910</v>
      </c>
      <c r="C2470" s="84">
        <v>9</v>
      </c>
      <c r="D2470" s="35">
        <v>21609</v>
      </c>
      <c r="E2470" s="61">
        <v>15</v>
      </c>
      <c r="F2470" s="36">
        <v>1</v>
      </c>
      <c r="G2470" s="44" t="s">
        <v>439</v>
      </c>
      <c r="H2470" s="44" t="s">
        <v>435</v>
      </c>
      <c r="I2470" s="36">
        <v>100</v>
      </c>
      <c r="J2470" s="36">
        <v>13</v>
      </c>
      <c r="K2470" s="36">
        <v>3</v>
      </c>
      <c r="L2470" s="36" t="s">
        <v>498</v>
      </c>
      <c r="M2470" s="36" t="str">
        <f t="shared" si="348"/>
        <v>ldd-1-9-jlr-loc1</v>
      </c>
      <c r="N2470" s="36">
        <v>7</v>
      </c>
      <c r="O2470" s="36">
        <v>6</v>
      </c>
      <c r="P2470" s="37">
        <v>7</v>
      </c>
    </row>
    <row r="2471" spans="1:16" ht="16.5" x14ac:dyDescent="0.2">
      <c r="A2471" s="84" t="s">
        <v>3394</v>
      </c>
      <c r="B2471" s="45">
        <v>2160911</v>
      </c>
      <c r="C2471" s="84">
        <v>9</v>
      </c>
      <c r="D2471" s="38">
        <v>21609</v>
      </c>
      <c r="E2471" s="62">
        <v>15</v>
      </c>
      <c r="F2471" s="25">
        <v>1</v>
      </c>
      <c r="G2471" s="26" t="s">
        <v>438</v>
      </c>
      <c r="H2471" s="26" t="s">
        <v>3397</v>
      </c>
      <c r="I2471" s="25">
        <v>100</v>
      </c>
      <c r="J2471" s="25">
        <v>13</v>
      </c>
      <c r="K2471" s="25">
        <v>3</v>
      </c>
      <c r="L2471" s="25" t="s">
        <v>526</v>
      </c>
      <c r="M2471" s="25" t="str">
        <f t="shared" si="348"/>
        <v>ldd-1-9-shl-loc1</v>
      </c>
      <c r="N2471" s="25">
        <v>7</v>
      </c>
      <c r="O2471" s="25">
        <v>9</v>
      </c>
      <c r="P2471" s="39">
        <v>9</v>
      </c>
    </row>
    <row r="2472" spans="1:16" ht="16.5" x14ac:dyDescent="0.2">
      <c r="A2472" s="84" t="s">
        <v>3394</v>
      </c>
      <c r="B2472" s="45">
        <v>2160920</v>
      </c>
      <c r="C2472" s="84">
        <v>9</v>
      </c>
      <c r="D2472" s="38">
        <v>21609</v>
      </c>
      <c r="E2472" s="62">
        <v>15</v>
      </c>
      <c r="F2472" s="25">
        <v>2</v>
      </c>
      <c r="G2472" s="26" t="s">
        <v>439</v>
      </c>
      <c r="H2472" s="26" t="s">
        <v>1463</v>
      </c>
      <c r="I2472" s="25">
        <v>100</v>
      </c>
      <c r="J2472" s="25">
        <v>13</v>
      </c>
      <c r="K2472" s="25">
        <v>3</v>
      </c>
      <c r="L2472" s="26" t="s">
        <v>3414</v>
      </c>
      <c r="M2472" s="49" t="str">
        <f t="shared" si="348"/>
        <v>ldd-1-9-jlr-loc2</v>
      </c>
      <c r="N2472" s="49">
        <v>7</v>
      </c>
      <c r="O2472" s="25">
        <v>6</v>
      </c>
      <c r="P2472" s="39">
        <v>7</v>
      </c>
    </row>
    <row r="2473" spans="1:16" ht="16.5" x14ac:dyDescent="0.2">
      <c r="A2473" s="84" t="s">
        <v>3394</v>
      </c>
      <c r="B2473" s="45">
        <v>2160921</v>
      </c>
      <c r="C2473" s="84">
        <v>9</v>
      </c>
      <c r="D2473" s="38">
        <v>21609</v>
      </c>
      <c r="E2473" s="62">
        <v>15</v>
      </c>
      <c r="F2473" s="25">
        <v>2</v>
      </c>
      <c r="G2473" s="26" t="s">
        <v>3396</v>
      </c>
      <c r="H2473" s="26" t="s">
        <v>441</v>
      </c>
      <c r="I2473" s="25">
        <v>100</v>
      </c>
      <c r="J2473" s="25">
        <v>13</v>
      </c>
      <c r="K2473" s="25">
        <v>3</v>
      </c>
      <c r="L2473" s="26" t="s">
        <v>3413</v>
      </c>
      <c r="M2473" s="49" t="str">
        <f t="shared" si="348"/>
        <v>ldd-1-9-shl-loc2</v>
      </c>
      <c r="N2473" s="49">
        <v>7</v>
      </c>
      <c r="O2473" s="25">
        <v>9</v>
      </c>
      <c r="P2473" s="39">
        <v>9</v>
      </c>
    </row>
    <row r="2474" spans="1:16" ht="16.5" x14ac:dyDescent="0.2">
      <c r="A2474" s="84" t="s">
        <v>3394</v>
      </c>
      <c r="B2474" s="45">
        <v>2160930</v>
      </c>
      <c r="C2474" s="84">
        <v>9</v>
      </c>
      <c r="D2474" s="38">
        <v>21609</v>
      </c>
      <c r="E2474" s="62">
        <v>15</v>
      </c>
      <c r="F2474" s="25">
        <v>3</v>
      </c>
      <c r="G2474" s="26" t="s">
        <v>439</v>
      </c>
      <c r="H2474" s="26" t="s">
        <v>998</v>
      </c>
      <c r="I2474" s="25">
        <v>100</v>
      </c>
      <c r="J2474" s="25">
        <v>13</v>
      </c>
      <c r="K2474" s="25">
        <v>3</v>
      </c>
      <c r="L2474" s="25" t="s">
        <v>500</v>
      </c>
      <c r="M2474" s="50" t="str">
        <f t="shared" si="348"/>
        <v>ldd-1-9-jlr-loc3</v>
      </c>
      <c r="N2474" s="50">
        <v>7</v>
      </c>
      <c r="O2474" s="25">
        <v>6</v>
      </c>
      <c r="P2474" s="39">
        <v>7</v>
      </c>
    </row>
    <row r="2475" spans="1:16" ht="17.25" thickBot="1" x14ac:dyDescent="0.25">
      <c r="A2475" s="84" t="s">
        <v>3394</v>
      </c>
      <c r="B2475" s="45">
        <v>2160931</v>
      </c>
      <c r="C2475" s="84">
        <v>9</v>
      </c>
      <c r="D2475" s="40">
        <v>21609</v>
      </c>
      <c r="E2475" s="63">
        <v>15</v>
      </c>
      <c r="F2475" s="41">
        <v>3</v>
      </c>
      <c r="G2475" s="42" t="s">
        <v>3396</v>
      </c>
      <c r="H2475" s="42" t="s">
        <v>3400</v>
      </c>
      <c r="I2475" s="41">
        <v>100</v>
      </c>
      <c r="J2475" s="41">
        <v>13</v>
      </c>
      <c r="K2475" s="41">
        <v>3</v>
      </c>
      <c r="L2475" s="41" t="s">
        <v>541</v>
      </c>
      <c r="M2475" s="42" t="str">
        <f t="shared" si="348"/>
        <v>ldd-1-9-shl-loc3</v>
      </c>
      <c r="N2475" s="42">
        <v>7</v>
      </c>
      <c r="O2475" s="41">
        <v>9</v>
      </c>
      <c r="P2475" s="43">
        <v>9</v>
      </c>
    </row>
    <row r="2476" spans="1:16" ht="16.5" x14ac:dyDescent="0.2">
      <c r="A2476" s="84" t="s">
        <v>3394</v>
      </c>
      <c r="B2476" s="45">
        <v>2161010</v>
      </c>
      <c r="C2476" s="84">
        <v>10</v>
      </c>
      <c r="D2476" s="35">
        <v>21610</v>
      </c>
      <c r="E2476" s="61">
        <v>15</v>
      </c>
      <c r="F2476" s="36">
        <v>1</v>
      </c>
      <c r="G2476" s="44" t="s">
        <v>439</v>
      </c>
      <c r="H2476" s="44" t="s">
        <v>435</v>
      </c>
      <c r="I2476" s="36">
        <v>100</v>
      </c>
      <c r="J2476" s="36">
        <v>13</v>
      </c>
      <c r="K2476" s="36">
        <v>3</v>
      </c>
      <c r="L2476" s="44" t="s">
        <v>3427</v>
      </c>
      <c r="M2476" s="36" t="str">
        <f t="shared" si="348"/>
        <v>ldd-1-10-jlr-loc1</v>
      </c>
      <c r="N2476" s="36">
        <v>7</v>
      </c>
      <c r="O2476" s="36">
        <v>6</v>
      </c>
      <c r="P2476" s="37">
        <v>7</v>
      </c>
    </row>
    <row r="2477" spans="1:16" ht="16.5" x14ac:dyDescent="0.2">
      <c r="A2477" s="84" t="s">
        <v>3394</v>
      </c>
      <c r="B2477" s="45">
        <v>2161011</v>
      </c>
      <c r="C2477" s="84">
        <v>10</v>
      </c>
      <c r="D2477" s="38">
        <v>21610</v>
      </c>
      <c r="E2477" s="62">
        <v>15</v>
      </c>
      <c r="F2477" s="25">
        <v>1</v>
      </c>
      <c r="G2477" s="26" t="s">
        <v>438</v>
      </c>
      <c r="H2477" s="26" t="s">
        <v>1006</v>
      </c>
      <c r="I2477" s="25">
        <v>100</v>
      </c>
      <c r="J2477" s="25">
        <v>13</v>
      </c>
      <c r="K2477" s="25">
        <v>3</v>
      </c>
      <c r="L2477" s="26" t="s">
        <v>3428</v>
      </c>
      <c r="M2477" s="25" t="str">
        <f t="shared" si="348"/>
        <v>ldd-1-10-shl-loc1</v>
      </c>
      <c r="N2477" s="25">
        <v>7</v>
      </c>
      <c r="O2477" s="25">
        <v>9</v>
      </c>
      <c r="P2477" s="39">
        <v>9</v>
      </c>
    </row>
    <row r="2478" spans="1:16" ht="16.5" x14ac:dyDescent="0.2">
      <c r="A2478" s="84" t="s">
        <v>3394</v>
      </c>
      <c r="B2478" s="45">
        <v>2161020</v>
      </c>
      <c r="C2478" s="84">
        <v>10</v>
      </c>
      <c r="D2478" s="38">
        <v>21610</v>
      </c>
      <c r="E2478" s="62">
        <v>15</v>
      </c>
      <c r="F2478" s="25">
        <v>2</v>
      </c>
      <c r="G2478" s="26" t="s">
        <v>439</v>
      </c>
      <c r="H2478" s="26" t="s">
        <v>1463</v>
      </c>
      <c r="I2478" s="25">
        <v>100</v>
      </c>
      <c r="J2478" s="25">
        <v>13</v>
      </c>
      <c r="K2478" s="25">
        <v>3</v>
      </c>
      <c r="L2478" s="26" t="s">
        <v>3419</v>
      </c>
      <c r="M2478" s="49" t="str">
        <f t="shared" si="348"/>
        <v>ldd-1-10-jlr-loc2</v>
      </c>
      <c r="N2478" s="49">
        <v>7</v>
      </c>
      <c r="O2478" s="25">
        <v>6</v>
      </c>
      <c r="P2478" s="39">
        <v>7</v>
      </c>
    </row>
    <row r="2479" spans="1:16" ht="16.5" x14ac:dyDescent="0.2">
      <c r="A2479" s="84" t="s">
        <v>3394</v>
      </c>
      <c r="B2479" s="45">
        <v>2161021</v>
      </c>
      <c r="C2479" s="84">
        <v>10</v>
      </c>
      <c r="D2479" s="38">
        <v>21610</v>
      </c>
      <c r="E2479" s="62">
        <v>15</v>
      </c>
      <c r="F2479" s="25">
        <v>2</v>
      </c>
      <c r="G2479" s="26" t="s">
        <v>438</v>
      </c>
      <c r="H2479" s="26" t="s">
        <v>3398</v>
      </c>
      <c r="I2479" s="25">
        <v>100</v>
      </c>
      <c r="J2479" s="25">
        <v>13</v>
      </c>
      <c r="K2479" s="25">
        <v>3</v>
      </c>
      <c r="L2479" s="26" t="s">
        <v>3420</v>
      </c>
      <c r="M2479" s="49" t="str">
        <f t="shared" si="348"/>
        <v>ldd-1-10-shl-loc2</v>
      </c>
      <c r="N2479" s="49">
        <v>7</v>
      </c>
      <c r="O2479" s="25">
        <v>9</v>
      </c>
      <c r="P2479" s="39">
        <v>9</v>
      </c>
    </row>
    <row r="2480" spans="1:16" ht="16.5" x14ac:dyDescent="0.2">
      <c r="A2480" s="84" t="s">
        <v>3394</v>
      </c>
      <c r="B2480" s="45">
        <v>2161030</v>
      </c>
      <c r="C2480" s="84">
        <v>10</v>
      </c>
      <c r="D2480" s="38">
        <v>21610</v>
      </c>
      <c r="E2480" s="62">
        <v>15</v>
      </c>
      <c r="F2480" s="25">
        <v>3</v>
      </c>
      <c r="G2480" s="26" t="s">
        <v>439</v>
      </c>
      <c r="H2480" s="26" t="s">
        <v>998</v>
      </c>
      <c r="I2480" s="25">
        <v>100</v>
      </c>
      <c r="J2480" s="25">
        <v>13</v>
      </c>
      <c r="K2480" s="25">
        <v>3</v>
      </c>
      <c r="L2480" s="26" t="s">
        <v>3414</v>
      </c>
      <c r="M2480" s="50" t="str">
        <f t="shared" si="348"/>
        <v>ldd-1-10-jlr-loc3</v>
      </c>
      <c r="N2480" s="50">
        <v>7</v>
      </c>
      <c r="O2480" s="25">
        <v>6</v>
      </c>
      <c r="P2480" s="39">
        <v>7</v>
      </c>
    </row>
    <row r="2481" spans="1:16" ht="17.25" thickBot="1" x14ac:dyDescent="0.25">
      <c r="A2481" s="84" t="s">
        <v>3394</v>
      </c>
      <c r="B2481" s="45">
        <v>2161031</v>
      </c>
      <c r="C2481" s="84">
        <v>10</v>
      </c>
      <c r="D2481" s="40">
        <v>21610</v>
      </c>
      <c r="E2481" s="63">
        <v>15</v>
      </c>
      <c r="F2481" s="41">
        <v>3</v>
      </c>
      <c r="G2481" s="42" t="s">
        <v>438</v>
      </c>
      <c r="H2481" s="42" t="s">
        <v>784</v>
      </c>
      <c r="I2481" s="41">
        <v>100</v>
      </c>
      <c r="J2481" s="41">
        <v>13</v>
      </c>
      <c r="K2481" s="41">
        <v>3</v>
      </c>
      <c r="L2481" s="42" t="s">
        <v>3436</v>
      </c>
      <c r="M2481" s="42" t="str">
        <f t="shared" si="348"/>
        <v>ldd-1-10-shl-loc3</v>
      </c>
      <c r="N2481" s="42">
        <v>7</v>
      </c>
      <c r="O2481" s="41">
        <v>9</v>
      </c>
      <c r="P2481" s="43">
        <v>9</v>
      </c>
    </row>
    <row r="2482" spans="1:16" ht="16.5" x14ac:dyDescent="0.2">
      <c r="A2482" s="84" t="s">
        <v>3394</v>
      </c>
      <c r="B2482" s="45">
        <v>2161110</v>
      </c>
      <c r="C2482" s="84">
        <v>11</v>
      </c>
      <c r="D2482" s="35">
        <v>21611</v>
      </c>
      <c r="E2482" s="61">
        <v>15</v>
      </c>
      <c r="F2482" s="36">
        <v>1</v>
      </c>
      <c r="G2482" s="44" t="s">
        <v>3395</v>
      </c>
      <c r="H2482" s="44" t="s">
        <v>435</v>
      </c>
      <c r="I2482" s="36">
        <v>100</v>
      </c>
      <c r="J2482" s="36">
        <v>13</v>
      </c>
      <c r="K2482" s="36">
        <v>3</v>
      </c>
      <c r="L2482" s="36" t="s">
        <v>1458</v>
      </c>
      <c r="M2482" s="36" t="str">
        <f t="shared" si="348"/>
        <v>ldd-1-11-jlr-loc1</v>
      </c>
      <c r="N2482" s="36">
        <v>7</v>
      </c>
      <c r="O2482" s="36">
        <v>6</v>
      </c>
      <c r="P2482" s="37">
        <v>7</v>
      </c>
    </row>
    <row r="2483" spans="1:16" ht="16.5" x14ac:dyDescent="0.2">
      <c r="A2483" s="84" t="s">
        <v>3394</v>
      </c>
      <c r="B2483" s="45">
        <v>2161111</v>
      </c>
      <c r="C2483" s="84">
        <v>11</v>
      </c>
      <c r="D2483" s="38">
        <v>21611</v>
      </c>
      <c r="E2483" s="62">
        <v>15</v>
      </c>
      <c r="F2483" s="25">
        <v>1</v>
      </c>
      <c r="G2483" s="26" t="s">
        <v>438</v>
      </c>
      <c r="H2483" s="26" t="s">
        <v>3397</v>
      </c>
      <c r="I2483" s="25">
        <v>100</v>
      </c>
      <c r="J2483" s="25">
        <v>13</v>
      </c>
      <c r="K2483" s="25">
        <v>3</v>
      </c>
      <c r="L2483" s="26" t="s">
        <v>3449</v>
      </c>
      <c r="M2483" s="25" t="str">
        <f t="shared" si="348"/>
        <v>ldd-1-11-shl-loc1</v>
      </c>
      <c r="N2483" s="25">
        <v>7</v>
      </c>
      <c r="O2483" s="25">
        <v>9</v>
      </c>
      <c r="P2483" s="39">
        <v>9</v>
      </c>
    </row>
    <row r="2484" spans="1:16" ht="16.5" x14ac:dyDescent="0.2">
      <c r="A2484" s="84" t="s">
        <v>3394</v>
      </c>
      <c r="B2484" s="45">
        <v>2161120</v>
      </c>
      <c r="C2484" s="84">
        <v>11</v>
      </c>
      <c r="D2484" s="38">
        <v>21611</v>
      </c>
      <c r="E2484" s="62">
        <v>15</v>
      </c>
      <c r="F2484" s="25">
        <v>2</v>
      </c>
      <c r="G2484" s="26" t="s">
        <v>439</v>
      </c>
      <c r="H2484" s="26" t="s">
        <v>1463</v>
      </c>
      <c r="I2484" s="25">
        <v>100</v>
      </c>
      <c r="J2484" s="25">
        <v>13</v>
      </c>
      <c r="K2484" s="25">
        <v>3</v>
      </c>
      <c r="L2484" s="26" t="s">
        <v>3437</v>
      </c>
      <c r="M2484" s="49" t="str">
        <f t="shared" si="348"/>
        <v>ldd-1-11-jlr-loc2</v>
      </c>
      <c r="N2484" s="49">
        <v>7</v>
      </c>
      <c r="O2484" s="25">
        <v>6</v>
      </c>
      <c r="P2484" s="39">
        <v>7</v>
      </c>
    </row>
    <row r="2485" spans="1:16" ht="16.5" x14ac:dyDescent="0.2">
      <c r="A2485" s="84" t="s">
        <v>3394</v>
      </c>
      <c r="B2485" s="45">
        <v>2161121</v>
      </c>
      <c r="C2485" s="84">
        <v>11</v>
      </c>
      <c r="D2485" s="38">
        <v>21611</v>
      </c>
      <c r="E2485" s="62">
        <v>15</v>
      </c>
      <c r="F2485" s="25">
        <v>2</v>
      </c>
      <c r="G2485" s="26" t="s">
        <v>3396</v>
      </c>
      <c r="H2485" s="26" t="s">
        <v>441</v>
      </c>
      <c r="I2485" s="25">
        <v>100</v>
      </c>
      <c r="J2485" s="25">
        <v>13</v>
      </c>
      <c r="K2485" s="25">
        <v>3</v>
      </c>
      <c r="L2485" s="26" t="s">
        <v>3438</v>
      </c>
      <c r="M2485" s="49" t="str">
        <f t="shared" si="348"/>
        <v>ldd-1-11-shl-loc2</v>
      </c>
      <c r="N2485" s="49">
        <v>7</v>
      </c>
      <c r="O2485" s="25">
        <v>9</v>
      </c>
      <c r="P2485" s="39">
        <v>9</v>
      </c>
    </row>
    <row r="2486" spans="1:16" ht="16.5" x14ac:dyDescent="0.2">
      <c r="A2486" s="84" t="s">
        <v>3394</v>
      </c>
      <c r="B2486" s="45">
        <v>2161130</v>
      </c>
      <c r="C2486" s="84">
        <v>11</v>
      </c>
      <c r="D2486" s="38">
        <v>21611</v>
      </c>
      <c r="E2486" s="62">
        <v>15</v>
      </c>
      <c r="F2486" s="25">
        <v>3</v>
      </c>
      <c r="G2486" s="26" t="s">
        <v>439</v>
      </c>
      <c r="H2486" s="26" t="s">
        <v>998</v>
      </c>
      <c r="I2486" s="25">
        <v>100</v>
      </c>
      <c r="J2486" s="25">
        <v>13</v>
      </c>
      <c r="K2486" s="25">
        <v>3</v>
      </c>
      <c r="L2486" s="25" t="s">
        <v>500</v>
      </c>
      <c r="M2486" s="50" t="str">
        <f t="shared" si="348"/>
        <v>ldd-1-11-jlr-loc3</v>
      </c>
      <c r="N2486" s="50">
        <v>7</v>
      </c>
      <c r="O2486" s="25">
        <v>6</v>
      </c>
      <c r="P2486" s="39">
        <v>7</v>
      </c>
    </row>
    <row r="2487" spans="1:16" ht="17.25" thickBot="1" x14ac:dyDescent="0.25">
      <c r="A2487" s="84" t="s">
        <v>3394</v>
      </c>
      <c r="B2487" s="45">
        <v>2161131</v>
      </c>
      <c r="C2487" s="84">
        <v>11</v>
      </c>
      <c r="D2487" s="40">
        <v>21611</v>
      </c>
      <c r="E2487" s="63">
        <v>15</v>
      </c>
      <c r="F2487" s="41">
        <v>3</v>
      </c>
      <c r="G2487" s="42" t="s">
        <v>438</v>
      </c>
      <c r="H2487" s="42" t="s">
        <v>3400</v>
      </c>
      <c r="I2487" s="41">
        <v>100</v>
      </c>
      <c r="J2487" s="41">
        <v>13</v>
      </c>
      <c r="K2487" s="41">
        <v>3</v>
      </c>
      <c r="L2487" s="41" t="s">
        <v>541</v>
      </c>
      <c r="M2487" s="42" t="str">
        <f t="shared" ref="M2487:M2510" si="349">A2487&amp;"-"&amp;C2487&amp;"-"&amp;G2487&amp;"-"&amp;"loc"&amp;F2487</f>
        <v>ldd-1-11-shl-loc3</v>
      </c>
      <c r="N2487" s="42">
        <v>7</v>
      </c>
      <c r="O2487" s="41">
        <v>9</v>
      </c>
      <c r="P2487" s="43">
        <v>9</v>
      </c>
    </row>
    <row r="2488" spans="1:16" ht="16.5" x14ac:dyDescent="0.2">
      <c r="A2488" s="84" t="s">
        <v>3394</v>
      </c>
      <c r="B2488" s="45">
        <v>2161210</v>
      </c>
      <c r="C2488" s="84">
        <v>12</v>
      </c>
      <c r="D2488" s="35">
        <v>21612</v>
      </c>
      <c r="E2488" s="61">
        <v>15</v>
      </c>
      <c r="F2488" s="36">
        <v>1</v>
      </c>
      <c r="G2488" s="44" t="s">
        <v>439</v>
      </c>
      <c r="H2488" s="44" t="s">
        <v>435</v>
      </c>
      <c r="I2488" s="36">
        <v>100</v>
      </c>
      <c r="J2488" s="36">
        <v>13</v>
      </c>
      <c r="K2488" s="36">
        <v>3</v>
      </c>
      <c r="L2488" s="44" t="s">
        <v>3440</v>
      </c>
      <c r="M2488" s="36" t="str">
        <f t="shared" si="349"/>
        <v>ldd-1-12-jlr-loc1</v>
      </c>
      <c r="N2488" s="36">
        <v>7</v>
      </c>
      <c r="O2488" s="36">
        <v>6</v>
      </c>
      <c r="P2488" s="37">
        <v>7</v>
      </c>
    </row>
    <row r="2489" spans="1:16" ht="16.5" x14ac:dyDescent="0.2">
      <c r="A2489" s="84" t="s">
        <v>3394</v>
      </c>
      <c r="B2489" s="45">
        <v>2161211</v>
      </c>
      <c r="C2489" s="84">
        <v>12</v>
      </c>
      <c r="D2489" s="38">
        <v>21612</v>
      </c>
      <c r="E2489" s="62">
        <v>15</v>
      </c>
      <c r="F2489" s="25">
        <v>1</v>
      </c>
      <c r="G2489" s="26" t="s">
        <v>438</v>
      </c>
      <c r="H2489" s="26" t="s">
        <v>1006</v>
      </c>
      <c r="I2489" s="25">
        <v>100</v>
      </c>
      <c r="J2489" s="25">
        <v>13</v>
      </c>
      <c r="K2489" s="25">
        <v>3</v>
      </c>
      <c r="L2489" s="26" t="s">
        <v>3439</v>
      </c>
      <c r="M2489" s="25" t="str">
        <f t="shared" si="349"/>
        <v>ldd-1-12-shl-loc1</v>
      </c>
      <c r="N2489" s="25">
        <v>7</v>
      </c>
      <c r="O2489" s="25">
        <v>9</v>
      </c>
      <c r="P2489" s="39">
        <v>9</v>
      </c>
    </row>
    <row r="2490" spans="1:16" ht="16.5" x14ac:dyDescent="0.2">
      <c r="A2490" s="84" t="s">
        <v>3394</v>
      </c>
      <c r="B2490" s="45">
        <v>2161220</v>
      </c>
      <c r="C2490" s="84">
        <v>12</v>
      </c>
      <c r="D2490" s="38">
        <v>21612</v>
      </c>
      <c r="E2490" s="62">
        <v>15</v>
      </c>
      <c r="F2490" s="25">
        <v>2</v>
      </c>
      <c r="G2490" s="26" t="s">
        <v>439</v>
      </c>
      <c r="H2490" s="26" t="s">
        <v>1463</v>
      </c>
      <c r="I2490" s="25">
        <v>100</v>
      </c>
      <c r="J2490" s="25">
        <v>13</v>
      </c>
      <c r="K2490" s="25">
        <v>3</v>
      </c>
      <c r="L2490" s="26" t="s">
        <v>3441</v>
      </c>
      <c r="M2490" s="49" t="str">
        <f t="shared" si="349"/>
        <v>ldd-1-12-jlr-loc2</v>
      </c>
      <c r="N2490" s="49">
        <v>7</v>
      </c>
      <c r="O2490" s="25">
        <v>6</v>
      </c>
      <c r="P2490" s="39">
        <v>7</v>
      </c>
    </row>
    <row r="2491" spans="1:16" ht="16.5" x14ac:dyDescent="0.2">
      <c r="A2491" s="84" t="s">
        <v>3394</v>
      </c>
      <c r="B2491" s="45">
        <v>2161221</v>
      </c>
      <c r="C2491" s="84">
        <v>12</v>
      </c>
      <c r="D2491" s="38">
        <v>21612</v>
      </c>
      <c r="E2491" s="62">
        <v>15</v>
      </c>
      <c r="F2491" s="25">
        <v>2</v>
      </c>
      <c r="G2491" s="26" t="s">
        <v>438</v>
      </c>
      <c r="H2491" s="26" t="s">
        <v>441</v>
      </c>
      <c r="I2491" s="25">
        <v>100</v>
      </c>
      <c r="J2491" s="25">
        <v>13</v>
      </c>
      <c r="K2491" s="25">
        <v>3</v>
      </c>
      <c r="L2491" s="26" t="s">
        <v>3442</v>
      </c>
      <c r="M2491" s="49" t="str">
        <f t="shared" si="349"/>
        <v>ldd-1-12-shl-loc2</v>
      </c>
      <c r="N2491" s="49">
        <v>7</v>
      </c>
      <c r="O2491" s="25">
        <v>9</v>
      </c>
      <c r="P2491" s="39">
        <v>9</v>
      </c>
    </row>
    <row r="2492" spans="1:16" ht="16.5" x14ac:dyDescent="0.2">
      <c r="A2492" s="84" t="s">
        <v>3394</v>
      </c>
      <c r="B2492" s="45">
        <v>2161230</v>
      </c>
      <c r="C2492" s="84">
        <v>12</v>
      </c>
      <c r="D2492" s="38">
        <v>21612</v>
      </c>
      <c r="E2492" s="62">
        <v>15</v>
      </c>
      <c r="F2492" s="25">
        <v>3</v>
      </c>
      <c r="G2492" s="26" t="s">
        <v>439</v>
      </c>
      <c r="H2492" s="26" t="s">
        <v>998</v>
      </c>
      <c r="I2492" s="25">
        <v>100</v>
      </c>
      <c r="J2492" s="25">
        <v>13</v>
      </c>
      <c r="K2492" s="25">
        <v>3</v>
      </c>
      <c r="L2492" s="26" t="s">
        <v>3422</v>
      </c>
      <c r="M2492" s="50" t="str">
        <f t="shared" si="349"/>
        <v>ldd-1-12-jlr-loc3</v>
      </c>
      <c r="N2492" s="50">
        <v>7</v>
      </c>
      <c r="O2492" s="25">
        <v>6</v>
      </c>
      <c r="P2492" s="39">
        <v>7</v>
      </c>
    </row>
    <row r="2493" spans="1:16" ht="17.25" thickBot="1" x14ac:dyDescent="0.25">
      <c r="A2493" s="84" t="s">
        <v>3394</v>
      </c>
      <c r="B2493" s="45">
        <v>2161231</v>
      </c>
      <c r="C2493" s="84">
        <v>12</v>
      </c>
      <c r="D2493" s="40">
        <v>21612</v>
      </c>
      <c r="E2493" s="63">
        <v>15</v>
      </c>
      <c r="F2493" s="41">
        <v>3</v>
      </c>
      <c r="G2493" s="42" t="s">
        <v>3396</v>
      </c>
      <c r="H2493" s="42" t="s">
        <v>3400</v>
      </c>
      <c r="I2493" s="41">
        <v>100</v>
      </c>
      <c r="J2493" s="41">
        <v>13</v>
      </c>
      <c r="K2493" s="41">
        <v>3</v>
      </c>
      <c r="L2493" s="42" t="s">
        <v>3450</v>
      </c>
      <c r="M2493" s="42" t="str">
        <f t="shared" si="349"/>
        <v>ldd-1-12-shl-loc3</v>
      </c>
      <c r="N2493" s="42">
        <v>7</v>
      </c>
      <c r="O2493" s="41">
        <v>9</v>
      </c>
      <c r="P2493" s="43">
        <v>9</v>
      </c>
    </row>
    <row r="2494" spans="1:16" ht="16.5" x14ac:dyDescent="0.2">
      <c r="A2494" s="84" t="s">
        <v>3394</v>
      </c>
      <c r="B2494" s="45">
        <v>2161310</v>
      </c>
      <c r="C2494" s="84">
        <v>13</v>
      </c>
      <c r="D2494" s="35">
        <v>21613</v>
      </c>
      <c r="E2494" s="61">
        <v>15</v>
      </c>
      <c r="F2494" s="36">
        <v>1</v>
      </c>
      <c r="G2494" s="44" t="s">
        <v>3395</v>
      </c>
      <c r="H2494" s="44" t="s">
        <v>435</v>
      </c>
      <c r="I2494" s="36">
        <v>100</v>
      </c>
      <c r="J2494" s="36">
        <v>13</v>
      </c>
      <c r="K2494" s="36">
        <v>3</v>
      </c>
      <c r="L2494" s="44" t="s">
        <v>3441</v>
      </c>
      <c r="M2494" s="36" t="str">
        <f t="shared" si="349"/>
        <v>ldd-1-13-jlr-loc1</v>
      </c>
      <c r="N2494" s="36">
        <v>7</v>
      </c>
      <c r="O2494" s="36">
        <v>6</v>
      </c>
      <c r="P2494" s="37">
        <v>7</v>
      </c>
    </row>
    <row r="2495" spans="1:16" ht="16.5" x14ac:dyDescent="0.2">
      <c r="A2495" s="84" t="s">
        <v>3394</v>
      </c>
      <c r="B2495" s="45">
        <v>2161311</v>
      </c>
      <c r="C2495" s="84">
        <v>13</v>
      </c>
      <c r="D2495" s="38">
        <v>21613</v>
      </c>
      <c r="E2495" s="62">
        <v>15</v>
      </c>
      <c r="F2495" s="25">
        <v>1</v>
      </c>
      <c r="G2495" s="26" t="s">
        <v>438</v>
      </c>
      <c r="H2495" s="26" t="s">
        <v>3397</v>
      </c>
      <c r="I2495" s="25">
        <v>100</v>
      </c>
      <c r="J2495" s="25">
        <v>13</v>
      </c>
      <c r="K2495" s="25">
        <v>3</v>
      </c>
      <c r="L2495" s="26" t="s">
        <v>3445</v>
      </c>
      <c r="M2495" s="25" t="str">
        <f t="shared" si="349"/>
        <v>ldd-1-13-shl-loc1</v>
      </c>
      <c r="N2495" s="25">
        <v>7</v>
      </c>
      <c r="O2495" s="25">
        <v>9</v>
      </c>
      <c r="P2495" s="39">
        <v>9</v>
      </c>
    </row>
    <row r="2496" spans="1:16" ht="16.5" x14ac:dyDescent="0.2">
      <c r="A2496" s="84" t="s">
        <v>3394</v>
      </c>
      <c r="B2496" s="45">
        <v>2161320</v>
      </c>
      <c r="C2496" s="84">
        <v>13</v>
      </c>
      <c r="D2496" s="38">
        <v>21613</v>
      </c>
      <c r="E2496" s="62">
        <v>15</v>
      </c>
      <c r="F2496" s="25">
        <v>2</v>
      </c>
      <c r="G2496" s="26" t="s">
        <v>439</v>
      </c>
      <c r="H2496" s="26" t="s">
        <v>1463</v>
      </c>
      <c r="I2496" s="25">
        <v>100</v>
      </c>
      <c r="J2496" s="25">
        <v>13</v>
      </c>
      <c r="K2496" s="25">
        <v>3</v>
      </c>
      <c r="L2496" s="26" t="s">
        <v>3443</v>
      </c>
      <c r="M2496" s="49" t="str">
        <f t="shared" si="349"/>
        <v>ldd-1-13-jlr-loc2</v>
      </c>
      <c r="N2496" s="49">
        <v>7</v>
      </c>
      <c r="O2496" s="25">
        <v>6</v>
      </c>
      <c r="P2496" s="39">
        <v>7</v>
      </c>
    </row>
    <row r="2497" spans="1:16" ht="16.5" x14ac:dyDescent="0.2">
      <c r="A2497" s="84" t="s">
        <v>3394</v>
      </c>
      <c r="B2497" s="45">
        <v>2161321</v>
      </c>
      <c r="C2497" s="84">
        <v>13</v>
      </c>
      <c r="D2497" s="38">
        <v>21613</v>
      </c>
      <c r="E2497" s="62">
        <v>15</v>
      </c>
      <c r="F2497" s="25">
        <v>2</v>
      </c>
      <c r="G2497" s="26" t="s">
        <v>438</v>
      </c>
      <c r="H2497" s="26" t="s">
        <v>441</v>
      </c>
      <c r="I2497" s="25">
        <v>100</v>
      </c>
      <c r="J2497" s="25">
        <v>13</v>
      </c>
      <c r="K2497" s="25">
        <v>3</v>
      </c>
      <c r="L2497" s="26" t="s">
        <v>3444</v>
      </c>
      <c r="M2497" s="49" t="str">
        <f t="shared" si="349"/>
        <v>ldd-1-13-shl-loc2</v>
      </c>
      <c r="N2497" s="49">
        <v>7</v>
      </c>
      <c r="O2497" s="25">
        <v>9</v>
      </c>
      <c r="P2497" s="39">
        <v>9</v>
      </c>
    </row>
    <row r="2498" spans="1:16" ht="16.5" x14ac:dyDescent="0.2">
      <c r="A2498" s="84" t="s">
        <v>3394</v>
      </c>
      <c r="B2498" s="45">
        <v>2161330</v>
      </c>
      <c r="C2498" s="84">
        <v>13</v>
      </c>
      <c r="D2498" s="38">
        <v>21613</v>
      </c>
      <c r="E2498" s="62">
        <v>15</v>
      </c>
      <c r="F2498" s="25">
        <v>3</v>
      </c>
      <c r="G2498" s="26" t="s">
        <v>439</v>
      </c>
      <c r="H2498" s="26" t="s">
        <v>3401</v>
      </c>
      <c r="I2498" s="25">
        <v>100</v>
      </c>
      <c r="J2498" s="25">
        <v>13</v>
      </c>
      <c r="K2498" s="25">
        <v>3</v>
      </c>
      <c r="L2498" s="26" t="s">
        <v>3415</v>
      </c>
      <c r="M2498" s="50" t="str">
        <f t="shared" si="349"/>
        <v>ldd-1-13-jlr-loc3</v>
      </c>
      <c r="N2498" s="50">
        <v>7</v>
      </c>
      <c r="O2498" s="25">
        <v>6</v>
      </c>
      <c r="P2498" s="39">
        <v>7</v>
      </c>
    </row>
    <row r="2499" spans="1:16" ht="17.25" thickBot="1" x14ac:dyDescent="0.25">
      <c r="A2499" s="84" t="s">
        <v>3394</v>
      </c>
      <c r="B2499" s="45">
        <v>2161331</v>
      </c>
      <c r="C2499" s="84">
        <v>13</v>
      </c>
      <c r="D2499" s="40">
        <v>21613</v>
      </c>
      <c r="E2499" s="63">
        <v>15</v>
      </c>
      <c r="F2499" s="41">
        <v>3</v>
      </c>
      <c r="G2499" s="42" t="s">
        <v>438</v>
      </c>
      <c r="H2499" s="42" t="s">
        <v>784</v>
      </c>
      <c r="I2499" s="41">
        <v>100</v>
      </c>
      <c r="J2499" s="41">
        <v>13</v>
      </c>
      <c r="K2499" s="41">
        <v>3</v>
      </c>
      <c r="L2499" s="42" t="s">
        <v>3448</v>
      </c>
      <c r="M2499" s="42" t="str">
        <f t="shared" si="349"/>
        <v>ldd-1-13-shl-loc3</v>
      </c>
      <c r="N2499" s="42">
        <v>7</v>
      </c>
      <c r="O2499" s="41">
        <v>9</v>
      </c>
      <c r="P2499" s="43">
        <v>9</v>
      </c>
    </row>
    <row r="2500" spans="1:16" ht="16.5" x14ac:dyDescent="0.2">
      <c r="A2500" s="84" t="s">
        <v>3394</v>
      </c>
      <c r="B2500" s="45">
        <v>2161410</v>
      </c>
      <c r="C2500" s="84">
        <v>14</v>
      </c>
      <c r="D2500" s="35">
        <v>21614</v>
      </c>
      <c r="E2500" s="61">
        <v>15</v>
      </c>
      <c r="F2500" s="36">
        <v>1</v>
      </c>
      <c r="G2500" s="44" t="s">
        <v>439</v>
      </c>
      <c r="H2500" s="44" t="s">
        <v>435</v>
      </c>
      <c r="I2500" s="36">
        <v>100</v>
      </c>
      <c r="J2500" s="36">
        <v>13</v>
      </c>
      <c r="K2500" s="36">
        <v>3</v>
      </c>
      <c r="L2500" s="44" t="s">
        <v>3415</v>
      </c>
      <c r="M2500" s="36" t="str">
        <f t="shared" si="349"/>
        <v>ldd-1-14-jlr-loc1</v>
      </c>
      <c r="N2500" s="36">
        <v>7</v>
      </c>
      <c r="O2500" s="36">
        <v>6</v>
      </c>
      <c r="P2500" s="37">
        <v>7</v>
      </c>
    </row>
    <row r="2501" spans="1:16" ht="16.5" x14ac:dyDescent="0.2">
      <c r="A2501" s="84" t="s">
        <v>3394</v>
      </c>
      <c r="B2501" s="45">
        <v>2161411</v>
      </c>
      <c r="C2501" s="84">
        <v>14</v>
      </c>
      <c r="D2501" s="38">
        <v>21614</v>
      </c>
      <c r="E2501" s="62">
        <v>15</v>
      </c>
      <c r="F2501" s="25">
        <v>1</v>
      </c>
      <c r="G2501" s="26" t="s">
        <v>438</v>
      </c>
      <c r="H2501" s="26" t="s">
        <v>1006</v>
      </c>
      <c r="I2501" s="25">
        <v>100</v>
      </c>
      <c r="J2501" s="25">
        <v>13</v>
      </c>
      <c r="K2501" s="25">
        <v>3</v>
      </c>
      <c r="L2501" s="26" t="s">
        <v>3404</v>
      </c>
      <c r="M2501" s="25" t="str">
        <f t="shared" si="349"/>
        <v>ldd-1-14-shl-loc1</v>
      </c>
      <c r="N2501" s="25">
        <v>7</v>
      </c>
      <c r="O2501" s="25">
        <v>9</v>
      </c>
      <c r="P2501" s="39">
        <v>9</v>
      </c>
    </row>
    <row r="2502" spans="1:16" ht="16.5" x14ac:dyDescent="0.2">
      <c r="A2502" s="84" t="s">
        <v>3394</v>
      </c>
      <c r="B2502" s="45">
        <v>2161420</v>
      </c>
      <c r="C2502" s="84">
        <v>14</v>
      </c>
      <c r="D2502" s="38">
        <v>21614</v>
      </c>
      <c r="E2502" s="62">
        <v>15</v>
      </c>
      <c r="F2502" s="25">
        <v>2</v>
      </c>
      <c r="G2502" s="26" t="s">
        <v>3395</v>
      </c>
      <c r="H2502" s="26" t="s">
        <v>3402</v>
      </c>
      <c r="I2502" s="25">
        <v>100</v>
      </c>
      <c r="J2502" s="25">
        <v>13</v>
      </c>
      <c r="K2502" s="25">
        <v>3</v>
      </c>
      <c r="L2502" s="25" t="s">
        <v>497</v>
      </c>
      <c r="M2502" s="49" t="str">
        <f t="shared" si="349"/>
        <v>ldd-1-14-jlr-loc2</v>
      </c>
      <c r="N2502" s="49">
        <v>7</v>
      </c>
      <c r="O2502" s="25">
        <v>6</v>
      </c>
      <c r="P2502" s="39">
        <v>7</v>
      </c>
    </row>
    <row r="2503" spans="1:16" ht="16.5" x14ac:dyDescent="0.2">
      <c r="A2503" s="84" t="s">
        <v>3394</v>
      </c>
      <c r="B2503" s="45">
        <v>2161421</v>
      </c>
      <c r="C2503" s="84">
        <v>14</v>
      </c>
      <c r="D2503" s="38">
        <v>21614</v>
      </c>
      <c r="E2503" s="62">
        <v>15</v>
      </c>
      <c r="F2503" s="25">
        <v>2</v>
      </c>
      <c r="G2503" s="26" t="s">
        <v>438</v>
      </c>
      <c r="H2503" s="26" t="s">
        <v>750</v>
      </c>
      <c r="I2503" s="25">
        <v>100</v>
      </c>
      <c r="J2503" s="25">
        <v>13</v>
      </c>
      <c r="K2503" s="25">
        <v>3</v>
      </c>
      <c r="L2503" s="25" t="s">
        <v>531</v>
      </c>
      <c r="M2503" s="49" t="str">
        <f t="shared" si="349"/>
        <v>ldd-1-14-shl-loc2</v>
      </c>
      <c r="N2503" s="49">
        <v>7</v>
      </c>
      <c r="O2503" s="25">
        <v>9</v>
      </c>
      <c r="P2503" s="39">
        <v>9</v>
      </c>
    </row>
    <row r="2504" spans="1:16" ht="16.5" x14ac:dyDescent="0.2">
      <c r="A2504" s="84" t="s">
        <v>3394</v>
      </c>
      <c r="B2504" s="45">
        <v>2161430</v>
      </c>
      <c r="C2504" s="84">
        <v>14</v>
      </c>
      <c r="D2504" s="38">
        <v>21614</v>
      </c>
      <c r="E2504" s="62">
        <v>15</v>
      </c>
      <c r="F2504" s="25">
        <v>3</v>
      </c>
      <c r="G2504" s="26" t="s">
        <v>439</v>
      </c>
      <c r="H2504" s="26" t="s">
        <v>1463</v>
      </c>
      <c r="I2504" s="25">
        <v>100</v>
      </c>
      <c r="J2504" s="25">
        <v>13</v>
      </c>
      <c r="K2504" s="25">
        <v>3</v>
      </c>
      <c r="L2504" s="26" t="s">
        <v>3446</v>
      </c>
      <c r="M2504" s="50" t="str">
        <f t="shared" si="349"/>
        <v>ldd-1-14-jlr-loc3</v>
      </c>
      <c r="N2504" s="50">
        <v>7</v>
      </c>
      <c r="O2504" s="25">
        <v>6</v>
      </c>
      <c r="P2504" s="39">
        <v>7</v>
      </c>
    </row>
    <row r="2505" spans="1:16" ht="17.25" thickBot="1" x14ac:dyDescent="0.25">
      <c r="A2505" s="84" t="s">
        <v>3394</v>
      </c>
      <c r="B2505" s="45">
        <v>2161431</v>
      </c>
      <c r="C2505" s="84">
        <v>14</v>
      </c>
      <c r="D2505" s="40">
        <v>21614</v>
      </c>
      <c r="E2505" s="63">
        <v>15</v>
      </c>
      <c r="F2505" s="41">
        <v>3</v>
      </c>
      <c r="G2505" s="42" t="s">
        <v>438</v>
      </c>
      <c r="H2505" s="42" t="s">
        <v>441</v>
      </c>
      <c r="I2505" s="41">
        <v>100</v>
      </c>
      <c r="J2505" s="41">
        <v>13</v>
      </c>
      <c r="K2505" s="41">
        <v>3</v>
      </c>
      <c r="L2505" s="42" t="s">
        <v>3433</v>
      </c>
      <c r="M2505" s="42" t="str">
        <f t="shared" si="349"/>
        <v>ldd-1-14-shl-loc3</v>
      </c>
      <c r="N2505" s="42">
        <v>7</v>
      </c>
      <c r="O2505" s="41">
        <v>9</v>
      </c>
      <c r="P2505" s="43">
        <v>9</v>
      </c>
    </row>
    <row r="2506" spans="1:16" ht="16.5" x14ac:dyDescent="0.2">
      <c r="A2506" s="84" t="s">
        <v>3394</v>
      </c>
      <c r="B2506" s="45">
        <v>2161510</v>
      </c>
      <c r="C2506" s="84">
        <v>15</v>
      </c>
      <c r="D2506" s="35">
        <v>21615</v>
      </c>
      <c r="E2506" s="61">
        <v>15</v>
      </c>
      <c r="F2506" s="36">
        <v>1</v>
      </c>
      <c r="G2506" s="44" t="s">
        <v>439</v>
      </c>
      <c r="H2506" s="44" t="s">
        <v>435</v>
      </c>
      <c r="I2506" s="36">
        <v>100</v>
      </c>
      <c r="J2506" s="36">
        <v>13</v>
      </c>
      <c r="K2506" s="36">
        <v>3</v>
      </c>
      <c r="L2506" s="36" t="s">
        <v>498</v>
      </c>
      <c r="M2506" s="36" t="str">
        <f t="shared" si="349"/>
        <v>ldd-1-15-jlr-loc1</v>
      </c>
      <c r="N2506" s="36">
        <v>7</v>
      </c>
      <c r="O2506" s="36">
        <v>25</v>
      </c>
      <c r="P2506" s="37">
        <v>100</v>
      </c>
    </row>
    <row r="2507" spans="1:16" ht="16.5" x14ac:dyDescent="0.2">
      <c r="A2507" s="84" t="s">
        <v>3394</v>
      </c>
      <c r="B2507" s="45">
        <v>2161511</v>
      </c>
      <c r="C2507" s="84">
        <v>15</v>
      </c>
      <c r="D2507" s="38">
        <v>21615</v>
      </c>
      <c r="E2507" s="62">
        <v>15</v>
      </c>
      <c r="F2507" s="25">
        <v>1</v>
      </c>
      <c r="G2507" s="26" t="s">
        <v>438</v>
      </c>
      <c r="H2507" s="26" t="s">
        <v>3397</v>
      </c>
      <c r="I2507" s="25">
        <v>100</v>
      </c>
      <c r="J2507" s="25">
        <v>13</v>
      </c>
      <c r="K2507" s="25">
        <v>3</v>
      </c>
      <c r="L2507" s="25"/>
      <c r="M2507" s="25"/>
      <c r="N2507" s="25"/>
      <c r="O2507" s="25"/>
      <c r="P2507" s="39"/>
    </row>
    <row r="2508" spans="1:16" ht="16.5" x14ac:dyDescent="0.2">
      <c r="A2508" s="84" t="s">
        <v>3394</v>
      </c>
      <c r="B2508" s="45">
        <v>2161520</v>
      </c>
      <c r="C2508" s="84">
        <v>15</v>
      </c>
      <c r="D2508" s="38">
        <v>21615</v>
      </c>
      <c r="E2508" s="62">
        <v>15</v>
      </c>
      <c r="F2508" s="25">
        <v>2</v>
      </c>
      <c r="G2508" s="26" t="s">
        <v>3395</v>
      </c>
      <c r="H2508" s="26" t="s">
        <v>1007</v>
      </c>
      <c r="I2508" s="25">
        <v>100</v>
      </c>
      <c r="J2508" s="25">
        <v>13</v>
      </c>
      <c r="K2508" s="25">
        <v>3</v>
      </c>
      <c r="L2508" s="25" t="s">
        <v>497</v>
      </c>
      <c r="M2508" s="49" t="str">
        <f t="shared" si="349"/>
        <v>ldd-1-15-jlr-loc2</v>
      </c>
      <c r="N2508" s="49">
        <v>7</v>
      </c>
      <c r="O2508" s="25">
        <v>25</v>
      </c>
      <c r="P2508" s="39">
        <v>100</v>
      </c>
    </row>
    <row r="2509" spans="1:16" ht="16.5" x14ac:dyDescent="0.2">
      <c r="A2509" s="84" t="s">
        <v>3394</v>
      </c>
      <c r="B2509" s="45">
        <v>2161521</v>
      </c>
      <c r="C2509" s="84">
        <v>15</v>
      </c>
      <c r="D2509" s="38">
        <v>21615</v>
      </c>
      <c r="E2509" s="62">
        <v>15</v>
      </c>
      <c r="F2509" s="25">
        <v>2</v>
      </c>
      <c r="G2509" s="26" t="s">
        <v>438</v>
      </c>
      <c r="H2509" s="26" t="s">
        <v>750</v>
      </c>
      <c r="I2509" s="25">
        <v>100</v>
      </c>
      <c r="J2509" s="25">
        <v>13</v>
      </c>
      <c r="K2509" s="25">
        <v>3</v>
      </c>
      <c r="L2509" s="25"/>
      <c r="M2509" s="49"/>
      <c r="N2509" s="49"/>
      <c r="O2509" s="25"/>
      <c r="P2509" s="39"/>
    </row>
    <row r="2510" spans="1:16" ht="16.5" x14ac:dyDescent="0.2">
      <c r="A2510" s="84" t="s">
        <v>3394</v>
      </c>
      <c r="B2510" s="45">
        <v>2161530</v>
      </c>
      <c r="C2510" s="84">
        <v>15</v>
      </c>
      <c r="D2510" s="38">
        <v>21615</v>
      </c>
      <c r="E2510" s="62">
        <v>15</v>
      </c>
      <c r="F2510" s="25">
        <v>3</v>
      </c>
      <c r="G2510" s="26" t="s">
        <v>439</v>
      </c>
      <c r="H2510" s="26" t="s">
        <v>747</v>
      </c>
      <c r="I2510" s="25">
        <v>100</v>
      </c>
      <c r="J2510" s="25">
        <v>13</v>
      </c>
      <c r="K2510" s="25">
        <v>3</v>
      </c>
      <c r="L2510" s="25" t="s">
        <v>174</v>
      </c>
      <c r="M2510" s="50" t="str">
        <f t="shared" si="349"/>
        <v>ldd-1-15-jlr-loc3</v>
      </c>
      <c r="N2510" s="50">
        <v>7</v>
      </c>
      <c r="O2510" s="25">
        <v>25</v>
      </c>
      <c r="P2510" s="39">
        <v>100</v>
      </c>
    </row>
    <row r="2511" spans="1:16" ht="17.25" thickBot="1" x14ac:dyDescent="0.25">
      <c r="A2511" s="84" t="s">
        <v>3394</v>
      </c>
      <c r="B2511" s="45">
        <v>2161531</v>
      </c>
      <c r="C2511" s="84">
        <v>15</v>
      </c>
      <c r="D2511" s="40">
        <v>21615</v>
      </c>
      <c r="E2511" s="63">
        <v>15</v>
      </c>
      <c r="F2511" s="41">
        <v>3</v>
      </c>
      <c r="G2511" s="42" t="s">
        <v>438</v>
      </c>
      <c r="H2511" s="42" t="s">
        <v>748</v>
      </c>
      <c r="I2511" s="41">
        <v>100</v>
      </c>
      <c r="J2511" s="41">
        <v>13</v>
      </c>
      <c r="K2511" s="41">
        <v>3</v>
      </c>
      <c r="L2511" s="41"/>
      <c r="M2511" s="42"/>
      <c r="N2511" s="42"/>
      <c r="O2511" s="41"/>
      <c r="P2511" s="43"/>
    </row>
  </sheetData>
  <mergeCells count="2">
    <mergeCell ref="X2:AJ2"/>
    <mergeCell ref="AM2:AY2"/>
  </mergeCells>
  <phoneticPr fontId="4" type="noConversion"/>
  <conditionalFormatting sqref="L2444:L244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03"/>
  <sheetViews>
    <sheetView workbookViewId="0">
      <selection activeCell="G1" sqref="G1:G1048576"/>
    </sheetView>
  </sheetViews>
  <sheetFormatPr defaultRowHeight="14.25" x14ac:dyDescent="0.2"/>
  <cols>
    <col min="1" max="5" width="9" style="48"/>
    <col min="6" max="6" width="11.25" style="48" customWidth="1"/>
    <col min="7" max="7" width="12.625" style="48" customWidth="1"/>
    <col min="8" max="10" width="9" style="48"/>
    <col min="11" max="11" width="14.875" style="48" customWidth="1"/>
    <col min="12" max="12" width="17.625" style="48" customWidth="1"/>
    <col min="13" max="13" width="13.25" style="48" customWidth="1"/>
    <col min="14" max="14" width="11.625" style="48" customWidth="1"/>
    <col min="15" max="15" width="12.25" style="48" customWidth="1"/>
    <col min="16" max="17" width="10.625" style="48" customWidth="1"/>
    <col min="18" max="22" width="9" style="48"/>
    <col min="23" max="23" width="10.5" style="48" customWidth="1"/>
    <col min="24" max="24" width="14.625" style="48" customWidth="1"/>
    <col min="25" max="30" width="10.625" style="48" customWidth="1"/>
    <col min="31" max="36" width="9" style="48"/>
    <col min="37" max="37" width="15.125" style="48" customWidth="1"/>
    <col min="38" max="43" width="9" style="48"/>
    <col min="44" max="45" width="8.875" style="48" customWidth="1"/>
    <col min="46" max="49" width="9" style="48"/>
    <col min="50" max="50" width="15.125" style="48" customWidth="1"/>
    <col min="51" max="56" width="9" style="48"/>
    <col min="57" max="58" width="8.875" style="48" customWidth="1"/>
    <col min="59" max="62" width="9" style="48"/>
    <col min="63" max="63" width="15.125" style="48" customWidth="1"/>
    <col min="64" max="69" width="9" style="48"/>
    <col min="70" max="72" width="8.875" style="48" customWidth="1"/>
    <col min="73" max="16384" width="9" style="48"/>
  </cols>
  <sheetData>
    <row r="1" spans="1:77" ht="15" x14ac:dyDescent="0.2">
      <c r="A1" s="4" t="s">
        <v>817</v>
      </c>
      <c r="B1" s="4" t="s">
        <v>3160</v>
      </c>
      <c r="C1" s="4" t="s">
        <v>825</v>
      </c>
      <c r="D1" s="4" t="s">
        <v>113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822</v>
      </c>
      <c r="L1" s="5" t="s">
        <v>823</v>
      </c>
      <c r="M1" s="5" t="s">
        <v>3350</v>
      </c>
      <c r="N1" s="5" t="s">
        <v>3387</v>
      </c>
      <c r="O1" s="5" t="s">
        <v>3388</v>
      </c>
    </row>
    <row r="2" spans="1:77" ht="15.75" customHeight="1" x14ac:dyDescent="0.2">
      <c r="A2" s="48" t="s">
        <v>806</v>
      </c>
      <c r="B2" s="48" t="s">
        <v>3157</v>
      </c>
      <c r="C2" s="48" t="s">
        <v>3165</v>
      </c>
      <c r="D2" s="48" t="s">
        <v>12</v>
      </c>
      <c r="E2" s="48" t="s">
        <v>12</v>
      </c>
      <c r="F2" s="48" t="s">
        <v>82</v>
      </c>
      <c r="G2" s="48" t="s">
        <v>168</v>
      </c>
      <c r="H2" s="48" t="s">
        <v>169</v>
      </c>
      <c r="I2" s="48" t="s">
        <v>169</v>
      </c>
      <c r="J2" s="48" t="s">
        <v>169</v>
      </c>
      <c r="K2" s="48" t="s">
        <v>766</v>
      </c>
      <c r="L2" s="48" t="s">
        <v>826</v>
      </c>
      <c r="M2" s="48" t="s">
        <v>3351</v>
      </c>
      <c r="N2" s="48" t="s">
        <v>3389</v>
      </c>
      <c r="O2" s="48" t="s">
        <v>3389</v>
      </c>
      <c r="T2" s="102" t="s">
        <v>1473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G2" s="102" t="s">
        <v>1599</v>
      </c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T2" s="102" t="s">
        <v>1703</v>
      </c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G2" s="102" t="s">
        <v>1704</v>
      </c>
      <c r="BH2" s="102"/>
      <c r="BI2" s="102"/>
      <c r="BJ2" s="102"/>
      <c r="BK2" s="102"/>
      <c r="BL2" s="102"/>
      <c r="BM2" s="102"/>
      <c r="BN2" s="102"/>
      <c r="BO2" s="102"/>
      <c r="BP2" s="102"/>
      <c r="BQ2" s="102"/>
    </row>
    <row r="3" spans="1:77" ht="18" thickBot="1" x14ac:dyDescent="0.25">
      <c r="A3" s="1" t="s">
        <v>815</v>
      </c>
      <c r="B3" s="1" t="s">
        <v>3162</v>
      </c>
      <c r="C3" s="1" t="s">
        <v>109</v>
      </c>
      <c r="D3" s="1" t="s">
        <v>13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765</v>
      </c>
      <c r="L3" s="1" t="s">
        <v>83</v>
      </c>
      <c r="M3" s="1" t="s">
        <v>3352</v>
      </c>
      <c r="N3" s="1" t="s">
        <v>3390</v>
      </c>
      <c r="O3" s="1" t="s">
        <v>3391</v>
      </c>
      <c r="T3" s="14" t="s">
        <v>1040</v>
      </c>
      <c r="U3" s="14" t="s">
        <v>815</v>
      </c>
      <c r="V3" s="14" t="s">
        <v>179</v>
      </c>
      <c r="W3" s="14" t="s">
        <v>178</v>
      </c>
      <c r="X3" s="14" t="s">
        <v>81</v>
      </c>
      <c r="Y3" s="14" t="s">
        <v>1037</v>
      </c>
      <c r="Z3" s="14" t="s">
        <v>1596</v>
      </c>
      <c r="AA3" s="14" t="s">
        <v>1597</v>
      </c>
      <c r="AB3" s="14" t="s">
        <v>1598</v>
      </c>
      <c r="AC3" s="14" t="s">
        <v>18</v>
      </c>
      <c r="AD3" s="14" t="s">
        <v>3373</v>
      </c>
      <c r="AG3" s="14" t="s">
        <v>1040</v>
      </c>
      <c r="AH3" s="14" t="s">
        <v>815</v>
      </c>
      <c r="AI3" s="14" t="s">
        <v>109</v>
      </c>
      <c r="AJ3" s="14" t="s">
        <v>178</v>
      </c>
      <c r="AK3" s="14" t="s">
        <v>81</v>
      </c>
      <c r="AL3" s="14" t="s">
        <v>16</v>
      </c>
      <c r="AM3" s="14" t="s">
        <v>1596</v>
      </c>
      <c r="AN3" s="14" t="s">
        <v>1597</v>
      </c>
      <c r="AO3" s="14" t="s">
        <v>1598</v>
      </c>
      <c r="AP3" s="14" t="s">
        <v>18</v>
      </c>
      <c r="AQ3" s="14" t="s">
        <v>3373</v>
      </c>
      <c r="AT3" s="14" t="s">
        <v>1040</v>
      </c>
      <c r="AU3" s="14" t="s">
        <v>815</v>
      </c>
      <c r="AV3" s="14" t="s">
        <v>109</v>
      </c>
      <c r="AW3" s="14" t="s">
        <v>178</v>
      </c>
      <c r="AX3" s="14" t="s">
        <v>81</v>
      </c>
      <c r="AY3" s="14" t="s">
        <v>16</v>
      </c>
      <c r="AZ3" s="14" t="s">
        <v>1596</v>
      </c>
      <c r="BA3" s="14" t="s">
        <v>1597</v>
      </c>
      <c r="BB3" s="14" t="s">
        <v>1598</v>
      </c>
      <c r="BC3" s="14" t="s">
        <v>18</v>
      </c>
      <c r="BD3" s="14" t="s">
        <v>3374</v>
      </c>
      <c r="BG3" s="14" t="s">
        <v>1040</v>
      </c>
      <c r="BH3" s="14" t="s">
        <v>815</v>
      </c>
      <c r="BI3" s="14" t="s">
        <v>109</v>
      </c>
      <c r="BJ3" s="14" t="s">
        <v>178</v>
      </c>
      <c r="BK3" s="14" t="s">
        <v>81</v>
      </c>
      <c r="BL3" s="14" t="s">
        <v>16</v>
      </c>
      <c r="BM3" s="14" t="s">
        <v>1596</v>
      </c>
      <c r="BN3" s="14" t="s">
        <v>1597</v>
      </c>
      <c r="BO3" s="14" t="s">
        <v>1598</v>
      </c>
      <c r="BP3" s="14" t="s">
        <v>18</v>
      </c>
      <c r="BQ3" s="14" t="s">
        <v>3374</v>
      </c>
      <c r="BU3" s="67" t="s">
        <v>1595</v>
      </c>
      <c r="BV3" s="66" t="s">
        <v>1576</v>
      </c>
      <c r="BW3" s="66" t="s">
        <v>1577</v>
      </c>
      <c r="BX3" s="66" t="s">
        <v>1578</v>
      </c>
      <c r="BY3" s="66" t="s">
        <v>1579</v>
      </c>
    </row>
    <row r="4" spans="1:77" ht="16.5" x14ac:dyDescent="0.2">
      <c r="A4" s="45" t="s">
        <v>1474</v>
      </c>
      <c r="B4" s="45">
        <f>D4*100+E4*10+IF(F4="jlr",0,1)</f>
        <v>4100110</v>
      </c>
      <c r="C4" s="56">
        <f t="shared" ref="C4:C64" si="0">MOD(D4,100)</f>
        <v>1</v>
      </c>
      <c r="D4" s="35">
        <f>INT((Q4-1)/6)+41001</f>
        <v>41001</v>
      </c>
      <c r="E4" s="36">
        <v>1</v>
      </c>
      <c r="F4" s="44" t="s">
        <v>794</v>
      </c>
      <c r="G4" s="44" t="s">
        <v>495</v>
      </c>
      <c r="H4" s="36">
        <f>INDEX($Y$4:$Y$103,C4)</f>
        <v>5</v>
      </c>
      <c r="I4" s="36">
        <f>INDEX($Z$4:$AB$103,C4,E4)</f>
        <v>1</v>
      </c>
      <c r="J4" s="36">
        <v>1</v>
      </c>
      <c r="K4" s="36" t="s">
        <v>502</v>
      </c>
      <c r="L4" s="36" t="str">
        <f>A4&amp;"-"&amp;C4&amp;"-"&amp;F4&amp;"-loc"&amp;E4</f>
        <v>tw-f-1-jlr-loc1</v>
      </c>
      <c r="M4" s="36">
        <f>INDEX($AD$4:$AD$103,C4)</f>
        <v>1</v>
      </c>
      <c r="N4" s="36">
        <v>6</v>
      </c>
      <c r="O4" s="37">
        <v>6</v>
      </c>
      <c r="Q4" s="48">
        <v>1</v>
      </c>
      <c r="T4" s="64">
        <v>1</v>
      </c>
      <c r="U4" s="45" t="s">
        <v>1475</v>
      </c>
      <c r="V4" s="64">
        <v>1</v>
      </c>
      <c r="W4" s="64">
        <v>41001</v>
      </c>
      <c r="X4" s="45" t="s">
        <v>1476</v>
      </c>
      <c r="Y4" s="64">
        <v>5</v>
      </c>
      <c r="Z4" s="64">
        <v>1</v>
      </c>
      <c r="AA4" s="65">
        <v>1</v>
      </c>
      <c r="AB4" s="65">
        <v>1</v>
      </c>
      <c r="AC4" s="64">
        <v>1</v>
      </c>
      <c r="AD4" s="82">
        <v>1</v>
      </c>
      <c r="AG4" s="65">
        <v>1</v>
      </c>
      <c r="AH4" s="45" t="s">
        <v>1600</v>
      </c>
      <c r="AI4" s="65">
        <v>1</v>
      </c>
      <c r="AJ4" s="65">
        <v>42001</v>
      </c>
      <c r="AK4" s="45" t="s">
        <v>1601</v>
      </c>
      <c r="AL4" s="65">
        <v>30</v>
      </c>
      <c r="AM4" s="65">
        <v>4</v>
      </c>
      <c r="AN4" s="65">
        <v>4</v>
      </c>
      <c r="AO4" s="65">
        <v>4</v>
      </c>
      <c r="AP4" s="65">
        <v>1</v>
      </c>
      <c r="AQ4" s="82">
        <v>1</v>
      </c>
      <c r="AT4" s="68">
        <v>1</v>
      </c>
      <c r="AU4" s="45" t="s">
        <v>1702</v>
      </c>
      <c r="AV4" s="68">
        <v>1</v>
      </c>
      <c r="AW4" s="68">
        <v>43001</v>
      </c>
      <c r="AX4" s="45" t="s">
        <v>1601</v>
      </c>
      <c r="AY4" s="68">
        <v>40</v>
      </c>
      <c r="AZ4" s="68">
        <v>5</v>
      </c>
      <c r="BA4" s="68">
        <v>5</v>
      </c>
      <c r="BB4" s="68">
        <v>5</v>
      </c>
      <c r="BC4" s="68">
        <v>2</v>
      </c>
      <c r="BD4" s="82">
        <v>1</v>
      </c>
      <c r="BG4" s="68">
        <v>1</v>
      </c>
      <c r="BH4" s="45" t="s">
        <v>1705</v>
      </c>
      <c r="BI4" s="68">
        <v>1</v>
      </c>
      <c r="BJ4" s="68">
        <v>44001</v>
      </c>
      <c r="BK4" s="45" t="s">
        <v>1601</v>
      </c>
      <c r="BL4" s="68">
        <v>40</v>
      </c>
      <c r="BM4" s="68">
        <v>5</v>
      </c>
      <c r="BN4" s="68">
        <v>5</v>
      </c>
      <c r="BO4" s="68">
        <v>5</v>
      </c>
      <c r="BP4" s="68">
        <v>2</v>
      </c>
      <c r="BQ4" s="82">
        <v>1</v>
      </c>
      <c r="BT4" s="48">
        <v>1</v>
      </c>
      <c r="BU4" s="64" t="s">
        <v>1580</v>
      </c>
      <c r="BV4" s="64">
        <v>2</v>
      </c>
      <c r="BW4" s="64">
        <v>0</v>
      </c>
      <c r="BX4" s="64">
        <v>0</v>
      </c>
      <c r="BY4" s="64">
        <v>0</v>
      </c>
    </row>
    <row r="5" spans="1:77" ht="16.5" x14ac:dyDescent="0.2">
      <c r="A5" s="45" t="s">
        <v>995</v>
      </c>
      <c r="B5" s="45">
        <f t="shared" ref="B5:B68" si="1">D5*100+E5*10+IF(F5="jlr",0,1)</f>
        <v>4100111</v>
      </c>
      <c r="C5" s="56">
        <f t="shared" si="0"/>
        <v>1</v>
      </c>
      <c r="D5" s="38">
        <f t="shared" ref="D5:D68" si="2">INT((Q5-1)/6)+41001</f>
        <v>41001</v>
      </c>
      <c r="E5" s="25">
        <v>1</v>
      </c>
      <c r="F5" s="26" t="s">
        <v>795</v>
      </c>
      <c r="G5" s="26" t="s">
        <v>519</v>
      </c>
      <c r="H5" s="25">
        <f t="shared" ref="H5:H68" si="3">INDEX($Y$4:$Y$103,C5)</f>
        <v>5</v>
      </c>
      <c r="I5" s="25">
        <f t="shared" ref="I5:I68" si="4">INDEX($Z$4:$AB$103,C5,E5)</f>
        <v>1</v>
      </c>
      <c r="J5" s="25">
        <v>1</v>
      </c>
      <c r="K5" s="25" t="s">
        <v>543</v>
      </c>
      <c r="L5" s="25" t="str">
        <f t="shared" ref="L5:L68" si="5">A5&amp;"-"&amp;C5&amp;"-"&amp;F5&amp;"-loc"&amp;E5</f>
        <v>tw-f-1-shl-loc1</v>
      </c>
      <c r="M5" s="25">
        <f t="shared" ref="M5:M68" si="6">INDEX($AD$4:$AD$103,C5)</f>
        <v>1</v>
      </c>
      <c r="N5" s="25">
        <v>9</v>
      </c>
      <c r="O5" s="39">
        <v>9</v>
      </c>
      <c r="Q5" s="48">
        <v>2</v>
      </c>
      <c r="T5" s="64">
        <v>2</v>
      </c>
      <c r="U5" s="45" t="s">
        <v>1475</v>
      </c>
      <c r="V5" s="64">
        <v>2</v>
      </c>
      <c r="W5" s="76">
        <v>41002</v>
      </c>
      <c r="X5" s="45" t="s">
        <v>1477</v>
      </c>
      <c r="Y5" s="64">
        <v>10</v>
      </c>
      <c r="Z5" s="64">
        <v>2</v>
      </c>
      <c r="AA5" s="65">
        <v>2</v>
      </c>
      <c r="AB5" s="65">
        <v>2</v>
      </c>
      <c r="AC5" s="65">
        <v>1</v>
      </c>
      <c r="AD5" s="82">
        <v>1</v>
      </c>
      <c r="AG5" s="65">
        <v>2</v>
      </c>
      <c r="AH5" s="45" t="s">
        <v>1600</v>
      </c>
      <c r="AI5" s="65">
        <v>2</v>
      </c>
      <c r="AJ5" s="76">
        <v>42002</v>
      </c>
      <c r="AK5" s="45" t="s">
        <v>1602</v>
      </c>
      <c r="AL5" s="65">
        <v>35</v>
      </c>
      <c r="AM5" s="65">
        <v>4</v>
      </c>
      <c r="AN5" s="65">
        <v>4</v>
      </c>
      <c r="AO5" s="65">
        <v>4</v>
      </c>
      <c r="AP5" s="65">
        <v>1</v>
      </c>
      <c r="AQ5" s="82">
        <v>1</v>
      </c>
      <c r="AT5" s="68">
        <v>2</v>
      </c>
      <c r="AU5" s="45" t="s">
        <v>1702</v>
      </c>
      <c r="AV5" s="68">
        <v>2</v>
      </c>
      <c r="AW5" s="68">
        <v>43002</v>
      </c>
      <c r="AX5" s="45" t="s">
        <v>1602</v>
      </c>
      <c r="AY5" s="68">
        <v>45</v>
      </c>
      <c r="AZ5" s="68">
        <v>5</v>
      </c>
      <c r="BA5" s="68">
        <v>5</v>
      </c>
      <c r="BB5" s="68">
        <v>5</v>
      </c>
      <c r="BC5" s="68">
        <v>2</v>
      </c>
      <c r="BD5" s="82">
        <v>1</v>
      </c>
      <c r="BG5" s="68">
        <v>2</v>
      </c>
      <c r="BH5" s="45" t="s">
        <v>1705</v>
      </c>
      <c r="BI5" s="68">
        <v>2</v>
      </c>
      <c r="BJ5" s="68">
        <v>44002</v>
      </c>
      <c r="BK5" s="45" t="s">
        <v>1602</v>
      </c>
      <c r="BL5" s="68">
        <v>45</v>
      </c>
      <c r="BM5" s="68">
        <v>5</v>
      </c>
      <c r="BN5" s="68">
        <v>5</v>
      </c>
      <c r="BO5" s="68">
        <v>5</v>
      </c>
      <c r="BP5" s="68">
        <v>2</v>
      </c>
      <c r="BQ5" s="82">
        <v>1</v>
      </c>
      <c r="BT5" s="48">
        <v>2</v>
      </c>
      <c r="BU5" s="64" t="s">
        <v>1581</v>
      </c>
      <c r="BV5" s="64">
        <v>4</v>
      </c>
      <c r="BW5" s="64">
        <v>0</v>
      </c>
      <c r="BX5" s="64">
        <v>0</v>
      </c>
      <c r="BY5" s="64">
        <v>0</v>
      </c>
    </row>
    <row r="6" spans="1:77" ht="16.5" x14ac:dyDescent="0.2">
      <c r="A6" s="45" t="s">
        <v>995</v>
      </c>
      <c r="B6" s="45">
        <f t="shared" si="1"/>
        <v>4100120</v>
      </c>
      <c r="C6" s="56">
        <f t="shared" si="0"/>
        <v>1</v>
      </c>
      <c r="D6" s="38">
        <f t="shared" si="2"/>
        <v>41001</v>
      </c>
      <c r="E6" s="25">
        <v>2</v>
      </c>
      <c r="F6" s="26" t="s">
        <v>794</v>
      </c>
      <c r="G6" s="26" t="s">
        <v>496</v>
      </c>
      <c r="H6" s="25">
        <f t="shared" si="3"/>
        <v>5</v>
      </c>
      <c r="I6" s="25">
        <f t="shared" si="4"/>
        <v>1</v>
      </c>
      <c r="J6" s="25">
        <v>1</v>
      </c>
      <c r="K6" s="25" t="s">
        <v>1459</v>
      </c>
      <c r="L6" s="49" t="str">
        <f t="shared" si="5"/>
        <v>tw-f-1-jlr-loc2</v>
      </c>
      <c r="M6" s="49">
        <f t="shared" si="6"/>
        <v>1</v>
      </c>
      <c r="N6" s="25">
        <v>6</v>
      </c>
      <c r="O6" s="39">
        <v>6</v>
      </c>
      <c r="Q6" s="48">
        <v>3</v>
      </c>
      <c r="T6" s="64">
        <v>3</v>
      </c>
      <c r="U6" s="45" t="s">
        <v>1475</v>
      </c>
      <c r="V6" s="64">
        <v>3</v>
      </c>
      <c r="W6" s="76">
        <v>41003</v>
      </c>
      <c r="X6" s="45" t="s">
        <v>1478</v>
      </c>
      <c r="Y6" s="64">
        <v>15</v>
      </c>
      <c r="Z6" s="64">
        <v>2</v>
      </c>
      <c r="AA6" s="65">
        <v>2</v>
      </c>
      <c r="AB6" s="65">
        <v>3</v>
      </c>
      <c r="AC6" s="65">
        <v>1</v>
      </c>
      <c r="AD6" s="82">
        <v>1</v>
      </c>
      <c r="AG6" s="65">
        <v>3</v>
      </c>
      <c r="AH6" s="45" t="s">
        <v>1600</v>
      </c>
      <c r="AI6" s="65">
        <v>3</v>
      </c>
      <c r="AJ6" s="76">
        <v>42003</v>
      </c>
      <c r="AK6" s="45" t="s">
        <v>1603</v>
      </c>
      <c r="AL6" s="65">
        <v>38</v>
      </c>
      <c r="AM6" s="65">
        <v>4</v>
      </c>
      <c r="AN6" s="65">
        <v>4</v>
      </c>
      <c r="AO6" s="65">
        <v>4</v>
      </c>
      <c r="AP6" s="65">
        <v>1</v>
      </c>
      <c r="AQ6" s="82">
        <v>1</v>
      </c>
      <c r="AT6" s="68">
        <v>3</v>
      </c>
      <c r="AU6" s="45" t="s">
        <v>1702</v>
      </c>
      <c r="AV6" s="68">
        <v>3</v>
      </c>
      <c r="AW6" s="76">
        <v>43003</v>
      </c>
      <c r="AX6" s="45" t="s">
        <v>1603</v>
      </c>
      <c r="AY6" s="68">
        <v>48</v>
      </c>
      <c r="AZ6" s="68">
        <v>5</v>
      </c>
      <c r="BA6" s="68">
        <v>5</v>
      </c>
      <c r="BB6" s="68">
        <v>5</v>
      </c>
      <c r="BC6" s="68">
        <v>2</v>
      </c>
      <c r="BD6" s="82">
        <v>1</v>
      </c>
      <c r="BG6" s="68">
        <v>3</v>
      </c>
      <c r="BH6" s="45" t="s">
        <v>1705</v>
      </c>
      <c r="BI6" s="68">
        <v>3</v>
      </c>
      <c r="BJ6" s="76">
        <v>44003</v>
      </c>
      <c r="BK6" s="45" t="s">
        <v>1603</v>
      </c>
      <c r="BL6" s="68">
        <v>48</v>
      </c>
      <c r="BM6" s="68">
        <v>5</v>
      </c>
      <c r="BN6" s="68">
        <v>5</v>
      </c>
      <c r="BO6" s="68">
        <v>5</v>
      </c>
      <c r="BP6" s="68">
        <v>2</v>
      </c>
      <c r="BQ6" s="82">
        <v>1</v>
      </c>
      <c r="BT6" s="48">
        <v>3</v>
      </c>
      <c r="BU6" s="64" t="s">
        <v>1582</v>
      </c>
      <c r="BV6" s="64">
        <v>7</v>
      </c>
      <c r="BW6" s="64">
        <v>0</v>
      </c>
      <c r="BX6" s="64">
        <v>0</v>
      </c>
      <c r="BY6" s="64">
        <v>0</v>
      </c>
    </row>
    <row r="7" spans="1:77" ht="16.5" x14ac:dyDescent="0.2">
      <c r="A7" s="45" t="s">
        <v>995</v>
      </c>
      <c r="B7" s="45">
        <f t="shared" si="1"/>
        <v>4100121</v>
      </c>
      <c r="C7" s="56">
        <f t="shared" si="0"/>
        <v>1</v>
      </c>
      <c r="D7" s="38">
        <f t="shared" si="2"/>
        <v>41001</v>
      </c>
      <c r="E7" s="25">
        <v>2</v>
      </c>
      <c r="F7" s="26" t="s">
        <v>795</v>
      </c>
      <c r="G7" s="26" t="s">
        <v>508</v>
      </c>
      <c r="H7" s="25">
        <f t="shared" si="3"/>
        <v>5</v>
      </c>
      <c r="I7" s="25">
        <f t="shared" si="4"/>
        <v>1</v>
      </c>
      <c r="J7" s="25">
        <v>1</v>
      </c>
      <c r="K7" s="25" t="s">
        <v>538</v>
      </c>
      <c r="L7" s="49" t="str">
        <f t="shared" si="5"/>
        <v>tw-f-1-shl-loc2</v>
      </c>
      <c r="M7" s="49">
        <f t="shared" si="6"/>
        <v>1</v>
      </c>
      <c r="N7" s="25">
        <v>9</v>
      </c>
      <c r="O7" s="39">
        <v>9</v>
      </c>
      <c r="Q7" s="48">
        <v>4</v>
      </c>
      <c r="T7" s="64">
        <v>4</v>
      </c>
      <c r="U7" s="45" t="s">
        <v>1475</v>
      </c>
      <c r="V7" s="64">
        <v>4</v>
      </c>
      <c r="W7" s="76">
        <v>41004</v>
      </c>
      <c r="X7" s="45" t="s">
        <v>1479</v>
      </c>
      <c r="Y7" s="64">
        <v>15</v>
      </c>
      <c r="Z7" s="64">
        <v>3</v>
      </c>
      <c r="AA7" s="65">
        <v>3</v>
      </c>
      <c r="AB7" s="65">
        <v>3</v>
      </c>
      <c r="AC7" s="65">
        <v>1</v>
      </c>
      <c r="AD7" s="82">
        <v>1</v>
      </c>
      <c r="AG7" s="65">
        <v>4</v>
      </c>
      <c r="AH7" s="45" t="s">
        <v>1600</v>
      </c>
      <c r="AI7" s="65">
        <v>4</v>
      </c>
      <c r="AJ7" s="76">
        <v>42004</v>
      </c>
      <c r="AK7" s="45" t="s">
        <v>1604</v>
      </c>
      <c r="AL7" s="65">
        <v>40</v>
      </c>
      <c r="AM7" s="65">
        <v>5</v>
      </c>
      <c r="AN7" s="65">
        <v>4</v>
      </c>
      <c r="AO7" s="65">
        <v>4</v>
      </c>
      <c r="AP7" s="65">
        <v>1</v>
      </c>
      <c r="AQ7" s="82">
        <v>1</v>
      </c>
      <c r="AT7" s="68">
        <v>4</v>
      </c>
      <c r="AU7" s="45" t="s">
        <v>1702</v>
      </c>
      <c r="AV7" s="68">
        <v>4</v>
      </c>
      <c r="AW7" s="76">
        <v>43004</v>
      </c>
      <c r="AX7" s="45" t="s">
        <v>1604</v>
      </c>
      <c r="AY7" s="68">
        <v>50</v>
      </c>
      <c r="AZ7" s="68">
        <v>6</v>
      </c>
      <c r="BA7" s="68">
        <v>5</v>
      </c>
      <c r="BB7" s="68">
        <v>5</v>
      </c>
      <c r="BC7" s="68">
        <v>2</v>
      </c>
      <c r="BD7" s="82">
        <v>1</v>
      </c>
      <c r="BG7" s="68">
        <v>4</v>
      </c>
      <c r="BH7" s="45" t="s">
        <v>1705</v>
      </c>
      <c r="BI7" s="68">
        <v>4</v>
      </c>
      <c r="BJ7" s="76">
        <v>44004</v>
      </c>
      <c r="BK7" s="45" t="s">
        <v>1604</v>
      </c>
      <c r="BL7" s="68">
        <v>50</v>
      </c>
      <c r="BM7" s="68">
        <v>6</v>
      </c>
      <c r="BN7" s="68">
        <v>5</v>
      </c>
      <c r="BO7" s="68">
        <v>5</v>
      </c>
      <c r="BP7" s="68">
        <v>2</v>
      </c>
      <c r="BQ7" s="82">
        <v>1</v>
      </c>
      <c r="BT7" s="48">
        <v>4</v>
      </c>
      <c r="BU7" s="64" t="s">
        <v>1583</v>
      </c>
      <c r="BV7" s="64">
        <v>10</v>
      </c>
      <c r="BW7" s="64">
        <v>4</v>
      </c>
      <c r="BX7" s="64">
        <v>0</v>
      </c>
      <c r="BY7" s="64">
        <v>0</v>
      </c>
    </row>
    <row r="8" spans="1:77" ht="16.5" x14ac:dyDescent="0.2">
      <c r="A8" s="45" t="s">
        <v>995</v>
      </c>
      <c r="B8" s="45">
        <f t="shared" si="1"/>
        <v>4100130</v>
      </c>
      <c r="C8" s="56">
        <f t="shared" si="0"/>
        <v>1</v>
      </c>
      <c r="D8" s="38">
        <f t="shared" si="2"/>
        <v>41001</v>
      </c>
      <c r="E8" s="25">
        <v>3</v>
      </c>
      <c r="F8" s="26" t="s">
        <v>794</v>
      </c>
      <c r="G8" s="26" t="s">
        <v>1463</v>
      </c>
      <c r="H8" s="25">
        <f t="shared" si="3"/>
        <v>5</v>
      </c>
      <c r="I8" s="25">
        <f t="shared" si="4"/>
        <v>1</v>
      </c>
      <c r="J8" s="25">
        <v>1</v>
      </c>
      <c r="K8" s="25" t="s">
        <v>499</v>
      </c>
      <c r="L8" s="50" t="str">
        <f t="shared" si="5"/>
        <v>tw-f-1-jlr-loc3</v>
      </c>
      <c r="M8" s="50">
        <f t="shared" si="6"/>
        <v>1</v>
      </c>
      <c r="N8" s="25">
        <v>6</v>
      </c>
      <c r="O8" s="39">
        <v>6</v>
      </c>
      <c r="Q8" s="48">
        <v>5</v>
      </c>
      <c r="T8" s="64">
        <v>5</v>
      </c>
      <c r="U8" s="45" t="s">
        <v>1475</v>
      </c>
      <c r="V8" s="64">
        <v>5</v>
      </c>
      <c r="W8" s="76">
        <v>41005</v>
      </c>
      <c r="X8" s="45" t="s">
        <v>1480</v>
      </c>
      <c r="Y8" s="64">
        <v>20</v>
      </c>
      <c r="Z8" s="64">
        <v>3</v>
      </c>
      <c r="AA8" s="65">
        <v>3</v>
      </c>
      <c r="AB8" s="65">
        <v>3</v>
      </c>
      <c r="AC8" s="65">
        <v>1</v>
      </c>
      <c r="AD8" s="82">
        <v>1</v>
      </c>
      <c r="AG8" s="65">
        <v>5</v>
      </c>
      <c r="AH8" s="45" t="s">
        <v>1600</v>
      </c>
      <c r="AI8" s="65">
        <v>5</v>
      </c>
      <c r="AJ8" s="76">
        <v>42005</v>
      </c>
      <c r="AK8" s="45" t="s">
        <v>1605</v>
      </c>
      <c r="AL8" s="65">
        <v>40</v>
      </c>
      <c r="AM8" s="65">
        <v>5</v>
      </c>
      <c r="AN8" s="65">
        <v>5</v>
      </c>
      <c r="AO8" s="65">
        <v>5</v>
      </c>
      <c r="AP8" s="65">
        <v>1</v>
      </c>
      <c r="AQ8" s="82">
        <v>2</v>
      </c>
      <c r="AT8" s="68">
        <v>5</v>
      </c>
      <c r="AU8" s="45" t="s">
        <v>1702</v>
      </c>
      <c r="AV8" s="68">
        <v>5</v>
      </c>
      <c r="AW8" s="76">
        <v>43005</v>
      </c>
      <c r="AX8" s="45" t="s">
        <v>1605</v>
      </c>
      <c r="AY8" s="68">
        <v>50</v>
      </c>
      <c r="AZ8" s="68">
        <v>6</v>
      </c>
      <c r="BA8" s="68">
        <v>6</v>
      </c>
      <c r="BB8" s="68">
        <v>6</v>
      </c>
      <c r="BC8" s="68">
        <v>2</v>
      </c>
      <c r="BD8" s="82">
        <v>2</v>
      </c>
      <c r="BG8" s="68">
        <v>5</v>
      </c>
      <c r="BH8" s="45" t="s">
        <v>1705</v>
      </c>
      <c r="BI8" s="68">
        <v>5</v>
      </c>
      <c r="BJ8" s="76">
        <v>44005</v>
      </c>
      <c r="BK8" s="45" t="s">
        <v>1605</v>
      </c>
      <c r="BL8" s="68">
        <v>50</v>
      </c>
      <c r="BM8" s="68">
        <v>6</v>
      </c>
      <c r="BN8" s="68">
        <v>6</v>
      </c>
      <c r="BO8" s="68">
        <v>6</v>
      </c>
      <c r="BP8" s="68">
        <v>2</v>
      </c>
      <c r="BQ8" s="82">
        <v>2</v>
      </c>
      <c r="BT8" s="48">
        <v>5</v>
      </c>
      <c r="BU8" s="64" t="s">
        <v>1584</v>
      </c>
      <c r="BV8" s="64">
        <v>20</v>
      </c>
      <c r="BW8" s="64">
        <v>10</v>
      </c>
      <c r="BX8" s="64">
        <v>5</v>
      </c>
      <c r="BY8" s="64">
        <v>5</v>
      </c>
    </row>
    <row r="9" spans="1:77" ht="17.25" thickBot="1" x14ac:dyDescent="0.25">
      <c r="A9" s="45" t="s">
        <v>995</v>
      </c>
      <c r="B9" s="45">
        <f t="shared" si="1"/>
        <v>4100131</v>
      </c>
      <c r="C9" s="56">
        <f t="shared" si="0"/>
        <v>1</v>
      </c>
      <c r="D9" s="40">
        <f t="shared" si="2"/>
        <v>41001</v>
      </c>
      <c r="E9" s="41">
        <v>3</v>
      </c>
      <c r="F9" s="42" t="s">
        <v>795</v>
      </c>
      <c r="G9" s="42" t="s">
        <v>509</v>
      </c>
      <c r="H9" s="41">
        <f t="shared" si="3"/>
        <v>5</v>
      </c>
      <c r="I9" s="41">
        <f t="shared" si="4"/>
        <v>1</v>
      </c>
      <c r="J9" s="41">
        <v>1</v>
      </c>
      <c r="K9" s="41" t="s">
        <v>539</v>
      </c>
      <c r="L9" s="42" t="str">
        <f t="shared" si="5"/>
        <v>tw-f-1-shl-loc3</v>
      </c>
      <c r="M9" s="42">
        <f t="shared" si="6"/>
        <v>1</v>
      </c>
      <c r="N9" s="41">
        <v>9</v>
      </c>
      <c r="O9" s="43">
        <v>9</v>
      </c>
      <c r="Q9" s="48">
        <v>6</v>
      </c>
      <c r="T9" s="64">
        <v>6</v>
      </c>
      <c r="U9" s="45" t="s">
        <v>1475</v>
      </c>
      <c r="V9" s="64">
        <v>6</v>
      </c>
      <c r="W9" s="76">
        <v>41006</v>
      </c>
      <c r="X9" s="45" t="s">
        <v>1481</v>
      </c>
      <c r="Y9" s="64">
        <v>25</v>
      </c>
      <c r="Z9" s="64">
        <v>3</v>
      </c>
      <c r="AA9" s="65">
        <v>3</v>
      </c>
      <c r="AB9" s="65">
        <v>3</v>
      </c>
      <c r="AC9" s="65">
        <v>1</v>
      </c>
      <c r="AD9" s="82">
        <v>1</v>
      </c>
      <c r="AG9" s="65">
        <v>6</v>
      </c>
      <c r="AH9" s="45" t="s">
        <v>1600</v>
      </c>
      <c r="AI9" s="65">
        <v>6</v>
      </c>
      <c r="AJ9" s="76">
        <v>42006</v>
      </c>
      <c r="AK9" s="45" t="s">
        <v>1606</v>
      </c>
      <c r="AL9" s="65">
        <v>42</v>
      </c>
      <c r="AM9" s="65">
        <v>5</v>
      </c>
      <c r="AN9" s="65">
        <v>5</v>
      </c>
      <c r="AO9" s="65">
        <v>5</v>
      </c>
      <c r="AP9" s="65">
        <v>1</v>
      </c>
      <c r="AQ9" s="82">
        <v>2</v>
      </c>
      <c r="AT9" s="68">
        <v>6</v>
      </c>
      <c r="AU9" s="45" t="s">
        <v>1702</v>
      </c>
      <c r="AV9" s="68">
        <v>6</v>
      </c>
      <c r="AW9" s="76">
        <v>43006</v>
      </c>
      <c r="AX9" s="45" t="s">
        <v>1606</v>
      </c>
      <c r="AY9" s="68">
        <v>52</v>
      </c>
      <c r="AZ9" s="68">
        <v>6</v>
      </c>
      <c r="BA9" s="68">
        <v>6</v>
      </c>
      <c r="BB9" s="68">
        <v>6</v>
      </c>
      <c r="BC9" s="68">
        <v>2</v>
      </c>
      <c r="BD9" s="82">
        <v>2</v>
      </c>
      <c r="BG9" s="68">
        <v>6</v>
      </c>
      <c r="BH9" s="45" t="s">
        <v>1705</v>
      </c>
      <c r="BI9" s="68">
        <v>6</v>
      </c>
      <c r="BJ9" s="76">
        <v>44006</v>
      </c>
      <c r="BK9" s="45" t="s">
        <v>1606</v>
      </c>
      <c r="BL9" s="68">
        <v>52</v>
      </c>
      <c r="BM9" s="68">
        <v>6</v>
      </c>
      <c r="BN9" s="68">
        <v>6</v>
      </c>
      <c r="BO9" s="68">
        <v>6</v>
      </c>
      <c r="BP9" s="68">
        <v>2</v>
      </c>
      <c r="BQ9" s="82">
        <v>2</v>
      </c>
      <c r="BT9" s="48">
        <v>6</v>
      </c>
      <c r="BU9" s="64" t="s">
        <v>1585</v>
      </c>
      <c r="BV9" s="64">
        <v>35</v>
      </c>
      <c r="BW9" s="64">
        <v>20</v>
      </c>
      <c r="BX9" s="64">
        <v>10</v>
      </c>
      <c r="BY9" s="64">
        <v>10</v>
      </c>
    </row>
    <row r="10" spans="1:77" ht="16.5" x14ac:dyDescent="0.2">
      <c r="A10" s="45" t="s">
        <v>995</v>
      </c>
      <c r="B10" s="45">
        <f t="shared" si="1"/>
        <v>4100210</v>
      </c>
      <c r="C10" s="56">
        <f t="shared" si="0"/>
        <v>2</v>
      </c>
      <c r="D10" s="35">
        <f t="shared" si="2"/>
        <v>41002</v>
      </c>
      <c r="E10" s="36">
        <v>1</v>
      </c>
      <c r="F10" s="44" t="s">
        <v>794</v>
      </c>
      <c r="G10" s="44" t="s">
        <v>495</v>
      </c>
      <c r="H10" s="36">
        <f t="shared" si="3"/>
        <v>10</v>
      </c>
      <c r="I10" s="36">
        <f t="shared" si="4"/>
        <v>2</v>
      </c>
      <c r="J10" s="36">
        <v>1</v>
      </c>
      <c r="K10" s="36" t="s">
        <v>495</v>
      </c>
      <c r="L10" s="36" t="str">
        <f t="shared" si="5"/>
        <v>tw-f-2-jlr-loc1</v>
      </c>
      <c r="M10" s="36">
        <f t="shared" si="6"/>
        <v>1</v>
      </c>
      <c r="N10" s="36">
        <v>6</v>
      </c>
      <c r="O10" s="37">
        <v>6</v>
      </c>
      <c r="Q10" s="48">
        <v>7</v>
      </c>
      <c r="T10" s="64">
        <v>7</v>
      </c>
      <c r="U10" s="45" t="s">
        <v>1475</v>
      </c>
      <c r="V10" s="64">
        <v>7</v>
      </c>
      <c r="W10" s="76">
        <v>41007</v>
      </c>
      <c r="X10" s="45" t="s">
        <v>1482</v>
      </c>
      <c r="Y10" s="64">
        <v>30</v>
      </c>
      <c r="Z10" s="64">
        <v>3</v>
      </c>
      <c r="AA10" s="65">
        <v>3</v>
      </c>
      <c r="AB10" s="65">
        <v>3</v>
      </c>
      <c r="AC10" s="65">
        <v>1</v>
      </c>
      <c r="AD10" s="82">
        <v>1</v>
      </c>
      <c r="AG10" s="65">
        <v>7</v>
      </c>
      <c r="AH10" s="45" t="s">
        <v>1600</v>
      </c>
      <c r="AI10" s="65">
        <v>7</v>
      </c>
      <c r="AJ10" s="76">
        <v>42007</v>
      </c>
      <c r="AK10" s="45" t="s">
        <v>1607</v>
      </c>
      <c r="AL10" s="65">
        <v>45</v>
      </c>
      <c r="AM10" s="65">
        <v>5</v>
      </c>
      <c r="AN10" s="65">
        <v>5</v>
      </c>
      <c r="AO10" s="65">
        <v>5</v>
      </c>
      <c r="AP10" s="65">
        <v>1</v>
      </c>
      <c r="AQ10" s="82">
        <v>2</v>
      </c>
      <c r="AT10" s="68">
        <v>7</v>
      </c>
      <c r="AU10" s="45" t="s">
        <v>1702</v>
      </c>
      <c r="AV10" s="68">
        <v>7</v>
      </c>
      <c r="AW10" s="76">
        <v>43007</v>
      </c>
      <c r="AX10" s="45" t="s">
        <v>1607</v>
      </c>
      <c r="AY10" s="68">
        <v>55</v>
      </c>
      <c r="AZ10" s="68">
        <v>6</v>
      </c>
      <c r="BA10" s="68">
        <v>6</v>
      </c>
      <c r="BB10" s="68">
        <v>6</v>
      </c>
      <c r="BC10" s="68">
        <v>2</v>
      </c>
      <c r="BD10" s="82">
        <v>2</v>
      </c>
      <c r="BG10" s="68">
        <v>7</v>
      </c>
      <c r="BH10" s="45" t="s">
        <v>1705</v>
      </c>
      <c r="BI10" s="68">
        <v>7</v>
      </c>
      <c r="BJ10" s="76">
        <v>44007</v>
      </c>
      <c r="BK10" s="45" t="s">
        <v>1607</v>
      </c>
      <c r="BL10" s="68">
        <v>55</v>
      </c>
      <c r="BM10" s="68">
        <v>6</v>
      </c>
      <c r="BN10" s="68">
        <v>6</v>
      </c>
      <c r="BO10" s="68">
        <v>6</v>
      </c>
      <c r="BP10" s="68">
        <v>2</v>
      </c>
      <c r="BQ10" s="82">
        <v>2</v>
      </c>
      <c r="BT10" s="48">
        <v>7</v>
      </c>
      <c r="BU10" s="64" t="s">
        <v>1586</v>
      </c>
      <c r="BV10" s="64">
        <v>50</v>
      </c>
      <c r="BW10" s="64">
        <v>30</v>
      </c>
      <c r="BX10" s="64">
        <v>15</v>
      </c>
      <c r="BY10" s="64">
        <v>15</v>
      </c>
    </row>
    <row r="11" spans="1:77" ht="16.5" x14ac:dyDescent="0.2">
      <c r="A11" s="45" t="s">
        <v>995</v>
      </c>
      <c r="B11" s="45">
        <f t="shared" si="1"/>
        <v>4100211</v>
      </c>
      <c r="C11" s="56">
        <f t="shared" si="0"/>
        <v>2</v>
      </c>
      <c r="D11" s="38">
        <f t="shared" si="2"/>
        <v>41002</v>
      </c>
      <c r="E11" s="25">
        <v>1</v>
      </c>
      <c r="F11" s="26" t="s">
        <v>795</v>
      </c>
      <c r="G11" s="26" t="s">
        <v>519</v>
      </c>
      <c r="H11" s="25">
        <f t="shared" si="3"/>
        <v>10</v>
      </c>
      <c r="I11" s="25">
        <f t="shared" si="4"/>
        <v>2</v>
      </c>
      <c r="J11" s="25">
        <v>1</v>
      </c>
      <c r="K11" s="25" t="s">
        <v>527</v>
      </c>
      <c r="L11" s="25" t="str">
        <f t="shared" si="5"/>
        <v>tw-f-2-shl-loc1</v>
      </c>
      <c r="M11" s="25">
        <f t="shared" si="6"/>
        <v>1</v>
      </c>
      <c r="N11" s="25">
        <v>9</v>
      </c>
      <c r="O11" s="39">
        <v>9</v>
      </c>
      <c r="Q11" s="48">
        <v>8</v>
      </c>
      <c r="T11" s="64">
        <v>8</v>
      </c>
      <c r="U11" s="45" t="s">
        <v>1475</v>
      </c>
      <c r="V11" s="64">
        <v>8</v>
      </c>
      <c r="W11" s="76">
        <v>41008</v>
      </c>
      <c r="X11" s="45" t="s">
        <v>1483</v>
      </c>
      <c r="Y11" s="64">
        <v>35</v>
      </c>
      <c r="Z11" s="65">
        <v>4</v>
      </c>
      <c r="AA11" s="65">
        <v>4</v>
      </c>
      <c r="AB11" s="65">
        <v>4</v>
      </c>
      <c r="AC11" s="65">
        <v>1</v>
      </c>
      <c r="AD11" s="82">
        <v>1</v>
      </c>
      <c r="AG11" s="65">
        <v>8</v>
      </c>
      <c r="AH11" s="45" t="s">
        <v>1600</v>
      </c>
      <c r="AI11" s="65">
        <v>8</v>
      </c>
      <c r="AJ11" s="76">
        <v>42008</v>
      </c>
      <c r="AK11" s="45" t="s">
        <v>1608</v>
      </c>
      <c r="AL11" s="65">
        <v>48</v>
      </c>
      <c r="AM11" s="65">
        <v>5</v>
      </c>
      <c r="AN11" s="65">
        <v>5</v>
      </c>
      <c r="AO11" s="65">
        <v>5</v>
      </c>
      <c r="AP11" s="65">
        <v>1</v>
      </c>
      <c r="AQ11" s="82">
        <v>2</v>
      </c>
      <c r="AT11" s="68">
        <v>8</v>
      </c>
      <c r="AU11" s="45" t="s">
        <v>1702</v>
      </c>
      <c r="AV11" s="68">
        <v>8</v>
      </c>
      <c r="AW11" s="76">
        <v>43008</v>
      </c>
      <c r="AX11" s="45" t="s">
        <v>1608</v>
      </c>
      <c r="AY11" s="68">
        <v>58</v>
      </c>
      <c r="AZ11" s="68">
        <v>6</v>
      </c>
      <c r="BA11" s="68">
        <v>6</v>
      </c>
      <c r="BB11" s="68">
        <v>6</v>
      </c>
      <c r="BC11" s="68">
        <v>2</v>
      </c>
      <c r="BD11" s="82">
        <v>3</v>
      </c>
      <c r="BG11" s="68">
        <v>8</v>
      </c>
      <c r="BH11" s="45" t="s">
        <v>1705</v>
      </c>
      <c r="BI11" s="68">
        <v>8</v>
      </c>
      <c r="BJ11" s="76">
        <v>44008</v>
      </c>
      <c r="BK11" s="45" t="s">
        <v>1608</v>
      </c>
      <c r="BL11" s="68">
        <v>58</v>
      </c>
      <c r="BM11" s="68">
        <v>6</v>
      </c>
      <c r="BN11" s="68">
        <v>6</v>
      </c>
      <c r="BO11" s="68">
        <v>6</v>
      </c>
      <c r="BP11" s="68">
        <v>2</v>
      </c>
      <c r="BQ11" s="82">
        <v>3</v>
      </c>
      <c r="BT11" s="48">
        <v>8</v>
      </c>
      <c r="BU11" s="64" t="s">
        <v>1587</v>
      </c>
      <c r="BV11" s="64">
        <v>65</v>
      </c>
      <c r="BW11" s="64">
        <v>40</v>
      </c>
      <c r="BX11" s="64">
        <v>20</v>
      </c>
      <c r="BY11" s="64">
        <v>20</v>
      </c>
    </row>
    <row r="12" spans="1:77" ht="16.5" x14ac:dyDescent="0.2">
      <c r="A12" s="45" t="s">
        <v>995</v>
      </c>
      <c r="B12" s="45">
        <f t="shared" si="1"/>
        <v>4100220</v>
      </c>
      <c r="C12" s="56">
        <f t="shared" si="0"/>
        <v>2</v>
      </c>
      <c r="D12" s="38">
        <f t="shared" si="2"/>
        <v>41002</v>
      </c>
      <c r="E12" s="25">
        <v>2</v>
      </c>
      <c r="F12" s="26" t="s">
        <v>794</v>
      </c>
      <c r="G12" s="26" t="s">
        <v>496</v>
      </c>
      <c r="H12" s="25">
        <f t="shared" si="3"/>
        <v>10</v>
      </c>
      <c r="I12" s="25">
        <f t="shared" si="4"/>
        <v>2</v>
      </c>
      <c r="J12" s="25">
        <v>1</v>
      </c>
      <c r="K12" s="25" t="s">
        <v>1463</v>
      </c>
      <c r="L12" s="49" t="str">
        <f t="shared" si="5"/>
        <v>tw-f-2-jlr-loc2</v>
      </c>
      <c r="M12" s="49">
        <f t="shared" si="6"/>
        <v>1</v>
      </c>
      <c r="N12" s="25">
        <v>6</v>
      </c>
      <c r="O12" s="39">
        <v>6</v>
      </c>
      <c r="Q12" s="48">
        <v>9</v>
      </c>
      <c r="T12" s="64">
        <v>9</v>
      </c>
      <c r="U12" s="45" t="s">
        <v>1475</v>
      </c>
      <c r="V12" s="64">
        <v>9</v>
      </c>
      <c r="W12" s="76">
        <v>41009</v>
      </c>
      <c r="X12" s="45" t="s">
        <v>1484</v>
      </c>
      <c r="Y12" s="64">
        <v>40</v>
      </c>
      <c r="Z12" s="65">
        <v>4</v>
      </c>
      <c r="AA12" s="65">
        <v>4</v>
      </c>
      <c r="AB12" s="65">
        <v>5</v>
      </c>
      <c r="AC12" s="65">
        <v>1</v>
      </c>
      <c r="AD12" s="82">
        <v>1</v>
      </c>
      <c r="AG12" s="65">
        <v>9</v>
      </c>
      <c r="AH12" s="45" t="s">
        <v>1600</v>
      </c>
      <c r="AI12" s="65">
        <v>9</v>
      </c>
      <c r="AJ12" s="76">
        <v>42009</v>
      </c>
      <c r="AK12" s="45" t="s">
        <v>1609</v>
      </c>
      <c r="AL12" s="65">
        <v>49</v>
      </c>
      <c r="AM12" s="65">
        <v>5</v>
      </c>
      <c r="AN12" s="65">
        <v>5</v>
      </c>
      <c r="AO12" s="65">
        <v>5</v>
      </c>
      <c r="AP12" s="65">
        <v>1</v>
      </c>
      <c r="AQ12" s="82">
        <v>2</v>
      </c>
      <c r="AT12" s="68">
        <v>9</v>
      </c>
      <c r="AU12" s="45" t="s">
        <v>1702</v>
      </c>
      <c r="AV12" s="68">
        <v>9</v>
      </c>
      <c r="AW12" s="76">
        <v>43009</v>
      </c>
      <c r="AX12" s="45" t="s">
        <v>1609</v>
      </c>
      <c r="AY12" s="68">
        <v>60</v>
      </c>
      <c r="AZ12" s="68">
        <v>7</v>
      </c>
      <c r="BA12" s="68">
        <v>6</v>
      </c>
      <c r="BB12" s="68">
        <v>6</v>
      </c>
      <c r="BC12" s="68">
        <v>2</v>
      </c>
      <c r="BD12" s="82">
        <v>3</v>
      </c>
      <c r="BG12" s="68">
        <v>9</v>
      </c>
      <c r="BH12" s="45" t="s">
        <v>1705</v>
      </c>
      <c r="BI12" s="68">
        <v>9</v>
      </c>
      <c r="BJ12" s="76">
        <v>44009</v>
      </c>
      <c r="BK12" s="45" t="s">
        <v>1609</v>
      </c>
      <c r="BL12" s="68">
        <v>60</v>
      </c>
      <c r="BM12" s="68">
        <v>7</v>
      </c>
      <c r="BN12" s="68">
        <v>6</v>
      </c>
      <c r="BO12" s="68">
        <v>6</v>
      </c>
      <c r="BP12" s="68">
        <v>2</v>
      </c>
      <c r="BQ12" s="82">
        <v>3</v>
      </c>
      <c r="BT12" s="48">
        <v>9</v>
      </c>
      <c r="BU12" s="64" t="s">
        <v>1588</v>
      </c>
      <c r="BV12" s="64">
        <v>80</v>
      </c>
      <c r="BW12" s="64">
        <v>55</v>
      </c>
      <c r="BX12" s="64">
        <v>30</v>
      </c>
      <c r="BY12" s="64">
        <v>30</v>
      </c>
    </row>
    <row r="13" spans="1:77" ht="16.5" x14ac:dyDescent="0.2">
      <c r="A13" s="45" t="s">
        <v>995</v>
      </c>
      <c r="B13" s="45">
        <f t="shared" si="1"/>
        <v>4100221</v>
      </c>
      <c r="C13" s="56">
        <f t="shared" si="0"/>
        <v>2</v>
      </c>
      <c r="D13" s="38">
        <f t="shared" si="2"/>
        <v>41002</v>
      </c>
      <c r="E13" s="25">
        <v>2</v>
      </c>
      <c r="F13" s="26" t="s">
        <v>795</v>
      </c>
      <c r="G13" s="26" t="s">
        <v>508</v>
      </c>
      <c r="H13" s="25">
        <f t="shared" si="3"/>
        <v>10</v>
      </c>
      <c r="I13" s="25">
        <f t="shared" si="4"/>
        <v>2</v>
      </c>
      <c r="J13" s="25">
        <v>1</v>
      </c>
      <c r="K13" s="25" t="s">
        <v>530</v>
      </c>
      <c r="L13" s="49" t="str">
        <f t="shared" si="5"/>
        <v>tw-f-2-shl-loc2</v>
      </c>
      <c r="M13" s="49">
        <f t="shared" si="6"/>
        <v>1</v>
      </c>
      <c r="N13" s="25">
        <v>9</v>
      </c>
      <c r="O13" s="39">
        <v>9</v>
      </c>
      <c r="Q13" s="48">
        <v>10</v>
      </c>
      <c r="T13" s="64">
        <v>10</v>
      </c>
      <c r="U13" s="45" t="s">
        <v>1475</v>
      </c>
      <c r="V13" s="64">
        <v>10</v>
      </c>
      <c r="W13" s="76">
        <v>41010</v>
      </c>
      <c r="X13" s="45" t="s">
        <v>1485</v>
      </c>
      <c r="Y13" s="64">
        <v>40</v>
      </c>
      <c r="Z13" s="64">
        <v>4</v>
      </c>
      <c r="AA13" s="65">
        <v>5</v>
      </c>
      <c r="AB13" s="65">
        <v>5</v>
      </c>
      <c r="AC13" s="65">
        <v>1</v>
      </c>
      <c r="AD13" s="82">
        <v>1</v>
      </c>
      <c r="AG13" s="65">
        <v>10</v>
      </c>
      <c r="AH13" s="45" t="s">
        <v>1600</v>
      </c>
      <c r="AI13" s="65">
        <v>10</v>
      </c>
      <c r="AJ13" s="76">
        <v>42010</v>
      </c>
      <c r="AK13" s="45" t="s">
        <v>1610</v>
      </c>
      <c r="AL13" s="65">
        <v>50</v>
      </c>
      <c r="AM13" s="65">
        <v>6</v>
      </c>
      <c r="AN13" s="65">
        <v>5</v>
      </c>
      <c r="AO13" s="65">
        <v>5</v>
      </c>
      <c r="AP13" s="65">
        <v>1</v>
      </c>
      <c r="AQ13" s="82">
        <v>2</v>
      </c>
      <c r="AT13" s="68">
        <v>10</v>
      </c>
      <c r="AU13" s="45" t="s">
        <v>1702</v>
      </c>
      <c r="AV13" s="68">
        <v>10</v>
      </c>
      <c r="AW13" s="76">
        <v>43010</v>
      </c>
      <c r="AX13" s="45" t="s">
        <v>1610</v>
      </c>
      <c r="AY13" s="68">
        <v>60</v>
      </c>
      <c r="AZ13" s="68">
        <v>7</v>
      </c>
      <c r="BA13" s="68">
        <v>7</v>
      </c>
      <c r="BB13" s="68">
        <v>7</v>
      </c>
      <c r="BC13" s="68">
        <v>2</v>
      </c>
      <c r="BD13" s="82">
        <v>3</v>
      </c>
      <c r="BG13" s="68">
        <v>10</v>
      </c>
      <c r="BH13" s="45" t="s">
        <v>1705</v>
      </c>
      <c r="BI13" s="68">
        <v>10</v>
      </c>
      <c r="BJ13" s="76">
        <v>44010</v>
      </c>
      <c r="BK13" s="45" t="s">
        <v>1610</v>
      </c>
      <c r="BL13" s="68">
        <v>60</v>
      </c>
      <c r="BM13" s="68">
        <v>7</v>
      </c>
      <c r="BN13" s="68">
        <v>7</v>
      </c>
      <c r="BO13" s="68">
        <v>7</v>
      </c>
      <c r="BP13" s="68">
        <v>2</v>
      </c>
      <c r="BQ13" s="82">
        <v>3</v>
      </c>
      <c r="BT13" s="48">
        <v>10</v>
      </c>
      <c r="BU13" s="64" t="s">
        <v>1589</v>
      </c>
      <c r="BV13" s="64">
        <v>100</v>
      </c>
      <c r="BW13" s="64">
        <v>70</v>
      </c>
      <c r="BX13" s="64">
        <v>45</v>
      </c>
      <c r="BY13" s="64">
        <v>45</v>
      </c>
    </row>
    <row r="14" spans="1:77" ht="16.5" x14ac:dyDescent="0.2">
      <c r="A14" s="45" t="s">
        <v>995</v>
      </c>
      <c r="B14" s="45">
        <f t="shared" si="1"/>
        <v>4100230</v>
      </c>
      <c r="C14" s="56">
        <f t="shared" si="0"/>
        <v>2</v>
      </c>
      <c r="D14" s="38">
        <f t="shared" si="2"/>
        <v>41002</v>
      </c>
      <c r="E14" s="25">
        <v>3</v>
      </c>
      <c r="F14" s="26" t="s">
        <v>794</v>
      </c>
      <c r="G14" s="26" t="s">
        <v>1463</v>
      </c>
      <c r="H14" s="25">
        <f t="shared" si="3"/>
        <v>10</v>
      </c>
      <c r="I14" s="25">
        <f t="shared" si="4"/>
        <v>2</v>
      </c>
      <c r="J14" s="25">
        <v>1</v>
      </c>
      <c r="K14" s="25" t="s">
        <v>504</v>
      </c>
      <c r="L14" s="50" t="str">
        <f t="shared" si="5"/>
        <v>tw-f-2-jlr-loc3</v>
      </c>
      <c r="M14" s="50">
        <f t="shared" si="6"/>
        <v>1</v>
      </c>
      <c r="N14" s="25">
        <v>6</v>
      </c>
      <c r="O14" s="39">
        <v>6</v>
      </c>
      <c r="Q14" s="48">
        <v>11</v>
      </c>
      <c r="T14" s="64">
        <v>11</v>
      </c>
      <c r="U14" s="45" t="s">
        <v>1475</v>
      </c>
      <c r="V14" s="64">
        <v>11</v>
      </c>
      <c r="W14" s="76">
        <v>41011</v>
      </c>
      <c r="X14" s="45" t="s">
        <v>1486</v>
      </c>
      <c r="Y14" s="64">
        <v>41</v>
      </c>
      <c r="Z14" s="65">
        <v>5</v>
      </c>
      <c r="AA14" s="65">
        <v>5</v>
      </c>
      <c r="AB14" s="65">
        <v>5</v>
      </c>
      <c r="AC14" s="65">
        <v>1</v>
      </c>
      <c r="AD14" s="82">
        <v>2</v>
      </c>
      <c r="AG14" s="65">
        <v>11</v>
      </c>
      <c r="AH14" s="45" t="s">
        <v>1600</v>
      </c>
      <c r="AI14" s="65">
        <v>11</v>
      </c>
      <c r="AJ14" s="76">
        <v>42011</v>
      </c>
      <c r="AK14" s="45" t="s">
        <v>1611</v>
      </c>
      <c r="AL14" s="65">
        <v>50</v>
      </c>
      <c r="AM14" s="65">
        <v>6</v>
      </c>
      <c r="AN14" s="65">
        <v>6</v>
      </c>
      <c r="AO14" s="65">
        <v>5</v>
      </c>
      <c r="AP14" s="65">
        <v>1</v>
      </c>
      <c r="AQ14" s="82">
        <v>2</v>
      </c>
      <c r="AT14" s="68">
        <v>11</v>
      </c>
      <c r="AU14" s="45" t="s">
        <v>1702</v>
      </c>
      <c r="AV14" s="68">
        <v>11</v>
      </c>
      <c r="AW14" s="76">
        <v>43011</v>
      </c>
      <c r="AX14" s="45" t="s">
        <v>1611</v>
      </c>
      <c r="AY14" s="68">
        <v>62</v>
      </c>
      <c r="AZ14" s="68">
        <v>7</v>
      </c>
      <c r="BA14" s="68">
        <v>7</v>
      </c>
      <c r="BB14" s="68">
        <v>7</v>
      </c>
      <c r="BC14" s="68">
        <v>2</v>
      </c>
      <c r="BD14" s="82">
        <v>3</v>
      </c>
      <c r="BG14" s="68">
        <v>11</v>
      </c>
      <c r="BH14" s="45" t="s">
        <v>1705</v>
      </c>
      <c r="BI14" s="68">
        <v>11</v>
      </c>
      <c r="BJ14" s="76">
        <v>44011</v>
      </c>
      <c r="BK14" s="45" t="s">
        <v>1611</v>
      </c>
      <c r="BL14" s="68">
        <v>62</v>
      </c>
      <c r="BM14" s="68">
        <v>7</v>
      </c>
      <c r="BN14" s="68">
        <v>7</v>
      </c>
      <c r="BO14" s="68">
        <v>7</v>
      </c>
      <c r="BP14" s="68">
        <v>2</v>
      </c>
      <c r="BQ14" s="82">
        <v>3</v>
      </c>
      <c r="BT14" s="48">
        <v>11</v>
      </c>
      <c r="BU14" s="64" t="s">
        <v>1590</v>
      </c>
      <c r="BV14" s="64">
        <v>0</v>
      </c>
      <c r="BW14" s="64">
        <v>85</v>
      </c>
      <c r="BX14" s="64">
        <v>60</v>
      </c>
      <c r="BY14" s="64">
        <v>60</v>
      </c>
    </row>
    <row r="15" spans="1:77" ht="17.25" thickBot="1" x14ac:dyDescent="0.25">
      <c r="A15" s="45" t="s">
        <v>995</v>
      </c>
      <c r="B15" s="45">
        <f t="shared" si="1"/>
        <v>4100231</v>
      </c>
      <c r="C15" s="56">
        <f t="shared" si="0"/>
        <v>2</v>
      </c>
      <c r="D15" s="40">
        <f t="shared" si="2"/>
        <v>41002</v>
      </c>
      <c r="E15" s="41">
        <v>3</v>
      </c>
      <c r="F15" s="42" t="s">
        <v>795</v>
      </c>
      <c r="G15" s="42" t="s">
        <v>509</v>
      </c>
      <c r="H15" s="41">
        <f t="shared" si="3"/>
        <v>10</v>
      </c>
      <c r="I15" s="41">
        <f t="shared" si="4"/>
        <v>2</v>
      </c>
      <c r="J15" s="41">
        <v>1</v>
      </c>
      <c r="K15" s="41" t="s">
        <v>545</v>
      </c>
      <c r="L15" s="42" t="str">
        <f t="shared" si="5"/>
        <v>tw-f-2-shl-loc3</v>
      </c>
      <c r="M15" s="42">
        <f t="shared" si="6"/>
        <v>1</v>
      </c>
      <c r="N15" s="41">
        <v>9</v>
      </c>
      <c r="O15" s="43">
        <v>9</v>
      </c>
      <c r="Q15" s="48">
        <v>12</v>
      </c>
      <c r="T15" s="64">
        <v>12</v>
      </c>
      <c r="U15" s="45" t="s">
        <v>1475</v>
      </c>
      <c r="V15" s="64">
        <v>12</v>
      </c>
      <c r="W15" s="76">
        <v>41012</v>
      </c>
      <c r="X15" s="45" t="s">
        <v>1487</v>
      </c>
      <c r="Y15" s="65">
        <v>42</v>
      </c>
      <c r="Z15" s="65">
        <v>5</v>
      </c>
      <c r="AA15" s="65">
        <v>5</v>
      </c>
      <c r="AB15" s="65">
        <v>5</v>
      </c>
      <c r="AC15" s="65">
        <v>1</v>
      </c>
      <c r="AD15" s="82">
        <v>2</v>
      </c>
      <c r="AG15" s="65">
        <v>12</v>
      </c>
      <c r="AH15" s="45" t="s">
        <v>1600</v>
      </c>
      <c r="AI15" s="65">
        <v>12</v>
      </c>
      <c r="AJ15" s="76">
        <v>42012</v>
      </c>
      <c r="AK15" s="45" t="s">
        <v>1612</v>
      </c>
      <c r="AL15" s="65">
        <v>50</v>
      </c>
      <c r="AM15" s="65">
        <v>6</v>
      </c>
      <c r="AN15" s="65">
        <v>6</v>
      </c>
      <c r="AO15" s="65">
        <v>6</v>
      </c>
      <c r="AP15" s="65">
        <v>1</v>
      </c>
      <c r="AQ15" s="82">
        <v>2</v>
      </c>
      <c r="AT15" s="68">
        <v>12</v>
      </c>
      <c r="AU15" s="45" t="s">
        <v>1702</v>
      </c>
      <c r="AV15" s="68">
        <v>12</v>
      </c>
      <c r="AW15" s="76">
        <v>43012</v>
      </c>
      <c r="AX15" s="45" t="s">
        <v>1612</v>
      </c>
      <c r="AY15" s="68">
        <v>65</v>
      </c>
      <c r="AZ15" s="68">
        <v>7</v>
      </c>
      <c r="BA15" s="68">
        <v>7</v>
      </c>
      <c r="BB15" s="68">
        <v>7</v>
      </c>
      <c r="BC15" s="68">
        <v>2</v>
      </c>
      <c r="BD15" s="82">
        <v>3</v>
      </c>
      <c r="BG15" s="68">
        <v>12</v>
      </c>
      <c r="BH15" s="45" t="s">
        <v>1705</v>
      </c>
      <c r="BI15" s="68">
        <v>12</v>
      </c>
      <c r="BJ15" s="76">
        <v>44012</v>
      </c>
      <c r="BK15" s="45" t="s">
        <v>1612</v>
      </c>
      <c r="BL15" s="68">
        <v>65</v>
      </c>
      <c r="BM15" s="68">
        <v>7</v>
      </c>
      <c r="BN15" s="68">
        <v>7</v>
      </c>
      <c r="BO15" s="68">
        <v>7</v>
      </c>
      <c r="BP15" s="68">
        <v>2</v>
      </c>
      <c r="BQ15" s="82">
        <v>3</v>
      </c>
      <c r="BT15" s="48">
        <v>12</v>
      </c>
      <c r="BU15" s="64" t="s">
        <v>1591</v>
      </c>
      <c r="BV15" s="64">
        <v>0</v>
      </c>
      <c r="BW15" s="64">
        <v>100</v>
      </c>
      <c r="BX15" s="64">
        <v>80</v>
      </c>
      <c r="BY15" s="64">
        <v>80</v>
      </c>
    </row>
    <row r="16" spans="1:77" ht="16.5" x14ac:dyDescent="0.2">
      <c r="A16" s="45" t="s">
        <v>995</v>
      </c>
      <c r="B16" s="45">
        <f t="shared" si="1"/>
        <v>4100310</v>
      </c>
      <c r="C16" s="56">
        <f t="shared" si="0"/>
        <v>3</v>
      </c>
      <c r="D16" s="35">
        <f t="shared" si="2"/>
        <v>41003</v>
      </c>
      <c r="E16" s="36">
        <v>1</v>
      </c>
      <c r="F16" s="44" t="s">
        <v>794</v>
      </c>
      <c r="G16" s="44" t="s">
        <v>495</v>
      </c>
      <c r="H16" s="36">
        <f t="shared" si="3"/>
        <v>15</v>
      </c>
      <c r="I16" s="36">
        <f t="shared" si="4"/>
        <v>2</v>
      </c>
      <c r="J16" s="36">
        <v>1</v>
      </c>
      <c r="K16" s="36" t="s">
        <v>502</v>
      </c>
      <c r="L16" s="36" t="str">
        <f t="shared" si="5"/>
        <v>tw-f-3-jlr-loc1</v>
      </c>
      <c r="M16" s="36">
        <f t="shared" si="6"/>
        <v>1</v>
      </c>
      <c r="N16" s="36">
        <v>6</v>
      </c>
      <c r="O16" s="37">
        <v>6</v>
      </c>
      <c r="Q16" s="48">
        <v>13</v>
      </c>
      <c r="T16" s="64">
        <v>13</v>
      </c>
      <c r="U16" s="45" t="s">
        <v>1475</v>
      </c>
      <c r="V16" s="64">
        <v>13</v>
      </c>
      <c r="W16" s="76">
        <v>41013</v>
      </c>
      <c r="X16" s="45" t="s">
        <v>1488</v>
      </c>
      <c r="Y16" s="65">
        <v>43</v>
      </c>
      <c r="Z16" s="65">
        <v>5</v>
      </c>
      <c r="AA16" s="65">
        <v>5</v>
      </c>
      <c r="AB16" s="65">
        <v>5</v>
      </c>
      <c r="AC16" s="65">
        <v>1</v>
      </c>
      <c r="AD16" s="82">
        <v>2</v>
      </c>
      <c r="AG16" s="65">
        <v>13</v>
      </c>
      <c r="AH16" s="45" t="s">
        <v>1600</v>
      </c>
      <c r="AI16" s="65">
        <v>13</v>
      </c>
      <c r="AJ16" s="76">
        <v>42013</v>
      </c>
      <c r="AK16" s="45" t="s">
        <v>1613</v>
      </c>
      <c r="AL16" s="65">
        <v>52</v>
      </c>
      <c r="AM16" s="65">
        <v>6</v>
      </c>
      <c r="AN16" s="65">
        <v>6</v>
      </c>
      <c r="AO16" s="65">
        <v>6</v>
      </c>
      <c r="AP16" s="65">
        <v>1</v>
      </c>
      <c r="AQ16" s="82">
        <v>2</v>
      </c>
      <c r="AT16" s="68">
        <v>13</v>
      </c>
      <c r="AU16" s="45" t="s">
        <v>1702</v>
      </c>
      <c r="AV16" s="68">
        <v>13</v>
      </c>
      <c r="AW16" s="76">
        <v>43013</v>
      </c>
      <c r="AX16" s="45" t="s">
        <v>1613</v>
      </c>
      <c r="AY16" s="68">
        <v>68</v>
      </c>
      <c r="AZ16" s="68">
        <v>7</v>
      </c>
      <c r="BA16" s="68">
        <v>7</v>
      </c>
      <c r="BB16" s="68">
        <v>7</v>
      </c>
      <c r="BC16" s="68">
        <v>2</v>
      </c>
      <c r="BD16" s="82">
        <v>3</v>
      </c>
      <c r="BG16" s="68">
        <v>13</v>
      </c>
      <c r="BH16" s="45" t="s">
        <v>1705</v>
      </c>
      <c r="BI16" s="68">
        <v>13</v>
      </c>
      <c r="BJ16" s="76">
        <v>44013</v>
      </c>
      <c r="BK16" s="45" t="s">
        <v>1613</v>
      </c>
      <c r="BL16" s="68">
        <v>68</v>
      </c>
      <c r="BM16" s="68">
        <v>7</v>
      </c>
      <c r="BN16" s="68">
        <v>7</v>
      </c>
      <c r="BO16" s="68">
        <v>7</v>
      </c>
      <c r="BP16" s="68">
        <v>2</v>
      </c>
      <c r="BQ16" s="82">
        <v>3</v>
      </c>
      <c r="BT16" s="48">
        <v>13</v>
      </c>
      <c r="BU16" s="64" t="s">
        <v>1592</v>
      </c>
      <c r="BV16" s="64">
        <v>0</v>
      </c>
      <c r="BW16" s="64">
        <v>0</v>
      </c>
      <c r="BX16" s="64">
        <v>90</v>
      </c>
      <c r="BY16" s="64">
        <v>90</v>
      </c>
    </row>
    <row r="17" spans="1:77" ht="16.5" x14ac:dyDescent="0.2">
      <c r="A17" s="45" t="s">
        <v>995</v>
      </c>
      <c r="B17" s="45">
        <f t="shared" si="1"/>
        <v>4100311</v>
      </c>
      <c r="C17" s="56">
        <f t="shared" si="0"/>
        <v>3</v>
      </c>
      <c r="D17" s="38">
        <f t="shared" si="2"/>
        <v>41003</v>
      </c>
      <c r="E17" s="25">
        <v>1</v>
      </c>
      <c r="F17" s="26" t="s">
        <v>795</v>
      </c>
      <c r="G17" s="26" t="s">
        <v>519</v>
      </c>
      <c r="H17" s="25">
        <f t="shared" si="3"/>
        <v>15</v>
      </c>
      <c r="I17" s="25">
        <f t="shared" si="4"/>
        <v>2</v>
      </c>
      <c r="J17" s="25">
        <v>1</v>
      </c>
      <c r="K17" s="25" t="s">
        <v>543</v>
      </c>
      <c r="L17" s="25" t="str">
        <f t="shared" si="5"/>
        <v>tw-f-3-shl-loc1</v>
      </c>
      <c r="M17" s="25">
        <f t="shared" si="6"/>
        <v>1</v>
      </c>
      <c r="N17" s="25">
        <v>9</v>
      </c>
      <c r="O17" s="39">
        <v>9</v>
      </c>
      <c r="Q17" s="48">
        <v>14</v>
      </c>
      <c r="T17" s="64">
        <v>14</v>
      </c>
      <c r="U17" s="45" t="s">
        <v>1475</v>
      </c>
      <c r="V17" s="64">
        <v>14</v>
      </c>
      <c r="W17" s="76">
        <v>41014</v>
      </c>
      <c r="X17" s="45" t="s">
        <v>1489</v>
      </c>
      <c r="Y17" s="65">
        <v>45</v>
      </c>
      <c r="Z17" s="65">
        <v>5</v>
      </c>
      <c r="AA17" s="65">
        <v>5</v>
      </c>
      <c r="AB17" s="65">
        <v>5</v>
      </c>
      <c r="AC17" s="65">
        <v>1</v>
      </c>
      <c r="AD17" s="82">
        <v>2</v>
      </c>
      <c r="AG17" s="65">
        <v>14</v>
      </c>
      <c r="AH17" s="45" t="s">
        <v>1600</v>
      </c>
      <c r="AI17" s="65">
        <v>14</v>
      </c>
      <c r="AJ17" s="76">
        <v>42014</v>
      </c>
      <c r="AK17" s="45" t="s">
        <v>1614</v>
      </c>
      <c r="AL17" s="65">
        <v>54</v>
      </c>
      <c r="AM17" s="65">
        <v>6</v>
      </c>
      <c r="AN17" s="65">
        <v>6</v>
      </c>
      <c r="AO17" s="65">
        <v>6</v>
      </c>
      <c r="AP17" s="65">
        <v>1</v>
      </c>
      <c r="AQ17" s="82">
        <v>2</v>
      </c>
      <c r="AT17" s="68">
        <v>14</v>
      </c>
      <c r="AU17" s="45" t="s">
        <v>1702</v>
      </c>
      <c r="AV17" s="68">
        <v>14</v>
      </c>
      <c r="AW17" s="76">
        <v>43014</v>
      </c>
      <c r="AX17" s="45" t="s">
        <v>1614</v>
      </c>
      <c r="AY17" s="68">
        <v>70</v>
      </c>
      <c r="AZ17" s="68">
        <v>8</v>
      </c>
      <c r="BA17" s="68">
        <v>7</v>
      </c>
      <c r="BB17" s="68">
        <v>7</v>
      </c>
      <c r="BC17" s="68">
        <v>2</v>
      </c>
      <c r="BD17" s="82">
        <v>3</v>
      </c>
      <c r="BG17" s="68">
        <v>14</v>
      </c>
      <c r="BH17" s="45" t="s">
        <v>1705</v>
      </c>
      <c r="BI17" s="68">
        <v>14</v>
      </c>
      <c r="BJ17" s="76">
        <v>44014</v>
      </c>
      <c r="BK17" s="45" t="s">
        <v>1614</v>
      </c>
      <c r="BL17" s="68">
        <v>70</v>
      </c>
      <c r="BM17" s="68">
        <v>8</v>
      </c>
      <c r="BN17" s="68">
        <v>7</v>
      </c>
      <c r="BO17" s="68">
        <v>7</v>
      </c>
      <c r="BP17" s="68">
        <v>2</v>
      </c>
      <c r="BQ17" s="82">
        <v>3</v>
      </c>
      <c r="BT17" s="48">
        <v>14</v>
      </c>
      <c r="BU17" s="64" t="s">
        <v>1593</v>
      </c>
      <c r="BV17" s="64">
        <v>0</v>
      </c>
      <c r="BW17" s="64">
        <v>0</v>
      </c>
      <c r="BX17" s="64">
        <v>100</v>
      </c>
      <c r="BY17" s="64">
        <v>100</v>
      </c>
    </row>
    <row r="18" spans="1:77" ht="16.5" x14ac:dyDescent="0.2">
      <c r="A18" s="45" t="s">
        <v>995</v>
      </c>
      <c r="B18" s="45">
        <f t="shared" si="1"/>
        <v>4100320</v>
      </c>
      <c r="C18" s="56">
        <f t="shared" si="0"/>
        <v>3</v>
      </c>
      <c r="D18" s="38">
        <f t="shared" si="2"/>
        <v>41003</v>
      </c>
      <c r="E18" s="25">
        <v>2</v>
      </c>
      <c r="F18" s="26" t="s">
        <v>794</v>
      </c>
      <c r="G18" s="26" t="s">
        <v>496</v>
      </c>
      <c r="H18" s="25">
        <f t="shared" si="3"/>
        <v>15</v>
      </c>
      <c r="I18" s="25">
        <f t="shared" si="4"/>
        <v>2</v>
      </c>
      <c r="J18" s="25">
        <v>1</v>
      </c>
      <c r="K18" s="25" t="s">
        <v>1459</v>
      </c>
      <c r="L18" s="49" t="str">
        <f t="shared" si="5"/>
        <v>tw-f-3-jlr-loc2</v>
      </c>
      <c r="M18" s="49">
        <f t="shared" si="6"/>
        <v>1</v>
      </c>
      <c r="N18" s="25">
        <v>6</v>
      </c>
      <c r="O18" s="39">
        <v>6</v>
      </c>
      <c r="Q18" s="48">
        <v>15</v>
      </c>
      <c r="T18" s="64">
        <v>15</v>
      </c>
      <c r="U18" s="45" t="s">
        <v>1475</v>
      </c>
      <c r="V18" s="64">
        <v>15</v>
      </c>
      <c r="W18" s="76">
        <v>41015</v>
      </c>
      <c r="X18" s="45" t="s">
        <v>1490</v>
      </c>
      <c r="Y18" s="65">
        <v>46</v>
      </c>
      <c r="Z18" s="65">
        <v>5</v>
      </c>
      <c r="AA18" s="65">
        <v>5</v>
      </c>
      <c r="AB18" s="65">
        <v>5</v>
      </c>
      <c r="AC18" s="65">
        <v>1</v>
      </c>
      <c r="AD18" s="82">
        <v>2</v>
      </c>
      <c r="AG18" s="65">
        <v>15</v>
      </c>
      <c r="AH18" s="45" t="s">
        <v>1600</v>
      </c>
      <c r="AI18" s="65">
        <v>15</v>
      </c>
      <c r="AJ18" s="76">
        <v>42015</v>
      </c>
      <c r="AK18" s="45" t="s">
        <v>1615</v>
      </c>
      <c r="AL18" s="65">
        <v>56</v>
      </c>
      <c r="AM18" s="65">
        <v>6</v>
      </c>
      <c r="AN18" s="65">
        <v>6</v>
      </c>
      <c r="AO18" s="65">
        <v>6</v>
      </c>
      <c r="AP18" s="65">
        <v>1</v>
      </c>
      <c r="AQ18" s="82">
        <v>2</v>
      </c>
      <c r="AT18" s="68">
        <v>15</v>
      </c>
      <c r="AU18" s="45" t="s">
        <v>1702</v>
      </c>
      <c r="AV18" s="68">
        <v>15</v>
      </c>
      <c r="AW18" s="76">
        <v>43015</v>
      </c>
      <c r="AX18" s="45" t="s">
        <v>1615</v>
      </c>
      <c r="AY18" s="68">
        <v>70</v>
      </c>
      <c r="AZ18" s="68">
        <v>8</v>
      </c>
      <c r="BA18" s="68">
        <v>8</v>
      </c>
      <c r="BB18" s="68">
        <v>8</v>
      </c>
      <c r="BC18" s="68">
        <v>2</v>
      </c>
      <c r="BD18" s="82">
        <v>3</v>
      </c>
      <c r="BG18" s="68">
        <v>15</v>
      </c>
      <c r="BH18" s="45" t="s">
        <v>1705</v>
      </c>
      <c r="BI18" s="68">
        <v>15</v>
      </c>
      <c r="BJ18" s="76">
        <v>44015</v>
      </c>
      <c r="BK18" s="45" t="s">
        <v>1615</v>
      </c>
      <c r="BL18" s="68">
        <v>70</v>
      </c>
      <c r="BM18" s="68">
        <v>8</v>
      </c>
      <c r="BN18" s="68">
        <v>8</v>
      </c>
      <c r="BO18" s="68">
        <v>8</v>
      </c>
      <c r="BP18" s="68">
        <v>2</v>
      </c>
      <c r="BQ18" s="82">
        <v>3</v>
      </c>
      <c r="BT18" s="48">
        <v>15</v>
      </c>
      <c r="BU18" s="64" t="s">
        <v>1594</v>
      </c>
      <c r="BV18" s="64">
        <v>0</v>
      </c>
      <c r="BW18" s="64">
        <v>0</v>
      </c>
      <c r="BX18" s="64">
        <v>0</v>
      </c>
      <c r="BY18" s="64">
        <v>0</v>
      </c>
    </row>
    <row r="19" spans="1:77" ht="16.5" x14ac:dyDescent="0.2">
      <c r="A19" s="45" t="s">
        <v>995</v>
      </c>
      <c r="B19" s="45">
        <f t="shared" si="1"/>
        <v>4100321</v>
      </c>
      <c r="C19" s="56">
        <f t="shared" si="0"/>
        <v>3</v>
      </c>
      <c r="D19" s="38">
        <f t="shared" si="2"/>
        <v>41003</v>
      </c>
      <c r="E19" s="25">
        <v>2</v>
      </c>
      <c r="F19" s="26" t="s">
        <v>795</v>
      </c>
      <c r="G19" s="26" t="s">
        <v>508</v>
      </c>
      <c r="H19" s="25">
        <f t="shared" si="3"/>
        <v>15</v>
      </c>
      <c r="I19" s="25">
        <f t="shared" si="4"/>
        <v>2</v>
      </c>
      <c r="J19" s="25">
        <v>1</v>
      </c>
      <c r="K19" s="25" t="s">
        <v>538</v>
      </c>
      <c r="L19" s="49" t="str">
        <f t="shared" si="5"/>
        <v>tw-f-3-shl-loc2</v>
      </c>
      <c r="M19" s="49">
        <f t="shared" si="6"/>
        <v>1</v>
      </c>
      <c r="N19" s="25">
        <v>9</v>
      </c>
      <c r="O19" s="39">
        <v>9</v>
      </c>
      <c r="Q19" s="48">
        <v>16</v>
      </c>
      <c r="T19" s="64">
        <v>16</v>
      </c>
      <c r="U19" s="45" t="s">
        <v>1475</v>
      </c>
      <c r="V19" s="64">
        <v>16</v>
      </c>
      <c r="W19" s="76">
        <v>41016</v>
      </c>
      <c r="X19" s="45" t="s">
        <v>1491</v>
      </c>
      <c r="Y19" s="65">
        <v>47</v>
      </c>
      <c r="Z19" s="65">
        <v>5</v>
      </c>
      <c r="AA19" s="65">
        <v>5</v>
      </c>
      <c r="AB19" s="65">
        <v>5</v>
      </c>
      <c r="AC19" s="65">
        <v>1</v>
      </c>
      <c r="AD19" s="82">
        <v>2</v>
      </c>
      <c r="AG19" s="65">
        <v>16</v>
      </c>
      <c r="AH19" s="45" t="s">
        <v>1600</v>
      </c>
      <c r="AI19" s="65">
        <v>16</v>
      </c>
      <c r="AJ19" s="76">
        <v>42016</v>
      </c>
      <c r="AK19" s="45" t="s">
        <v>1616</v>
      </c>
      <c r="AL19" s="65">
        <v>58</v>
      </c>
      <c r="AM19" s="65">
        <v>6</v>
      </c>
      <c r="AN19" s="65">
        <v>6</v>
      </c>
      <c r="AO19" s="65">
        <v>6</v>
      </c>
      <c r="AP19" s="65">
        <v>1</v>
      </c>
      <c r="AQ19" s="82">
        <v>2</v>
      </c>
      <c r="AT19" s="68">
        <v>16</v>
      </c>
      <c r="AU19" s="45" t="s">
        <v>1702</v>
      </c>
      <c r="AV19" s="68">
        <v>16</v>
      </c>
      <c r="AW19" s="76">
        <v>43016</v>
      </c>
      <c r="AX19" s="45" t="s">
        <v>1616</v>
      </c>
      <c r="AY19" s="68">
        <v>72</v>
      </c>
      <c r="AZ19" s="68">
        <v>8</v>
      </c>
      <c r="BA19" s="68">
        <v>8</v>
      </c>
      <c r="BB19" s="68">
        <v>8</v>
      </c>
      <c r="BC19" s="68">
        <v>2</v>
      </c>
      <c r="BD19" s="82">
        <v>3</v>
      </c>
      <c r="BG19" s="68">
        <v>16</v>
      </c>
      <c r="BH19" s="45" t="s">
        <v>1705</v>
      </c>
      <c r="BI19" s="68">
        <v>16</v>
      </c>
      <c r="BJ19" s="76">
        <v>44016</v>
      </c>
      <c r="BK19" s="45" t="s">
        <v>1616</v>
      </c>
      <c r="BL19" s="68">
        <v>72</v>
      </c>
      <c r="BM19" s="68">
        <v>8</v>
      </c>
      <c r="BN19" s="68">
        <v>8</v>
      </c>
      <c r="BO19" s="68">
        <v>8</v>
      </c>
      <c r="BP19" s="68">
        <v>2</v>
      </c>
      <c r="BQ19" s="82">
        <v>3</v>
      </c>
    </row>
    <row r="20" spans="1:77" ht="16.5" x14ac:dyDescent="0.2">
      <c r="A20" s="45" t="s">
        <v>995</v>
      </c>
      <c r="B20" s="45">
        <f t="shared" si="1"/>
        <v>4100330</v>
      </c>
      <c r="C20" s="56">
        <f t="shared" si="0"/>
        <v>3</v>
      </c>
      <c r="D20" s="38">
        <f t="shared" si="2"/>
        <v>41003</v>
      </c>
      <c r="E20" s="25">
        <v>3</v>
      </c>
      <c r="F20" s="26" t="s">
        <v>794</v>
      </c>
      <c r="G20" s="26" t="s">
        <v>1463</v>
      </c>
      <c r="H20" s="25">
        <f t="shared" si="3"/>
        <v>15</v>
      </c>
      <c r="I20" s="25">
        <f t="shared" si="4"/>
        <v>3</v>
      </c>
      <c r="J20" s="25">
        <v>1</v>
      </c>
      <c r="K20" s="25" t="s">
        <v>499</v>
      </c>
      <c r="L20" s="50" t="str">
        <f t="shared" si="5"/>
        <v>tw-f-3-jlr-loc3</v>
      </c>
      <c r="M20" s="50">
        <f t="shared" si="6"/>
        <v>1</v>
      </c>
      <c r="N20" s="25">
        <v>6</v>
      </c>
      <c r="O20" s="39">
        <v>6</v>
      </c>
      <c r="Q20" s="48">
        <v>17</v>
      </c>
      <c r="T20" s="64">
        <v>17</v>
      </c>
      <c r="U20" s="45" t="s">
        <v>1475</v>
      </c>
      <c r="V20" s="64">
        <v>17</v>
      </c>
      <c r="W20" s="76">
        <v>41017</v>
      </c>
      <c r="X20" s="45" t="s">
        <v>1492</v>
      </c>
      <c r="Y20" s="65">
        <v>48</v>
      </c>
      <c r="Z20" s="65">
        <v>5</v>
      </c>
      <c r="AA20" s="65">
        <v>5</v>
      </c>
      <c r="AB20" s="65">
        <v>5</v>
      </c>
      <c r="AC20" s="65">
        <v>1</v>
      </c>
      <c r="AD20" s="82">
        <v>2</v>
      </c>
      <c r="AG20" s="65">
        <v>17</v>
      </c>
      <c r="AH20" s="45" t="s">
        <v>1600</v>
      </c>
      <c r="AI20" s="65">
        <v>17</v>
      </c>
      <c r="AJ20" s="76">
        <v>42017</v>
      </c>
      <c r="AK20" s="45" t="s">
        <v>1617</v>
      </c>
      <c r="AL20" s="65">
        <v>59</v>
      </c>
      <c r="AM20" s="65">
        <v>6</v>
      </c>
      <c r="AN20" s="65">
        <v>6</v>
      </c>
      <c r="AO20" s="65">
        <v>6</v>
      </c>
      <c r="AP20" s="65">
        <v>1</v>
      </c>
      <c r="AQ20" s="82">
        <v>2</v>
      </c>
      <c r="AT20" s="68">
        <v>17</v>
      </c>
      <c r="AU20" s="45" t="s">
        <v>1702</v>
      </c>
      <c r="AV20" s="68">
        <v>17</v>
      </c>
      <c r="AW20" s="76">
        <v>43017</v>
      </c>
      <c r="AX20" s="45" t="s">
        <v>1617</v>
      </c>
      <c r="AY20" s="68">
        <v>75</v>
      </c>
      <c r="AZ20" s="68">
        <v>8</v>
      </c>
      <c r="BA20" s="68">
        <v>8</v>
      </c>
      <c r="BB20" s="68">
        <v>8</v>
      </c>
      <c r="BC20" s="68">
        <v>2</v>
      </c>
      <c r="BD20" s="82">
        <v>3</v>
      </c>
      <c r="BG20" s="68">
        <v>17</v>
      </c>
      <c r="BH20" s="45" t="s">
        <v>1705</v>
      </c>
      <c r="BI20" s="68">
        <v>17</v>
      </c>
      <c r="BJ20" s="76">
        <v>44017</v>
      </c>
      <c r="BK20" s="45" t="s">
        <v>1617</v>
      </c>
      <c r="BL20" s="68">
        <v>75</v>
      </c>
      <c r="BM20" s="68">
        <v>8</v>
      </c>
      <c r="BN20" s="68">
        <v>8</v>
      </c>
      <c r="BO20" s="68">
        <v>8</v>
      </c>
      <c r="BP20" s="68">
        <v>2</v>
      </c>
      <c r="BQ20" s="82">
        <v>3</v>
      </c>
    </row>
    <row r="21" spans="1:77" ht="17.25" thickBot="1" x14ac:dyDescent="0.25">
      <c r="A21" s="45" t="s">
        <v>995</v>
      </c>
      <c r="B21" s="45">
        <f t="shared" si="1"/>
        <v>4100331</v>
      </c>
      <c r="C21" s="56">
        <f t="shared" si="0"/>
        <v>3</v>
      </c>
      <c r="D21" s="40">
        <f t="shared" si="2"/>
        <v>41003</v>
      </c>
      <c r="E21" s="41">
        <v>3</v>
      </c>
      <c r="F21" s="42" t="s">
        <v>795</v>
      </c>
      <c r="G21" s="42" t="s">
        <v>509</v>
      </c>
      <c r="H21" s="41">
        <f t="shared" si="3"/>
        <v>15</v>
      </c>
      <c r="I21" s="41">
        <f t="shared" si="4"/>
        <v>3</v>
      </c>
      <c r="J21" s="41">
        <v>1</v>
      </c>
      <c r="K21" s="41" t="s">
        <v>539</v>
      </c>
      <c r="L21" s="42" t="str">
        <f t="shared" si="5"/>
        <v>tw-f-3-shl-loc3</v>
      </c>
      <c r="M21" s="42">
        <f t="shared" si="6"/>
        <v>1</v>
      </c>
      <c r="N21" s="41">
        <v>9</v>
      </c>
      <c r="O21" s="43">
        <v>9</v>
      </c>
      <c r="Q21" s="48">
        <v>18</v>
      </c>
      <c r="T21" s="64">
        <v>18</v>
      </c>
      <c r="U21" s="45" t="s">
        <v>1475</v>
      </c>
      <c r="V21" s="64">
        <v>18</v>
      </c>
      <c r="W21" s="76">
        <v>41018</v>
      </c>
      <c r="X21" s="45" t="s">
        <v>1493</v>
      </c>
      <c r="Y21" s="65">
        <v>50</v>
      </c>
      <c r="Z21" s="65">
        <v>6</v>
      </c>
      <c r="AA21" s="65">
        <v>5</v>
      </c>
      <c r="AB21" s="65">
        <v>5</v>
      </c>
      <c r="AC21" s="65">
        <v>1</v>
      </c>
      <c r="AD21" s="82">
        <v>2</v>
      </c>
      <c r="AG21" s="65">
        <v>18</v>
      </c>
      <c r="AH21" s="45" t="s">
        <v>1600</v>
      </c>
      <c r="AI21" s="65">
        <v>18</v>
      </c>
      <c r="AJ21" s="76">
        <v>42018</v>
      </c>
      <c r="AK21" s="45" t="s">
        <v>1618</v>
      </c>
      <c r="AL21" s="65">
        <v>60</v>
      </c>
      <c r="AM21" s="65">
        <v>7</v>
      </c>
      <c r="AN21" s="65">
        <v>6</v>
      </c>
      <c r="AO21" s="65">
        <v>6</v>
      </c>
      <c r="AP21" s="65">
        <v>1</v>
      </c>
      <c r="AQ21" s="82">
        <v>2</v>
      </c>
      <c r="AT21" s="68">
        <v>18</v>
      </c>
      <c r="AU21" s="45" t="s">
        <v>1702</v>
      </c>
      <c r="AV21" s="68">
        <v>18</v>
      </c>
      <c r="AW21" s="76">
        <v>43018</v>
      </c>
      <c r="AX21" s="45" t="s">
        <v>1618</v>
      </c>
      <c r="AY21" s="68">
        <v>78</v>
      </c>
      <c r="AZ21" s="68">
        <v>8</v>
      </c>
      <c r="BA21" s="68">
        <v>8</v>
      </c>
      <c r="BB21" s="68">
        <v>8</v>
      </c>
      <c r="BC21" s="68">
        <v>2</v>
      </c>
      <c r="BD21" s="82">
        <v>3</v>
      </c>
      <c r="BG21" s="68">
        <v>18</v>
      </c>
      <c r="BH21" s="45" t="s">
        <v>1705</v>
      </c>
      <c r="BI21" s="68">
        <v>18</v>
      </c>
      <c r="BJ21" s="76">
        <v>44018</v>
      </c>
      <c r="BK21" s="45" t="s">
        <v>1618</v>
      </c>
      <c r="BL21" s="68">
        <v>78</v>
      </c>
      <c r="BM21" s="68">
        <v>8</v>
      </c>
      <c r="BN21" s="68">
        <v>8</v>
      </c>
      <c r="BO21" s="68">
        <v>8</v>
      </c>
      <c r="BP21" s="68">
        <v>2</v>
      </c>
      <c r="BQ21" s="82">
        <v>3</v>
      </c>
    </row>
    <row r="22" spans="1:77" ht="16.5" x14ac:dyDescent="0.2">
      <c r="A22" s="45" t="s">
        <v>995</v>
      </c>
      <c r="B22" s="45">
        <f t="shared" si="1"/>
        <v>4100410</v>
      </c>
      <c r="C22" s="56">
        <f t="shared" si="0"/>
        <v>4</v>
      </c>
      <c r="D22" s="35">
        <f t="shared" si="2"/>
        <v>41004</v>
      </c>
      <c r="E22" s="36">
        <v>1</v>
      </c>
      <c r="F22" s="44" t="s">
        <v>794</v>
      </c>
      <c r="G22" s="44" t="s">
        <v>495</v>
      </c>
      <c r="H22" s="36">
        <f t="shared" si="3"/>
        <v>15</v>
      </c>
      <c r="I22" s="36">
        <f t="shared" si="4"/>
        <v>3</v>
      </c>
      <c r="J22" s="36">
        <v>1</v>
      </c>
      <c r="K22" s="36" t="s">
        <v>505</v>
      </c>
      <c r="L22" s="36" t="str">
        <f t="shared" si="5"/>
        <v>tw-f-4-jlr-loc1</v>
      </c>
      <c r="M22" s="36">
        <f t="shared" si="6"/>
        <v>1</v>
      </c>
      <c r="N22" s="36">
        <v>6</v>
      </c>
      <c r="O22" s="37">
        <v>6</v>
      </c>
      <c r="Q22" s="48">
        <v>19</v>
      </c>
      <c r="T22" s="64">
        <v>19</v>
      </c>
      <c r="U22" s="45" t="s">
        <v>1475</v>
      </c>
      <c r="V22" s="64">
        <v>19</v>
      </c>
      <c r="W22" s="76">
        <v>41019</v>
      </c>
      <c r="X22" s="45" t="s">
        <v>1494</v>
      </c>
      <c r="Y22" s="65">
        <v>50</v>
      </c>
      <c r="Z22" s="65">
        <v>6</v>
      </c>
      <c r="AA22" s="65">
        <v>6</v>
      </c>
      <c r="AB22" s="65">
        <v>5</v>
      </c>
      <c r="AC22" s="65">
        <v>1</v>
      </c>
      <c r="AD22" s="82">
        <v>2</v>
      </c>
      <c r="AG22" s="65">
        <v>19</v>
      </c>
      <c r="AH22" s="45" t="s">
        <v>1600</v>
      </c>
      <c r="AI22" s="65">
        <v>19</v>
      </c>
      <c r="AJ22" s="76">
        <v>42019</v>
      </c>
      <c r="AK22" s="45" t="s">
        <v>1619</v>
      </c>
      <c r="AL22" s="65">
        <v>60</v>
      </c>
      <c r="AM22" s="65">
        <v>7</v>
      </c>
      <c r="AN22" s="65">
        <v>7</v>
      </c>
      <c r="AO22" s="65">
        <v>6</v>
      </c>
      <c r="AP22" s="65">
        <v>1</v>
      </c>
      <c r="AQ22" s="82">
        <v>2</v>
      </c>
      <c r="AT22" s="68">
        <v>19</v>
      </c>
      <c r="AU22" s="45" t="s">
        <v>1702</v>
      </c>
      <c r="AV22" s="68">
        <v>19</v>
      </c>
      <c r="AW22" s="76">
        <v>43019</v>
      </c>
      <c r="AX22" s="45" t="s">
        <v>1619</v>
      </c>
      <c r="AY22" s="68">
        <v>80</v>
      </c>
      <c r="AZ22" s="68">
        <v>9</v>
      </c>
      <c r="BA22" s="68">
        <v>8</v>
      </c>
      <c r="BB22" s="68">
        <v>8</v>
      </c>
      <c r="BC22" s="68">
        <v>2</v>
      </c>
      <c r="BD22" s="82">
        <v>3</v>
      </c>
      <c r="BG22" s="68">
        <v>19</v>
      </c>
      <c r="BH22" s="45" t="s">
        <v>1705</v>
      </c>
      <c r="BI22" s="68">
        <v>19</v>
      </c>
      <c r="BJ22" s="76">
        <v>44019</v>
      </c>
      <c r="BK22" s="45" t="s">
        <v>1619</v>
      </c>
      <c r="BL22" s="68">
        <v>80</v>
      </c>
      <c r="BM22" s="68">
        <v>9</v>
      </c>
      <c r="BN22" s="68">
        <v>8</v>
      </c>
      <c r="BO22" s="68">
        <v>8</v>
      </c>
      <c r="BP22" s="68">
        <v>2</v>
      </c>
      <c r="BQ22" s="82">
        <v>3</v>
      </c>
    </row>
    <row r="23" spans="1:77" ht="16.5" x14ac:dyDescent="0.2">
      <c r="A23" s="45" t="s">
        <v>995</v>
      </c>
      <c r="B23" s="45">
        <f t="shared" si="1"/>
        <v>4100411</v>
      </c>
      <c r="C23" s="56">
        <f t="shared" si="0"/>
        <v>4</v>
      </c>
      <c r="D23" s="38">
        <f t="shared" si="2"/>
        <v>41004</v>
      </c>
      <c r="E23" s="25">
        <v>1</v>
      </c>
      <c r="F23" s="26" t="s">
        <v>795</v>
      </c>
      <c r="G23" s="26" t="s">
        <v>519</v>
      </c>
      <c r="H23" s="25">
        <f t="shared" si="3"/>
        <v>15</v>
      </c>
      <c r="I23" s="25">
        <f t="shared" si="4"/>
        <v>3</v>
      </c>
      <c r="J23" s="25">
        <v>1</v>
      </c>
      <c r="K23" s="25" t="s">
        <v>546</v>
      </c>
      <c r="L23" s="25" t="str">
        <f t="shared" si="5"/>
        <v>tw-f-4-shl-loc1</v>
      </c>
      <c r="M23" s="25">
        <f t="shared" si="6"/>
        <v>1</v>
      </c>
      <c r="N23" s="25">
        <v>9</v>
      </c>
      <c r="O23" s="39">
        <v>9</v>
      </c>
      <c r="Q23" s="48">
        <v>20</v>
      </c>
      <c r="T23" s="64">
        <v>20</v>
      </c>
      <c r="U23" s="45" t="s">
        <v>1475</v>
      </c>
      <c r="V23" s="64">
        <v>20</v>
      </c>
      <c r="W23" s="76">
        <v>41020</v>
      </c>
      <c r="X23" s="45" t="s">
        <v>1495</v>
      </c>
      <c r="Y23" s="65">
        <v>50</v>
      </c>
      <c r="Z23" s="64">
        <v>6</v>
      </c>
      <c r="AA23" s="65">
        <v>6</v>
      </c>
      <c r="AB23" s="65">
        <v>6</v>
      </c>
      <c r="AC23" s="65">
        <v>1</v>
      </c>
      <c r="AD23" s="82">
        <v>2</v>
      </c>
      <c r="AG23" s="65">
        <v>20</v>
      </c>
      <c r="AH23" s="45" t="s">
        <v>1600</v>
      </c>
      <c r="AI23" s="65">
        <v>20</v>
      </c>
      <c r="AJ23" s="76">
        <v>42020</v>
      </c>
      <c r="AK23" s="45" t="s">
        <v>1620</v>
      </c>
      <c r="AL23" s="65">
        <v>60</v>
      </c>
      <c r="AM23" s="65">
        <v>7</v>
      </c>
      <c r="AN23" s="65">
        <v>7</v>
      </c>
      <c r="AO23" s="65">
        <v>7</v>
      </c>
      <c r="AP23" s="65">
        <v>1</v>
      </c>
      <c r="AQ23" s="82">
        <v>3</v>
      </c>
      <c r="AT23" s="68">
        <v>20</v>
      </c>
      <c r="AU23" s="45" t="s">
        <v>1702</v>
      </c>
      <c r="AV23" s="68">
        <v>20</v>
      </c>
      <c r="AW23" s="76">
        <v>43020</v>
      </c>
      <c r="AX23" s="45" t="s">
        <v>1620</v>
      </c>
      <c r="AY23" s="68">
        <v>80</v>
      </c>
      <c r="AZ23" s="68">
        <v>9</v>
      </c>
      <c r="BA23" s="68">
        <v>9</v>
      </c>
      <c r="BB23" s="68">
        <v>9</v>
      </c>
      <c r="BC23" s="68">
        <v>2</v>
      </c>
      <c r="BD23" s="82">
        <v>4</v>
      </c>
      <c r="BG23" s="68">
        <v>20</v>
      </c>
      <c r="BH23" s="45" t="s">
        <v>1705</v>
      </c>
      <c r="BI23" s="68">
        <v>20</v>
      </c>
      <c r="BJ23" s="76">
        <v>44020</v>
      </c>
      <c r="BK23" s="45" t="s">
        <v>1620</v>
      </c>
      <c r="BL23" s="68">
        <v>80</v>
      </c>
      <c r="BM23" s="68">
        <v>9</v>
      </c>
      <c r="BN23" s="68">
        <v>9</v>
      </c>
      <c r="BO23" s="68">
        <v>9</v>
      </c>
      <c r="BP23" s="68">
        <v>2</v>
      </c>
      <c r="BQ23" s="82">
        <v>4</v>
      </c>
    </row>
    <row r="24" spans="1:77" ht="16.5" x14ac:dyDescent="0.2">
      <c r="A24" s="45" t="s">
        <v>995</v>
      </c>
      <c r="B24" s="45">
        <f t="shared" si="1"/>
        <v>4100420</v>
      </c>
      <c r="C24" s="56">
        <f t="shared" si="0"/>
        <v>4</v>
      </c>
      <c r="D24" s="38">
        <f t="shared" si="2"/>
        <v>41004</v>
      </c>
      <c r="E24" s="25">
        <v>2</v>
      </c>
      <c r="F24" s="26" t="s">
        <v>794</v>
      </c>
      <c r="G24" s="26" t="s">
        <v>496</v>
      </c>
      <c r="H24" s="25">
        <f t="shared" si="3"/>
        <v>15</v>
      </c>
      <c r="I24" s="25">
        <f t="shared" si="4"/>
        <v>3</v>
      </c>
      <c r="J24" s="25">
        <v>1</v>
      </c>
      <c r="K24" s="25" t="s">
        <v>495</v>
      </c>
      <c r="L24" s="49" t="str">
        <f t="shared" si="5"/>
        <v>tw-f-4-jlr-loc2</v>
      </c>
      <c r="M24" s="49">
        <f t="shared" si="6"/>
        <v>1</v>
      </c>
      <c r="N24" s="25">
        <v>6</v>
      </c>
      <c r="O24" s="39">
        <v>6</v>
      </c>
      <c r="Q24" s="48">
        <v>21</v>
      </c>
      <c r="T24" s="64">
        <v>21</v>
      </c>
      <c r="U24" s="45" t="s">
        <v>1475</v>
      </c>
      <c r="V24" s="64">
        <v>21</v>
      </c>
      <c r="W24" s="76">
        <v>41021</v>
      </c>
      <c r="X24" s="45" t="s">
        <v>1496</v>
      </c>
      <c r="Y24" s="64">
        <v>51</v>
      </c>
      <c r="Z24" s="65">
        <v>6</v>
      </c>
      <c r="AA24" s="65">
        <v>6</v>
      </c>
      <c r="AB24" s="65">
        <v>6</v>
      </c>
      <c r="AC24" s="65">
        <v>2</v>
      </c>
      <c r="AD24" s="82">
        <v>2</v>
      </c>
      <c r="AG24" s="65">
        <v>21</v>
      </c>
      <c r="AH24" s="45" t="s">
        <v>1600</v>
      </c>
      <c r="AI24" s="65">
        <v>21</v>
      </c>
      <c r="AJ24" s="76">
        <v>42021</v>
      </c>
      <c r="AK24" s="45" t="s">
        <v>1621</v>
      </c>
      <c r="AL24" s="65">
        <v>61</v>
      </c>
      <c r="AM24" s="65">
        <v>7</v>
      </c>
      <c r="AN24" s="65">
        <v>7</v>
      </c>
      <c r="AO24" s="65">
        <v>7</v>
      </c>
      <c r="AP24" s="65">
        <v>2</v>
      </c>
      <c r="AQ24" s="82">
        <v>3</v>
      </c>
      <c r="AT24" s="68">
        <v>21</v>
      </c>
      <c r="AU24" s="45" t="s">
        <v>1702</v>
      </c>
      <c r="AV24" s="68">
        <v>21</v>
      </c>
      <c r="AW24" s="76">
        <v>43021</v>
      </c>
      <c r="AX24" s="45" t="s">
        <v>1621</v>
      </c>
      <c r="AY24" s="68">
        <v>81</v>
      </c>
      <c r="AZ24" s="68">
        <v>9</v>
      </c>
      <c r="BA24" s="68">
        <v>9</v>
      </c>
      <c r="BB24" s="68">
        <v>9</v>
      </c>
      <c r="BC24" s="68">
        <v>2</v>
      </c>
      <c r="BD24" s="82">
        <v>4</v>
      </c>
      <c r="BG24" s="68">
        <v>21</v>
      </c>
      <c r="BH24" s="45" t="s">
        <v>1705</v>
      </c>
      <c r="BI24" s="68">
        <v>21</v>
      </c>
      <c r="BJ24" s="76">
        <v>44021</v>
      </c>
      <c r="BK24" s="45" t="s">
        <v>1621</v>
      </c>
      <c r="BL24" s="68">
        <v>81</v>
      </c>
      <c r="BM24" s="68">
        <v>9</v>
      </c>
      <c r="BN24" s="68">
        <v>9</v>
      </c>
      <c r="BO24" s="68">
        <v>9</v>
      </c>
      <c r="BP24" s="68">
        <v>2</v>
      </c>
      <c r="BQ24" s="82">
        <v>4</v>
      </c>
    </row>
    <row r="25" spans="1:77" ht="16.5" x14ac:dyDescent="0.2">
      <c r="A25" s="45" t="s">
        <v>995</v>
      </c>
      <c r="B25" s="45">
        <f t="shared" si="1"/>
        <v>4100421</v>
      </c>
      <c r="C25" s="56">
        <f t="shared" si="0"/>
        <v>4</v>
      </c>
      <c r="D25" s="38">
        <f t="shared" si="2"/>
        <v>41004</v>
      </c>
      <c r="E25" s="25">
        <v>2</v>
      </c>
      <c r="F25" s="26" t="s">
        <v>795</v>
      </c>
      <c r="G25" s="26" t="s">
        <v>508</v>
      </c>
      <c r="H25" s="25">
        <f t="shared" si="3"/>
        <v>15</v>
      </c>
      <c r="I25" s="25">
        <f t="shared" si="4"/>
        <v>3</v>
      </c>
      <c r="J25" s="25">
        <v>1</v>
      </c>
      <c r="K25" s="25" t="s">
        <v>534</v>
      </c>
      <c r="L25" s="49" t="str">
        <f t="shared" si="5"/>
        <v>tw-f-4-shl-loc2</v>
      </c>
      <c r="M25" s="49">
        <f t="shared" si="6"/>
        <v>1</v>
      </c>
      <c r="N25" s="25">
        <v>9</v>
      </c>
      <c r="O25" s="39">
        <v>9</v>
      </c>
      <c r="Q25" s="48">
        <v>22</v>
      </c>
      <c r="T25" s="64">
        <v>22</v>
      </c>
      <c r="U25" s="45" t="s">
        <v>1475</v>
      </c>
      <c r="V25" s="64">
        <v>22</v>
      </c>
      <c r="W25" s="76">
        <v>41022</v>
      </c>
      <c r="X25" s="45" t="s">
        <v>1497</v>
      </c>
      <c r="Y25" s="64">
        <v>52</v>
      </c>
      <c r="Z25" s="65">
        <v>6</v>
      </c>
      <c r="AA25" s="65">
        <v>6</v>
      </c>
      <c r="AB25" s="65">
        <v>6</v>
      </c>
      <c r="AC25" s="65">
        <v>2</v>
      </c>
      <c r="AD25" s="82">
        <v>2</v>
      </c>
      <c r="AG25" s="65">
        <v>22</v>
      </c>
      <c r="AH25" s="45" t="s">
        <v>1600</v>
      </c>
      <c r="AI25" s="65">
        <v>22</v>
      </c>
      <c r="AJ25" s="76">
        <v>42022</v>
      </c>
      <c r="AK25" s="45" t="s">
        <v>1622</v>
      </c>
      <c r="AL25" s="65">
        <v>62</v>
      </c>
      <c r="AM25" s="65">
        <v>7</v>
      </c>
      <c r="AN25" s="65">
        <v>7</v>
      </c>
      <c r="AO25" s="65">
        <v>7</v>
      </c>
      <c r="AP25" s="65">
        <v>2</v>
      </c>
      <c r="AQ25" s="82">
        <v>3</v>
      </c>
      <c r="AT25" s="68">
        <v>22</v>
      </c>
      <c r="AU25" s="45" t="s">
        <v>1702</v>
      </c>
      <c r="AV25" s="68">
        <v>22</v>
      </c>
      <c r="AW25" s="76">
        <v>43022</v>
      </c>
      <c r="AX25" s="45" t="s">
        <v>1622</v>
      </c>
      <c r="AY25" s="68">
        <v>82</v>
      </c>
      <c r="AZ25" s="68">
        <v>9</v>
      </c>
      <c r="BA25" s="68">
        <v>9</v>
      </c>
      <c r="BB25" s="68">
        <v>9</v>
      </c>
      <c r="BC25" s="68">
        <v>2</v>
      </c>
      <c r="BD25" s="82">
        <v>4</v>
      </c>
      <c r="BG25" s="68">
        <v>22</v>
      </c>
      <c r="BH25" s="45" t="s">
        <v>1705</v>
      </c>
      <c r="BI25" s="68">
        <v>22</v>
      </c>
      <c r="BJ25" s="76">
        <v>44022</v>
      </c>
      <c r="BK25" s="45" t="s">
        <v>1622</v>
      </c>
      <c r="BL25" s="68">
        <v>82</v>
      </c>
      <c r="BM25" s="68">
        <v>9</v>
      </c>
      <c r="BN25" s="68">
        <v>9</v>
      </c>
      <c r="BO25" s="68">
        <v>9</v>
      </c>
      <c r="BP25" s="68">
        <v>2</v>
      </c>
      <c r="BQ25" s="82">
        <v>4</v>
      </c>
    </row>
    <row r="26" spans="1:77" ht="16.5" x14ac:dyDescent="0.2">
      <c r="A26" s="45" t="s">
        <v>995</v>
      </c>
      <c r="B26" s="45">
        <f t="shared" si="1"/>
        <v>4100430</v>
      </c>
      <c r="C26" s="56">
        <f t="shared" si="0"/>
        <v>4</v>
      </c>
      <c r="D26" s="38">
        <f t="shared" si="2"/>
        <v>41004</v>
      </c>
      <c r="E26" s="25">
        <v>3</v>
      </c>
      <c r="F26" s="26" t="s">
        <v>794</v>
      </c>
      <c r="G26" s="26" t="s">
        <v>1463</v>
      </c>
      <c r="H26" s="25">
        <f t="shared" si="3"/>
        <v>15</v>
      </c>
      <c r="I26" s="25">
        <f t="shared" si="4"/>
        <v>3</v>
      </c>
      <c r="J26" s="25">
        <v>1</v>
      </c>
      <c r="K26" s="25" t="s">
        <v>501</v>
      </c>
      <c r="L26" s="50" t="str">
        <f t="shared" si="5"/>
        <v>tw-f-4-jlr-loc3</v>
      </c>
      <c r="M26" s="50">
        <f t="shared" si="6"/>
        <v>1</v>
      </c>
      <c r="N26" s="25">
        <v>6</v>
      </c>
      <c r="O26" s="39">
        <v>6</v>
      </c>
      <c r="Q26" s="48">
        <v>23</v>
      </c>
      <c r="T26" s="64">
        <v>23</v>
      </c>
      <c r="U26" s="45" t="s">
        <v>1475</v>
      </c>
      <c r="V26" s="64">
        <v>23</v>
      </c>
      <c r="W26" s="76">
        <v>41023</v>
      </c>
      <c r="X26" s="45" t="s">
        <v>1498</v>
      </c>
      <c r="Y26" s="64">
        <v>52</v>
      </c>
      <c r="Z26" s="65">
        <v>6</v>
      </c>
      <c r="AA26" s="65">
        <v>6</v>
      </c>
      <c r="AB26" s="65">
        <v>6</v>
      </c>
      <c r="AC26" s="65">
        <v>2</v>
      </c>
      <c r="AD26" s="82">
        <v>2</v>
      </c>
      <c r="AG26" s="65">
        <v>23</v>
      </c>
      <c r="AH26" s="45" t="s">
        <v>1600</v>
      </c>
      <c r="AI26" s="65">
        <v>23</v>
      </c>
      <c r="AJ26" s="76">
        <v>42023</v>
      </c>
      <c r="AK26" s="45" t="s">
        <v>1623</v>
      </c>
      <c r="AL26" s="65">
        <v>63</v>
      </c>
      <c r="AM26" s="65">
        <v>7</v>
      </c>
      <c r="AN26" s="65">
        <v>7</v>
      </c>
      <c r="AO26" s="65">
        <v>7</v>
      </c>
      <c r="AP26" s="65">
        <v>2</v>
      </c>
      <c r="AQ26" s="82">
        <v>3</v>
      </c>
      <c r="AT26" s="68">
        <v>23</v>
      </c>
      <c r="AU26" s="45" t="s">
        <v>1702</v>
      </c>
      <c r="AV26" s="68">
        <v>23</v>
      </c>
      <c r="AW26" s="76">
        <v>43023</v>
      </c>
      <c r="AX26" s="45" t="s">
        <v>1623</v>
      </c>
      <c r="AY26" s="68">
        <v>83</v>
      </c>
      <c r="AZ26" s="68">
        <v>9</v>
      </c>
      <c r="BA26" s="68">
        <v>9</v>
      </c>
      <c r="BB26" s="68">
        <v>9</v>
      </c>
      <c r="BC26" s="68">
        <v>2</v>
      </c>
      <c r="BD26" s="82">
        <v>4</v>
      </c>
      <c r="BG26" s="68">
        <v>23</v>
      </c>
      <c r="BH26" s="45" t="s">
        <v>1705</v>
      </c>
      <c r="BI26" s="68">
        <v>23</v>
      </c>
      <c r="BJ26" s="76">
        <v>44023</v>
      </c>
      <c r="BK26" s="45" t="s">
        <v>1623</v>
      </c>
      <c r="BL26" s="68">
        <v>83</v>
      </c>
      <c r="BM26" s="68">
        <v>9</v>
      </c>
      <c r="BN26" s="68">
        <v>9</v>
      </c>
      <c r="BO26" s="68">
        <v>9</v>
      </c>
      <c r="BP26" s="68">
        <v>2</v>
      </c>
      <c r="BQ26" s="82">
        <v>4</v>
      </c>
    </row>
    <row r="27" spans="1:77" ht="17.25" thickBot="1" x14ac:dyDescent="0.25">
      <c r="A27" s="45" t="s">
        <v>995</v>
      </c>
      <c r="B27" s="45">
        <f t="shared" si="1"/>
        <v>4100431</v>
      </c>
      <c r="C27" s="56">
        <f t="shared" si="0"/>
        <v>4</v>
      </c>
      <c r="D27" s="40">
        <f t="shared" si="2"/>
        <v>41004</v>
      </c>
      <c r="E27" s="41">
        <v>3</v>
      </c>
      <c r="F27" s="42" t="s">
        <v>795</v>
      </c>
      <c r="G27" s="42" t="s">
        <v>509</v>
      </c>
      <c r="H27" s="41">
        <f t="shared" si="3"/>
        <v>15</v>
      </c>
      <c r="I27" s="41">
        <f t="shared" si="4"/>
        <v>3</v>
      </c>
      <c r="J27" s="41">
        <v>1</v>
      </c>
      <c r="K27" s="41" t="s">
        <v>542</v>
      </c>
      <c r="L27" s="42" t="str">
        <f t="shared" si="5"/>
        <v>tw-f-4-shl-loc3</v>
      </c>
      <c r="M27" s="42">
        <f t="shared" si="6"/>
        <v>1</v>
      </c>
      <c r="N27" s="41">
        <v>9</v>
      </c>
      <c r="O27" s="43">
        <v>9</v>
      </c>
      <c r="Q27" s="48">
        <v>24</v>
      </c>
      <c r="T27" s="64">
        <v>24</v>
      </c>
      <c r="U27" s="45" t="s">
        <v>1475</v>
      </c>
      <c r="V27" s="64">
        <v>24</v>
      </c>
      <c r="W27" s="76">
        <v>41024</v>
      </c>
      <c r="X27" s="45" t="s">
        <v>1499</v>
      </c>
      <c r="Y27" s="64">
        <v>53</v>
      </c>
      <c r="Z27" s="65">
        <v>6</v>
      </c>
      <c r="AA27" s="65">
        <v>6</v>
      </c>
      <c r="AB27" s="65">
        <v>6</v>
      </c>
      <c r="AC27" s="65">
        <v>2</v>
      </c>
      <c r="AD27" s="82">
        <v>2</v>
      </c>
      <c r="AG27" s="65">
        <v>24</v>
      </c>
      <c r="AH27" s="45" t="s">
        <v>1600</v>
      </c>
      <c r="AI27" s="65">
        <v>24</v>
      </c>
      <c r="AJ27" s="76">
        <v>42024</v>
      </c>
      <c r="AK27" s="45" t="s">
        <v>1624</v>
      </c>
      <c r="AL27" s="65">
        <v>56</v>
      </c>
      <c r="AM27" s="65">
        <v>7</v>
      </c>
      <c r="AN27" s="65">
        <v>7</v>
      </c>
      <c r="AO27" s="65">
        <v>7</v>
      </c>
      <c r="AP27" s="65">
        <v>2</v>
      </c>
      <c r="AQ27" s="82">
        <v>3</v>
      </c>
      <c r="AT27" s="68">
        <v>24</v>
      </c>
      <c r="AU27" s="45" t="s">
        <v>1702</v>
      </c>
      <c r="AV27" s="68">
        <v>24</v>
      </c>
      <c r="AW27" s="76">
        <v>43024</v>
      </c>
      <c r="AX27" s="45" t="s">
        <v>1624</v>
      </c>
      <c r="AY27" s="68">
        <v>85</v>
      </c>
      <c r="AZ27" s="68">
        <v>10</v>
      </c>
      <c r="BA27" s="68">
        <v>9</v>
      </c>
      <c r="BB27" s="68">
        <v>9</v>
      </c>
      <c r="BC27" s="68">
        <v>2</v>
      </c>
      <c r="BD27" s="82">
        <v>4</v>
      </c>
      <c r="BG27" s="68">
        <v>24</v>
      </c>
      <c r="BH27" s="45" t="s">
        <v>1705</v>
      </c>
      <c r="BI27" s="68">
        <v>24</v>
      </c>
      <c r="BJ27" s="76">
        <v>44024</v>
      </c>
      <c r="BK27" s="45" t="s">
        <v>1624</v>
      </c>
      <c r="BL27" s="68">
        <v>85</v>
      </c>
      <c r="BM27" s="68">
        <v>10</v>
      </c>
      <c r="BN27" s="68">
        <v>9</v>
      </c>
      <c r="BO27" s="68">
        <v>9</v>
      </c>
      <c r="BP27" s="68">
        <v>2</v>
      </c>
      <c r="BQ27" s="82">
        <v>4</v>
      </c>
    </row>
    <row r="28" spans="1:77" ht="16.5" x14ac:dyDescent="0.2">
      <c r="A28" s="45" t="s">
        <v>995</v>
      </c>
      <c r="B28" s="45">
        <f t="shared" si="1"/>
        <v>4100510</v>
      </c>
      <c r="C28" s="56">
        <f t="shared" si="0"/>
        <v>5</v>
      </c>
      <c r="D28" s="35">
        <f t="shared" si="2"/>
        <v>41005</v>
      </c>
      <c r="E28" s="36">
        <v>1</v>
      </c>
      <c r="F28" s="44" t="s">
        <v>794</v>
      </c>
      <c r="G28" s="44" t="s">
        <v>495</v>
      </c>
      <c r="H28" s="36">
        <f t="shared" si="3"/>
        <v>20</v>
      </c>
      <c r="I28" s="36">
        <f t="shared" si="4"/>
        <v>3</v>
      </c>
      <c r="J28" s="36">
        <v>1</v>
      </c>
      <c r="K28" s="36" t="s">
        <v>1458</v>
      </c>
      <c r="L28" s="36" t="str">
        <f t="shared" si="5"/>
        <v>tw-f-5-jlr-loc1</v>
      </c>
      <c r="M28" s="36">
        <f t="shared" si="6"/>
        <v>1</v>
      </c>
      <c r="N28" s="36">
        <v>6</v>
      </c>
      <c r="O28" s="37">
        <v>6</v>
      </c>
      <c r="Q28" s="48">
        <v>25</v>
      </c>
      <c r="T28" s="64">
        <v>25</v>
      </c>
      <c r="U28" s="45" t="s">
        <v>1475</v>
      </c>
      <c r="V28" s="64">
        <v>25</v>
      </c>
      <c r="W28" s="76">
        <v>41025</v>
      </c>
      <c r="X28" s="45" t="s">
        <v>1500</v>
      </c>
      <c r="Y28" s="64">
        <v>54</v>
      </c>
      <c r="Z28" s="65">
        <v>6</v>
      </c>
      <c r="AA28" s="65">
        <v>6</v>
      </c>
      <c r="AB28" s="65">
        <v>6</v>
      </c>
      <c r="AC28" s="65">
        <v>2</v>
      </c>
      <c r="AD28" s="82">
        <v>2</v>
      </c>
      <c r="AG28" s="65">
        <v>25</v>
      </c>
      <c r="AH28" s="45" t="s">
        <v>1600</v>
      </c>
      <c r="AI28" s="65">
        <v>25</v>
      </c>
      <c r="AJ28" s="76">
        <v>42025</v>
      </c>
      <c r="AK28" s="45" t="s">
        <v>1625</v>
      </c>
      <c r="AL28" s="65">
        <v>66</v>
      </c>
      <c r="AM28" s="65">
        <v>7</v>
      </c>
      <c r="AN28" s="65">
        <v>7</v>
      </c>
      <c r="AO28" s="65">
        <v>7</v>
      </c>
      <c r="AP28" s="65">
        <v>2</v>
      </c>
      <c r="AQ28" s="82">
        <v>3</v>
      </c>
      <c r="AT28" s="68">
        <v>25</v>
      </c>
      <c r="AU28" s="45" t="s">
        <v>1702</v>
      </c>
      <c r="AV28" s="68">
        <v>25</v>
      </c>
      <c r="AW28" s="76">
        <v>43025</v>
      </c>
      <c r="AX28" s="45" t="s">
        <v>1625</v>
      </c>
      <c r="AY28" s="68">
        <v>85</v>
      </c>
      <c r="AZ28" s="68">
        <v>10</v>
      </c>
      <c r="BA28" s="68">
        <v>10</v>
      </c>
      <c r="BB28" s="68">
        <v>10</v>
      </c>
      <c r="BC28" s="68">
        <v>2</v>
      </c>
      <c r="BD28" s="82">
        <v>4</v>
      </c>
      <c r="BG28" s="68">
        <v>25</v>
      </c>
      <c r="BH28" s="45" t="s">
        <v>1705</v>
      </c>
      <c r="BI28" s="68">
        <v>25</v>
      </c>
      <c r="BJ28" s="76">
        <v>44025</v>
      </c>
      <c r="BK28" s="45" t="s">
        <v>1625</v>
      </c>
      <c r="BL28" s="68">
        <v>85</v>
      </c>
      <c r="BM28" s="68">
        <v>10</v>
      </c>
      <c r="BN28" s="68">
        <v>10</v>
      </c>
      <c r="BO28" s="68">
        <v>10</v>
      </c>
      <c r="BP28" s="68">
        <v>2</v>
      </c>
      <c r="BQ28" s="82">
        <v>4</v>
      </c>
    </row>
    <row r="29" spans="1:77" ht="16.5" x14ac:dyDescent="0.2">
      <c r="A29" s="45" t="s">
        <v>995</v>
      </c>
      <c r="B29" s="45">
        <f t="shared" si="1"/>
        <v>4100511</v>
      </c>
      <c r="C29" s="56">
        <f t="shared" si="0"/>
        <v>5</v>
      </c>
      <c r="D29" s="38">
        <f t="shared" si="2"/>
        <v>41005</v>
      </c>
      <c r="E29" s="25">
        <v>1</v>
      </c>
      <c r="F29" s="26" t="s">
        <v>795</v>
      </c>
      <c r="G29" s="26" t="s">
        <v>519</v>
      </c>
      <c r="H29" s="25">
        <f t="shared" si="3"/>
        <v>20</v>
      </c>
      <c r="I29" s="25">
        <f t="shared" si="4"/>
        <v>3</v>
      </c>
      <c r="J29" s="25">
        <v>1</v>
      </c>
      <c r="K29" s="25" t="s">
        <v>532</v>
      </c>
      <c r="L29" s="25" t="str">
        <f t="shared" si="5"/>
        <v>tw-f-5-shl-loc1</v>
      </c>
      <c r="M29" s="25">
        <f t="shared" si="6"/>
        <v>1</v>
      </c>
      <c r="N29" s="25">
        <v>9</v>
      </c>
      <c r="O29" s="39">
        <v>9</v>
      </c>
      <c r="Q29" s="48">
        <v>26</v>
      </c>
      <c r="T29" s="64">
        <v>26</v>
      </c>
      <c r="U29" s="45" t="s">
        <v>1475</v>
      </c>
      <c r="V29" s="64">
        <v>26</v>
      </c>
      <c r="W29" s="76">
        <v>41026</v>
      </c>
      <c r="X29" s="45" t="s">
        <v>1501</v>
      </c>
      <c r="Y29" s="64">
        <v>55</v>
      </c>
      <c r="Z29" s="65">
        <v>6</v>
      </c>
      <c r="AA29" s="65">
        <v>6</v>
      </c>
      <c r="AB29" s="65">
        <v>6</v>
      </c>
      <c r="AC29" s="65">
        <v>2</v>
      </c>
      <c r="AD29" s="82">
        <v>2</v>
      </c>
      <c r="AG29" s="65">
        <v>26</v>
      </c>
      <c r="AH29" s="45" t="s">
        <v>1600</v>
      </c>
      <c r="AI29" s="65">
        <v>26</v>
      </c>
      <c r="AJ29" s="76">
        <v>42026</v>
      </c>
      <c r="AK29" s="45" t="s">
        <v>1626</v>
      </c>
      <c r="AL29" s="65">
        <v>68</v>
      </c>
      <c r="AM29" s="65">
        <v>7</v>
      </c>
      <c r="AN29" s="65">
        <v>7</v>
      </c>
      <c r="AO29" s="65">
        <v>7</v>
      </c>
      <c r="AP29" s="65">
        <v>2</v>
      </c>
      <c r="AQ29" s="82">
        <v>3</v>
      </c>
      <c r="AT29" s="68">
        <v>26</v>
      </c>
      <c r="AU29" s="45" t="s">
        <v>1702</v>
      </c>
      <c r="AV29" s="68">
        <v>26</v>
      </c>
      <c r="AW29" s="76">
        <v>43026</v>
      </c>
      <c r="AX29" s="45" t="s">
        <v>1626</v>
      </c>
      <c r="AY29" s="68">
        <v>86</v>
      </c>
      <c r="AZ29" s="68">
        <v>10</v>
      </c>
      <c r="BA29" s="68">
        <v>10</v>
      </c>
      <c r="BB29" s="68">
        <v>10</v>
      </c>
      <c r="BC29" s="68">
        <v>3</v>
      </c>
      <c r="BD29" s="82">
        <v>4</v>
      </c>
      <c r="BG29" s="68">
        <v>26</v>
      </c>
      <c r="BH29" s="45" t="s">
        <v>1705</v>
      </c>
      <c r="BI29" s="68">
        <v>26</v>
      </c>
      <c r="BJ29" s="76">
        <v>44026</v>
      </c>
      <c r="BK29" s="45" t="s">
        <v>1626</v>
      </c>
      <c r="BL29" s="68">
        <v>86</v>
      </c>
      <c r="BM29" s="68">
        <v>10</v>
      </c>
      <c r="BN29" s="68">
        <v>10</v>
      </c>
      <c r="BO29" s="68">
        <v>10</v>
      </c>
      <c r="BP29" s="68">
        <v>3</v>
      </c>
      <c r="BQ29" s="82">
        <v>4</v>
      </c>
    </row>
    <row r="30" spans="1:77" ht="16.5" x14ac:dyDescent="0.2">
      <c r="A30" s="45" t="s">
        <v>995</v>
      </c>
      <c r="B30" s="45">
        <f t="shared" si="1"/>
        <v>4100520</v>
      </c>
      <c r="C30" s="56">
        <f t="shared" si="0"/>
        <v>5</v>
      </c>
      <c r="D30" s="38">
        <f t="shared" si="2"/>
        <v>41005</v>
      </c>
      <c r="E30" s="25">
        <v>2</v>
      </c>
      <c r="F30" s="26" t="s">
        <v>794</v>
      </c>
      <c r="G30" s="26" t="s">
        <v>496</v>
      </c>
      <c r="H30" s="25">
        <f t="shared" si="3"/>
        <v>20</v>
      </c>
      <c r="I30" s="25">
        <f t="shared" si="4"/>
        <v>3</v>
      </c>
      <c r="J30" s="25">
        <v>1</v>
      </c>
      <c r="K30" s="25" t="s">
        <v>1463</v>
      </c>
      <c r="L30" s="49" t="str">
        <f t="shared" si="5"/>
        <v>tw-f-5-jlr-loc2</v>
      </c>
      <c r="M30" s="49">
        <f t="shared" si="6"/>
        <v>1</v>
      </c>
      <c r="N30" s="25">
        <v>6</v>
      </c>
      <c r="O30" s="39">
        <v>6</v>
      </c>
      <c r="Q30" s="48">
        <v>27</v>
      </c>
      <c r="T30" s="64">
        <v>27</v>
      </c>
      <c r="U30" s="45" t="s">
        <v>1475</v>
      </c>
      <c r="V30" s="64">
        <v>27</v>
      </c>
      <c r="W30" s="76">
        <v>41027</v>
      </c>
      <c r="X30" s="45" t="s">
        <v>1502</v>
      </c>
      <c r="Y30" s="64">
        <v>55</v>
      </c>
      <c r="Z30" s="65">
        <v>6</v>
      </c>
      <c r="AA30" s="65">
        <v>6</v>
      </c>
      <c r="AB30" s="65">
        <v>6</v>
      </c>
      <c r="AC30" s="65">
        <v>2</v>
      </c>
      <c r="AD30" s="82">
        <v>2</v>
      </c>
      <c r="AG30" s="65">
        <v>27</v>
      </c>
      <c r="AH30" s="45" t="s">
        <v>1600</v>
      </c>
      <c r="AI30" s="65">
        <v>27</v>
      </c>
      <c r="AJ30" s="76">
        <v>42027</v>
      </c>
      <c r="AK30" s="45" t="s">
        <v>1627</v>
      </c>
      <c r="AL30" s="65">
        <v>69</v>
      </c>
      <c r="AM30" s="65">
        <v>7</v>
      </c>
      <c r="AN30" s="65">
        <v>7</v>
      </c>
      <c r="AO30" s="65">
        <v>7</v>
      </c>
      <c r="AP30" s="65">
        <v>2</v>
      </c>
      <c r="AQ30" s="82">
        <v>3</v>
      </c>
      <c r="AT30" s="68">
        <v>27</v>
      </c>
      <c r="AU30" s="45" t="s">
        <v>1702</v>
      </c>
      <c r="AV30" s="68">
        <v>27</v>
      </c>
      <c r="AW30" s="76">
        <v>43027</v>
      </c>
      <c r="AX30" s="45" t="s">
        <v>1627</v>
      </c>
      <c r="AY30" s="68">
        <v>87</v>
      </c>
      <c r="AZ30" s="68">
        <v>10</v>
      </c>
      <c r="BA30" s="68">
        <v>10</v>
      </c>
      <c r="BB30" s="68">
        <v>10</v>
      </c>
      <c r="BC30" s="68">
        <v>3</v>
      </c>
      <c r="BD30" s="82">
        <v>4</v>
      </c>
      <c r="BG30" s="68">
        <v>27</v>
      </c>
      <c r="BH30" s="45" t="s">
        <v>1705</v>
      </c>
      <c r="BI30" s="68">
        <v>27</v>
      </c>
      <c r="BJ30" s="76">
        <v>44027</v>
      </c>
      <c r="BK30" s="45" t="s">
        <v>1627</v>
      </c>
      <c r="BL30" s="68">
        <v>87</v>
      </c>
      <c r="BM30" s="68">
        <v>10</v>
      </c>
      <c r="BN30" s="68">
        <v>10</v>
      </c>
      <c r="BO30" s="68">
        <v>10</v>
      </c>
      <c r="BP30" s="68">
        <v>3</v>
      </c>
      <c r="BQ30" s="82">
        <v>4</v>
      </c>
    </row>
    <row r="31" spans="1:77" ht="16.5" x14ac:dyDescent="0.2">
      <c r="A31" s="45" t="s">
        <v>995</v>
      </c>
      <c r="B31" s="45">
        <f t="shared" si="1"/>
        <v>4100521</v>
      </c>
      <c r="C31" s="56">
        <f t="shared" si="0"/>
        <v>5</v>
      </c>
      <c r="D31" s="38">
        <f t="shared" si="2"/>
        <v>41005</v>
      </c>
      <c r="E31" s="25">
        <v>2</v>
      </c>
      <c r="F31" s="26" t="s">
        <v>795</v>
      </c>
      <c r="G31" s="26" t="s">
        <v>508</v>
      </c>
      <c r="H31" s="25">
        <f t="shared" si="3"/>
        <v>20</v>
      </c>
      <c r="I31" s="25">
        <f t="shared" si="4"/>
        <v>3</v>
      </c>
      <c r="J31" s="25">
        <v>1</v>
      </c>
      <c r="K31" s="25" t="s">
        <v>530</v>
      </c>
      <c r="L31" s="49" t="str">
        <f t="shared" si="5"/>
        <v>tw-f-5-shl-loc2</v>
      </c>
      <c r="M31" s="49">
        <f t="shared" si="6"/>
        <v>1</v>
      </c>
      <c r="N31" s="25">
        <v>9</v>
      </c>
      <c r="O31" s="39">
        <v>9</v>
      </c>
      <c r="Q31" s="48">
        <v>28</v>
      </c>
      <c r="T31" s="64">
        <v>28</v>
      </c>
      <c r="U31" s="45" t="s">
        <v>1475</v>
      </c>
      <c r="V31" s="64">
        <v>28</v>
      </c>
      <c r="W31" s="76">
        <v>41028</v>
      </c>
      <c r="X31" s="45" t="s">
        <v>1503</v>
      </c>
      <c r="Y31" s="65">
        <v>56</v>
      </c>
      <c r="Z31" s="65">
        <v>6</v>
      </c>
      <c r="AA31" s="65">
        <v>6</v>
      </c>
      <c r="AB31" s="65">
        <v>6</v>
      </c>
      <c r="AC31" s="65">
        <v>2</v>
      </c>
      <c r="AD31" s="82">
        <v>2</v>
      </c>
      <c r="AG31" s="65">
        <v>28</v>
      </c>
      <c r="AH31" s="45" t="s">
        <v>1600</v>
      </c>
      <c r="AI31" s="65">
        <v>28</v>
      </c>
      <c r="AJ31" s="76">
        <v>42028</v>
      </c>
      <c r="AK31" s="45" t="s">
        <v>1628</v>
      </c>
      <c r="AL31" s="65">
        <v>70</v>
      </c>
      <c r="AM31" s="65">
        <v>8</v>
      </c>
      <c r="AN31" s="65">
        <v>7</v>
      </c>
      <c r="AO31" s="65">
        <v>7</v>
      </c>
      <c r="AP31" s="65">
        <v>2</v>
      </c>
      <c r="AQ31" s="82">
        <v>3</v>
      </c>
      <c r="AT31" s="68">
        <v>28</v>
      </c>
      <c r="AU31" s="45" t="s">
        <v>1702</v>
      </c>
      <c r="AV31" s="68">
        <v>28</v>
      </c>
      <c r="AW31" s="76">
        <v>43028</v>
      </c>
      <c r="AX31" s="45" t="s">
        <v>1628</v>
      </c>
      <c r="AY31" s="68">
        <v>88</v>
      </c>
      <c r="AZ31" s="68">
        <v>10</v>
      </c>
      <c r="BA31" s="68">
        <v>10</v>
      </c>
      <c r="BB31" s="68">
        <v>10</v>
      </c>
      <c r="BC31" s="68">
        <v>3</v>
      </c>
      <c r="BD31" s="82">
        <v>4</v>
      </c>
      <c r="BG31" s="68">
        <v>28</v>
      </c>
      <c r="BH31" s="45" t="s">
        <v>1705</v>
      </c>
      <c r="BI31" s="68">
        <v>28</v>
      </c>
      <c r="BJ31" s="76">
        <v>44028</v>
      </c>
      <c r="BK31" s="45" t="s">
        <v>1628</v>
      </c>
      <c r="BL31" s="68">
        <v>88</v>
      </c>
      <c r="BM31" s="68">
        <v>10</v>
      </c>
      <c r="BN31" s="68">
        <v>10</v>
      </c>
      <c r="BO31" s="68">
        <v>10</v>
      </c>
      <c r="BP31" s="68">
        <v>3</v>
      </c>
      <c r="BQ31" s="82">
        <v>4</v>
      </c>
    </row>
    <row r="32" spans="1:77" ht="16.5" x14ac:dyDescent="0.2">
      <c r="A32" s="45" t="s">
        <v>995</v>
      </c>
      <c r="B32" s="45">
        <f t="shared" si="1"/>
        <v>4100530</v>
      </c>
      <c r="C32" s="56">
        <f t="shared" si="0"/>
        <v>5</v>
      </c>
      <c r="D32" s="38">
        <f t="shared" si="2"/>
        <v>41005</v>
      </c>
      <c r="E32" s="25">
        <v>3</v>
      </c>
      <c r="F32" s="26" t="s">
        <v>794</v>
      </c>
      <c r="G32" s="26" t="s">
        <v>1463</v>
      </c>
      <c r="H32" s="25">
        <f t="shared" si="3"/>
        <v>20</v>
      </c>
      <c r="I32" s="25">
        <f t="shared" si="4"/>
        <v>3</v>
      </c>
      <c r="J32" s="25">
        <v>1</v>
      </c>
      <c r="K32" s="25" t="s">
        <v>502</v>
      </c>
      <c r="L32" s="50" t="str">
        <f t="shared" si="5"/>
        <v>tw-f-5-jlr-loc3</v>
      </c>
      <c r="M32" s="50">
        <f t="shared" si="6"/>
        <v>1</v>
      </c>
      <c r="N32" s="25">
        <v>6</v>
      </c>
      <c r="O32" s="39">
        <v>6</v>
      </c>
      <c r="Q32" s="48">
        <v>29</v>
      </c>
      <c r="T32" s="64">
        <v>29</v>
      </c>
      <c r="U32" s="45" t="s">
        <v>1475</v>
      </c>
      <c r="V32" s="64">
        <v>29</v>
      </c>
      <c r="W32" s="76">
        <v>41029</v>
      </c>
      <c r="X32" s="45" t="s">
        <v>1504</v>
      </c>
      <c r="Y32" s="64">
        <v>57</v>
      </c>
      <c r="Z32" s="65">
        <v>6</v>
      </c>
      <c r="AA32" s="65">
        <v>6</v>
      </c>
      <c r="AB32" s="65">
        <v>6</v>
      </c>
      <c r="AC32" s="65">
        <v>2</v>
      </c>
      <c r="AD32" s="82">
        <v>2</v>
      </c>
      <c r="AG32" s="65">
        <v>29</v>
      </c>
      <c r="AH32" s="45" t="s">
        <v>1600</v>
      </c>
      <c r="AI32" s="65">
        <v>29</v>
      </c>
      <c r="AJ32" s="76">
        <v>42029</v>
      </c>
      <c r="AK32" s="45" t="s">
        <v>1629</v>
      </c>
      <c r="AL32" s="65">
        <v>70</v>
      </c>
      <c r="AM32" s="65">
        <v>8</v>
      </c>
      <c r="AN32" s="65">
        <v>8</v>
      </c>
      <c r="AO32" s="65">
        <v>7</v>
      </c>
      <c r="AP32" s="65">
        <v>2</v>
      </c>
      <c r="AQ32" s="82">
        <v>3</v>
      </c>
      <c r="AT32" s="68">
        <v>29</v>
      </c>
      <c r="AU32" s="45" t="s">
        <v>1702</v>
      </c>
      <c r="AV32" s="68">
        <v>29</v>
      </c>
      <c r="AW32" s="76">
        <v>43029</v>
      </c>
      <c r="AX32" s="45" t="s">
        <v>1629</v>
      </c>
      <c r="AY32" s="68">
        <v>90</v>
      </c>
      <c r="AZ32" s="68">
        <v>11</v>
      </c>
      <c r="BA32" s="68">
        <v>10</v>
      </c>
      <c r="BB32" s="68">
        <v>10</v>
      </c>
      <c r="BC32" s="68">
        <v>3</v>
      </c>
      <c r="BD32" s="82">
        <v>4</v>
      </c>
      <c r="BG32" s="68">
        <v>29</v>
      </c>
      <c r="BH32" s="45" t="s">
        <v>1705</v>
      </c>
      <c r="BI32" s="68">
        <v>29</v>
      </c>
      <c r="BJ32" s="76">
        <v>44029</v>
      </c>
      <c r="BK32" s="45" t="s">
        <v>1629</v>
      </c>
      <c r="BL32" s="68">
        <v>90</v>
      </c>
      <c r="BM32" s="68">
        <v>11</v>
      </c>
      <c r="BN32" s="68">
        <v>10</v>
      </c>
      <c r="BO32" s="68">
        <v>10</v>
      </c>
      <c r="BP32" s="68">
        <v>3</v>
      </c>
      <c r="BQ32" s="82">
        <v>4</v>
      </c>
    </row>
    <row r="33" spans="1:69" ht="17.25" customHeight="1" thickBot="1" x14ac:dyDescent="0.25">
      <c r="A33" s="45" t="s">
        <v>995</v>
      </c>
      <c r="B33" s="45">
        <f t="shared" si="1"/>
        <v>4100531</v>
      </c>
      <c r="C33" s="56">
        <f t="shared" si="0"/>
        <v>5</v>
      </c>
      <c r="D33" s="40">
        <f t="shared" si="2"/>
        <v>41005</v>
      </c>
      <c r="E33" s="41">
        <v>3</v>
      </c>
      <c r="F33" s="42" t="s">
        <v>795</v>
      </c>
      <c r="G33" s="42" t="s">
        <v>509</v>
      </c>
      <c r="H33" s="41">
        <f t="shared" si="3"/>
        <v>20</v>
      </c>
      <c r="I33" s="41">
        <f t="shared" si="4"/>
        <v>3</v>
      </c>
      <c r="J33" s="41">
        <v>1</v>
      </c>
      <c r="K33" s="41" t="s">
        <v>543</v>
      </c>
      <c r="L33" s="42" t="str">
        <f t="shared" si="5"/>
        <v>tw-f-5-shl-loc3</v>
      </c>
      <c r="M33" s="42">
        <f t="shared" si="6"/>
        <v>1</v>
      </c>
      <c r="N33" s="41">
        <v>9</v>
      </c>
      <c r="O33" s="43">
        <v>9</v>
      </c>
      <c r="Q33" s="48">
        <v>30</v>
      </c>
      <c r="T33" s="64">
        <v>30</v>
      </c>
      <c r="U33" s="45" t="s">
        <v>1475</v>
      </c>
      <c r="V33" s="64">
        <v>30</v>
      </c>
      <c r="W33" s="76">
        <v>41030</v>
      </c>
      <c r="X33" s="45" t="s">
        <v>1505</v>
      </c>
      <c r="Y33" s="65">
        <v>57</v>
      </c>
      <c r="Z33" s="65">
        <v>6</v>
      </c>
      <c r="AA33" s="65">
        <v>6</v>
      </c>
      <c r="AB33" s="65">
        <v>6</v>
      </c>
      <c r="AC33" s="65">
        <v>2</v>
      </c>
      <c r="AD33" s="82">
        <v>2</v>
      </c>
      <c r="AG33" s="65">
        <v>30</v>
      </c>
      <c r="AH33" s="45" t="s">
        <v>1600</v>
      </c>
      <c r="AI33" s="65">
        <v>30</v>
      </c>
      <c r="AJ33" s="76">
        <v>42030</v>
      </c>
      <c r="AK33" s="45" t="s">
        <v>1630</v>
      </c>
      <c r="AL33" s="65">
        <v>70</v>
      </c>
      <c r="AM33" s="65">
        <v>8</v>
      </c>
      <c r="AN33" s="65">
        <v>8</v>
      </c>
      <c r="AO33" s="65">
        <v>8</v>
      </c>
      <c r="AP33" s="65">
        <v>2</v>
      </c>
      <c r="AQ33" s="82">
        <v>3</v>
      </c>
      <c r="AT33" s="68">
        <v>30</v>
      </c>
      <c r="AU33" s="45" t="s">
        <v>1702</v>
      </c>
      <c r="AV33" s="68">
        <v>30</v>
      </c>
      <c r="AW33" s="76">
        <v>43030</v>
      </c>
      <c r="AX33" s="45" t="s">
        <v>1630</v>
      </c>
      <c r="AY33" s="68">
        <v>90</v>
      </c>
      <c r="AZ33" s="68">
        <v>11</v>
      </c>
      <c r="BA33" s="68">
        <v>11</v>
      </c>
      <c r="BB33" s="68">
        <v>11</v>
      </c>
      <c r="BC33" s="68">
        <v>3</v>
      </c>
      <c r="BD33" s="82">
        <v>4</v>
      </c>
      <c r="BG33" s="68">
        <v>30</v>
      </c>
      <c r="BH33" s="45" t="s">
        <v>1705</v>
      </c>
      <c r="BI33" s="68">
        <v>30</v>
      </c>
      <c r="BJ33" s="76">
        <v>44030</v>
      </c>
      <c r="BK33" s="45" t="s">
        <v>1630</v>
      </c>
      <c r="BL33" s="68">
        <v>90</v>
      </c>
      <c r="BM33" s="68">
        <v>11</v>
      </c>
      <c r="BN33" s="68">
        <v>11</v>
      </c>
      <c r="BO33" s="68">
        <v>11</v>
      </c>
      <c r="BP33" s="68">
        <v>3</v>
      </c>
      <c r="BQ33" s="82">
        <v>4</v>
      </c>
    </row>
    <row r="34" spans="1:69" ht="16.5" x14ac:dyDescent="0.2">
      <c r="A34" s="45" t="s">
        <v>995</v>
      </c>
      <c r="B34" s="45">
        <f t="shared" si="1"/>
        <v>4100610</v>
      </c>
      <c r="C34" s="56">
        <f t="shared" si="0"/>
        <v>6</v>
      </c>
      <c r="D34" s="35">
        <f t="shared" si="2"/>
        <v>41006</v>
      </c>
      <c r="E34" s="36">
        <v>1</v>
      </c>
      <c r="F34" s="44" t="s">
        <v>794</v>
      </c>
      <c r="G34" s="44" t="s">
        <v>495</v>
      </c>
      <c r="H34" s="36">
        <f t="shared" si="3"/>
        <v>25</v>
      </c>
      <c r="I34" s="36">
        <f t="shared" si="4"/>
        <v>3</v>
      </c>
      <c r="J34" s="36">
        <v>1</v>
      </c>
      <c r="K34" s="44" t="s">
        <v>499</v>
      </c>
      <c r="L34" s="26" t="str">
        <f t="shared" si="5"/>
        <v>tw-f-6-jlr-loc1</v>
      </c>
      <c r="M34" s="83">
        <f t="shared" si="6"/>
        <v>1</v>
      </c>
      <c r="N34" s="36">
        <v>6</v>
      </c>
      <c r="O34" s="37">
        <v>6</v>
      </c>
      <c r="Q34" s="48">
        <v>31</v>
      </c>
      <c r="T34" s="64">
        <v>31</v>
      </c>
      <c r="U34" s="45" t="s">
        <v>1475</v>
      </c>
      <c r="V34" s="64">
        <v>31</v>
      </c>
      <c r="W34" s="76">
        <v>41031</v>
      </c>
      <c r="X34" s="45" t="s">
        <v>1506</v>
      </c>
      <c r="Y34" s="64">
        <v>58</v>
      </c>
      <c r="Z34" s="65">
        <v>6</v>
      </c>
      <c r="AA34" s="65">
        <v>6</v>
      </c>
      <c r="AB34" s="65">
        <v>6</v>
      </c>
      <c r="AC34" s="65">
        <v>2</v>
      </c>
      <c r="AD34" s="82">
        <v>3</v>
      </c>
      <c r="AG34" s="65">
        <v>31</v>
      </c>
      <c r="AH34" s="45" t="s">
        <v>1600</v>
      </c>
      <c r="AI34" s="65">
        <v>31</v>
      </c>
      <c r="AJ34" s="76">
        <v>42031</v>
      </c>
      <c r="AK34" s="45" t="s">
        <v>1631</v>
      </c>
      <c r="AL34" s="65">
        <v>71</v>
      </c>
      <c r="AM34" s="65">
        <v>8</v>
      </c>
      <c r="AN34" s="65">
        <v>8</v>
      </c>
      <c r="AO34" s="65">
        <v>8</v>
      </c>
      <c r="AP34" s="65">
        <v>2</v>
      </c>
      <c r="AQ34" s="82">
        <v>3</v>
      </c>
      <c r="AT34" s="68">
        <v>31</v>
      </c>
      <c r="AU34" s="45" t="s">
        <v>1702</v>
      </c>
      <c r="AV34" s="68">
        <v>31</v>
      </c>
      <c r="AW34" s="76">
        <v>43031</v>
      </c>
      <c r="AX34" s="45" t="s">
        <v>1631</v>
      </c>
      <c r="AY34" s="68">
        <v>91</v>
      </c>
      <c r="AZ34" s="68">
        <v>11</v>
      </c>
      <c r="BA34" s="68">
        <v>11</v>
      </c>
      <c r="BB34" s="68">
        <v>11</v>
      </c>
      <c r="BC34" s="68">
        <v>3</v>
      </c>
      <c r="BD34" s="82">
        <v>4</v>
      </c>
      <c r="BG34" s="68">
        <v>31</v>
      </c>
      <c r="BH34" s="45" t="s">
        <v>1705</v>
      </c>
      <c r="BI34" s="68">
        <v>31</v>
      </c>
      <c r="BJ34" s="76">
        <v>44031</v>
      </c>
      <c r="BK34" s="45" t="s">
        <v>1631</v>
      </c>
      <c r="BL34" s="68">
        <v>91</v>
      </c>
      <c r="BM34" s="68">
        <v>11</v>
      </c>
      <c r="BN34" s="68">
        <v>11</v>
      </c>
      <c r="BO34" s="68">
        <v>11</v>
      </c>
      <c r="BP34" s="68">
        <v>3</v>
      </c>
      <c r="BQ34" s="82">
        <v>4</v>
      </c>
    </row>
    <row r="35" spans="1:69" ht="16.5" x14ac:dyDescent="0.2">
      <c r="A35" s="45" t="s">
        <v>995</v>
      </c>
      <c r="B35" s="45">
        <f t="shared" si="1"/>
        <v>4100611</v>
      </c>
      <c r="C35" s="56">
        <f t="shared" si="0"/>
        <v>6</v>
      </c>
      <c r="D35" s="38">
        <f t="shared" si="2"/>
        <v>41006</v>
      </c>
      <c r="E35" s="25">
        <v>1</v>
      </c>
      <c r="F35" s="26" t="s">
        <v>795</v>
      </c>
      <c r="G35" s="26" t="s">
        <v>519</v>
      </c>
      <c r="H35" s="25">
        <f t="shared" si="3"/>
        <v>25</v>
      </c>
      <c r="I35" s="25">
        <f t="shared" si="4"/>
        <v>3</v>
      </c>
      <c r="J35" s="25">
        <v>1</v>
      </c>
      <c r="K35" s="25" t="s">
        <v>539</v>
      </c>
      <c r="L35" s="25" t="str">
        <f t="shared" si="5"/>
        <v>tw-f-6-shl-loc1</v>
      </c>
      <c r="M35" s="25">
        <f t="shared" si="6"/>
        <v>1</v>
      </c>
      <c r="N35" s="25">
        <v>9</v>
      </c>
      <c r="O35" s="39">
        <v>9</v>
      </c>
      <c r="Q35" s="48">
        <v>32</v>
      </c>
      <c r="T35" s="64">
        <v>32</v>
      </c>
      <c r="U35" s="45" t="s">
        <v>1475</v>
      </c>
      <c r="V35" s="64">
        <v>32</v>
      </c>
      <c r="W35" s="76">
        <v>41032</v>
      </c>
      <c r="X35" s="45" t="s">
        <v>1507</v>
      </c>
      <c r="Y35" s="64">
        <v>59</v>
      </c>
      <c r="Z35" s="65">
        <v>6</v>
      </c>
      <c r="AA35" s="65">
        <v>6</v>
      </c>
      <c r="AB35" s="65">
        <v>6</v>
      </c>
      <c r="AC35" s="65">
        <v>2</v>
      </c>
      <c r="AD35" s="82">
        <v>3</v>
      </c>
      <c r="AG35" s="65">
        <v>32</v>
      </c>
      <c r="AH35" s="45" t="s">
        <v>1600</v>
      </c>
      <c r="AI35" s="65">
        <v>32</v>
      </c>
      <c r="AJ35" s="76">
        <v>42032</v>
      </c>
      <c r="AK35" s="45" t="s">
        <v>1632</v>
      </c>
      <c r="AL35" s="65">
        <v>72</v>
      </c>
      <c r="AM35" s="65">
        <v>8</v>
      </c>
      <c r="AN35" s="65">
        <v>8</v>
      </c>
      <c r="AO35" s="65">
        <v>8</v>
      </c>
      <c r="AP35" s="65">
        <v>2</v>
      </c>
      <c r="AQ35" s="82">
        <v>3</v>
      </c>
      <c r="AT35" s="68">
        <v>32</v>
      </c>
      <c r="AU35" s="45" t="s">
        <v>1702</v>
      </c>
      <c r="AV35" s="68">
        <v>32</v>
      </c>
      <c r="AW35" s="76">
        <v>43032</v>
      </c>
      <c r="AX35" s="45" t="s">
        <v>1632</v>
      </c>
      <c r="AY35" s="68">
        <v>92</v>
      </c>
      <c r="AZ35" s="68">
        <v>11</v>
      </c>
      <c r="BA35" s="68">
        <v>11</v>
      </c>
      <c r="BB35" s="68">
        <v>11</v>
      </c>
      <c r="BC35" s="68">
        <v>3</v>
      </c>
      <c r="BD35" s="82">
        <v>4</v>
      </c>
      <c r="BG35" s="68">
        <v>32</v>
      </c>
      <c r="BH35" s="45" t="s">
        <v>1705</v>
      </c>
      <c r="BI35" s="68">
        <v>32</v>
      </c>
      <c r="BJ35" s="76">
        <v>44032</v>
      </c>
      <c r="BK35" s="45" t="s">
        <v>1632</v>
      </c>
      <c r="BL35" s="68">
        <v>92</v>
      </c>
      <c r="BM35" s="68">
        <v>11</v>
      </c>
      <c r="BN35" s="68">
        <v>11</v>
      </c>
      <c r="BO35" s="68">
        <v>11</v>
      </c>
      <c r="BP35" s="68">
        <v>3</v>
      </c>
      <c r="BQ35" s="82">
        <v>4</v>
      </c>
    </row>
    <row r="36" spans="1:69" ht="16.5" x14ac:dyDescent="0.2">
      <c r="A36" s="45" t="s">
        <v>995</v>
      </c>
      <c r="B36" s="45">
        <f t="shared" si="1"/>
        <v>4100620</v>
      </c>
      <c r="C36" s="56">
        <f t="shared" si="0"/>
        <v>6</v>
      </c>
      <c r="D36" s="38">
        <f t="shared" si="2"/>
        <v>41006</v>
      </c>
      <c r="E36" s="25">
        <v>2</v>
      </c>
      <c r="F36" s="26" t="s">
        <v>794</v>
      </c>
      <c r="G36" s="26" t="s">
        <v>496</v>
      </c>
      <c r="H36" s="25">
        <f t="shared" si="3"/>
        <v>25</v>
      </c>
      <c r="I36" s="25">
        <f t="shared" si="4"/>
        <v>3</v>
      </c>
      <c r="J36" s="25">
        <v>1</v>
      </c>
      <c r="K36" s="26" t="s">
        <v>1459</v>
      </c>
      <c r="L36" s="26" t="str">
        <f t="shared" si="5"/>
        <v>tw-f-6-jlr-loc2</v>
      </c>
      <c r="M36" s="26">
        <f t="shared" si="6"/>
        <v>1</v>
      </c>
      <c r="N36" s="25">
        <v>6</v>
      </c>
      <c r="O36" s="39">
        <v>6</v>
      </c>
      <c r="Q36" s="48">
        <v>33</v>
      </c>
      <c r="T36" s="64">
        <v>33</v>
      </c>
      <c r="U36" s="45" t="s">
        <v>1475</v>
      </c>
      <c r="V36" s="64">
        <v>33</v>
      </c>
      <c r="W36" s="76">
        <v>41033</v>
      </c>
      <c r="X36" s="45" t="s">
        <v>1508</v>
      </c>
      <c r="Y36" s="64">
        <v>60</v>
      </c>
      <c r="Z36" s="64">
        <v>7</v>
      </c>
      <c r="AA36" s="65">
        <v>6</v>
      </c>
      <c r="AB36" s="65">
        <v>6</v>
      </c>
      <c r="AC36" s="65">
        <v>2</v>
      </c>
      <c r="AD36" s="82">
        <v>3</v>
      </c>
      <c r="AG36" s="65">
        <v>33</v>
      </c>
      <c r="AH36" s="45" t="s">
        <v>1600</v>
      </c>
      <c r="AI36" s="65">
        <v>33</v>
      </c>
      <c r="AJ36" s="76">
        <v>42033</v>
      </c>
      <c r="AK36" s="45" t="s">
        <v>1633</v>
      </c>
      <c r="AL36" s="65">
        <v>73</v>
      </c>
      <c r="AM36" s="65">
        <v>8</v>
      </c>
      <c r="AN36" s="65">
        <v>8</v>
      </c>
      <c r="AO36" s="65">
        <v>8</v>
      </c>
      <c r="AP36" s="65">
        <v>2</v>
      </c>
      <c r="AQ36" s="82">
        <v>3</v>
      </c>
      <c r="AT36" s="68">
        <v>33</v>
      </c>
      <c r="AU36" s="45" t="s">
        <v>1702</v>
      </c>
      <c r="AV36" s="68">
        <v>33</v>
      </c>
      <c r="AW36" s="76">
        <v>43033</v>
      </c>
      <c r="AX36" s="45" t="s">
        <v>1633</v>
      </c>
      <c r="AY36" s="68">
        <v>93</v>
      </c>
      <c r="AZ36" s="68">
        <v>11</v>
      </c>
      <c r="BA36" s="68">
        <v>11</v>
      </c>
      <c r="BB36" s="68">
        <v>11</v>
      </c>
      <c r="BC36" s="68">
        <v>3</v>
      </c>
      <c r="BD36" s="82">
        <v>4</v>
      </c>
      <c r="BG36" s="68">
        <v>33</v>
      </c>
      <c r="BH36" s="45" t="s">
        <v>1705</v>
      </c>
      <c r="BI36" s="68">
        <v>33</v>
      </c>
      <c r="BJ36" s="76">
        <v>44033</v>
      </c>
      <c r="BK36" s="45" t="s">
        <v>1633</v>
      </c>
      <c r="BL36" s="68">
        <v>93</v>
      </c>
      <c r="BM36" s="68">
        <v>11</v>
      </c>
      <c r="BN36" s="68">
        <v>11</v>
      </c>
      <c r="BO36" s="68">
        <v>11</v>
      </c>
      <c r="BP36" s="68">
        <v>3</v>
      </c>
      <c r="BQ36" s="82">
        <v>4</v>
      </c>
    </row>
    <row r="37" spans="1:69" ht="16.5" x14ac:dyDescent="0.2">
      <c r="A37" s="45" t="s">
        <v>995</v>
      </c>
      <c r="B37" s="45">
        <f t="shared" si="1"/>
        <v>4100621</v>
      </c>
      <c r="C37" s="56">
        <f t="shared" si="0"/>
        <v>6</v>
      </c>
      <c r="D37" s="38">
        <f t="shared" si="2"/>
        <v>41006</v>
      </c>
      <c r="E37" s="25">
        <v>2</v>
      </c>
      <c r="F37" s="26" t="s">
        <v>795</v>
      </c>
      <c r="G37" s="26" t="s">
        <v>508</v>
      </c>
      <c r="H37" s="25">
        <f t="shared" si="3"/>
        <v>25</v>
      </c>
      <c r="I37" s="25">
        <f t="shared" si="4"/>
        <v>3</v>
      </c>
      <c r="J37" s="25">
        <v>1</v>
      </c>
      <c r="K37" s="25" t="s">
        <v>538</v>
      </c>
      <c r="L37" s="26" t="str">
        <f t="shared" si="5"/>
        <v>tw-f-6-shl-loc2</v>
      </c>
      <c r="M37" s="26">
        <f t="shared" si="6"/>
        <v>1</v>
      </c>
      <c r="N37" s="25">
        <v>9</v>
      </c>
      <c r="O37" s="39">
        <v>9</v>
      </c>
      <c r="Q37" s="48">
        <v>34</v>
      </c>
      <c r="T37" s="64">
        <v>34</v>
      </c>
      <c r="U37" s="45" t="s">
        <v>1475</v>
      </c>
      <c r="V37" s="64">
        <v>34</v>
      </c>
      <c r="W37" s="76">
        <v>41034</v>
      </c>
      <c r="X37" s="45" t="s">
        <v>1509</v>
      </c>
      <c r="Y37" s="64">
        <v>60</v>
      </c>
      <c r="Z37" s="64">
        <v>7</v>
      </c>
      <c r="AA37" s="65">
        <v>7</v>
      </c>
      <c r="AB37" s="65">
        <v>6</v>
      </c>
      <c r="AC37" s="65">
        <v>2</v>
      </c>
      <c r="AD37" s="82">
        <v>3</v>
      </c>
      <c r="AG37" s="65">
        <v>34</v>
      </c>
      <c r="AH37" s="45" t="s">
        <v>1600</v>
      </c>
      <c r="AI37" s="65">
        <v>34</v>
      </c>
      <c r="AJ37" s="76">
        <v>42034</v>
      </c>
      <c r="AK37" s="45" t="s">
        <v>1634</v>
      </c>
      <c r="AL37" s="65">
        <v>66</v>
      </c>
      <c r="AM37" s="65">
        <v>8</v>
      </c>
      <c r="AN37" s="65">
        <v>8</v>
      </c>
      <c r="AO37" s="65">
        <v>8</v>
      </c>
      <c r="AP37" s="65">
        <v>2</v>
      </c>
      <c r="AQ37" s="82">
        <v>3</v>
      </c>
      <c r="AT37" s="68">
        <v>34</v>
      </c>
      <c r="AU37" s="45" t="s">
        <v>1702</v>
      </c>
      <c r="AV37" s="68">
        <v>34</v>
      </c>
      <c r="AW37" s="76">
        <v>43034</v>
      </c>
      <c r="AX37" s="45" t="s">
        <v>1634</v>
      </c>
      <c r="AY37" s="68">
        <v>94</v>
      </c>
      <c r="AZ37" s="68">
        <v>11</v>
      </c>
      <c r="BA37" s="68">
        <v>11</v>
      </c>
      <c r="BB37" s="68">
        <v>11</v>
      </c>
      <c r="BC37" s="68">
        <v>3</v>
      </c>
      <c r="BD37" s="82">
        <v>4</v>
      </c>
      <c r="BG37" s="68">
        <v>34</v>
      </c>
      <c r="BH37" s="45" t="s">
        <v>1705</v>
      </c>
      <c r="BI37" s="68">
        <v>34</v>
      </c>
      <c r="BJ37" s="76">
        <v>44034</v>
      </c>
      <c r="BK37" s="45" t="s">
        <v>1634</v>
      </c>
      <c r="BL37" s="68">
        <v>94</v>
      </c>
      <c r="BM37" s="68">
        <v>11</v>
      </c>
      <c r="BN37" s="68">
        <v>11</v>
      </c>
      <c r="BO37" s="68">
        <v>11</v>
      </c>
      <c r="BP37" s="68">
        <v>3</v>
      </c>
      <c r="BQ37" s="82">
        <v>4</v>
      </c>
    </row>
    <row r="38" spans="1:69" ht="16.5" x14ac:dyDescent="0.2">
      <c r="A38" s="45" t="s">
        <v>995</v>
      </c>
      <c r="B38" s="45">
        <f t="shared" si="1"/>
        <v>4100630</v>
      </c>
      <c r="C38" s="56">
        <f t="shared" si="0"/>
        <v>6</v>
      </c>
      <c r="D38" s="38">
        <f t="shared" si="2"/>
        <v>41006</v>
      </c>
      <c r="E38" s="25">
        <v>3</v>
      </c>
      <c r="F38" s="26" t="s">
        <v>794</v>
      </c>
      <c r="G38" s="26" t="s">
        <v>1463</v>
      </c>
      <c r="H38" s="25">
        <f t="shared" si="3"/>
        <v>25</v>
      </c>
      <c r="I38" s="25">
        <f t="shared" si="4"/>
        <v>3</v>
      </c>
      <c r="J38" s="25">
        <v>1</v>
      </c>
      <c r="K38" s="26" t="s">
        <v>502</v>
      </c>
      <c r="L38" s="26" t="str">
        <f t="shared" si="5"/>
        <v>tw-f-6-jlr-loc3</v>
      </c>
      <c r="M38" s="26">
        <f t="shared" si="6"/>
        <v>1</v>
      </c>
      <c r="N38" s="25">
        <v>6</v>
      </c>
      <c r="O38" s="39">
        <v>6</v>
      </c>
      <c r="Q38" s="48">
        <v>35</v>
      </c>
      <c r="T38" s="64">
        <v>35</v>
      </c>
      <c r="U38" s="45" t="s">
        <v>1475</v>
      </c>
      <c r="V38" s="64">
        <v>35</v>
      </c>
      <c r="W38" s="76">
        <v>41035</v>
      </c>
      <c r="X38" s="45" t="s">
        <v>1510</v>
      </c>
      <c r="Y38" s="64">
        <v>60</v>
      </c>
      <c r="Z38" s="64">
        <v>7</v>
      </c>
      <c r="AA38" s="65">
        <v>7</v>
      </c>
      <c r="AB38" s="65">
        <v>7</v>
      </c>
      <c r="AC38" s="65">
        <v>2</v>
      </c>
      <c r="AD38" s="82">
        <v>3</v>
      </c>
      <c r="AG38" s="65">
        <v>35</v>
      </c>
      <c r="AH38" s="45" t="s">
        <v>1600</v>
      </c>
      <c r="AI38" s="65">
        <v>35</v>
      </c>
      <c r="AJ38" s="76">
        <v>42035</v>
      </c>
      <c r="AK38" s="45" t="s">
        <v>1635</v>
      </c>
      <c r="AL38" s="65">
        <v>76</v>
      </c>
      <c r="AM38" s="65">
        <v>8</v>
      </c>
      <c r="AN38" s="65">
        <v>8</v>
      </c>
      <c r="AO38" s="65">
        <v>8</v>
      </c>
      <c r="AP38" s="65">
        <v>2</v>
      </c>
      <c r="AQ38" s="82">
        <v>3</v>
      </c>
      <c r="AT38" s="68">
        <v>35</v>
      </c>
      <c r="AU38" s="45" t="s">
        <v>1702</v>
      </c>
      <c r="AV38" s="68">
        <v>35</v>
      </c>
      <c r="AW38" s="76">
        <v>43035</v>
      </c>
      <c r="AX38" s="45" t="s">
        <v>1635</v>
      </c>
      <c r="AY38" s="68">
        <v>95</v>
      </c>
      <c r="AZ38" s="68">
        <v>12</v>
      </c>
      <c r="BA38" s="68">
        <v>11</v>
      </c>
      <c r="BB38" s="68">
        <v>11</v>
      </c>
      <c r="BC38" s="68">
        <v>3</v>
      </c>
      <c r="BD38" s="82">
        <v>4</v>
      </c>
      <c r="BG38" s="68">
        <v>35</v>
      </c>
      <c r="BH38" s="45" t="s">
        <v>1705</v>
      </c>
      <c r="BI38" s="68">
        <v>35</v>
      </c>
      <c r="BJ38" s="76">
        <v>44035</v>
      </c>
      <c r="BK38" s="45" t="s">
        <v>1635</v>
      </c>
      <c r="BL38" s="68">
        <v>95</v>
      </c>
      <c r="BM38" s="68">
        <v>12</v>
      </c>
      <c r="BN38" s="68">
        <v>11</v>
      </c>
      <c r="BO38" s="68">
        <v>11</v>
      </c>
      <c r="BP38" s="68">
        <v>3</v>
      </c>
      <c r="BQ38" s="82">
        <v>4</v>
      </c>
    </row>
    <row r="39" spans="1:69" ht="17.25" thickBot="1" x14ac:dyDescent="0.25">
      <c r="A39" s="45" t="s">
        <v>995</v>
      </c>
      <c r="B39" s="45">
        <f t="shared" si="1"/>
        <v>4100631</v>
      </c>
      <c r="C39" s="56">
        <f t="shared" si="0"/>
        <v>6</v>
      </c>
      <c r="D39" s="40">
        <f t="shared" si="2"/>
        <v>41006</v>
      </c>
      <c r="E39" s="41">
        <v>3</v>
      </c>
      <c r="F39" s="42" t="s">
        <v>795</v>
      </c>
      <c r="G39" s="42" t="s">
        <v>509</v>
      </c>
      <c r="H39" s="41">
        <f t="shared" si="3"/>
        <v>25</v>
      </c>
      <c r="I39" s="41">
        <f t="shared" si="4"/>
        <v>3</v>
      </c>
      <c r="J39" s="41">
        <v>1</v>
      </c>
      <c r="K39" s="42" t="s">
        <v>543</v>
      </c>
      <c r="L39" s="42" t="str">
        <f t="shared" si="5"/>
        <v>tw-f-6-shl-loc3</v>
      </c>
      <c r="M39" s="42">
        <f t="shared" si="6"/>
        <v>1</v>
      </c>
      <c r="N39" s="41">
        <v>9</v>
      </c>
      <c r="O39" s="43">
        <v>9</v>
      </c>
      <c r="Q39" s="48">
        <v>36</v>
      </c>
      <c r="T39" s="64">
        <v>36</v>
      </c>
      <c r="U39" s="45" t="s">
        <v>1475</v>
      </c>
      <c r="V39" s="64">
        <v>36</v>
      </c>
      <c r="W39" s="76">
        <v>41036</v>
      </c>
      <c r="X39" s="45" t="s">
        <v>1511</v>
      </c>
      <c r="Y39" s="64">
        <v>61</v>
      </c>
      <c r="Z39" s="65">
        <v>7</v>
      </c>
      <c r="AA39" s="65">
        <v>7</v>
      </c>
      <c r="AB39" s="65">
        <v>7</v>
      </c>
      <c r="AC39" s="65">
        <v>2</v>
      </c>
      <c r="AD39" s="82">
        <v>3</v>
      </c>
      <c r="AG39" s="65">
        <v>36</v>
      </c>
      <c r="AH39" s="45" t="s">
        <v>1600</v>
      </c>
      <c r="AI39" s="65">
        <v>36</v>
      </c>
      <c r="AJ39" s="76">
        <v>42036</v>
      </c>
      <c r="AK39" s="45" t="s">
        <v>1636</v>
      </c>
      <c r="AL39" s="65">
        <v>78</v>
      </c>
      <c r="AM39" s="65">
        <v>8</v>
      </c>
      <c r="AN39" s="65">
        <v>8</v>
      </c>
      <c r="AO39" s="65">
        <v>8</v>
      </c>
      <c r="AP39" s="65">
        <v>2</v>
      </c>
      <c r="AQ39" s="82">
        <v>3</v>
      </c>
      <c r="AT39" s="68">
        <v>36</v>
      </c>
      <c r="AU39" s="45" t="s">
        <v>1702</v>
      </c>
      <c r="AV39" s="68">
        <v>36</v>
      </c>
      <c r="AW39" s="76">
        <v>43036</v>
      </c>
      <c r="AX39" s="45" t="s">
        <v>1636</v>
      </c>
      <c r="AY39" s="68">
        <v>95</v>
      </c>
      <c r="AZ39" s="68">
        <v>12</v>
      </c>
      <c r="BA39" s="68">
        <v>12</v>
      </c>
      <c r="BB39" s="68">
        <v>11</v>
      </c>
      <c r="BC39" s="68">
        <v>3</v>
      </c>
      <c r="BD39" s="82">
        <v>4</v>
      </c>
      <c r="BG39" s="68">
        <v>36</v>
      </c>
      <c r="BH39" s="45" t="s">
        <v>1705</v>
      </c>
      <c r="BI39" s="68">
        <v>36</v>
      </c>
      <c r="BJ39" s="76">
        <v>44036</v>
      </c>
      <c r="BK39" s="45" t="s">
        <v>1636</v>
      </c>
      <c r="BL39" s="68">
        <v>95</v>
      </c>
      <c r="BM39" s="68">
        <v>12</v>
      </c>
      <c r="BN39" s="68">
        <v>12</v>
      </c>
      <c r="BO39" s="68">
        <v>11</v>
      </c>
      <c r="BP39" s="68">
        <v>3</v>
      </c>
      <c r="BQ39" s="82">
        <v>4</v>
      </c>
    </row>
    <row r="40" spans="1:69" ht="16.5" x14ac:dyDescent="0.2">
      <c r="A40" s="45" t="s">
        <v>995</v>
      </c>
      <c r="B40" s="45">
        <f t="shared" si="1"/>
        <v>4100710</v>
      </c>
      <c r="C40" s="56">
        <f t="shared" si="0"/>
        <v>7</v>
      </c>
      <c r="D40" s="35">
        <f t="shared" si="2"/>
        <v>41007</v>
      </c>
      <c r="E40" s="36">
        <v>1</v>
      </c>
      <c r="F40" s="44" t="s">
        <v>794</v>
      </c>
      <c r="G40" s="44" t="s">
        <v>495</v>
      </c>
      <c r="H40" s="36">
        <f t="shared" si="3"/>
        <v>30</v>
      </c>
      <c r="I40" s="36">
        <f t="shared" si="4"/>
        <v>3</v>
      </c>
      <c r="J40" s="36">
        <v>1</v>
      </c>
      <c r="K40" s="44" t="s">
        <v>503</v>
      </c>
      <c r="L40" s="36" t="str">
        <f t="shared" si="5"/>
        <v>tw-f-7-jlr-loc1</v>
      </c>
      <c r="M40" s="36">
        <f t="shared" si="6"/>
        <v>1</v>
      </c>
      <c r="N40" s="36">
        <v>6</v>
      </c>
      <c r="O40" s="37">
        <v>6</v>
      </c>
      <c r="Q40" s="48">
        <v>37</v>
      </c>
      <c r="T40" s="64">
        <v>37</v>
      </c>
      <c r="U40" s="45" t="s">
        <v>1475</v>
      </c>
      <c r="V40" s="64">
        <v>37</v>
      </c>
      <c r="W40" s="76">
        <v>41037</v>
      </c>
      <c r="X40" s="45" t="s">
        <v>1512</v>
      </c>
      <c r="Y40" s="65">
        <v>62</v>
      </c>
      <c r="Z40" s="65">
        <v>7</v>
      </c>
      <c r="AA40" s="65">
        <v>7</v>
      </c>
      <c r="AB40" s="65">
        <v>7</v>
      </c>
      <c r="AC40" s="65">
        <v>2</v>
      </c>
      <c r="AD40" s="82">
        <v>3</v>
      </c>
      <c r="AG40" s="65">
        <v>37</v>
      </c>
      <c r="AH40" s="45" t="s">
        <v>1600</v>
      </c>
      <c r="AI40" s="65">
        <v>37</v>
      </c>
      <c r="AJ40" s="76">
        <v>42037</v>
      </c>
      <c r="AK40" s="45" t="s">
        <v>1637</v>
      </c>
      <c r="AL40" s="65">
        <v>79</v>
      </c>
      <c r="AM40" s="65">
        <v>8</v>
      </c>
      <c r="AN40" s="65">
        <v>8</v>
      </c>
      <c r="AO40" s="65">
        <v>8</v>
      </c>
      <c r="AP40" s="65">
        <v>2</v>
      </c>
      <c r="AQ40" s="82">
        <v>3</v>
      </c>
      <c r="AT40" s="68">
        <v>37</v>
      </c>
      <c r="AU40" s="45" t="s">
        <v>1702</v>
      </c>
      <c r="AV40" s="68">
        <v>37</v>
      </c>
      <c r="AW40" s="76">
        <v>43037</v>
      </c>
      <c r="AX40" s="45" t="s">
        <v>1637</v>
      </c>
      <c r="AY40" s="68">
        <v>95</v>
      </c>
      <c r="AZ40" s="68">
        <v>12</v>
      </c>
      <c r="BA40" s="68">
        <v>12</v>
      </c>
      <c r="BB40" s="68">
        <v>12</v>
      </c>
      <c r="BC40" s="68">
        <v>3</v>
      </c>
      <c r="BD40" s="82">
        <v>4</v>
      </c>
      <c r="BG40" s="68">
        <v>37</v>
      </c>
      <c r="BH40" s="45" t="s">
        <v>1705</v>
      </c>
      <c r="BI40" s="68">
        <v>37</v>
      </c>
      <c r="BJ40" s="76">
        <v>44037</v>
      </c>
      <c r="BK40" s="45" t="s">
        <v>1637</v>
      </c>
      <c r="BL40" s="68">
        <v>95</v>
      </c>
      <c r="BM40" s="68">
        <v>12</v>
      </c>
      <c r="BN40" s="68">
        <v>12</v>
      </c>
      <c r="BO40" s="68">
        <v>12</v>
      </c>
      <c r="BP40" s="68">
        <v>3</v>
      </c>
      <c r="BQ40" s="82">
        <v>4</v>
      </c>
    </row>
    <row r="41" spans="1:69" ht="16.5" x14ac:dyDescent="0.2">
      <c r="A41" s="45" t="s">
        <v>995</v>
      </c>
      <c r="B41" s="45">
        <f t="shared" si="1"/>
        <v>4100711</v>
      </c>
      <c r="C41" s="56">
        <f t="shared" si="0"/>
        <v>7</v>
      </c>
      <c r="D41" s="38">
        <f t="shared" si="2"/>
        <v>41007</v>
      </c>
      <c r="E41" s="25">
        <v>1</v>
      </c>
      <c r="F41" s="26" t="s">
        <v>795</v>
      </c>
      <c r="G41" s="26" t="s">
        <v>519</v>
      </c>
      <c r="H41" s="25">
        <f t="shared" si="3"/>
        <v>30</v>
      </c>
      <c r="I41" s="25">
        <f t="shared" si="4"/>
        <v>3</v>
      </c>
      <c r="J41" s="25">
        <v>1</v>
      </c>
      <c r="K41" s="26" t="s">
        <v>544</v>
      </c>
      <c r="L41" s="25" t="str">
        <f t="shared" si="5"/>
        <v>tw-f-7-shl-loc1</v>
      </c>
      <c r="M41" s="25">
        <f t="shared" si="6"/>
        <v>1</v>
      </c>
      <c r="N41" s="25">
        <v>9</v>
      </c>
      <c r="O41" s="39">
        <v>9</v>
      </c>
      <c r="Q41" s="48">
        <v>38</v>
      </c>
      <c r="T41" s="64">
        <v>38</v>
      </c>
      <c r="U41" s="45" t="s">
        <v>1475</v>
      </c>
      <c r="V41" s="64">
        <v>38</v>
      </c>
      <c r="W41" s="76">
        <v>41038</v>
      </c>
      <c r="X41" s="45" t="s">
        <v>1513</v>
      </c>
      <c r="Y41" s="65">
        <v>62</v>
      </c>
      <c r="Z41" s="65">
        <v>7</v>
      </c>
      <c r="AA41" s="65">
        <v>7</v>
      </c>
      <c r="AB41" s="65">
        <v>7</v>
      </c>
      <c r="AC41" s="65">
        <v>2</v>
      </c>
      <c r="AD41" s="82">
        <v>3</v>
      </c>
      <c r="AG41" s="65">
        <v>38</v>
      </c>
      <c r="AH41" s="45" t="s">
        <v>1600</v>
      </c>
      <c r="AI41" s="65">
        <v>38</v>
      </c>
      <c r="AJ41" s="76">
        <v>42038</v>
      </c>
      <c r="AK41" s="45" t="s">
        <v>1638</v>
      </c>
      <c r="AL41" s="65">
        <v>80</v>
      </c>
      <c r="AM41" s="65">
        <v>9</v>
      </c>
      <c r="AN41" s="65">
        <v>8</v>
      </c>
      <c r="AO41" s="65">
        <v>8</v>
      </c>
      <c r="AP41" s="65">
        <v>2</v>
      </c>
      <c r="AQ41" s="82">
        <v>3</v>
      </c>
      <c r="AT41" s="68">
        <v>38</v>
      </c>
      <c r="AU41" s="45" t="s">
        <v>1702</v>
      </c>
      <c r="AV41" s="68">
        <v>38</v>
      </c>
      <c r="AW41" s="76">
        <v>43038</v>
      </c>
      <c r="AX41" s="45" t="s">
        <v>1638</v>
      </c>
      <c r="AY41" s="68">
        <v>96</v>
      </c>
      <c r="AZ41" s="68">
        <v>12</v>
      </c>
      <c r="BA41" s="68">
        <v>12</v>
      </c>
      <c r="BB41" s="68">
        <v>12</v>
      </c>
      <c r="BC41" s="68">
        <v>3</v>
      </c>
      <c r="BD41" s="82">
        <v>4</v>
      </c>
      <c r="BG41" s="68">
        <v>38</v>
      </c>
      <c r="BH41" s="45" t="s">
        <v>1705</v>
      </c>
      <c r="BI41" s="68">
        <v>38</v>
      </c>
      <c r="BJ41" s="76">
        <v>44038</v>
      </c>
      <c r="BK41" s="45" t="s">
        <v>1638</v>
      </c>
      <c r="BL41" s="68">
        <v>96</v>
      </c>
      <c r="BM41" s="68">
        <v>12</v>
      </c>
      <c r="BN41" s="68">
        <v>12</v>
      </c>
      <c r="BO41" s="68">
        <v>12</v>
      </c>
      <c r="BP41" s="68">
        <v>3</v>
      </c>
      <c r="BQ41" s="82">
        <v>4</v>
      </c>
    </row>
    <row r="42" spans="1:69" ht="16.5" x14ac:dyDescent="0.2">
      <c r="A42" s="45" t="s">
        <v>995</v>
      </c>
      <c r="B42" s="45">
        <f t="shared" si="1"/>
        <v>4100720</v>
      </c>
      <c r="C42" s="56">
        <f t="shared" si="0"/>
        <v>7</v>
      </c>
      <c r="D42" s="38">
        <f t="shared" si="2"/>
        <v>41007</v>
      </c>
      <c r="E42" s="25">
        <v>2</v>
      </c>
      <c r="F42" s="26" t="s">
        <v>794</v>
      </c>
      <c r="G42" s="26" t="s">
        <v>496</v>
      </c>
      <c r="H42" s="25">
        <f t="shared" si="3"/>
        <v>30</v>
      </c>
      <c r="I42" s="25">
        <f t="shared" si="4"/>
        <v>3</v>
      </c>
      <c r="J42" s="25">
        <v>1</v>
      </c>
      <c r="K42" s="26" t="s">
        <v>174</v>
      </c>
      <c r="L42" s="49" t="str">
        <f t="shared" si="5"/>
        <v>tw-f-7-jlr-loc2</v>
      </c>
      <c r="M42" s="49">
        <f t="shared" si="6"/>
        <v>1</v>
      </c>
      <c r="N42" s="25">
        <v>6</v>
      </c>
      <c r="O42" s="39">
        <v>6</v>
      </c>
      <c r="Q42" s="48">
        <v>39</v>
      </c>
      <c r="T42" s="64">
        <v>39</v>
      </c>
      <c r="U42" s="45" t="s">
        <v>1475</v>
      </c>
      <c r="V42" s="64">
        <v>39</v>
      </c>
      <c r="W42" s="76">
        <v>41039</v>
      </c>
      <c r="X42" s="45" t="s">
        <v>1514</v>
      </c>
      <c r="Y42" s="65">
        <v>63</v>
      </c>
      <c r="Z42" s="65">
        <v>7</v>
      </c>
      <c r="AA42" s="65">
        <v>7</v>
      </c>
      <c r="AB42" s="65">
        <v>7</v>
      </c>
      <c r="AC42" s="65">
        <v>2</v>
      </c>
      <c r="AD42" s="82">
        <v>3</v>
      </c>
      <c r="AG42" s="65">
        <v>39</v>
      </c>
      <c r="AH42" s="45" t="s">
        <v>1600</v>
      </c>
      <c r="AI42" s="65">
        <v>39</v>
      </c>
      <c r="AJ42" s="76">
        <v>42039</v>
      </c>
      <c r="AK42" s="45" t="s">
        <v>1639</v>
      </c>
      <c r="AL42" s="65">
        <v>80</v>
      </c>
      <c r="AM42" s="65">
        <v>9</v>
      </c>
      <c r="AN42" s="65">
        <v>9</v>
      </c>
      <c r="AO42" s="65">
        <v>8</v>
      </c>
      <c r="AP42" s="65">
        <v>2</v>
      </c>
      <c r="AQ42" s="82">
        <v>3</v>
      </c>
      <c r="AT42" s="68">
        <v>39</v>
      </c>
      <c r="AU42" s="45" t="s">
        <v>1702</v>
      </c>
      <c r="AV42" s="68">
        <v>39</v>
      </c>
      <c r="AW42" s="76">
        <v>43039</v>
      </c>
      <c r="AX42" s="45" t="s">
        <v>1639</v>
      </c>
      <c r="AY42" s="68">
        <v>97</v>
      </c>
      <c r="AZ42" s="68">
        <v>12</v>
      </c>
      <c r="BA42" s="68">
        <v>12</v>
      </c>
      <c r="BB42" s="68">
        <v>12</v>
      </c>
      <c r="BC42" s="68">
        <v>3</v>
      </c>
      <c r="BD42" s="82">
        <v>4</v>
      </c>
      <c r="BG42" s="68">
        <v>39</v>
      </c>
      <c r="BH42" s="45" t="s">
        <v>1705</v>
      </c>
      <c r="BI42" s="68">
        <v>39</v>
      </c>
      <c r="BJ42" s="76">
        <v>44039</v>
      </c>
      <c r="BK42" s="45" t="s">
        <v>1639</v>
      </c>
      <c r="BL42" s="68">
        <v>97</v>
      </c>
      <c r="BM42" s="68">
        <v>12</v>
      </c>
      <c r="BN42" s="68">
        <v>12</v>
      </c>
      <c r="BO42" s="68">
        <v>12</v>
      </c>
      <c r="BP42" s="68">
        <v>3</v>
      </c>
      <c r="BQ42" s="82">
        <v>4</v>
      </c>
    </row>
    <row r="43" spans="1:69" ht="16.5" x14ac:dyDescent="0.2">
      <c r="A43" s="45" t="s">
        <v>995</v>
      </c>
      <c r="B43" s="45">
        <f t="shared" si="1"/>
        <v>4100721</v>
      </c>
      <c r="C43" s="56">
        <f t="shared" si="0"/>
        <v>7</v>
      </c>
      <c r="D43" s="38">
        <f t="shared" si="2"/>
        <v>41007</v>
      </c>
      <c r="E43" s="25">
        <v>2</v>
      </c>
      <c r="F43" s="26" t="s">
        <v>795</v>
      </c>
      <c r="G43" s="26" t="s">
        <v>508</v>
      </c>
      <c r="H43" s="25">
        <f t="shared" si="3"/>
        <v>30</v>
      </c>
      <c r="I43" s="25">
        <f t="shared" si="4"/>
        <v>3</v>
      </c>
      <c r="J43" s="25">
        <v>1</v>
      </c>
      <c r="K43" s="50" t="s">
        <v>528</v>
      </c>
      <c r="L43" s="49" t="str">
        <f t="shared" si="5"/>
        <v>tw-f-7-shl-loc2</v>
      </c>
      <c r="M43" s="49">
        <f t="shared" si="6"/>
        <v>1</v>
      </c>
      <c r="N43" s="25">
        <v>9</v>
      </c>
      <c r="O43" s="39">
        <v>9</v>
      </c>
      <c r="Q43" s="48">
        <v>40</v>
      </c>
      <c r="T43" s="64">
        <v>40</v>
      </c>
      <c r="U43" s="45" t="s">
        <v>1475</v>
      </c>
      <c r="V43" s="64">
        <v>40</v>
      </c>
      <c r="W43" s="76">
        <v>41040</v>
      </c>
      <c r="X43" s="45" t="s">
        <v>1515</v>
      </c>
      <c r="Y43" s="65">
        <v>64</v>
      </c>
      <c r="Z43" s="65">
        <v>7</v>
      </c>
      <c r="AA43" s="65">
        <v>7</v>
      </c>
      <c r="AB43" s="65">
        <v>7</v>
      </c>
      <c r="AC43" s="65">
        <v>2</v>
      </c>
      <c r="AD43" s="82">
        <v>3</v>
      </c>
      <c r="AG43" s="65">
        <v>40</v>
      </c>
      <c r="AH43" s="45" t="s">
        <v>1600</v>
      </c>
      <c r="AI43" s="65">
        <v>40</v>
      </c>
      <c r="AJ43" s="76">
        <v>42040</v>
      </c>
      <c r="AK43" s="45" t="s">
        <v>1640</v>
      </c>
      <c r="AL43" s="65">
        <v>80</v>
      </c>
      <c r="AM43" s="65">
        <v>9</v>
      </c>
      <c r="AN43" s="65">
        <v>9</v>
      </c>
      <c r="AO43" s="65">
        <v>9</v>
      </c>
      <c r="AP43" s="65">
        <v>2</v>
      </c>
      <c r="AQ43" s="82">
        <v>4</v>
      </c>
      <c r="AT43" s="68">
        <v>40</v>
      </c>
      <c r="AU43" s="45" t="s">
        <v>1702</v>
      </c>
      <c r="AV43" s="68">
        <v>40</v>
      </c>
      <c r="AW43" s="76">
        <v>43040</v>
      </c>
      <c r="AX43" s="45" t="s">
        <v>1640</v>
      </c>
      <c r="AY43" s="68">
        <v>98</v>
      </c>
      <c r="AZ43" s="68">
        <v>12</v>
      </c>
      <c r="BA43" s="68">
        <v>12</v>
      </c>
      <c r="BB43" s="68">
        <v>12</v>
      </c>
      <c r="BC43" s="68">
        <v>3</v>
      </c>
      <c r="BD43" s="82">
        <v>5</v>
      </c>
      <c r="BG43" s="68">
        <v>40</v>
      </c>
      <c r="BH43" s="45" t="s">
        <v>1705</v>
      </c>
      <c r="BI43" s="68">
        <v>40</v>
      </c>
      <c r="BJ43" s="76">
        <v>44040</v>
      </c>
      <c r="BK43" s="45" t="s">
        <v>1640</v>
      </c>
      <c r="BL43" s="68">
        <v>98</v>
      </c>
      <c r="BM43" s="68">
        <v>12</v>
      </c>
      <c r="BN43" s="68">
        <v>12</v>
      </c>
      <c r="BO43" s="68">
        <v>12</v>
      </c>
      <c r="BP43" s="68">
        <v>3</v>
      </c>
      <c r="BQ43" s="82">
        <v>5</v>
      </c>
    </row>
    <row r="44" spans="1:69" ht="16.5" x14ac:dyDescent="0.2">
      <c r="A44" s="45" t="s">
        <v>995</v>
      </c>
      <c r="B44" s="45">
        <f t="shared" si="1"/>
        <v>4100730</v>
      </c>
      <c r="C44" s="56">
        <f t="shared" si="0"/>
        <v>7</v>
      </c>
      <c r="D44" s="38">
        <f t="shared" si="2"/>
        <v>41007</v>
      </c>
      <c r="E44" s="25">
        <v>3</v>
      </c>
      <c r="F44" s="26" t="s">
        <v>794</v>
      </c>
      <c r="G44" s="26" t="s">
        <v>1463</v>
      </c>
      <c r="H44" s="25">
        <f t="shared" si="3"/>
        <v>30</v>
      </c>
      <c r="I44" s="25">
        <f t="shared" si="4"/>
        <v>3</v>
      </c>
      <c r="J44" s="25">
        <v>1</v>
      </c>
      <c r="K44" s="50" t="s">
        <v>501</v>
      </c>
      <c r="L44" s="50" t="str">
        <f t="shared" si="5"/>
        <v>tw-f-7-jlr-loc3</v>
      </c>
      <c r="M44" s="50">
        <f t="shared" si="6"/>
        <v>1</v>
      </c>
      <c r="N44" s="25">
        <v>6</v>
      </c>
      <c r="O44" s="39">
        <v>6</v>
      </c>
      <c r="Q44" s="48">
        <v>41</v>
      </c>
      <c r="T44" s="64">
        <v>41</v>
      </c>
      <c r="U44" s="45" t="s">
        <v>1475</v>
      </c>
      <c r="V44" s="64">
        <v>41</v>
      </c>
      <c r="W44" s="76">
        <v>41041</v>
      </c>
      <c r="X44" s="45" t="s">
        <v>1516</v>
      </c>
      <c r="Y44" s="65">
        <v>65</v>
      </c>
      <c r="Z44" s="65">
        <v>7</v>
      </c>
      <c r="AA44" s="65">
        <v>7</v>
      </c>
      <c r="AB44" s="65">
        <v>7</v>
      </c>
      <c r="AC44" s="64">
        <v>3</v>
      </c>
      <c r="AD44" s="82">
        <v>3</v>
      </c>
      <c r="AG44" s="65">
        <v>41</v>
      </c>
      <c r="AH44" s="45" t="s">
        <v>1600</v>
      </c>
      <c r="AI44" s="65">
        <v>41</v>
      </c>
      <c r="AJ44" s="76">
        <v>42041</v>
      </c>
      <c r="AK44" s="45" t="s">
        <v>1641</v>
      </c>
      <c r="AL44" s="65">
        <v>81</v>
      </c>
      <c r="AM44" s="65">
        <v>9</v>
      </c>
      <c r="AN44" s="65">
        <v>9</v>
      </c>
      <c r="AO44" s="65">
        <v>9</v>
      </c>
      <c r="AP44" s="65">
        <v>3</v>
      </c>
      <c r="AQ44" s="82">
        <v>4</v>
      </c>
      <c r="AT44" s="68">
        <v>41</v>
      </c>
      <c r="AU44" s="45" t="s">
        <v>1702</v>
      </c>
      <c r="AV44" s="68">
        <v>41</v>
      </c>
      <c r="AW44" s="76">
        <v>43041</v>
      </c>
      <c r="AX44" s="45" t="s">
        <v>1641</v>
      </c>
      <c r="AY44" s="68">
        <v>98</v>
      </c>
      <c r="AZ44" s="68">
        <v>12</v>
      </c>
      <c r="BA44" s="68">
        <v>12</v>
      </c>
      <c r="BB44" s="68">
        <v>12</v>
      </c>
      <c r="BC44" s="68">
        <v>3</v>
      </c>
      <c r="BD44" s="82">
        <v>5</v>
      </c>
      <c r="BG44" s="68">
        <v>41</v>
      </c>
      <c r="BH44" s="45" t="s">
        <v>1705</v>
      </c>
      <c r="BI44" s="68">
        <v>41</v>
      </c>
      <c r="BJ44" s="76">
        <v>44041</v>
      </c>
      <c r="BK44" s="45" t="s">
        <v>1641</v>
      </c>
      <c r="BL44" s="68">
        <v>98</v>
      </c>
      <c r="BM44" s="68">
        <v>12</v>
      </c>
      <c r="BN44" s="68">
        <v>12</v>
      </c>
      <c r="BO44" s="68">
        <v>12</v>
      </c>
      <c r="BP44" s="68">
        <v>3</v>
      </c>
      <c r="BQ44" s="82">
        <v>5</v>
      </c>
    </row>
    <row r="45" spans="1:69" ht="17.25" thickBot="1" x14ac:dyDescent="0.25">
      <c r="A45" s="45" t="s">
        <v>995</v>
      </c>
      <c r="B45" s="45">
        <f t="shared" si="1"/>
        <v>4100731</v>
      </c>
      <c r="C45" s="56">
        <f t="shared" si="0"/>
        <v>7</v>
      </c>
      <c r="D45" s="40">
        <f t="shared" si="2"/>
        <v>41007</v>
      </c>
      <c r="E45" s="41">
        <v>3</v>
      </c>
      <c r="F45" s="42" t="s">
        <v>795</v>
      </c>
      <c r="G45" s="42" t="s">
        <v>509</v>
      </c>
      <c r="H45" s="41">
        <f t="shared" si="3"/>
        <v>30</v>
      </c>
      <c r="I45" s="41">
        <f t="shared" si="4"/>
        <v>3</v>
      </c>
      <c r="J45" s="41">
        <v>1</v>
      </c>
      <c r="K45" s="42" t="s">
        <v>542</v>
      </c>
      <c r="L45" s="42" t="str">
        <f t="shared" si="5"/>
        <v>tw-f-7-shl-loc3</v>
      </c>
      <c r="M45" s="42">
        <f t="shared" si="6"/>
        <v>1</v>
      </c>
      <c r="N45" s="41">
        <v>9</v>
      </c>
      <c r="O45" s="43">
        <v>9</v>
      </c>
      <c r="Q45" s="48">
        <v>42</v>
      </c>
      <c r="T45" s="64">
        <v>42</v>
      </c>
      <c r="U45" s="45" t="s">
        <v>1475</v>
      </c>
      <c r="V45" s="64">
        <v>42</v>
      </c>
      <c r="W45" s="76">
        <v>41042</v>
      </c>
      <c r="X45" s="45" t="s">
        <v>1517</v>
      </c>
      <c r="Y45" s="65">
        <v>65</v>
      </c>
      <c r="Z45" s="65">
        <v>7</v>
      </c>
      <c r="AA45" s="65">
        <v>7</v>
      </c>
      <c r="AB45" s="65">
        <v>7</v>
      </c>
      <c r="AC45" s="65">
        <v>3</v>
      </c>
      <c r="AD45" s="82">
        <v>3</v>
      </c>
      <c r="AG45" s="65">
        <v>42</v>
      </c>
      <c r="AH45" s="45" t="s">
        <v>1600</v>
      </c>
      <c r="AI45" s="65">
        <v>42</v>
      </c>
      <c r="AJ45" s="76">
        <v>42042</v>
      </c>
      <c r="AK45" s="45" t="s">
        <v>1642</v>
      </c>
      <c r="AL45" s="65">
        <v>82</v>
      </c>
      <c r="AM45" s="65">
        <v>9</v>
      </c>
      <c r="AN45" s="65">
        <v>9</v>
      </c>
      <c r="AO45" s="65">
        <v>9</v>
      </c>
      <c r="AP45" s="65">
        <v>3</v>
      </c>
      <c r="AQ45" s="82">
        <v>4</v>
      </c>
      <c r="AT45" s="68">
        <v>42</v>
      </c>
      <c r="AU45" s="45" t="s">
        <v>1702</v>
      </c>
      <c r="AV45" s="68">
        <v>42</v>
      </c>
      <c r="AW45" s="76">
        <v>43042</v>
      </c>
      <c r="AX45" s="45" t="s">
        <v>1642</v>
      </c>
      <c r="AY45" s="68">
        <v>99</v>
      </c>
      <c r="AZ45" s="68">
        <v>12</v>
      </c>
      <c r="BA45" s="68">
        <v>12</v>
      </c>
      <c r="BB45" s="68">
        <v>12</v>
      </c>
      <c r="BC45" s="68">
        <v>3</v>
      </c>
      <c r="BD45" s="82">
        <v>5</v>
      </c>
      <c r="BG45" s="68">
        <v>42</v>
      </c>
      <c r="BH45" s="45" t="s">
        <v>1705</v>
      </c>
      <c r="BI45" s="68">
        <v>42</v>
      </c>
      <c r="BJ45" s="76">
        <v>44042</v>
      </c>
      <c r="BK45" s="45" t="s">
        <v>1642</v>
      </c>
      <c r="BL45" s="68">
        <v>99</v>
      </c>
      <c r="BM45" s="68">
        <v>12</v>
      </c>
      <c r="BN45" s="68">
        <v>12</v>
      </c>
      <c r="BO45" s="68">
        <v>12</v>
      </c>
      <c r="BP45" s="68">
        <v>3</v>
      </c>
      <c r="BQ45" s="82">
        <v>5</v>
      </c>
    </row>
    <row r="46" spans="1:69" ht="16.5" x14ac:dyDescent="0.2">
      <c r="A46" s="45" t="s">
        <v>995</v>
      </c>
      <c r="B46" s="45">
        <f t="shared" si="1"/>
        <v>4100810</v>
      </c>
      <c r="C46" s="56">
        <f t="shared" si="0"/>
        <v>8</v>
      </c>
      <c r="D46" s="35">
        <f t="shared" si="2"/>
        <v>41008</v>
      </c>
      <c r="E46" s="36">
        <v>1</v>
      </c>
      <c r="F46" s="44" t="s">
        <v>794</v>
      </c>
      <c r="G46" s="44" t="s">
        <v>495</v>
      </c>
      <c r="H46" s="36">
        <f t="shared" si="3"/>
        <v>35</v>
      </c>
      <c r="I46" s="36">
        <f t="shared" si="4"/>
        <v>4</v>
      </c>
      <c r="J46" s="36">
        <v>1</v>
      </c>
      <c r="K46" s="36" t="s">
        <v>499</v>
      </c>
      <c r="L46" s="36" t="str">
        <f t="shared" si="5"/>
        <v>tw-f-8-jlr-loc1</v>
      </c>
      <c r="M46" s="36">
        <f t="shared" si="6"/>
        <v>1</v>
      </c>
      <c r="N46" s="36">
        <v>6</v>
      </c>
      <c r="O46" s="37">
        <v>6</v>
      </c>
      <c r="Q46" s="48">
        <v>43</v>
      </c>
      <c r="T46" s="64">
        <v>43</v>
      </c>
      <c r="U46" s="45" t="s">
        <v>1475</v>
      </c>
      <c r="V46" s="64">
        <v>43</v>
      </c>
      <c r="W46" s="76">
        <v>41043</v>
      </c>
      <c r="X46" s="45" t="s">
        <v>1518</v>
      </c>
      <c r="Y46" s="65">
        <v>66</v>
      </c>
      <c r="Z46" s="65">
        <v>7</v>
      </c>
      <c r="AA46" s="65">
        <v>7</v>
      </c>
      <c r="AB46" s="65">
        <v>7</v>
      </c>
      <c r="AC46" s="65">
        <v>3</v>
      </c>
      <c r="AD46" s="82">
        <v>3</v>
      </c>
      <c r="AG46" s="65">
        <v>43</v>
      </c>
      <c r="AH46" s="45" t="s">
        <v>1600</v>
      </c>
      <c r="AI46" s="65">
        <v>43</v>
      </c>
      <c r="AJ46" s="76">
        <v>42043</v>
      </c>
      <c r="AK46" s="45" t="s">
        <v>1643</v>
      </c>
      <c r="AL46" s="65">
        <v>82</v>
      </c>
      <c r="AM46" s="65">
        <v>9</v>
      </c>
      <c r="AN46" s="65">
        <v>9</v>
      </c>
      <c r="AO46" s="65">
        <v>9</v>
      </c>
      <c r="AP46" s="65">
        <v>3</v>
      </c>
      <c r="AQ46" s="82">
        <v>4</v>
      </c>
      <c r="AT46" s="68">
        <v>43</v>
      </c>
      <c r="AU46" s="45" t="s">
        <v>1702</v>
      </c>
      <c r="AV46" s="68">
        <v>43</v>
      </c>
      <c r="AW46" s="76">
        <v>43043</v>
      </c>
      <c r="AX46" s="45" t="s">
        <v>1643</v>
      </c>
      <c r="AY46" s="68">
        <v>100</v>
      </c>
      <c r="AZ46" s="68">
        <v>13</v>
      </c>
      <c r="BA46" s="68">
        <v>12</v>
      </c>
      <c r="BB46" s="68">
        <v>12</v>
      </c>
      <c r="BC46" s="68">
        <v>3</v>
      </c>
      <c r="BD46" s="82">
        <v>5</v>
      </c>
      <c r="BG46" s="68">
        <v>43</v>
      </c>
      <c r="BH46" s="45" t="s">
        <v>1705</v>
      </c>
      <c r="BI46" s="68">
        <v>43</v>
      </c>
      <c r="BJ46" s="76">
        <v>44043</v>
      </c>
      <c r="BK46" s="45" t="s">
        <v>1643</v>
      </c>
      <c r="BL46" s="68">
        <v>100</v>
      </c>
      <c r="BM46" s="68">
        <v>13</v>
      </c>
      <c r="BN46" s="68">
        <v>12</v>
      </c>
      <c r="BO46" s="68">
        <v>12</v>
      </c>
      <c r="BP46" s="68">
        <v>3</v>
      </c>
      <c r="BQ46" s="82">
        <v>5</v>
      </c>
    </row>
    <row r="47" spans="1:69" ht="16.5" x14ac:dyDescent="0.2">
      <c r="A47" s="45" t="s">
        <v>995</v>
      </c>
      <c r="B47" s="45">
        <f t="shared" si="1"/>
        <v>4100811</v>
      </c>
      <c r="C47" s="56">
        <f t="shared" si="0"/>
        <v>8</v>
      </c>
      <c r="D47" s="38">
        <f t="shared" si="2"/>
        <v>41008</v>
      </c>
      <c r="E47" s="25">
        <v>1</v>
      </c>
      <c r="F47" s="26" t="s">
        <v>795</v>
      </c>
      <c r="G47" s="26" t="s">
        <v>996</v>
      </c>
      <c r="H47" s="25">
        <f t="shared" si="3"/>
        <v>35</v>
      </c>
      <c r="I47" s="25">
        <f t="shared" si="4"/>
        <v>4</v>
      </c>
      <c r="J47" s="25">
        <v>1</v>
      </c>
      <c r="K47" s="26" t="s">
        <v>539</v>
      </c>
      <c r="L47" s="25" t="str">
        <f t="shared" si="5"/>
        <v>tw-f-8-shl-loc1</v>
      </c>
      <c r="M47" s="25">
        <f t="shared" si="6"/>
        <v>1</v>
      </c>
      <c r="N47" s="25">
        <v>9</v>
      </c>
      <c r="O47" s="39">
        <v>9</v>
      </c>
      <c r="Q47" s="48">
        <v>44</v>
      </c>
      <c r="T47" s="64">
        <v>44</v>
      </c>
      <c r="U47" s="45" t="s">
        <v>1475</v>
      </c>
      <c r="V47" s="64">
        <v>44</v>
      </c>
      <c r="W47" s="76">
        <v>41044</v>
      </c>
      <c r="X47" s="45" t="s">
        <v>1519</v>
      </c>
      <c r="Y47" s="65">
        <v>67</v>
      </c>
      <c r="Z47" s="65">
        <v>7</v>
      </c>
      <c r="AA47" s="65">
        <v>7</v>
      </c>
      <c r="AB47" s="65">
        <v>7</v>
      </c>
      <c r="AC47" s="65">
        <v>3</v>
      </c>
      <c r="AD47" s="82">
        <v>3</v>
      </c>
      <c r="AG47" s="65">
        <v>44</v>
      </c>
      <c r="AH47" s="45" t="s">
        <v>1600</v>
      </c>
      <c r="AI47" s="65">
        <v>44</v>
      </c>
      <c r="AJ47" s="76">
        <v>42044</v>
      </c>
      <c r="AK47" s="45" t="s">
        <v>1644</v>
      </c>
      <c r="AL47" s="65">
        <v>83</v>
      </c>
      <c r="AM47" s="65">
        <v>9</v>
      </c>
      <c r="AN47" s="65">
        <v>9</v>
      </c>
      <c r="AO47" s="65">
        <v>9</v>
      </c>
      <c r="AP47" s="65">
        <v>3</v>
      </c>
      <c r="AQ47" s="82">
        <v>4</v>
      </c>
      <c r="AT47" s="68">
        <v>44</v>
      </c>
      <c r="AU47" s="45" t="s">
        <v>1702</v>
      </c>
      <c r="AV47" s="68">
        <v>44</v>
      </c>
      <c r="AW47" s="76">
        <v>43044</v>
      </c>
      <c r="AX47" s="45" t="s">
        <v>1644</v>
      </c>
      <c r="AY47" s="68">
        <v>100</v>
      </c>
      <c r="AZ47" s="68">
        <v>13</v>
      </c>
      <c r="BA47" s="68">
        <v>13</v>
      </c>
      <c r="BB47" s="68">
        <v>12</v>
      </c>
      <c r="BC47" s="68">
        <v>3</v>
      </c>
      <c r="BD47" s="82">
        <v>5</v>
      </c>
      <c r="BG47" s="68">
        <v>44</v>
      </c>
      <c r="BH47" s="45" t="s">
        <v>1705</v>
      </c>
      <c r="BI47" s="68">
        <v>44</v>
      </c>
      <c r="BJ47" s="76">
        <v>44044</v>
      </c>
      <c r="BK47" s="45" t="s">
        <v>1644</v>
      </c>
      <c r="BL47" s="68">
        <v>100</v>
      </c>
      <c r="BM47" s="68">
        <v>13</v>
      </c>
      <c r="BN47" s="68">
        <v>13</v>
      </c>
      <c r="BO47" s="68">
        <v>12</v>
      </c>
      <c r="BP47" s="68">
        <v>3</v>
      </c>
      <c r="BQ47" s="82">
        <v>5</v>
      </c>
    </row>
    <row r="48" spans="1:69" ht="16.5" x14ac:dyDescent="0.2">
      <c r="A48" s="45" t="s">
        <v>995</v>
      </c>
      <c r="B48" s="45">
        <f t="shared" si="1"/>
        <v>4100820</v>
      </c>
      <c r="C48" s="56">
        <f t="shared" si="0"/>
        <v>8</v>
      </c>
      <c r="D48" s="38">
        <f t="shared" si="2"/>
        <v>41008</v>
      </c>
      <c r="E48" s="25">
        <v>2</v>
      </c>
      <c r="F48" s="26" t="s">
        <v>794</v>
      </c>
      <c r="G48" s="26" t="s">
        <v>502</v>
      </c>
      <c r="H48" s="25">
        <f t="shared" si="3"/>
        <v>35</v>
      </c>
      <c r="I48" s="25">
        <f t="shared" si="4"/>
        <v>4</v>
      </c>
      <c r="J48" s="25">
        <v>1</v>
      </c>
      <c r="K48" s="45" t="s">
        <v>1459</v>
      </c>
      <c r="L48" s="49" t="str">
        <f t="shared" si="5"/>
        <v>tw-f-8-jlr-loc2</v>
      </c>
      <c r="M48" s="49">
        <f t="shared" si="6"/>
        <v>1</v>
      </c>
      <c r="N48" s="25">
        <v>6</v>
      </c>
      <c r="O48" s="39">
        <v>6</v>
      </c>
      <c r="Q48" s="48">
        <v>45</v>
      </c>
      <c r="T48" s="64">
        <v>45</v>
      </c>
      <c r="U48" s="45" t="s">
        <v>1475</v>
      </c>
      <c r="V48" s="64">
        <v>45</v>
      </c>
      <c r="W48" s="76">
        <v>41045</v>
      </c>
      <c r="X48" s="45" t="s">
        <v>1520</v>
      </c>
      <c r="Y48" s="65">
        <v>67</v>
      </c>
      <c r="Z48" s="65">
        <v>7</v>
      </c>
      <c r="AA48" s="65">
        <v>7</v>
      </c>
      <c r="AB48" s="65">
        <v>7</v>
      </c>
      <c r="AC48" s="65">
        <v>3</v>
      </c>
      <c r="AD48" s="82">
        <v>3</v>
      </c>
      <c r="AG48" s="65">
        <v>45</v>
      </c>
      <c r="AH48" s="45" t="s">
        <v>1600</v>
      </c>
      <c r="AI48" s="65">
        <v>45</v>
      </c>
      <c r="AJ48" s="76">
        <v>42045</v>
      </c>
      <c r="AK48" s="45" t="s">
        <v>1645</v>
      </c>
      <c r="AL48" s="65">
        <v>85</v>
      </c>
      <c r="AM48" s="65">
        <v>10</v>
      </c>
      <c r="AN48" s="65">
        <v>9</v>
      </c>
      <c r="AO48" s="65">
        <v>9</v>
      </c>
      <c r="AP48" s="65">
        <v>3</v>
      </c>
      <c r="AQ48" s="82">
        <v>4</v>
      </c>
      <c r="AT48" s="68">
        <v>45</v>
      </c>
      <c r="AU48" s="45" t="s">
        <v>1702</v>
      </c>
      <c r="AV48" s="68">
        <v>45</v>
      </c>
      <c r="AW48" s="76">
        <v>43045</v>
      </c>
      <c r="AX48" s="45" t="s">
        <v>1645</v>
      </c>
      <c r="AY48" s="68">
        <v>100</v>
      </c>
      <c r="AZ48" s="68">
        <v>13</v>
      </c>
      <c r="BA48" s="68">
        <v>13</v>
      </c>
      <c r="BB48" s="68">
        <v>13</v>
      </c>
      <c r="BC48" s="68">
        <v>3</v>
      </c>
      <c r="BD48" s="82">
        <v>5</v>
      </c>
      <c r="BG48" s="68">
        <v>45</v>
      </c>
      <c r="BH48" s="45" t="s">
        <v>1705</v>
      </c>
      <c r="BI48" s="68">
        <v>45</v>
      </c>
      <c r="BJ48" s="76">
        <v>44045</v>
      </c>
      <c r="BK48" s="45" t="s">
        <v>1645</v>
      </c>
      <c r="BL48" s="68">
        <v>100</v>
      </c>
      <c r="BM48" s="68">
        <v>13</v>
      </c>
      <c r="BN48" s="68">
        <v>13</v>
      </c>
      <c r="BO48" s="68">
        <v>13</v>
      </c>
      <c r="BP48" s="68">
        <v>3</v>
      </c>
      <c r="BQ48" s="82">
        <v>5</v>
      </c>
    </row>
    <row r="49" spans="1:69" ht="16.5" x14ac:dyDescent="0.2">
      <c r="A49" s="45" t="s">
        <v>995</v>
      </c>
      <c r="B49" s="45">
        <f t="shared" si="1"/>
        <v>4100821</v>
      </c>
      <c r="C49" s="56">
        <f t="shared" si="0"/>
        <v>8</v>
      </c>
      <c r="D49" s="38">
        <f t="shared" si="2"/>
        <v>41008</v>
      </c>
      <c r="E49" s="25">
        <v>2</v>
      </c>
      <c r="F49" s="26" t="s">
        <v>795</v>
      </c>
      <c r="G49" s="26" t="s">
        <v>997</v>
      </c>
      <c r="H49" s="25">
        <f t="shared" si="3"/>
        <v>35</v>
      </c>
      <c r="I49" s="25">
        <f t="shared" si="4"/>
        <v>4</v>
      </c>
      <c r="J49" s="25">
        <v>1</v>
      </c>
      <c r="K49" s="50" t="s">
        <v>538</v>
      </c>
      <c r="L49" s="49" t="str">
        <f t="shared" si="5"/>
        <v>tw-f-8-shl-loc2</v>
      </c>
      <c r="M49" s="49">
        <f t="shared" si="6"/>
        <v>1</v>
      </c>
      <c r="N49" s="25">
        <v>9</v>
      </c>
      <c r="O49" s="39">
        <v>9</v>
      </c>
      <c r="Q49" s="48">
        <v>46</v>
      </c>
      <c r="T49" s="64">
        <v>46</v>
      </c>
      <c r="U49" s="45" t="s">
        <v>1475</v>
      </c>
      <c r="V49" s="64">
        <v>46</v>
      </c>
      <c r="W49" s="76">
        <v>41046</v>
      </c>
      <c r="X49" s="45" t="s">
        <v>1521</v>
      </c>
      <c r="Y49" s="65">
        <v>68</v>
      </c>
      <c r="Z49" s="65">
        <v>7</v>
      </c>
      <c r="AA49" s="65">
        <v>7</v>
      </c>
      <c r="AB49" s="65">
        <v>7</v>
      </c>
      <c r="AC49" s="65">
        <v>3</v>
      </c>
      <c r="AD49" s="82">
        <v>3</v>
      </c>
      <c r="AG49" s="65">
        <v>46</v>
      </c>
      <c r="AH49" s="45" t="s">
        <v>1600</v>
      </c>
      <c r="AI49" s="65">
        <v>46</v>
      </c>
      <c r="AJ49" s="76">
        <v>42046</v>
      </c>
      <c r="AK49" s="45" t="s">
        <v>1646</v>
      </c>
      <c r="AL49" s="65">
        <v>85</v>
      </c>
      <c r="AM49" s="65">
        <v>10</v>
      </c>
      <c r="AN49" s="65">
        <v>10</v>
      </c>
      <c r="AO49" s="65">
        <v>9</v>
      </c>
      <c r="AP49" s="65">
        <v>3</v>
      </c>
      <c r="AQ49" s="82">
        <v>4</v>
      </c>
      <c r="AT49" s="68">
        <v>46</v>
      </c>
      <c r="AU49" s="45" t="s">
        <v>1702</v>
      </c>
      <c r="AV49" s="68">
        <v>46</v>
      </c>
      <c r="AW49" s="76">
        <v>43046</v>
      </c>
      <c r="AX49" s="45" t="s">
        <v>1646</v>
      </c>
      <c r="AY49" s="68">
        <v>101</v>
      </c>
      <c r="AZ49" s="68">
        <v>13</v>
      </c>
      <c r="BA49" s="68">
        <v>13</v>
      </c>
      <c r="BB49" s="68">
        <v>13</v>
      </c>
      <c r="BC49" s="68">
        <v>4</v>
      </c>
      <c r="BD49" s="82">
        <v>5</v>
      </c>
      <c r="BG49" s="68">
        <v>46</v>
      </c>
      <c r="BH49" s="45" t="s">
        <v>1705</v>
      </c>
      <c r="BI49" s="68">
        <v>46</v>
      </c>
      <c r="BJ49" s="76">
        <v>44046</v>
      </c>
      <c r="BK49" s="45" t="s">
        <v>1646</v>
      </c>
      <c r="BL49" s="68">
        <v>101</v>
      </c>
      <c r="BM49" s="68">
        <v>13</v>
      </c>
      <c r="BN49" s="68">
        <v>13</v>
      </c>
      <c r="BO49" s="68">
        <v>13</v>
      </c>
      <c r="BP49" s="68">
        <v>4</v>
      </c>
      <c r="BQ49" s="82">
        <v>5</v>
      </c>
    </row>
    <row r="50" spans="1:69" ht="16.5" x14ac:dyDescent="0.2">
      <c r="A50" s="45" t="s">
        <v>995</v>
      </c>
      <c r="B50" s="45">
        <f t="shared" si="1"/>
        <v>4100830</v>
      </c>
      <c r="C50" s="56">
        <f t="shared" si="0"/>
        <v>8</v>
      </c>
      <c r="D50" s="38">
        <f t="shared" si="2"/>
        <v>41008</v>
      </c>
      <c r="E50" s="25">
        <v>3</v>
      </c>
      <c r="F50" s="26" t="s">
        <v>794</v>
      </c>
      <c r="G50" s="26" t="s">
        <v>1463</v>
      </c>
      <c r="H50" s="25">
        <f t="shared" si="3"/>
        <v>35</v>
      </c>
      <c r="I50" s="25">
        <f t="shared" si="4"/>
        <v>4</v>
      </c>
      <c r="J50" s="25">
        <v>1</v>
      </c>
      <c r="K50" s="50" t="s">
        <v>502</v>
      </c>
      <c r="L50" s="50" t="str">
        <f t="shared" si="5"/>
        <v>tw-f-8-jlr-loc3</v>
      </c>
      <c r="M50" s="50">
        <f t="shared" si="6"/>
        <v>1</v>
      </c>
      <c r="N50" s="25">
        <v>6</v>
      </c>
      <c r="O50" s="39">
        <v>6</v>
      </c>
      <c r="Q50" s="48">
        <v>47</v>
      </c>
      <c r="T50" s="64">
        <v>47</v>
      </c>
      <c r="U50" s="45" t="s">
        <v>1475</v>
      </c>
      <c r="V50" s="64">
        <v>47</v>
      </c>
      <c r="W50" s="76">
        <v>41047</v>
      </c>
      <c r="X50" s="45" t="s">
        <v>1522</v>
      </c>
      <c r="Y50" s="65">
        <v>69</v>
      </c>
      <c r="Z50" s="65">
        <v>7</v>
      </c>
      <c r="AA50" s="65">
        <v>7</v>
      </c>
      <c r="AB50" s="65">
        <v>7</v>
      </c>
      <c r="AC50" s="65">
        <v>3</v>
      </c>
      <c r="AD50" s="82">
        <v>3</v>
      </c>
      <c r="AG50" s="65">
        <v>47</v>
      </c>
      <c r="AH50" s="45" t="s">
        <v>1600</v>
      </c>
      <c r="AI50" s="65">
        <v>47</v>
      </c>
      <c r="AJ50" s="76">
        <v>42047</v>
      </c>
      <c r="AK50" s="45" t="s">
        <v>1647</v>
      </c>
      <c r="AL50" s="65">
        <v>85</v>
      </c>
      <c r="AM50" s="65">
        <v>10</v>
      </c>
      <c r="AN50" s="65">
        <v>10</v>
      </c>
      <c r="AO50" s="65">
        <v>10</v>
      </c>
      <c r="AP50" s="65">
        <v>3</v>
      </c>
      <c r="AQ50" s="82">
        <v>4</v>
      </c>
      <c r="AT50" s="68">
        <v>47</v>
      </c>
      <c r="AU50" s="45" t="s">
        <v>1702</v>
      </c>
      <c r="AV50" s="68">
        <v>47</v>
      </c>
      <c r="AW50" s="76">
        <v>43047</v>
      </c>
      <c r="AX50" s="45" t="s">
        <v>1647</v>
      </c>
      <c r="AY50" s="68">
        <v>102</v>
      </c>
      <c r="AZ50" s="68">
        <v>13</v>
      </c>
      <c r="BA50" s="68">
        <v>13</v>
      </c>
      <c r="BB50" s="68">
        <v>13</v>
      </c>
      <c r="BC50" s="68">
        <v>4</v>
      </c>
      <c r="BD50" s="82">
        <v>5</v>
      </c>
      <c r="BG50" s="68">
        <v>47</v>
      </c>
      <c r="BH50" s="45" t="s">
        <v>1705</v>
      </c>
      <c r="BI50" s="68">
        <v>47</v>
      </c>
      <c r="BJ50" s="76">
        <v>44047</v>
      </c>
      <c r="BK50" s="45" t="s">
        <v>1647</v>
      </c>
      <c r="BL50" s="68">
        <v>102</v>
      </c>
      <c r="BM50" s="68">
        <v>13</v>
      </c>
      <c r="BN50" s="68">
        <v>13</v>
      </c>
      <c r="BO50" s="68">
        <v>13</v>
      </c>
      <c r="BP50" s="68">
        <v>4</v>
      </c>
      <c r="BQ50" s="82">
        <v>5</v>
      </c>
    </row>
    <row r="51" spans="1:69" ht="17.25" thickBot="1" x14ac:dyDescent="0.25">
      <c r="A51" s="45" t="s">
        <v>995</v>
      </c>
      <c r="B51" s="45">
        <f t="shared" si="1"/>
        <v>4100831</v>
      </c>
      <c r="C51" s="56">
        <f t="shared" si="0"/>
        <v>8</v>
      </c>
      <c r="D51" s="40">
        <f t="shared" si="2"/>
        <v>41008</v>
      </c>
      <c r="E51" s="41">
        <v>3</v>
      </c>
      <c r="F51" s="42" t="s">
        <v>795</v>
      </c>
      <c r="G51" s="42" t="s">
        <v>509</v>
      </c>
      <c r="H51" s="41">
        <f t="shared" si="3"/>
        <v>35</v>
      </c>
      <c r="I51" s="41">
        <f t="shared" si="4"/>
        <v>4</v>
      </c>
      <c r="J51" s="41">
        <v>1</v>
      </c>
      <c r="K51" s="42" t="s">
        <v>543</v>
      </c>
      <c r="L51" s="42" t="str">
        <f t="shared" si="5"/>
        <v>tw-f-8-shl-loc3</v>
      </c>
      <c r="M51" s="42">
        <f t="shared" si="6"/>
        <v>1</v>
      </c>
      <c r="N51" s="41">
        <v>9</v>
      </c>
      <c r="O51" s="43">
        <v>9</v>
      </c>
      <c r="Q51" s="48">
        <v>48</v>
      </c>
      <c r="T51" s="64">
        <v>48</v>
      </c>
      <c r="U51" s="45" t="s">
        <v>1475</v>
      </c>
      <c r="V51" s="64">
        <v>48</v>
      </c>
      <c r="W51" s="76">
        <v>41048</v>
      </c>
      <c r="X51" s="45" t="s">
        <v>1523</v>
      </c>
      <c r="Y51" s="64">
        <v>70</v>
      </c>
      <c r="Z51" s="64">
        <v>8</v>
      </c>
      <c r="AA51" s="65">
        <v>7</v>
      </c>
      <c r="AB51" s="65">
        <v>7</v>
      </c>
      <c r="AC51" s="65">
        <v>3</v>
      </c>
      <c r="AD51" s="82">
        <v>3</v>
      </c>
      <c r="AG51" s="65">
        <v>48</v>
      </c>
      <c r="AH51" s="45" t="s">
        <v>1600</v>
      </c>
      <c r="AI51" s="65">
        <v>48</v>
      </c>
      <c r="AJ51" s="76">
        <v>42048</v>
      </c>
      <c r="AK51" s="45" t="s">
        <v>1648</v>
      </c>
      <c r="AL51" s="65">
        <v>86</v>
      </c>
      <c r="AM51" s="65">
        <v>10</v>
      </c>
      <c r="AN51" s="65">
        <v>10</v>
      </c>
      <c r="AO51" s="65">
        <v>10</v>
      </c>
      <c r="AP51" s="65">
        <v>3</v>
      </c>
      <c r="AQ51" s="82">
        <v>4</v>
      </c>
      <c r="AT51" s="68">
        <v>48</v>
      </c>
      <c r="AU51" s="45" t="s">
        <v>1702</v>
      </c>
      <c r="AV51" s="68">
        <v>48</v>
      </c>
      <c r="AW51" s="76">
        <v>43048</v>
      </c>
      <c r="AX51" s="45" t="s">
        <v>1648</v>
      </c>
      <c r="AY51" s="68">
        <v>103</v>
      </c>
      <c r="AZ51" s="68">
        <v>13</v>
      </c>
      <c r="BA51" s="68">
        <v>13</v>
      </c>
      <c r="BB51" s="68">
        <v>13</v>
      </c>
      <c r="BC51" s="68">
        <v>4</v>
      </c>
      <c r="BD51" s="82">
        <v>5</v>
      </c>
      <c r="BG51" s="68">
        <v>48</v>
      </c>
      <c r="BH51" s="45" t="s">
        <v>1705</v>
      </c>
      <c r="BI51" s="68">
        <v>48</v>
      </c>
      <c r="BJ51" s="76">
        <v>44048</v>
      </c>
      <c r="BK51" s="45" t="s">
        <v>1648</v>
      </c>
      <c r="BL51" s="68">
        <v>103</v>
      </c>
      <c r="BM51" s="68">
        <v>13</v>
      </c>
      <c r="BN51" s="68">
        <v>13</v>
      </c>
      <c r="BO51" s="68">
        <v>13</v>
      </c>
      <c r="BP51" s="68">
        <v>4</v>
      </c>
      <c r="BQ51" s="82">
        <v>5</v>
      </c>
    </row>
    <row r="52" spans="1:69" ht="16.5" x14ac:dyDescent="0.2">
      <c r="A52" s="45" t="s">
        <v>995</v>
      </c>
      <c r="B52" s="45">
        <f t="shared" si="1"/>
        <v>4100910</v>
      </c>
      <c r="C52" s="56">
        <f t="shared" si="0"/>
        <v>9</v>
      </c>
      <c r="D52" s="35">
        <f t="shared" si="2"/>
        <v>41009</v>
      </c>
      <c r="E52" s="36">
        <v>1</v>
      </c>
      <c r="F52" s="44" t="s">
        <v>794</v>
      </c>
      <c r="G52" s="44" t="s">
        <v>495</v>
      </c>
      <c r="H52" s="36">
        <f t="shared" si="3"/>
        <v>40</v>
      </c>
      <c r="I52" s="36">
        <f t="shared" si="4"/>
        <v>4</v>
      </c>
      <c r="J52" s="36">
        <v>1</v>
      </c>
      <c r="K52" s="44" t="s">
        <v>174</v>
      </c>
      <c r="L52" s="36" t="str">
        <f t="shared" si="5"/>
        <v>tw-f-9-jlr-loc1</v>
      </c>
      <c r="M52" s="36">
        <f t="shared" si="6"/>
        <v>1</v>
      </c>
      <c r="N52" s="36">
        <v>6</v>
      </c>
      <c r="O52" s="37">
        <v>6</v>
      </c>
      <c r="Q52" s="48">
        <v>49</v>
      </c>
      <c r="T52" s="64">
        <v>49</v>
      </c>
      <c r="U52" s="45" t="s">
        <v>1475</v>
      </c>
      <c r="V52" s="64">
        <v>49</v>
      </c>
      <c r="W52" s="76">
        <v>41049</v>
      </c>
      <c r="X52" s="45" t="s">
        <v>1524</v>
      </c>
      <c r="Y52" s="64">
        <v>70</v>
      </c>
      <c r="Z52" s="64">
        <v>8</v>
      </c>
      <c r="AA52" s="65">
        <v>8</v>
      </c>
      <c r="AB52" s="65">
        <v>7</v>
      </c>
      <c r="AC52" s="65">
        <v>3</v>
      </c>
      <c r="AD52" s="82">
        <v>3</v>
      </c>
      <c r="AG52" s="65">
        <v>49</v>
      </c>
      <c r="AH52" s="45" t="s">
        <v>1600</v>
      </c>
      <c r="AI52" s="65">
        <v>49</v>
      </c>
      <c r="AJ52" s="76">
        <v>42049</v>
      </c>
      <c r="AK52" s="45" t="s">
        <v>1649</v>
      </c>
      <c r="AL52" s="65">
        <v>87</v>
      </c>
      <c r="AM52" s="65">
        <v>10</v>
      </c>
      <c r="AN52" s="65">
        <v>10</v>
      </c>
      <c r="AO52" s="65">
        <v>10</v>
      </c>
      <c r="AP52" s="65">
        <v>3</v>
      </c>
      <c r="AQ52" s="82">
        <v>4</v>
      </c>
      <c r="AT52" s="68">
        <v>49</v>
      </c>
      <c r="AU52" s="45" t="s">
        <v>1702</v>
      </c>
      <c r="AV52" s="68">
        <v>49</v>
      </c>
      <c r="AW52" s="76">
        <v>43049</v>
      </c>
      <c r="AX52" s="45" t="s">
        <v>1649</v>
      </c>
      <c r="AY52" s="68">
        <v>104</v>
      </c>
      <c r="AZ52" s="68">
        <v>13</v>
      </c>
      <c r="BA52" s="68">
        <v>13</v>
      </c>
      <c r="BB52" s="68">
        <v>13</v>
      </c>
      <c r="BC52" s="68">
        <v>4</v>
      </c>
      <c r="BD52" s="82">
        <v>5</v>
      </c>
      <c r="BG52" s="68">
        <v>49</v>
      </c>
      <c r="BH52" s="45" t="s">
        <v>1705</v>
      </c>
      <c r="BI52" s="68">
        <v>49</v>
      </c>
      <c r="BJ52" s="76">
        <v>44049</v>
      </c>
      <c r="BK52" s="45" t="s">
        <v>1649</v>
      </c>
      <c r="BL52" s="68">
        <v>104</v>
      </c>
      <c r="BM52" s="68">
        <v>13</v>
      </c>
      <c r="BN52" s="68">
        <v>13</v>
      </c>
      <c r="BO52" s="68">
        <v>13</v>
      </c>
      <c r="BP52" s="68">
        <v>4</v>
      </c>
      <c r="BQ52" s="82">
        <v>5</v>
      </c>
    </row>
    <row r="53" spans="1:69" ht="16.5" x14ac:dyDescent="0.2">
      <c r="A53" s="45" t="s">
        <v>995</v>
      </c>
      <c r="B53" s="45">
        <f t="shared" si="1"/>
        <v>4100911</v>
      </c>
      <c r="C53" s="56">
        <f t="shared" si="0"/>
        <v>9</v>
      </c>
      <c r="D53" s="38">
        <f t="shared" si="2"/>
        <v>41009</v>
      </c>
      <c r="E53" s="25">
        <v>1</v>
      </c>
      <c r="F53" s="26" t="s">
        <v>795</v>
      </c>
      <c r="G53" s="26" t="s">
        <v>432</v>
      </c>
      <c r="H53" s="25">
        <f t="shared" si="3"/>
        <v>40</v>
      </c>
      <c r="I53" s="25">
        <f t="shared" si="4"/>
        <v>4</v>
      </c>
      <c r="J53" s="25">
        <v>1</v>
      </c>
      <c r="K53" s="26" t="s">
        <v>537</v>
      </c>
      <c r="L53" s="25" t="str">
        <f t="shared" si="5"/>
        <v>tw-f-9-shl-loc1</v>
      </c>
      <c r="M53" s="25">
        <f t="shared" si="6"/>
        <v>1</v>
      </c>
      <c r="N53" s="25">
        <v>9</v>
      </c>
      <c r="O53" s="39">
        <v>9</v>
      </c>
      <c r="Q53" s="48">
        <v>50</v>
      </c>
      <c r="T53" s="64">
        <v>50</v>
      </c>
      <c r="U53" s="45" t="s">
        <v>1475</v>
      </c>
      <c r="V53" s="64">
        <v>50</v>
      </c>
      <c r="W53" s="76">
        <v>41050</v>
      </c>
      <c r="X53" s="45" t="s">
        <v>1525</v>
      </c>
      <c r="Y53" s="64">
        <v>70</v>
      </c>
      <c r="Z53" s="64">
        <v>8</v>
      </c>
      <c r="AA53" s="65">
        <v>8</v>
      </c>
      <c r="AB53" s="65">
        <v>8</v>
      </c>
      <c r="AC53" s="65">
        <v>3</v>
      </c>
      <c r="AD53" s="82">
        <v>4</v>
      </c>
      <c r="AG53" s="65">
        <v>50</v>
      </c>
      <c r="AH53" s="45" t="s">
        <v>1600</v>
      </c>
      <c r="AI53" s="65">
        <v>50</v>
      </c>
      <c r="AJ53" s="76">
        <v>42050</v>
      </c>
      <c r="AK53" s="45" t="s">
        <v>1650</v>
      </c>
      <c r="AL53" s="65">
        <v>87</v>
      </c>
      <c r="AM53" s="65">
        <v>10</v>
      </c>
      <c r="AN53" s="65">
        <v>10</v>
      </c>
      <c r="AO53" s="65">
        <v>10</v>
      </c>
      <c r="AP53" s="65">
        <v>3</v>
      </c>
      <c r="AQ53" s="82">
        <v>4</v>
      </c>
      <c r="AT53" s="68">
        <v>50</v>
      </c>
      <c r="AU53" s="45" t="s">
        <v>1702</v>
      </c>
      <c r="AV53" s="68">
        <v>50</v>
      </c>
      <c r="AW53" s="76">
        <v>43050</v>
      </c>
      <c r="AX53" s="45" t="s">
        <v>1650</v>
      </c>
      <c r="AY53" s="68">
        <v>105</v>
      </c>
      <c r="AZ53" s="68">
        <v>14</v>
      </c>
      <c r="BA53" s="68">
        <v>13</v>
      </c>
      <c r="BB53" s="68">
        <v>13</v>
      </c>
      <c r="BC53" s="68">
        <v>4</v>
      </c>
      <c r="BD53" s="82">
        <v>5</v>
      </c>
      <c r="BG53" s="68">
        <v>50</v>
      </c>
      <c r="BH53" s="45" t="s">
        <v>1705</v>
      </c>
      <c r="BI53" s="68">
        <v>50</v>
      </c>
      <c r="BJ53" s="76">
        <v>44050</v>
      </c>
      <c r="BK53" s="45" t="s">
        <v>1650</v>
      </c>
      <c r="BL53" s="68">
        <v>105</v>
      </c>
      <c r="BM53" s="68">
        <v>14</v>
      </c>
      <c r="BN53" s="68">
        <v>13</v>
      </c>
      <c r="BO53" s="68">
        <v>13</v>
      </c>
      <c r="BP53" s="68">
        <v>4</v>
      </c>
      <c r="BQ53" s="82">
        <v>5</v>
      </c>
    </row>
    <row r="54" spans="1:69" ht="16.5" x14ac:dyDescent="0.2">
      <c r="A54" s="45" t="s">
        <v>995</v>
      </c>
      <c r="B54" s="45">
        <f t="shared" si="1"/>
        <v>4100920</v>
      </c>
      <c r="C54" s="56">
        <f t="shared" si="0"/>
        <v>9</v>
      </c>
      <c r="D54" s="38">
        <f t="shared" si="2"/>
        <v>41009</v>
      </c>
      <c r="E54" s="25">
        <v>2</v>
      </c>
      <c r="F54" s="26" t="s">
        <v>794</v>
      </c>
      <c r="G54" s="26" t="s">
        <v>502</v>
      </c>
      <c r="H54" s="25">
        <f t="shared" si="3"/>
        <v>40</v>
      </c>
      <c r="I54" s="25">
        <f t="shared" si="4"/>
        <v>4</v>
      </c>
      <c r="J54" s="25">
        <v>1</v>
      </c>
      <c r="K54" s="26" t="s">
        <v>498</v>
      </c>
      <c r="L54" s="49" t="str">
        <f t="shared" si="5"/>
        <v>tw-f-9-jlr-loc2</v>
      </c>
      <c r="M54" s="49">
        <f t="shared" si="6"/>
        <v>1</v>
      </c>
      <c r="N54" s="25">
        <v>6</v>
      </c>
      <c r="O54" s="39">
        <v>6</v>
      </c>
      <c r="Q54" s="48">
        <v>51</v>
      </c>
      <c r="T54" s="64">
        <v>51</v>
      </c>
      <c r="U54" s="45" t="s">
        <v>1475</v>
      </c>
      <c r="V54" s="64">
        <v>51</v>
      </c>
      <c r="W54" s="76">
        <v>41051</v>
      </c>
      <c r="X54" s="45" t="s">
        <v>1526</v>
      </c>
      <c r="Y54" s="64">
        <v>71</v>
      </c>
      <c r="Z54" s="65">
        <v>8</v>
      </c>
      <c r="AA54" s="65">
        <v>8</v>
      </c>
      <c r="AB54" s="65">
        <v>8</v>
      </c>
      <c r="AC54" s="65">
        <v>3</v>
      </c>
      <c r="AD54" s="82">
        <v>4</v>
      </c>
      <c r="AG54" s="65">
        <v>51</v>
      </c>
      <c r="AH54" s="45" t="s">
        <v>1600</v>
      </c>
      <c r="AI54" s="65">
        <v>51</v>
      </c>
      <c r="AJ54" s="76">
        <v>42051</v>
      </c>
      <c r="AK54" s="45" t="s">
        <v>1651</v>
      </c>
      <c r="AL54" s="65">
        <v>88</v>
      </c>
      <c r="AM54" s="65">
        <v>10</v>
      </c>
      <c r="AN54" s="65">
        <v>10</v>
      </c>
      <c r="AO54" s="65">
        <v>10</v>
      </c>
      <c r="AP54" s="65">
        <v>3</v>
      </c>
      <c r="AQ54" s="82">
        <v>4</v>
      </c>
      <c r="AT54" s="68">
        <v>51</v>
      </c>
      <c r="AU54" s="45" t="s">
        <v>1702</v>
      </c>
      <c r="AV54" s="68">
        <v>51</v>
      </c>
      <c r="AW54" s="76">
        <v>43051</v>
      </c>
      <c r="AX54" s="45" t="s">
        <v>1651</v>
      </c>
      <c r="AY54" s="68">
        <v>105</v>
      </c>
      <c r="AZ54" s="68">
        <v>14</v>
      </c>
      <c r="BA54" s="68">
        <v>14</v>
      </c>
      <c r="BB54" s="68">
        <v>13</v>
      </c>
      <c r="BC54" s="68">
        <v>4</v>
      </c>
      <c r="BD54" s="82">
        <v>6</v>
      </c>
      <c r="BG54" s="68">
        <v>51</v>
      </c>
      <c r="BH54" s="45" t="s">
        <v>1705</v>
      </c>
      <c r="BI54" s="68">
        <v>51</v>
      </c>
      <c r="BJ54" s="76">
        <v>44051</v>
      </c>
      <c r="BK54" s="45" t="s">
        <v>1651</v>
      </c>
      <c r="BL54" s="68">
        <v>105</v>
      </c>
      <c r="BM54" s="68">
        <v>14</v>
      </c>
      <c r="BN54" s="68">
        <v>14</v>
      </c>
      <c r="BO54" s="68">
        <v>13</v>
      </c>
      <c r="BP54" s="68">
        <v>4</v>
      </c>
      <c r="BQ54" s="82">
        <v>6</v>
      </c>
    </row>
    <row r="55" spans="1:69" ht="16.5" x14ac:dyDescent="0.2">
      <c r="A55" s="45" t="s">
        <v>995</v>
      </c>
      <c r="B55" s="45">
        <f t="shared" si="1"/>
        <v>4100921</v>
      </c>
      <c r="C55" s="56">
        <f t="shared" si="0"/>
        <v>9</v>
      </c>
      <c r="D55" s="38">
        <f t="shared" si="2"/>
        <v>41009</v>
      </c>
      <c r="E55" s="25">
        <v>2</v>
      </c>
      <c r="F55" s="26" t="s">
        <v>795</v>
      </c>
      <c r="G55" s="26" t="s">
        <v>522</v>
      </c>
      <c r="H55" s="25">
        <f t="shared" si="3"/>
        <v>40</v>
      </c>
      <c r="I55" s="25">
        <f t="shared" si="4"/>
        <v>4</v>
      </c>
      <c r="J55" s="25">
        <v>1</v>
      </c>
      <c r="K55" s="50" t="s">
        <v>536</v>
      </c>
      <c r="L55" s="49" t="str">
        <f t="shared" si="5"/>
        <v>tw-f-9-shl-loc2</v>
      </c>
      <c r="M55" s="49">
        <f t="shared" si="6"/>
        <v>1</v>
      </c>
      <c r="N55" s="25">
        <v>9</v>
      </c>
      <c r="O55" s="39">
        <v>9</v>
      </c>
      <c r="Q55" s="48">
        <v>52</v>
      </c>
      <c r="T55" s="64">
        <v>52</v>
      </c>
      <c r="U55" s="45" t="s">
        <v>1475</v>
      </c>
      <c r="V55" s="64">
        <v>52</v>
      </c>
      <c r="W55" s="76">
        <v>41052</v>
      </c>
      <c r="X55" s="45" t="s">
        <v>1527</v>
      </c>
      <c r="Y55" s="65">
        <v>72</v>
      </c>
      <c r="Z55" s="65">
        <v>8</v>
      </c>
      <c r="AA55" s="65">
        <v>8</v>
      </c>
      <c r="AB55" s="65">
        <v>8</v>
      </c>
      <c r="AC55" s="65">
        <v>3</v>
      </c>
      <c r="AD55" s="82">
        <v>4</v>
      </c>
      <c r="AG55" s="65">
        <v>52</v>
      </c>
      <c r="AH55" s="45" t="s">
        <v>1600</v>
      </c>
      <c r="AI55" s="65">
        <v>52</v>
      </c>
      <c r="AJ55" s="76">
        <v>42052</v>
      </c>
      <c r="AK55" s="45" t="s">
        <v>1652</v>
      </c>
      <c r="AL55" s="65">
        <v>89</v>
      </c>
      <c r="AM55" s="65">
        <v>10</v>
      </c>
      <c r="AN55" s="65">
        <v>10</v>
      </c>
      <c r="AO55" s="65">
        <v>10</v>
      </c>
      <c r="AP55" s="65">
        <v>3</v>
      </c>
      <c r="AQ55" s="82">
        <v>4</v>
      </c>
      <c r="AT55" s="68">
        <v>52</v>
      </c>
      <c r="AU55" s="45" t="s">
        <v>1702</v>
      </c>
      <c r="AV55" s="68">
        <v>52</v>
      </c>
      <c r="AW55" s="76">
        <v>43052</v>
      </c>
      <c r="AX55" s="45" t="s">
        <v>1652</v>
      </c>
      <c r="AY55" s="68">
        <v>105</v>
      </c>
      <c r="AZ55" s="68">
        <v>14</v>
      </c>
      <c r="BA55" s="68">
        <v>14</v>
      </c>
      <c r="BB55" s="68">
        <v>14</v>
      </c>
      <c r="BC55" s="68">
        <v>4</v>
      </c>
      <c r="BD55" s="82">
        <v>6</v>
      </c>
      <c r="BG55" s="68">
        <v>52</v>
      </c>
      <c r="BH55" s="45" t="s">
        <v>1705</v>
      </c>
      <c r="BI55" s="68">
        <v>52</v>
      </c>
      <c r="BJ55" s="76">
        <v>44052</v>
      </c>
      <c r="BK55" s="45" t="s">
        <v>1652</v>
      </c>
      <c r="BL55" s="68">
        <v>105</v>
      </c>
      <c r="BM55" s="68">
        <v>14</v>
      </c>
      <c r="BN55" s="68">
        <v>14</v>
      </c>
      <c r="BO55" s="68">
        <v>14</v>
      </c>
      <c r="BP55" s="68">
        <v>4</v>
      </c>
      <c r="BQ55" s="82">
        <v>6</v>
      </c>
    </row>
    <row r="56" spans="1:69" ht="16.5" x14ac:dyDescent="0.2">
      <c r="A56" s="45" t="s">
        <v>995</v>
      </c>
      <c r="B56" s="45">
        <f t="shared" si="1"/>
        <v>4100930</v>
      </c>
      <c r="C56" s="56">
        <f t="shared" si="0"/>
        <v>9</v>
      </c>
      <c r="D56" s="38">
        <f t="shared" si="2"/>
        <v>41009</v>
      </c>
      <c r="E56" s="25">
        <v>3</v>
      </c>
      <c r="F56" s="26" t="s">
        <v>794</v>
      </c>
      <c r="G56" s="26" t="s">
        <v>1463</v>
      </c>
      <c r="H56" s="25">
        <f t="shared" si="3"/>
        <v>40</v>
      </c>
      <c r="I56" s="25">
        <f t="shared" si="4"/>
        <v>5</v>
      </c>
      <c r="J56" s="25">
        <v>1</v>
      </c>
      <c r="K56" s="50" t="s">
        <v>500</v>
      </c>
      <c r="L56" s="50" t="str">
        <f t="shared" si="5"/>
        <v>tw-f-9-jlr-loc3</v>
      </c>
      <c r="M56" s="50">
        <f t="shared" si="6"/>
        <v>1</v>
      </c>
      <c r="N56" s="25">
        <v>6</v>
      </c>
      <c r="O56" s="39">
        <v>6</v>
      </c>
      <c r="Q56" s="48">
        <v>53</v>
      </c>
      <c r="T56" s="64">
        <v>53</v>
      </c>
      <c r="U56" s="45" t="s">
        <v>1475</v>
      </c>
      <c r="V56" s="64">
        <v>53</v>
      </c>
      <c r="W56" s="76">
        <v>41053</v>
      </c>
      <c r="X56" s="45" t="s">
        <v>1528</v>
      </c>
      <c r="Y56" s="65">
        <v>72</v>
      </c>
      <c r="Z56" s="65">
        <v>8</v>
      </c>
      <c r="AA56" s="65">
        <v>8</v>
      </c>
      <c r="AB56" s="65">
        <v>8</v>
      </c>
      <c r="AC56" s="65">
        <v>3</v>
      </c>
      <c r="AD56" s="82">
        <v>4</v>
      </c>
      <c r="AG56" s="65">
        <v>53</v>
      </c>
      <c r="AH56" s="45" t="s">
        <v>1600</v>
      </c>
      <c r="AI56" s="65">
        <v>53</v>
      </c>
      <c r="AJ56" s="76">
        <v>42053</v>
      </c>
      <c r="AK56" s="45" t="s">
        <v>1653</v>
      </c>
      <c r="AL56" s="65">
        <v>90</v>
      </c>
      <c r="AM56" s="65">
        <v>11</v>
      </c>
      <c r="AN56" s="65">
        <v>10</v>
      </c>
      <c r="AO56" s="65">
        <v>10</v>
      </c>
      <c r="AP56" s="65">
        <v>3</v>
      </c>
      <c r="AQ56" s="82">
        <v>4</v>
      </c>
      <c r="AT56" s="68">
        <v>53</v>
      </c>
      <c r="AU56" s="45" t="s">
        <v>1702</v>
      </c>
      <c r="AV56" s="68">
        <v>53</v>
      </c>
      <c r="AW56" s="76">
        <v>43053</v>
      </c>
      <c r="AX56" s="45" t="s">
        <v>1653</v>
      </c>
      <c r="AY56" s="68">
        <v>106</v>
      </c>
      <c r="AZ56" s="68">
        <v>14</v>
      </c>
      <c r="BA56" s="68">
        <v>14</v>
      </c>
      <c r="BB56" s="68">
        <v>14</v>
      </c>
      <c r="BC56" s="68">
        <v>4</v>
      </c>
      <c r="BD56" s="82">
        <v>6</v>
      </c>
      <c r="BG56" s="68">
        <v>53</v>
      </c>
      <c r="BH56" s="45" t="s">
        <v>1705</v>
      </c>
      <c r="BI56" s="68">
        <v>53</v>
      </c>
      <c r="BJ56" s="76">
        <v>44053</v>
      </c>
      <c r="BK56" s="45" t="s">
        <v>1653</v>
      </c>
      <c r="BL56" s="68">
        <v>106</v>
      </c>
      <c r="BM56" s="68">
        <v>14</v>
      </c>
      <c r="BN56" s="68">
        <v>14</v>
      </c>
      <c r="BO56" s="68">
        <v>14</v>
      </c>
      <c r="BP56" s="68">
        <v>4</v>
      </c>
      <c r="BQ56" s="82">
        <v>6</v>
      </c>
    </row>
    <row r="57" spans="1:69" ht="17.25" thickBot="1" x14ac:dyDescent="0.25">
      <c r="A57" s="45" t="s">
        <v>995</v>
      </c>
      <c r="B57" s="45">
        <f t="shared" si="1"/>
        <v>4100931</v>
      </c>
      <c r="C57" s="56">
        <f t="shared" si="0"/>
        <v>9</v>
      </c>
      <c r="D57" s="40">
        <f t="shared" si="2"/>
        <v>41009</v>
      </c>
      <c r="E57" s="41">
        <v>3</v>
      </c>
      <c r="F57" s="42" t="s">
        <v>795</v>
      </c>
      <c r="G57" s="42" t="s">
        <v>509</v>
      </c>
      <c r="H57" s="41">
        <f t="shared" si="3"/>
        <v>40</v>
      </c>
      <c r="I57" s="41">
        <f t="shared" si="4"/>
        <v>5</v>
      </c>
      <c r="J57" s="41">
        <v>1</v>
      </c>
      <c r="K57" s="42" t="s">
        <v>541</v>
      </c>
      <c r="L57" s="42" t="str">
        <f t="shared" si="5"/>
        <v>tw-f-9-shl-loc3</v>
      </c>
      <c r="M57" s="42">
        <f t="shared" si="6"/>
        <v>1</v>
      </c>
      <c r="N57" s="41">
        <v>9</v>
      </c>
      <c r="O57" s="43">
        <v>9</v>
      </c>
      <c r="Q57" s="48">
        <v>54</v>
      </c>
      <c r="T57" s="64">
        <v>54</v>
      </c>
      <c r="U57" s="45" t="s">
        <v>1475</v>
      </c>
      <c r="V57" s="64">
        <v>54</v>
      </c>
      <c r="W57" s="76">
        <v>41054</v>
      </c>
      <c r="X57" s="45" t="s">
        <v>1529</v>
      </c>
      <c r="Y57" s="65">
        <v>73</v>
      </c>
      <c r="Z57" s="65">
        <v>8</v>
      </c>
      <c r="AA57" s="65">
        <v>8</v>
      </c>
      <c r="AB57" s="65">
        <v>8</v>
      </c>
      <c r="AC57" s="65">
        <v>3</v>
      </c>
      <c r="AD57" s="82">
        <v>4</v>
      </c>
      <c r="AG57" s="65">
        <v>54</v>
      </c>
      <c r="AH57" s="45" t="s">
        <v>1600</v>
      </c>
      <c r="AI57" s="65">
        <v>54</v>
      </c>
      <c r="AJ57" s="76">
        <v>42054</v>
      </c>
      <c r="AK57" s="45" t="s">
        <v>1654</v>
      </c>
      <c r="AL57" s="65">
        <v>90</v>
      </c>
      <c r="AM57" s="65">
        <v>11</v>
      </c>
      <c r="AN57" s="65">
        <v>11</v>
      </c>
      <c r="AO57" s="65">
        <v>10</v>
      </c>
      <c r="AP57" s="65">
        <v>3</v>
      </c>
      <c r="AQ57" s="82">
        <v>4</v>
      </c>
      <c r="AT57" s="68">
        <v>54</v>
      </c>
      <c r="AU57" s="45" t="s">
        <v>1702</v>
      </c>
      <c r="AV57" s="68">
        <v>54</v>
      </c>
      <c r="AW57" s="76">
        <v>43054</v>
      </c>
      <c r="AX57" s="45" t="s">
        <v>1654</v>
      </c>
      <c r="AY57" s="68">
        <v>107</v>
      </c>
      <c r="AZ57" s="68">
        <v>14</v>
      </c>
      <c r="BA57" s="68">
        <v>14</v>
      </c>
      <c r="BB57" s="68">
        <v>14</v>
      </c>
      <c r="BC57" s="68">
        <v>4</v>
      </c>
      <c r="BD57" s="82">
        <v>6</v>
      </c>
      <c r="BG57" s="68">
        <v>54</v>
      </c>
      <c r="BH57" s="45" t="s">
        <v>1705</v>
      </c>
      <c r="BI57" s="68">
        <v>54</v>
      </c>
      <c r="BJ57" s="76">
        <v>44054</v>
      </c>
      <c r="BK57" s="45" t="s">
        <v>1654</v>
      </c>
      <c r="BL57" s="68">
        <v>107</v>
      </c>
      <c r="BM57" s="68">
        <v>14</v>
      </c>
      <c r="BN57" s="68">
        <v>14</v>
      </c>
      <c r="BO57" s="68">
        <v>14</v>
      </c>
      <c r="BP57" s="68">
        <v>4</v>
      </c>
      <c r="BQ57" s="82">
        <v>6</v>
      </c>
    </row>
    <row r="58" spans="1:69" ht="16.5" x14ac:dyDescent="0.2">
      <c r="A58" s="45" t="s">
        <v>995</v>
      </c>
      <c r="B58" s="45">
        <f t="shared" si="1"/>
        <v>4101010</v>
      </c>
      <c r="C58" s="56">
        <f t="shared" si="0"/>
        <v>10</v>
      </c>
      <c r="D58" s="35">
        <f t="shared" si="2"/>
        <v>41010</v>
      </c>
      <c r="E58" s="36">
        <v>1</v>
      </c>
      <c r="F58" s="44" t="s">
        <v>794</v>
      </c>
      <c r="G58" s="44" t="s">
        <v>495</v>
      </c>
      <c r="H58" s="36">
        <f t="shared" si="3"/>
        <v>40</v>
      </c>
      <c r="I58" s="36">
        <f t="shared" si="4"/>
        <v>4</v>
      </c>
      <c r="J58" s="36">
        <v>2</v>
      </c>
      <c r="K58" s="36" t="s">
        <v>502</v>
      </c>
      <c r="L58" s="36" t="str">
        <f t="shared" si="5"/>
        <v>tw-f-10-jlr-loc1</v>
      </c>
      <c r="M58" s="36">
        <f t="shared" si="6"/>
        <v>1</v>
      </c>
      <c r="N58" s="36">
        <v>6</v>
      </c>
      <c r="O58" s="37">
        <v>6</v>
      </c>
      <c r="Q58" s="48">
        <v>55</v>
      </c>
      <c r="T58" s="64">
        <v>55</v>
      </c>
      <c r="U58" s="45" t="s">
        <v>1475</v>
      </c>
      <c r="V58" s="64">
        <v>55</v>
      </c>
      <c r="W58" s="76">
        <v>41055</v>
      </c>
      <c r="X58" s="45" t="s">
        <v>1530</v>
      </c>
      <c r="Y58" s="65">
        <v>74</v>
      </c>
      <c r="Z58" s="65">
        <v>8</v>
      </c>
      <c r="AA58" s="65">
        <v>8</v>
      </c>
      <c r="AB58" s="65">
        <v>8</v>
      </c>
      <c r="AC58" s="65">
        <v>3</v>
      </c>
      <c r="AD58" s="82">
        <v>4</v>
      </c>
      <c r="AG58" s="65">
        <v>55</v>
      </c>
      <c r="AH58" s="45" t="s">
        <v>1600</v>
      </c>
      <c r="AI58" s="65">
        <v>55</v>
      </c>
      <c r="AJ58" s="76">
        <v>42055</v>
      </c>
      <c r="AK58" s="45" t="s">
        <v>1655</v>
      </c>
      <c r="AL58" s="65">
        <v>90</v>
      </c>
      <c r="AM58" s="65">
        <v>11</v>
      </c>
      <c r="AN58" s="65">
        <v>11</v>
      </c>
      <c r="AO58" s="65">
        <v>11</v>
      </c>
      <c r="AP58" s="65">
        <v>3</v>
      </c>
      <c r="AQ58" s="82">
        <v>4</v>
      </c>
      <c r="AT58" s="68">
        <v>55</v>
      </c>
      <c r="AU58" s="45" t="s">
        <v>1702</v>
      </c>
      <c r="AV58" s="68">
        <v>55</v>
      </c>
      <c r="AW58" s="76">
        <v>43055</v>
      </c>
      <c r="AX58" s="45" t="s">
        <v>1655</v>
      </c>
      <c r="AY58" s="68">
        <v>108</v>
      </c>
      <c r="AZ58" s="68">
        <v>14</v>
      </c>
      <c r="BA58" s="68">
        <v>14</v>
      </c>
      <c r="BB58" s="68">
        <v>14</v>
      </c>
      <c r="BC58" s="68">
        <v>4</v>
      </c>
      <c r="BD58" s="82">
        <v>6</v>
      </c>
      <c r="BG58" s="68">
        <v>55</v>
      </c>
      <c r="BH58" s="45" t="s">
        <v>1705</v>
      </c>
      <c r="BI58" s="68">
        <v>55</v>
      </c>
      <c r="BJ58" s="76">
        <v>44055</v>
      </c>
      <c r="BK58" s="45" t="s">
        <v>1655</v>
      </c>
      <c r="BL58" s="68">
        <v>108</v>
      </c>
      <c r="BM58" s="68">
        <v>14</v>
      </c>
      <c r="BN58" s="68">
        <v>14</v>
      </c>
      <c r="BO58" s="68">
        <v>14</v>
      </c>
      <c r="BP58" s="68">
        <v>4</v>
      </c>
      <c r="BQ58" s="82">
        <v>6</v>
      </c>
    </row>
    <row r="59" spans="1:69" ht="16.5" x14ac:dyDescent="0.2">
      <c r="A59" s="45" t="s">
        <v>995</v>
      </c>
      <c r="B59" s="45">
        <f t="shared" si="1"/>
        <v>4101011</v>
      </c>
      <c r="C59" s="56">
        <f t="shared" si="0"/>
        <v>10</v>
      </c>
      <c r="D59" s="38">
        <f t="shared" si="2"/>
        <v>41010</v>
      </c>
      <c r="E59" s="25">
        <v>1</v>
      </c>
      <c r="F59" s="26" t="s">
        <v>795</v>
      </c>
      <c r="G59" s="26" t="s">
        <v>432</v>
      </c>
      <c r="H59" s="25">
        <f t="shared" si="3"/>
        <v>40</v>
      </c>
      <c r="I59" s="25">
        <f t="shared" si="4"/>
        <v>4</v>
      </c>
      <c r="J59" s="25">
        <v>2</v>
      </c>
      <c r="K59" s="26" t="s">
        <v>543</v>
      </c>
      <c r="L59" s="25" t="str">
        <f t="shared" si="5"/>
        <v>tw-f-10-shl-loc1</v>
      </c>
      <c r="M59" s="25">
        <f t="shared" si="6"/>
        <v>1</v>
      </c>
      <c r="N59" s="25">
        <v>9</v>
      </c>
      <c r="O59" s="39">
        <v>9</v>
      </c>
      <c r="Q59" s="48">
        <v>56</v>
      </c>
      <c r="T59" s="64">
        <v>56</v>
      </c>
      <c r="U59" s="45" t="s">
        <v>1475</v>
      </c>
      <c r="V59" s="64">
        <v>56</v>
      </c>
      <c r="W59" s="76">
        <v>41056</v>
      </c>
      <c r="X59" s="45" t="s">
        <v>1531</v>
      </c>
      <c r="Y59" s="65">
        <v>75</v>
      </c>
      <c r="Z59" s="65">
        <v>8</v>
      </c>
      <c r="AA59" s="65">
        <v>8</v>
      </c>
      <c r="AB59" s="65">
        <v>8</v>
      </c>
      <c r="AC59" s="65">
        <v>3</v>
      </c>
      <c r="AD59" s="82">
        <v>4</v>
      </c>
      <c r="AG59" s="65">
        <v>56</v>
      </c>
      <c r="AH59" s="45" t="s">
        <v>1600</v>
      </c>
      <c r="AI59" s="65">
        <v>56</v>
      </c>
      <c r="AJ59" s="76">
        <v>42056</v>
      </c>
      <c r="AK59" s="45" t="s">
        <v>1656</v>
      </c>
      <c r="AL59" s="65">
        <v>91</v>
      </c>
      <c r="AM59" s="65">
        <v>11</v>
      </c>
      <c r="AN59" s="65">
        <v>11</v>
      </c>
      <c r="AO59" s="65">
        <v>11</v>
      </c>
      <c r="AP59" s="65">
        <v>3</v>
      </c>
      <c r="AQ59" s="82">
        <v>4</v>
      </c>
      <c r="AT59" s="68">
        <v>56</v>
      </c>
      <c r="AU59" s="45" t="s">
        <v>1702</v>
      </c>
      <c r="AV59" s="68">
        <v>56</v>
      </c>
      <c r="AW59" s="76">
        <v>43056</v>
      </c>
      <c r="AX59" s="45" t="s">
        <v>1656</v>
      </c>
      <c r="AY59" s="68">
        <v>108</v>
      </c>
      <c r="AZ59" s="68">
        <v>14</v>
      </c>
      <c r="BA59" s="68">
        <v>14</v>
      </c>
      <c r="BB59" s="68">
        <v>14</v>
      </c>
      <c r="BC59" s="68">
        <v>4</v>
      </c>
      <c r="BD59" s="82">
        <v>6</v>
      </c>
      <c r="BG59" s="68">
        <v>56</v>
      </c>
      <c r="BH59" s="45" t="s">
        <v>1705</v>
      </c>
      <c r="BI59" s="68">
        <v>56</v>
      </c>
      <c r="BJ59" s="76">
        <v>44056</v>
      </c>
      <c r="BK59" s="45" t="s">
        <v>1656</v>
      </c>
      <c r="BL59" s="68">
        <v>108</v>
      </c>
      <c r="BM59" s="68">
        <v>14</v>
      </c>
      <c r="BN59" s="68">
        <v>14</v>
      </c>
      <c r="BO59" s="68">
        <v>14</v>
      </c>
      <c r="BP59" s="68">
        <v>4</v>
      </c>
      <c r="BQ59" s="82">
        <v>6</v>
      </c>
    </row>
    <row r="60" spans="1:69" ht="16.5" x14ac:dyDescent="0.2">
      <c r="A60" s="45" t="s">
        <v>995</v>
      </c>
      <c r="B60" s="45">
        <f t="shared" si="1"/>
        <v>4101020</v>
      </c>
      <c r="C60" s="56">
        <f t="shared" si="0"/>
        <v>10</v>
      </c>
      <c r="D60" s="38">
        <f t="shared" si="2"/>
        <v>41010</v>
      </c>
      <c r="E60" s="25">
        <v>2</v>
      </c>
      <c r="F60" s="26" t="s">
        <v>794</v>
      </c>
      <c r="G60" s="26" t="s">
        <v>502</v>
      </c>
      <c r="H60" s="25">
        <f t="shared" si="3"/>
        <v>40</v>
      </c>
      <c r="I60" s="25">
        <f t="shared" si="4"/>
        <v>5</v>
      </c>
      <c r="J60" s="25">
        <v>2</v>
      </c>
      <c r="K60" s="45" t="s">
        <v>1459</v>
      </c>
      <c r="L60" s="49" t="str">
        <f t="shared" si="5"/>
        <v>tw-f-10-jlr-loc2</v>
      </c>
      <c r="M60" s="49">
        <f t="shared" si="6"/>
        <v>1</v>
      </c>
      <c r="N60" s="25">
        <v>6</v>
      </c>
      <c r="O60" s="39">
        <v>6</v>
      </c>
      <c r="Q60" s="48">
        <v>57</v>
      </c>
      <c r="T60" s="64">
        <v>57</v>
      </c>
      <c r="U60" s="45" t="s">
        <v>1475</v>
      </c>
      <c r="V60" s="64">
        <v>57</v>
      </c>
      <c r="W60" s="76">
        <v>41057</v>
      </c>
      <c r="X60" s="45" t="s">
        <v>1532</v>
      </c>
      <c r="Y60" s="65">
        <v>75</v>
      </c>
      <c r="Z60" s="65">
        <v>8</v>
      </c>
      <c r="AA60" s="65">
        <v>8</v>
      </c>
      <c r="AB60" s="65">
        <v>8</v>
      </c>
      <c r="AC60" s="65">
        <v>3</v>
      </c>
      <c r="AD60" s="82">
        <v>4</v>
      </c>
      <c r="AG60" s="65">
        <v>57</v>
      </c>
      <c r="AH60" s="45" t="s">
        <v>1600</v>
      </c>
      <c r="AI60" s="65">
        <v>57</v>
      </c>
      <c r="AJ60" s="76">
        <v>42057</v>
      </c>
      <c r="AK60" s="45" t="s">
        <v>1657</v>
      </c>
      <c r="AL60" s="65">
        <v>92</v>
      </c>
      <c r="AM60" s="65">
        <v>11</v>
      </c>
      <c r="AN60" s="65">
        <v>11</v>
      </c>
      <c r="AO60" s="65">
        <v>11</v>
      </c>
      <c r="AP60" s="65">
        <v>3</v>
      </c>
      <c r="AQ60" s="82">
        <v>4</v>
      </c>
      <c r="AT60" s="68">
        <v>57</v>
      </c>
      <c r="AU60" s="45" t="s">
        <v>1702</v>
      </c>
      <c r="AV60" s="68">
        <v>57</v>
      </c>
      <c r="AW60" s="76">
        <v>43057</v>
      </c>
      <c r="AX60" s="45" t="s">
        <v>1657</v>
      </c>
      <c r="AY60" s="68">
        <v>109</v>
      </c>
      <c r="AZ60" s="68">
        <v>14</v>
      </c>
      <c r="BA60" s="68">
        <v>14</v>
      </c>
      <c r="BB60" s="68">
        <v>14</v>
      </c>
      <c r="BC60" s="68">
        <v>4</v>
      </c>
      <c r="BD60" s="82">
        <v>6</v>
      </c>
      <c r="BG60" s="68">
        <v>57</v>
      </c>
      <c r="BH60" s="45" t="s">
        <v>1705</v>
      </c>
      <c r="BI60" s="68">
        <v>57</v>
      </c>
      <c r="BJ60" s="76">
        <v>44057</v>
      </c>
      <c r="BK60" s="45" t="s">
        <v>1657</v>
      </c>
      <c r="BL60" s="68">
        <v>109</v>
      </c>
      <c r="BM60" s="68">
        <v>14</v>
      </c>
      <c r="BN60" s="68">
        <v>14</v>
      </c>
      <c r="BO60" s="68">
        <v>14</v>
      </c>
      <c r="BP60" s="68">
        <v>4</v>
      </c>
      <c r="BQ60" s="82">
        <v>6</v>
      </c>
    </row>
    <row r="61" spans="1:69" ht="16.5" x14ac:dyDescent="0.2">
      <c r="A61" s="45" t="s">
        <v>995</v>
      </c>
      <c r="B61" s="45">
        <f t="shared" si="1"/>
        <v>4101021</v>
      </c>
      <c r="C61" s="56">
        <f t="shared" si="0"/>
        <v>10</v>
      </c>
      <c r="D61" s="38">
        <f t="shared" si="2"/>
        <v>41010</v>
      </c>
      <c r="E61" s="25">
        <v>2</v>
      </c>
      <c r="F61" s="26" t="s">
        <v>795</v>
      </c>
      <c r="G61" s="26" t="s">
        <v>522</v>
      </c>
      <c r="H61" s="25">
        <f t="shared" si="3"/>
        <v>40</v>
      </c>
      <c r="I61" s="25">
        <f t="shared" si="4"/>
        <v>5</v>
      </c>
      <c r="J61" s="25">
        <v>2</v>
      </c>
      <c r="K61" s="50" t="s">
        <v>538</v>
      </c>
      <c r="L61" s="49" t="str">
        <f t="shared" si="5"/>
        <v>tw-f-10-shl-loc2</v>
      </c>
      <c r="M61" s="49">
        <f t="shared" si="6"/>
        <v>1</v>
      </c>
      <c r="N61" s="25">
        <v>9</v>
      </c>
      <c r="O61" s="39">
        <v>9</v>
      </c>
      <c r="Q61" s="48">
        <v>58</v>
      </c>
      <c r="T61" s="64">
        <v>58</v>
      </c>
      <c r="U61" s="45" t="s">
        <v>1475</v>
      </c>
      <c r="V61" s="64">
        <v>58</v>
      </c>
      <c r="W61" s="76">
        <v>41058</v>
      </c>
      <c r="X61" s="45" t="s">
        <v>1533</v>
      </c>
      <c r="Y61" s="65">
        <v>76</v>
      </c>
      <c r="Z61" s="65">
        <v>8</v>
      </c>
      <c r="AA61" s="65">
        <v>8</v>
      </c>
      <c r="AB61" s="65">
        <v>8</v>
      </c>
      <c r="AC61" s="65">
        <v>3</v>
      </c>
      <c r="AD61" s="82">
        <v>4</v>
      </c>
      <c r="AG61" s="65">
        <v>58</v>
      </c>
      <c r="AH61" s="45" t="s">
        <v>1600</v>
      </c>
      <c r="AI61" s="65">
        <v>58</v>
      </c>
      <c r="AJ61" s="76">
        <v>42058</v>
      </c>
      <c r="AK61" s="45" t="s">
        <v>1658</v>
      </c>
      <c r="AL61" s="65">
        <v>92</v>
      </c>
      <c r="AM61" s="65">
        <v>11</v>
      </c>
      <c r="AN61" s="65">
        <v>11</v>
      </c>
      <c r="AO61" s="65">
        <v>11</v>
      </c>
      <c r="AP61" s="65">
        <v>3</v>
      </c>
      <c r="AQ61" s="82">
        <v>4</v>
      </c>
      <c r="AT61" s="68">
        <v>58</v>
      </c>
      <c r="AU61" s="45" t="s">
        <v>1702</v>
      </c>
      <c r="AV61" s="68">
        <v>58</v>
      </c>
      <c r="AW61" s="76">
        <v>43058</v>
      </c>
      <c r="AX61" s="45" t="s">
        <v>1658</v>
      </c>
      <c r="AY61" s="68">
        <v>110</v>
      </c>
      <c r="AZ61" s="68">
        <v>15</v>
      </c>
      <c r="BA61" s="68">
        <v>14</v>
      </c>
      <c r="BB61" s="68">
        <v>14</v>
      </c>
      <c r="BC61" s="68">
        <v>4</v>
      </c>
      <c r="BD61" s="82">
        <v>6</v>
      </c>
      <c r="BG61" s="68">
        <v>58</v>
      </c>
      <c r="BH61" s="45" t="s">
        <v>1705</v>
      </c>
      <c r="BI61" s="68">
        <v>58</v>
      </c>
      <c r="BJ61" s="76">
        <v>44058</v>
      </c>
      <c r="BK61" s="45" t="s">
        <v>1658</v>
      </c>
      <c r="BL61" s="68">
        <v>110</v>
      </c>
      <c r="BM61" s="68">
        <v>15</v>
      </c>
      <c r="BN61" s="68">
        <v>14</v>
      </c>
      <c r="BO61" s="68">
        <v>14</v>
      </c>
      <c r="BP61" s="68">
        <v>4</v>
      </c>
      <c r="BQ61" s="82">
        <v>6</v>
      </c>
    </row>
    <row r="62" spans="1:69" ht="16.5" x14ac:dyDescent="0.2">
      <c r="A62" s="45" t="s">
        <v>995</v>
      </c>
      <c r="B62" s="45">
        <f t="shared" si="1"/>
        <v>4101030</v>
      </c>
      <c r="C62" s="56">
        <f t="shared" si="0"/>
        <v>10</v>
      </c>
      <c r="D62" s="38">
        <f t="shared" si="2"/>
        <v>41010</v>
      </c>
      <c r="E62" s="25">
        <v>3</v>
      </c>
      <c r="F62" s="26" t="s">
        <v>794</v>
      </c>
      <c r="G62" s="26" t="s">
        <v>1463</v>
      </c>
      <c r="H62" s="25">
        <f t="shared" si="3"/>
        <v>40</v>
      </c>
      <c r="I62" s="25">
        <f t="shared" si="4"/>
        <v>5</v>
      </c>
      <c r="J62" s="25">
        <v>2</v>
      </c>
      <c r="K62" s="50" t="s">
        <v>499</v>
      </c>
      <c r="L62" s="50" t="str">
        <f t="shared" si="5"/>
        <v>tw-f-10-jlr-loc3</v>
      </c>
      <c r="M62" s="50">
        <f t="shared" si="6"/>
        <v>1</v>
      </c>
      <c r="N62" s="25">
        <v>6</v>
      </c>
      <c r="O62" s="39">
        <v>6</v>
      </c>
      <c r="Q62" s="48">
        <v>59</v>
      </c>
      <c r="T62" s="64">
        <v>59</v>
      </c>
      <c r="U62" s="45" t="s">
        <v>1475</v>
      </c>
      <c r="V62" s="64">
        <v>59</v>
      </c>
      <c r="W62" s="76">
        <v>41059</v>
      </c>
      <c r="X62" s="45" t="s">
        <v>1534</v>
      </c>
      <c r="Y62" s="65">
        <v>77</v>
      </c>
      <c r="Z62" s="65">
        <v>8</v>
      </c>
      <c r="AA62" s="65">
        <v>8</v>
      </c>
      <c r="AB62" s="65">
        <v>8</v>
      </c>
      <c r="AC62" s="65">
        <v>3</v>
      </c>
      <c r="AD62" s="82">
        <v>4</v>
      </c>
      <c r="AG62" s="65">
        <v>59</v>
      </c>
      <c r="AH62" s="45" t="s">
        <v>1600</v>
      </c>
      <c r="AI62" s="65">
        <v>59</v>
      </c>
      <c r="AJ62" s="76">
        <v>42059</v>
      </c>
      <c r="AK62" s="45" t="s">
        <v>1659</v>
      </c>
      <c r="AL62" s="65">
        <v>93</v>
      </c>
      <c r="AM62" s="65">
        <v>11</v>
      </c>
      <c r="AN62" s="65">
        <v>11</v>
      </c>
      <c r="AO62" s="65">
        <v>11</v>
      </c>
      <c r="AP62" s="65">
        <v>3</v>
      </c>
      <c r="AQ62" s="82">
        <v>4</v>
      </c>
      <c r="AT62" s="68">
        <v>59</v>
      </c>
      <c r="AU62" s="45" t="s">
        <v>1702</v>
      </c>
      <c r="AV62" s="68">
        <v>59</v>
      </c>
      <c r="AW62" s="76">
        <v>43059</v>
      </c>
      <c r="AX62" s="45" t="s">
        <v>1659</v>
      </c>
      <c r="AY62" s="68">
        <v>110</v>
      </c>
      <c r="AZ62" s="68">
        <v>15</v>
      </c>
      <c r="BA62" s="68">
        <v>15</v>
      </c>
      <c r="BB62" s="68">
        <v>14</v>
      </c>
      <c r="BC62" s="68">
        <v>4</v>
      </c>
      <c r="BD62" s="82">
        <v>6</v>
      </c>
      <c r="BG62" s="68">
        <v>59</v>
      </c>
      <c r="BH62" s="45" t="s">
        <v>1705</v>
      </c>
      <c r="BI62" s="68">
        <v>59</v>
      </c>
      <c r="BJ62" s="76">
        <v>44059</v>
      </c>
      <c r="BK62" s="45" t="s">
        <v>1659</v>
      </c>
      <c r="BL62" s="68">
        <v>110</v>
      </c>
      <c r="BM62" s="68">
        <v>15</v>
      </c>
      <c r="BN62" s="68">
        <v>15</v>
      </c>
      <c r="BO62" s="68">
        <v>14</v>
      </c>
      <c r="BP62" s="68">
        <v>4</v>
      </c>
      <c r="BQ62" s="82">
        <v>6</v>
      </c>
    </row>
    <row r="63" spans="1:69" ht="17.25" thickBot="1" x14ac:dyDescent="0.25">
      <c r="A63" s="45" t="s">
        <v>995</v>
      </c>
      <c r="B63" s="45">
        <f t="shared" si="1"/>
        <v>4101031</v>
      </c>
      <c r="C63" s="56">
        <f t="shared" si="0"/>
        <v>10</v>
      </c>
      <c r="D63" s="40">
        <f t="shared" si="2"/>
        <v>41010</v>
      </c>
      <c r="E63" s="41">
        <v>3</v>
      </c>
      <c r="F63" s="42" t="s">
        <v>795</v>
      </c>
      <c r="G63" s="42" t="s">
        <v>509</v>
      </c>
      <c r="H63" s="41">
        <f t="shared" si="3"/>
        <v>40</v>
      </c>
      <c r="I63" s="41">
        <f t="shared" si="4"/>
        <v>5</v>
      </c>
      <c r="J63" s="41">
        <v>2</v>
      </c>
      <c r="K63" s="42" t="s">
        <v>539</v>
      </c>
      <c r="L63" s="42" t="str">
        <f t="shared" si="5"/>
        <v>tw-f-10-shl-loc3</v>
      </c>
      <c r="M63" s="42">
        <f t="shared" si="6"/>
        <v>1</v>
      </c>
      <c r="N63" s="41">
        <v>9</v>
      </c>
      <c r="O63" s="43">
        <v>9</v>
      </c>
      <c r="Q63" s="48">
        <v>60</v>
      </c>
      <c r="T63" s="64">
        <v>60</v>
      </c>
      <c r="U63" s="45" t="s">
        <v>1475</v>
      </c>
      <c r="V63" s="64">
        <v>60</v>
      </c>
      <c r="W63" s="76">
        <v>41060</v>
      </c>
      <c r="X63" s="45" t="s">
        <v>1535</v>
      </c>
      <c r="Y63" s="65">
        <v>77</v>
      </c>
      <c r="Z63" s="65">
        <v>8</v>
      </c>
      <c r="AA63" s="65">
        <v>8</v>
      </c>
      <c r="AB63" s="65">
        <v>8</v>
      </c>
      <c r="AC63" s="65">
        <v>3</v>
      </c>
      <c r="AD63" s="82">
        <v>4</v>
      </c>
      <c r="AG63" s="65">
        <v>60</v>
      </c>
      <c r="AH63" s="45" t="s">
        <v>1600</v>
      </c>
      <c r="AI63" s="65">
        <v>60</v>
      </c>
      <c r="AJ63" s="76">
        <v>42060</v>
      </c>
      <c r="AK63" s="45" t="s">
        <v>1660</v>
      </c>
      <c r="AL63" s="65">
        <v>95</v>
      </c>
      <c r="AM63" s="65">
        <v>12</v>
      </c>
      <c r="AN63" s="65">
        <v>11</v>
      </c>
      <c r="AO63" s="65">
        <v>11</v>
      </c>
      <c r="AP63" s="65">
        <v>3</v>
      </c>
      <c r="AQ63" s="82">
        <v>5</v>
      </c>
      <c r="AT63" s="68">
        <v>60</v>
      </c>
      <c r="AU63" s="45" t="s">
        <v>1702</v>
      </c>
      <c r="AV63" s="68">
        <v>60</v>
      </c>
      <c r="AW63" s="76">
        <v>43060</v>
      </c>
      <c r="AX63" s="45" t="s">
        <v>1660</v>
      </c>
      <c r="AY63" s="68">
        <v>110</v>
      </c>
      <c r="AZ63" s="68">
        <v>15</v>
      </c>
      <c r="BA63" s="68">
        <v>15</v>
      </c>
      <c r="BB63" s="68">
        <v>15</v>
      </c>
      <c r="BC63" s="68">
        <v>4</v>
      </c>
      <c r="BD63" s="82">
        <v>7</v>
      </c>
      <c r="BG63" s="68">
        <v>60</v>
      </c>
      <c r="BH63" s="45" t="s">
        <v>1705</v>
      </c>
      <c r="BI63" s="68">
        <v>60</v>
      </c>
      <c r="BJ63" s="76">
        <v>44060</v>
      </c>
      <c r="BK63" s="45" t="s">
        <v>1660</v>
      </c>
      <c r="BL63" s="68">
        <v>110</v>
      </c>
      <c r="BM63" s="68">
        <v>15</v>
      </c>
      <c r="BN63" s="68">
        <v>15</v>
      </c>
      <c r="BO63" s="68">
        <v>15</v>
      </c>
      <c r="BP63" s="68">
        <v>4</v>
      </c>
      <c r="BQ63" s="82">
        <v>7</v>
      </c>
    </row>
    <row r="64" spans="1:69" ht="16.5" x14ac:dyDescent="0.2">
      <c r="A64" s="45" t="s">
        <v>995</v>
      </c>
      <c r="B64" s="45">
        <f t="shared" si="1"/>
        <v>4101110</v>
      </c>
      <c r="C64" s="56">
        <f t="shared" si="0"/>
        <v>11</v>
      </c>
      <c r="D64" s="35">
        <f t="shared" si="2"/>
        <v>41011</v>
      </c>
      <c r="E64" s="36">
        <v>1</v>
      </c>
      <c r="F64" s="44" t="s">
        <v>794</v>
      </c>
      <c r="G64" s="44" t="s">
        <v>495</v>
      </c>
      <c r="H64" s="36">
        <f t="shared" si="3"/>
        <v>41</v>
      </c>
      <c r="I64" s="36">
        <f t="shared" si="4"/>
        <v>5</v>
      </c>
      <c r="J64" s="36">
        <v>2</v>
      </c>
      <c r="K64" s="44" t="s">
        <v>495</v>
      </c>
      <c r="L64" s="36" t="str">
        <f t="shared" si="5"/>
        <v>tw-f-11-jlr-loc1</v>
      </c>
      <c r="M64" s="36">
        <f t="shared" si="6"/>
        <v>2</v>
      </c>
      <c r="N64" s="36">
        <v>6</v>
      </c>
      <c r="O64" s="37">
        <v>6</v>
      </c>
      <c r="Q64" s="48">
        <v>61</v>
      </c>
      <c r="T64" s="64">
        <v>61</v>
      </c>
      <c r="U64" s="45" t="s">
        <v>1475</v>
      </c>
      <c r="V64" s="64">
        <v>61</v>
      </c>
      <c r="W64" s="76">
        <v>41061</v>
      </c>
      <c r="X64" s="45" t="s">
        <v>1536</v>
      </c>
      <c r="Y64" s="65">
        <v>78</v>
      </c>
      <c r="Z64" s="65">
        <v>8</v>
      </c>
      <c r="AA64" s="65">
        <v>8</v>
      </c>
      <c r="AB64" s="65">
        <v>8</v>
      </c>
      <c r="AC64" s="64">
        <v>4</v>
      </c>
      <c r="AD64" s="82">
        <v>4</v>
      </c>
      <c r="AG64" s="65">
        <v>61</v>
      </c>
      <c r="AH64" s="45" t="s">
        <v>1600</v>
      </c>
      <c r="AI64" s="65">
        <v>61</v>
      </c>
      <c r="AJ64" s="76">
        <v>42061</v>
      </c>
      <c r="AK64" s="45" t="s">
        <v>1661</v>
      </c>
      <c r="AL64" s="65">
        <v>95</v>
      </c>
      <c r="AM64" s="65">
        <v>12</v>
      </c>
      <c r="AN64" s="65">
        <v>12</v>
      </c>
      <c r="AO64" s="65">
        <v>11</v>
      </c>
      <c r="AP64" s="65">
        <v>4</v>
      </c>
      <c r="AQ64" s="82">
        <v>5</v>
      </c>
      <c r="AT64" s="68">
        <v>61</v>
      </c>
      <c r="AU64" s="45" t="s">
        <v>1702</v>
      </c>
      <c r="AV64" s="68">
        <v>61</v>
      </c>
      <c r="AW64" s="76">
        <v>43061</v>
      </c>
      <c r="AX64" s="45" t="s">
        <v>1661</v>
      </c>
      <c r="AY64" s="68">
        <v>111</v>
      </c>
      <c r="AZ64" s="68">
        <v>15</v>
      </c>
      <c r="BA64" s="68">
        <v>15</v>
      </c>
      <c r="BB64" s="68">
        <v>15</v>
      </c>
      <c r="BC64" s="68">
        <v>4</v>
      </c>
      <c r="BD64" s="82">
        <v>7</v>
      </c>
      <c r="BG64" s="68">
        <v>61</v>
      </c>
      <c r="BH64" s="45" t="s">
        <v>1705</v>
      </c>
      <c r="BI64" s="68">
        <v>61</v>
      </c>
      <c r="BJ64" s="76">
        <v>44061</v>
      </c>
      <c r="BK64" s="45" t="s">
        <v>1661</v>
      </c>
      <c r="BL64" s="68">
        <v>111</v>
      </c>
      <c r="BM64" s="68">
        <v>15</v>
      </c>
      <c r="BN64" s="68">
        <v>15</v>
      </c>
      <c r="BO64" s="68">
        <v>15</v>
      </c>
      <c r="BP64" s="68">
        <v>4</v>
      </c>
      <c r="BQ64" s="82">
        <v>7</v>
      </c>
    </row>
    <row r="65" spans="1:69" ht="16.5" x14ac:dyDescent="0.2">
      <c r="A65" s="45" t="s">
        <v>995</v>
      </c>
      <c r="B65" s="45">
        <f t="shared" si="1"/>
        <v>4101111</v>
      </c>
      <c r="C65" s="56">
        <f t="shared" ref="C65:C128" si="7">MOD(D65,100)</f>
        <v>11</v>
      </c>
      <c r="D65" s="38">
        <f t="shared" si="2"/>
        <v>41011</v>
      </c>
      <c r="E65" s="25">
        <v>1</v>
      </c>
      <c r="F65" s="26" t="s">
        <v>795</v>
      </c>
      <c r="G65" s="26" t="s">
        <v>432</v>
      </c>
      <c r="H65" s="25">
        <f t="shared" si="3"/>
        <v>41</v>
      </c>
      <c r="I65" s="25">
        <f t="shared" si="4"/>
        <v>5</v>
      </c>
      <c r="J65" s="25">
        <v>2</v>
      </c>
      <c r="K65" s="26" t="s">
        <v>527</v>
      </c>
      <c r="L65" s="25" t="str">
        <f t="shared" si="5"/>
        <v>tw-f-11-shl-loc1</v>
      </c>
      <c r="M65" s="25">
        <f t="shared" si="6"/>
        <v>2</v>
      </c>
      <c r="N65" s="25">
        <v>9</v>
      </c>
      <c r="O65" s="39">
        <v>9</v>
      </c>
      <c r="Q65" s="48">
        <v>62</v>
      </c>
      <c r="T65" s="64">
        <v>62</v>
      </c>
      <c r="U65" s="45" t="s">
        <v>1475</v>
      </c>
      <c r="V65" s="64">
        <v>62</v>
      </c>
      <c r="W65" s="76">
        <v>41062</v>
      </c>
      <c r="X65" s="45" t="s">
        <v>1537</v>
      </c>
      <c r="Y65" s="65">
        <v>79</v>
      </c>
      <c r="Z65" s="65">
        <v>8</v>
      </c>
      <c r="AA65" s="65">
        <v>8</v>
      </c>
      <c r="AB65" s="65">
        <v>8</v>
      </c>
      <c r="AC65" s="65">
        <v>4</v>
      </c>
      <c r="AD65" s="82">
        <v>4</v>
      </c>
      <c r="AG65" s="65">
        <v>62</v>
      </c>
      <c r="AH65" s="45" t="s">
        <v>1600</v>
      </c>
      <c r="AI65" s="65">
        <v>62</v>
      </c>
      <c r="AJ65" s="76">
        <v>42062</v>
      </c>
      <c r="AK65" s="45" t="s">
        <v>1662</v>
      </c>
      <c r="AL65" s="65">
        <v>95</v>
      </c>
      <c r="AM65" s="65">
        <v>12</v>
      </c>
      <c r="AN65" s="65">
        <v>12</v>
      </c>
      <c r="AO65" s="65">
        <v>12</v>
      </c>
      <c r="AP65" s="65">
        <v>4</v>
      </c>
      <c r="AQ65" s="82">
        <v>5</v>
      </c>
      <c r="AT65" s="68">
        <v>62</v>
      </c>
      <c r="AU65" s="45" t="s">
        <v>1702</v>
      </c>
      <c r="AV65" s="68">
        <v>62</v>
      </c>
      <c r="AW65" s="76">
        <v>43062</v>
      </c>
      <c r="AX65" s="45" t="s">
        <v>1662</v>
      </c>
      <c r="AY65" s="68">
        <v>112</v>
      </c>
      <c r="AZ65" s="68">
        <v>15</v>
      </c>
      <c r="BA65" s="68">
        <v>15</v>
      </c>
      <c r="BB65" s="68">
        <v>15</v>
      </c>
      <c r="BC65" s="68">
        <v>4</v>
      </c>
      <c r="BD65" s="82">
        <v>7</v>
      </c>
      <c r="BG65" s="68">
        <v>62</v>
      </c>
      <c r="BH65" s="45" t="s">
        <v>1705</v>
      </c>
      <c r="BI65" s="68">
        <v>62</v>
      </c>
      <c r="BJ65" s="76">
        <v>44062</v>
      </c>
      <c r="BK65" s="45" t="s">
        <v>1662</v>
      </c>
      <c r="BL65" s="68">
        <v>112</v>
      </c>
      <c r="BM65" s="68">
        <v>15</v>
      </c>
      <c r="BN65" s="68">
        <v>15</v>
      </c>
      <c r="BO65" s="68">
        <v>15</v>
      </c>
      <c r="BP65" s="68">
        <v>4</v>
      </c>
      <c r="BQ65" s="82">
        <v>7</v>
      </c>
    </row>
    <row r="66" spans="1:69" ht="16.5" x14ac:dyDescent="0.2">
      <c r="A66" s="45" t="s">
        <v>995</v>
      </c>
      <c r="B66" s="45">
        <f t="shared" si="1"/>
        <v>4101120</v>
      </c>
      <c r="C66" s="56">
        <f t="shared" si="7"/>
        <v>11</v>
      </c>
      <c r="D66" s="38">
        <f t="shared" si="2"/>
        <v>41011</v>
      </c>
      <c r="E66" s="25">
        <v>2</v>
      </c>
      <c r="F66" s="26" t="s">
        <v>794</v>
      </c>
      <c r="G66" s="26" t="s">
        <v>502</v>
      </c>
      <c r="H66" s="25">
        <f t="shared" si="3"/>
        <v>41</v>
      </c>
      <c r="I66" s="25">
        <f t="shared" si="4"/>
        <v>5</v>
      </c>
      <c r="J66" s="25">
        <v>2</v>
      </c>
      <c r="K66" s="26" t="s">
        <v>1463</v>
      </c>
      <c r="L66" s="49" t="str">
        <f t="shared" si="5"/>
        <v>tw-f-11-jlr-loc2</v>
      </c>
      <c r="M66" s="49">
        <f t="shared" si="6"/>
        <v>2</v>
      </c>
      <c r="N66" s="25">
        <v>6</v>
      </c>
      <c r="O66" s="39">
        <v>6</v>
      </c>
      <c r="Q66" s="48">
        <v>63</v>
      </c>
      <c r="T66" s="64">
        <v>63</v>
      </c>
      <c r="U66" s="45" t="s">
        <v>1475</v>
      </c>
      <c r="V66" s="64">
        <v>63</v>
      </c>
      <c r="W66" s="76">
        <v>41063</v>
      </c>
      <c r="X66" s="45" t="s">
        <v>1538</v>
      </c>
      <c r="Y66" s="65">
        <v>80</v>
      </c>
      <c r="Z66" s="64">
        <v>9</v>
      </c>
      <c r="AA66" s="65">
        <v>8</v>
      </c>
      <c r="AB66" s="65">
        <v>8</v>
      </c>
      <c r="AC66" s="65">
        <v>4</v>
      </c>
      <c r="AD66" s="82">
        <v>4</v>
      </c>
      <c r="AG66" s="65">
        <v>63</v>
      </c>
      <c r="AH66" s="45" t="s">
        <v>1600</v>
      </c>
      <c r="AI66" s="65">
        <v>63</v>
      </c>
      <c r="AJ66" s="76">
        <v>42063</v>
      </c>
      <c r="AK66" s="45" t="s">
        <v>1663</v>
      </c>
      <c r="AL66" s="65">
        <v>96</v>
      </c>
      <c r="AM66" s="65">
        <v>12</v>
      </c>
      <c r="AN66" s="65">
        <v>12</v>
      </c>
      <c r="AO66" s="65">
        <v>12</v>
      </c>
      <c r="AP66" s="65">
        <v>4</v>
      </c>
      <c r="AQ66" s="82">
        <v>5</v>
      </c>
      <c r="AT66" s="68">
        <v>63</v>
      </c>
      <c r="AU66" s="45" t="s">
        <v>1702</v>
      </c>
      <c r="AV66" s="68">
        <v>63</v>
      </c>
      <c r="AW66" s="76">
        <v>43063</v>
      </c>
      <c r="AX66" s="45" t="s">
        <v>1663</v>
      </c>
      <c r="AY66" s="68">
        <v>112</v>
      </c>
      <c r="AZ66" s="68">
        <v>15</v>
      </c>
      <c r="BA66" s="68">
        <v>15</v>
      </c>
      <c r="BB66" s="68">
        <v>15</v>
      </c>
      <c r="BC66" s="68">
        <v>4</v>
      </c>
      <c r="BD66" s="82">
        <v>7</v>
      </c>
      <c r="BG66" s="68">
        <v>63</v>
      </c>
      <c r="BH66" s="45" t="s">
        <v>1705</v>
      </c>
      <c r="BI66" s="68">
        <v>63</v>
      </c>
      <c r="BJ66" s="76">
        <v>44063</v>
      </c>
      <c r="BK66" s="45" t="s">
        <v>1663</v>
      </c>
      <c r="BL66" s="68">
        <v>112</v>
      </c>
      <c r="BM66" s="68">
        <v>15</v>
      </c>
      <c r="BN66" s="68">
        <v>15</v>
      </c>
      <c r="BO66" s="68">
        <v>15</v>
      </c>
      <c r="BP66" s="68">
        <v>4</v>
      </c>
      <c r="BQ66" s="82">
        <v>7</v>
      </c>
    </row>
    <row r="67" spans="1:69" ht="16.5" x14ac:dyDescent="0.2">
      <c r="A67" s="45" t="s">
        <v>995</v>
      </c>
      <c r="B67" s="45">
        <f t="shared" si="1"/>
        <v>4101121</v>
      </c>
      <c r="C67" s="56">
        <f t="shared" si="7"/>
        <v>11</v>
      </c>
      <c r="D67" s="38">
        <f t="shared" si="2"/>
        <v>41011</v>
      </c>
      <c r="E67" s="25">
        <v>2</v>
      </c>
      <c r="F67" s="26" t="s">
        <v>795</v>
      </c>
      <c r="G67" s="26" t="s">
        <v>522</v>
      </c>
      <c r="H67" s="25">
        <f t="shared" si="3"/>
        <v>41</v>
      </c>
      <c r="I67" s="25">
        <f t="shared" si="4"/>
        <v>5</v>
      </c>
      <c r="J67" s="25">
        <v>2</v>
      </c>
      <c r="K67" s="50" t="s">
        <v>530</v>
      </c>
      <c r="L67" s="49" t="str">
        <f t="shared" si="5"/>
        <v>tw-f-11-shl-loc2</v>
      </c>
      <c r="M67" s="49">
        <f t="shared" si="6"/>
        <v>2</v>
      </c>
      <c r="N67" s="25">
        <v>9</v>
      </c>
      <c r="O67" s="39">
        <v>9</v>
      </c>
      <c r="Q67" s="48">
        <v>64</v>
      </c>
      <c r="T67" s="64">
        <v>64</v>
      </c>
      <c r="U67" s="45" t="s">
        <v>1475</v>
      </c>
      <c r="V67" s="64">
        <v>64</v>
      </c>
      <c r="W67" s="76">
        <v>41064</v>
      </c>
      <c r="X67" s="45" t="s">
        <v>1539</v>
      </c>
      <c r="Y67" s="65">
        <v>80</v>
      </c>
      <c r="Z67" s="64">
        <v>9</v>
      </c>
      <c r="AA67" s="65">
        <v>9</v>
      </c>
      <c r="AB67" s="65">
        <v>8</v>
      </c>
      <c r="AC67" s="65">
        <v>4</v>
      </c>
      <c r="AD67" s="82">
        <v>4</v>
      </c>
      <c r="AG67" s="65">
        <v>64</v>
      </c>
      <c r="AH67" s="45" t="s">
        <v>1600</v>
      </c>
      <c r="AI67" s="65">
        <v>64</v>
      </c>
      <c r="AJ67" s="76">
        <v>42064</v>
      </c>
      <c r="AK67" s="45" t="s">
        <v>1664</v>
      </c>
      <c r="AL67" s="65">
        <v>97</v>
      </c>
      <c r="AM67" s="65">
        <v>12</v>
      </c>
      <c r="AN67" s="65">
        <v>12</v>
      </c>
      <c r="AO67" s="65">
        <v>12</v>
      </c>
      <c r="AP67" s="65">
        <v>4</v>
      </c>
      <c r="AQ67" s="82">
        <v>5</v>
      </c>
      <c r="AT67" s="68">
        <v>64</v>
      </c>
      <c r="AU67" s="45" t="s">
        <v>1702</v>
      </c>
      <c r="AV67" s="68">
        <v>64</v>
      </c>
      <c r="AW67" s="76">
        <v>43064</v>
      </c>
      <c r="AX67" s="45" t="s">
        <v>1664</v>
      </c>
      <c r="AY67" s="68">
        <v>113</v>
      </c>
      <c r="AZ67" s="68">
        <v>15</v>
      </c>
      <c r="BA67" s="68">
        <v>15</v>
      </c>
      <c r="BB67" s="68">
        <v>15</v>
      </c>
      <c r="BC67" s="68">
        <v>4</v>
      </c>
      <c r="BD67" s="82">
        <v>7</v>
      </c>
      <c r="BG67" s="68">
        <v>64</v>
      </c>
      <c r="BH67" s="45" t="s">
        <v>1705</v>
      </c>
      <c r="BI67" s="68">
        <v>64</v>
      </c>
      <c r="BJ67" s="76">
        <v>44064</v>
      </c>
      <c r="BK67" s="45" t="s">
        <v>1664</v>
      </c>
      <c r="BL67" s="68">
        <v>113</v>
      </c>
      <c r="BM67" s="68">
        <v>15</v>
      </c>
      <c r="BN67" s="68">
        <v>15</v>
      </c>
      <c r="BO67" s="68">
        <v>15</v>
      </c>
      <c r="BP67" s="68">
        <v>4</v>
      </c>
      <c r="BQ67" s="82">
        <v>7</v>
      </c>
    </row>
    <row r="68" spans="1:69" ht="16.5" x14ac:dyDescent="0.2">
      <c r="A68" s="45" t="s">
        <v>995</v>
      </c>
      <c r="B68" s="45">
        <f t="shared" si="1"/>
        <v>4101130</v>
      </c>
      <c r="C68" s="56">
        <f t="shared" si="7"/>
        <v>11</v>
      </c>
      <c r="D68" s="38">
        <f t="shared" si="2"/>
        <v>41011</v>
      </c>
      <c r="E68" s="25">
        <v>3</v>
      </c>
      <c r="F68" s="26" t="s">
        <v>794</v>
      </c>
      <c r="G68" s="26" t="s">
        <v>1463</v>
      </c>
      <c r="H68" s="25">
        <f t="shared" si="3"/>
        <v>41</v>
      </c>
      <c r="I68" s="25">
        <f t="shared" si="4"/>
        <v>5</v>
      </c>
      <c r="J68" s="25">
        <v>2</v>
      </c>
      <c r="K68" s="50" t="s">
        <v>504</v>
      </c>
      <c r="L68" s="50" t="str">
        <f t="shared" si="5"/>
        <v>tw-f-11-jlr-loc3</v>
      </c>
      <c r="M68" s="50">
        <f t="shared" si="6"/>
        <v>2</v>
      </c>
      <c r="N68" s="25">
        <v>6</v>
      </c>
      <c r="O68" s="39">
        <v>6</v>
      </c>
      <c r="Q68" s="48">
        <v>65</v>
      </c>
      <c r="T68" s="64">
        <v>65</v>
      </c>
      <c r="U68" s="45" t="s">
        <v>1475</v>
      </c>
      <c r="V68" s="64">
        <v>65</v>
      </c>
      <c r="W68" s="76">
        <v>41065</v>
      </c>
      <c r="X68" s="45" t="s">
        <v>1540</v>
      </c>
      <c r="Y68" s="64">
        <v>80</v>
      </c>
      <c r="Z68" s="64">
        <v>9</v>
      </c>
      <c r="AA68" s="65">
        <v>9</v>
      </c>
      <c r="AB68" s="65">
        <v>9</v>
      </c>
      <c r="AC68" s="65">
        <v>4</v>
      </c>
      <c r="AD68" s="82">
        <v>4</v>
      </c>
      <c r="AG68" s="65">
        <v>65</v>
      </c>
      <c r="AH68" s="45" t="s">
        <v>1600</v>
      </c>
      <c r="AI68" s="65">
        <v>65</v>
      </c>
      <c r="AJ68" s="76">
        <v>42065</v>
      </c>
      <c r="AK68" s="45" t="s">
        <v>1665</v>
      </c>
      <c r="AL68" s="65">
        <v>97</v>
      </c>
      <c r="AM68" s="65">
        <v>12</v>
      </c>
      <c r="AN68" s="65">
        <v>12</v>
      </c>
      <c r="AO68" s="65">
        <v>12</v>
      </c>
      <c r="AP68" s="65">
        <v>4</v>
      </c>
      <c r="AQ68" s="82">
        <v>5</v>
      </c>
      <c r="AT68" s="68">
        <v>65</v>
      </c>
      <c r="AU68" s="45" t="s">
        <v>1702</v>
      </c>
      <c r="AV68" s="68">
        <v>65</v>
      </c>
      <c r="AW68" s="76">
        <v>43065</v>
      </c>
      <c r="AX68" s="45" t="s">
        <v>1665</v>
      </c>
      <c r="AY68" s="68">
        <v>113</v>
      </c>
      <c r="AZ68" s="68">
        <v>15</v>
      </c>
      <c r="BA68" s="68">
        <v>15</v>
      </c>
      <c r="BB68" s="68">
        <v>15</v>
      </c>
      <c r="BC68" s="68">
        <v>4</v>
      </c>
      <c r="BD68" s="82">
        <v>7</v>
      </c>
      <c r="BG68" s="68">
        <v>65</v>
      </c>
      <c r="BH68" s="45" t="s">
        <v>1705</v>
      </c>
      <c r="BI68" s="68">
        <v>65</v>
      </c>
      <c r="BJ68" s="76">
        <v>44065</v>
      </c>
      <c r="BK68" s="45" t="s">
        <v>1665</v>
      </c>
      <c r="BL68" s="68">
        <v>113</v>
      </c>
      <c r="BM68" s="68">
        <v>15</v>
      </c>
      <c r="BN68" s="68">
        <v>15</v>
      </c>
      <c r="BO68" s="68">
        <v>15</v>
      </c>
      <c r="BP68" s="68">
        <v>4</v>
      </c>
      <c r="BQ68" s="82">
        <v>7</v>
      </c>
    </row>
    <row r="69" spans="1:69" ht="17.25" thickBot="1" x14ac:dyDescent="0.25">
      <c r="A69" s="45" t="s">
        <v>995</v>
      </c>
      <c r="B69" s="45">
        <f t="shared" ref="B69:B132" si="8">D69*100+E69*10+IF(F69="jlr",0,1)</f>
        <v>4101131</v>
      </c>
      <c r="C69" s="56">
        <f t="shared" si="7"/>
        <v>11</v>
      </c>
      <c r="D69" s="40">
        <f t="shared" ref="D69:D132" si="9">INT((Q69-1)/6)+41001</f>
        <v>41011</v>
      </c>
      <c r="E69" s="41">
        <v>3</v>
      </c>
      <c r="F69" s="42" t="s">
        <v>795</v>
      </c>
      <c r="G69" s="42" t="s">
        <v>509</v>
      </c>
      <c r="H69" s="41">
        <f t="shared" ref="H69:H132" si="10">INDEX($Y$4:$Y$103,C69)</f>
        <v>41</v>
      </c>
      <c r="I69" s="41">
        <f t="shared" ref="I69:I132" si="11">INDEX($Z$4:$AB$103,C69,E69)</f>
        <v>5</v>
      </c>
      <c r="J69" s="41">
        <v>2</v>
      </c>
      <c r="K69" s="42" t="s">
        <v>545</v>
      </c>
      <c r="L69" s="42" t="str">
        <f t="shared" ref="L69:L132" si="12">A69&amp;"-"&amp;C69&amp;"-"&amp;F69&amp;"-loc"&amp;E69</f>
        <v>tw-f-11-shl-loc3</v>
      </c>
      <c r="M69" s="42">
        <f t="shared" ref="M69:M132" si="13">INDEX($AD$4:$AD$103,C69)</f>
        <v>2</v>
      </c>
      <c r="N69" s="41">
        <v>9</v>
      </c>
      <c r="O69" s="43">
        <v>9</v>
      </c>
      <c r="Q69" s="48">
        <v>66</v>
      </c>
      <c r="T69" s="64">
        <v>66</v>
      </c>
      <c r="U69" s="45" t="s">
        <v>1475</v>
      </c>
      <c r="V69" s="64">
        <v>66</v>
      </c>
      <c r="W69" s="76">
        <v>41066</v>
      </c>
      <c r="X69" s="45" t="s">
        <v>1541</v>
      </c>
      <c r="Y69" s="64">
        <v>81</v>
      </c>
      <c r="Z69" s="65">
        <v>9</v>
      </c>
      <c r="AA69" s="65">
        <v>9</v>
      </c>
      <c r="AB69" s="65">
        <v>9</v>
      </c>
      <c r="AC69" s="65">
        <v>4</v>
      </c>
      <c r="AD69" s="82">
        <v>4</v>
      </c>
      <c r="AG69" s="65">
        <v>66</v>
      </c>
      <c r="AH69" s="45" t="s">
        <v>1600</v>
      </c>
      <c r="AI69" s="65">
        <v>66</v>
      </c>
      <c r="AJ69" s="76">
        <v>42066</v>
      </c>
      <c r="AK69" s="45" t="s">
        <v>1666</v>
      </c>
      <c r="AL69" s="65">
        <v>98</v>
      </c>
      <c r="AM69" s="65">
        <v>12</v>
      </c>
      <c r="AN69" s="65">
        <v>12</v>
      </c>
      <c r="AO69" s="65">
        <v>12</v>
      </c>
      <c r="AP69" s="65">
        <v>4</v>
      </c>
      <c r="AQ69" s="82">
        <v>5</v>
      </c>
      <c r="AT69" s="68">
        <v>66</v>
      </c>
      <c r="AU69" s="45" t="s">
        <v>1702</v>
      </c>
      <c r="AV69" s="68">
        <v>66</v>
      </c>
      <c r="AW69" s="76">
        <v>43066</v>
      </c>
      <c r="AX69" s="45" t="s">
        <v>1666</v>
      </c>
      <c r="AY69" s="68">
        <v>114</v>
      </c>
      <c r="AZ69" s="68">
        <v>15</v>
      </c>
      <c r="BA69" s="68">
        <v>15</v>
      </c>
      <c r="BB69" s="68">
        <v>15</v>
      </c>
      <c r="BC69" s="68">
        <v>4</v>
      </c>
      <c r="BD69" s="82">
        <v>7</v>
      </c>
      <c r="BG69" s="68">
        <v>66</v>
      </c>
      <c r="BH69" s="45" t="s">
        <v>1705</v>
      </c>
      <c r="BI69" s="68">
        <v>66</v>
      </c>
      <c r="BJ69" s="76">
        <v>44066</v>
      </c>
      <c r="BK69" s="45" t="s">
        <v>1666</v>
      </c>
      <c r="BL69" s="68">
        <v>114</v>
      </c>
      <c r="BM69" s="68">
        <v>15</v>
      </c>
      <c r="BN69" s="68">
        <v>15</v>
      </c>
      <c r="BO69" s="68">
        <v>15</v>
      </c>
      <c r="BP69" s="68">
        <v>4</v>
      </c>
      <c r="BQ69" s="82">
        <v>7</v>
      </c>
    </row>
    <row r="70" spans="1:69" ht="16.5" x14ac:dyDescent="0.2">
      <c r="A70" s="45" t="s">
        <v>995</v>
      </c>
      <c r="B70" s="45">
        <f t="shared" si="8"/>
        <v>4101210</v>
      </c>
      <c r="C70" s="56">
        <f t="shared" si="7"/>
        <v>12</v>
      </c>
      <c r="D70" s="35">
        <f t="shared" si="9"/>
        <v>41012</v>
      </c>
      <c r="E70" s="36">
        <v>1</v>
      </c>
      <c r="F70" s="44" t="s">
        <v>794</v>
      </c>
      <c r="G70" s="44" t="s">
        <v>495</v>
      </c>
      <c r="H70" s="36">
        <f t="shared" si="10"/>
        <v>42</v>
      </c>
      <c r="I70" s="36">
        <f t="shared" si="11"/>
        <v>5</v>
      </c>
      <c r="J70" s="36">
        <v>2</v>
      </c>
      <c r="K70" s="36" t="s">
        <v>502</v>
      </c>
      <c r="L70" s="36" t="str">
        <f t="shared" si="12"/>
        <v>tw-f-12-jlr-loc1</v>
      </c>
      <c r="M70" s="36">
        <f t="shared" si="13"/>
        <v>2</v>
      </c>
      <c r="N70" s="36">
        <v>6</v>
      </c>
      <c r="O70" s="37">
        <v>6</v>
      </c>
      <c r="Q70" s="48">
        <v>67</v>
      </c>
      <c r="T70" s="64">
        <v>67</v>
      </c>
      <c r="U70" s="45" t="s">
        <v>1475</v>
      </c>
      <c r="V70" s="64">
        <v>67</v>
      </c>
      <c r="W70" s="76">
        <v>41067</v>
      </c>
      <c r="X70" s="45" t="s">
        <v>1542</v>
      </c>
      <c r="Y70" s="65">
        <v>82</v>
      </c>
      <c r="Z70" s="65">
        <v>9</v>
      </c>
      <c r="AA70" s="65">
        <v>9</v>
      </c>
      <c r="AB70" s="65">
        <v>9</v>
      </c>
      <c r="AC70" s="65">
        <v>4</v>
      </c>
      <c r="AD70" s="82">
        <v>4</v>
      </c>
      <c r="AG70" s="65">
        <v>67</v>
      </c>
      <c r="AH70" s="45" t="s">
        <v>1600</v>
      </c>
      <c r="AI70" s="65">
        <v>67</v>
      </c>
      <c r="AJ70" s="76">
        <v>42067</v>
      </c>
      <c r="AK70" s="45" t="s">
        <v>1667</v>
      </c>
      <c r="AL70" s="65">
        <v>99</v>
      </c>
      <c r="AM70" s="65">
        <v>12</v>
      </c>
      <c r="AN70" s="65">
        <v>12</v>
      </c>
      <c r="AO70" s="65">
        <v>12</v>
      </c>
      <c r="AP70" s="65">
        <v>4</v>
      </c>
      <c r="AQ70" s="82">
        <v>5</v>
      </c>
      <c r="AT70" s="68">
        <v>67</v>
      </c>
      <c r="AU70" s="45" t="s">
        <v>1702</v>
      </c>
      <c r="AV70" s="68">
        <v>67</v>
      </c>
      <c r="AW70" s="76">
        <v>43067</v>
      </c>
      <c r="AX70" s="45" t="s">
        <v>1667</v>
      </c>
      <c r="AY70" s="68">
        <v>114</v>
      </c>
      <c r="AZ70" s="68">
        <v>15</v>
      </c>
      <c r="BA70" s="68">
        <v>15</v>
      </c>
      <c r="BB70" s="68">
        <v>15</v>
      </c>
      <c r="BC70" s="68">
        <v>4</v>
      </c>
      <c r="BD70" s="82">
        <v>7</v>
      </c>
      <c r="BG70" s="68">
        <v>67</v>
      </c>
      <c r="BH70" s="45" t="s">
        <v>1705</v>
      </c>
      <c r="BI70" s="68">
        <v>67</v>
      </c>
      <c r="BJ70" s="76">
        <v>44067</v>
      </c>
      <c r="BK70" s="45" t="s">
        <v>1667</v>
      </c>
      <c r="BL70" s="68">
        <v>114</v>
      </c>
      <c r="BM70" s="68">
        <v>15</v>
      </c>
      <c r="BN70" s="68">
        <v>15</v>
      </c>
      <c r="BO70" s="68">
        <v>15</v>
      </c>
      <c r="BP70" s="68">
        <v>4</v>
      </c>
      <c r="BQ70" s="82">
        <v>7</v>
      </c>
    </row>
    <row r="71" spans="1:69" ht="16.5" x14ac:dyDescent="0.2">
      <c r="A71" s="45" t="s">
        <v>995</v>
      </c>
      <c r="B71" s="45">
        <f t="shared" si="8"/>
        <v>4101211</v>
      </c>
      <c r="C71" s="56">
        <f t="shared" si="7"/>
        <v>12</v>
      </c>
      <c r="D71" s="38">
        <f t="shared" si="9"/>
        <v>41012</v>
      </c>
      <c r="E71" s="25">
        <v>1</v>
      </c>
      <c r="F71" s="26" t="s">
        <v>795</v>
      </c>
      <c r="G71" s="26" t="s">
        <v>432</v>
      </c>
      <c r="H71" s="25">
        <f t="shared" si="10"/>
        <v>42</v>
      </c>
      <c r="I71" s="25">
        <f t="shared" si="11"/>
        <v>5</v>
      </c>
      <c r="J71" s="25">
        <v>2</v>
      </c>
      <c r="K71" s="26" t="s">
        <v>543</v>
      </c>
      <c r="L71" s="25" t="str">
        <f t="shared" si="12"/>
        <v>tw-f-12-shl-loc1</v>
      </c>
      <c r="M71" s="25">
        <f t="shared" si="13"/>
        <v>2</v>
      </c>
      <c r="N71" s="25">
        <v>9</v>
      </c>
      <c r="O71" s="39">
        <v>9</v>
      </c>
      <c r="Q71" s="48">
        <v>68</v>
      </c>
      <c r="T71" s="64">
        <v>68</v>
      </c>
      <c r="U71" s="45" t="s">
        <v>1475</v>
      </c>
      <c r="V71" s="64">
        <v>68</v>
      </c>
      <c r="W71" s="76">
        <v>41068</v>
      </c>
      <c r="X71" s="45" t="s">
        <v>1543</v>
      </c>
      <c r="Y71" s="65">
        <v>82</v>
      </c>
      <c r="Z71" s="65">
        <v>9</v>
      </c>
      <c r="AA71" s="65">
        <v>9</v>
      </c>
      <c r="AB71" s="65">
        <v>9</v>
      </c>
      <c r="AC71" s="65">
        <v>4</v>
      </c>
      <c r="AD71" s="82">
        <v>4</v>
      </c>
      <c r="AG71" s="65">
        <v>68</v>
      </c>
      <c r="AH71" s="45" t="s">
        <v>1600</v>
      </c>
      <c r="AI71" s="65">
        <v>68</v>
      </c>
      <c r="AJ71" s="76">
        <v>42068</v>
      </c>
      <c r="AK71" s="45" t="s">
        <v>1668</v>
      </c>
      <c r="AL71" s="65">
        <v>100</v>
      </c>
      <c r="AM71" s="65">
        <v>13</v>
      </c>
      <c r="AN71" s="65">
        <v>12</v>
      </c>
      <c r="AO71" s="65">
        <v>12</v>
      </c>
      <c r="AP71" s="65">
        <v>4</v>
      </c>
      <c r="AQ71" s="82">
        <v>5</v>
      </c>
      <c r="AT71" s="68">
        <v>68</v>
      </c>
      <c r="AU71" s="45" t="s">
        <v>1702</v>
      </c>
      <c r="AV71" s="68">
        <v>68</v>
      </c>
      <c r="AW71" s="76">
        <v>43068</v>
      </c>
      <c r="AX71" s="45" t="s">
        <v>1668</v>
      </c>
      <c r="AY71" s="68">
        <v>115</v>
      </c>
      <c r="AZ71" s="68">
        <v>16</v>
      </c>
      <c r="BA71" s="68">
        <v>15</v>
      </c>
      <c r="BB71" s="68">
        <v>15</v>
      </c>
      <c r="BC71" s="68">
        <v>4</v>
      </c>
      <c r="BD71" s="82">
        <v>7</v>
      </c>
      <c r="BG71" s="68">
        <v>68</v>
      </c>
      <c r="BH71" s="45" t="s">
        <v>1705</v>
      </c>
      <c r="BI71" s="68">
        <v>68</v>
      </c>
      <c r="BJ71" s="76">
        <v>44068</v>
      </c>
      <c r="BK71" s="45" t="s">
        <v>1668</v>
      </c>
      <c r="BL71" s="68">
        <v>115</v>
      </c>
      <c r="BM71" s="68">
        <v>16</v>
      </c>
      <c r="BN71" s="68">
        <v>15</v>
      </c>
      <c r="BO71" s="68">
        <v>15</v>
      </c>
      <c r="BP71" s="68">
        <v>4</v>
      </c>
      <c r="BQ71" s="82">
        <v>7</v>
      </c>
    </row>
    <row r="72" spans="1:69" ht="16.5" x14ac:dyDescent="0.2">
      <c r="A72" s="45" t="s">
        <v>995</v>
      </c>
      <c r="B72" s="45">
        <f t="shared" si="8"/>
        <v>4101220</v>
      </c>
      <c r="C72" s="56">
        <f t="shared" si="7"/>
        <v>12</v>
      </c>
      <c r="D72" s="38">
        <f t="shared" si="9"/>
        <v>41012</v>
      </c>
      <c r="E72" s="25">
        <v>2</v>
      </c>
      <c r="F72" s="26" t="s">
        <v>794</v>
      </c>
      <c r="G72" s="26" t="s">
        <v>502</v>
      </c>
      <c r="H72" s="25">
        <f t="shared" si="10"/>
        <v>42</v>
      </c>
      <c r="I72" s="25">
        <f t="shared" si="11"/>
        <v>5</v>
      </c>
      <c r="J72" s="25">
        <v>2</v>
      </c>
      <c r="K72" s="45" t="s">
        <v>1459</v>
      </c>
      <c r="L72" s="49" t="str">
        <f t="shared" si="12"/>
        <v>tw-f-12-jlr-loc2</v>
      </c>
      <c r="M72" s="49">
        <f t="shared" si="13"/>
        <v>2</v>
      </c>
      <c r="N72" s="25">
        <v>6</v>
      </c>
      <c r="O72" s="39">
        <v>6</v>
      </c>
      <c r="Q72" s="48">
        <v>69</v>
      </c>
      <c r="T72" s="64">
        <v>69</v>
      </c>
      <c r="U72" s="45" t="s">
        <v>1475</v>
      </c>
      <c r="V72" s="64">
        <v>69</v>
      </c>
      <c r="W72" s="76">
        <v>41069</v>
      </c>
      <c r="X72" s="45" t="s">
        <v>1544</v>
      </c>
      <c r="Y72" s="65">
        <v>83</v>
      </c>
      <c r="Z72" s="65">
        <v>9</v>
      </c>
      <c r="AA72" s="65">
        <v>9</v>
      </c>
      <c r="AB72" s="65">
        <v>9</v>
      </c>
      <c r="AC72" s="65">
        <v>4</v>
      </c>
      <c r="AD72" s="82">
        <v>4</v>
      </c>
      <c r="AG72" s="65">
        <v>69</v>
      </c>
      <c r="AH72" s="45" t="s">
        <v>1600</v>
      </c>
      <c r="AI72" s="65">
        <v>69</v>
      </c>
      <c r="AJ72" s="76">
        <v>42069</v>
      </c>
      <c r="AK72" s="45" t="s">
        <v>1669</v>
      </c>
      <c r="AL72" s="65">
        <v>100</v>
      </c>
      <c r="AM72" s="65">
        <v>13</v>
      </c>
      <c r="AN72" s="65">
        <v>13</v>
      </c>
      <c r="AO72" s="65">
        <v>12</v>
      </c>
      <c r="AP72" s="65">
        <v>4</v>
      </c>
      <c r="AQ72" s="82">
        <v>5</v>
      </c>
      <c r="AT72" s="68">
        <v>69</v>
      </c>
      <c r="AU72" s="45" t="s">
        <v>1702</v>
      </c>
      <c r="AV72" s="68">
        <v>69</v>
      </c>
      <c r="AW72" s="76">
        <v>43069</v>
      </c>
      <c r="AX72" s="45" t="s">
        <v>1669</v>
      </c>
      <c r="AY72" s="68">
        <v>115</v>
      </c>
      <c r="AZ72" s="68">
        <v>16</v>
      </c>
      <c r="BA72" s="68">
        <v>16</v>
      </c>
      <c r="BB72" s="68">
        <v>15</v>
      </c>
      <c r="BC72" s="68">
        <v>4</v>
      </c>
      <c r="BD72" s="82">
        <v>7</v>
      </c>
      <c r="BG72" s="68">
        <v>69</v>
      </c>
      <c r="BH72" s="45" t="s">
        <v>1705</v>
      </c>
      <c r="BI72" s="68">
        <v>69</v>
      </c>
      <c r="BJ72" s="76">
        <v>44069</v>
      </c>
      <c r="BK72" s="45" t="s">
        <v>1669</v>
      </c>
      <c r="BL72" s="68">
        <v>115</v>
      </c>
      <c r="BM72" s="68">
        <v>16</v>
      </c>
      <c r="BN72" s="68">
        <v>16</v>
      </c>
      <c r="BO72" s="68">
        <v>15</v>
      </c>
      <c r="BP72" s="68">
        <v>4</v>
      </c>
      <c r="BQ72" s="82">
        <v>7</v>
      </c>
    </row>
    <row r="73" spans="1:69" ht="16.5" x14ac:dyDescent="0.2">
      <c r="A73" s="45" t="s">
        <v>995</v>
      </c>
      <c r="B73" s="45">
        <f t="shared" si="8"/>
        <v>4101221</v>
      </c>
      <c r="C73" s="56">
        <f t="shared" si="7"/>
        <v>12</v>
      </c>
      <c r="D73" s="38">
        <f t="shared" si="9"/>
        <v>41012</v>
      </c>
      <c r="E73" s="25">
        <v>2</v>
      </c>
      <c r="F73" s="26" t="s">
        <v>795</v>
      </c>
      <c r="G73" s="26" t="s">
        <v>522</v>
      </c>
      <c r="H73" s="25">
        <f t="shared" si="10"/>
        <v>42</v>
      </c>
      <c r="I73" s="25">
        <f t="shared" si="11"/>
        <v>5</v>
      </c>
      <c r="J73" s="25">
        <v>2</v>
      </c>
      <c r="K73" s="50" t="s">
        <v>538</v>
      </c>
      <c r="L73" s="49" t="str">
        <f t="shared" si="12"/>
        <v>tw-f-12-shl-loc2</v>
      </c>
      <c r="M73" s="49">
        <f t="shared" si="13"/>
        <v>2</v>
      </c>
      <c r="N73" s="25">
        <v>9</v>
      </c>
      <c r="O73" s="39">
        <v>9</v>
      </c>
      <c r="Q73" s="48">
        <v>70</v>
      </c>
      <c r="T73" s="64">
        <v>70</v>
      </c>
      <c r="U73" s="45" t="s">
        <v>1475</v>
      </c>
      <c r="V73" s="64">
        <v>70</v>
      </c>
      <c r="W73" s="76">
        <v>41070</v>
      </c>
      <c r="X73" s="45" t="s">
        <v>1545</v>
      </c>
      <c r="Y73" s="65">
        <v>85</v>
      </c>
      <c r="Z73" s="64">
        <v>10</v>
      </c>
      <c r="AA73" s="65">
        <v>9</v>
      </c>
      <c r="AB73" s="65">
        <v>9</v>
      </c>
      <c r="AC73" s="65">
        <v>4</v>
      </c>
      <c r="AD73" s="82">
        <v>5</v>
      </c>
      <c r="AG73" s="65">
        <v>70</v>
      </c>
      <c r="AH73" s="45" t="s">
        <v>1600</v>
      </c>
      <c r="AI73" s="65">
        <v>70</v>
      </c>
      <c r="AJ73" s="76">
        <v>42070</v>
      </c>
      <c r="AK73" s="45" t="s">
        <v>1670</v>
      </c>
      <c r="AL73" s="65">
        <v>100</v>
      </c>
      <c r="AM73" s="65">
        <v>13</v>
      </c>
      <c r="AN73" s="65">
        <v>13</v>
      </c>
      <c r="AO73" s="65">
        <v>13</v>
      </c>
      <c r="AP73" s="65">
        <v>4</v>
      </c>
      <c r="AQ73" s="82">
        <v>6</v>
      </c>
      <c r="AT73" s="68">
        <v>70</v>
      </c>
      <c r="AU73" s="45" t="s">
        <v>1702</v>
      </c>
      <c r="AV73" s="68">
        <v>70</v>
      </c>
      <c r="AW73" s="76">
        <v>43070</v>
      </c>
      <c r="AX73" s="45" t="s">
        <v>1670</v>
      </c>
      <c r="AY73" s="68">
        <v>115</v>
      </c>
      <c r="AZ73" s="68">
        <v>16</v>
      </c>
      <c r="BA73" s="68">
        <v>16</v>
      </c>
      <c r="BB73" s="68">
        <v>16</v>
      </c>
      <c r="BC73" s="68">
        <v>4</v>
      </c>
      <c r="BD73" s="82">
        <v>8</v>
      </c>
      <c r="BG73" s="68">
        <v>70</v>
      </c>
      <c r="BH73" s="45" t="s">
        <v>1705</v>
      </c>
      <c r="BI73" s="68">
        <v>70</v>
      </c>
      <c r="BJ73" s="76">
        <v>44070</v>
      </c>
      <c r="BK73" s="45" t="s">
        <v>1670</v>
      </c>
      <c r="BL73" s="68">
        <v>115</v>
      </c>
      <c r="BM73" s="68">
        <v>16</v>
      </c>
      <c r="BN73" s="68">
        <v>16</v>
      </c>
      <c r="BO73" s="68">
        <v>16</v>
      </c>
      <c r="BP73" s="68">
        <v>4</v>
      </c>
      <c r="BQ73" s="82">
        <v>8</v>
      </c>
    </row>
    <row r="74" spans="1:69" ht="16.5" x14ac:dyDescent="0.2">
      <c r="A74" s="45" t="s">
        <v>995</v>
      </c>
      <c r="B74" s="45">
        <f t="shared" si="8"/>
        <v>4101230</v>
      </c>
      <c r="C74" s="56">
        <f t="shared" si="7"/>
        <v>12</v>
      </c>
      <c r="D74" s="38">
        <f t="shared" si="9"/>
        <v>41012</v>
      </c>
      <c r="E74" s="25">
        <v>3</v>
      </c>
      <c r="F74" s="26" t="s">
        <v>794</v>
      </c>
      <c r="G74" s="26" t="s">
        <v>1463</v>
      </c>
      <c r="H74" s="25">
        <f t="shared" si="10"/>
        <v>42</v>
      </c>
      <c r="I74" s="25">
        <f t="shared" si="11"/>
        <v>5</v>
      </c>
      <c r="J74" s="25">
        <v>2</v>
      </c>
      <c r="K74" s="50" t="s">
        <v>499</v>
      </c>
      <c r="L74" s="50" t="str">
        <f t="shared" si="12"/>
        <v>tw-f-12-jlr-loc3</v>
      </c>
      <c r="M74" s="50">
        <f t="shared" si="13"/>
        <v>2</v>
      </c>
      <c r="N74" s="25">
        <v>6</v>
      </c>
      <c r="O74" s="39">
        <v>6</v>
      </c>
      <c r="Q74" s="48">
        <v>71</v>
      </c>
      <c r="T74" s="64">
        <v>71</v>
      </c>
      <c r="U74" s="45" t="s">
        <v>1475</v>
      </c>
      <c r="V74" s="64">
        <v>71</v>
      </c>
      <c r="W74" s="76">
        <v>41071</v>
      </c>
      <c r="X74" s="45" t="s">
        <v>1546</v>
      </c>
      <c r="Y74" s="65">
        <v>85</v>
      </c>
      <c r="Z74" s="64">
        <v>10</v>
      </c>
      <c r="AA74" s="65">
        <v>10</v>
      </c>
      <c r="AB74" s="65">
        <v>9</v>
      </c>
      <c r="AC74" s="65">
        <v>4</v>
      </c>
      <c r="AD74" s="82">
        <v>5</v>
      </c>
      <c r="AG74" s="65">
        <v>71</v>
      </c>
      <c r="AH74" s="45" t="s">
        <v>1600</v>
      </c>
      <c r="AI74" s="65">
        <v>71</v>
      </c>
      <c r="AJ74" s="76">
        <v>42071</v>
      </c>
      <c r="AK74" s="45" t="s">
        <v>1671</v>
      </c>
      <c r="AL74" s="65">
        <v>101</v>
      </c>
      <c r="AM74" s="65">
        <v>13</v>
      </c>
      <c r="AN74" s="65">
        <v>13</v>
      </c>
      <c r="AO74" s="65">
        <v>13</v>
      </c>
      <c r="AP74" s="65">
        <v>4</v>
      </c>
      <c r="AQ74" s="82">
        <v>6</v>
      </c>
      <c r="AT74" s="68">
        <v>71</v>
      </c>
      <c r="AU74" s="45" t="s">
        <v>1702</v>
      </c>
      <c r="AV74" s="68">
        <v>71</v>
      </c>
      <c r="AW74" s="76">
        <v>43071</v>
      </c>
      <c r="AX74" s="45" t="s">
        <v>1671</v>
      </c>
      <c r="AY74" s="68">
        <v>116</v>
      </c>
      <c r="AZ74" s="68">
        <v>16</v>
      </c>
      <c r="BA74" s="68">
        <v>16</v>
      </c>
      <c r="BB74" s="68">
        <v>16</v>
      </c>
      <c r="BC74" s="68">
        <v>4</v>
      </c>
      <c r="BD74" s="82">
        <v>8</v>
      </c>
      <c r="BG74" s="68">
        <v>71</v>
      </c>
      <c r="BH74" s="45" t="s">
        <v>1705</v>
      </c>
      <c r="BI74" s="68">
        <v>71</v>
      </c>
      <c r="BJ74" s="76">
        <v>44071</v>
      </c>
      <c r="BK74" s="45" t="s">
        <v>1671</v>
      </c>
      <c r="BL74" s="68">
        <v>116</v>
      </c>
      <c r="BM74" s="68">
        <v>16</v>
      </c>
      <c r="BN74" s="68">
        <v>16</v>
      </c>
      <c r="BO74" s="68">
        <v>16</v>
      </c>
      <c r="BP74" s="68">
        <v>4</v>
      </c>
      <c r="BQ74" s="82">
        <v>8</v>
      </c>
    </row>
    <row r="75" spans="1:69" ht="17.25" thickBot="1" x14ac:dyDescent="0.25">
      <c r="A75" s="45" t="s">
        <v>995</v>
      </c>
      <c r="B75" s="45">
        <f t="shared" si="8"/>
        <v>4101231</v>
      </c>
      <c r="C75" s="56">
        <f t="shared" si="7"/>
        <v>12</v>
      </c>
      <c r="D75" s="40">
        <f t="shared" si="9"/>
        <v>41012</v>
      </c>
      <c r="E75" s="41">
        <v>3</v>
      </c>
      <c r="F75" s="42" t="s">
        <v>795</v>
      </c>
      <c r="G75" s="42" t="s">
        <v>509</v>
      </c>
      <c r="H75" s="41">
        <f t="shared" si="10"/>
        <v>42</v>
      </c>
      <c r="I75" s="41">
        <f t="shared" si="11"/>
        <v>5</v>
      </c>
      <c r="J75" s="41">
        <v>2</v>
      </c>
      <c r="K75" s="42" t="s">
        <v>539</v>
      </c>
      <c r="L75" s="42" t="str">
        <f t="shared" si="12"/>
        <v>tw-f-12-shl-loc3</v>
      </c>
      <c r="M75" s="42">
        <f t="shared" si="13"/>
        <v>2</v>
      </c>
      <c r="N75" s="41">
        <v>9</v>
      </c>
      <c r="O75" s="43">
        <v>9</v>
      </c>
      <c r="Q75" s="48">
        <v>72</v>
      </c>
      <c r="T75" s="64">
        <v>72</v>
      </c>
      <c r="U75" s="45" t="s">
        <v>1475</v>
      </c>
      <c r="V75" s="64">
        <v>72</v>
      </c>
      <c r="W75" s="76">
        <v>41072</v>
      </c>
      <c r="X75" s="45" t="s">
        <v>1547</v>
      </c>
      <c r="Y75" s="65">
        <v>85</v>
      </c>
      <c r="Z75" s="64">
        <v>10</v>
      </c>
      <c r="AA75" s="65">
        <v>10</v>
      </c>
      <c r="AB75" s="65">
        <v>10</v>
      </c>
      <c r="AC75" s="65">
        <v>4</v>
      </c>
      <c r="AD75" s="82">
        <v>5</v>
      </c>
      <c r="AG75" s="65">
        <v>72</v>
      </c>
      <c r="AH75" s="45" t="s">
        <v>1600</v>
      </c>
      <c r="AI75" s="65">
        <v>72</v>
      </c>
      <c r="AJ75" s="76">
        <v>42072</v>
      </c>
      <c r="AK75" s="45" t="s">
        <v>1672</v>
      </c>
      <c r="AL75" s="65">
        <v>102</v>
      </c>
      <c r="AM75" s="65">
        <v>13</v>
      </c>
      <c r="AN75" s="65">
        <v>13</v>
      </c>
      <c r="AO75" s="65">
        <v>13</v>
      </c>
      <c r="AP75" s="65">
        <v>4</v>
      </c>
      <c r="AQ75" s="82">
        <v>6</v>
      </c>
      <c r="AT75" s="68">
        <v>72</v>
      </c>
      <c r="AU75" s="45" t="s">
        <v>1702</v>
      </c>
      <c r="AV75" s="68">
        <v>72</v>
      </c>
      <c r="AW75" s="76">
        <v>43072</v>
      </c>
      <c r="AX75" s="45" t="s">
        <v>1672</v>
      </c>
      <c r="AY75" s="68">
        <v>117</v>
      </c>
      <c r="AZ75" s="68">
        <v>16</v>
      </c>
      <c r="BA75" s="68">
        <v>16</v>
      </c>
      <c r="BB75" s="68">
        <v>16</v>
      </c>
      <c r="BC75" s="68">
        <v>4</v>
      </c>
      <c r="BD75" s="82">
        <v>8</v>
      </c>
      <c r="BG75" s="68">
        <v>72</v>
      </c>
      <c r="BH75" s="45" t="s">
        <v>1705</v>
      </c>
      <c r="BI75" s="68">
        <v>72</v>
      </c>
      <c r="BJ75" s="76">
        <v>44072</v>
      </c>
      <c r="BK75" s="45" t="s">
        <v>1672</v>
      </c>
      <c r="BL75" s="68">
        <v>117</v>
      </c>
      <c r="BM75" s="68">
        <v>16</v>
      </c>
      <c r="BN75" s="68">
        <v>16</v>
      </c>
      <c r="BO75" s="68">
        <v>16</v>
      </c>
      <c r="BP75" s="68">
        <v>4</v>
      </c>
      <c r="BQ75" s="82">
        <v>8</v>
      </c>
    </row>
    <row r="76" spans="1:69" ht="16.5" x14ac:dyDescent="0.2">
      <c r="A76" s="45" t="s">
        <v>995</v>
      </c>
      <c r="B76" s="45">
        <f t="shared" si="8"/>
        <v>4101310</v>
      </c>
      <c r="C76" s="56">
        <f t="shared" si="7"/>
        <v>13</v>
      </c>
      <c r="D76" s="35">
        <f t="shared" si="9"/>
        <v>41013</v>
      </c>
      <c r="E76" s="36">
        <v>1</v>
      </c>
      <c r="F76" s="44" t="s">
        <v>794</v>
      </c>
      <c r="G76" s="44" t="s">
        <v>495</v>
      </c>
      <c r="H76" s="36">
        <f t="shared" si="10"/>
        <v>43</v>
      </c>
      <c r="I76" s="36">
        <f t="shared" si="11"/>
        <v>5</v>
      </c>
      <c r="J76" s="36">
        <v>2</v>
      </c>
      <c r="K76" s="44" t="s">
        <v>505</v>
      </c>
      <c r="L76" s="36" t="str">
        <f t="shared" si="12"/>
        <v>tw-f-13-jlr-loc1</v>
      </c>
      <c r="M76" s="36">
        <f t="shared" si="13"/>
        <v>2</v>
      </c>
      <c r="N76" s="36">
        <v>6</v>
      </c>
      <c r="O76" s="37">
        <v>6</v>
      </c>
      <c r="Q76" s="48">
        <v>73</v>
      </c>
      <c r="T76" s="64">
        <v>73</v>
      </c>
      <c r="U76" s="45" t="s">
        <v>1475</v>
      </c>
      <c r="V76" s="64">
        <v>73</v>
      </c>
      <c r="W76" s="76">
        <v>41073</v>
      </c>
      <c r="X76" s="45" t="s">
        <v>1548</v>
      </c>
      <c r="Y76" s="65">
        <v>86</v>
      </c>
      <c r="Z76" s="65">
        <v>10</v>
      </c>
      <c r="AA76" s="65">
        <v>10</v>
      </c>
      <c r="AB76" s="65">
        <v>10</v>
      </c>
      <c r="AC76" s="65">
        <v>4</v>
      </c>
      <c r="AD76" s="82">
        <v>5</v>
      </c>
      <c r="AG76" s="65">
        <v>73</v>
      </c>
      <c r="AH76" s="45" t="s">
        <v>1600</v>
      </c>
      <c r="AI76" s="65">
        <v>73</v>
      </c>
      <c r="AJ76" s="76">
        <v>42073</v>
      </c>
      <c r="AK76" s="45" t="s">
        <v>1673</v>
      </c>
      <c r="AL76" s="65">
        <v>102</v>
      </c>
      <c r="AM76" s="65">
        <v>13</v>
      </c>
      <c r="AN76" s="65">
        <v>13</v>
      </c>
      <c r="AO76" s="65">
        <v>13</v>
      </c>
      <c r="AP76" s="65">
        <v>4</v>
      </c>
      <c r="AQ76" s="82">
        <v>6</v>
      </c>
      <c r="AT76" s="68">
        <v>73</v>
      </c>
      <c r="AU76" s="45" t="s">
        <v>1702</v>
      </c>
      <c r="AV76" s="68">
        <v>73</v>
      </c>
      <c r="AW76" s="76">
        <v>43073</v>
      </c>
      <c r="AX76" s="45" t="s">
        <v>1673</v>
      </c>
      <c r="AY76" s="68">
        <v>117</v>
      </c>
      <c r="AZ76" s="68">
        <v>16</v>
      </c>
      <c r="BA76" s="68">
        <v>16</v>
      </c>
      <c r="BB76" s="68">
        <v>16</v>
      </c>
      <c r="BC76" s="68">
        <v>4</v>
      </c>
      <c r="BD76" s="82">
        <v>8</v>
      </c>
      <c r="BG76" s="68">
        <v>73</v>
      </c>
      <c r="BH76" s="45" t="s">
        <v>1705</v>
      </c>
      <c r="BI76" s="68">
        <v>73</v>
      </c>
      <c r="BJ76" s="76">
        <v>44073</v>
      </c>
      <c r="BK76" s="45" t="s">
        <v>1673</v>
      </c>
      <c r="BL76" s="68">
        <v>117</v>
      </c>
      <c r="BM76" s="68">
        <v>16</v>
      </c>
      <c r="BN76" s="68">
        <v>16</v>
      </c>
      <c r="BO76" s="68">
        <v>16</v>
      </c>
      <c r="BP76" s="68">
        <v>4</v>
      </c>
      <c r="BQ76" s="82">
        <v>8</v>
      </c>
    </row>
    <row r="77" spans="1:69" ht="16.5" x14ac:dyDescent="0.2">
      <c r="A77" s="45" t="s">
        <v>995</v>
      </c>
      <c r="B77" s="45">
        <f t="shared" si="8"/>
        <v>4101311</v>
      </c>
      <c r="C77" s="56">
        <f t="shared" si="7"/>
        <v>13</v>
      </c>
      <c r="D77" s="38">
        <f t="shared" si="9"/>
        <v>41013</v>
      </c>
      <c r="E77" s="25">
        <v>1</v>
      </c>
      <c r="F77" s="26" t="s">
        <v>795</v>
      </c>
      <c r="G77" s="26" t="s">
        <v>432</v>
      </c>
      <c r="H77" s="25">
        <f t="shared" si="10"/>
        <v>43</v>
      </c>
      <c r="I77" s="25">
        <f t="shared" si="11"/>
        <v>5</v>
      </c>
      <c r="J77" s="25">
        <v>2</v>
      </c>
      <c r="K77" s="26" t="s">
        <v>546</v>
      </c>
      <c r="L77" s="25" t="str">
        <f t="shared" si="12"/>
        <v>tw-f-13-shl-loc1</v>
      </c>
      <c r="M77" s="25">
        <f t="shared" si="13"/>
        <v>2</v>
      </c>
      <c r="N77" s="25">
        <v>9</v>
      </c>
      <c r="O77" s="39">
        <v>9</v>
      </c>
      <c r="Q77" s="48">
        <v>74</v>
      </c>
      <c r="T77" s="64">
        <v>74</v>
      </c>
      <c r="U77" s="45" t="s">
        <v>1475</v>
      </c>
      <c r="V77" s="64">
        <v>74</v>
      </c>
      <c r="W77" s="76">
        <v>41074</v>
      </c>
      <c r="X77" s="45" t="s">
        <v>1549</v>
      </c>
      <c r="Y77" s="65">
        <v>87</v>
      </c>
      <c r="Z77" s="65">
        <v>10</v>
      </c>
      <c r="AA77" s="65">
        <v>10</v>
      </c>
      <c r="AB77" s="65">
        <v>10</v>
      </c>
      <c r="AC77" s="65">
        <v>4</v>
      </c>
      <c r="AD77" s="82">
        <v>5</v>
      </c>
      <c r="AG77" s="65">
        <v>74</v>
      </c>
      <c r="AH77" s="45" t="s">
        <v>1600</v>
      </c>
      <c r="AI77" s="65">
        <v>74</v>
      </c>
      <c r="AJ77" s="76">
        <v>42074</v>
      </c>
      <c r="AK77" s="45" t="s">
        <v>1674</v>
      </c>
      <c r="AL77" s="65">
        <v>103</v>
      </c>
      <c r="AM77" s="65">
        <v>13</v>
      </c>
      <c r="AN77" s="65">
        <v>13</v>
      </c>
      <c r="AO77" s="65">
        <v>13</v>
      </c>
      <c r="AP77" s="65">
        <v>4</v>
      </c>
      <c r="AQ77" s="82">
        <v>6</v>
      </c>
      <c r="AT77" s="68">
        <v>74</v>
      </c>
      <c r="AU77" s="45" t="s">
        <v>1702</v>
      </c>
      <c r="AV77" s="68">
        <v>74</v>
      </c>
      <c r="AW77" s="76">
        <v>43074</v>
      </c>
      <c r="AX77" s="45" t="s">
        <v>1674</v>
      </c>
      <c r="AY77" s="68">
        <v>118</v>
      </c>
      <c r="AZ77" s="68">
        <v>16</v>
      </c>
      <c r="BA77" s="68">
        <v>16</v>
      </c>
      <c r="BB77" s="68">
        <v>16</v>
      </c>
      <c r="BC77" s="68">
        <v>4</v>
      </c>
      <c r="BD77" s="82">
        <v>8</v>
      </c>
      <c r="BG77" s="68">
        <v>74</v>
      </c>
      <c r="BH77" s="45" t="s">
        <v>1705</v>
      </c>
      <c r="BI77" s="68">
        <v>74</v>
      </c>
      <c r="BJ77" s="76">
        <v>44074</v>
      </c>
      <c r="BK77" s="45" t="s">
        <v>1674</v>
      </c>
      <c r="BL77" s="68">
        <v>118</v>
      </c>
      <c r="BM77" s="68">
        <v>16</v>
      </c>
      <c r="BN77" s="68">
        <v>16</v>
      </c>
      <c r="BO77" s="68">
        <v>16</v>
      </c>
      <c r="BP77" s="68">
        <v>4</v>
      </c>
      <c r="BQ77" s="82">
        <v>8</v>
      </c>
    </row>
    <row r="78" spans="1:69" ht="16.5" x14ac:dyDescent="0.2">
      <c r="A78" s="45" t="s">
        <v>995</v>
      </c>
      <c r="B78" s="45">
        <f t="shared" si="8"/>
        <v>4101320</v>
      </c>
      <c r="C78" s="56">
        <f t="shared" si="7"/>
        <v>13</v>
      </c>
      <c r="D78" s="38">
        <f t="shared" si="9"/>
        <v>41013</v>
      </c>
      <c r="E78" s="25">
        <v>2</v>
      </c>
      <c r="F78" s="26" t="s">
        <v>794</v>
      </c>
      <c r="G78" s="26" t="s">
        <v>502</v>
      </c>
      <c r="H78" s="25">
        <f t="shared" si="10"/>
        <v>43</v>
      </c>
      <c r="I78" s="25">
        <f t="shared" si="11"/>
        <v>5</v>
      </c>
      <c r="J78" s="25">
        <v>2</v>
      </c>
      <c r="K78" s="26" t="s">
        <v>495</v>
      </c>
      <c r="L78" s="49" t="str">
        <f t="shared" si="12"/>
        <v>tw-f-13-jlr-loc2</v>
      </c>
      <c r="M78" s="49">
        <f t="shared" si="13"/>
        <v>2</v>
      </c>
      <c r="N78" s="25">
        <v>6</v>
      </c>
      <c r="O78" s="39">
        <v>6</v>
      </c>
      <c r="Q78" s="48">
        <v>75</v>
      </c>
      <c r="T78" s="64">
        <v>75</v>
      </c>
      <c r="U78" s="45" t="s">
        <v>1475</v>
      </c>
      <c r="V78" s="64">
        <v>75</v>
      </c>
      <c r="W78" s="76">
        <v>41075</v>
      </c>
      <c r="X78" s="45" t="s">
        <v>1550</v>
      </c>
      <c r="Y78" s="65">
        <v>87</v>
      </c>
      <c r="Z78" s="65">
        <v>10</v>
      </c>
      <c r="AA78" s="65">
        <v>10</v>
      </c>
      <c r="AB78" s="65">
        <v>10</v>
      </c>
      <c r="AC78" s="65">
        <v>4</v>
      </c>
      <c r="AD78" s="82">
        <v>5</v>
      </c>
      <c r="AG78" s="65">
        <v>75</v>
      </c>
      <c r="AH78" s="45" t="s">
        <v>1600</v>
      </c>
      <c r="AI78" s="65">
        <v>75</v>
      </c>
      <c r="AJ78" s="76">
        <v>42075</v>
      </c>
      <c r="AK78" s="45" t="s">
        <v>1675</v>
      </c>
      <c r="AL78" s="65">
        <v>105</v>
      </c>
      <c r="AM78" s="65">
        <v>14</v>
      </c>
      <c r="AN78" s="65">
        <v>13</v>
      </c>
      <c r="AO78" s="65">
        <v>13</v>
      </c>
      <c r="AP78" s="65">
        <v>4</v>
      </c>
      <c r="AQ78" s="82">
        <v>6</v>
      </c>
      <c r="AT78" s="68">
        <v>75</v>
      </c>
      <c r="AU78" s="45" t="s">
        <v>1702</v>
      </c>
      <c r="AV78" s="68">
        <v>75</v>
      </c>
      <c r="AW78" s="76">
        <v>43075</v>
      </c>
      <c r="AX78" s="45" t="s">
        <v>1675</v>
      </c>
      <c r="AY78" s="68">
        <v>118</v>
      </c>
      <c r="AZ78" s="68">
        <v>16</v>
      </c>
      <c r="BA78" s="68">
        <v>16</v>
      </c>
      <c r="BB78" s="68">
        <v>16</v>
      </c>
      <c r="BC78" s="68">
        <v>4</v>
      </c>
      <c r="BD78" s="82">
        <v>8</v>
      </c>
      <c r="BG78" s="68">
        <v>75</v>
      </c>
      <c r="BH78" s="45" t="s">
        <v>1705</v>
      </c>
      <c r="BI78" s="68">
        <v>75</v>
      </c>
      <c r="BJ78" s="76">
        <v>44075</v>
      </c>
      <c r="BK78" s="45" t="s">
        <v>1675</v>
      </c>
      <c r="BL78" s="68">
        <v>118</v>
      </c>
      <c r="BM78" s="68">
        <v>16</v>
      </c>
      <c r="BN78" s="68">
        <v>16</v>
      </c>
      <c r="BO78" s="68">
        <v>16</v>
      </c>
      <c r="BP78" s="68">
        <v>4</v>
      </c>
      <c r="BQ78" s="82">
        <v>8</v>
      </c>
    </row>
    <row r="79" spans="1:69" ht="16.5" x14ac:dyDescent="0.2">
      <c r="A79" s="45" t="s">
        <v>995</v>
      </c>
      <c r="B79" s="45">
        <f t="shared" si="8"/>
        <v>4101321</v>
      </c>
      <c r="C79" s="56">
        <f t="shared" si="7"/>
        <v>13</v>
      </c>
      <c r="D79" s="38">
        <f t="shared" si="9"/>
        <v>41013</v>
      </c>
      <c r="E79" s="25">
        <v>2</v>
      </c>
      <c r="F79" s="26" t="s">
        <v>795</v>
      </c>
      <c r="G79" s="26" t="s">
        <v>522</v>
      </c>
      <c r="H79" s="25">
        <f t="shared" si="10"/>
        <v>43</v>
      </c>
      <c r="I79" s="25">
        <f t="shared" si="11"/>
        <v>5</v>
      </c>
      <c r="J79" s="25">
        <v>2</v>
      </c>
      <c r="K79" s="50" t="s">
        <v>534</v>
      </c>
      <c r="L79" s="49" t="str">
        <f t="shared" si="12"/>
        <v>tw-f-13-shl-loc2</v>
      </c>
      <c r="M79" s="49">
        <f t="shared" si="13"/>
        <v>2</v>
      </c>
      <c r="N79" s="25">
        <v>9</v>
      </c>
      <c r="O79" s="39">
        <v>9</v>
      </c>
      <c r="Q79" s="48">
        <v>76</v>
      </c>
      <c r="T79" s="64">
        <v>76</v>
      </c>
      <c r="U79" s="45" t="s">
        <v>1475</v>
      </c>
      <c r="V79" s="64">
        <v>76</v>
      </c>
      <c r="W79" s="76">
        <v>41076</v>
      </c>
      <c r="X79" s="45" t="s">
        <v>1551</v>
      </c>
      <c r="Y79" s="65">
        <v>88</v>
      </c>
      <c r="Z79" s="65">
        <v>10</v>
      </c>
      <c r="AA79" s="65">
        <v>10</v>
      </c>
      <c r="AB79" s="65">
        <v>10</v>
      </c>
      <c r="AC79" s="65">
        <v>4</v>
      </c>
      <c r="AD79" s="82">
        <v>5</v>
      </c>
      <c r="AG79" s="65">
        <v>76</v>
      </c>
      <c r="AH79" s="45" t="s">
        <v>1600</v>
      </c>
      <c r="AI79" s="65">
        <v>76</v>
      </c>
      <c r="AJ79" s="76">
        <v>42076</v>
      </c>
      <c r="AK79" s="45" t="s">
        <v>1676</v>
      </c>
      <c r="AL79" s="65">
        <v>105</v>
      </c>
      <c r="AM79" s="65">
        <v>14</v>
      </c>
      <c r="AN79" s="65">
        <v>14</v>
      </c>
      <c r="AO79" s="65">
        <v>13</v>
      </c>
      <c r="AP79" s="65">
        <v>4</v>
      </c>
      <c r="AQ79" s="82">
        <v>6</v>
      </c>
      <c r="AT79" s="68">
        <v>76</v>
      </c>
      <c r="AU79" s="45" t="s">
        <v>1702</v>
      </c>
      <c r="AV79" s="68">
        <v>76</v>
      </c>
      <c r="AW79" s="76">
        <v>43076</v>
      </c>
      <c r="AX79" s="45" t="s">
        <v>1676</v>
      </c>
      <c r="AY79" s="68">
        <v>119</v>
      </c>
      <c r="AZ79" s="68">
        <v>16</v>
      </c>
      <c r="BA79" s="68">
        <v>16</v>
      </c>
      <c r="BB79" s="68">
        <v>16</v>
      </c>
      <c r="BC79" s="68">
        <v>4</v>
      </c>
      <c r="BD79" s="82">
        <v>8</v>
      </c>
      <c r="BG79" s="68">
        <v>76</v>
      </c>
      <c r="BH79" s="45" t="s">
        <v>1705</v>
      </c>
      <c r="BI79" s="68">
        <v>76</v>
      </c>
      <c r="BJ79" s="76">
        <v>44076</v>
      </c>
      <c r="BK79" s="45" t="s">
        <v>1676</v>
      </c>
      <c r="BL79" s="68">
        <v>119</v>
      </c>
      <c r="BM79" s="68">
        <v>16</v>
      </c>
      <c r="BN79" s="68">
        <v>16</v>
      </c>
      <c r="BO79" s="68">
        <v>16</v>
      </c>
      <c r="BP79" s="68">
        <v>4</v>
      </c>
      <c r="BQ79" s="82">
        <v>8</v>
      </c>
    </row>
    <row r="80" spans="1:69" ht="16.5" x14ac:dyDescent="0.2">
      <c r="A80" s="45" t="s">
        <v>995</v>
      </c>
      <c r="B80" s="45">
        <f t="shared" si="8"/>
        <v>4101330</v>
      </c>
      <c r="C80" s="56">
        <f t="shared" si="7"/>
        <v>13</v>
      </c>
      <c r="D80" s="38">
        <f t="shared" si="9"/>
        <v>41013</v>
      </c>
      <c r="E80" s="25">
        <v>3</v>
      </c>
      <c r="F80" s="26" t="s">
        <v>794</v>
      </c>
      <c r="G80" s="26" t="s">
        <v>1463</v>
      </c>
      <c r="H80" s="25">
        <f t="shared" si="10"/>
        <v>43</v>
      </c>
      <c r="I80" s="25">
        <f t="shared" si="11"/>
        <v>5</v>
      </c>
      <c r="J80" s="25">
        <v>2</v>
      </c>
      <c r="K80" s="50" t="s">
        <v>501</v>
      </c>
      <c r="L80" s="50" t="str">
        <f t="shared" si="12"/>
        <v>tw-f-13-jlr-loc3</v>
      </c>
      <c r="M80" s="50">
        <f t="shared" si="13"/>
        <v>2</v>
      </c>
      <c r="N80" s="25">
        <v>6</v>
      </c>
      <c r="O80" s="39">
        <v>6</v>
      </c>
      <c r="Q80" s="48">
        <v>77</v>
      </c>
      <c r="T80" s="64">
        <v>77</v>
      </c>
      <c r="U80" s="45" t="s">
        <v>1475</v>
      </c>
      <c r="V80" s="64">
        <v>77</v>
      </c>
      <c r="W80" s="76">
        <v>41077</v>
      </c>
      <c r="X80" s="45" t="s">
        <v>1552</v>
      </c>
      <c r="Y80" s="65">
        <v>89</v>
      </c>
      <c r="Z80" s="65">
        <v>10</v>
      </c>
      <c r="AA80" s="65">
        <v>10</v>
      </c>
      <c r="AB80" s="65">
        <v>10</v>
      </c>
      <c r="AC80" s="65">
        <v>4</v>
      </c>
      <c r="AD80" s="82">
        <v>5</v>
      </c>
      <c r="AG80" s="65">
        <v>77</v>
      </c>
      <c r="AH80" s="45" t="s">
        <v>1600</v>
      </c>
      <c r="AI80" s="65">
        <v>77</v>
      </c>
      <c r="AJ80" s="76">
        <v>42077</v>
      </c>
      <c r="AK80" s="45" t="s">
        <v>1677</v>
      </c>
      <c r="AL80" s="65">
        <v>105</v>
      </c>
      <c r="AM80" s="65">
        <v>14</v>
      </c>
      <c r="AN80" s="65">
        <v>14</v>
      </c>
      <c r="AO80" s="65">
        <v>14</v>
      </c>
      <c r="AP80" s="65">
        <v>4</v>
      </c>
      <c r="AQ80" s="82">
        <v>6</v>
      </c>
      <c r="AT80" s="68">
        <v>77</v>
      </c>
      <c r="AU80" s="45" t="s">
        <v>1702</v>
      </c>
      <c r="AV80" s="68">
        <v>77</v>
      </c>
      <c r="AW80" s="76">
        <v>43077</v>
      </c>
      <c r="AX80" s="45" t="s">
        <v>1677</v>
      </c>
      <c r="AY80" s="68">
        <v>119</v>
      </c>
      <c r="AZ80" s="68">
        <v>16</v>
      </c>
      <c r="BA80" s="68">
        <v>16</v>
      </c>
      <c r="BB80" s="68">
        <v>16</v>
      </c>
      <c r="BC80" s="68">
        <v>4</v>
      </c>
      <c r="BD80" s="82">
        <v>8</v>
      </c>
      <c r="BG80" s="68">
        <v>77</v>
      </c>
      <c r="BH80" s="45" t="s">
        <v>1705</v>
      </c>
      <c r="BI80" s="68">
        <v>77</v>
      </c>
      <c r="BJ80" s="76">
        <v>44077</v>
      </c>
      <c r="BK80" s="45" t="s">
        <v>1677</v>
      </c>
      <c r="BL80" s="68">
        <v>119</v>
      </c>
      <c r="BM80" s="68">
        <v>16</v>
      </c>
      <c r="BN80" s="68">
        <v>16</v>
      </c>
      <c r="BO80" s="68">
        <v>16</v>
      </c>
      <c r="BP80" s="68">
        <v>4</v>
      </c>
      <c r="BQ80" s="82">
        <v>8</v>
      </c>
    </row>
    <row r="81" spans="1:69" ht="17.25" thickBot="1" x14ac:dyDescent="0.25">
      <c r="A81" s="45" t="s">
        <v>995</v>
      </c>
      <c r="B81" s="45">
        <f t="shared" si="8"/>
        <v>4101331</v>
      </c>
      <c r="C81" s="56">
        <f t="shared" si="7"/>
        <v>13</v>
      </c>
      <c r="D81" s="40">
        <f t="shared" si="9"/>
        <v>41013</v>
      </c>
      <c r="E81" s="41">
        <v>3</v>
      </c>
      <c r="F81" s="42" t="s">
        <v>795</v>
      </c>
      <c r="G81" s="42" t="s">
        <v>509</v>
      </c>
      <c r="H81" s="41">
        <f t="shared" si="10"/>
        <v>43</v>
      </c>
      <c r="I81" s="41">
        <f t="shared" si="11"/>
        <v>5</v>
      </c>
      <c r="J81" s="41">
        <v>2</v>
      </c>
      <c r="K81" s="42" t="s">
        <v>542</v>
      </c>
      <c r="L81" s="42" t="str">
        <f t="shared" si="12"/>
        <v>tw-f-13-shl-loc3</v>
      </c>
      <c r="M81" s="42">
        <f t="shared" si="13"/>
        <v>2</v>
      </c>
      <c r="N81" s="41">
        <v>9</v>
      </c>
      <c r="O81" s="43">
        <v>9</v>
      </c>
      <c r="Q81" s="48">
        <v>78</v>
      </c>
      <c r="T81" s="64">
        <v>78</v>
      </c>
      <c r="U81" s="45" t="s">
        <v>1475</v>
      </c>
      <c r="V81" s="64">
        <v>78</v>
      </c>
      <c r="W81" s="76">
        <v>41078</v>
      </c>
      <c r="X81" s="45" t="s">
        <v>1553</v>
      </c>
      <c r="Y81" s="65">
        <v>90</v>
      </c>
      <c r="Z81" s="64">
        <v>11</v>
      </c>
      <c r="AA81" s="65">
        <v>10</v>
      </c>
      <c r="AB81" s="65">
        <v>10</v>
      </c>
      <c r="AC81" s="65">
        <v>4</v>
      </c>
      <c r="AD81" s="82">
        <v>5</v>
      </c>
      <c r="AG81" s="65">
        <v>78</v>
      </c>
      <c r="AH81" s="45" t="s">
        <v>1600</v>
      </c>
      <c r="AI81" s="65">
        <v>78</v>
      </c>
      <c r="AJ81" s="76">
        <v>42078</v>
      </c>
      <c r="AK81" s="45" t="s">
        <v>1678</v>
      </c>
      <c r="AL81" s="65">
        <v>106</v>
      </c>
      <c r="AM81" s="65">
        <v>14</v>
      </c>
      <c r="AN81" s="65">
        <v>14</v>
      </c>
      <c r="AO81" s="65">
        <v>14</v>
      </c>
      <c r="AP81" s="65">
        <v>4</v>
      </c>
      <c r="AQ81" s="82">
        <v>6</v>
      </c>
      <c r="AT81" s="68">
        <v>78</v>
      </c>
      <c r="AU81" s="45" t="s">
        <v>1702</v>
      </c>
      <c r="AV81" s="68">
        <v>78</v>
      </c>
      <c r="AW81" s="76">
        <v>43078</v>
      </c>
      <c r="AX81" s="45" t="s">
        <v>1678</v>
      </c>
      <c r="AY81" s="68">
        <v>120</v>
      </c>
      <c r="AZ81" s="68">
        <v>17</v>
      </c>
      <c r="BA81" s="68">
        <v>16</v>
      </c>
      <c r="BB81" s="68">
        <v>16</v>
      </c>
      <c r="BC81" s="68">
        <v>4</v>
      </c>
      <c r="BD81" s="82">
        <v>8</v>
      </c>
      <c r="BG81" s="68">
        <v>78</v>
      </c>
      <c r="BH81" s="45" t="s">
        <v>1705</v>
      </c>
      <c r="BI81" s="68">
        <v>78</v>
      </c>
      <c r="BJ81" s="76">
        <v>44078</v>
      </c>
      <c r="BK81" s="45" t="s">
        <v>1678</v>
      </c>
      <c r="BL81" s="68">
        <v>120</v>
      </c>
      <c r="BM81" s="68">
        <v>17</v>
      </c>
      <c r="BN81" s="68">
        <v>16</v>
      </c>
      <c r="BO81" s="68">
        <v>16</v>
      </c>
      <c r="BP81" s="68">
        <v>4</v>
      </c>
      <c r="BQ81" s="82">
        <v>8</v>
      </c>
    </row>
    <row r="82" spans="1:69" ht="16.5" x14ac:dyDescent="0.2">
      <c r="A82" s="45" t="s">
        <v>995</v>
      </c>
      <c r="B82" s="45">
        <f t="shared" si="8"/>
        <v>4101410</v>
      </c>
      <c r="C82" s="56">
        <f t="shared" si="7"/>
        <v>14</v>
      </c>
      <c r="D82" s="35">
        <f t="shared" si="9"/>
        <v>41014</v>
      </c>
      <c r="E82" s="36">
        <v>1</v>
      </c>
      <c r="F82" s="44" t="s">
        <v>794</v>
      </c>
      <c r="G82" s="44" t="s">
        <v>495</v>
      </c>
      <c r="H82" s="36">
        <f t="shared" si="10"/>
        <v>45</v>
      </c>
      <c r="I82" s="36">
        <f t="shared" si="11"/>
        <v>5</v>
      </c>
      <c r="J82" s="36">
        <v>2</v>
      </c>
      <c r="K82" s="36" t="s">
        <v>1458</v>
      </c>
      <c r="L82" s="36" t="str">
        <f t="shared" si="12"/>
        <v>tw-f-14-jlr-loc1</v>
      </c>
      <c r="M82" s="36">
        <f t="shared" si="13"/>
        <v>2</v>
      </c>
      <c r="N82" s="36">
        <v>6</v>
      </c>
      <c r="O82" s="37">
        <v>6</v>
      </c>
      <c r="Q82" s="48">
        <v>79</v>
      </c>
      <c r="T82" s="64">
        <v>79</v>
      </c>
      <c r="U82" s="45" t="s">
        <v>1475</v>
      </c>
      <c r="V82" s="64">
        <v>79</v>
      </c>
      <c r="W82" s="76">
        <v>41079</v>
      </c>
      <c r="X82" s="45" t="s">
        <v>1554</v>
      </c>
      <c r="Y82" s="65">
        <v>90</v>
      </c>
      <c r="Z82" s="64">
        <v>11</v>
      </c>
      <c r="AA82" s="65">
        <v>11</v>
      </c>
      <c r="AB82" s="65">
        <v>10</v>
      </c>
      <c r="AC82" s="65">
        <v>4</v>
      </c>
      <c r="AD82" s="82">
        <v>5</v>
      </c>
      <c r="AG82" s="65">
        <v>79</v>
      </c>
      <c r="AH82" s="45" t="s">
        <v>1600</v>
      </c>
      <c r="AI82" s="65">
        <v>79</v>
      </c>
      <c r="AJ82" s="76">
        <v>42079</v>
      </c>
      <c r="AK82" s="45" t="s">
        <v>1679</v>
      </c>
      <c r="AL82" s="65">
        <v>107</v>
      </c>
      <c r="AM82" s="65">
        <v>14</v>
      </c>
      <c r="AN82" s="65">
        <v>14</v>
      </c>
      <c r="AO82" s="65">
        <v>14</v>
      </c>
      <c r="AP82" s="65">
        <v>4</v>
      </c>
      <c r="AQ82" s="82">
        <v>6</v>
      </c>
      <c r="AT82" s="68">
        <v>79</v>
      </c>
      <c r="AU82" s="45" t="s">
        <v>1702</v>
      </c>
      <c r="AV82" s="68">
        <v>79</v>
      </c>
      <c r="AW82" s="76">
        <v>43079</v>
      </c>
      <c r="AX82" s="45" t="s">
        <v>1679</v>
      </c>
      <c r="AY82" s="68">
        <v>120</v>
      </c>
      <c r="AZ82" s="68">
        <v>17</v>
      </c>
      <c r="BA82" s="68">
        <v>17</v>
      </c>
      <c r="BB82" s="68">
        <v>16</v>
      </c>
      <c r="BC82" s="68">
        <v>4</v>
      </c>
      <c r="BD82" s="82">
        <v>8</v>
      </c>
      <c r="BG82" s="68">
        <v>79</v>
      </c>
      <c r="BH82" s="45" t="s">
        <v>1705</v>
      </c>
      <c r="BI82" s="68">
        <v>79</v>
      </c>
      <c r="BJ82" s="76">
        <v>44079</v>
      </c>
      <c r="BK82" s="45" t="s">
        <v>1679</v>
      </c>
      <c r="BL82" s="68">
        <v>120</v>
      </c>
      <c r="BM82" s="68">
        <v>17</v>
      </c>
      <c r="BN82" s="68">
        <v>17</v>
      </c>
      <c r="BO82" s="68">
        <v>16</v>
      </c>
      <c r="BP82" s="68">
        <v>4</v>
      </c>
      <c r="BQ82" s="82">
        <v>8</v>
      </c>
    </row>
    <row r="83" spans="1:69" ht="16.5" x14ac:dyDescent="0.2">
      <c r="A83" s="45" t="s">
        <v>995</v>
      </c>
      <c r="B83" s="45">
        <f t="shared" si="8"/>
        <v>4101411</v>
      </c>
      <c r="C83" s="56">
        <f t="shared" si="7"/>
        <v>14</v>
      </c>
      <c r="D83" s="38">
        <f t="shared" si="9"/>
        <v>41014</v>
      </c>
      <c r="E83" s="25">
        <v>1</v>
      </c>
      <c r="F83" s="26" t="s">
        <v>795</v>
      </c>
      <c r="G83" s="26" t="s">
        <v>432</v>
      </c>
      <c r="H83" s="25">
        <f t="shared" si="10"/>
        <v>45</v>
      </c>
      <c r="I83" s="25">
        <f t="shared" si="11"/>
        <v>5</v>
      </c>
      <c r="J83" s="25">
        <v>2</v>
      </c>
      <c r="K83" s="26" t="s">
        <v>532</v>
      </c>
      <c r="L83" s="25" t="str">
        <f t="shared" si="12"/>
        <v>tw-f-14-shl-loc1</v>
      </c>
      <c r="M83" s="25">
        <f t="shared" si="13"/>
        <v>2</v>
      </c>
      <c r="N83" s="25">
        <v>9</v>
      </c>
      <c r="O83" s="39">
        <v>9</v>
      </c>
      <c r="Q83" s="48">
        <v>80</v>
      </c>
      <c r="T83" s="64">
        <v>80</v>
      </c>
      <c r="U83" s="45" t="s">
        <v>1475</v>
      </c>
      <c r="V83" s="64">
        <v>80</v>
      </c>
      <c r="W83" s="76">
        <v>41080</v>
      </c>
      <c r="X83" s="45" t="s">
        <v>1555</v>
      </c>
      <c r="Y83" s="64">
        <v>90</v>
      </c>
      <c r="Z83" s="64">
        <v>11</v>
      </c>
      <c r="AA83" s="65">
        <v>11</v>
      </c>
      <c r="AB83" s="65">
        <v>11</v>
      </c>
      <c r="AC83" s="65">
        <v>4</v>
      </c>
      <c r="AD83" s="82">
        <v>6</v>
      </c>
      <c r="AG83" s="65">
        <v>80</v>
      </c>
      <c r="AH83" s="45" t="s">
        <v>1600</v>
      </c>
      <c r="AI83" s="65">
        <v>80</v>
      </c>
      <c r="AJ83" s="76">
        <v>42080</v>
      </c>
      <c r="AK83" s="45" t="s">
        <v>1680</v>
      </c>
      <c r="AL83" s="65">
        <v>107</v>
      </c>
      <c r="AM83" s="65">
        <v>14</v>
      </c>
      <c r="AN83" s="65">
        <v>14</v>
      </c>
      <c r="AO83" s="65">
        <v>14</v>
      </c>
      <c r="AP83" s="65">
        <v>4</v>
      </c>
      <c r="AQ83" s="82">
        <v>7</v>
      </c>
      <c r="AT83" s="68">
        <v>80</v>
      </c>
      <c r="AU83" s="45" t="s">
        <v>1702</v>
      </c>
      <c r="AV83" s="68">
        <v>80</v>
      </c>
      <c r="AW83" s="76">
        <v>43080</v>
      </c>
      <c r="AX83" s="45" t="s">
        <v>1680</v>
      </c>
      <c r="AY83" s="68">
        <v>120</v>
      </c>
      <c r="AZ83" s="68">
        <v>17</v>
      </c>
      <c r="BA83" s="68">
        <v>17</v>
      </c>
      <c r="BB83" s="68">
        <v>17</v>
      </c>
      <c r="BC83" s="68">
        <v>5</v>
      </c>
      <c r="BD83" s="82">
        <v>9</v>
      </c>
      <c r="BG83" s="68">
        <v>80</v>
      </c>
      <c r="BH83" s="45" t="s">
        <v>1705</v>
      </c>
      <c r="BI83" s="68">
        <v>80</v>
      </c>
      <c r="BJ83" s="76">
        <v>44080</v>
      </c>
      <c r="BK83" s="45" t="s">
        <v>1680</v>
      </c>
      <c r="BL83" s="68">
        <v>120</v>
      </c>
      <c r="BM83" s="68">
        <v>17</v>
      </c>
      <c r="BN83" s="68">
        <v>17</v>
      </c>
      <c r="BO83" s="68">
        <v>17</v>
      </c>
      <c r="BP83" s="68">
        <v>5</v>
      </c>
      <c r="BQ83" s="82">
        <v>9</v>
      </c>
    </row>
    <row r="84" spans="1:69" ht="16.5" x14ac:dyDescent="0.2">
      <c r="A84" s="45" t="s">
        <v>995</v>
      </c>
      <c r="B84" s="45">
        <f t="shared" si="8"/>
        <v>4101420</v>
      </c>
      <c r="C84" s="56">
        <f t="shared" si="7"/>
        <v>14</v>
      </c>
      <c r="D84" s="38">
        <f t="shared" si="9"/>
        <v>41014</v>
      </c>
      <c r="E84" s="25">
        <v>2</v>
      </c>
      <c r="F84" s="26" t="s">
        <v>794</v>
      </c>
      <c r="G84" s="26" t="s">
        <v>502</v>
      </c>
      <c r="H84" s="25">
        <f t="shared" si="10"/>
        <v>45</v>
      </c>
      <c r="I84" s="25">
        <f t="shared" si="11"/>
        <v>5</v>
      </c>
      <c r="J84" s="25">
        <v>2</v>
      </c>
      <c r="K84" s="45" t="s">
        <v>1463</v>
      </c>
      <c r="L84" s="49" t="str">
        <f t="shared" si="12"/>
        <v>tw-f-14-jlr-loc2</v>
      </c>
      <c r="M84" s="49">
        <f t="shared" si="13"/>
        <v>2</v>
      </c>
      <c r="N84" s="25">
        <v>6</v>
      </c>
      <c r="O84" s="39">
        <v>6</v>
      </c>
      <c r="Q84" s="48">
        <v>81</v>
      </c>
      <c r="T84" s="64">
        <v>81</v>
      </c>
      <c r="U84" s="45" t="s">
        <v>1475</v>
      </c>
      <c r="V84" s="64">
        <v>81</v>
      </c>
      <c r="W84" s="76">
        <v>41081</v>
      </c>
      <c r="X84" s="45" t="s">
        <v>1556</v>
      </c>
      <c r="Y84" s="64">
        <v>91</v>
      </c>
      <c r="Z84" s="65">
        <v>11</v>
      </c>
      <c r="AA84" s="65">
        <v>11</v>
      </c>
      <c r="AB84" s="65">
        <v>11</v>
      </c>
      <c r="AC84" s="64">
        <v>5</v>
      </c>
      <c r="AD84" s="82">
        <v>6</v>
      </c>
      <c r="AG84" s="65">
        <v>81</v>
      </c>
      <c r="AH84" s="45" t="s">
        <v>1600</v>
      </c>
      <c r="AI84" s="65">
        <v>81</v>
      </c>
      <c r="AJ84" s="76">
        <v>42081</v>
      </c>
      <c r="AK84" s="45" t="s">
        <v>1681</v>
      </c>
      <c r="AL84" s="65">
        <v>108</v>
      </c>
      <c r="AM84" s="65">
        <v>14</v>
      </c>
      <c r="AN84" s="65">
        <v>14</v>
      </c>
      <c r="AO84" s="65">
        <v>14</v>
      </c>
      <c r="AP84" s="65">
        <v>5</v>
      </c>
      <c r="AQ84" s="82">
        <v>7</v>
      </c>
      <c r="AT84" s="68">
        <v>81</v>
      </c>
      <c r="AU84" s="45" t="s">
        <v>1702</v>
      </c>
      <c r="AV84" s="68">
        <v>81</v>
      </c>
      <c r="AW84" s="76">
        <v>43081</v>
      </c>
      <c r="AX84" s="45" t="s">
        <v>1681</v>
      </c>
      <c r="AY84" s="68">
        <v>121</v>
      </c>
      <c r="AZ84" s="68">
        <v>17</v>
      </c>
      <c r="BA84" s="68">
        <v>17</v>
      </c>
      <c r="BB84" s="68">
        <v>17</v>
      </c>
      <c r="BC84" s="68">
        <v>5</v>
      </c>
      <c r="BD84" s="82">
        <v>9</v>
      </c>
      <c r="BG84" s="68">
        <v>81</v>
      </c>
      <c r="BH84" s="45" t="s">
        <v>1705</v>
      </c>
      <c r="BI84" s="68">
        <v>81</v>
      </c>
      <c r="BJ84" s="76">
        <v>44081</v>
      </c>
      <c r="BK84" s="45" t="s">
        <v>1681</v>
      </c>
      <c r="BL84" s="68">
        <v>121</v>
      </c>
      <c r="BM84" s="68">
        <v>17</v>
      </c>
      <c r="BN84" s="68">
        <v>17</v>
      </c>
      <c r="BO84" s="68">
        <v>17</v>
      </c>
      <c r="BP84" s="68">
        <v>5</v>
      </c>
      <c r="BQ84" s="82">
        <v>9</v>
      </c>
    </row>
    <row r="85" spans="1:69" ht="16.5" x14ac:dyDescent="0.2">
      <c r="A85" s="45" t="s">
        <v>995</v>
      </c>
      <c r="B85" s="45">
        <f t="shared" si="8"/>
        <v>4101421</v>
      </c>
      <c r="C85" s="56">
        <f t="shared" si="7"/>
        <v>14</v>
      </c>
      <c r="D85" s="38">
        <f t="shared" si="9"/>
        <v>41014</v>
      </c>
      <c r="E85" s="25">
        <v>2</v>
      </c>
      <c r="F85" s="26" t="s">
        <v>795</v>
      </c>
      <c r="G85" s="26" t="s">
        <v>522</v>
      </c>
      <c r="H85" s="25">
        <f t="shared" si="10"/>
        <v>45</v>
      </c>
      <c r="I85" s="25">
        <f t="shared" si="11"/>
        <v>5</v>
      </c>
      <c r="J85" s="25">
        <v>2</v>
      </c>
      <c r="K85" s="50" t="s">
        <v>530</v>
      </c>
      <c r="L85" s="49" t="str">
        <f t="shared" si="12"/>
        <v>tw-f-14-shl-loc2</v>
      </c>
      <c r="M85" s="49">
        <f t="shared" si="13"/>
        <v>2</v>
      </c>
      <c r="N85" s="25">
        <v>9</v>
      </c>
      <c r="O85" s="39">
        <v>9</v>
      </c>
      <c r="Q85" s="48">
        <v>82</v>
      </c>
      <c r="T85" s="64">
        <v>82</v>
      </c>
      <c r="U85" s="45" t="s">
        <v>1475</v>
      </c>
      <c r="V85" s="64">
        <v>82</v>
      </c>
      <c r="W85" s="76">
        <v>41082</v>
      </c>
      <c r="X85" s="45" t="s">
        <v>1557</v>
      </c>
      <c r="Y85" s="64">
        <v>91</v>
      </c>
      <c r="Z85" s="65">
        <v>11</v>
      </c>
      <c r="AA85" s="65">
        <v>11</v>
      </c>
      <c r="AB85" s="65">
        <v>11</v>
      </c>
      <c r="AC85" s="65">
        <v>5</v>
      </c>
      <c r="AD85" s="82">
        <v>6</v>
      </c>
      <c r="AG85" s="65">
        <v>82</v>
      </c>
      <c r="AH85" s="45" t="s">
        <v>1600</v>
      </c>
      <c r="AI85" s="65">
        <v>82</v>
      </c>
      <c r="AJ85" s="76">
        <v>42082</v>
      </c>
      <c r="AK85" s="45" t="s">
        <v>1682</v>
      </c>
      <c r="AL85" s="65">
        <v>109</v>
      </c>
      <c r="AM85" s="65">
        <v>14</v>
      </c>
      <c r="AN85" s="65">
        <v>14</v>
      </c>
      <c r="AO85" s="65">
        <v>14</v>
      </c>
      <c r="AP85" s="65">
        <v>5</v>
      </c>
      <c r="AQ85" s="82">
        <v>7</v>
      </c>
      <c r="AT85" s="68">
        <v>82</v>
      </c>
      <c r="AU85" s="45" t="s">
        <v>1702</v>
      </c>
      <c r="AV85" s="68">
        <v>82</v>
      </c>
      <c r="AW85" s="76">
        <v>43082</v>
      </c>
      <c r="AX85" s="45" t="s">
        <v>1682</v>
      </c>
      <c r="AY85" s="68">
        <v>122</v>
      </c>
      <c r="AZ85" s="68">
        <v>17</v>
      </c>
      <c r="BA85" s="68">
        <v>17</v>
      </c>
      <c r="BB85" s="68">
        <v>17</v>
      </c>
      <c r="BC85" s="68">
        <v>5</v>
      </c>
      <c r="BD85" s="82">
        <v>9</v>
      </c>
      <c r="BG85" s="68">
        <v>82</v>
      </c>
      <c r="BH85" s="45" t="s">
        <v>1705</v>
      </c>
      <c r="BI85" s="68">
        <v>82</v>
      </c>
      <c r="BJ85" s="76">
        <v>44082</v>
      </c>
      <c r="BK85" s="45" t="s">
        <v>1682</v>
      </c>
      <c r="BL85" s="68">
        <v>122</v>
      </c>
      <c r="BM85" s="68">
        <v>17</v>
      </c>
      <c r="BN85" s="68">
        <v>17</v>
      </c>
      <c r="BO85" s="68">
        <v>17</v>
      </c>
      <c r="BP85" s="68">
        <v>5</v>
      </c>
      <c r="BQ85" s="82">
        <v>9</v>
      </c>
    </row>
    <row r="86" spans="1:69" ht="16.5" x14ac:dyDescent="0.2">
      <c r="A86" s="45" t="s">
        <v>995</v>
      </c>
      <c r="B86" s="45">
        <f t="shared" si="8"/>
        <v>4101430</v>
      </c>
      <c r="C86" s="56">
        <f t="shared" si="7"/>
        <v>14</v>
      </c>
      <c r="D86" s="38">
        <f t="shared" si="9"/>
        <v>41014</v>
      </c>
      <c r="E86" s="25">
        <v>3</v>
      </c>
      <c r="F86" s="26" t="s">
        <v>794</v>
      </c>
      <c r="G86" s="26" t="s">
        <v>1463</v>
      </c>
      <c r="H86" s="25">
        <f t="shared" si="10"/>
        <v>45</v>
      </c>
      <c r="I86" s="25">
        <f t="shared" si="11"/>
        <v>5</v>
      </c>
      <c r="J86" s="25">
        <v>2</v>
      </c>
      <c r="K86" s="50" t="s">
        <v>502</v>
      </c>
      <c r="L86" s="50" t="str">
        <f t="shared" si="12"/>
        <v>tw-f-14-jlr-loc3</v>
      </c>
      <c r="M86" s="50">
        <f t="shared" si="13"/>
        <v>2</v>
      </c>
      <c r="N86" s="25">
        <v>6</v>
      </c>
      <c r="O86" s="39">
        <v>6</v>
      </c>
      <c r="Q86" s="48">
        <v>83</v>
      </c>
      <c r="T86" s="64">
        <v>83</v>
      </c>
      <c r="U86" s="45" t="s">
        <v>1475</v>
      </c>
      <c r="V86" s="64">
        <v>83</v>
      </c>
      <c r="W86" s="76">
        <v>41083</v>
      </c>
      <c r="X86" s="45" t="s">
        <v>1558</v>
      </c>
      <c r="Y86" s="64">
        <v>92</v>
      </c>
      <c r="Z86" s="65">
        <v>11</v>
      </c>
      <c r="AA86" s="65">
        <v>11</v>
      </c>
      <c r="AB86" s="65">
        <v>11</v>
      </c>
      <c r="AC86" s="65">
        <v>5</v>
      </c>
      <c r="AD86" s="82">
        <v>6</v>
      </c>
      <c r="AG86" s="65">
        <v>83</v>
      </c>
      <c r="AH86" s="45" t="s">
        <v>1600</v>
      </c>
      <c r="AI86" s="65">
        <v>83</v>
      </c>
      <c r="AJ86" s="76">
        <v>42083</v>
      </c>
      <c r="AK86" s="45" t="s">
        <v>1683</v>
      </c>
      <c r="AL86" s="65">
        <v>110</v>
      </c>
      <c r="AM86" s="65">
        <v>15</v>
      </c>
      <c r="AN86" s="65">
        <v>14</v>
      </c>
      <c r="AO86" s="65">
        <v>14</v>
      </c>
      <c r="AP86" s="65">
        <v>5</v>
      </c>
      <c r="AQ86" s="82">
        <v>7</v>
      </c>
      <c r="AT86" s="68">
        <v>83</v>
      </c>
      <c r="AU86" s="45" t="s">
        <v>1702</v>
      </c>
      <c r="AV86" s="68">
        <v>83</v>
      </c>
      <c r="AW86" s="76">
        <v>43083</v>
      </c>
      <c r="AX86" s="45" t="s">
        <v>1683</v>
      </c>
      <c r="AY86" s="68">
        <v>123</v>
      </c>
      <c r="AZ86" s="68">
        <v>17</v>
      </c>
      <c r="BA86" s="68">
        <v>17</v>
      </c>
      <c r="BB86" s="68">
        <v>17</v>
      </c>
      <c r="BC86" s="68">
        <v>5</v>
      </c>
      <c r="BD86" s="82">
        <v>9</v>
      </c>
      <c r="BG86" s="68">
        <v>83</v>
      </c>
      <c r="BH86" s="45" t="s">
        <v>1705</v>
      </c>
      <c r="BI86" s="68">
        <v>83</v>
      </c>
      <c r="BJ86" s="76">
        <v>44083</v>
      </c>
      <c r="BK86" s="45" t="s">
        <v>1683</v>
      </c>
      <c r="BL86" s="68">
        <v>123</v>
      </c>
      <c r="BM86" s="68">
        <v>17</v>
      </c>
      <c r="BN86" s="68">
        <v>17</v>
      </c>
      <c r="BO86" s="68">
        <v>17</v>
      </c>
      <c r="BP86" s="68">
        <v>5</v>
      </c>
      <c r="BQ86" s="82">
        <v>9</v>
      </c>
    </row>
    <row r="87" spans="1:69" ht="17.25" thickBot="1" x14ac:dyDescent="0.25">
      <c r="A87" s="45" t="s">
        <v>995</v>
      </c>
      <c r="B87" s="45">
        <f t="shared" si="8"/>
        <v>4101431</v>
      </c>
      <c r="C87" s="56">
        <f t="shared" si="7"/>
        <v>14</v>
      </c>
      <c r="D87" s="40">
        <f t="shared" si="9"/>
        <v>41014</v>
      </c>
      <c r="E87" s="41">
        <v>3</v>
      </c>
      <c r="F87" s="42" t="s">
        <v>795</v>
      </c>
      <c r="G87" s="42" t="s">
        <v>509</v>
      </c>
      <c r="H87" s="41">
        <f t="shared" si="10"/>
        <v>45</v>
      </c>
      <c r="I87" s="41">
        <f t="shared" si="11"/>
        <v>5</v>
      </c>
      <c r="J87" s="41">
        <v>2</v>
      </c>
      <c r="K87" s="42" t="s">
        <v>543</v>
      </c>
      <c r="L87" s="42" t="str">
        <f t="shared" si="12"/>
        <v>tw-f-14-shl-loc3</v>
      </c>
      <c r="M87" s="42">
        <f t="shared" si="13"/>
        <v>2</v>
      </c>
      <c r="N87" s="41">
        <v>9</v>
      </c>
      <c r="O87" s="43">
        <v>9</v>
      </c>
      <c r="Q87" s="48">
        <v>84</v>
      </c>
      <c r="T87" s="64">
        <v>84</v>
      </c>
      <c r="U87" s="45" t="s">
        <v>1475</v>
      </c>
      <c r="V87" s="64">
        <v>84</v>
      </c>
      <c r="W87" s="76">
        <v>41084</v>
      </c>
      <c r="X87" s="45" t="s">
        <v>1559</v>
      </c>
      <c r="Y87" s="64">
        <v>92</v>
      </c>
      <c r="Z87" s="65">
        <v>11</v>
      </c>
      <c r="AA87" s="65">
        <v>11</v>
      </c>
      <c r="AB87" s="65">
        <v>11</v>
      </c>
      <c r="AC87" s="65">
        <v>5</v>
      </c>
      <c r="AD87" s="82">
        <v>6</v>
      </c>
      <c r="AG87" s="65">
        <v>84</v>
      </c>
      <c r="AH87" s="45" t="s">
        <v>1600</v>
      </c>
      <c r="AI87" s="65">
        <v>84</v>
      </c>
      <c r="AJ87" s="76">
        <v>42084</v>
      </c>
      <c r="AK87" s="45" t="s">
        <v>1684</v>
      </c>
      <c r="AL87" s="65">
        <v>110</v>
      </c>
      <c r="AM87" s="65">
        <v>15</v>
      </c>
      <c r="AN87" s="65">
        <v>15</v>
      </c>
      <c r="AO87" s="65">
        <v>14</v>
      </c>
      <c r="AP87" s="65">
        <v>5</v>
      </c>
      <c r="AQ87" s="82">
        <v>7</v>
      </c>
      <c r="AT87" s="68">
        <v>84</v>
      </c>
      <c r="AU87" s="45" t="s">
        <v>1702</v>
      </c>
      <c r="AV87" s="68">
        <v>84</v>
      </c>
      <c r="AW87" s="76">
        <v>43084</v>
      </c>
      <c r="AX87" s="45" t="s">
        <v>1684</v>
      </c>
      <c r="AY87" s="68">
        <v>125</v>
      </c>
      <c r="AZ87" s="68">
        <v>17</v>
      </c>
      <c r="BA87" s="68">
        <v>18</v>
      </c>
      <c r="BB87" s="68">
        <v>17</v>
      </c>
      <c r="BC87" s="68">
        <v>5</v>
      </c>
      <c r="BD87" s="82">
        <v>9</v>
      </c>
      <c r="BG87" s="68">
        <v>84</v>
      </c>
      <c r="BH87" s="45" t="s">
        <v>1705</v>
      </c>
      <c r="BI87" s="68">
        <v>84</v>
      </c>
      <c r="BJ87" s="76">
        <v>44084</v>
      </c>
      <c r="BK87" s="45" t="s">
        <v>1684</v>
      </c>
      <c r="BL87" s="68">
        <v>125</v>
      </c>
      <c r="BM87" s="68">
        <v>17</v>
      </c>
      <c r="BN87" s="68">
        <v>18</v>
      </c>
      <c r="BO87" s="68">
        <v>17</v>
      </c>
      <c r="BP87" s="68">
        <v>5</v>
      </c>
      <c r="BQ87" s="82">
        <v>9</v>
      </c>
    </row>
    <row r="88" spans="1:69" ht="16.5" x14ac:dyDescent="0.2">
      <c r="A88" s="45" t="s">
        <v>995</v>
      </c>
      <c r="B88" s="45">
        <f t="shared" si="8"/>
        <v>4101510</v>
      </c>
      <c r="C88" s="56">
        <f t="shared" si="7"/>
        <v>15</v>
      </c>
      <c r="D88" s="35">
        <f t="shared" si="9"/>
        <v>41015</v>
      </c>
      <c r="E88" s="36">
        <v>1</v>
      </c>
      <c r="F88" s="44" t="s">
        <v>794</v>
      </c>
      <c r="G88" s="44" t="s">
        <v>495</v>
      </c>
      <c r="H88" s="36">
        <f t="shared" si="10"/>
        <v>46</v>
      </c>
      <c r="I88" s="36">
        <f t="shared" si="11"/>
        <v>5</v>
      </c>
      <c r="J88" s="36">
        <v>2</v>
      </c>
      <c r="K88" s="36" t="s">
        <v>499</v>
      </c>
      <c r="L88" s="36" t="str">
        <f t="shared" si="12"/>
        <v>tw-f-15-jlr-loc1</v>
      </c>
      <c r="M88" s="36">
        <f t="shared" si="13"/>
        <v>2</v>
      </c>
      <c r="N88" s="36">
        <v>6</v>
      </c>
      <c r="O88" s="37">
        <v>6</v>
      </c>
      <c r="Q88" s="48">
        <v>85</v>
      </c>
      <c r="T88" s="64">
        <v>85</v>
      </c>
      <c r="U88" s="45" t="s">
        <v>1475</v>
      </c>
      <c r="V88" s="64">
        <v>85</v>
      </c>
      <c r="W88" s="76">
        <v>41085</v>
      </c>
      <c r="X88" s="45" t="s">
        <v>1560</v>
      </c>
      <c r="Y88" s="64">
        <v>93</v>
      </c>
      <c r="Z88" s="65">
        <v>11</v>
      </c>
      <c r="AA88" s="65">
        <v>11</v>
      </c>
      <c r="AB88" s="65">
        <v>11</v>
      </c>
      <c r="AC88" s="65">
        <v>5</v>
      </c>
      <c r="AD88" s="82">
        <v>6</v>
      </c>
      <c r="AG88" s="65">
        <v>85</v>
      </c>
      <c r="AH88" s="45" t="s">
        <v>1600</v>
      </c>
      <c r="AI88" s="65">
        <v>85</v>
      </c>
      <c r="AJ88" s="76">
        <v>42085</v>
      </c>
      <c r="AK88" s="45" t="s">
        <v>1685</v>
      </c>
      <c r="AL88" s="65">
        <v>110</v>
      </c>
      <c r="AM88" s="65">
        <v>15</v>
      </c>
      <c r="AN88" s="65">
        <v>15</v>
      </c>
      <c r="AO88" s="65">
        <v>15</v>
      </c>
      <c r="AP88" s="65">
        <v>5</v>
      </c>
      <c r="AQ88" s="82">
        <v>7</v>
      </c>
      <c r="AT88" s="68">
        <v>85</v>
      </c>
      <c r="AU88" s="45" t="s">
        <v>1702</v>
      </c>
      <c r="AV88" s="68">
        <v>85</v>
      </c>
      <c r="AW88" s="76">
        <v>43085</v>
      </c>
      <c r="AX88" s="45" t="s">
        <v>1685</v>
      </c>
      <c r="AY88" s="68">
        <v>125</v>
      </c>
      <c r="AZ88" s="68">
        <v>18</v>
      </c>
      <c r="BA88" s="68">
        <v>18</v>
      </c>
      <c r="BB88" s="68">
        <v>18</v>
      </c>
      <c r="BC88" s="68">
        <v>5</v>
      </c>
      <c r="BD88" s="82">
        <v>9</v>
      </c>
      <c r="BG88" s="68">
        <v>85</v>
      </c>
      <c r="BH88" s="45" t="s">
        <v>1705</v>
      </c>
      <c r="BI88" s="68">
        <v>85</v>
      </c>
      <c r="BJ88" s="76">
        <v>44085</v>
      </c>
      <c r="BK88" s="45" t="s">
        <v>1685</v>
      </c>
      <c r="BL88" s="68">
        <v>125</v>
      </c>
      <c r="BM88" s="68">
        <v>18</v>
      </c>
      <c r="BN88" s="68">
        <v>18</v>
      </c>
      <c r="BO88" s="68">
        <v>18</v>
      </c>
      <c r="BP88" s="68">
        <v>5</v>
      </c>
      <c r="BQ88" s="82">
        <v>9</v>
      </c>
    </row>
    <row r="89" spans="1:69" ht="16.5" x14ac:dyDescent="0.2">
      <c r="A89" s="45" t="s">
        <v>995</v>
      </c>
      <c r="B89" s="45">
        <f t="shared" si="8"/>
        <v>4101511</v>
      </c>
      <c r="C89" s="56">
        <f t="shared" si="7"/>
        <v>15</v>
      </c>
      <c r="D89" s="38">
        <f t="shared" si="9"/>
        <v>41015</v>
      </c>
      <c r="E89" s="25">
        <v>1</v>
      </c>
      <c r="F89" s="26" t="s">
        <v>795</v>
      </c>
      <c r="G89" s="26" t="s">
        <v>432</v>
      </c>
      <c r="H89" s="25">
        <f t="shared" si="10"/>
        <v>46</v>
      </c>
      <c r="I89" s="25">
        <f t="shared" si="11"/>
        <v>5</v>
      </c>
      <c r="J89" s="25">
        <v>2</v>
      </c>
      <c r="K89" s="26" t="s">
        <v>539</v>
      </c>
      <c r="L89" s="25" t="str">
        <f t="shared" si="12"/>
        <v>tw-f-15-shl-loc1</v>
      </c>
      <c r="M89" s="25">
        <f t="shared" si="13"/>
        <v>2</v>
      </c>
      <c r="N89" s="25">
        <v>9</v>
      </c>
      <c r="O89" s="39">
        <v>9</v>
      </c>
      <c r="Q89" s="48">
        <v>86</v>
      </c>
      <c r="T89" s="64">
        <v>86</v>
      </c>
      <c r="U89" s="45" t="s">
        <v>1475</v>
      </c>
      <c r="V89" s="64">
        <v>86</v>
      </c>
      <c r="W89" s="76">
        <v>41086</v>
      </c>
      <c r="X89" s="45" t="s">
        <v>1561</v>
      </c>
      <c r="Y89" s="64">
        <v>93</v>
      </c>
      <c r="Z89" s="65">
        <v>11</v>
      </c>
      <c r="AA89" s="65">
        <v>11</v>
      </c>
      <c r="AB89" s="65">
        <v>11</v>
      </c>
      <c r="AC89" s="65">
        <v>5</v>
      </c>
      <c r="AD89" s="82">
        <v>6</v>
      </c>
      <c r="AG89" s="65">
        <v>86</v>
      </c>
      <c r="AH89" s="45" t="s">
        <v>1600</v>
      </c>
      <c r="AI89" s="65">
        <v>86</v>
      </c>
      <c r="AJ89" s="76">
        <v>42086</v>
      </c>
      <c r="AK89" s="45" t="s">
        <v>1686</v>
      </c>
      <c r="AL89" s="65">
        <v>111</v>
      </c>
      <c r="AM89" s="65">
        <v>15</v>
      </c>
      <c r="AN89" s="65">
        <v>15</v>
      </c>
      <c r="AO89" s="65">
        <v>15</v>
      </c>
      <c r="AP89" s="65">
        <v>5</v>
      </c>
      <c r="AQ89" s="82">
        <v>7</v>
      </c>
      <c r="AT89" s="68">
        <v>86</v>
      </c>
      <c r="AU89" s="45" t="s">
        <v>1702</v>
      </c>
      <c r="AV89" s="68">
        <v>86</v>
      </c>
      <c r="AW89" s="76">
        <v>43086</v>
      </c>
      <c r="AX89" s="45" t="s">
        <v>1686</v>
      </c>
      <c r="AY89" s="68">
        <v>126</v>
      </c>
      <c r="AZ89" s="68">
        <v>18</v>
      </c>
      <c r="BA89" s="68">
        <v>18</v>
      </c>
      <c r="BB89" s="68">
        <v>18</v>
      </c>
      <c r="BC89" s="68">
        <v>5</v>
      </c>
      <c r="BD89" s="82">
        <v>9</v>
      </c>
      <c r="BG89" s="68">
        <v>86</v>
      </c>
      <c r="BH89" s="45" t="s">
        <v>1705</v>
      </c>
      <c r="BI89" s="68">
        <v>86</v>
      </c>
      <c r="BJ89" s="76">
        <v>44086</v>
      </c>
      <c r="BK89" s="45" t="s">
        <v>1686</v>
      </c>
      <c r="BL89" s="68">
        <v>126</v>
      </c>
      <c r="BM89" s="68">
        <v>18</v>
      </c>
      <c r="BN89" s="68">
        <v>18</v>
      </c>
      <c r="BO89" s="68">
        <v>18</v>
      </c>
      <c r="BP89" s="68">
        <v>5</v>
      </c>
      <c r="BQ89" s="82">
        <v>9</v>
      </c>
    </row>
    <row r="90" spans="1:69" ht="16.5" x14ac:dyDescent="0.2">
      <c r="A90" s="45" t="s">
        <v>995</v>
      </c>
      <c r="B90" s="45">
        <f t="shared" si="8"/>
        <v>4101520</v>
      </c>
      <c r="C90" s="56">
        <f t="shared" si="7"/>
        <v>15</v>
      </c>
      <c r="D90" s="38">
        <f t="shared" si="9"/>
        <v>41015</v>
      </c>
      <c r="E90" s="25">
        <v>2</v>
      </c>
      <c r="F90" s="26" t="s">
        <v>794</v>
      </c>
      <c r="G90" s="26" t="s">
        <v>502</v>
      </c>
      <c r="H90" s="25">
        <f t="shared" si="10"/>
        <v>46</v>
      </c>
      <c r="I90" s="25">
        <f t="shared" si="11"/>
        <v>5</v>
      </c>
      <c r="J90" s="25">
        <v>2</v>
      </c>
      <c r="K90" s="25" t="s">
        <v>1459</v>
      </c>
      <c r="L90" s="49" t="str">
        <f t="shared" si="12"/>
        <v>tw-f-15-jlr-loc2</v>
      </c>
      <c r="M90" s="49">
        <f t="shared" si="13"/>
        <v>2</v>
      </c>
      <c r="N90" s="25">
        <v>6</v>
      </c>
      <c r="O90" s="39">
        <v>6</v>
      </c>
      <c r="Q90" s="48">
        <v>87</v>
      </c>
      <c r="T90" s="64">
        <v>87</v>
      </c>
      <c r="U90" s="45" t="s">
        <v>1475</v>
      </c>
      <c r="V90" s="64">
        <v>87</v>
      </c>
      <c r="W90" s="76">
        <v>41087</v>
      </c>
      <c r="X90" s="45" t="s">
        <v>1562</v>
      </c>
      <c r="Y90" s="64">
        <v>94</v>
      </c>
      <c r="Z90" s="65">
        <v>11</v>
      </c>
      <c r="AA90" s="65">
        <v>11</v>
      </c>
      <c r="AB90" s="65">
        <v>11</v>
      </c>
      <c r="AC90" s="65">
        <v>5</v>
      </c>
      <c r="AD90" s="82">
        <v>6</v>
      </c>
      <c r="AG90" s="65">
        <v>87</v>
      </c>
      <c r="AH90" s="45" t="s">
        <v>1600</v>
      </c>
      <c r="AI90" s="65">
        <v>87</v>
      </c>
      <c r="AJ90" s="76">
        <v>42087</v>
      </c>
      <c r="AK90" s="45" t="s">
        <v>1687</v>
      </c>
      <c r="AL90" s="65">
        <v>112</v>
      </c>
      <c r="AM90" s="65">
        <v>15</v>
      </c>
      <c r="AN90" s="65">
        <v>15</v>
      </c>
      <c r="AO90" s="65">
        <v>15</v>
      </c>
      <c r="AP90" s="65">
        <v>5</v>
      </c>
      <c r="AQ90" s="82">
        <v>7</v>
      </c>
      <c r="AT90" s="68">
        <v>87</v>
      </c>
      <c r="AU90" s="45" t="s">
        <v>1702</v>
      </c>
      <c r="AV90" s="68">
        <v>87</v>
      </c>
      <c r="AW90" s="76">
        <v>43087</v>
      </c>
      <c r="AX90" s="45" t="s">
        <v>1687</v>
      </c>
      <c r="AY90" s="68">
        <v>127</v>
      </c>
      <c r="AZ90" s="68">
        <v>18</v>
      </c>
      <c r="BA90" s="68">
        <v>18</v>
      </c>
      <c r="BB90" s="68">
        <v>18</v>
      </c>
      <c r="BC90" s="68">
        <v>5</v>
      </c>
      <c r="BD90" s="82">
        <v>9</v>
      </c>
      <c r="BG90" s="68">
        <v>87</v>
      </c>
      <c r="BH90" s="45" t="s">
        <v>1705</v>
      </c>
      <c r="BI90" s="68">
        <v>87</v>
      </c>
      <c r="BJ90" s="76">
        <v>44087</v>
      </c>
      <c r="BK90" s="45" t="s">
        <v>1687</v>
      </c>
      <c r="BL90" s="68">
        <v>127</v>
      </c>
      <c r="BM90" s="68">
        <v>18</v>
      </c>
      <c r="BN90" s="68">
        <v>18</v>
      </c>
      <c r="BO90" s="68">
        <v>18</v>
      </c>
      <c r="BP90" s="68">
        <v>5</v>
      </c>
      <c r="BQ90" s="82">
        <v>9</v>
      </c>
    </row>
    <row r="91" spans="1:69" ht="16.5" x14ac:dyDescent="0.2">
      <c r="A91" s="45" t="s">
        <v>995</v>
      </c>
      <c r="B91" s="45">
        <f t="shared" si="8"/>
        <v>4101521</v>
      </c>
      <c r="C91" s="56">
        <f t="shared" si="7"/>
        <v>15</v>
      </c>
      <c r="D91" s="38">
        <f t="shared" si="9"/>
        <v>41015</v>
      </c>
      <c r="E91" s="25">
        <v>2</v>
      </c>
      <c r="F91" s="26" t="s">
        <v>795</v>
      </c>
      <c r="G91" s="26" t="s">
        <v>522</v>
      </c>
      <c r="H91" s="25">
        <f t="shared" si="10"/>
        <v>46</v>
      </c>
      <c r="I91" s="25">
        <f t="shared" si="11"/>
        <v>5</v>
      </c>
      <c r="J91" s="25">
        <v>2</v>
      </c>
      <c r="K91" s="26" t="s">
        <v>538</v>
      </c>
      <c r="L91" s="49" t="str">
        <f t="shared" si="12"/>
        <v>tw-f-15-shl-loc2</v>
      </c>
      <c r="M91" s="49">
        <f t="shared" si="13"/>
        <v>2</v>
      </c>
      <c r="N91" s="25">
        <v>9</v>
      </c>
      <c r="O91" s="39">
        <v>9</v>
      </c>
      <c r="Q91" s="48">
        <v>88</v>
      </c>
      <c r="T91" s="64">
        <v>88</v>
      </c>
      <c r="U91" s="45" t="s">
        <v>1475</v>
      </c>
      <c r="V91" s="64">
        <v>88</v>
      </c>
      <c r="W91" s="76">
        <v>41088</v>
      </c>
      <c r="X91" s="45" t="s">
        <v>1563</v>
      </c>
      <c r="Y91" s="64">
        <v>95</v>
      </c>
      <c r="Z91" s="64">
        <v>12</v>
      </c>
      <c r="AA91" s="65">
        <v>11</v>
      </c>
      <c r="AB91" s="65">
        <v>11</v>
      </c>
      <c r="AC91" s="65">
        <v>5</v>
      </c>
      <c r="AD91" s="82">
        <v>6</v>
      </c>
      <c r="AG91" s="65">
        <v>88</v>
      </c>
      <c r="AH91" s="45" t="s">
        <v>1600</v>
      </c>
      <c r="AI91" s="65">
        <v>88</v>
      </c>
      <c r="AJ91" s="76">
        <v>42088</v>
      </c>
      <c r="AK91" s="45" t="s">
        <v>1688</v>
      </c>
      <c r="AL91" s="65">
        <v>112</v>
      </c>
      <c r="AM91" s="65">
        <v>15</v>
      </c>
      <c r="AN91" s="65">
        <v>15</v>
      </c>
      <c r="AO91" s="65">
        <v>15</v>
      </c>
      <c r="AP91" s="65">
        <v>5</v>
      </c>
      <c r="AQ91" s="82">
        <v>7</v>
      </c>
      <c r="AT91" s="68">
        <v>88</v>
      </c>
      <c r="AU91" s="45" t="s">
        <v>1702</v>
      </c>
      <c r="AV91" s="68">
        <v>88</v>
      </c>
      <c r="AW91" s="76">
        <v>43088</v>
      </c>
      <c r="AX91" s="45" t="s">
        <v>1688</v>
      </c>
      <c r="AY91" s="68">
        <v>128</v>
      </c>
      <c r="AZ91" s="68">
        <v>18</v>
      </c>
      <c r="BA91" s="68">
        <v>18</v>
      </c>
      <c r="BB91" s="68">
        <v>18</v>
      </c>
      <c r="BC91" s="68">
        <v>5</v>
      </c>
      <c r="BD91" s="82">
        <v>9</v>
      </c>
      <c r="BG91" s="68">
        <v>88</v>
      </c>
      <c r="BH91" s="45" t="s">
        <v>1705</v>
      </c>
      <c r="BI91" s="68">
        <v>88</v>
      </c>
      <c r="BJ91" s="76">
        <v>44088</v>
      </c>
      <c r="BK91" s="45" t="s">
        <v>1688</v>
      </c>
      <c r="BL91" s="68">
        <v>128</v>
      </c>
      <c r="BM91" s="68">
        <v>18</v>
      </c>
      <c r="BN91" s="68">
        <v>18</v>
      </c>
      <c r="BO91" s="68">
        <v>18</v>
      </c>
      <c r="BP91" s="68">
        <v>5</v>
      </c>
      <c r="BQ91" s="82">
        <v>9</v>
      </c>
    </row>
    <row r="92" spans="1:69" ht="16.5" x14ac:dyDescent="0.2">
      <c r="A92" s="45" t="s">
        <v>995</v>
      </c>
      <c r="B92" s="45">
        <f t="shared" si="8"/>
        <v>4101530</v>
      </c>
      <c r="C92" s="56">
        <f t="shared" si="7"/>
        <v>15</v>
      </c>
      <c r="D92" s="38">
        <f t="shared" si="9"/>
        <v>41015</v>
      </c>
      <c r="E92" s="25">
        <v>3</v>
      </c>
      <c r="F92" s="26" t="s">
        <v>794</v>
      </c>
      <c r="G92" s="26" t="s">
        <v>1463</v>
      </c>
      <c r="H92" s="25">
        <f t="shared" si="10"/>
        <v>46</v>
      </c>
      <c r="I92" s="25">
        <f t="shared" si="11"/>
        <v>5</v>
      </c>
      <c r="J92" s="25">
        <v>2</v>
      </c>
      <c r="K92" s="25" t="s">
        <v>502</v>
      </c>
      <c r="L92" s="50" t="str">
        <f t="shared" si="12"/>
        <v>tw-f-15-jlr-loc3</v>
      </c>
      <c r="M92" s="50">
        <f t="shared" si="13"/>
        <v>2</v>
      </c>
      <c r="N92" s="25">
        <v>6</v>
      </c>
      <c r="O92" s="39">
        <v>6</v>
      </c>
      <c r="Q92" s="48">
        <v>89</v>
      </c>
      <c r="T92" s="64">
        <v>89</v>
      </c>
      <c r="U92" s="45" t="s">
        <v>1475</v>
      </c>
      <c r="V92" s="64">
        <v>89</v>
      </c>
      <c r="W92" s="76">
        <v>41089</v>
      </c>
      <c r="X92" s="45" t="s">
        <v>1564</v>
      </c>
      <c r="Y92" s="64">
        <v>95</v>
      </c>
      <c r="Z92" s="64">
        <v>12</v>
      </c>
      <c r="AA92" s="65">
        <v>12</v>
      </c>
      <c r="AB92" s="65">
        <v>11</v>
      </c>
      <c r="AC92" s="65">
        <v>5</v>
      </c>
      <c r="AD92" s="82">
        <v>6</v>
      </c>
      <c r="AG92" s="65">
        <v>89</v>
      </c>
      <c r="AH92" s="45" t="s">
        <v>1600</v>
      </c>
      <c r="AI92" s="65">
        <v>89</v>
      </c>
      <c r="AJ92" s="76">
        <v>42089</v>
      </c>
      <c r="AK92" s="45" t="s">
        <v>1689</v>
      </c>
      <c r="AL92" s="65">
        <v>113</v>
      </c>
      <c r="AM92" s="65">
        <v>15</v>
      </c>
      <c r="AN92" s="65">
        <v>15</v>
      </c>
      <c r="AO92" s="65">
        <v>15</v>
      </c>
      <c r="AP92" s="65">
        <v>5</v>
      </c>
      <c r="AQ92" s="82">
        <v>7</v>
      </c>
      <c r="AT92" s="68">
        <v>89</v>
      </c>
      <c r="AU92" s="45" t="s">
        <v>1702</v>
      </c>
      <c r="AV92" s="68">
        <v>89</v>
      </c>
      <c r="AW92" s="76">
        <v>43089</v>
      </c>
      <c r="AX92" s="45" t="s">
        <v>1689</v>
      </c>
      <c r="AY92" s="68">
        <v>130</v>
      </c>
      <c r="AZ92" s="68">
        <v>19</v>
      </c>
      <c r="BA92" s="68">
        <v>18</v>
      </c>
      <c r="BB92" s="68">
        <v>18</v>
      </c>
      <c r="BC92" s="68">
        <v>5</v>
      </c>
      <c r="BD92" s="82">
        <v>9</v>
      </c>
      <c r="BG92" s="68">
        <v>89</v>
      </c>
      <c r="BH92" s="45" t="s">
        <v>1705</v>
      </c>
      <c r="BI92" s="68">
        <v>89</v>
      </c>
      <c r="BJ92" s="76">
        <v>44089</v>
      </c>
      <c r="BK92" s="45" t="s">
        <v>1689</v>
      </c>
      <c r="BL92" s="68">
        <v>130</v>
      </c>
      <c r="BM92" s="68">
        <v>19</v>
      </c>
      <c r="BN92" s="68">
        <v>18</v>
      </c>
      <c r="BO92" s="68">
        <v>18</v>
      </c>
      <c r="BP92" s="68">
        <v>5</v>
      </c>
      <c r="BQ92" s="82">
        <v>9</v>
      </c>
    </row>
    <row r="93" spans="1:69" ht="17.25" thickBot="1" x14ac:dyDescent="0.25">
      <c r="A93" s="45" t="s">
        <v>995</v>
      </c>
      <c r="B93" s="45">
        <f t="shared" si="8"/>
        <v>4101531</v>
      </c>
      <c r="C93" s="56">
        <f t="shared" si="7"/>
        <v>15</v>
      </c>
      <c r="D93" s="40">
        <f t="shared" si="9"/>
        <v>41015</v>
      </c>
      <c r="E93" s="41">
        <v>3</v>
      </c>
      <c r="F93" s="42" t="s">
        <v>795</v>
      </c>
      <c r="G93" s="42" t="s">
        <v>509</v>
      </c>
      <c r="H93" s="41">
        <f t="shared" si="10"/>
        <v>46</v>
      </c>
      <c r="I93" s="41">
        <f t="shared" si="11"/>
        <v>5</v>
      </c>
      <c r="J93" s="41">
        <v>2</v>
      </c>
      <c r="K93" s="42" t="s">
        <v>543</v>
      </c>
      <c r="L93" s="42" t="str">
        <f t="shared" si="12"/>
        <v>tw-f-15-shl-loc3</v>
      </c>
      <c r="M93" s="42">
        <f t="shared" si="13"/>
        <v>2</v>
      </c>
      <c r="N93" s="41">
        <v>9</v>
      </c>
      <c r="O93" s="43">
        <v>9</v>
      </c>
      <c r="Q93" s="48">
        <v>90</v>
      </c>
      <c r="T93" s="64">
        <v>90</v>
      </c>
      <c r="U93" s="45" t="s">
        <v>1475</v>
      </c>
      <c r="V93" s="64">
        <v>90</v>
      </c>
      <c r="W93" s="76">
        <v>41090</v>
      </c>
      <c r="X93" s="45" t="s">
        <v>1565</v>
      </c>
      <c r="Y93" s="64">
        <v>95</v>
      </c>
      <c r="Z93" s="64">
        <v>12</v>
      </c>
      <c r="AA93" s="65">
        <v>12</v>
      </c>
      <c r="AB93" s="65">
        <v>12</v>
      </c>
      <c r="AC93" s="65">
        <v>5</v>
      </c>
      <c r="AD93" s="82">
        <v>7</v>
      </c>
      <c r="AG93" s="65">
        <v>90</v>
      </c>
      <c r="AH93" s="45" t="s">
        <v>1600</v>
      </c>
      <c r="AI93" s="65">
        <v>90</v>
      </c>
      <c r="AJ93" s="76">
        <v>42090</v>
      </c>
      <c r="AK93" s="45" t="s">
        <v>1690</v>
      </c>
      <c r="AL93" s="65">
        <v>115</v>
      </c>
      <c r="AM93" s="65">
        <v>16</v>
      </c>
      <c r="AN93" s="65">
        <v>15</v>
      </c>
      <c r="AO93" s="65">
        <v>15</v>
      </c>
      <c r="AP93" s="65">
        <v>5</v>
      </c>
      <c r="AQ93" s="82">
        <v>8</v>
      </c>
      <c r="AT93" s="68">
        <v>90</v>
      </c>
      <c r="AU93" s="45" t="s">
        <v>1702</v>
      </c>
      <c r="AV93" s="68">
        <v>90</v>
      </c>
      <c r="AW93" s="76">
        <v>43090</v>
      </c>
      <c r="AX93" s="45" t="s">
        <v>1690</v>
      </c>
      <c r="AY93" s="68">
        <v>130</v>
      </c>
      <c r="AZ93" s="68">
        <v>19</v>
      </c>
      <c r="BA93" s="68">
        <v>19</v>
      </c>
      <c r="BB93" s="68">
        <v>18</v>
      </c>
      <c r="BC93" s="68">
        <v>5</v>
      </c>
      <c r="BD93" s="82">
        <v>10</v>
      </c>
      <c r="BG93" s="68">
        <v>90</v>
      </c>
      <c r="BH93" s="45" t="s">
        <v>1705</v>
      </c>
      <c r="BI93" s="68">
        <v>90</v>
      </c>
      <c r="BJ93" s="76">
        <v>44090</v>
      </c>
      <c r="BK93" s="45" t="s">
        <v>1690</v>
      </c>
      <c r="BL93" s="68">
        <v>130</v>
      </c>
      <c r="BM93" s="68">
        <v>19</v>
      </c>
      <c r="BN93" s="68">
        <v>19</v>
      </c>
      <c r="BO93" s="68">
        <v>18</v>
      </c>
      <c r="BP93" s="68">
        <v>5</v>
      </c>
      <c r="BQ93" s="82">
        <v>10</v>
      </c>
    </row>
    <row r="94" spans="1:69" ht="16.5" x14ac:dyDescent="0.2">
      <c r="A94" s="45" t="s">
        <v>995</v>
      </c>
      <c r="B94" s="45">
        <f t="shared" si="8"/>
        <v>4101610</v>
      </c>
      <c r="C94" s="56">
        <f t="shared" si="7"/>
        <v>16</v>
      </c>
      <c r="D94" s="35">
        <f t="shared" si="9"/>
        <v>41016</v>
      </c>
      <c r="E94" s="36">
        <v>1</v>
      </c>
      <c r="F94" s="44" t="s">
        <v>794</v>
      </c>
      <c r="G94" s="44" t="s">
        <v>495</v>
      </c>
      <c r="H94" s="36">
        <f t="shared" si="10"/>
        <v>47</v>
      </c>
      <c r="I94" s="36">
        <f t="shared" si="11"/>
        <v>5</v>
      </c>
      <c r="J94" s="36">
        <v>2</v>
      </c>
      <c r="K94" s="36" t="s">
        <v>174</v>
      </c>
      <c r="L94" s="36" t="str">
        <f t="shared" si="12"/>
        <v>tw-f-16-jlr-loc1</v>
      </c>
      <c r="M94" s="36">
        <f t="shared" si="13"/>
        <v>2</v>
      </c>
      <c r="N94" s="36">
        <v>6</v>
      </c>
      <c r="O94" s="37">
        <v>6</v>
      </c>
      <c r="Q94" s="48">
        <v>91</v>
      </c>
      <c r="T94" s="64">
        <v>91</v>
      </c>
      <c r="U94" s="45" t="s">
        <v>1475</v>
      </c>
      <c r="V94" s="64">
        <v>91</v>
      </c>
      <c r="W94" s="76">
        <v>41091</v>
      </c>
      <c r="X94" s="45" t="s">
        <v>1566</v>
      </c>
      <c r="Y94" s="64">
        <v>96</v>
      </c>
      <c r="Z94" s="65">
        <v>12</v>
      </c>
      <c r="AA94" s="65">
        <v>12</v>
      </c>
      <c r="AB94" s="65">
        <v>12</v>
      </c>
      <c r="AC94" s="65">
        <v>5</v>
      </c>
      <c r="AD94" s="82">
        <v>7</v>
      </c>
      <c r="AG94" s="65">
        <v>91</v>
      </c>
      <c r="AH94" s="45" t="s">
        <v>1600</v>
      </c>
      <c r="AI94" s="65">
        <v>91</v>
      </c>
      <c r="AJ94" s="76">
        <v>42091</v>
      </c>
      <c r="AK94" s="45" t="s">
        <v>1691</v>
      </c>
      <c r="AL94" s="65">
        <v>115</v>
      </c>
      <c r="AM94" s="65">
        <v>16</v>
      </c>
      <c r="AN94" s="65">
        <v>16</v>
      </c>
      <c r="AO94" s="65">
        <v>15</v>
      </c>
      <c r="AP94" s="65">
        <v>5</v>
      </c>
      <c r="AQ94" s="82">
        <v>8</v>
      </c>
      <c r="AT94" s="68">
        <v>91</v>
      </c>
      <c r="AU94" s="45" t="s">
        <v>1702</v>
      </c>
      <c r="AV94" s="68">
        <v>91</v>
      </c>
      <c r="AW94" s="76">
        <v>43091</v>
      </c>
      <c r="AX94" s="45" t="s">
        <v>1691</v>
      </c>
      <c r="AY94" s="68">
        <v>130</v>
      </c>
      <c r="AZ94" s="68">
        <v>19</v>
      </c>
      <c r="BA94" s="68">
        <v>19</v>
      </c>
      <c r="BB94" s="68">
        <v>19</v>
      </c>
      <c r="BC94" s="68">
        <v>5</v>
      </c>
      <c r="BD94" s="82">
        <v>10</v>
      </c>
      <c r="BG94" s="68">
        <v>91</v>
      </c>
      <c r="BH94" s="45" t="s">
        <v>1705</v>
      </c>
      <c r="BI94" s="68">
        <v>91</v>
      </c>
      <c r="BJ94" s="76">
        <v>44091</v>
      </c>
      <c r="BK94" s="45" t="s">
        <v>1691</v>
      </c>
      <c r="BL94" s="68">
        <v>130</v>
      </c>
      <c r="BM94" s="68">
        <v>19</v>
      </c>
      <c r="BN94" s="68">
        <v>19</v>
      </c>
      <c r="BO94" s="68">
        <v>19</v>
      </c>
      <c r="BP94" s="68">
        <v>5</v>
      </c>
      <c r="BQ94" s="82">
        <v>10</v>
      </c>
    </row>
    <row r="95" spans="1:69" ht="16.5" x14ac:dyDescent="0.2">
      <c r="A95" s="45" t="s">
        <v>995</v>
      </c>
      <c r="B95" s="45">
        <f t="shared" si="8"/>
        <v>4101611</v>
      </c>
      <c r="C95" s="56">
        <f t="shared" si="7"/>
        <v>16</v>
      </c>
      <c r="D95" s="38">
        <f t="shared" si="9"/>
        <v>41016</v>
      </c>
      <c r="E95" s="25">
        <v>1</v>
      </c>
      <c r="F95" s="26" t="s">
        <v>795</v>
      </c>
      <c r="G95" s="26" t="s">
        <v>432</v>
      </c>
      <c r="H95" s="25">
        <f t="shared" si="10"/>
        <v>47</v>
      </c>
      <c r="I95" s="25">
        <f t="shared" si="11"/>
        <v>5</v>
      </c>
      <c r="J95" s="25">
        <v>2</v>
      </c>
      <c r="K95" s="25" t="s">
        <v>534</v>
      </c>
      <c r="L95" s="25" t="str">
        <f t="shared" si="12"/>
        <v>tw-f-16-shl-loc1</v>
      </c>
      <c r="M95" s="25">
        <f t="shared" si="13"/>
        <v>2</v>
      </c>
      <c r="N95" s="25">
        <v>9</v>
      </c>
      <c r="O95" s="39">
        <v>9</v>
      </c>
      <c r="Q95" s="48">
        <v>92</v>
      </c>
      <c r="T95" s="64">
        <v>92</v>
      </c>
      <c r="U95" s="45" t="s">
        <v>1475</v>
      </c>
      <c r="V95" s="64">
        <v>92</v>
      </c>
      <c r="W95" s="76">
        <v>41092</v>
      </c>
      <c r="X95" s="45" t="s">
        <v>1567</v>
      </c>
      <c r="Y95" s="64">
        <v>97</v>
      </c>
      <c r="Z95" s="65">
        <v>12</v>
      </c>
      <c r="AA95" s="65">
        <v>12</v>
      </c>
      <c r="AB95" s="65">
        <v>12</v>
      </c>
      <c r="AC95" s="65">
        <v>5</v>
      </c>
      <c r="AD95" s="82">
        <v>7</v>
      </c>
      <c r="AG95" s="65">
        <v>92</v>
      </c>
      <c r="AH95" s="45" t="s">
        <v>1600</v>
      </c>
      <c r="AI95" s="65">
        <v>92</v>
      </c>
      <c r="AJ95" s="76">
        <v>42092</v>
      </c>
      <c r="AK95" s="45" t="s">
        <v>1692</v>
      </c>
      <c r="AL95" s="65">
        <v>115</v>
      </c>
      <c r="AM95" s="65">
        <v>16</v>
      </c>
      <c r="AN95" s="65">
        <v>16</v>
      </c>
      <c r="AO95" s="65">
        <v>16</v>
      </c>
      <c r="AP95" s="65">
        <v>5</v>
      </c>
      <c r="AQ95" s="82">
        <v>8</v>
      </c>
      <c r="AT95" s="68">
        <v>92</v>
      </c>
      <c r="AU95" s="45" t="s">
        <v>1702</v>
      </c>
      <c r="AV95" s="68">
        <v>92</v>
      </c>
      <c r="AW95" s="76">
        <v>43092</v>
      </c>
      <c r="AX95" s="45" t="s">
        <v>1692</v>
      </c>
      <c r="AY95" s="68">
        <v>131</v>
      </c>
      <c r="AZ95" s="68">
        <v>19</v>
      </c>
      <c r="BA95" s="68">
        <v>19</v>
      </c>
      <c r="BB95" s="68">
        <v>19</v>
      </c>
      <c r="BC95" s="68">
        <v>5</v>
      </c>
      <c r="BD95" s="82">
        <v>10</v>
      </c>
      <c r="BG95" s="68">
        <v>92</v>
      </c>
      <c r="BH95" s="45" t="s">
        <v>1705</v>
      </c>
      <c r="BI95" s="68">
        <v>92</v>
      </c>
      <c r="BJ95" s="76">
        <v>44092</v>
      </c>
      <c r="BK95" s="45" t="s">
        <v>1692</v>
      </c>
      <c r="BL95" s="68">
        <v>131</v>
      </c>
      <c r="BM95" s="68">
        <v>19</v>
      </c>
      <c r="BN95" s="68">
        <v>19</v>
      </c>
      <c r="BO95" s="68">
        <v>19</v>
      </c>
      <c r="BP95" s="68">
        <v>5</v>
      </c>
      <c r="BQ95" s="82">
        <v>10</v>
      </c>
    </row>
    <row r="96" spans="1:69" ht="16.5" x14ac:dyDescent="0.2">
      <c r="A96" s="45" t="s">
        <v>995</v>
      </c>
      <c r="B96" s="45">
        <f t="shared" si="8"/>
        <v>4101620</v>
      </c>
      <c r="C96" s="56">
        <f t="shared" si="7"/>
        <v>16</v>
      </c>
      <c r="D96" s="38">
        <f t="shared" si="9"/>
        <v>41016</v>
      </c>
      <c r="E96" s="25">
        <v>2</v>
      </c>
      <c r="F96" s="26" t="s">
        <v>794</v>
      </c>
      <c r="G96" s="26" t="s">
        <v>998</v>
      </c>
      <c r="H96" s="25">
        <f t="shared" si="10"/>
        <v>47</v>
      </c>
      <c r="I96" s="25">
        <f t="shared" si="11"/>
        <v>5</v>
      </c>
      <c r="J96" s="25">
        <v>2</v>
      </c>
      <c r="K96" s="25" t="s">
        <v>174</v>
      </c>
      <c r="L96" s="49" t="str">
        <f t="shared" si="12"/>
        <v>tw-f-16-jlr-loc2</v>
      </c>
      <c r="M96" s="49">
        <f t="shared" si="13"/>
        <v>2</v>
      </c>
      <c r="N96" s="25">
        <v>6</v>
      </c>
      <c r="O96" s="39">
        <v>6</v>
      </c>
      <c r="Q96" s="48">
        <v>93</v>
      </c>
      <c r="T96" s="64">
        <v>93</v>
      </c>
      <c r="U96" s="45" t="s">
        <v>1475</v>
      </c>
      <c r="V96" s="64">
        <v>93</v>
      </c>
      <c r="W96" s="76">
        <v>41093</v>
      </c>
      <c r="X96" s="45" t="s">
        <v>1568</v>
      </c>
      <c r="Y96" s="64">
        <v>97</v>
      </c>
      <c r="Z96" s="65">
        <v>12</v>
      </c>
      <c r="AA96" s="65">
        <v>12</v>
      </c>
      <c r="AB96" s="65">
        <v>12</v>
      </c>
      <c r="AC96" s="65">
        <v>5</v>
      </c>
      <c r="AD96" s="82">
        <v>7</v>
      </c>
      <c r="AG96" s="65">
        <v>93</v>
      </c>
      <c r="AH96" s="45" t="s">
        <v>1600</v>
      </c>
      <c r="AI96" s="65">
        <v>93</v>
      </c>
      <c r="AJ96" s="76">
        <v>42093</v>
      </c>
      <c r="AK96" s="45" t="s">
        <v>1693</v>
      </c>
      <c r="AL96" s="65">
        <v>116</v>
      </c>
      <c r="AM96" s="65">
        <v>16</v>
      </c>
      <c r="AN96" s="65">
        <v>16</v>
      </c>
      <c r="AO96" s="65">
        <v>16</v>
      </c>
      <c r="AP96" s="65">
        <v>5</v>
      </c>
      <c r="AQ96" s="82">
        <v>8</v>
      </c>
      <c r="AT96" s="68">
        <v>93</v>
      </c>
      <c r="AU96" s="45" t="s">
        <v>1702</v>
      </c>
      <c r="AV96" s="68">
        <v>93</v>
      </c>
      <c r="AW96" s="76">
        <v>43093</v>
      </c>
      <c r="AX96" s="45" t="s">
        <v>1693</v>
      </c>
      <c r="AY96" s="68">
        <v>132</v>
      </c>
      <c r="AZ96" s="68">
        <v>19</v>
      </c>
      <c r="BA96" s="68">
        <v>19</v>
      </c>
      <c r="BB96" s="68">
        <v>19</v>
      </c>
      <c r="BC96" s="68">
        <v>5</v>
      </c>
      <c r="BD96" s="82">
        <v>10</v>
      </c>
      <c r="BG96" s="68">
        <v>93</v>
      </c>
      <c r="BH96" s="45" t="s">
        <v>1705</v>
      </c>
      <c r="BI96" s="68">
        <v>93</v>
      </c>
      <c r="BJ96" s="76">
        <v>44093</v>
      </c>
      <c r="BK96" s="45" t="s">
        <v>1693</v>
      </c>
      <c r="BL96" s="68">
        <v>132</v>
      </c>
      <c r="BM96" s="68">
        <v>19</v>
      </c>
      <c r="BN96" s="68">
        <v>19</v>
      </c>
      <c r="BO96" s="68">
        <v>19</v>
      </c>
      <c r="BP96" s="68">
        <v>5</v>
      </c>
      <c r="BQ96" s="82">
        <v>10</v>
      </c>
    </row>
    <row r="97" spans="1:69" ht="16.5" x14ac:dyDescent="0.2">
      <c r="A97" s="45" t="s">
        <v>995</v>
      </c>
      <c r="B97" s="45">
        <f t="shared" si="8"/>
        <v>4101621</v>
      </c>
      <c r="C97" s="56">
        <f t="shared" si="7"/>
        <v>16</v>
      </c>
      <c r="D97" s="38">
        <f t="shared" si="9"/>
        <v>41016</v>
      </c>
      <c r="E97" s="25">
        <v>2</v>
      </c>
      <c r="F97" s="26" t="s">
        <v>795</v>
      </c>
      <c r="G97" s="26" t="s">
        <v>999</v>
      </c>
      <c r="H97" s="25">
        <f t="shared" si="10"/>
        <v>47</v>
      </c>
      <c r="I97" s="25">
        <f t="shared" si="11"/>
        <v>5</v>
      </c>
      <c r="J97" s="25">
        <v>2</v>
      </c>
      <c r="K97" s="25" t="s">
        <v>528</v>
      </c>
      <c r="L97" s="49" t="str">
        <f t="shared" si="12"/>
        <v>tw-f-16-shl-loc2</v>
      </c>
      <c r="M97" s="49">
        <f t="shared" si="13"/>
        <v>2</v>
      </c>
      <c r="N97" s="25">
        <v>9</v>
      </c>
      <c r="O97" s="39">
        <v>9</v>
      </c>
      <c r="Q97" s="48">
        <v>94</v>
      </c>
      <c r="T97" s="64">
        <v>94</v>
      </c>
      <c r="U97" s="45" t="s">
        <v>1475</v>
      </c>
      <c r="V97" s="64">
        <v>94</v>
      </c>
      <c r="W97" s="76">
        <v>41094</v>
      </c>
      <c r="X97" s="45" t="s">
        <v>1569</v>
      </c>
      <c r="Y97" s="64">
        <v>98</v>
      </c>
      <c r="Z97" s="65">
        <v>12</v>
      </c>
      <c r="AA97" s="65">
        <v>12</v>
      </c>
      <c r="AB97" s="65">
        <v>12</v>
      </c>
      <c r="AC97" s="65">
        <v>5</v>
      </c>
      <c r="AD97" s="82">
        <v>7</v>
      </c>
      <c r="AG97" s="65">
        <v>94</v>
      </c>
      <c r="AH97" s="45" t="s">
        <v>1600</v>
      </c>
      <c r="AI97" s="65">
        <v>94</v>
      </c>
      <c r="AJ97" s="76">
        <v>42094</v>
      </c>
      <c r="AK97" s="45" t="s">
        <v>1694</v>
      </c>
      <c r="AL97" s="65">
        <v>117</v>
      </c>
      <c r="AM97" s="65">
        <v>16</v>
      </c>
      <c r="AN97" s="65">
        <v>16</v>
      </c>
      <c r="AO97" s="65">
        <v>16</v>
      </c>
      <c r="AP97" s="65">
        <v>5</v>
      </c>
      <c r="AQ97" s="82">
        <v>8</v>
      </c>
      <c r="AT97" s="68">
        <v>94</v>
      </c>
      <c r="AU97" s="45" t="s">
        <v>1702</v>
      </c>
      <c r="AV97" s="68">
        <v>94</v>
      </c>
      <c r="AW97" s="76">
        <v>43094</v>
      </c>
      <c r="AX97" s="45" t="s">
        <v>1694</v>
      </c>
      <c r="AY97" s="68">
        <v>133</v>
      </c>
      <c r="AZ97" s="68">
        <v>19</v>
      </c>
      <c r="BA97" s="68">
        <v>19</v>
      </c>
      <c r="BB97" s="68">
        <v>19</v>
      </c>
      <c r="BC97" s="68">
        <v>5</v>
      </c>
      <c r="BD97" s="82">
        <v>10</v>
      </c>
      <c r="BG97" s="68">
        <v>94</v>
      </c>
      <c r="BH97" s="45" t="s">
        <v>1705</v>
      </c>
      <c r="BI97" s="68">
        <v>94</v>
      </c>
      <c r="BJ97" s="76">
        <v>44094</v>
      </c>
      <c r="BK97" s="45" t="s">
        <v>1694</v>
      </c>
      <c r="BL97" s="68">
        <v>133</v>
      </c>
      <c r="BM97" s="68">
        <v>19</v>
      </c>
      <c r="BN97" s="68">
        <v>19</v>
      </c>
      <c r="BO97" s="68">
        <v>19</v>
      </c>
      <c r="BP97" s="68">
        <v>5</v>
      </c>
      <c r="BQ97" s="82">
        <v>10</v>
      </c>
    </row>
    <row r="98" spans="1:69" ht="16.5" x14ac:dyDescent="0.2">
      <c r="A98" s="45" t="s">
        <v>995</v>
      </c>
      <c r="B98" s="45">
        <f t="shared" si="8"/>
        <v>4101630</v>
      </c>
      <c r="C98" s="56">
        <f t="shared" si="7"/>
        <v>16</v>
      </c>
      <c r="D98" s="38">
        <f t="shared" si="9"/>
        <v>41016</v>
      </c>
      <c r="E98" s="25">
        <v>3</v>
      </c>
      <c r="F98" s="26" t="s">
        <v>794</v>
      </c>
      <c r="G98" s="26" t="s">
        <v>1463</v>
      </c>
      <c r="H98" s="25">
        <f t="shared" si="10"/>
        <v>47</v>
      </c>
      <c r="I98" s="25">
        <f t="shared" si="11"/>
        <v>5</v>
      </c>
      <c r="J98" s="25">
        <v>2</v>
      </c>
      <c r="K98" s="25" t="s">
        <v>501</v>
      </c>
      <c r="L98" s="50" t="str">
        <f t="shared" si="12"/>
        <v>tw-f-16-jlr-loc3</v>
      </c>
      <c r="M98" s="50">
        <f t="shared" si="13"/>
        <v>2</v>
      </c>
      <c r="N98" s="25">
        <v>6</v>
      </c>
      <c r="O98" s="39">
        <v>6</v>
      </c>
      <c r="Q98" s="48">
        <v>95</v>
      </c>
      <c r="T98" s="64">
        <v>95</v>
      </c>
      <c r="U98" s="45" t="s">
        <v>1475</v>
      </c>
      <c r="V98" s="64">
        <v>95</v>
      </c>
      <c r="W98" s="76">
        <v>41095</v>
      </c>
      <c r="X98" s="45" t="s">
        <v>1570</v>
      </c>
      <c r="Y98" s="64">
        <v>98</v>
      </c>
      <c r="Z98" s="65">
        <v>12</v>
      </c>
      <c r="AA98" s="65">
        <v>12</v>
      </c>
      <c r="AB98" s="65">
        <v>12</v>
      </c>
      <c r="AC98" s="65">
        <v>5</v>
      </c>
      <c r="AD98" s="82">
        <v>7</v>
      </c>
      <c r="AG98" s="65">
        <v>95</v>
      </c>
      <c r="AH98" s="45" t="s">
        <v>1600</v>
      </c>
      <c r="AI98" s="65">
        <v>95</v>
      </c>
      <c r="AJ98" s="76">
        <v>42095</v>
      </c>
      <c r="AK98" s="45" t="s">
        <v>1695</v>
      </c>
      <c r="AL98" s="65">
        <v>117</v>
      </c>
      <c r="AM98" s="65">
        <v>16</v>
      </c>
      <c r="AN98" s="65">
        <v>16</v>
      </c>
      <c r="AO98" s="65">
        <v>16</v>
      </c>
      <c r="AP98" s="65">
        <v>5</v>
      </c>
      <c r="AQ98" s="82">
        <v>8</v>
      </c>
      <c r="AT98" s="68">
        <v>95</v>
      </c>
      <c r="AU98" s="45" t="s">
        <v>1702</v>
      </c>
      <c r="AV98" s="68">
        <v>95</v>
      </c>
      <c r="AW98" s="76">
        <v>43095</v>
      </c>
      <c r="AX98" s="45" t="s">
        <v>1695</v>
      </c>
      <c r="AY98" s="68">
        <v>134</v>
      </c>
      <c r="AZ98" s="68">
        <v>19</v>
      </c>
      <c r="BA98" s="68">
        <v>19</v>
      </c>
      <c r="BB98" s="68">
        <v>19</v>
      </c>
      <c r="BC98" s="68">
        <v>5</v>
      </c>
      <c r="BD98" s="82">
        <v>10</v>
      </c>
      <c r="BG98" s="68">
        <v>95</v>
      </c>
      <c r="BH98" s="45" t="s">
        <v>1705</v>
      </c>
      <c r="BI98" s="68">
        <v>95</v>
      </c>
      <c r="BJ98" s="76">
        <v>44095</v>
      </c>
      <c r="BK98" s="45" t="s">
        <v>1695</v>
      </c>
      <c r="BL98" s="68">
        <v>134</v>
      </c>
      <c r="BM98" s="68">
        <v>19</v>
      </c>
      <c r="BN98" s="68">
        <v>19</v>
      </c>
      <c r="BO98" s="68">
        <v>19</v>
      </c>
      <c r="BP98" s="68">
        <v>5</v>
      </c>
      <c r="BQ98" s="82">
        <v>10</v>
      </c>
    </row>
    <row r="99" spans="1:69" ht="17.25" thickBot="1" x14ac:dyDescent="0.25">
      <c r="A99" s="45" t="s">
        <v>995</v>
      </c>
      <c r="B99" s="45">
        <f t="shared" si="8"/>
        <v>4101631</v>
      </c>
      <c r="C99" s="56">
        <f t="shared" si="7"/>
        <v>16</v>
      </c>
      <c r="D99" s="40">
        <f t="shared" si="9"/>
        <v>41016</v>
      </c>
      <c r="E99" s="41">
        <v>3</v>
      </c>
      <c r="F99" s="42" t="s">
        <v>795</v>
      </c>
      <c r="G99" s="42" t="s">
        <v>509</v>
      </c>
      <c r="H99" s="41">
        <f t="shared" si="10"/>
        <v>47</v>
      </c>
      <c r="I99" s="41">
        <f t="shared" si="11"/>
        <v>5</v>
      </c>
      <c r="J99" s="41">
        <v>2</v>
      </c>
      <c r="K99" s="41" t="s">
        <v>542</v>
      </c>
      <c r="L99" s="42" t="str">
        <f t="shared" si="12"/>
        <v>tw-f-16-shl-loc3</v>
      </c>
      <c r="M99" s="42">
        <f t="shared" si="13"/>
        <v>2</v>
      </c>
      <c r="N99" s="41">
        <v>9</v>
      </c>
      <c r="O99" s="43">
        <v>9</v>
      </c>
      <c r="Q99" s="48">
        <v>96</v>
      </c>
      <c r="T99" s="64">
        <v>96</v>
      </c>
      <c r="U99" s="45" t="s">
        <v>1475</v>
      </c>
      <c r="V99" s="64">
        <v>96</v>
      </c>
      <c r="W99" s="76">
        <v>41096</v>
      </c>
      <c r="X99" s="45" t="s">
        <v>1571</v>
      </c>
      <c r="Y99" s="64">
        <v>99</v>
      </c>
      <c r="Z99" s="65">
        <v>12</v>
      </c>
      <c r="AA99" s="65">
        <v>12</v>
      </c>
      <c r="AB99" s="65">
        <v>12</v>
      </c>
      <c r="AC99" s="65">
        <v>5</v>
      </c>
      <c r="AD99" s="82">
        <v>7</v>
      </c>
      <c r="AG99" s="65">
        <v>96</v>
      </c>
      <c r="AH99" s="45" t="s">
        <v>1600</v>
      </c>
      <c r="AI99" s="65">
        <v>96</v>
      </c>
      <c r="AJ99" s="76">
        <v>42096</v>
      </c>
      <c r="AK99" s="45" t="s">
        <v>1696</v>
      </c>
      <c r="AL99" s="65">
        <v>118</v>
      </c>
      <c r="AM99" s="65">
        <v>16</v>
      </c>
      <c r="AN99" s="65">
        <v>16</v>
      </c>
      <c r="AO99" s="65">
        <v>16</v>
      </c>
      <c r="AP99" s="65">
        <v>5</v>
      </c>
      <c r="AQ99" s="82">
        <v>8</v>
      </c>
      <c r="AT99" s="68">
        <v>96</v>
      </c>
      <c r="AU99" s="45" t="s">
        <v>1702</v>
      </c>
      <c r="AV99" s="68">
        <v>96</v>
      </c>
      <c r="AW99" s="76">
        <v>43096</v>
      </c>
      <c r="AX99" s="45" t="s">
        <v>1696</v>
      </c>
      <c r="AY99" s="68">
        <v>135</v>
      </c>
      <c r="AZ99" s="68">
        <v>19</v>
      </c>
      <c r="BA99" s="68">
        <v>20</v>
      </c>
      <c r="BB99" s="68">
        <v>19</v>
      </c>
      <c r="BC99" s="68">
        <v>5</v>
      </c>
      <c r="BD99" s="82">
        <v>10</v>
      </c>
      <c r="BG99" s="68">
        <v>96</v>
      </c>
      <c r="BH99" s="45" t="s">
        <v>1705</v>
      </c>
      <c r="BI99" s="68">
        <v>96</v>
      </c>
      <c r="BJ99" s="76">
        <v>44096</v>
      </c>
      <c r="BK99" s="45" t="s">
        <v>1696</v>
      </c>
      <c r="BL99" s="68">
        <v>135</v>
      </c>
      <c r="BM99" s="68">
        <v>19</v>
      </c>
      <c r="BN99" s="68">
        <v>20</v>
      </c>
      <c r="BO99" s="68">
        <v>19</v>
      </c>
      <c r="BP99" s="68">
        <v>5</v>
      </c>
      <c r="BQ99" s="82">
        <v>10</v>
      </c>
    </row>
    <row r="100" spans="1:69" ht="16.5" x14ac:dyDescent="0.2">
      <c r="A100" s="45" t="s">
        <v>995</v>
      </c>
      <c r="B100" s="45">
        <f t="shared" si="8"/>
        <v>4101710</v>
      </c>
      <c r="C100" s="56">
        <f t="shared" si="7"/>
        <v>17</v>
      </c>
      <c r="D100" s="35">
        <f t="shared" si="9"/>
        <v>41017</v>
      </c>
      <c r="E100" s="36">
        <v>1</v>
      </c>
      <c r="F100" s="44" t="s">
        <v>794</v>
      </c>
      <c r="G100" s="44" t="s">
        <v>495</v>
      </c>
      <c r="H100" s="36">
        <f t="shared" si="10"/>
        <v>48</v>
      </c>
      <c r="I100" s="36">
        <f t="shared" si="11"/>
        <v>5</v>
      </c>
      <c r="J100" s="36">
        <v>2</v>
      </c>
      <c r="K100" s="36" t="s">
        <v>499</v>
      </c>
      <c r="L100" s="36" t="str">
        <f t="shared" si="12"/>
        <v>tw-f-17-jlr-loc1</v>
      </c>
      <c r="M100" s="36">
        <f t="shared" si="13"/>
        <v>2</v>
      </c>
      <c r="N100" s="36">
        <v>6</v>
      </c>
      <c r="O100" s="37">
        <v>6</v>
      </c>
      <c r="Q100" s="48">
        <v>97</v>
      </c>
      <c r="T100" s="64">
        <v>97</v>
      </c>
      <c r="U100" s="45" t="s">
        <v>1475</v>
      </c>
      <c r="V100" s="64">
        <v>97</v>
      </c>
      <c r="W100" s="76">
        <v>41097</v>
      </c>
      <c r="X100" s="45" t="s">
        <v>1572</v>
      </c>
      <c r="Y100" s="64">
        <v>99</v>
      </c>
      <c r="Z100" s="65">
        <v>12</v>
      </c>
      <c r="AA100" s="65">
        <v>12</v>
      </c>
      <c r="AB100" s="65">
        <v>12</v>
      </c>
      <c r="AC100" s="65">
        <v>5</v>
      </c>
      <c r="AD100" s="82">
        <v>7</v>
      </c>
      <c r="AG100" s="65">
        <v>97</v>
      </c>
      <c r="AH100" s="45" t="s">
        <v>1600</v>
      </c>
      <c r="AI100" s="65">
        <v>97</v>
      </c>
      <c r="AJ100" s="76">
        <v>42097</v>
      </c>
      <c r="AK100" s="45" t="s">
        <v>1697</v>
      </c>
      <c r="AL100" s="65">
        <v>119</v>
      </c>
      <c r="AM100" s="65">
        <v>16</v>
      </c>
      <c r="AN100" s="65">
        <v>16</v>
      </c>
      <c r="AO100" s="65">
        <v>16</v>
      </c>
      <c r="AP100" s="65">
        <v>5</v>
      </c>
      <c r="AQ100" s="82">
        <v>8</v>
      </c>
      <c r="AT100" s="68">
        <v>97</v>
      </c>
      <c r="AU100" s="45" t="s">
        <v>1702</v>
      </c>
      <c r="AV100" s="68">
        <v>97</v>
      </c>
      <c r="AW100" s="76">
        <v>43097</v>
      </c>
      <c r="AX100" s="45" t="s">
        <v>1697</v>
      </c>
      <c r="AY100" s="68">
        <v>135</v>
      </c>
      <c r="AZ100" s="68">
        <v>20</v>
      </c>
      <c r="BA100" s="68">
        <v>20</v>
      </c>
      <c r="BB100" s="68">
        <v>20</v>
      </c>
      <c r="BC100" s="68">
        <v>5</v>
      </c>
      <c r="BD100" s="82">
        <v>10</v>
      </c>
      <c r="BG100" s="68">
        <v>97</v>
      </c>
      <c r="BH100" s="45" t="s">
        <v>1705</v>
      </c>
      <c r="BI100" s="68">
        <v>97</v>
      </c>
      <c r="BJ100" s="76">
        <v>44097</v>
      </c>
      <c r="BK100" s="45" t="s">
        <v>1697</v>
      </c>
      <c r="BL100" s="68">
        <v>135</v>
      </c>
      <c r="BM100" s="68">
        <v>20</v>
      </c>
      <c r="BN100" s="68">
        <v>20</v>
      </c>
      <c r="BO100" s="68">
        <v>20</v>
      </c>
      <c r="BP100" s="68">
        <v>5</v>
      </c>
      <c r="BQ100" s="82">
        <v>10</v>
      </c>
    </row>
    <row r="101" spans="1:69" ht="16.5" x14ac:dyDescent="0.2">
      <c r="A101" s="45" t="s">
        <v>995</v>
      </c>
      <c r="B101" s="45">
        <f t="shared" si="8"/>
        <v>4101711</v>
      </c>
      <c r="C101" s="56">
        <f t="shared" si="7"/>
        <v>17</v>
      </c>
      <c r="D101" s="38">
        <f t="shared" si="9"/>
        <v>41017</v>
      </c>
      <c r="E101" s="25">
        <v>1</v>
      </c>
      <c r="F101" s="26" t="s">
        <v>795</v>
      </c>
      <c r="G101" s="26" t="s">
        <v>432</v>
      </c>
      <c r="H101" s="25">
        <f t="shared" si="10"/>
        <v>48</v>
      </c>
      <c r="I101" s="25">
        <f t="shared" si="11"/>
        <v>5</v>
      </c>
      <c r="J101" s="25">
        <v>2</v>
      </c>
      <c r="K101" s="25" t="s">
        <v>539</v>
      </c>
      <c r="L101" s="25" t="str">
        <f t="shared" si="12"/>
        <v>tw-f-17-shl-loc1</v>
      </c>
      <c r="M101" s="25">
        <f t="shared" si="13"/>
        <v>2</v>
      </c>
      <c r="N101" s="25">
        <v>9</v>
      </c>
      <c r="O101" s="39">
        <v>9</v>
      </c>
      <c r="Q101" s="48">
        <v>98</v>
      </c>
      <c r="T101" s="64">
        <v>98</v>
      </c>
      <c r="U101" s="45" t="s">
        <v>1475</v>
      </c>
      <c r="V101" s="64">
        <v>98</v>
      </c>
      <c r="W101" s="76">
        <v>41098</v>
      </c>
      <c r="X101" s="45" t="s">
        <v>1573</v>
      </c>
      <c r="Y101" s="64">
        <v>100</v>
      </c>
      <c r="Z101" s="64">
        <v>13</v>
      </c>
      <c r="AA101" s="65">
        <v>12</v>
      </c>
      <c r="AB101" s="65">
        <v>12</v>
      </c>
      <c r="AC101" s="65">
        <v>5</v>
      </c>
      <c r="AD101" s="82">
        <v>7</v>
      </c>
      <c r="AG101" s="65">
        <v>98</v>
      </c>
      <c r="AH101" s="45" t="s">
        <v>1600</v>
      </c>
      <c r="AI101" s="65">
        <v>98</v>
      </c>
      <c r="AJ101" s="76">
        <v>42098</v>
      </c>
      <c r="AK101" s="45" t="s">
        <v>1698</v>
      </c>
      <c r="AL101" s="65">
        <v>120</v>
      </c>
      <c r="AM101" s="65">
        <v>17</v>
      </c>
      <c r="AN101" s="65">
        <v>16</v>
      </c>
      <c r="AO101" s="65">
        <v>16</v>
      </c>
      <c r="AP101" s="65">
        <v>5</v>
      </c>
      <c r="AQ101" s="82">
        <v>8</v>
      </c>
      <c r="AT101" s="68">
        <v>98</v>
      </c>
      <c r="AU101" s="45" t="s">
        <v>1702</v>
      </c>
      <c r="AV101" s="68">
        <v>98</v>
      </c>
      <c r="AW101" s="76">
        <v>43098</v>
      </c>
      <c r="AX101" s="45" t="s">
        <v>1698</v>
      </c>
      <c r="AY101" s="68">
        <v>137</v>
      </c>
      <c r="AZ101" s="68">
        <v>20</v>
      </c>
      <c r="BA101" s="68">
        <v>20</v>
      </c>
      <c r="BB101" s="68">
        <v>20</v>
      </c>
      <c r="BC101" s="68">
        <v>5</v>
      </c>
      <c r="BD101" s="82">
        <v>10</v>
      </c>
      <c r="BG101" s="68">
        <v>98</v>
      </c>
      <c r="BH101" s="45" t="s">
        <v>1705</v>
      </c>
      <c r="BI101" s="68">
        <v>98</v>
      </c>
      <c r="BJ101" s="76">
        <v>44098</v>
      </c>
      <c r="BK101" s="45" t="s">
        <v>1698</v>
      </c>
      <c r="BL101" s="68">
        <v>137</v>
      </c>
      <c r="BM101" s="68">
        <v>20</v>
      </c>
      <c r="BN101" s="68">
        <v>20</v>
      </c>
      <c r="BO101" s="68">
        <v>20</v>
      </c>
      <c r="BP101" s="68">
        <v>5</v>
      </c>
      <c r="BQ101" s="82">
        <v>10</v>
      </c>
    </row>
    <row r="102" spans="1:69" ht="16.5" x14ac:dyDescent="0.2">
      <c r="A102" s="45" t="s">
        <v>995</v>
      </c>
      <c r="B102" s="45">
        <f t="shared" si="8"/>
        <v>4101720</v>
      </c>
      <c r="C102" s="56">
        <f t="shared" si="7"/>
        <v>17</v>
      </c>
      <c r="D102" s="38">
        <f t="shared" si="9"/>
        <v>41017</v>
      </c>
      <c r="E102" s="25">
        <v>2</v>
      </c>
      <c r="F102" s="26" t="s">
        <v>794</v>
      </c>
      <c r="G102" s="26" t="s">
        <v>504</v>
      </c>
      <c r="H102" s="25">
        <f t="shared" si="10"/>
        <v>48</v>
      </c>
      <c r="I102" s="25">
        <f t="shared" si="11"/>
        <v>5</v>
      </c>
      <c r="J102" s="25">
        <v>2</v>
      </c>
      <c r="K102" s="25" t="s">
        <v>1459</v>
      </c>
      <c r="L102" s="49" t="str">
        <f t="shared" si="12"/>
        <v>tw-f-17-jlr-loc2</v>
      </c>
      <c r="M102" s="49">
        <f t="shared" si="13"/>
        <v>2</v>
      </c>
      <c r="N102" s="25">
        <v>6</v>
      </c>
      <c r="O102" s="39">
        <v>6</v>
      </c>
      <c r="Q102" s="48">
        <v>99</v>
      </c>
      <c r="T102" s="64">
        <v>99</v>
      </c>
      <c r="U102" s="45" t="s">
        <v>1475</v>
      </c>
      <c r="V102" s="64">
        <v>99</v>
      </c>
      <c r="W102" s="76">
        <v>41099</v>
      </c>
      <c r="X102" s="45" t="s">
        <v>1574</v>
      </c>
      <c r="Y102" s="64">
        <v>100</v>
      </c>
      <c r="Z102" s="64">
        <v>13</v>
      </c>
      <c r="AA102" s="65">
        <v>13</v>
      </c>
      <c r="AB102" s="65">
        <v>12</v>
      </c>
      <c r="AC102" s="65">
        <v>5</v>
      </c>
      <c r="AD102" s="82">
        <v>7</v>
      </c>
      <c r="AG102" s="65">
        <v>99</v>
      </c>
      <c r="AH102" s="45" t="s">
        <v>1600</v>
      </c>
      <c r="AI102" s="65">
        <v>99</v>
      </c>
      <c r="AJ102" s="76">
        <v>42099</v>
      </c>
      <c r="AK102" s="45" t="s">
        <v>1699</v>
      </c>
      <c r="AL102" s="65">
        <v>120</v>
      </c>
      <c r="AM102" s="65">
        <v>17</v>
      </c>
      <c r="AN102" s="65">
        <v>17</v>
      </c>
      <c r="AO102" s="65">
        <v>16</v>
      </c>
      <c r="AP102" s="65">
        <v>5</v>
      </c>
      <c r="AQ102" s="82">
        <v>8</v>
      </c>
      <c r="AT102" s="68">
        <v>99</v>
      </c>
      <c r="AU102" s="45" t="s">
        <v>1702</v>
      </c>
      <c r="AV102" s="68">
        <v>99</v>
      </c>
      <c r="AW102" s="76">
        <v>43099</v>
      </c>
      <c r="AX102" s="45" t="s">
        <v>1699</v>
      </c>
      <c r="AY102" s="68">
        <v>138</v>
      </c>
      <c r="AZ102" s="68">
        <v>20</v>
      </c>
      <c r="BA102" s="68">
        <v>20</v>
      </c>
      <c r="BB102" s="68">
        <v>20</v>
      </c>
      <c r="BC102" s="68">
        <v>5</v>
      </c>
      <c r="BD102" s="82">
        <v>10</v>
      </c>
      <c r="BG102" s="68">
        <v>99</v>
      </c>
      <c r="BH102" s="45" t="s">
        <v>1705</v>
      </c>
      <c r="BI102" s="68">
        <v>99</v>
      </c>
      <c r="BJ102" s="76">
        <v>44099</v>
      </c>
      <c r="BK102" s="45" t="s">
        <v>1699</v>
      </c>
      <c r="BL102" s="68">
        <v>138</v>
      </c>
      <c r="BM102" s="68">
        <v>20</v>
      </c>
      <c r="BN102" s="68">
        <v>20</v>
      </c>
      <c r="BO102" s="68">
        <v>20</v>
      </c>
      <c r="BP102" s="68">
        <v>5</v>
      </c>
      <c r="BQ102" s="82">
        <v>10</v>
      </c>
    </row>
    <row r="103" spans="1:69" ht="16.5" x14ac:dyDescent="0.2">
      <c r="A103" s="45" t="s">
        <v>995</v>
      </c>
      <c r="B103" s="45">
        <f t="shared" si="8"/>
        <v>4101721</v>
      </c>
      <c r="C103" s="56">
        <f t="shared" si="7"/>
        <v>17</v>
      </c>
      <c r="D103" s="38">
        <f t="shared" si="9"/>
        <v>41017</v>
      </c>
      <c r="E103" s="25">
        <v>2</v>
      </c>
      <c r="F103" s="26" t="s">
        <v>795</v>
      </c>
      <c r="G103" s="26" t="s">
        <v>524</v>
      </c>
      <c r="H103" s="25">
        <f t="shared" si="10"/>
        <v>48</v>
      </c>
      <c r="I103" s="25">
        <f t="shared" si="11"/>
        <v>5</v>
      </c>
      <c r="J103" s="25">
        <v>2</v>
      </c>
      <c r="K103" s="25" t="s">
        <v>538</v>
      </c>
      <c r="L103" s="49" t="str">
        <f t="shared" si="12"/>
        <v>tw-f-17-shl-loc2</v>
      </c>
      <c r="M103" s="49">
        <f t="shared" si="13"/>
        <v>2</v>
      </c>
      <c r="N103" s="25">
        <v>9</v>
      </c>
      <c r="O103" s="39">
        <v>9</v>
      </c>
      <c r="Q103" s="48">
        <v>100</v>
      </c>
      <c r="T103" s="64">
        <v>100</v>
      </c>
      <c r="U103" s="45" t="s">
        <v>1475</v>
      </c>
      <c r="V103" s="64">
        <v>100</v>
      </c>
      <c r="W103" s="76">
        <v>41100</v>
      </c>
      <c r="X103" s="45" t="s">
        <v>1575</v>
      </c>
      <c r="Y103" s="64">
        <v>100</v>
      </c>
      <c r="Z103" s="64">
        <v>13</v>
      </c>
      <c r="AA103" s="65">
        <v>13</v>
      </c>
      <c r="AB103" s="65">
        <v>13</v>
      </c>
      <c r="AC103" s="65">
        <v>5</v>
      </c>
      <c r="AD103" s="82">
        <v>7</v>
      </c>
      <c r="AG103" s="65">
        <v>100</v>
      </c>
      <c r="AH103" s="45" t="s">
        <v>1600</v>
      </c>
      <c r="AI103" s="65">
        <v>100</v>
      </c>
      <c r="AJ103" s="76">
        <v>42100</v>
      </c>
      <c r="AK103" s="45" t="s">
        <v>1700</v>
      </c>
      <c r="AL103" s="65">
        <v>120</v>
      </c>
      <c r="AM103" s="65">
        <v>17</v>
      </c>
      <c r="AN103" s="65">
        <v>17</v>
      </c>
      <c r="AO103" s="65">
        <v>17</v>
      </c>
      <c r="AP103" s="65">
        <v>5</v>
      </c>
      <c r="AQ103" s="82">
        <v>8</v>
      </c>
      <c r="AT103" s="68">
        <v>100</v>
      </c>
      <c r="AU103" s="45" t="s">
        <v>1702</v>
      </c>
      <c r="AV103" s="68">
        <v>100</v>
      </c>
      <c r="AW103" s="76">
        <v>43100</v>
      </c>
      <c r="AX103" s="45" t="s">
        <v>1700</v>
      </c>
      <c r="AY103" s="68">
        <v>140</v>
      </c>
      <c r="AZ103" s="68">
        <v>21</v>
      </c>
      <c r="BA103" s="68">
        <v>21</v>
      </c>
      <c r="BB103" s="68">
        <v>21</v>
      </c>
      <c r="BC103" s="68">
        <v>5</v>
      </c>
      <c r="BD103" s="82">
        <v>10</v>
      </c>
      <c r="BG103" s="68">
        <v>100</v>
      </c>
      <c r="BH103" s="45" t="s">
        <v>1705</v>
      </c>
      <c r="BI103" s="68">
        <v>100</v>
      </c>
      <c r="BJ103" s="76">
        <v>44100</v>
      </c>
      <c r="BK103" s="45" t="s">
        <v>1700</v>
      </c>
      <c r="BL103" s="68">
        <v>140</v>
      </c>
      <c r="BM103" s="68">
        <v>21</v>
      </c>
      <c r="BN103" s="68">
        <v>21</v>
      </c>
      <c r="BO103" s="68">
        <v>21</v>
      </c>
      <c r="BP103" s="68">
        <v>5</v>
      </c>
      <c r="BQ103" s="82">
        <v>10</v>
      </c>
    </row>
    <row r="104" spans="1:69" ht="16.5" x14ac:dyDescent="0.2">
      <c r="A104" s="45" t="s">
        <v>995</v>
      </c>
      <c r="B104" s="45">
        <f t="shared" si="8"/>
        <v>4101730</v>
      </c>
      <c r="C104" s="56">
        <f t="shared" si="7"/>
        <v>17</v>
      </c>
      <c r="D104" s="38">
        <f t="shared" si="9"/>
        <v>41017</v>
      </c>
      <c r="E104" s="25">
        <v>3</v>
      </c>
      <c r="F104" s="26" t="s">
        <v>794</v>
      </c>
      <c r="G104" s="26" t="s">
        <v>1463</v>
      </c>
      <c r="H104" s="25">
        <f t="shared" si="10"/>
        <v>48</v>
      </c>
      <c r="I104" s="25">
        <f t="shared" si="11"/>
        <v>5</v>
      </c>
      <c r="J104" s="25">
        <v>2</v>
      </c>
      <c r="K104" s="25" t="s">
        <v>502</v>
      </c>
      <c r="L104" s="50" t="str">
        <f t="shared" si="12"/>
        <v>tw-f-17-jlr-loc3</v>
      </c>
      <c r="M104" s="50">
        <f t="shared" si="13"/>
        <v>2</v>
      </c>
      <c r="N104" s="25">
        <v>6</v>
      </c>
      <c r="O104" s="39">
        <v>6</v>
      </c>
      <c r="Q104" s="48">
        <v>101</v>
      </c>
    </row>
    <row r="105" spans="1:69" ht="17.25" thickBot="1" x14ac:dyDescent="0.25">
      <c r="A105" s="45" t="s">
        <v>995</v>
      </c>
      <c r="B105" s="45">
        <f t="shared" si="8"/>
        <v>4101731</v>
      </c>
      <c r="C105" s="56">
        <f t="shared" si="7"/>
        <v>17</v>
      </c>
      <c r="D105" s="40">
        <f t="shared" si="9"/>
        <v>41017</v>
      </c>
      <c r="E105" s="41">
        <v>3</v>
      </c>
      <c r="F105" s="42" t="s">
        <v>795</v>
      </c>
      <c r="G105" s="42" t="s">
        <v>509</v>
      </c>
      <c r="H105" s="41">
        <f t="shared" si="10"/>
        <v>48</v>
      </c>
      <c r="I105" s="41">
        <f t="shared" si="11"/>
        <v>5</v>
      </c>
      <c r="J105" s="41">
        <v>2</v>
      </c>
      <c r="K105" s="41" t="s">
        <v>543</v>
      </c>
      <c r="L105" s="42" t="str">
        <f t="shared" si="12"/>
        <v>tw-f-17-shl-loc3</v>
      </c>
      <c r="M105" s="42">
        <f t="shared" si="13"/>
        <v>2</v>
      </c>
      <c r="N105" s="41">
        <v>9</v>
      </c>
      <c r="O105" s="43">
        <v>9</v>
      </c>
      <c r="Q105" s="48">
        <v>102</v>
      </c>
    </row>
    <row r="106" spans="1:69" ht="16.5" x14ac:dyDescent="0.2">
      <c r="A106" s="45" t="s">
        <v>995</v>
      </c>
      <c r="B106" s="45">
        <f t="shared" si="8"/>
        <v>4101810</v>
      </c>
      <c r="C106" s="56">
        <f t="shared" si="7"/>
        <v>18</v>
      </c>
      <c r="D106" s="35">
        <f t="shared" si="9"/>
        <v>41018</v>
      </c>
      <c r="E106" s="36">
        <v>1</v>
      </c>
      <c r="F106" s="44" t="s">
        <v>794</v>
      </c>
      <c r="G106" s="44" t="s">
        <v>495</v>
      </c>
      <c r="H106" s="36">
        <f t="shared" si="10"/>
        <v>50</v>
      </c>
      <c r="I106" s="36">
        <f t="shared" si="11"/>
        <v>6</v>
      </c>
      <c r="J106" s="36">
        <v>2</v>
      </c>
      <c r="K106" s="36" t="s">
        <v>174</v>
      </c>
      <c r="L106" s="36" t="str">
        <f t="shared" si="12"/>
        <v>tw-f-18-jlr-loc1</v>
      </c>
      <c r="M106" s="36">
        <f t="shared" si="13"/>
        <v>2</v>
      </c>
      <c r="N106" s="36">
        <v>6</v>
      </c>
      <c r="O106" s="37">
        <v>6</v>
      </c>
      <c r="Q106" s="48">
        <v>103</v>
      </c>
    </row>
    <row r="107" spans="1:69" ht="16.5" x14ac:dyDescent="0.2">
      <c r="A107" s="45" t="s">
        <v>995</v>
      </c>
      <c r="B107" s="45">
        <f t="shared" si="8"/>
        <v>4101811</v>
      </c>
      <c r="C107" s="56">
        <f t="shared" si="7"/>
        <v>18</v>
      </c>
      <c r="D107" s="38">
        <f t="shared" si="9"/>
        <v>41018</v>
      </c>
      <c r="E107" s="25">
        <v>1</v>
      </c>
      <c r="F107" s="26" t="s">
        <v>795</v>
      </c>
      <c r="G107" s="26" t="s">
        <v>432</v>
      </c>
      <c r="H107" s="25">
        <f t="shared" si="10"/>
        <v>50</v>
      </c>
      <c r="I107" s="25">
        <f t="shared" si="11"/>
        <v>6</v>
      </c>
      <c r="J107" s="25">
        <v>2</v>
      </c>
      <c r="K107" s="26" t="s">
        <v>537</v>
      </c>
      <c r="L107" s="25" t="str">
        <f t="shared" si="12"/>
        <v>tw-f-18-shl-loc1</v>
      </c>
      <c r="M107" s="25">
        <f t="shared" si="13"/>
        <v>2</v>
      </c>
      <c r="N107" s="25">
        <v>9</v>
      </c>
      <c r="O107" s="39">
        <v>9</v>
      </c>
      <c r="Q107" s="48">
        <v>104</v>
      </c>
    </row>
    <row r="108" spans="1:69" ht="16.5" x14ac:dyDescent="0.2">
      <c r="A108" s="45" t="s">
        <v>995</v>
      </c>
      <c r="B108" s="45">
        <f t="shared" si="8"/>
        <v>4101820</v>
      </c>
      <c r="C108" s="56">
        <f t="shared" si="7"/>
        <v>18</v>
      </c>
      <c r="D108" s="38">
        <f t="shared" si="9"/>
        <v>41018</v>
      </c>
      <c r="E108" s="25">
        <v>2</v>
      </c>
      <c r="F108" s="26" t="s">
        <v>794</v>
      </c>
      <c r="G108" s="26" t="s">
        <v>504</v>
      </c>
      <c r="H108" s="25">
        <f t="shared" si="10"/>
        <v>50</v>
      </c>
      <c r="I108" s="25">
        <f t="shared" si="11"/>
        <v>5</v>
      </c>
      <c r="J108" s="25">
        <v>2</v>
      </c>
      <c r="K108" s="25" t="s">
        <v>498</v>
      </c>
      <c r="L108" s="49" t="str">
        <f t="shared" si="12"/>
        <v>tw-f-18-jlr-loc2</v>
      </c>
      <c r="M108" s="49">
        <f t="shared" si="13"/>
        <v>2</v>
      </c>
      <c r="N108" s="25">
        <v>6</v>
      </c>
      <c r="O108" s="39">
        <v>6</v>
      </c>
      <c r="Q108" s="48">
        <v>105</v>
      </c>
    </row>
    <row r="109" spans="1:69" ht="16.5" x14ac:dyDescent="0.2">
      <c r="A109" s="45" t="s">
        <v>995</v>
      </c>
      <c r="B109" s="45">
        <f t="shared" si="8"/>
        <v>4101821</v>
      </c>
      <c r="C109" s="56">
        <f t="shared" si="7"/>
        <v>18</v>
      </c>
      <c r="D109" s="38">
        <f t="shared" si="9"/>
        <v>41018</v>
      </c>
      <c r="E109" s="25">
        <v>2</v>
      </c>
      <c r="F109" s="26" t="s">
        <v>795</v>
      </c>
      <c r="G109" s="26" t="s">
        <v>524</v>
      </c>
      <c r="H109" s="25">
        <f t="shared" si="10"/>
        <v>50</v>
      </c>
      <c r="I109" s="25">
        <f t="shared" si="11"/>
        <v>5</v>
      </c>
      <c r="J109" s="25">
        <v>2</v>
      </c>
      <c r="K109" s="25" t="s">
        <v>536</v>
      </c>
      <c r="L109" s="49" t="str">
        <f t="shared" si="12"/>
        <v>tw-f-18-shl-loc2</v>
      </c>
      <c r="M109" s="49">
        <f t="shared" si="13"/>
        <v>2</v>
      </c>
      <c r="N109" s="25">
        <v>9</v>
      </c>
      <c r="O109" s="39">
        <v>9</v>
      </c>
      <c r="Q109" s="48">
        <v>106</v>
      </c>
    </row>
    <row r="110" spans="1:69" ht="16.5" x14ac:dyDescent="0.2">
      <c r="A110" s="45" t="s">
        <v>995</v>
      </c>
      <c r="B110" s="45">
        <f t="shared" si="8"/>
        <v>4101830</v>
      </c>
      <c r="C110" s="56">
        <f t="shared" si="7"/>
        <v>18</v>
      </c>
      <c r="D110" s="38">
        <f t="shared" si="9"/>
        <v>41018</v>
      </c>
      <c r="E110" s="25">
        <v>3</v>
      </c>
      <c r="F110" s="26" t="s">
        <v>794</v>
      </c>
      <c r="G110" s="26" t="s">
        <v>1463</v>
      </c>
      <c r="H110" s="25">
        <f t="shared" si="10"/>
        <v>50</v>
      </c>
      <c r="I110" s="25">
        <f t="shared" si="11"/>
        <v>5</v>
      </c>
      <c r="J110" s="25">
        <v>2</v>
      </c>
      <c r="K110" s="25" t="s">
        <v>500</v>
      </c>
      <c r="L110" s="50" t="str">
        <f t="shared" si="12"/>
        <v>tw-f-18-jlr-loc3</v>
      </c>
      <c r="M110" s="50">
        <f t="shared" si="13"/>
        <v>2</v>
      </c>
      <c r="N110" s="25">
        <v>6</v>
      </c>
      <c r="O110" s="39">
        <v>6</v>
      </c>
      <c r="Q110" s="48">
        <v>107</v>
      </c>
    </row>
    <row r="111" spans="1:69" ht="17.25" thickBot="1" x14ac:dyDescent="0.25">
      <c r="A111" s="45" t="s">
        <v>995</v>
      </c>
      <c r="B111" s="45">
        <f t="shared" si="8"/>
        <v>4101831</v>
      </c>
      <c r="C111" s="56">
        <f t="shared" si="7"/>
        <v>18</v>
      </c>
      <c r="D111" s="40">
        <f t="shared" si="9"/>
        <v>41018</v>
      </c>
      <c r="E111" s="41">
        <v>3</v>
      </c>
      <c r="F111" s="42" t="s">
        <v>795</v>
      </c>
      <c r="G111" s="42" t="s">
        <v>509</v>
      </c>
      <c r="H111" s="41">
        <f t="shared" si="10"/>
        <v>50</v>
      </c>
      <c r="I111" s="41">
        <f t="shared" si="11"/>
        <v>5</v>
      </c>
      <c r="J111" s="41">
        <v>2</v>
      </c>
      <c r="K111" s="41" t="s">
        <v>541</v>
      </c>
      <c r="L111" s="42" t="str">
        <f t="shared" si="12"/>
        <v>tw-f-18-shl-loc3</v>
      </c>
      <c r="M111" s="42">
        <f t="shared" si="13"/>
        <v>2</v>
      </c>
      <c r="N111" s="41">
        <v>9</v>
      </c>
      <c r="O111" s="43">
        <v>9</v>
      </c>
      <c r="Q111" s="48">
        <v>108</v>
      </c>
    </row>
    <row r="112" spans="1:69" ht="16.5" x14ac:dyDescent="0.2">
      <c r="A112" s="45" t="s">
        <v>995</v>
      </c>
      <c r="B112" s="45">
        <f t="shared" si="8"/>
        <v>4101910</v>
      </c>
      <c r="C112" s="56">
        <f t="shared" si="7"/>
        <v>19</v>
      </c>
      <c r="D112" s="35">
        <f t="shared" si="9"/>
        <v>41019</v>
      </c>
      <c r="E112" s="36">
        <v>1</v>
      </c>
      <c r="F112" s="44" t="s">
        <v>794</v>
      </c>
      <c r="G112" s="44" t="s">
        <v>495</v>
      </c>
      <c r="H112" s="36">
        <f t="shared" si="10"/>
        <v>50</v>
      </c>
      <c r="I112" s="36">
        <f t="shared" si="11"/>
        <v>6</v>
      </c>
      <c r="J112" s="36">
        <v>2</v>
      </c>
      <c r="K112" s="36" t="s">
        <v>502</v>
      </c>
      <c r="L112" s="36" t="str">
        <f t="shared" si="12"/>
        <v>tw-f-19-jlr-loc1</v>
      </c>
      <c r="M112" s="36">
        <f t="shared" si="13"/>
        <v>2</v>
      </c>
      <c r="N112" s="36">
        <v>6</v>
      </c>
      <c r="O112" s="37">
        <v>6</v>
      </c>
      <c r="Q112" s="48">
        <v>109</v>
      </c>
    </row>
    <row r="113" spans="1:17" ht="16.5" x14ac:dyDescent="0.2">
      <c r="A113" s="45" t="s">
        <v>995</v>
      </c>
      <c r="B113" s="45">
        <f t="shared" si="8"/>
        <v>4101911</v>
      </c>
      <c r="C113" s="56">
        <f t="shared" si="7"/>
        <v>19</v>
      </c>
      <c r="D113" s="38">
        <f t="shared" si="9"/>
        <v>41019</v>
      </c>
      <c r="E113" s="25">
        <v>1</v>
      </c>
      <c r="F113" s="26" t="s">
        <v>795</v>
      </c>
      <c r="G113" s="26" t="s">
        <v>432</v>
      </c>
      <c r="H113" s="25">
        <f t="shared" si="10"/>
        <v>50</v>
      </c>
      <c r="I113" s="25">
        <f t="shared" si="11"/>
        <v>6</v>
      </c>
      <c r="J113" s="25">
        <v>2</v>
      </c>
      <c r="K113" s="25" t="s">
        <v>543</v>
      </c>
      <c r="L113" s="25" t="str">
        <f t="shared" si="12"/>
        <v>tw-f-19-shl-loc1</v>
      </c>
      <c r="M113" s="25">
        <f t="shared" si="13"/>
        <v>2</v>
      </c>
      <c r="N113" s="25">
        <v>9</v>
      </c>
      <c r="O113" s="39">
        <v>9</v>
      </c>
      <c r="Q113" s="48">
        <v>110</v>
      </c>
    </row>
    <row r="114" spans="1:17" ht="16.5" x14ac:dyDescent="0.2">
      <c r="A114" s="45" t="s">
        <v>995</v>
      </c>
      <c r="B114" s="45">
        <f t="shared" si="8"/>
        <v>4101920</v>
      </c>
      <c r="C114" s="56">
        <f t="shared" si="7"/>
        <v>19</v>
      </c>
      <c r="D114" s="38">
        <f t="shared" si="9"/>
        <v>41019</v>
      </c>
      <c r="E114" s="25">
        <v>2</v>
      </c>
      <c r="F114" s="26" t="s">
        <v>794</v>
      </c>
      <c r="G114" s="26" t="s">
        <v>504</v>
      </c>
      <c r="H114" s="25">
        <f t="shared" si="10"/>
        <v>50</v>
      </c>
      <c r="I114" s="25">
        <f t="shared" si="11"/>
        <v>6</v>
      </c>
      <c r="J114" s="25">
        <v>2</v>
      </c>
      <c r="K114" s="25" t="s">
        <v>1459</v>
      </c>
      <c r="L114" s="49" t="str">
        <f t="shared" si="12"/>
        <v>tw-f-19-jlr-loc2</v>
      </c>
      <c r="M114" s="49">
        <f t="shared" si="13"/>
        <v>2</v>
      </c>
      <c r="N114" s="25">
        <v>6</v>
      </c>
      <c r="O114" s="39">
        <v>6</v>
      </c>
      <c r="Q114" s="48">
        <v>111</v>
      </c>
    </row>
    <row r="115" spans="1:17" ht="16.5" x14ac:dyDescent="0.2">
      <c r="A115" s="45" t="s">
        <v>995</v>
      </c>
      <c r="B115" s="45">
        <f t="shared" si="8"/>
        <v>4101921</v>
      </c>
      <c r="C115" s="56">
        <f t="shared" si="7"/>
        <v>19</v>
      </c>
      <c r="D115" s="38">
        <f t="shared" si="9"/>
        <v>41019</v>
      </c>
      <c r="E115" s="25">
        <v>2</v>
      </c>
      <c r="F115" s="26" t="s">
        <v>795</v>
      </c>
      <c r="G115" s="26" t="s">
        <v>524</v>
      </c>
      <c r="H115" s="25">
        <f t="shared" si="10"/>
        <v>50</v>
      </c>
      <c r="I115" s="25">
        <f t="shared" si="11"/>
        <v>6</v>
      </c>
      <c r="J115" s="25">
        <v>2</v>
      </c>
      <c r="K115" s="25" t="s">
        <v>538</v>
      </c>
      <c r="L115" s="49" t="str">
        <f t="shared" si="12"/>
        <v>tw-f-19-shl-loc2</v>
      </c>
      <c r="M115" s="49">
        <f t="shared" si="13"/>
        <v>2</v>
      </c>
      <c r="N115" s="25">
        <v>9</v>
      </c>
      <c r="O115" s="39">
        <v>9</v>
      </c>
      <c r="Q115" s="48">
        <v>112</v>
      </c>
    </row>
    <row r="116" spans="1:17" ht="16.5" x14ac:dyDescent="0.2">
      <c r="A116" s="45" t="s">
        <v>995</v>
      </c>
      <c r="B116" s="45">
        <f t="shared" si="8"/>
        <v>4101930</v>
      </c>
      <c r="C116" s="56">
        <f t="shared" si="7"/>
        <v>19</v>
      </c>
      <c r="D116" s="38">
        <f t="shared" si="9"/>
        <v>41019</v>
      </c>
      <c r="E116" s="25">
        <v>3</v>
      </c>
      <c r="F116" s="26" t="s">
        <v>794</v>
      </c>
      <c r="G116" s="26" t="s">
        <v>1463</v>
      </c>
      <c r="H116" s="25">
        <f t="shared" si="10"/>
        <v>50</v>
      </c>
      <c r="I116" s="25">
        <f t="shared" si="11"/>
        <v>5</v>
      </c>
      <c r="J116" s="25">
        <v>2</v>
      </c>
      <c r="K116" s="25" t="s">
        <v>499</v>
      </c>
      <c r="L116" s="50" t="str">
        <f t="shared" si="12"/>
        <v>tw-f-19-jlr-loc3</v>
      </c>
      <c r="M116" s="50">
        <f t="shared" si="13"/>
        <v>2</v>
      </c>
      <c r="N116" s="25">
        <v>6</v>
      </c>
      <c r="O116" s="39">
        <v>6</v>
      </c>
      <c r="Q116" s="48">
        <v>113</v>
      </c>
    </row>
    <row r="117" spans="1:17" ht="17.25" thickBot="1" x14ac:dyDescent="0.25">
      <c r="A117" s="45" t="s">
        <v>995</v>
      </c>
      <c r="B117" s="45">
        <f t="shared" si="8"/>
        <v>4101931</v>
      </c>
      <c r="C117" s="56">
        <f t="shared" si="7"/>
        <v>19</v>
      </c>
      <c r="D117" s="40">
        <f t="shared" si="9"/>
        <v>41019</v>
      </c>
      <c r="E117" s="41">
        <v>3</v>
      </c>
      <c r="F117" s="42" t="s">
        <v>795</v>
      </c>
      <c r="G117" s="42" t="s">
        <v>509</v>
      </c>
      <c r="H117" s="41">
        <f t="shared" si="10"/>
        <v>50</v>
      </c>
      <c r="I117" s="41">
        <f t="shared" si="11"/>
        <v>5</v>
      </c>
      <c r="J117" s="41">
        <v>2</v>
      </c>
      <c r="K117" s="41" t="s">
        <v>539</v>
      </c>
      <c r="L117" s="42" t="str">
        <f t="shared" si="12"/>
        <v>tw-f-19-shl-loc3</v>
      </c>
      <c r="M117" s="42">
        <f t="shared" si="13"/>
        <v>2</v>
      </c>
      <c r="N117" s="41">
        <v>9</v>
      </c>
      <c r="O117" s="43">
        <v>9</v>
      </c>
      <c r="Q117" s="48">
        <v>114</v>
      </c>
    </row>
    <row r="118" spans="1:17" ht="16.5" x14ac:dyDescent="0.2">
      <c r="A118" s="45" t="s">
        <v>995</v>
      </c>
      <c r="B118" s="45">
        <f t="shared" si="8"/>
        <v>4102010</v>
      </c>
      <c r="C118" s="56">
        <f t="shared" si="7"/>
        <v>20</v>
      </c>
      <c r="D118" s="35">
        <f t="shared" si="9"/>
        <v>41020</v>
      </c>
      <c r="E118" s="36">
        <v>1</v>
      </c>
      <c r="F118" s="44" t="s">
        <v>794</v>
      </c>
      <c r="G118" s="44" t="s">
        <v>435</v>
      </c>
      <c r="H118" s="36">
        <f t="shared" si="10"/>
        <v>50</v>
      </c>
      <c r="I118" s="36">
        <f t="shared" si="11"/>
        <v>6</v>
      </c>
      <c r="J118" s="36">
        <v>2</v>
      </c>
      <c r="K118" s="36" t="s">
        <v>495</v>
      </c>
      <c r="L118" s="36" t="str">
        <f t="shared" si="12"/>
        <v>tw-f-20-jlr-loc1</v>
      </c>
      <c r="M118" s="36">
        <f t="shared" si="13"/>
        <v>2</v>
      </c>
      <c r="N118" s="36">
        <v>6</v>
      </c>
      <c r="O118" s="37">
        <v>6</v>
      </c>
      <c r="Q118" s="48">
        <v>115</v>
      </c>
    </row>
    <row r="119" spans="1:17" ht="16.5" x14ac:dyDescent="0.2">
      <c r="A119" s="45" t="s">
        <v>995</v>
      </c>
      <c r="B119" s="45">
        <f t="shared" si="8"/>
        <v>4102011</v>
      </c>
      <c r="C119" s="56">
        <f t="shared" si="7"/>
        <v>20</v>
      </c>
      <c r="D119" s="38">
        <f t="shared" si="9"/>
        <v>41020</v>
      </c>
      <c r="E119" s="25">
        <v>1</v>
      </c>
      <c r="F119" s="26" t="s">
        <v>795</v>
      </c>
      <c r="G119" s="26" t="s">
        <v>432</v>
      </c>
      <c r="H119" s="25">
        <f t="shared" si="10"/>
        <v>50</v>
      </c>
      <c r="I119" s="25">
        <f t="shared" si="11"/>
        <v>6</v>
      </c>
      <c r="J119" s="25">
        <v>2</v>
      </c>
      <c r="K119" s="25" t="s">
        <v>527</v>
      </c>
      <c r="L119" s="25" t="str">
        <f t="shared" si="12"/>
        <v>tw-f-20-shl-loc1</v>
      </c>
      <c r="M119" s="25">
        <f t="shared" si="13"/>
        <v>2</v>
      </c>
      <c r="N119" s="25">
        <v>9</v>
      </c>
      <c r="O119" s="39">
        <v>9</v>
      </c>
      <c r="Q119" s="48">
        <v>116</v>
      </c>
    </row>
    <row r="120" spans="1:17" ht="16.5" x14ac:dyDescent="0.2">
      <c r="A120" s="45" t="s">
        <v>995</v>
      </c>
      <c r="B120" s="45">
        <f t="shared" si="8"/>
        <v>4102020</v>
      </c>
      <c r="C120" s="56">
        <f t="shared" si="7"/>
        <v>20</v>
      </c>
      <c r="D120" s="38">
        <f t="shared" si="9"/>
        <v>41020</v>
      </c>
      <c r="E120" s="25">
        <v>2</v>
      </c>
      <c r="F120" s="26" t="s">
        <v>794</v>
      </c>
      <c r="G120" s="26" t="s">
        <v>504</v>
      </c>
      <c r="H120" s="25">
        <f t="shared" si="10"/>
        <v>50</v>
      </c>
      <c r="I120" s="25">
        <f t="shared" si="11"/>
        <v>6</v>
      </c>
      <c r="J120" s="25">
        <v>2</v>
      </c>
      <c r="K120" s="25" t="s">
        <v>1463</v>
      </c>
      <c r="L120" s="49" t="str">
        <f t="shared" si="12"/>
        <v>tw-f-20-jlr-loc2</v>
      </c>
      <c r="M120" s="49">
        <f t="shared" si="13"/>
        <v>2</v>
      </c>
      <c r="N120" s="25">
        <v>6</v>
      </c>
      <c r="O120" s="39">
        <v>6</v>
      </c>
      <c r="Q120" s="48">
        <v>117</v>
      </c>
    </row>
    <row r="121" spans="1:17" ht="16.5" x14ac:dyDescent="0.2">
      <c r="A121" s="45" t="s">
        <v>995</v>
      </c>
      <c r="B121" s="45">
        <f t="shared" si="8"/>
        <v>4102021</v>
      </c>
      <c r="C121" s="56">
        <f t="shared" si="7"/>
        <v>20</v>
      </c>
      <c r="D121" s="38">
        <f t="shared" si="9"/>
        <v>41020</v>
      </c>
      <c r="E121" s="25">
        <v>2</v>
      </c>
      <c r="F121" s="26" t="s">
        <v>795</v>
      </c>
      <c r="G121" s="26" t="s">
        <v>524</v>
      </c>
      <c r="H121" s="25">
        <f t="shared" si="10"/>
        <v>50</v>
      </c>
      <c r="I121" s="25">
        <f t="shared" si="11"/>
        <v>6</v>
      </c>
      <c r="J121" s="25">
        <v>2</v>
      </c>
      <c r="K121" s="25" t="s">
        <v>530</v>
      </c>
      <c r="L121" s="49" t="str">
        <f t="shared" si="12"/>
        <v>tw-f-20-shl-loc2</v>
      </c>
      <c r="M121" s="49">
        <f t="shared" si="13"/>
        <v>2</v>
      </c>
      <c r="N121" s="25">
        <v>9</v>
      </c>
      <c r="O121" s="39">
        <v>9</v>
      </c>
      <c r="Q121" s="48">
        <v>118</v>
      </c>
    </row>
    <row r="122" spans="1:17" ht="16.5" x14ac:dyDescent="0.2">
      <c r="A122" s="45" t="s">
        <v>995</v>
      </c>
      <c r="B122" s="45">
        <f t="shared" si="8"/>
        <v>4102030</v>
      </c>
      <c r="C122" s="56">
        <f t="shared" si="7"/>
        <v>20</v>
      </c>
      <c r="D122" s="38">
        <f t="shared" si="9"/>
        <v>41020</v>
      </c>
      <c r="E122" s="25">
        <v>3</v>
      </c>
      <c r="F122" s="26" t="s">
        <v>794</v>
      </c>
      <c r="G122" s="26" t="s">
        <v>1463</v>
      </c>
      <c r="H122" s="25">
        <f t="shared" si="10"/>
        <v>50</v>
      </c>
      <c r="I122" s="25">
        <f t="shared" si="11"/>
        <v>6</v>
      </c>
      <c r="J122" s="25">
        <v>2</v>
      </c>
      <c r="K122" s="25" t="s">
        <v>504</v>
      </c>
      <c r="L122" s="50" t="str">
        <f t="shared" si="12"/>
        <v>tw-f-20-jlr-loc3</v>
      </c>
      <c r="M122" s="50">
        <f t="shared" si="13"/>
        <v>2</v>
      </c>
      <c r="N122" s="25">
        <v>6</v>
      </c>
      <c r="O122" s="39">
        <v>6</v>
      </c>
      <c r="Q122" s="48">
        <v>119</v>
      </c>
    </row>
    <row r="123" spans="1:17" ht="17.25" thickBot="1" x14ac:dyDescent="0.25">
      <c r="A123" s="45" t="s">
        <v>995</v>
      </c>
      <c r="B123" s="45">
        <f t="shared" si="8"/>
        <v>4102031</v>
      </c>
      <c r="C123" s="56">
        <f t="shared" si="7"/>
        <v>20</v>
      </c>
      <c r="D123" s="40">
        <f t="shared" si="9"/>
        <v>41020</v>
      </c>
      <c r="E123" s="41">
        <v>3</v>
      </c>
      <c r="F123" s="42" t="s">
        <v>795</v>
      </c>
      <c r="G123" s="42" t="s">
        <v>509</v>
      </c>
      <c r="H123" s="41">
        <f t="shared" si="10"/>
        <v>50</v>
      </c>
      <c r="I123" s="41">
        <f t="shared" si="11"/>
        <v>6</v>
      </c>
      <c r="J123" s="41">
        <v>2</v>
      </c>
      <c r="K123" s="41" t="s">
        <v>545</v>
      </c>
      <c r="L123" s="42" t="str">
        <f t="shared" si="12"/>
        <v>tw-f-20-shl-loc3</v>
      </c>
      <c r="M123" s="42">
        <f t="shared" si="13"/>
        <v>2</v>
      </c>
      <c r="N123" s="41">
        <v>9</v>
      </c>
      <c r="O123" s="43">
        <v>9</v>
      </c>
      <c r="Q123" s="48">
        <v>120</v>
      </c>
    </row>
    <row r="124" spans="1:17" ht="16.5" x14ac:dyDescent="0.2">
      <c r="A124" s="45" t="s">
        <v>995</v>
      </c>
      <c r="B124" s="45">
        <f t="shared" si="8"/>
        <v>4102110</v>
      </c>
      <c r="C124" s="56">
        <f t="shared" si="7"/>
        <v>21</v>
      </c>
      <c r="D124" s="35">
        <f t="shared" si="9"/>
        <v>41021</v>
      </c>
      <c r="E124" s="36">
        <v>1</v>
      </c>
      <c r="F124" s="44" t="s">
        <v>794</v>
      </c>
      <c r="G124" s="44" t="s">
        <v>174</v>
      </c>
      <c r="H124" s="36">
        <f t="shared" si="10"/>
        <v>51</v>
      </c>
      <c r="I124" s="36">
        <f t="shared" si="11"/>
        <v>6</v>
      </c>
      <c r="J124" s="36">
        <v>2</v>
      </c>
      <c r="K124" s="36" t="s">
        <v>502</v>
      </c>
      <c r="L124" s="36" t="str">
        <f t="shared" si="12"/>
        <v>tw-f-21-jlr-loc1</v>
      </c>
      <c r="M124" s="36">
        <f t="shared" si="13"/>
        <v>2</v>
      </c>
      <c r="N124" s="36">
        <v>6</v>
      </c>
      <c r="O124" s="37">
        <v>6</v>
      </c>
      <c r="Q124" s="48">
        <v>121</v>
      </c>
    </row>
    <row r="125" spans="1:17" ht="16.5" x14ac:dyDescent="0.2">
      <c r="A125" s="45" t="s">
        <v>995</v>
      </c>
      <c r="B125" s="45">
        <f t="shared" si="8"/>
        <v>4102111</v>
      </c>
      <c r="C125" s="56">
        <f t="shared" si="7"/>
        <v>21</v>
      </c>
      <c r="D125" s="38">
        <f t="shared" si="9"/>
        <v>41021</v>
      </c>
      <c r="E125" s="25">
        <v>1</v>
      </c>
      <c r="F125" s="26" t="s">
        <v>795</v>
      </c>
      <c r="G125" s="26" t="s">
        <v>432</v>
      </c>
      <c r="H125" s="25">
        <f t="shared" si="10"/>
        <v>51</v>
      </c>
      <c r="I125" s="25">
        <f t="shared" si="11"/>
        <v>6</v>
      </c>
      <c r="J125" s="25">
        <v>2</v>
      </c>
      <c r="K125" s="25" t="s">
        <v>543</v>
      </c>
      <c r="L125" s="25" t="str">
        <f t="shared" si="12"/>
        <v>tw-f-21-shl-loc1</v>
      </c>
      <c r="M125" s="25">
        <f t="shared" si="13"/>
        <v>2</v>
      </c>
      <c r="N125" s="25">
        <v>9</v>
      </c>
      <c r="O125" s="39">
        <v>9</v>
      </c>
      <c r="Q125" s="48">
        <v>122</v>
      </c>
    </row>
    <row r="126" spans="1:17" ht="16.5" x14ac:dyDescent="0.2">
      <c r="A126" s="45" t="s">
        <v>995</v>
      </c>
      <c r="B126" s="45">
        <f t="shared" si="8"/>
        <v>4102120</v>
      </c>
      <c r="C126" s="56">
        <f t="shared" si="7"/>
        <v>21</v>
      </c>
      <c r="D126" s="38">
        <f t="shared" si="9"/>
        <v>41021</v>
      </c>
      <c r="E126" s="25">
        <v>2</v>
      </c>
      <c r="F126" s="26" t="s">
        <v>794</v>
      </c>
      <c r="G126" s="26" t="s">
        <v>504</v>
      </c>
      <c r="H126" s="25">
        <f t="shared" si="10"/>
        <v>51</v>
      </c>
      <c r="I126" s="25">
        <f t="shared" si="11"/>
        <v>6</v>
      </c>
      <c r="J126" s="25">
        <v>2</v>
      </c>
      <c r="K126" s="25" t="s">
        <v>1459</v>
      </c>
      <c r="L126" s="49" t="str">
        <f t="shared" si="12"/>
        <v>tw-f-21-jlr-loc2</v>
      </c>
      <c r="M126" s="49">
        <f t="shared" si="13"/>
        <v>2</v>
      </c>
      <c r="N126" s="25">
        <v>6</v>
      </c>
      <c r="O126" s="39">
        <v>6</v>
      </c>
      <c r="Q126" s="48">
        <v>123</v>
      </c>
    </row>
    <row r="127" spans="1:17" ht="16.5" x14ac:dyDescent="0.2">
      <c r="A127" s="45" t="s">
        <v>995</v>
      </c>
      <c r="B127" s="45">
        <f t="shared" si="8"/>
        <v>4102121</v>
      </c>
      <c r="C127" s="56">
        <f t="shared" si="7"/>
        <v>21</v>
      </c>
      <c r="D127" s="38">
        <f t="shared" si="9"/>
        <v>41021</v>
      </c>
      <c r="E127" s="25">
        <v>2</v>
      </c>
      <c r="F127" s="26" t="s">
        <v>795</v>
      </c>
      <c r="G127" s="26" t="s">
        <v>524</v>
      </c>
      <c r="H127" s="25">
        <f t="shared" si="10"/>
        <v>51</v>
      </c>
      <c r="I127" s="25">
        <f t="shared" si="11"/>
        <v>6</v>
      </c>
      <c r="J127" s="25">
        <v>2</v>
      </c>
      <c r="K127" s="25" t="s">
        <v>538</v>
      </c>
      <c r="L127" s="49" t="str">
        <f t="shared" si="12"/>
        <v>tw-f-21-shl-loc2</v>
      </c>
      <c r="M127" s="49">
        <f t="shared" si="13"/>
        <v>2</v>
      </c>
      <c r="N127" s="25">
        <v>9</v>
      </c>
      <c r="O127" s="39">
        <v>9</v>
      </c>
      <c r="Q127" s="48">
        <v>124</v>
      </c>
    </row>
    <row r="128" spans="1:17" ht="16.5" x14ac:dyDescent="0.2">
      <c r="A128" s="45" t="s">
        <v>995</v>
      </c>
      <c r="B128" s="45">
        <f t="shared" si="8"/>
        <v>4102130</v>
      </c>
      <c r="C128" s="56">
        <f t="shared" si="7"/>
        <v>21</v>
      </c>
      <c r="D128" s="38">
        <f t="shared" si="9"/>
        <v>41021</v>
      </c>
      <c r="E128" s="25">
        <v>3</v>
      </c>
      <c r="F128" s="26" t="s">
        <v>794</v>
      </c>
      <c r="G128" s="26" t="s">
        <v>1463</v>
      </c>
      <c r="H128" s="25">
        <f t="shared" si="10"/>
        <v>51</v>
      </c>
      <c r="I128" s="25">
        <f t="shared" si="11"/>
        <v>6</v>
      </c>
      <c r="J128" s="25">
        <v>2</v>
      </c>
      <c r="K128" s="25" t="s">
        <v>499</v>
      </c>
      <c r="L128" s="50" t="str">
        <f t="shared" si="12"/>
        <v>tw-f-21-jlr-loc3</v>
      </c>
      <c r="M128" s="50">
        <f t="shared" si="13"/>
        <v>2</v>
      </c>
      <c r="N128" s="25">
        <v>6</v>
      </c>
      <c r="O128" s="39">
        <v>6</v>
      </c>
      <c r="Q128" s="48">
        <v>125</v>
      </c>
    </row>
    <row r="129" spans="1:17" ht="17.25" thickBot="1" x14ac:dyDescent="0.25">
      <c r="A129" s="45" t="s">
        <v>995</v>
      </c>
      <c r="B129" s="45">
        <f t="shared" si="8"/>
        <v>4102131</v>
      </c>
      <c r="C129" s="56">
        <f t="shared" ref="C129:C192" si="14">MOD(D129,100)</f>
        <v>21</v>
      </c>
      <c r="D129" s="40">
        <f t="shared" si="9"/>
        <v>41021</v>
      </c>
      <c r="E129" s="41">
        <v>3</v>
      </c>
      <c r="F129" s="42" t="s">
        <v>795</v>
      </c>
      <c r="G129" s="42" t="s">
        <v>509</v>
      </c>
      <c r="H129" s="41">
        <f t="shared" si="10"/>
        <v>51</v>
      </c>
      <c r="I129" s="41">
        <f t="shared" si="11"/>
        <v>6</v>
      </c>
      <c r="J129" s="41">
        <v>2</v>
      </c>
      <c r="K129" s="41" t="s">
        <v>539</v>
      </c>
      <c r="L129" s="42" t="str">
        <f t="shared" si="12"/>
        <v>tw-f-21-shl-loc3</v>
      </c>
      <c r="M129" s="42">
        <f t="shared" si="13"/>
        <v>2</v>
      </c>
      <c r="N129" s="41">
        <v>9</v>
      </c>
      <c r="O129" s="43">
        <v>9</v>
      </c>
      <c r="Q129" s="48">
        <v>126</v>
      </c>
    </row>
    <row r="130" spans="1:17" ht="16.5" x14ac:dyDescent="0.2">
      <c r="A130" s="45" t="s">
        <v>995</v>
      </c>
      <c r="B130" s="45">
        <f t="shared" si="8"/>
        <v>4102210</v>
      </c>
      <c r="C130" s="56">
        <f t="shared" si="14"/>
        <v>22</v>
      </c>
      <c r="D130" s="35">
        <f t="shared" si="9"/>
        <v>41022</v>
      </c>
      <c r="E130" s="36">
        <v>1</v>
      </c>
      <c r="F130" s="44" t="s">
        <v>794</v>
      </c>
      <c r="G130" s="44" t="s">
        <v>174</v>
      </c>
      <c r="H130" s="36">
        <f t="shared" si="10"/>
        <v>52</v>
      </c>
      <c r="I130" s="36">
        <f t="shared" si="11"/>
        <v>6</v>
      </c>
      <c r="J130" s="36">
        <v>2</v>
      </c>
      <c r="K130" s="44" t="s">
        <v>505</v>
      </c>
      <c r="L130" s="36" t="str">
        <f t="shared" si="12"/>
        <v>tw-f-22-jlr-loc1</v>
      </c>
      <c r="M130" s="36">
        <f t="shared" si="13"/>
        <v>2</v>
      </c>
      <c r="N130" s="36">
        <v>6</v>
      </c>
      <c r="O130" s="37">
        <v>6</v>
      </c>
      <c r="Q130" s="48">
        <v>127</v>
      </c>
    </row>
    <row r="131" spans="1:17" ht="16.5" x14ac:dyDescent="0.2">
      <c r="A131" s="45" t="s">
        <v>995</v>
      </c>
      <c r="B131" s="45">
        <f t="shared" si="8"/>
        <v>4102211</v>
      </c>
      <c r="C131" s="56">
        <f t="shared" si="14"/>
        <v>22</v>
      </c>
      <c r="D131" s="38">
        <f t="shared" si="9"/>
        <v>41022</v>
      </c>
      <c r="E131" s="25">
        <v>1</v>
      </c>
      <c r="F131" s="26" t="s">
        <v>795</v>
      </c>
      <c r="G131" s="26" t="s">
        <v>432</v>
      </c>
      <c r="H131" s="25">
        <f t="shared" si="10"/>
        <v>52</v>
      </c>
      <c r="I131" s="25">
        <f t="shared" si="11"/>
        <v>6</v>
      </c>
      <c r="J131" s="25">
        <v>2</v>
      </c>
      <c r="K131" s="25" t="s">
        <v>546</v>
      </c>
      <c r="L131" s="25" t="str">
        <f t="shared" si="12"/>
        <v>tw-f-22-shl-loc1</v>
      </c>
      <c r="M131" s="25">
        <f t="shared" si="13"/>
        <v>2</v>
      </c>
      <c r="N131" s="25">
        <v>9</v>
      </c>
      <c r="O131" s="39">
        <v>9</v>
      </c>
      <c r="Q131" s="48">
        <v>128</v>
      </c>
    </row>
    <row r="132" spans="1:17" ht="16.5" x14ac:dyDescent="0.2">
      <c r="A132" s="45" t="s">
        <v>995</v>
      </c>
      <c r="B132" s="45">
        <f t="shared" si="8"/>
        <v>4102220</v>
      </c>
      <c r="C132" s="56">
        <f t="shared" si="14"/>
        <v>22</v>
      </c>
      <c r="D132" s="38">
        <f t="shared" si="9"/>
        <v>41022</v>
      </c>
      <c r="E132" s="25">
        <v>2</v>
      </c>
      <c r="F132" s="26" t="s">
        <v>794</v>
      </c>
      <c r="G132" s="26" t="s">
        <v>504</v>
      </c>
      <c r="H132" s="25">
        <f t="shared" si="10"/>
        <v>52</v>
      </c>
      <c r="I132" s="25">
        <f t="shared" si="11"/>
        <v>6</v>
      </c>
      <c r="J132" s="25">
        <v>2</v>
      </c>
      <c r="K132" s="25" t="s">
        <v>495</v>
      </c>
      <c r="L132" s="49" t="str">
        <f t="shared" si="12"/>
        <v>tw-f-22-jlr-loc2</v>
      </c>
      <c r="M132" s="49">
        <f t="shared" si="13"/>
        <v>2</v>
      </c>
      <c r="N132" s="25">
        <v>6</v>
      </c>
      <c r="O132" s="39">
        <v>6</v>
      </c>
      <c r="Q132" s="48">
        <v>129</v>
      </c>
    </row>
    <row r="133" spans="1:17" ht="16.5" x14ac:dyDescent="0.2">
      <c r="A133" s="45" t="s">
        <v>995</v>
      </c>
      <c r="B133" s="45">
        <f t="shared" ref="B133:B196" si="15">D133*100+E133*10+IF(F133="jlr",0,1)</f>
        <v>4102221</v>
      </c>
      <c r="C133" s="56">
        <f t="shared" si="14"/>
        <v>22</v>
      </c>
      <c r="D133" s="38">
        <f t="shared" ref="D133:D196" si="16">INT((Q133-1)/6)+41001</f>
        <v>41022</v>
      </c>
      <c r="E133" s="25">
        <v>2</v>
      </c>
      <c r="F133" s="26" t="s">
        <v>795</v>
      </c>
      <c r="G133" s="26" t="s">
        <v>524</v>
      </c>
      <c r="H133" s="25">
        <f t="shared" ref="H133:H196" si="17">INDEX($Y$4:$Y$103,C133)</f>
        <v>52</v>
      </c>
      <c r="I133" s="25">
        <f t="shared" ref="I133:I196" si="18">INDEX($Z$4:$AB$103,C133,E133)</f>
        <v>6</v>
      </c>
      <c r="J133" s="25">
        <v>2</v>
      </c>
      <c r="K133" s="25" t="s">
        <v>534</v>
      </c>
      <c r="L133" s="49" t="str">
        <f t="shared" ref="L133:L196" si="19">A133&amp;"-"&amp;C133&amp;"-"&amp;F133&amp;"-loc"&amp;E133</f>
        <v>tw-f-22-shl-loc2</v>
      </c>
      <c r="M133" s="49">
        <f t="shared" ref="M133:M196" si="20">INDEX($AD$4:$AD$103,C133)</f>
        <v>2</v>
      </c>
      <c r="N133" s="25">
        <v>9</v>
      </c>
      <c r="O133" s="39">
        <v>9</v>
      </c>
      <c r="Q133" s="48">
        <v>130</v>
      </c>
    </row>
    <row r="134" spans="1:17" ht="16.5" x14ac:dyDescent="0.2">
      <c r="A134" s="45" t="s">
        <v>995</v>
      </c>
      <c r="B134" s="45">
        <f t="shared" si="15"/>
        <v>4102230</v>
      </c>
      <c r="C134" s="56">
        <f t="shared" si="14"/>
        <v>22</v>
      </c>
      <c r="D134" s="38">
        <f t="shared" si="16"/>
        <v>41022</v>
      </c>
      <c r="E134" s="25">
        <v>3</v>
      </c>
      <c r="F134" s="26" t="s">
        <v>794</v>
      </c>
      <c r="G134" s="26" t="s">
        <v>1463</v>
      </c>
      <c r="H134" s="25">
        <f t="shared" si="17"/>
        <v>52</v>
      </c>
      <c r="I134" s="25">
        <f t="shared" si="18"/>
        <v>6</v>
      </c>
      <c r="J134" s="25">
        <v>2</v>
      </c>
      <c r="K134" s="25" t="s">
        <v>501</v>
      </c>
      <c r="L134" s="50" t="str">
        <f t="shared" si="19"/>
        <v>tw-f-22-jlr-loc3</v>
      </c>
      <c r="M134" s="50">
        <f t="shared" si="20"/>
        <v>2</v>
      </c>
      <c r="N134" s="25">
        <v>6</v>
      </c>
      <c r="O134" s="39">
        <v>6</v>
      </c>
      <c r="Q134" s="48">
        <v>131</v>
      </c>
    </row>
    <row r="135" spans="1:17" ht="17.25" thickBot="1" x14ac:dyDescent="0.25">
      <c r="A135" s="45" t="s">
        <v>995</v>
      </c>
      <c r="B135" s="45">
        <f t="shared" si="15"/>
        <v>4102231</v>
      </c>
      <c r="C135" s="56">
        <f t="shared" si="14"/>
        <v>22</v>
      </c>
      <c r="D135" s="40">
        <f t="shared" si="16"/>
        <v>41022</v>
      </c>
      <c r="E135" s="41">
        <v>3</v>
      </c>
      <c r="F135" s="42" t="s">
        <v>795</v>
      </c>
      <c r="G135" s="42" t="s">
        <v>509</v>
      </c>
      <c r="H135" s="41">
        <f t="shared" si="17"/>
        <v>52</v>
      </c>
      <c r="I135" s="41">
        <f t="shared" si="18"/>
        <v>6</v>
      </c>
      <c r="J135" s="41">
        <v>2</v>
      </c>
      <c r="K135" s="41" t="s">
        <v>542</v>
      </c>
      <c r="L135" s="42" t="str">
        <f t="shared" si="19"/>
        <v>tw-f-22-shl-loc3</v>
      </c>
      <c r="M135" s="42">
        <f t="shared" si="20"/>
        <v>2</v>
      </c>
      <c r="N135" s="41">
        <v>9</v>
      </c>
      <c r="O135" s="43">
        <v>9</v>
      </c>
      <c r="Q135" s="48">
        <v>132</v>
      </c>
    </row>
    <row r="136" spans="1:17" ht="16.5" x14ac:dyDescent="0.2">
      <c r="A136" s="45" t="s">
        <v>995</v>
      </c>
      <c r="B136" s="45">
        <f t="shared" si="15"/>
        <v>4102310</v>
      </c>
      <c r="C136" s="56">
        <f t="shared" si="14"/>
        <v>23</v>
      </c>
      <c r="D136" s="35">
        <f t="shared" si="16"/>
        <v>41023</v>
      </c>
      <c r="E136" s="36">
        <v>1</v>
      </c>
      <c r="F136" s="44" t="s">
        <v>794</v>
      </c>
      <c r="G136" s="44" t="s">
        <v>174</v>
      </c>
      <c r="H136" s="36">
        <f t="shared" si="17"/>
        <v>52</v>
      </c>
      <c r="I136" s="36">
        <f t="shared" si="18"/>
        <v>6</v>
      </c>
      <c r="J136" s="36">
        <v>2</v>
      </c>
      <c r="K136" s="44" t="s">
        <v>1458</v>
      </c>
      <c r="L136" s="36" t="str">
        <f t="shared" si="19"/>
        <v>tw-f-23-jlr-loc1</v>
      </c>
      <c r="M136" s="36">
        <f t="shared" si="20"/>
        <v>2</v>
      </c>
      <c r="N136" s="36">
        <v>6</v>
      </c>
      <c r="O136" s="37">
        <v>6</v>
      </c>
      <c r="Q136" s="48">
        <v>133</v>
      </c>
    </row>
    <row r="137" spans="1:17" ht="16.5" x14ac:dyDescent="0.2">
      <c r="A137" s="45" t="s">
        <v>995</v>
      </c>
      <c r="B137" s="45">
        <f t="shared" si="15"/>
        <v>4102311</v>
      </c>
      <c r="C137" s="56">
        <f t="shared" si="14"/>
        <v>23</v>
      </c>
      <c r="D137" s="38">
        <f t="shared" si="16"/>
        <v>41023</v>
      </c>
      <c r="E137" s="25">
        <v>1</v>
      </c>
      <c r="F137" s="26" t="s">
        <v>795</v>
      </c>
      <c r="G137" s="26" t="s">
        <v>432</v>
      </c>
      <c r="H137" s="25">
        <f t="shared" si="17"/>
        <v>52</v>
      </c>
      <c r="I137" s="25">
        <f t="shared" si="18"/>
        <v>6</v>
      </c>
      <c r="J137" s="25">
        <v>2</v>
      </c>
      <c r="K137" s="26" t="s">
        <v>532</v>
      </c>
      <c r="L137" s="25" t="str">
        <f t="shared" si="19"/>
        <v>tw-f-23-shl-loc1</v>
      </c>
      <c r="M137" s="25">
        <f t="shared" si="20"/>
        <v>2</v>
      </c>
      <c r="N137" s="25">
        <v>9</v>
      </c>
      <c r="O137" s="39">
        <v>9</v>
      </c>
      <c r="Q137" s="48">
        <v>134</v>
      </c>
    </row>
    <row r="138" spans="1:17" ht="16.5" x14ac:dyDescent="0.2">
      <c r="A138" s="45" t="s">
        <v>995</v>
      </c>
      <c r="B138" s="45">
        <f t="shared" si="15"/>
        <v>4102320</v>
      </c>
      <c r="C138" s="56">
        <f t="shared" si="14"/>
        <v>23</v>
      </c>
      <c r="D138" s="38">
        <f t="shared" si="16"/>
        <v>41023</v>
      </c>
      <c r="E138" s="25">
        <v>2</v>
      </c>
      <c r="F138" s="26" t="s">
        <v>794</v>
      </c>
      <c r="G138" s="26" t="s">
        <v>504</v>
      </c>
      <c r="H138" s="25">
        <f t="shared" si="17"/>
        <v>52</v>
      </c>
      <c r="I138" s="25">
        <f t="shared" si="18"/>
        <v>6</v>
      </c>
      <c r="J138" s="25">
        <v>2</v>
      </c>
      <c r="K138" s="26" t="s">
        <v>1463</v>
      </c>
      <c r="L138" s="49" t="str">
        <f t="shared" si="19"/>
        <v>tw-f-23-jlr-loc2</v>
      </c>
      <c r="M138" s="49">
        <f t="shared" si="20"/>
        <v>2</v>
      </c>
      <c r="N138" s="25">
        <v>6</v>
      </c>
      <c r="O138" s="39">
        <v>6</v>
      </c>
      <c r="Q138" s="48">
        <v>135</v>
      </c>
    </row>
    <row r="139" spans="1:17" ht="16.5" x14ac:dyDescent="0.2">
      <c r="A139" s="45" t="s">
        <v>995</v>
      </c>
      <c r="B139" s="45">
        <f t="shared" si="15"/>
        <v>4102321</v>
      </c>
      <c r="C139" s="56">
        <f t="shared" si="14"/>
        <v>23</v>
      </c>
      <c r="D139" s="38">
        <f t="shared" si="16"/>
        <v>41023</v>
      </c>
      <c r="E139" s="25">
        <v>2</v>
      </c>
      <c r="F139" s="26" t="s">
        <v>795</v>
      </c>
      <c r="G139" s="26" t="s">
        <v>524</v>
      </c>
      <c r="H139" s="25">
        <f t="shared" si="17"/>
        <v>52</v>
      </c>
      <c r="I139" s="25">
        <f t="shared" si="18"/>
        <v>6</v>
      </c>
      <c r="J139" s="25">
        <v>2</v>
      </c>
      <c r="K139" s="26" t="s">
        <v>530</v>
      </c>
      <c r="L139" s="49" t="str">
        <f t="shared" si="19"/>
        <v>tw-f-23-shl-loc2</v>
      </c>
      <c r="M139" s="49">
        <f t="shared" si="20"/>
        <v>2</v>
      </c>
      <c r="N139" s="25">
        <v>9</v>
      </c>
      <c r="O139" s="39">
        <v>9</v>
      </c>
      <c r="Q139" s="48">
        <v>136</v>
      </c>
    </row>
    <row r="140" spans="1:17" ht="16.5" x14ac:dyDescent="0.2">
      <c r="A140" s="45" t="s">
        <v>995</v>
      </c>
      <c r="B140" s="45">
        <f t="shared" si="15"/>
        <v>4102330</v>
      </c>
      <c r="C140" s="56">
        <f t="shared" si="14"/>
        <v>23</v>
      </c>
      <c r="D140" s="38">
        <f t="shared" si="16"/>
        <v>41023</v>
      </c>
      <c r="E140" s="25">
        <v>3</v>
      </c>
      <c r="F140" s="26" t="s">
        <v>794</v>
      </c>
      <c r="G140" s="26" t="s">
        <v>1463</v>
      </c>
      <c r="H140" s="25">
        <f t="shared" si="17"/>
        <v>52</v>
      </c>
      <c r="I140" s="25">
        <f t="shared" si="18"/>
        <v>6</v>
      </c>
      <c r="J140" s="25">
        <v>2</v>
      </c>
      <c r="K140" s="26" t="s">
        <v>502</v>
      </c>
      <c r="L140" s="50" t="str">
        <f t="shared" si="19"/>
        <v>tw-f-23-jlr-loc3</v>
      </c>
      <c r="M140" s="50">
        <f t="shared" si="20"/>
        <v>2</v>
      </c>
      <c r="N140" s="25">
        <v>6</v>
      </c>
      <c r="O140" s="39">
        <v>6</v>
      </c>
      <c r="Q140" s="48">
        <v>137</v>
      </c>
    </row>
    <row r="141" spans="1:17" ht="17.25" thickBot="1" x14ac:dyDescent="0.25">
      <c r="A141" s="45" t="s">
        <v>995</v>
      </c>
      <c r="B141" s="45">
        <f t="shared" si="15"/>
        <v>4102331</v>
      </c>
      <c r="C141" s="56">
        <f t="shared" si="14"/>
        <v>23</v>
      </c>
      <c r="D141" s="40">
        <f t="shared" si="16"/>
        <v>41023</v>
      </c>
      <c r="E141" s="41">
        <v>3</v>
      </c>
      <c r="F141" s="42" t="s">
        <v>795</v>
      </c>
      <c r="G141" s="42" t="s">
        <v>509</v>
      </c>
      <c r="H141" s="41">
        <f t="shared" si="17"/>
        <v>52</v>
      </c>
      <c r="I141" s="41">
        <f t="shared" si="18"/>
        <v>6</v>
      </c>
      <c r="J141" s="41">
        <v>2</v>
      </c>
      <c r="K141" s="42" t="s">
        <v>543</v>
      </c>
      <c r="L141" s="42" t="str">
        <f t="shared" si="19"/>
        <v>tw-f-23-shl-loc3</v>
      </c>
      <c r="M141" s="42">
        <f t="shared" si="20"/>
        <v>2</v>
      </c>
      <c r="N141" s="41">
        <v>9</v>
      </c>
      <c r="O141" s="43">
        <v>9</v>
      </c>
      <c r="Q141" s="48">
        <v>138</v>
      </c>
    </row>
    <row r="142" spans="1:17" ht="16.5" x14ac:dyDescent="0.2">
      <c r="A142" s="45" t="s">
        <v>995</v>
      </c>
      <c r="B142" s="45">
        <f t="shared" si="15"/>
        <v>4102410</v>
      </c>
      <c r="C142" s="56">
        <f t="shared" si="14"/>
        <v>24</v>
      </c>
      <c r="D142" s="35">
        <f t="shared" si="16"/>
        <v>41024</v>
      </c>
      <c r="E142" s="36">
        <v>1</v>
      </c>
      <c r="F142" s="44" t="s">
        <v>794</v>
      </c>
      <c r="G142" s="44" t="s">
        <v>174</v>
      </c>
      <c r="H142" s="36">
        <f t="shared" si="17"/>
        <v>53</v>
      </c>
      <c r="I142" s="36">
        <f t="shared" si="18"/>
        <v>6</v>
      </c>
      <c r="J142" s="36">
        <v>2</v>
      </c>
      <c r="K142" s="36" t="s">
        <v>499</v>
      </c>
      <c r="L142" s="36" t="str">
        <f t="shared" si="19"/>
        <v>tw-f-24-jlr-loc1</v>
      </c>
      <c r="M142" s="36">
        <f t="shared" si="20"/>
        <v>2</v>
      </c>
      <c r="N142" s="36">
        <v>6</v>
      </c>
      <c r="O142" s="37">
        <v>6</v>
      </c>
      <c r="Q142" s="48">
        <v>139</v>
      </c>
    </row>
    <row r="143" spans="1:17" ht="16.5" x14ac:dyDescent="0.2">
      <c r="A143" s="45" t="s">
        <v>995</v>
      </c>
      <c r="B143" s="45">
        <f t="shared" si="15"/>
        <v>4102411</v>
      </c>
      <c r="C143" s="56">
        <f t="shared" si="14"/>
        <v>24</v>
      </c>
      <c r="D143" s="38">
        <f t="shared" si="16"/>
        <v>41024</v>
      </c>
      <c r="E143" s="25">
        <v>1</v>
      </c>
      <c r="F143" s="26" t="s">
        <v>795</v>
      </c>
      <c r="G143" s="26" t="s">
        <v>432</v>
      </c>
      <c r="H143" s="25">
        <f t="shared" si="17"/>
        <v>53</v>
      </c>
      <c r="I143" s="25">
        <f t="shared" si="18"/>
        <v>6</v>
      </c>
      <c r="J143" s="25">
        <v>2</v>
      </c>
      <c r="K143" s="25" t="s">
        <v>539</v>
      </c>
      <c r="L143" s="25" t="str">
        <f t="shared" si="19"/>
        <v>tw-f-24-shl-loc1</v>
      </c>
      <c r="M143" s="25">
        <f t="shared" si="20"/>
        <v>2</v>
      </c>
      <c r="N143" s="25">
        <v>9</v>
      </c>
      <c r="O143" s="39">
        <v>9</v>
      </c>
      <c r="Q143" s="48">
        <v>140</v>
      </c>
    </row>
    <row r="144" spans="1:17" ht="16.5" x14ac:dyDescent="0.2">
      <c r="A144" s="45" t="s">
        <v>995</v>
      </c>
      <c r="B144" s="45">
        <f t="shared" si="15"/>
        <v>4102420</v>
      </c>
      <c r="C144" s="56">
        <f t="shared" si="14"/>
        <v>24</v>
      </c>
      <c r="D144" s="38">
        <f t="shared" si="16"/>
        <v>41024</v>
      </c>
      <c r="E144" s="25">
        <v>2</v>
      </c>
      <c r="F144" s="26" t="s">
        <v>794</v>
      </c>
      <c r="G144" s="26" t="s">
        <v>504</v>
      </c>
      <c r="H144" s="25">
        <f t="shared" si="17"/>
        <v>53</v>
      </c>
      <c r="I144" s="25">
        <f t="shared" si="18"/>
        <v>6</v>
      </c>
      <c r="J144" s="25">
        <v>2</v>
      </c>
      <c r="K144" s="25" t="s">
        <v>1459</v>
      </c>
      <c r="L144" s="49" t="str">
        <f t="shared" si="19"/>
        <v>tw-f-24-jlr-loc2</v>
      </c>
      <c r="M144" s="49">
        <f t="shared" si="20"/>
        <v>2</v>
      </c>
      <c r="N144" s="25">
        <v>6</v>
      </c>
      <c r="O144" s="39">
        <v>6</v>
      </c>
      <c r="Q144" s="48">
        <v>141</v>
      </c>
    </row>
    <row r="145" spans="1:17" ht="16.5" x14ac:dyDescent="0.2">
      <c r="A145" s="45" t="s">
        <v>995</v>
      </c>
      <c r="B145" s="45">
        <f t="shared" si="15"/>
        <v>4102421</v>
      </c>
      <c r="C145" s="56">
        <f t="shared" si="14"/>
        <v>24</v>
      </c>
      <c r="D145" s="38">
        <f t="shared" si="16"/>
        <v>41024</v>
      </c>
      <c r="E145" s="25">
        <v>2</v>
      </c>
      <c r="F145" s="26" t="s">
        <v>795</v>
      </c>
      <c r="G145" s="26" t="s">
        <v>524</v>
      </c>
      <c r="H145" s="25">
        <f t="shared" si="17"/>
        <v>53</v>
      </c>
      <c r="I145" s="25">
        <f t="shared" si="18"/>
        <v>6</v>
      </c>
      <c r="J145" s="25">
        <v>2</v>
      </c>
      <c r="K145" s="25" t="s">
        <v>538</v>
      </c>
      <c r="L145" s="49" t="str">
        <f t="shared" si="19"/>
        <v>tw-f-24-shl-loc2</v>
      </c>
      <c r="M145" s="49">
        <f t="shared" si="20"/>
        <v>2</v>
      </c>
      <c r="N145" s="25">
        <v>9</v>
      </c>
      <c r="O145" s="39">
        <v>9</v>
      </c>
      <c r="Q145" s="48">
        <v>142</v>
      </c>
    </row>
    <row r="146" spans="1:17" ht="16.5" x14ac:dyDescent="0.2">
      <c r="A146" s="45" t="s">
        <v>995</v>
      </c>
      <c r="B146" s="45">
        <f t="shared" si="15"/>
        <v>4102430</v>
      </c>
      <c r="C146" s="56">
        <f t="shared" si="14"/>
        <v>24</v>
      </c>
      <c r="D146" s="38">
        <f t="shared" si="16"/>
        <v>41024</v>
      </c>
      <c r="E146" s="25">
        <v>3</v>
      </c>
      <c r="F146" s="26" t="s">
        <v>794</v>
      </c>
      <c r="G146" s="26" t="s">
        <v>1463</v>
      </c>
      <c r="H146" s="25">
        <f t="shared" si="17"/>
        <v>53</v>
      </c>
      <c r="I146" s="25">
        <f t="shared" si="18"/>
        <v>6</v>
      </c>
      <c r="J146" s="25">
        <v>2</v>
      </c>
      <c r="K146" s="25" t="s">
        <v>502</v>
      </c>
      <c r="L146" s="50" t="str">
        <f t="shared" si="19"/>
        <v>tw-f-24-jlr-loc3</v>
      </c>
      <c r="M146" s="50">
        <f t="shared" si="20"/>
        <v>2</v>
      </c>
      <c r="N146" s="25">
        <v>6</v>
      </c>
      <c r="O146" s="39">
        <v>6</v>
      </c>
      <c r="Q146" s="48">
        <v>143</v>
      </c>
    </row>
    <row r="147" spans="1:17" ht="17.25" thickBot="1" x14ac:dyDescent="0.25">
      <c r="A147" s="45" t="s">
        <v>995</v>
      </c>
      <c r="B147" s="45">
        <f t="shared" si="15"/>
        <v>4102431</v>
      </c>
      <c r="C147" s="56">
        <f t="shared" si="14"/>
        <v>24</v>
      </c>
      <c r="D147" s="40">
        <f t="shared" si="16"/>
        <v>41024</v>
      </c>
      <c r="E147" s="41">
        <v>3</v>
      </c>
      <c r="F147" s="42" t="s">
        <v>795</v>
      </c>
      <c r="G147" s="42" t="s">
        <v>509</v>
      </c>
      <c r="H147" s="41">
        <f t="shared" si="17"/>
        <v>53</v>
      </c>
      <c r="I147" s="41">
        <f t="shared" si="18"/>
        <v>6</v>
      </c>
      <c r="J147" s="41">
        <v>2</v>
      </c>
      <c r="K147" s="41" t="s">
        <v>543</v>
      </c>
      <c r="L147" s="42" t="str">
        <f t="shared" si="19"/>
        <v>tw-f-24-shl-loc3</v>
      </c>
      <c r="M147" s="42">
        <f t="shared" si="20"/>
        <v>2</v>
      </c>
      <c r="N147" s="41">
        <v>9</v>
      </c>
      <c r="O147" s="43">
        <v>9</v>
      </c>
      <c r="Q147" s="48">
        <v>144</v>
      </c>
    </row>
    <row r="148" spans="1:17" ht="16.5" x14ac:dyDescent="0.2">
      <c r="A148" s="45" t="s">
        <v>995</v>
      </c>
      <c r="B148" s="45">
        <f t="shared" si="15"/>
        <v>4102510</v>
      </c>
      <c r="C148" s="56">
        <f t="shared" si="14"/>
        <v>25</v>
      </c>
      <c r="D148" s="35">
        <f t="shared" si="16"/>
        <v>41025</v>
      </c>
      <c r="E148" s="36">
        <v>1</v>
      </c>
      <c r="F148" s="44" t="s">
        <v>794</v>
      </c>
      <c r="G148" s="44" t="s">
        <v>174</v>
      </c>
      <c r="H148" s="36">
        <f t="shared" si="17"/>
        <v>54</v>
      </c>
      <c r="I148" s="36">
        <f t="shared" si="18"/>
        <v>6</v>
      </c>
      <c r="J148" s="36">
        <v>3</v>
      </c>
      <c r="K148" s="36" t="s">
        <v>503</v>
      </c>
      <c r="L148" s="36" t="str">
        <f t="shared" si="19"/>
        <v>tw-f-25-jlr-loc1</v>
      </c>
      <c r="M148" s="36">
        <f t="shared" si="20"/>
        <v>2</v>
      </c>
      <c r="N148" s="36">
        <v>6</v>
      </c>
      <c r="O148" s="37">
        <v>6</v>
      </c>
      <c r="Q148" s="48">
        <v>145</v>
      </c>
    </row>
    <row r="149" spans="1:17" ht="16.5" x14ac:dyDescent="0.2">
      <c r="A149" s="45" t="s">
        <v>995</v>
      </c>
      <c r="B149" s="45">
        <f t="shared" si="15"/>
        <v>4102511</v>
      </c>
      <c r="C149" s="56">
        <f t="shared" si="14"/>
        <v>25</v>
      </c>
      <c r="D149" s="38">
        <f t="shared" si="16"/>
        <v>41025</v>
      </c>
      <c r="E149" s="25">
        <v>1</v>
      </c>
      <c r="F149" s="26" t="s">
        <v>795</v>
      </c>
      <c r="G149" s="26" t="s">
        <v>432</v>
      </c>
      <c r="H149" s="25">
        <f t="shared" si="17"/>
        <v>54</v>
      </c>
      <c r="I149" s="25">
        <f t="shared" si="18"/>
        <v>6</v>
      </c>
      <c r="J149" s="25">
        <v>3</v>
      </c>
      <c r="K149" s="25" t="s">
        <v>544</v>
      </c>
      <c r="L149" s="25" t="str">
        <f t="shared" si="19"/>
        <v>tw-f-25-shl-loc1</v>
      </c>
      <c r="M149" s="25">
        <f t="shared" si="20"/>
        <v>2</v>
      </c>
      <c r="N149" s="25">
        <v>9</v>
      </c>
      <c r="O149" s="39">
        <v>9</v>
      </c>
      <c r="Q149" s="48">
        <v>146</v>
      </c>
    </row>
    <row r="150" spans="1:17" ht="16.5" x14ac:dyDescent="0.2">
      <c r="A150" s="45" t="s">
        <v>995</v>
      </c>
      <c r="B150" s="45">
        <f t="shared" si="15"/>
        <v>4102520</v>
      </c>
      <c r="C150" s="56">
        <f t="shared" si="14"/>
        <v>25</v>
      </c>
      <c r="D150" s="38">
        <f t="shared" si="16"/>
        <v>41025</v>
      </c>
      <c r="E150" s="25">
        <v>2</v>
      </c>
      <c r="F150" s="26" t="s">
        <v>794</v>
      </c>
      <c r="G150" s="26" t="s">
        <v>504</v>
      </c>
      <c r="H150" s="25">
        <f t="shared" si="17"/>
        <v>54</v>
      </c>
      <c r="I150" s="25">
        <f t="shared" si="18"/>
        <v>6</v>
      </c>
      <c r="J150" s="25">
        <v>3</v>
      </c>
      <c r="K150" s="25" t="s">
        <v>174</v>
      </c>
      <c r="L150" s="49" t="str">
        <f t="shared" si="19"/>
        <v>tw-f-25-jlr-loc2</v>
      </c>
      <c r="M150" s="49">
        <f t="shared" si="20"/>
        <v>2</v>
      </c>
      <c r="N150" s="25">
        <v>6</v>
      </c>
      <c r="O150" s="39">
        <v>6</v>
      </c>
      <c r="Q150" s="48">
        <v>147</v>
      </c>
    </row>
    <row r="151" spans="1:17" ht="16.5" x14ac:dyDescent="0.2">
      <c r="A151" s="45" t="s">
        <v>995</v>
      </c>
      <c r="B151" s="45">
        <f t="shared" si="15"/>
        <v>4102521</v>
      </c>
      <c r="C151" s="56">
        <f t="shared" si="14"/>
        <v>25</v>
      </c>
      <c r="D151" s="38">
        <f t="shared" si="16"/>
        <v>41025</v>
      </c>
      <c r="E151" s="25">
        <v>2</v>
      </c>
      <c r="F151" s="26" t="s">
        <v>795</v>
      </c>
      <c r="G151" s="26" t="s">
        <v>524</v>
      </c>
      <c r="H151" s="25">
        <f t="shared" si="17"/>
        <v>54</v>
      </c>
      <c r="I151" s="25">
        <f t="shared" si="18"/>
        <v>6</v>
      </c>
      <c r="J151" s="25">
        <v>3</v>
      </c>
      <c r="K151" s="25" t="s">
        <v>528</v>
      </c>
      <c r="L151" s="49" t="str">
        <f t="shared" si="19"/>
        <v>tw-f-25-shl-loc2</v>
      </c>
      <c r="M151" s="49">
        <f t="shared" si="20"/>
        <v>2</v>
      </c>
      <c r="N151" s="25">
        <v>9</v>
      </c>
      <c r="O151" s="39">
        <v>9</v>
      </c>
      <c r="Q151" s="48">
        <v>148</v>
      </c>
    </row>
    <row r="152" spans="1:17" ht="16.5" x14ac:dyDescent="0.2">
      <c r="A152" s="45" t="s">
        <v>995</v>
      </c>
      <c r="B152" s="45">
        <f t="shared" si="15"/>
        <v>4102530</v>
      </c>
      <c r="C152" s="56">
        <f t="shared" si="14"/>
        <v>25</v>
      </c>
      <c r="D152" s="38">
        <f t="shared" si="16"/>
        <v>41025</v>
      </c>
      <c r="E152" s="25">
        <v>3</v>
      </c>
      <c r="F152" s="26" t="s">
        <v>794</v>
      </c>
      <c r="G152" s="26" t="s">
        <v>1463</v>
      </c>
      <c r="H152" s="25">
        <f t="shared" si="17"/>
        <v>54</v>
      </c>
      <c r="I152" s="25">
        <f t="shared" si="18"/>
        <v>6</v>
      </c>
      <c r="J152" s="25">
        <v>3</v>
      </c>
      <c r="K152" s="25" t="s">
        <v>501</v>
      </c>
      <c r="L152" s="50" t="str">
        <f t="shared" si="19"/>
        <v>tw-f-25-jlr-loc3</v>
      </c>
      <c r="M152" s="50">
        <f t="shared" si="20"/>
        <v>2</v>
      </c>
      <c r="N152" s="25">
        <v>6</v>
      </c>
      <c r="O152" s="39">
        <v>6</v>
      </c>
      <c r="Q152" s="48">
        <v>149</v>
      </c>
    </row>
    <row r="153" spans="1:17" ht="17.25" thickBot="1" x14ac:dyDescent="0.25">
      <c r="A153" s="45" t="s">
        <v>995</v>
      </c>
      <c r="B153" s="45">
        <f t="shared" si="15"/>
        <v>4102531</v>
      </c>
      <c r="C153" s="56">
        <f t="shared" si="14"/>
        <v>25</v>
      </c>
      <c r="D153" s="40">
        <f t="shared" si="16"/>
        <v>41025</v>
      </c>
      <c r="E153" s="41">
        <v>3</v>
      </c>
      <c r="F153" s="42" t="s">
        <v>795</v>
      </c>
      <c r="G153" s="42" t="s">
        <v>509</v>
      </c>
      <c r="H153" s="41">
        <f t="shared" si="17"/>
        <v>54</v>
      </c>
      <c r="I153" s="41">
        <f t="shared" si="18"/>
        <v>6</v>
      </c>
      <c r="J153" s="41">
        <v>3</v>
      </c>
      <c r="K153" s="41" t="s">
        <v>542</v>
      </c>
      <c r="L153" s="42" t="str">
        <f t="shared" si="19"/>
        <v>tw-f-25-shl-loc3</v>
      </c>
      <c r="M153" s="42">
        <f t="shared" si="20"/>
        <v>2</v>
      </c>
      <c r="N153" s="41">
        <v>9</v>
      </c>
      <c r="O153" s="43">
        <v>9</v>
      </c>
      <c r="Q153" s="48">
        <v>150</v>
      </c>
    </row>
    <row r="154" spans="1:17" ht="16.5" x14ac:dyDescent="0.2">
      <c r="A154" s="45" t="s">
        <v>995</v>
      </c>
      <c r="B154" s="45">
        <f t="shared" si="15"/>
        <v>4102610</v>
      </c>
      <c r="C154" s="56">
        <f t="shared" si="14"/>
        <v>26</v>
      </c>
      <c r="D154" s="35">
        <f t="shared" si="16"/>
        <v>41026</v>
      </c>
      <c r="E154" s="36">
        <v>1</v>
      </c>
      <c r="F154" s="44" t="s">
        <v>794</v>
      </c>
      <c r="G154" s="44" t="s">
        <v>174</v>
      </c>
      <c r="H154" s="36">
        <f t="shared" si="17"/>
        <v>55</v>
      </c>
      <c r="I154" s="36">
        <f t="shared" si="18"/>
        <v>6</v>
      </c>
      <c r="J154" s="36">
        <v>3</v>
      </c>
      <c r="K154" s="36" t="s">
        <v>1458</v>
      </c>
      <c r="L154" s="36" t="str">
        <f t="shared" si="19"/>
        <v>tw-f-26-jlr-loc1</v>
      </c>
      <c r="M154" s="36">
        <f t="shared" si="20"/>
        <v>2</v>
      </c>
      <c r="N154" s="36">
        <v>6</v>
      </c>
      <c r="O154" s="37">
        <v>6</v>
      </c>
      <c r="Q154" s="48">
        <v>151</v>
      </c>
    </row>
    <row r="155" spans="1:17" ht="16.5" x14ac:dyDescent="0.2">
      <c r="A155" s="45" t="s">
        <v>995</v>
      </c>
      <c r="B155" s="45">
        <f t="shared" si="15"/>
        <v>4102611</v>
      </c>
      <c r="C155" s="56">
        <f t="shared" si="14"/>
        <v>26</v>
      </c>
      <c r="D155" s="38">
        <f t="shared" si="16"/>
        <v>41026</v>
      </c>
      <c r="E155" s="25">
        <v>1</v>
      </c>
      <c r="F155" s="26" t="s">
        <v>795</v>
      </c>
      <c r="G155" s="26" t="s">
        <v>432</v>
      </c>
      <c r="H155" s="25">
        <f t="shared" si="17"/>
        <v>55</v>
      </c>
      <c r="I155" s="25">
        <f t="shared" si="18"/>
        <v>6</v>
      </c>
      <c r="J155" s="25">
        <v>3</v>
      </c>
      <c r="K155" s="25" t="s">
        <v>532</v>
      </c>
      <c r="L155" s="25" t="str">
        <f t="shared" si="19"/>
        <v>tw-f-26-shl-loc1</v>
      </c>
      <c r="M155" s="25">
        <f t="shared" si="20"/>
        <v>2</v>
      </c>
      <c r="N155" s="25">
        <v>9</v>
      </c>
      <c r="O155" s="39">
        <v>9</v>
      </c>
      <c r="Q155" s="48">
        <v>152</v>
      </c>
    </row>
    <row r="156" spans="1:17" ht="16.5" x14ac:dyDescent="0.2">
      <c r="A156" s="45" t="s">
        <v>995</v>
      </c>
      <c r="B156" s="45">
        <f t="shared" si="15"/>
        <v>4102620</v>
      </c>
      <c r="C156" s="56">
        <f t="shared" si="14"/>
        <v>26</v>
      </c>
      <c r="D156" s="38">
        <f t="shared" si="16"/>
        <v>41026</v>
      </c>
      <c r="E156" s="25">
        <v>2</v>
      </c>
      <c r="F156" s="26" t="s">
        <v>794</v>
      </c>
      <c r="G156" s="26" t="s">
        <v>504</v>
      </c>
      <c r="H156" s="25">
        <f t="shared" si="17"/>
        <v>55</v>
      </c>
      <c r="I156" s="25">
        <f t="shared" si="18"/>
        <v>6</v>
      </c>
      <c r="J156" s="25">
        <v>3</v>
      </c>
      <c r="K156" s="25" t="s">
        <v>498</v>
      </c>
      <c r="L156" s="49" t="str">
        <f t="shared" si="19"/>
        <v>tw-f-26-jlr-loc2</v>
      </c>
      <c r="M156" s="49">
        <f t="shared" si="20"/>
        <v>2</v>
      </c>
      <c r="N156" s="25">
        <v>6</v>
      </c>
      <c r="O156" s="39">
        <v>6</v>
      </c>
      <c r="Q156" s="48">
        <v>153</v>
      </c>
    </row>
    <row r="157" spans="1:17" ht="16.5" x14ac:dyDescent="0.2">
      <c r="A157" s="45" t="s">
        <v>995</v>
      </c>
      <c r="B157" s="45">
        <f t="shared" si="15"/>
        <v>4102621</v>
      </c>
      <c r="C157" s="56">
        <f t="shared" si="14"/>
        <v>26</v>
      </c>
      <c r="D157" s="38">
        <f t="shared" si="16"/>
        <v>41026</v>
      </c>
      <c r="E157" s="25">
        <v>2</v>
      </c>
      <c r="F157" s="26" t="s">
        <v>795</v>
      </c>
      <c r="G157" s="26" t="s">
        <v>524</v>
      </c>
      <c r="H157" s="25">
        <f t="shared" si="17"/>
        <v>55</v>
      </c>
      <c r="I157" s="25">
        <f t="shared" si="18"/>
        <v>6</v>
      </c>
      <c r="J157" s="25">
        <v>3</v>
      </c>
      <c r="K157" s="25" t="s">
        <v>536</v>
      </c>
      <c r="L157" s="49" t="str">
        <f t="shared" si="19"/>
        <v>tw-f-26-shl-loc2</v>
      </c>
      <c r="M157" s="49">
        <f t="shared" si="20"/>
        <v>2</v>
      </c>
      <c r="N157" s="25">
        <v>9</v>
      </c>
      <c r="O157" s="39">
        <v>9</v>
      </c>
      <c r="Q157" s="48">
        <v>154</v>
      </c>
    </row>
    <row r="158" spans="1:17" ht="16.5" x14ac:dyDescent="0.2">
      <c r="A158" s="45" t="s">
        <v>995</v>
      </c>
      <c r="B158" s="45">
        <f t="shared" si="15"/>
        <v>4102630</v>
      </c>
      <c r="C158" s="56">
        <f t="shared" si="14"/>
        <v>26</v>
      </c>
      <c r="D158" s="38">
        <f t="shared" si="16"/>
        <v>41026</v>
      </c>
      <c r="E158" s="25">
        <v>3</v>
      </c>
      <c r="F158" s="26" t="s">
        <v>794</v>
      </c>
      <c r="G158" s="26" t="s">
        <v>1463</v>
      </c>
      <c r="H158" s="25">
        <f t="shared" si="17"/>
        <v>55</v>
      </c>
      <c r="I158" s="25">
        <f t="shared" si="18"/>
        <v>6</v>
      </c>
      <c r="J158" s="25">
        <v>3</v>
      </c>
      <c r="K158" s="25" t="s">
        <v>174</v>
      </c>
      <c r="L158" s="50" t="str">
        <f t="shared" si="19"/>
        <v>tw-f-26-jlr-loc3</v>
      </c>
      <c r="M158" s="50">
        <f t="shared" si="20"/>
        <v>2</v>
      </c>
      <c r="N158" s="25">
        <v>6</v>
      </c>
      <c r="O158" s="39">
        <v>6</v>
      </c>
      <c r="Q158" s="48">
        <v>155</v>
      </c>
    </row>
    <row r="159" spans="1:17" ht="17.25" thickBot="1" x14ac:dyDescent="0.25">
      <c r="A159" s="45" t="s">
        <v>995</v>
      </c>
      <c r="B159" s="45">
        <f t="shared" si="15"/>
        <v>4102631</v>
      </c>
      <c r="C159" s="56">
        <f t="shared" si="14"/>
        <v>26</v>
      </c>
      <c r="D159" s="40">
        <f t="shared" si="16"/>
        <v>41026</v>
      </c>
      <c r="E159" s="41">
        <v>3</v>
      </c>
      <c r="F159" s="42" t="s">
        <v>795</v>
      </c>
      <c r="G159" s="42" t="s">
        <v>509</v>
      </c>
      <c r="H159" s="41">
        <f t="shared" si="17"/>
        <v>55</v>
      </c>
      <c r="I159" s="41">
        <f t="shared" si="18"/>
        <v>6</v>
      </c>
      <c r="J159" s="41">
        <v>3</v>
      </c>
      <c r="K159" s="41" t="s">
        <v>535</v>
      </c>
      <c r="L159" s="42" t="str">
        <f t="shared" si="19"/>
        <v>tw-f-26-shl-loc3</v>
      </c>
      <c r="M159" s="42">
        <f t="shared" si="20"/>
        <v>2</v>
      </c>
      <c r="N159" s="41">
        <v>9</v>
      </c>
      <c r="O159" s="43">
        <v>9</v>
      </c>
      <c r="Q159" s="48">
        <v>156</v>
      </c>
    </row>
    <row r="160" spans="1:17" ht="16.5" x14ac:dyDescent="0.2">
      <c r="A160" s="45" t="s">
        <v>995</v>
      </c>
      <c r="B160" s="45">
        <f t="shared" si="15"/>
        <v>4102710</v>
      </c>
      <c r="C160" s="56">
        <f t="shared" si="14"/>
        <v>27</v>
      </c>
      <c r="D160" s="35">
        <f t="shared" si="16"/>
        <v>41027</v>
      </c>
      <c r="E160" s="36">
        <v>1</v>
      </c>
      <c r="F160" s="44" t="s">
        <v>794</v>
      </c>
      <c r="G160" s="44" t="s">
        <v>174</v>
      </c>
      <c r="H160" s="36">
        <f t="shared" si="17"/>
        <v>55</v>
      </c>
      <c r="I160" s="36">
        <f t="shared" si="18"/>
        <v>6</v>
      </c>
      <c r="J160" s="36">
        <v>3</v>
      </c>
      <c r="K160" s="36" t="s">
        <v>502</v>
      </c>
      <c r="L160" s="36" t="str">
        <f t="shared" si="19"/>
        <v>tw-f-27-jlr-loc1</v>
      </c>
      <c r="M160" s="36">
        <f t="shared" si="20"/>
        <v>2</v>
      </c>
      <c r="N160" s="36">
        <v>6</v>
      </c>
      <c r="O160" s="37">
        <v>6</v>
      </c>
      <c r="Q160" s="48">
        <v>157</v>
      </c>
    </row>
    <row r="161" spans="1:17" ht="16.5" x14ac:dyDescent="0.2">
      <c r="A161" s="45" t="s">
        <v>995</v>
      </c>
      <c r="B161" s="45">
        <f t="shared" si="15"/>
        <v>4102711</v>
      </c>
      <c r="C161" s="56">
        <f t="shared" si="14"/>
        <v>27</v>
      </c>
      <c r="D161" s="38">
        <f t="shared" si="16"/>
        <v>41027</v>
      </c>
      <c r="E161" s="25">
        <v>1</v>
      </c>
      <c r="F161" s="26" t="s">
        <v>795</v>
      </c>
      <c r="G161" s="26" t="s">
        <v>432</v>
      </c>
      <c r="H161" s="25">
        <f t="shared" si="17"/>
        <v>55</v>
      </c>
      <c r="I161" s="25">
        <f t="shared" si="18"/>
        <v>6</v>
      </c>
      <c r="J161" s="25">
        <v>3</v>
      </c>
      <c r="K161" s="25" t="s">
        <v>543</v>
      </c>
      <c r="L161" s="25" t="str">
        <f t="shared" si="19"/>
        <v>tw-f-27-shl-loc1</v>
      </c>
      <c r="M161" s="25">
        <f t="shared" si="20"/>
        <v>2</v>
      </c>
      <c r="N161" s="25">
        <v>9</v>
      </c>
      <c r="O161" s="39">
        <v>9</v>
      </c>
      <c r="Q161" s="48">
        <v>158</v>
      </c>
    </row>
    <row r="162" spans="1:17" ht="16.5" x14ac:dyDescent="0.2">
      <c r="A162" s="45" t="s">
        <v>995</v>
      </c>
      <c r="B162" s="45">
        <f t="shared" si="15"/>
        <v>4102720</v>
      </c>
      <c r="C162" s="56">
        <f t="shared" si="14"/>
        <v>27</v>
      </c>
      <c r="D162" s="38">
        <f t="shared" si="16"/>
        <v>41027</v>
      </c>
      <c r="E162" s="25">
        <v>2</v>
      </c>
      <c r="F162" s="26" t="s">
        <v>794</v>
      </c>
      <c r="G162" s="26" t="s">
        <v>504</v>
      </c>
      <c r="H162" s="25">
        <f t="shared" si="17"/>
        <v>55</v>
      </c>
      <c r="I162" s="25">
        <f t="shared" si="18"/>
        <v>6</v>
      </c>
      <c r="J162" s="25">
        <v>3</v>
      </c>
      <c r="K162" s="25" t="s">
        <v>1459</v>
      </c>
      <c r="L162" s="49" t="str">
        <f t="shared" si="19"/>
        <v>tw-f-27-jlr-loc2</v>
      </c>
      <c r="M162" s="49">
        <f t="shared" si="20"/>
        <v>2</v>
      </c>
      <c r="N162" s="25">
        <v>6</v>
      </c>
      <c r="O162" s="39">
        <v>6</v>
      </c>
      <c r="Q162" s="48">
        <v>159</v>
      </c>
    </row>
    <row r="163" spans="1:17" ht="16.5" x14ac:dyDescent="0.2">
      <c r="A163" s="45" t="s">
        <v>995</v>
      </c>
      <c r="B163" s="45">
        <f t="shared" si="15"/>
        <v>4102721</v>
      </c>
      <c r="C163" s="56">
        <f t="shared" si="14"/>
        <v>27</v>
      </c>
      <c r="D163" s="38">
        <f t="shared" si="16"/>
        <v>41027</v>
      </c>
      <c r="E163" s="25">
        <v>2</v>
      </c>
      <c r="F163" s="26" t="s">
        <v>795</v>
      </c>
      <c r="G163" s="26" t="s">
        <v>524</v>
      </c>
      <c r="H163" s="25">
        <f t="shared" si="17"/>
        <v>55</v>
      </c>
      <c r="I163" s="25">
        <f t="shared" si="18"/>
        <v>6</v>
      </c>
      <c r="J163" s="25">
        <v>3</v>
      </c>
      <c r="K163" s="25" t="s">
        <v>538</v>
      </c>
      <c r="L163" s="49" t="str">
        <f t="shared" si="19"/>
        <v>tw-f-27-shl-loc2</v>
      </c>
      <c r="M163" s="49">
        <f t="shared" si="20"/>
        <v>2</v>
      </c>
      <c r="N163" s="25">
        <v>9</v>
      </c>
      <c r="O163" s="39">
        <v>9</v>
      </c>
      <c r="Q163" s="48">
        <v>160</v>
      </c>
    </row>
    <row r="164" spans="1:17" ht="16.5" x14ac:dyDescent="0.2">
      <c r="A164" s="45" t="s">
        <v>995</v>
      </c>
      <c r="B164" s="45">
        <f t="shared" si="15"/>
        <v>4102730</v>
      </c>
      <c r="C164" s="56">
        <f t="shared" si="14"/>
        <v>27</v>
      </c>
      <c r="D164" s="38">
        <f t="shared" si="16"/>
        <v>41027</v>
      </c>
      <c r="E164" s="25">
        <v>3</v>
      </c>
      <c r="F164" s="26" t="s">
        <v>794</v>
      </c>
      <c r="G164" s="26" t="s">
        <v>1463</v>
      </c>
      <c r="H164" s="25">
        <f t="shared" si="17"/>
        <v>55</v>
      </c>
      <c r="I164" s="25">
        <f t="shared" si="18"/>
        <v>6</v>
      </c>
      <c r="J164" s="25">
        <v>3</v>
      </c>
      <c r="K164" s="25" t="s">
        <v>499</v>
      </c>
      <c r="L164" s="50" t="str">
        <f t="shared" si="19"/>
        <v>tw-f-27-jlr-loc3</v>
      </c>
      <c r="M164" s="50">
        <f t="shared" si="20"/>
        <v>2</v>
      </c>
      <c r="N164" s="25">
        <v>6</v>
      </c>
      <c r="O164" s="39">
        <v>6</v>
      </c>
      <c r="Q164" s="48">
        <v>161</v>
      </c>
    </row>
    <row r="165" spans="1:17" ht="17.25" thickBot="1" x14ac:dyDescent="0.25">
      <c r="A165" s="45" t="s">
        <v>995</v>
      </c>
      <c r="B165" s="45">
        <f t="shared" si="15"/>
        <v>4102731</v>
      </c>
      <c r="C165" s="56">
        <f t="shared" si="14"/>
        <v>27</v>
      </c>
      <c r="D165" s="40">
        <f t="shared" si="16"/>
        <v>41027</v>
      </c>
      <c r="E165" s="41">
        <v>3</v>
      </c>
      <c r="F165" s="42" t="s">
        <v>795</v>
      </c>
      <c r="G165" s="42" t="s">
        <v>509</v>
      </c>
      <c r="H165" s="41">
        <f t="shared" si="17"/>
        <v>55</v>
      </c>
      <c r="I165" s="41">
        <f t="shared" si="18"/>
        <v>6</v>
      </c>
      <c r="J165" s="41">
        <v>3</v>
      </c>
      <c r="K165" s="41" t="s">
        <v>539</v>
      </c>
      <c r="L165" s="42" t="str">
        <f t="shared" si="19"/>
        <v>tw-f-27-shl-loc3</v>
      </c>
      <c r="M165" s="42">
        <f t="shared" si="20"/>
        <v>2</v>
      </c>
      <c r="N165" s="41">
        <v>9</v>
      </c>
      <c r="O165" s="43">
        <v>9</v>
      </c>
      <c r="Q165" s="48">
        <v>162</v>
      </c>
    </row>
    <row r="166" spans="1:17" ht="16.5" x14ac:dyDescent="0.2">
      <c r="A166" s="45" t="s">
        <v>995</v>
      </c>
      <c r="B166" s="45">
        <f t="shared" si="15"/>
        <v>4102810</v>
      </c>
      <c r="C166" s="56">
        <f t="shared" si="14"/>
        <v>28</v>
      </c>
      <c r="D166" s="35">
        <f t="shared" si="16"/>
        <v>41028</v>
      </c>
      <c r="E166" s="36">
        <v>1</v>
      </c>
      <c r="F166" s="44" t="s">
        <v>794</v>
      </c>
      <c r="G166" s="44" t="s">
        <v>174</v>
      </c>
      <c r="H166" s="36">
        <f t="shared" si="17"/>
        <v>56</v>
      </c>
      <c r="I166" s="36">
        <f t="shared" si="18"/>
        <v>6</v>
      </c>
      <c r="J166" s="36">
        <v>3</v>
      </c>
      <c r="K166" s="36" t="s">
        <v>495</v>
      </c>
      <c r="L166" s="36" t="str">
        <f t="shared" si="19"/>
        <v>tw-f-28-jlr-loc1</v>
      </c>
      <c r="M166" s="36">
        <f t="shared" si="20"/>
        <v>2</v>
      </c>
      <c r="N166" s="36">
        <v>6</v>
      </c>
      <c r="O166" s="37">
        <v>6</v>
      </c>
      <c r="Q166" s="48">
        <v>163</v>
      </c>
    </row>
    <row r="167" spans="1:17" ht="16.5" x14ac:dyDescent="0.2">
      <c r="A167" s="45" t="s">
        <v>995</v>
      </c>
      <c r="B167" s="45">
        <f t="shared" si="15"/>
        <v>4102811</v>
      </c>
      <c r="C167" s="56">
        <f t="shared" si="14"/>
        <v>28</v>
      </c>
      <c r="D167" s="38">
        <f t="shared" si="16"/>
        <v>41028</v>
      </c>
      <c r="E167" s="25">
        <v>1</v>
      </c>
      <c r="F167" s="26" t="s">
        <v>795</v>
      </c>
      <c r="G167" s="26" t="s">
        <v>432</v>
      </c>
      <c r="H167" s="25">
        <f t="shared" si="17"/>
        <v>56</v>
      </c>
      <c r="I167" s="25">
        <f t="shared" si="18"/>
        <v>6</v>
      </c>
      <c r="J167" s="25">
        <v>3</v>
      </c>
      <c r="K167" s="25" t="s">
        <v>527</v>
      </c>
      <c r="L167" s="25" t="str">
        <f t="shared" si="19"/>
        <v>tw-f-28-shl-loc1</v>
      </c>
      <c r="M167" s="25">
        <f t="shared" si="20"/>
        <v>2</v>
      </c>
      <c r="N167" s="25">
        <v>9</v>
      </c>
      <c r="O167" s="39">
        <v>9</v>
      </c>
      <c r="Q167" s="48">
        <v>164</v>
      </c>
    </row>
    <row r="168" spans="1:17" ht="16.5" x14ac:dyDescent="0.2">
      <c r="A168" s="45" t="s">
        <v>995</v>
      </c>
      <c r="B168" s="45">
        <f t="shared" si="15"/>
        <v>4102820</v>
      </c>
      <c r="C168" s="56">
        <f t="shared" si="14"/>
        <v>28</v>
      </c>
      <c r="D168" s="38">
        <f t="shared" si="16"/>
        <v>41028</v>
      </c>
      <c r="E168" s="25">
        <v>2</v>
      </c>
      <c r="F168" s="26" t="s">
        <v>794</v>
      </c>
      <c r="G168" s="26" t="s">
        <v>504</v>
      </c>
      <c r="H168" s="25">
        <f t="shared" si="17"/>
        <v>56</v>
      </c>
      <c r="I168" s="25">
        <f t="shared" si="18"/>
        <v>6</v>
      </c>
      <c r="J168" s="25">
        <v>3</v>
      </c>
      <c r="K168" s="25" t="s">
        <v>1463</v>
      </c>
      <c r="L168" s="49" t="str">
        <f t="shared" si="19"/>
        <v>tw-f-28-jlr-loc2</v>
      </c>
      <c r="M168" s="49">
        <f t="shared" si="20"/>
        <v>2</v>
      </c>
      <c r="N168" s="25">
        <v>6</v>
      </c>
      <c r="O168" s="39">
        <v>6</v>
      </c>
      <c r="Q168" s="48">
        <v>165</v>
      </c>
    </row>
    <row r="169" spans="1:17" ht="16.5" x14ac:dyDescent="0.2">
      <c r="A169" s="45" t="s">
        <v>995</v>
      </c>
      <c r="B169" s="45">
        <f t="shared" si="15"/>
        <v>4102821</v>
      </c>
      <c r="C169" s="56">
        <f t="shared" si="14"/>
        <v>28</v>
      </c>
      <c r="D169" s="38">
        <f t="shared" si="16"/>
        <v>41028</v>
      </c>
      <c r="E169" s="25">
        <v>2</v>
      </c>
      <c r="F169" s="26" t="s">
        <v>795</v>
      </c>
      <c r="G169" s="26" t="s">
        <v>524</v>
      </c>
      <c r="H169" s="25">
        <f t="shared" si="17"/>
        <v>56</v>
      </c>
      <c r="I169" s="25">
        <f t="shared" si="18"/>
        <v>6</v>
      </c>
      <c r="J169" s="25">
        <v>3</v>
      </c>
      <c r="K169" s="25" t="s">
        <v>530</v>
      </c>
      <c r="L169" s="49" t="str">
        <f t="shared" si="19"/>
        <v>tw-f-28-shl-loc2</v>
      </c>
      <c r="M169" s="49">
        <f t="shared" si="20"/>
        <v>2</v>
      </c>
      <c r="N169" s="25">
        <v>9</v>
      </c>
      <c r="O169" s="39">
        <v>9</v>
      </c>
      <c r="Q169" s="48">
        <v>166</v>
      </c>
    </row>
    <row r="170" spans="1:17" ht="16.5" x14ac:dyDescent="0.2">
      <c r="A170" s="45" t="s">
        <v>995</v>
      </c>
      <c r="B170" s="45">
        <f t="shared" si="15"/>
        <v>4102830</v>
      </c>
      <c r="C170" s="56">
        <f t="shared" si="14"/>
        <v>28</v>
      </c>
      <c r="D170" s="38">
        <f t="shared" si="16"/>
        <v>41028</v>
      </c>
      <c r="E170" s="25">
        <v>3</v>
      </c>
      <c r="F170" s="26" t="s">
        <v>794</v>
      </c>
      <c r="G170" s="26" t="s">
        <v>1463</v>
      </c>
      <c r="H170" s="25">
        <f t="shared" si="17"/>
        <v>56</v>
      </c>
      <c r="I170" s="25">
        <f t="shared" si="18"/>
        <v>6</v>
      </c>
      <c r="J170" s="25">
        <v>3</v>
      </c>
      <c r="K170" s="25" t="s">
        <v>504</v>
      </c>
      <c r="L170" s="50" t="str">
        <f t="shared" si="19"/>
        <v>tw-f-28-jlr-loc3</v>
      </c>
      <c r="M170" s="50">
        <f t="shared" si="20"/>
        <v>2</v>
      </c>
      <c r="N170" s="25">
        <v>6</v>
      </c>
      <c r="O170" s="39">
        <v>6</v>
      </c>
      <c r="Q170" s="48">
        <v>167</v>
      </c>
    </row>
    <row r="171" spans="1:17" ht="17.25" thickBot="1" x14ac:dyDescent="0.25">
      <c r="A171" s="45" t="s">
        <v>995</v>
      </c>
      <c r="B171" s="45">
        <f t="shared" si="15"/>
        <v>4102831</v>
      </c>
      <c r="C171" s="56">
        <f t="shared" si="14"/>
        <v>28</v>
      </c>
      <c r="D171" s="40">
        <f t="shared" si="16"/>
        <v>41028</v>
      </c>
      <c r="E171" s="41">
        <v>3</v>
      </c>
      <c r="F171" s="42" t="s">
        <v>795</v>
      </c>
      <c r="G171" s="42" t="s">
        <v>509</v>
      </c>
      <c r="H171" s="41">
        <f t="shared" si="17"/>
        <v>56</v>
      </c>
      <c r="I171" s="41">
        <f t="shared" si="18"/>
        <v>6</v>
      </c>
      <c r="J171" s="41">
        <v>3</v>
      </c>
      <c r="K171" s="41" t="s">
        <v>545</v>
      </c>
      <c r="L171" s="42" t="str">
        <f t="shared" si="19"/>
        <v>tw-f-28-shl-loc3</v>
      </c>
      <c r="M171" s="42">
        <f t="shared" si="20"/>
        <v>2</v>
      </c>
      <c r="N171" s="41">
        <v>9</v>
      </c>
      <c r="O171" s="43">
        <v>9</v>
      </c>
      <c r="Q171" s="48">
        <v>168</v>
      </c>
    </row>
    <row r="172" spans="1:17" ht="16.5" x14ac:dyDescent="0.2">
      <c r="A172" s="45" t="s">
        <v>995</v>
      </c>
      <c r="B172" s="45">
        <f t="shared" si="15"/>
        <v>4102910</v>
      </c>
      <c r="C172" s="56">
        <f t="shared" si="14"/>
        <v>29</v>
      </c>
      <c r="D172" s="35">
        <f t="shared" si="16"/>
        <v>41029</v>
      </c>
      <c r="E172" s="36">
        <v>1</v>
      </c>
      <c r="F172" s="44" t="s">
        <v>794</v>
      </c>
      <c r="G172" s="44" t="s">
        <v>174</v>
      </c>
      <c r="H172" s="36">
        <f t="shared" si="17"/>
        <v>57</v>
      </c>
      <c r="I172" s="36">
        <f t="shared" si="18"/>
        <v>6</v>
      </c>
      <c r="J172" s="36">
        <v>3</v>
      </c>
      <c r="K172" s="36" t="s">
        <v>502</v>
      </c>
      <c r="L172" s="36" t="str">
        <f t="shared" si="19"/>
        <v>tw-f-29-jlr-loc1</v>
      </c>
      <c r="M172" s="36">
        <f t="shared" si="20"/>
        <v>2</v>
      </c>
      <c r="N172" s="36">
        <v>6</v>
      </c>
      <c r="O172" s="37">
        <v>6</v>
      </c>
      <c r="Q172" s="48">
        <v>169</v>
      </c>
    </row>
    <row r="173" spans="1:17" ht="16.5" x14ac:dyDescent="0.2">
      <c r="A173" s="45" t="s">
        <v>995</v>
      </c>
      <c r="B173" s="45">
        <f t="shared" si="15"/>
        <v>4102911</v>
      </c>
      <c r="C173" s="56">
        <f t="shared" si="14"/>
        <v>29</v>
      </c>
      <c r="D173" s="38">
        <f t="shared" si="16"/>
        <v>41029</v>
      </c>
      <c r="E173" s="25">
        <v>1</v>
      </c>
      <c r="F173" s="26" t="s">
        <v>795</v>
      </c>
      <c r="G173" s="26" t="s">
        <v>432</v>
      </c>
      <c r="H173" s="25">
        <f t="shared" si="17"/>
        <v>57</v>
      </c>
      <c r="I173" s="25">
        <f t="shared" si="18"/>
        <v>6</v>
      </c>
      <c r="J173" s="25">
        <v>3</v>
      </c>
      <c r="K173" s="26" t="s">
        <v>543</v>
      </c>
      <c r="L173" s="25" t="str">
        <f t="shared" si="19"/>
        <v>tw-f-29-shl-loc1</v>
      </c>
      <c r="M173" s="25">
        <f t="shared" si="20"/>
        <v>2</v>
      </c>
      <c r="N173" s="25">
        <v>9</v>
      </c>
      <c r="O173" s="39">
        <v>9</v>
      </c>
      <c r="Q173" s="48">
        <v>170</v>
      </c>
    </row>
    <row r="174" spans="1:17" ht="16.5" x14ac:dyDescent="0.2">
      <c r="A174" s="45" t="s">
        <v>995</v>
      </c>
      <c r="B174" s="45">
        <f t="shared" si="15"/>
        <v>4102920</v>
      </c>
      <c r="C174" s="56">
        <f t="shared" si="14"/>
        <v>29</v>
      </c>
      <c r="D174" s="38">
        <f t="shared" si="16"/>
        <v>41029</v>
      </c>
      <c r="E174" s="25">
        <v>2</v>
      </c>
      <c r="F174" s="26" t="s">
        <v>794</v>
      </c>
      <c r="G174" s="26" t="s">
        <v>504</v>
      </c>
      <c r="H174" s="25">
        <f t="shared" si="17"/>
        <v>57</v>
      </c>
      <c r="I174" s="25">
        <f t="shared" si="18"/>
        <v>6</v>
      </c>
      <c r="J174" s="25">
        <v>3</v>
      </c>
      <c r="K174" s="25" t="s">
        <v>1459</v>
      </c>
      <c r="L174" s="49" t="str">
        <f t="shared" si="19"/>
        <v>tw-f-29-jlr-loc2</v>
      </c>
      <c r="M174" s="49">
        <f t="shared" si="20"/>
        <v>2</v>
      </c>
      <c r="N174" s="25">
        <v>6</v>
      </c>
      <c r="O174" s="39">
        <v>6</v>
      </c>
      <c r="Q174" s="48">
        <v>171</v>
      </c>
    </row>
    <row r="175" spans="1:17" ht="16.5" x14ac:dyDescent="0.2">
      <c r="A175" s="45" t="s">
        <v>995</v>
      </c>
      <c r="B175" s="45">
        <f t="shared" si="15"/>
        <v>4102921</v>
      </c>
      <c r="C175" s="56">
        <f t="shared" si="14"/>
        <v>29</v>
      </c>
      <c r="D175" s="38">
        <f t="shared" si="16"/>
        <v>41029</v>
      </c>
      <c r="E175" s="25">
        <v>2</v>
      </c>
      <c r="F175" s="26" t="s">
        <v>795</v>
      </c>
      <c r="G175" s="26" t="s">
        <v>524</v>
      </c>
      <c r="H175" s="25">
        <f t="shared" si="17"/>
        <v>57</v>
      </c>
      <c r="I175" s="25">
        <f t="shared" si="18"/>
        <v>6</v>
      </c>
      <c r="J175" s="25">
        <v>3</v>
      </c>
      <c r="K175" s="25" t="s">
        <v>538</v>
      </c>
      <c r="L175" s="49" t="str">
        <f t="shared" si="19"/>
        <v>tw-f-29-shl-loc2</v>
      </c>
      <c r="M175" s="49">
        <f t="shared" si="20"/>
        <v>2</v>
      </c>
      <c r="N175" s="25">
        <v>9</v>
      </c>
      <c r="O175" s="39">
        <v>9</v>
      </c>
      <c r="Q175" s="48">
        <v>172</v>
      </c>
    </row>
    <row r="176" spans="1:17" ht="16.5" x14ac:dyDescent="0.2">
      <c r="A176" s="45" t="s">
        <v>995</v>
      </c>
      <c r="B176" s="45">
        <f t="shared" si="15"/>
        <v>4102930</v>
      </c>
      <c r="C176" s="56">
        <f t="shared" si="14"/>
        <v>29</v>
      </c>
      <c r="D176" s="38">
        <f t="shared" si="16"/>
        <v>41029</v>
      </c>
      <c r="E176" s="25">
        <v>3</v>
      </c>
      <c r="F176" s="26" t="s">
        <v>794</v>
      </c>
      <c r="G176" s="26" t="s">
        <v>1463</v>
      </c>
      <c r="H176" s="25">
        <f t="shared" si="17"/>
        <v>57</v>
      </c>
      <c r="I176" s="25">
        <f t="shared" si="18"/>
        <v>6</v>
      </c>
      <c r="J176" s="25">
        <v>3</v>
      </c>
      <c r="K176" s="25" t="s">
        <v>499</v>
      </c>
      <c r="L176" s="50" t="str">
        <f t="shared" si="19"/>
        <v>tw-f-29-jlr-loc3</v>
      </c>
      <c r="M176" s="50">
        <f t="shared" si="20"/>
        <v>2</v>
      </c>
      <c r="N176" s="25">
        <v>6</v>
      </c>
      <c r="O176" s="39">
        <v>6</v>
      </c>
      <c r="Q176" s="48">
        <v>173</v>
      </c>
    </row>
    <row r="177" spans="1:17" ht="17.25" thickBot="1" x14ac:dyDescent="0.25">
      <c r="A177" s="45" t="s">
        <v>995</v>
      </c>
      <c r="B177" s="45">
        <f t="shared" si="15"/>
        <v>4102931</v>
      </c>
      <c r="C177" s="56">
        <f t="shared" si="14"/>
        <v>29</v>
      </c>
      <c r="D177" s="40">
        <f t="shared" si="16"/>
        <v>41029</v>
      </c>
      <c r="E177" s="41">
        <v>3</v>
      </c>
      <c r="F177" s="42" t="s">
        <v>795</v>
      </c>
      <c r="G177" s="42" t="s">
        <v>509</v>
      </c>
      <c r="H177" s="41">
        <f t="shared" si="17"/>
        <v>57</v>
      </c>
      <c r="I177" s="41">
        <f t="shared" si="18"/>
        <v>6</v>
      </c>
      <c r="J177" s="41">
        <v>3</v>
      </c>
      <c r="K177" s="41" t="s">
        <v>539</v>
      </c>
      <c r="L177" s="42" t="str">
        <f t="shared" si="19"/>
        <v>tw-f-29-shl-loc3</v>
      </c>
      <c r="M177" s="42">
        <f t="shared" si="20"/>
        <v>2</v>
      </c>
      <c r="N177" s="41">
        <v>9</v>
      </c>
      <c r="O177" s="43">
        <v>9</v>
      </c>
      <c r="Q177" s="48">
        <v>174</v>
      </c>
    </row>
    <row r="178" spans="1:17" ht="16.5" x14ac:dyDescent="0.2">
      <c r="A178" s="45" t="s">
        <v>995</v>
      </c>
      <c r="B178" s="45">
        <f t="shared" si="15"/>
        <v>4103010</v>
      </c>
      <c r="C178" s="56">
        <f t="shared" si="14"/>
        <v>30</v>
      </c>
      <c r="D178" s="35">
        <f t="shared" si="16"/>
        <v>41030</v>
      </c>
      <c r="E178" s="36">
        <v>1</v>
      </c>
      <c r="F178" s="44" t="s">
        <v>794</v>
      </c>
      <c r="G178" s="44" t="s">
        <v>1000</v>
      </c>
      <c r="H178" s="36">
        <f t="shared" si="17"/>
        <v>57</v>
      </c>
      <c r="I178" s="36">
        <f t="shared" si="18"/>
        <v>6</v>
      </c>
      <c r="J178" s="36">
        <v>3</v>
      </c>
      <c r="K178" s="44" t="s">
        <v>505</v>
      </c>
      <c r="L178" s="36" t="str">
        <f t="shared" si="19"/>
        <v>tw-f-30-jlr-loc1</v>
      </c>
      <c r="M178" s="36">
        <f t="shared" si="20"/>
        <v>2</v>
      </c>
      <c r="N178" s="36">
        <v>6</v>
      </c>
      <c r="O178" s="37">
        <v>6</v>
      </c>
      <c r="Q178" s="48">
        <v>175</v>
      </c>
    </row>
    <row r="179" spans="1:17" ht="16.5" x14ac:dyDescent="0.2">
      <c r="A179" s="45" t="s">
        <v>995</v>
      </c>
      <c r="B179" s="45">
        <f t="shared" si="15"/>
        <v>4103011</v>
      </c>
      <c r="C179" s="56">
        <f t="shared" si="14"/>
        <v>30</v>
      </c>
      <c r="D179" s="38">
        <f t="shared" si="16"/>
        <v>41030</v>
      </c>
      <c r="E179" s="25">
        <v>1</v>
      </c>
      <c r="F179" s="26" t="s">
        <v>795</v>
      </c>
      <c r="G179" s="26" t="s">
        <v>1001</v>
      </c>
      <c r="H179" s="25">
        <f t="shared" si="17"/>
        <v>57</v>
      </c>
      <c r="I179" s="25">
        <f t="shared" si="18"/>
        <v>6</v>
      </c>
      <c r="J179" s="25">
        <v>3</v>
      </c>
      <c r="K179" s="26" t="s">
        <v>546</v>
      </c>
      <c r="L179" s="25" t="str">
        <f t="shared" si="19"/>
        <v>tw-f-30-shl-loc1</v>
      </c>
      <c r="M179" s="25">
        <f t="shared" si="20"/>
        <v>2</v>
      </c>
      <c r="N179" s="25">
        <v>9</v>
      </c>
      <c r="O179" s="39">
        <v>9</v>
      </c>
      <c r="Q179" s="48">
        <v>176</v>
      </c>
    </row>
    <row r="180" spans="1:17" ht="16.5" x14ac:dyDescent="0.2">
      <c r="A180" s="45" t="s">
        <v>995</v>
      </c>
      <c r="B180" s="45">
        <f t="shared" si="15"/>
        <v>4103020</v>
      </c>
      <c r="C180" s="56">
        <f t="shared" si="14"/>
        <v>30</v>
      </c>
      <c r="D180" s="38">
        <f t="shared" si="16"/>
        <v>41030</v>
      </c>
      <c r="E180" s="25">
        <v>2</v>
      </c>
      <c r="F180" s="26" t="s">
        <v>794</v>
      </c>
      <c r="G180" s="26" t="s">
        <v>1002</v>
      </c>
      <c r="H180" s="25">
        <f t="shared" si="17"/>
        <v>57</v>
      </c>
      <c r="I180" s="25">
        <f t="shared" si="18"/>
        <v>6</v>
      </c>
      <c r="J180" s="25">
        <v>3</v>
      </c>
      <c r="K180" s="26" t="s">
        <v>495</v>
      </c>
      <c r="L180" s="49" t="str">
        <f t="shared" si="19"/>
        <v>tw-f-30-jlr-loc2</v>
      </c>
      <c r="M180" s="49">
        <f t="shared" si="20"/>
        <v>2</v>
      </c>
      <c r="N180" s="25">
        <v>6</v>
      </c>
      <c r="O180" s="39">
        <v>6</v>
      </c>
      <c r="Q180" s="48">
        <v>177</v>
      </c>
    </row>
    <row r="181" spans="1:17" ht="16.5" x14ac:dyDescent="0.2">
      <c r="A181" s="45" t="s">
        <v>995</v>
      </c>
      <c r="B181" s="45">
        <f t="shared" si="15"/>
        <v>4103021</v>
      </c>
      <c r="C181" s="56">
        <f t="shared" si="14"/>
        <v>30</v>
      </c>
      <c r="D181" s="38">
        <f t="shared" si="16"/>
        <v>41030</v>
      </c>
      <c r="E181" s="25">
        <v>2</v>
      </c>
      <c r="F181" s="26" t="s">
        <v>795</v>
      </c>
      <c r="G181" s="26" t="s">
        <v>1003</v>
      </c>
      <c r="H181" s="25">
        <f t="shared" si="17"/>
        <v>57</v>
      </c>
      <c r="I181" s="25">
        <f t="shared" si="18"/>
        <v>6</v>
      </c>
      <c r="J181" s="25">
        <v>3</v>
      </c>
      <c r="K181" s="26" t="s">
        <v>534</v>
      </c>
      <c r="L181" s="49" t="str">
        <f t="shared" si="19"/>
        <v>tw-f-30-shl-loc2</v>
      </c>
      <c r="M181" s="49">
        <f t="shared" si="20"/>
        <v>2</v>
      </c>
      <c r="N181" s="25">
        <v>9</v>
      </c>
      <c r="O181" s="39">
        <v>9</v>
      </c>
      <c r="Q181" s="48">
        <v>178</v>
      </c>
    </row>
    <row r="182" spans="1:17" ht="16.5" x14ac:dyDescent="0.2">
      <c r="A182" s="45" t="s">
        <v>995</v>
      </c>
      <c r="B182" s="45">
        <f t="shared" si="15"/>
        <v>4103030</v>
      </c>
      <c r="C182" s="56">
        <f t="shared" si="14"/>
        <v>30</v>
      </c>
      <c r="D182" s="38">
        <f t="shared" si="16"/>
        <v>41030</v>
      </c>
      <c r="E182" s="25">
        <v>3</v>
      </c>
      <c r="F182" s="26" t="s">
        <v>794</v>
      </c>
      <c r="G182" s="26" t="s">
        <v>1004</v>
      </c>
      <c r="H182" s="25">
        <f t="shared" si="17"/>
        <v>57</v>
      </c>
      <c r="I182" s="25">
        <f t="shared" si="18"/>
        <v>6</v>
      </c>
      <c r="J182" s="25">
        <v>3</v>
      </c>
      <c r="K182" s="26" t="s">
        <v>501</v>
      </c>
      <c r="L182" s="50" t="str">
        <f t="shared" si="19"/>
        <v>tw-f-30-jlr-loc3</v>
      </c>
      <c r="M182" s="50">
        <f t="shared" si="20"/>
        <v>2</v>
      </c>
      <c r="N182" s="25">
        <v>6</v>
      </c>
      <c r="O182" s="39">
        <v>6</v>
      </c>
      <c r="Q182" s="48">
        <v>179</v>
      </c>
    </row>
    <row r="183" spans="1:17" ht="17.25" thickBot="1" x14ac:dyDescent="0.25">
      <c r="A183" s="45" t="s">
        <v>995</v>
      </c>
      <c r="B183" s="45">
        <f t="shared" si="15"/>
        <v>4103031</v>
      </c>
      <c r="C183" s="56">
        <f t="shared" si="14"/>
        <v>30</v>
      </c>
      <c r="D183" s="40">
        <f t="shared" si="16"/>
        <v>41030</v>
      </c>
      <c r="E183" s="41">
        <v>3</v>
      </c>
      <c r="F183" s="42" t="s">
        <v>795</v>
      </c>
      <c r="G183" s="42" t="s">
        <v>1005</v>
      </c>
      <c r="H183" s="41">
        <f t="shared" si="17"/>
        <v>57</v>
      </c>
      <c r="I183" s="41">
        <f t="shared" si="18"/>
        <v>6</v>
      </c>
      <c r="J183" s="41">
        <v>3</v>
      </c>
      <c r="K183" s="42" t="s">
        <v>542</v>
      </c>
      <c r="L183" s="42" t="str">
        <f t="shared" si="19"/>
        <v>tw-f-30-shl-loc3</v>
      </c>
      <c r="M183" s="42">
        <f t="shared" si="20"/>
        <v>2</v>
      </c>
      <c r="N183" s="41">
        <v>9</v>
      </c>
      <c r="O183" s="43">
        <v>9</v>
      </c>
      <c r="Q183" s="48">
        <v>180</v>
      </c>
    </row>
    <row r="184" spans="1:17" ht="16.5" x14ac:dyDescent="0.2">
      <c r="A184" s="45" t="s">
        <v>995</v>
      </c>
      <c r="B184" s="45">
        <f t="shared" si="15"/>
        <v>4103110</v>
      </c>
      <c r="C184" s="56">
        <f t="shared" si="14"/>
        <v>31</v>
      </c>
      <c r="D184" s="35">
        <f t="shared" si="16"/>
        <v>41031</v>
      </c>
      <c r="E184" s="36">
        <v>1</v>
      </c>
      <c r="F184" s="44" t="s">
        <v>794</v>
      </c>
      <c r="G184" s="44" t="s">
        <v>1000</v>
      </c>
      <c r="H184" s="36">
        <f t="shared" si="17"/>
        <v>58</v>
      </c>
      <c r="I184" s="36">
        <f t="shared" si="18"/>
        <v>6</v>
      </c>
      <c r="J184" s="36">
        <v>3</v>
      </c>
      <c r="K184" s="36" t="s">
        <v>499</v>
      </c>
      <c r="L184" s="36" t="str">
        <f t="shared" si="19"/>
        <v>tw-f-31-jlr-loc1</v>
      </c>
      <c r="M184" s="36">
        <f t="shared" si="20"/>
        <v>3</v>
      </c>
      <c r="N184" s="36">
        <v>6</v>
      </c>
      <c r="O184" s="37">
        <v>6</v>
      </c>
      <c r="Q184" s="48">
        <v>181</v>
      </c>
    </row>
    <row r="185" spans="1:17" ht="16.5" x14ac:dyDescent="0.2">
      <c r="A185" s="45" t="s">
        <v>995</v>
      </c>
      <c r="B185" s="45">
        <f t="shared" si="15"/>
        <v>4103111</v>
      </c>
      <c r="C185" s="56">
        <f t="shared" si="14"/>
        <v>31</v>
      </c>
      <c r="D185" s="38">
        <f t="shared" si="16"/>
        <v>41031</v>
      </c>
      <c r="E185" s="25">
        <v>1</v>
      </c>
      <c r="F185" s="26" t="s">
        <v>795</v>
      </c>
      <c r="G185" s="26" t="s">
        <v>1001</v>
      </c>
      <c r="H185" s="25">
        <f t="shared" si="17"/>
        <v>58</v>
      </c>
      <c r="I185" s="25">
        <f t="shared" si="18"/>
        <v>6</v>
      </c>
      <c r="J185" s="25">
        <v>3</v>
      </c>
      <c r="K185" s="25" t="s">
        <v>539</v>
      </c>
      <c r="L185" s="25" t="str">
        <f t="shared" si="19"/>
        <v>tw-f-31-shl-loc1</v>
      </c>
      <c r="M185" s="25">
        <f t="shared" si="20"/>
        <v>3</v>
      </c>
      <c r="N185" s="25">
        <v>9</v>
      </c>
      <c r="O185" s="39">
        <v>9</v>
      </c>
      <c r="Q185" s="48">
        <v>182</v>
      </c>
    </row>
    <row r="186" spans="1:17" ht="16.5" x14ac:dyDescent="0.2">
      <c r="A186" s="45" t="s">
        <v>995</v>
      </c>
      <c r="B186" s="45">
        <f t="shared" si="15"/>
        <v>4103120</v>
      </c>
      <c r="C186" s="56">
        <f t="shared" si="14"/>
        <v>31</v>
      </c>
      <c r="D186" s="38">
        <f t="shared" si="16"/>
        <v>41031</v>
      </c>
      <c r="E186" s="25">
        <v>2</v>
      </c>
      <c r="F186" s="26" t="s">
        <v>794</v>
      </c>
      <c r="G186" s="26" t="s">
        <v>1002</v>
      </c>
      <c r="H186" s="25">
        <f t="shared" si="17"/>
        <v>58</v>
      </c>
      <c r="I186" s="25">
        <f t="shared" si="18"/>
        <v>6</v>
      </c>
      <c r="J186" s="25">
        <v>3</v>
      </c>
      <c r="K186" s="25" t="s">
        <v>1459</v>
      </c>
      <c r="L186" s="49" t="str">
        <f t="shared" si="19"/>
        <v>tw-f-31-jlr-loc2</v>
      </c>
      <c r="M186" s="49">
        <f t="shared" si="20"/>
        <v>3</v>
      </c>
      <c r="N186" s="25">
        <v>6</v>
      </c>
      <c r="O186" s="39">
        <v>6</v>
      </c>
      <c r="Q186" s="48">
        <v>183</v>
      </c>
    </row>
    <row r="187" spans="1:17" ht="16.5" x14ac:dyDescent="0.2">
      <c r="A187" s="45" t="s">
        <v>995</v>
      </c>
      <c r="B187" s="45">
        <f t="shared" si="15"/>
        <v>4103121</v>
      </c>
      <c r="C187" s="56">
        <f t="shared" si="14"/>
        <v>31</v>
      </c>
      <c r="D187" s="38">
        <f t="shared" si="16"/>
        <v>41031</v>
      </c>
      <c r="E187" s="25">
        <v>2</v>
      </c>
      <c r="F187" s="26" t="s">
        <v>795</v>
      </c>
      <c r="G187" s="26" t="s">
        <v>1003</v>
      </c>
      <c r="H187" s="25">
        <f t="shared" si="17"/>
        <v>58</v>
      </c>
      <c r="I187" s="25">
        <f t="shared" si="18"/>
        <v>6</v>
      </c>
      <c r="J187" s="25">
        <v>3</v>
      </c>
      <c r="K187" s="25" t="s">
        <v>538</v>
      </c>
      <c r="L187" s="49" t="str">
        <f t="shared" si="19"/>
        <v>tw-f-31-shl-loc2</v>
      </c>
      <c r="M187" s="49">
        <f t="shared" si="20"/>
        <v>3</v>
      </c>
      <c r="N187" s="25">
        <v>9</v>
      </c>
      <c r="O187" s="39">
        <v>9</v>
      </c>
      <c r="Q187" s="48">
        <v>184</v>
      </c>
    </row>
    <row r="188" spans="1:17" ht="16.5" x14ac:dyDescent="0.2">
      <c r="A188" s="45" t="s">
        <v>995</v>
      </c>
      <c r="B188" s="45">
        <f t="shared" si="15"/>
        <v>4103130</v>
      </c>
      <c r="C188" s="56">
        <f t="shared" si="14"/>
        <v>31</v>
      </c>
      <c r="D188" s="38">
        <f t="shared" si="16"/>
        <v>41031</v>
      </c>
      <c r="E188" s="25">
        <v>3</v>
      </c>
      <c r="F188" s="26" t="s">
        <v>794</v>
      </c>
      <c r="G188" s="26" t="s">
        <v>1004</v>
      </c>
      <c r="H188" s="25">
        <f t="shared" si="17"/>
        <v>58</v>
      </c>
      <c r="I188" s="25">
        <f t="shared" si="18"/>
        <v>6</v>
      </c>
      <c r="J188" s="25">
        <v>3</v>
      </c>
      <c r="K188" s="26" t="s">
        <v>502</v>
      </c>
      <c r="L188" s="50" t="str">
        <f t="shared" si="19"/>
        <v>tw-f-31-jlr-loc3</v>
      </c>
      <c r="M188" s="50">
        <f t="shared" si="20"/>
        <v>3</v>
      </c>
      <c r="N188" s="25">
        <v>6</v>
      </c>
      <c r="O188" s="39">
        <v>6</v>
      </c>
      <c r="Q188" s="48">
        <v>185</v>
      </c>
    </row>
    <row r="189" spans="1:17" ht="17.25" thickBot="1" x14ac:dyDescent="0.25">
      <c r="A189" s="45" t="s">
        <v>995</v>
      </c>
      <c r="B189" s="45">
        <f t="shared" si="15"/>
        <v>4103131</v>
      </c>
      <c r="C189" s="56">
        <f t="shared" si="14"/>
        <v>31</v>
      </c>
      <c r="D189" s="40">
        <f t="shared" si="16"/>
        <v>41031</v>
      </c>
      <c r="E189" s="41">
        <v>3</v>
      </c>
      <c r="F189" s="42" t="s">
        <v>795</v>
      </c>
      <c r="G189" s="42" t="s">
        <v>1005</v>
      </c>
      <c r="H189" s="41">
        <f t="shared" si="17"/>
        <v>58</v>
      </c>
      <c r="I189" s="41">
        <f t="shared" si="18"/>
        <v>6</v>
      </c>
      <c r="J189" s="41">
        <v>3</v>
      </c>
      <c r="K189" s="42" t="s">
        <v>543</v>
      </c>
      <c r="L189" s="42" t="str">
        <f t="shared" si="19"/>
        <v>tw-f-31-shl-loc3</v>
      </c>
      <c r="M189" s="42">
        <f t="shared" si="20"/>
        <v>3</v>
      </c>
      <c r="N189" s="41">
        <v>9</v>
      </c>
      <c r="O189" s="43">
        <v>9</v>
      </c>
      <c r="Q189" s="48">
        <v>186</v>
      </c>
    </row>
    <row r="190" spans="1:17" ht="16.5" x14ac:dyDescent="0.2">
      <c r="A190" s="45" t="s">
        <v>995</v>
      </c>
      <c r="B190" s="45">
        <f t="shared" si="15"/>
        <v>4103210</v>
      </c>
      <c r="C190" s="56">
        <f t="shared" si="14"/>
        <v>32</v>
      </c>
      <c r="D190" s="35">
        <f t="shared" si="16"/>
        <v>41032</v>
      </c>
      <c r="E190" s="36">
        <v>1</v>
      </c>
      <c r="F190" s="44" t="s">
        <v>794</v>
      </c>
      <c r="G190" s="44" t="s">
        <v>1000</v>
      </c>
      <c r="H190" s="36">
        <f t="shared" si="17"/>
        <v>59</v>
      </c>
      <c r="I190" s="36">
        <f t="shared" si="18"/>
        <v>6</v>
      </c>
      <c r="J190" s="36">
        <v>3</v>
      </c>
      <c r="K190" s="36" t="s">
        <v>503</v>
      </c>
      <c r="L190" s="36" t="str">
        <f t="shared" si="19"/>
        <v>tw-f-32-jlr-loc1</v>
      </c>
      <c r="M190" s="36">
        <f t="shared" si="20"/>
        <v>3</v>
      </c>
      <c r="N190" s="36">
        <v>6</v>
      </c>
      <c r="O190" s="37">
        <v>6</v>
      </c>
      <c r="Q190" s="48">
        <v>187</v>
      </c>
    </row>
    <row r="191" spans="1:17" ht="16.5" x14ac:dyDescent="0.2">
      <c r="A191" s="45" t="s">
        <v>995</v>
      </c>
      <c r="B191" s="45">
        <f t="shared" si="15"/>
        <v>4103211</v>
      </c>
      <c r="C191" s="56">
        <f t="shared" si="14"/>
        <v>32</v>
      </c>
      <c r="D191" s="38">
        <f t="shared" si="16"/>
        <v>41032</v>
      </c>
      <c r="E191" s="25">
        <v>1</v>
      </c>
      <c r="F191" s="26" t="s">
        <v>795</v>
      </c>
      <c r="G191" s="26" t="s">
        <v>1001</v>
      </c>
      <c r="H191" s="25">
        <f t="shared" si="17"/>
        <v>59</v>
      </c>
      <c r="I191" s="25">
        <f t="shared" si="18"/>
        <v>6</v>
      </c>
      <c r="J191" s="25">
        <v>3</v>
      </c>
      <c r="K191" s="25" t="s">
        <v>544</v>
      </c>
      <c r="L191" s="25" t="str">
        <f t="shared" si="19"/>
        <v>tw-f-32-shl-loc1</v>
      </c>
      <c r="M191" s="25">
        <f t="shared" si="20"/>
        <v>3</v>
      </c>
      <c r="N191" s="25">
        <v>9</v>
      </c>
      <c r="O191" s="39">
        <v>9</v>
      </c>
      <c r="Q191" s="48">
        <v>188</v>
      </c>
    </row>
    <row r="192" spans="1:17" ht="16.5" x14ac:dyDescent="0.2">
      <c r="A192" s="45" t="s">
        <v>995</v>
      </c>
      <c r="B192" s="45">
        <f t="shared" si="15"/>
        <v>4103220</v>
      </c>
      <c r="C192" s="56">
        <f t="shared" si="14"/>
        <v>32</v>
      </c>
      <c r="D192" s="38">
        <f t="shared" si="16"/>
        <v>41032</v>
      </c>
      <c r="E192" s="25">
        <v>2</v>
      </c>
      <c r="F192" s="26" t="s">
        <v>794</v>
      </c>
      <c r="G192" s="26" t="s">
        <v>1002</v>
      </c>
      <c r="H192" s="25">
        <f t="shared" si="17"/>
        <v>59</v>
      </c>
      <c r="I192" s="25">
        <f t="shared" si="18"/>
        <v>6</v>
      </c>
      <c r="J192" s="25">
        <v>3</v>
      </c>
      <c r="K192" s="25" t="s">
        <v>174</v>
      </c>
      <c r="L192" s="49" t="str">
        <f t="shared" si="19"/>
        <v>tw-f-32-jlr-loc2</v>
      </c>
      <c r="M192" s="49">
        <f t="shared" si="20"/>
        <v>3</v>
      </c>
      <c r="N192" s="25">
        <v>6</v>
      </c>
      <c r="O192" s="39">
        <v>6</v>
      </c>
      <c r="Q192" s="48">
        <v>189</v>
      </c>
    </row>
    <row r="193" spans="1:17" ht="16.5" x14ac:dyDescent="0.2">
      <c r="A193" s="45" t="s">
        <v>995</v>
      </c>
      <c r="B193" s="45">
        <f t="shared" si="15"/>
        <v>4103221</v>
      </c>
      <c r="C193" s="56">
        <f t="shared" ref="C193:C256" si="21">MOD(D193,100)</f>
        <v>32</v>
      </c>
      <c r="D193" s="38">
        <f t="shared" si="16"/>
        <v>41032</v>
      </c>
      <c r="E193" s="25">
        <v>2</v>
      </c>
      <c r="F193" s="26" t="s">
        <v>795</v>
      </c>
      <c r="G193" s="26" t="s">
        <v>1003</v>
      </c>
      <c r="H193" s="25">
        <f t="shared" si="17"/>
        <v>59</v>
      </c>
      <c r="I193" s="25">
        <f t="shared" si="18"/>
        <v>6</v>
      </c>
      <c r="J193" s="25">
        <v>3</v>
      </c>
      <c r="K193" s="25" t="s">
        <v>528</v>
      </c>
      <c r="L193" s="49" t="str">
        <f t="shared" si="19"/>
        <v>tw-f-32-shl-loc2</v>
      </c>
      <c r="M193" s="49">
        <f t="shared" si="20"/>
        <v>3</v>
      </c>
      <c r="N193" s="25">
        <v>9</v>
      </c>
      <c r="O193" s="39">
        <v>9</v>
      </c>
      <c r="Q193" s="48">
        <v>190</v>
      </c>
    </row>
    <row r="194" spans="1:17" ht="16.5" x14ac:dyDescent="0.2">
      <c r="A194" s="45" t="s">
        <v>995</v>
      </c>
      <c r="B194" s="45">
        <f t="shared" si="15"/>
        <v>4103230</v>
      </c>
      <c r="C194" s="56">
        <f t="shared" si="21"/>
        <v>32</v>
      </c>
      <c r="D194" s="38">
        <f t="shared" si="16"/>
        <v>41032</v>
      </c>
      <c r="E194" s="25">
        <v>3</v>
      </c>
      <c r="F194" s="26" t="s">
        <v>794</v>
      </c>
      <c r="G194" s="26" t="s">
        <v>1004</v>
      </c>
      <c r="H194" s="25">
        <f t="shared" si="17"/>
        <v>59</v>
      </c>
      <c r="I194" s="25">
        <f t="shared" si="18"/>
        <v>6</v>
      </c>
      <c r="J194" s="25">
        <v>3</v>
      </c>
      <c r="K194" s="25" t="s">
        <v>501</v>
      </c>
      <c r="L194" s="50" t="str">
        <f t="shared" si="19"/>
        <v>tw-f-32-jlr-loc3</v>
      </c>
      <c r="M194" s="50">
        <f t="shared" si="20"/>
        <v>3</v>
      </c>
      <c r="N194" s="25">
        <v>6</v>
      </c>
      <c r="O194" s="39">
        <v>6</v>
      </c>
      <c r="Q194" s="48">
        <v>191</v>
      </c>
    </row>
    <row r="195" spans="1:17" ht="17.25" thickBot="1" x14ac:dyDescent="0.25">
      <c r="A195" s="45" t="s">
        <v>995</v>
      </c>
      <c r="B195" s="45">
        <f t="shared" si="15"/>
        <v>4103231</v>
      </c>
      <c r="C195" s="56">
        <f t="shared" si="21"/>
        <v>32</v>
      </c>
      <c r="D195" s="40">
        <f t="shared" si="16"/>
        <v>41032</v>
      </c>
      <c r="E195" s="41">
        <v>3</v>
      </c>
      <c r="F195" s="42" t="s">
        <v>795</v>
      </c>
      <c r="G195" s="42" t="s">
        <v>1005</v>
      </c>
      <c r="H195" s="41">
        <f t="shared" si="17"/>
        <v>59</v>
      </c>
      <c r="I195" s="41">
        <f t="shared" si="18"/>
        <v>6</v>
      </c>
      <c r="J195" s="41">
        <v>3</v>
      </c>
      <c r="K195" s="41" t="s">
        <v>542</v>
      </c>
      <c r="L195" s="42" t="str">
        <f t="shared" si="19"/>
        <v>tw-f-32-shl-loc3</v>
      </c>
      <c r="M195" s="42">
        <f t="shared" si="20"/>
        <v>3</v>
      </c>
      <c r="N195" s="41">
        <v>9</v>
      </c>
      <c r="O195" s="43">
        <v>9</v>
      </c>
      <c r="Q195" s="48">
        <v>192</v>
      </c>
    </row>
    <row r="196" spans="1:17" ht="16.5" x14ac:dyDescent="0.2">
      <c r="A196" s="45" t="s">
        <v>995</v>
      </c>
      <c r="B196" s="45">
        <f t="shared" si="15"/>
        <v>4103310</v>
      </c>
      <c r="C196" s="56">
        <f t="shared" si="21"/>
        <v>33</v>
      </c>
      <c r="D196" s="35">
        <f t="shared" si="16"/>
        <v>41033</v>
      </c>
      <c r="E196" s="36">
        <v>1</v>
      </c>
      <c r="F196" s="44" t="s">
        <v>794</v>
      </c>
      <c r="G196" s="44" t="s">
        <v>1000</v>
      </c>
      <c r="H196" s="36">
        <f t="shared" si="17"/>
        <v>60</v>
      </c>
      <c r="I196" s="36">
        <f t="shared" si="18"/>
        <v>7</v>
      </c>
      <c r="J196" s="36">
        <v>3</v>
      </c>
      <c r="K196" s="36" t="s">
        <v>498</v>
      </c>
      <c r="L196" s="36" t="str">
        <f t="shared" si="19"/>
        <v>tw-f-33-jlr-loc1</v>
      </c>
      <c r="M196" s="36">
        <f t="shared" si="20"/>
        <v>3</v>
      </c>
      <c r="N196" s="36">
        <v>6</v>
      </c>
      <c r="O196" s="37">
        <v>6</v>
      </c>
      <c r="Q196" s="48">
        <v>193</v>
      </c>
    </row>
    <row r="197" spans="1:17" ht="16.5" x14ac:dyDescent="0.2">
      <c r="A197" s="45" t="s">
        <v>995</v>
      </c>
      <c r="B197" s="45">
        <f t="shared" ref="B197:B260" si="22">D197*100+E197*10+IF(F197="jlr",0,1)</f>
        <v>4103311</v>
      </c>
      <c r="C197" s="56">
        <f t="shared" si="21"/>
        <v>33</v>
      </c>
      <c r="D197" s="38">
        <f t="shared" ref="D197:D260" si="23">INT((Q197-1)/6)+41001</f>
        <v>41033</v>
      </c>
      <c r="E197" s="25">
        <v>1</v>
      </c>
      <c r="F197" s="26" t="s">
        <v>795</v>
      </c>
      <c r="G197" s="26" t="s">
        <v>1001</v>
      </c>
      <c r="H197" s="25">
        <f t="shared" ref="H197:H260" si="24">INDEX($Y$4:$Y$103,C197)</f>
        <v>60</v>
      </c>
      <c r="I197" s="25">
        <f t="shared" ref="I197:I260" si="25">INDEX($Z$4:$AB$103,C197,E197)</f>
        <v>7</v>
      </c>
      <c r="J197" s="25">
        <v>3</v>
      </c>
      <c r="K197" s="25" t="s">
        <v>526</v>
      </c>
      <c r="L197" s="25" t="str">
        <f t="shared" ref="L197:L260" si="26">A197&amp;"-"&amp;C197&amp;"-"&amp;F197&amp;"-loc"&amp;E197</f>
        <v>tw-f-33-shl-loc1</v>
      </c>
      <c r="M197" s="25">
        <f t="shared" ref="M197:M260" si="27">INDEX($AD$4:$AD$103,C197)</f>
        <v>3</v>
      </c>
      <c r="N197" s="25">
        <v>9</v>
      </c>
      <c r="O197" s="39">
        <v>9</v>
      </c>
      <c r="Q197" s="48">
        <v>194</v>
      </c>
    </row>
    <row r="198" spans="1:17" ht="16.5" x14ac:dyDescent="0.2">
      <c r="A198" s="45" t="s">
        <v>995</v>
      </c>
      <c r="B198" s="45">
        <f t="shared" si="22"/>
        <v>4103320</v>
      </c>
      <c r="C198" s="56">
        <f t="shared" si="21"/>
        <v>33</v>
      </c>
      <c r="D198" s="38">
        <f t="shared" si="23"/>
        <v>41033</v>
      </c>
      <c r="E198" s="25">
        <v>2</v>
      </c>
      <c r="F198" s="26" t="s">
        <v>794</v>
      </c>
      <c r="G198" s="26" t="s">
        <v>1002</v>
      </c>
      <c r="H198" s="25">
        <f t="shared" si="24"/>
        <v>60</v>
      </c>
      <c r="I198" s="25">
        <f t="shared" si="25"/>
        <v>6</v>
      </c>
      <c r="J198" s="25">
        <v>3</v>
      </c>
      <c r="K198" s="25" t="s">
        <v>497</v>
      </c>
      <c r="L198" s="49" t="str">
        <f t="shared" si="26"/>
        <v>tw-f-33-jlr-loc2</v>
      </c>
      <c r="M198" s="49">
        <f t="shared" si="27"/>
        <v>3</v>
      </c>
      <c r="N198" s="25">
        <v>6</v>
      </c>
      <c r="O198" s="39">
        <v>6</v>
      </c>
      <c r="Q198" s="48">
        <v>195</v>
      </c>
    </row>
    <row r="199" spans="1:17" ht="16.5" x14ac:dyDescent="0.2">
      <c r="A199" s="45" t="s">
        <v>995</v>
      </c>
      <c r="B199" s="45">
        <f t="shared" si="22"/>
        <v>4103321</v>
      </c>
      <c r="C199" s="56">
        <f t="shared" si="21"/>
        <v>33</v>
      </c>
      <c r="D199" s="38">
        <f t="shared" si="23"/>
        <v>41033</v>
      </c>
      <c r="E199" s="25">
        <v>2</v>
      </c>
      <c r="F199" s="26" t="s">
        <v>795</v>
      </c>
      <c r="G199" s="26" t="s">
        <v>1003</v>
      </c>
      <c r="H199" s="25">
        <f t="shared" si="24"/>
        <v>60</v>
      </c>
      <c r="I199" s="25">
        <f t="shared" si="25"/>
        <v>6</v>
      </c>
      <c r="J199" s="25">
        <v>3</v>
      </c>
      <c r="K199" s="25" t="s">
        <v>531</v>
      </c>
      <c r="L199" s="49" t="str">
        <f t="shared" si="26"/>
        <v>tw-f-33-shl-loc2</v>
      </c>
      <c r="M199" s="49">
        <f t="shared" si="27"/>
        <v>3</v>
      </c>
      <c r="N199" s="25">
        <v>9</v>
      </c>
      <c r="O199" s="39">
        <v>9</v>
      </c>
      <c r="Q199" s="48">
        <v>196</v>
      </c>
    </row>
    <row r="200" spans="1:17" ht="16.5" x14ac:dyDescent="0.2">
      <c r="A200" s="45" t="s">
        <v>995</v>
      </c>
      <c r="B200" s="45">
        <f t="shared" si="22"/>
        <v>4103330</v>
      </c>
      <c r="C200" s="56">
        <f t="shared" si="21"/>
        <v>33</v>
      </c>
      <c r="D200" s="38">
        <f t="shared" si="23"/>
        <v>41033</v>
      </c>
      <c r="E200" s="25">
        <v>3</v>
      </c>
      <c r="F200" s="26" t="s">
        <v>794</v>
      </c>
      <c r="G200" s="26" t="s">
        <v>1004</v>
      </c>
      <c r="H200" s="25">
        <f t="shared" si="24"/>
        <v>60</v>
      </c>
      <c r="I200" s="25">
        <f t="shared" si="25"/>
        <v>6</v>
      </c>
      <c r="J200" s="25">
        <v>3</v>
      </c>
      <c r="K200" s="25" t="s">
        <v>174</v>
      </c>
      <c r="L200" s="50" t="str">
        <f t="shared" si="26"/>
        <v>tw-f-33-jlr-loc3</v>
      </c>
      <c r="M200" s="50">
        <f t="shared" si="27"/>
        <v>3</v>
      </c>
      <c r="N200" s="25">
        <v>6</v>
      </c>
      <c r="O200" s="39">
        <v>6</v>
      </c>
      <c r="Q200" s="48">
        <v>197</v>
      </c>
    </row>
    <row r="201" spans="1:17" ht="17.25" thickBot="1" x14ac:dyDescent="0.25">
      <c r="A201" s="45" t="s">
        <v>995</v>
      </c>
      <c r="B201" s="45">
        <f t="shared" si="22"/>
        <v>4103331</v>
      </c>
      <c r="C201" s="56">
        <f t="shared" si="21"/>
        <v>33</v>
      </c>
      <c r="D201" s="40">
        <f t="shared" si="23"/>
        <v>41033</v>
      </c>
      <c r="E201" s="41">
        <v>3</v>
      </c>
      <c r="F201" s="42" t="s">
        <v>795</v>
      </c>
      <c r="G201" s="42" t="s">
        <v>1005</v>
      </c>
      <c r="H201" s="41">
        <f t="shared" si="24"/>
        <v>60</v>
      </c>
      <c r="I201" s="41">
        <f t="shared" si="25"/>
        <v>6</v>
      </c>
      <c r="J201" s="41">
        <v>3</v>
      </c>
      <c r="K201" s="41" t="s">
        <v>535</v>
      </c>
      <c r="L201" s="42" t="str">
        <f t="shared" si="26"/>
        <v>tw-f-33-shl-loc3</v>
      </c>
      <c r="M201" s="42">
        <f t="shared" si="27"/>
        <v>3</v>
      </c>
      <c r="N201" s="41">
        <v>9</v>
      </c>
      <c r="O201" s="43">
        <v>9</v>
      </c>
      <c r="Q201" s="48">
        <v>198</v>
      </c>
    </row>
    <row r="202" spans="1:17" ht="16.5" x14ac:dyDescent="0.2">
      <c r="A202" s="45" t="s">
        <v>995</v>
      </c>
      <c r="B202" s="45">
        <f t="shared" si="22"/>
        <v>4103410</v>
      </c>
      <c r="C202" s="56">
        <f t="shared" si="21"/>
        <v>34</v>
      </c>
      <c r="D202" s="35">
        <f t="shared" si="23"/>
        <v>41034</v>
      </c>
      <c r="E202" s="36">
        <v>1</v>
      </c>
      <c r="F202" s="44" t="s">
        <v>794</v>
      </c>
      <c r="G202" s="44" t="s">
        <v>1000</v>
      </c>
      <c r="H202" s="36">
        <f t="shared" si="24"/>
        <v>60</v>
      </c>
      <c r="I202" s="36">
        <f t="shared" si="25"/>
        <v>7</v>
      </c>
      <c r="J202" s="36">
        <v>3</v>
      </c>
      <c r="K202" s="36" t="s">
        <v>502</v>
      </c>
      <c r="L202" s="36" t="str">
        <f t="shared" si="26"/>
        <v>tw-f-34-jlr-loc1</v>
      </c>
      <c r="M202" s="36">
        <f t="shared" si="27"/>
        <v>3</v>
      </c>
      <c r="N202" s="36">
        <v>6</v>
      </c>
      <c r="O202" s="37">
        <v>6</v>
      </c>
      <c r="Q202" s="48">
        <v>199</v>
      </c>
    </row>
    <row r="203" spans="1:17" ht="16.5" x14ac:dyDescent="0.2">
      <c r="A203" s="45" t="s">
        <v>995</v>
      </c>
      <c r="B203" s="45">
        <f t="shared" si="22"/>
        <v>4103411</v>
      </c>
      <c r="C203" s="56">
        <f t="shared" si="21"/>
        <v>34</v>
      </c>
      <c r="D203" s="38">
        <f t="shared" si="23"/>
        <v>41034</v>
      </c>
      <c r="E203" s="25">
        <v>1</v>
      </c>
      <c r="F203" s="26" t="s">
        <v>795</v>
      </c>
      <c r="G203" s="26" t="s">
        <v>1001</v>
      </c>
      <c r="H203" s="25">
        <f t="shared" si="24"/>
        <v>60</v>
      </c>
      <c r="I203" s="25">
        <f t="shared" si="25"/>
        <v>7</v>
      </c>
      <c r="J203" s="25">
        <v>3</v>
      </c>
      <c r="K203" s="25" t="s">
        <v>543</v>
      </c>
      <c r="L203" s="25" t="str">
        <f t="shared" si="26"/>
        <v>tw-f-34-shl-loc1</v>
      </c>
      <c r="M203" s="25">
        <f t="shared" si="27"/>
        <v>3</v>
      </c>
      <c r="N203" s="25">
        <v>9</v>
      </c>
      <c r="O203" s="39">
        <v>9</v>
      </c>
      <c r="Q203" s="48">
        <v>200</v>
      </c>
    </row>
    <row r="204" spans="1:17" ht="16.5" x14ac:dyDescent="0.2">
      <c r="A204" s="45" t="s">
        <v>995</v>
      </c>
      <c r="B204" s="45">
        <f t="shared" si="22"/>
        <v>4103420</v>
      </c>
      <c r="C204" s="56">
        <f t="shared" si="21"/>
        <v>34</v>
      </c>
      <c r="D204" s="38">
        <f t="shared" si="23"/>
        <v>41034</v>
      </c>
      <c r="E204" s="25">
        <v>2</v>
      </c>
      <c r="F204" s="26" t="s">
        <v>794</v>
      </c>
      <c r="G204" s="26" t="s">
        <v>1002</v>
      </c>
      <c r="H204" s="25">
        <f t="shared" si="24"/>
        <v>60</v>
      </c>
      <c r="I204" s="25">
        <f t="shared" si="25"/>
        <v>7</v>
      </c>
      <c r="J204" s="25">
        <v>3</v>
      </c>
      <c r="K204" s="25" t="s">
        <v>1459</v>
      </c>
      <c r="L204" s="49" t="str">
        <f t="shared" si="26"/>
        <v>tw-f-34-jlr-loc2</v>
      </c>
      <c r="M204" s="49">
        <f t="shared" si="27"/>
        <v>3</v>
      </c>
      <c r="N204" s="25">
        <v>6</v>
      </c>
      <c r="O204" s="39">
        <v>6</v>
      </c>
      <c r="Q204" s="48">
        <v>201</v>
      </c>
    </row>
    <row r="205" spans="1:17" ht="16.5" x14ac:dyDescent="0.2">
      <c r="A205" s="45" t="s">
        <v>995</v>
      </c>
      <c r="B205" s="45">
        <f t="shared" si="22"/>
        <v>4103421</v>
      </c>
      <c r="C205" s="56">
        <f t="shared" si="21"/>
        <v>34</v>
      </c>
      <c r="D205" s="38">
        <f t="shared" si="23"/>
        <v>41034</v>
      </c>
      <c r="E205" s="25">
        <v>2</v>
      </c>
      <c r="F205" s="26" t="s">
        <v>795</v>
      </c>
      <c r="G205" s="26" t="s">
        <v>1003</v>
      </c>
      <c r="H205" s="25">
        <f t="shared" si="24"/>
        <v>60</v>
      </c>
      <c r="I205" s="25">
        <f t="shared" si="25"/>
        <v>7</v>
      </c>
      <c r="J205" s="25">
        <v>3</v>
      </c>
      <c r="K205" s="25" t="s">
        <v>538</v>
      </c>
      <c r="L205" s="49" t="str">
        <f t="shared" si="26"/>
        <v>tw-f-34-shl-loc2</v>
      </c>
      <c r="M205" s="49">
        <f t="shared" si="27"/>
        <v>3</v>
      </c>
      <c r="N205" s="25">
        <v>9</v>
      </c>
      <c r="O205" s="39">
        <v>9</v>
      </c>
      <c r="Q205" s="48">
        <v>202</v>
      </c>
    </row>
    <row r="206" spans="1:17" ht="16.5" x14ac:dyDescent="0.2">
      <c r="A206" s="45" t="s">
        <v>995</v>
      </c>
      <c r="B206" s="45">
        <f t="shared" si="22"/>
        <v>4103430</v>
      </c>
      <c r="C206" s="56">
        <f t="shared" si="21"/>
        <v>34</v>
      </c>
      <c r="D206" s="38">
        <f t="shared" si="23"/>
        <v>41034</v>
      </c>
      <c r="E206" s="25">
        <v>3</v>
      </c>
      <c r="F206" s="26" t="s">
        <v>794</v>
      </c>
      <c r="G206" s="26" t="s">
        <v>1004</v>
      </c>
      <c r="H206" s="25">
        <f t="shared" si="24"/>
        <v>60</v>
      </c>
      <c r="I206" s="25">
        <f t="shared" si="25"/>
        <v>6</v>
      </c>
      <c r="J206" s="25">
        <v>3</v>
      </c>
      <c r="K206" s="25" t="s">
        <v>503</v>
      </c>
      <c r="L206" s="50" t="str">
        <f t="shared" si="26"/>
        <v>tw-f-34-jlr-loc3</v>
      </c>
      <c r="M206" s="50">
        <f t="shared" si="27"/>
        <v>3</v>
      </c>
      <c r="N206" s="25">
        <v>6</v>
      </c>
      <c r="O206" s="39">
        <v>6</v>
      </c>
      <c r="Q206" s="48">
        <v>203</v>
      </c>
    </row>
    <row r="207" spans="1:17" ht="17.25" thickBot="1" x14ac:dyDescent="0.25">
      <c r="A207" s="45" t="s">
        <v>995</v>
      </c>
      <c r="B207" s="45">
        <f t="shared" si="22"/>
        <v>4103431</v>
      </c>
      <c r="C207" s="56">
        <f t="shared" si="21"/>
        <v>34</v>
      </c>
      <c r="D207" s="40">
        <f t="shared" si="23"/>
        <v>41034</v>
      </c>
      <c r="E207" s="41">
        <v>3</v>
      </c>
      <c r="F207" s="42" t="s">
        <v>795</v>
      </c>
      <c r="G207" s="42" t="s">
        <v>1005</v>
      </c>
      <c r="H207" s="41">
        <f t="shared" si="24"/>
        <v>60</v>
      </c>
      <c r="I207" s="41">
        <f t="shared" si="25"/>
        <v>6</v>
      </c>
      <c r="J207" s="41">
        <v>3</v>
      </c>
      <c r="K207" s="41" t="s">
        <v>544</v>
      </c>
      <c r="L207" s="42" t="str">
        <f t="shared" si="26"/>
        <v>tw-f-34-shl-loc3</v>
      </c>
      <c r="M207" s="42">
        <f t="shared" si="27"/>
        <v>3</v>
      </c>
      <c r="N207" s="41">
        <v>9</v>
      </c>
      <c r="O207" s="43">
        <v>9</v>
      </c>
      <c r="Q207" s="48">
        <v>204</v>
      </c>
    </row>
    <row r="208" spans="1:17" ht="16.5" x14ac:dyDescent="0.2">
      <c r="A208" s="45" t="s">
        <v>995</v>
      </c>
      <c r="B208" s="45">
        <f t="shared" si="22"/>
        <v>4103510</v>
      </c>
      <c r="C208" s="56">
        <f t="shared" si="21"/>
        <v>35</v>
      </c>
      <c r="D208" s="35">
        <f t="shared" si="23"/>
        <v>41035</v>
      </c>
      <c r="E208" s="36">
        <v>1</v>
      </c>
      <c r="F208" s="44" t="s">
        <v>794</v>
      </c>
      <c r="G208" s="44" t="s">
        <v>1000</v>
      </c>
      <c r="H208" s="36">
        <f t="shared" si="24"/>
        <v>60</v>
      </c>
      <c r="I208" s="36">
        <f t="shared" si="25"/>
        <v>7</v>
      </c>
      <c r="J208" s="36">
        <v>3</v>
      </c>
      <c r="K208" s="36" t="s">
        <v>495</v>
      </c>
      <c r="L208" s="36" t="str">
        <f t="shared" si="26"/>
        <v>tw-f-35-jlr-loc1</v>
      </c>
      <c r="M208" s="36">
        <f t="shared" si="27"/>
        <v>3</v>
      </c>
      <c r="N208" s="36">
        <v>6</v>
      </c>
      <c r="O208" s="37">
        <v>6</v>
      </c>
      <c r="Q208" s="48">
        <v>205</v>
      </c>
    </row>
    <row r="209" spans="1:17" ht="16.5" x14ac:dyDescent="0.2">
      <c r="A209" s="45" t="s">
        <v>995</v>
      </c>
      <c r="B209" s="45">
        <f t="shared" si="22"/>
        <v>4103511</v>
      </c>
      <c r="C209" s="56">
        <f t="shared" si="21"/>
        <v>35</v>
      </c>
      <c r="D209" s="38">
        <f t="shared" si="23"/>
        <v>41035</v>
      </c>
      <c r="E209" s="25">
        <v>1</v>
      </c>
      <c r="F209" s="26" t="s">
        <v>795</v>
      </c>
      <c r="G209" s="26" t="s">
        <v>1001</v>
      </c>
      <c r="H209" s="25">
        <f t="shared" si="24"/>
        <v>60</v>
      </c>
      <c r="I209" s="25">
        <f t="shared" si="25"/>
        <v>7</v>
      </c>
      <c r="J209" s="25">
        <v>3</v>
      </c>
      <c r="K209" s="25" t="s">
        <v>527</v>
      </c>
      <c r="L209" s="25" t="str">
        <f t="shared" si="26"/>
        <v>tw-f-35-shl-loc1</v>
      </c>
      <c r="M209" s="25">
        <f t="shared" si="27"/>
        <v>3</v>
      </c>
      <c r="N209" s="25">
        <v>9</v>
      </c>
      <c r="O209" s="39">
        <v>9</v>
      </c>
      <c r="Q209" s="48">
        <v>206</v>
      </c>
    </row>
    <row r="210" spans="1:17" ht="16.5" x14ac:dyDescent="0.2">
      <c r="A210" s="45" t="s">
        <v>995</v>
      </c>
      <c r="B210" s="45">
        <f t="shared" si="22"/>
        <v>4103520</v>
      </c>
      <c r="C210" s="56">
        <f t="shared" si="21"/>
        <v>35</v>
      </c>
      <c r="D210" s="38">
        <f t="shared" si="23"/>
        <v>41035</v>
      </c>
      <c r="E210" s="25">
        <v>2</v>
      </c>
      <c r="F210" s="26" t="s">
        <v>794</v>
      </c>
      <c r="G210" s="26" t="s">
        <v>1002</v>
      </c>
      <c r="H210" s="25">
        <f t="shared" si="24"/>
        <v>60</v>
      </c>
      <c r="I210" s="25">
        <f t="shared" si="25"/>
        <v>7</v>
      </c>
      <c r="J210" s="25">
        <v>3</v>
      </c>
      <c r="K210" s="25" t="s">
        <v>1463</v>
      </c>
      <c r="L210" s="49" t="str">
        <f t="shared" si="26"/>
        <v>tw-f-35-jlr-loc2</v>
      </c>
      <c r="M210" s="49">
        <f t="shared" si="27"/>
        <v>3</v>
      </c>
      <c r="N210" s="25">
        <v>6</v>
      </c>
      <c r="O210" s="39">
        <v>6</v>
      </c>
      <c r="Q210" s="48">
        <v>207</v>
      </c>
    </row>
    <row r="211" spans="1:17" ht="16.5" x14ac:dyDescent="0.2">
      <c r="A211" s="45" t="s">
        <v>995</v>
      </c>
      <c r="B211" s="45">
        <f t="shared" si="22"/>
        <v>4103521</v>
      </c>
      <c r="C211" s="56">
        <f t="shared" si="21"/>
        <v>35</v>
      </c>
      <c r="D211" s="38">
        <f t="shared" si="23"/>
        <v>41035</v>
      </c>
      <c r="E211" s="25">
        <v>2</v>
      </c>
      <c r="F211" s="26" t="s">
        <v>795</v>
      </c>
      <c r="G211" s="26" t="s">
        <v>1003</v>
      </c>
      <c r="H211" s="25">
        <f t="shared" si="24"/>
        <v>60</v>
      </c>
      <c r="I211" s="25">
        <f t="shared" si="25"/>
        <v>7</v>
      </c>
      <c r="J211" s="25">
        <v>3</v>
      </c>
      <c r="K211" s="25" t="s">
        <v>530</v>
      </c>
      <c r="L211" s="49" t="str">
        <f t="shared" si="26"/>
        <v>tw-f-35-shl-loc2</v>
      </c>
      <c r="M211" s="49">
        <f t="shared" si="27"/>
        <v>3</v>
      </c>
      <c r="N211" s="25">
        <v>9</v>
      </c>
      <c r="O211" s="39">
        <v>9</v>
      </c>
      <c r="Q211" s="48">
        <v>208</v>
      </c>
    </row>
    <row r="212" spans="1:17" ht="16.5" x14ac:dyDescent="0.2">
      <c r="A212" s="45" t="s">
        <v>995</v>
      </c>
      <c r="B212" s="45">
        <f t="shared" si="22"/>
        <v>4103530</v>
      </c>
      <c r="C212" s="56">
        <f t="shared" si="21"/>
        <v>35</v>
      </c>
      <c r="D212" s="38">
        <f t="shared" si="23"/>
        <v>41035</v>
      </c>
      <c r="E212" s="25">
        <v>3</v>
      </c>
      <c r="F212" s="26" t="s">
        <v>794</v>
      </c>
      <c r="G212" s="26" t="s">
        <v>1004</v>
      </c>
      <c r="H212" s="25">
        <f t="shared" si="24"/>
        <v>60</v>
      </c>
      <c r="I212" s="25">
        <f t="shared" si="25"/>
        <v>7</v>
      </c>
      <c r="J212" s="25">
        <v>3</v>
      </c>
      <c r="K212" s="25" t="s">
        <v>504</v>
      </c>
      <c r="L212" s="50" t="str">
        <f t="shared" si="26"/>
        <v>tw-f-35-jlr-loc3</v>
      </c>
      <c r="M212" s="50">
        <f t="shared" si="27"/>
        <v>3</v>
      </c>
      <c r="N212" s="25">
        <v>6</v>
      </c>
      <c r="O212" s="39">
        <v>6</v>
      </c>
      <c r="Q212" s="48">
        <v>209</v>
      </c>
    </row>
    <row r="213" spans="1:17" ht="17.25" thickBot="1" x14ac:dyDescent="0.25">
      <c r="A213" s="45" t="s">
        <v>995</v>
      </c>
      <c r="B213" s="45">
        <f t="shared" si="22"/>
        <v>4103531</v>
      </c>
      <c r="C213" s="56">
        <f t="shared" si="21"/>
        <v>35</v>
      </c>
      <c r="D213" s="40">
        <f t="shared" si="23"/>
        <v>41035</v>
      </c>
      <c r="E213" s="41">
        <v>3</v>
      </c>
      <c r="F213" s="42" t="s">
        <v>795</v>
      </c>
      <c r="G213" s="42" t="s">
        <v>1005</v>
      </c>
      <c r="H213" s="41">
        <f t="shared" si="24"/>
        <v>60</v>
      </c>
      <c r="I213" s="41">
        <f t="shared" si="25"/>
        <v>7</v>
      </c>
      <c r="J213" s="41">
        <v>3</v>
      </c>
      <c r="K213" s="41" t="s">
        <v>545</v>
      </c>
      <c r="L213" s="42" t="str">
        <f t="shared" si="26"/>
        <v>tw-f-35-shl-loc3</v>
      </c>
      <c r="M213" s="42">
        <f t="shared" si="27"/>
        <v>3</v>
      </c>
      <c r="N213" s="41">
        <v>9</v>
      </c>
      <c r="O213" s="43">
        <v>9</v>
      </c>
      <c r="Q213" s="48">
        <v>210</v>
      </c>
    </row>
    <row r="214" spans="1:17" ht="16.5" x14ac:dyDescent="0.2">
      <c r="A214" s="45" t="s">
        <v>995</v>
      </c>
      <c r="B214" s="45">
        <f t="shared" si="22"/>
        <v>4103610</v>
      </c>
      <c r="C214" s="56">
        <f t="shared" si="21"/>
        <v>36</v>
      </c>
      <c r="D214" s="35">
        <f t="shared" si="23"/>
        <v>41036</v>
      </c>
      <c r="E214" s="36">
        <v>1</v>
      </c>
      <c r="F214" s="44" t="s">
        <v>794</v>
      </c>
      <c r="G214" s="44" t="s">
        <v>1000</v>
      </c>
      <c r="H214" s="36">
        <f t="shared" si="24"/>
        <v>61</v>
      </c>
      <c r="I214" s="36">
        <f t="shared" si="25"/>
        <v>7</v>
      </c>
      <c r="J214" s="36">
        <v>3</v>
      </c>
      <c r="K214" s="36" t="s">
        <v>502</v>
      </c>
      <c r="L214" s="36" t="str">
        <f t="shared" si="26"/>
        <v>tw-f-36-jlr-loc1</v>
      </c>
      <c r="M214" s="36">
        <f t="shared" si="27"/>
        <v>3</v>
      </c>
      <c r="N214" s="36">
        <v>6</v>
      </c>
      <c r="O214" s="37">
        <v>6</v>
      </c>
      <c r="Q214" s="48">
        <v>211</v>
      </c>
    </row>
    <row r="215" spans="1:17" ht="16.5" x14ac:dyDescent="0.2">
      <c r="A215" s="45" t="s">
        <v>995</v>
      </c>
      <c r="B215" s="45">
        <f t="shared" si="22"/>
        <v>4103611</v>
      </c>
      <c r="C215" s="56">
        <f t="shared" si="21"/>
        <v>36</v>
      </c>
      <c r="D215" s="38">
        <f t="shared" si="23"/>
        <v>41036</v>
      </c>
      <c r="E215" s="25">
        <v>1</v>
      </c>
      <c r="F215" s="26" t="s">
        <v>795</v>
      </c>
      <c r="G215" s="26" t="s">
        <v>1001</v>
      </c>
      <c r="H215" s="25">
        <f t="shared" si="24"/>
        <v>61</v>
      </c>
      <c r="I215" s="25">
        <f t="shared" si="25"/>
        <v>7</v>
      </c>
      <c r="J215" s="25">
        <v>3</v>
      </c>
      <c r="K215" s="25" t="s">
        <v>543</v>
      </c>
      <c r="L215" s="25" t="str">
        <f t="shared" si="26"/>
        <v>tw-f-36-shl-loc1</v>
      </c>
      <c r="M215" s="25">
        <f t="shared" si="27"/>
        <v>3</v>
      </c>
      <c r="N215" s="25">
        <v>9</v>
      </c>
      <c r="O215" s="39">
        <v>9</v>
      </c>
      <c r="Q215" s="48">
        <v>212</v>
      </c>
    </row>
    <row r="216" spans="1:17" ht="16.5" x14ac:dyDescent="0.2">
      <c r="A216" s="45" t="s">
        <v>995</v>
      </c>
      <c r="B216" s="45">
        <f t="shared" si="22"/>
        <v>4103620</v>
      </c>
      <c r="C216" s="56">
        <f t="shared" si="21"/>
        <v>36</v>
      </c>
      <c r="D216" s="38">
        <f t="shared" si="23"/>
        <v>41036</v>
      </c>
      <c r="E216" s="25">
        <v>2</v>
      </c>
      <c r="F216" s="26" t="s">
        <v>794</v>
      </c>
      <c r="G216" s="26" t="s">
        <v>1002</v>
      </c>
      <c r="H216" s="25">
        <f t="shared" si="24"/>
        <v>61</v>
      </c>
      <c r="I216" s="25">
        <f t="shared" si="25"/>
        <v>7</v>
      </c>
      <c r="J216" s="25">
        <v>3</v>
      </c>
      <c r="K216" s="25" t="s">
        <v>1459</v>
      </c>
      <c r="L216" s="49" t="str">
        <f t="shared" si="26"/>
        <v>tw-f-36-jlr-loc2</v>
      </c>
      <c r="M216" s="49">
        <f t="shared" si="27"/>
        <v>3</v>
      </c>
      <c r="N216" s="25">
        <v>6</v>
      </c>
      <c r="O216" s="39">
        <v>6</v>
      </c>
      <c r="Q216" s="48">
        <v>213</v>
      </c>
    </row>
    <row r="217" spans="1:17" ht="16.5" x14ac:dyDescent="0.2">
      <c r="A217" s="45" t="s">
        <v>995</v>
      </c>
      <c r="B217" s="45">
        <f t="shared" si="22"/>
        <v>4103621</v>
      </c>
      <c r="C217" s="56">
        <f t="shared" si="21"/>
        <v>36</v>
      </c>
      <c r="D217" s="38">
        <f t="shared" si="23"/>
        <v>41036</v>
      </c>
      <c r="E217" s="25">
        <v>2</v>
      </c>
      <c r="F217" s="26" t="s">
        <v>795</v>
      </c>
      <c r="G217" s="26" t="s">
        <v>1003</v>
      </c>
      <c r="H217" s="25">
        <f t="shared" si="24"/>
        <v>61</v>
      </c>
      <c r="I217" s="25">
        <f t="shared" si="25"/>
        <v>7</v>
      </c>
      <c r="J217" s="25">
        <v>3</v>
      </c>
      <c r="K217" s="25" t="s">
        <v>538</v>
      </c>
      <c r="L217" s="49" t="str">
        <f t="shared" si="26"/>
        <v>tw-f-36-shl-loc2</v>
      </c>
      <c r="M217" s="49">
        <f t="shared" si="27"/>
        <v>3</v>
      </c>
      <c r="N217" s="25">
        <v>9</v>
      </c>
      <c r="O217" s="39">
        <v>9</v>
      </c>
      <c r="Q217" s="48">
        <v>214</v>
      </c>
    </row>
    <row r="218" spans="1:17" ht="16.5" x14ac:dyDescent="0.2">
      <c r="A218" s="45" t="s">
        <v>995</v>
      </c>
      <c r="B218" s="45">
        <f t="shared" si="22"/>
        <v>4103630</v>
      </c>
      <c r="C218" s="56">
        <f t="shared" si="21"/>
        <v>36</v>
      </c>
      <c r="D218" s="38">
        <f t="shared" si="23"/>
        <v>41036</v>
      </c>
      <c r="E218" s="25">
        <v>3</v>
      </c>
      <c r="F218" s="26" t="s">
        <v>794</v>
      </c>
      <c r="G218" s="26" t="s">
        <v>1004</v>
      </c>
      <c r="H218" s="25">
        <f t="shared" si="24"/>
        <v>61</v>
      </c>
      <c r="I218" s="25">
        <f t="shared" si="25"/>
        <v>7</v>
      </c>
      <c r="J218" s="25">
        <v>3</v>
      </c>
      <c r="K218" s="25" t="s">
        <v>499</v>
      </c>
      <c r="L218" s="50" t="str">
        <f t="shared" si="26"/>
        <v>tw-f-36-jlr-loc3</v>
      </c>
      <c r="M218" s="50">
        <f t="shared" si="27"/>
        <v>3</v>
      </c>
      <c r="N218" s="25">
        <v>6</v>
      </c>
      <c r="O218" s="39">
        <v>6</v>
      </c>
      <c r="Q218" s="48">
        <v>215</v>
      </c>
    </row>
    <row r="219" spans="1:17" ht="17.25" thickBot="1" x14ac:dyDescent="0.25">
      <c r="A219" s="45" t="s">
        <v>995</v>
      </c>
      <c r="B219" s="45">
        <f t="shared" si="22"/>
        <v>4103631</v>
      </c>
      <c r="C219" s="56">
        <f t="shared" si="21"/>
        <v>36</v>
      </c>
      <c r="D219" s="40">
        <f t="shared" si="23"/>
        <v>41036</v>
      </c>
      <c r="E219" s="41">
        <v>3</v>
      </c>
      <c r="F219" s="42" t="s">
        <v>795</v>
      </c>
      <c r="G219" s="42" t="s">
        <v>1005</v>
      </c>
      <c r="H219" s="41">
        <f t="shared" si="24"/>
        <v>61</v>
      </c>
      <c r="I219" s="41">
        <f t="shared" si="25"/>
        <v>7</v>
      </c>
      <c r="J219" s="41">
        <v>3</v>
      </c>
      <c r="K219" s="41" t="s">
        <v>539</v>
      </c>
      <c r="L219" s="42" t="str">
        <f t="shared" si="26"/>
        <v>tw-f-36-shl-loc3</v>
      </c>
      <c r="M219" s="42">
        <f t="shared" si="27"/>
        <v>3</v>
      </c>
      <c r="N219" s="41">
        <v>9</v>
      </c>
      <c r="O219" s="43">
        <v>9</v>
      </c>
      <c r="Q219" s="48">
        <v>216</v>
      </c>
    </row>
    <row r="220" spans="1:17" ht="16.5" x14ac:dyDescent="0.2">
      <c r="A220" s="45" t="s">
        <v>995</v>
      </c>
      <c r="B220" s="45">
        <f t="shared" si="22"/>
        <v>4103710</v>
      </c>
      <c r="C220" s="56">
        <f t="shared" si="21"/>
        <v>37</v>
      </c>
      <c r="D220" s="35">
        <f t="shared" si="23"/>
        <v>41037</v>
      </c>
      <c r="E220" s="36">
        <v>1</v>
      </c>
      <c r="F220" s="44" t="s">
        <v>794</v>
      </c>
      <c r="G220" s="44" t="s">
        <v>1000</v>
      </c>
      <c r="H220" s="36">
        <f t="shared" si="24"/>
        <v>62</v>
      </c>
      <c r="I220" s="36">
        <f t="shared" si="25"/>
        <v>7</v>
      </c>
      <c r="J220" s="36">
        <v>3</v>
      </c>
      <c r="K220" s="36" t="s">
        <v>505</v>
      </c>
      <c r="L220" s="36" t="str">
        <f t="shared" si="26"/>
        <v>tw-f-37-jlr-loc1</v>
      </c>
      <c r="M220" s="36">
        <f t="shared" si="27"/>
        <v>3</v>
      </c>
      <c r="N220" s="36">
        <v>6</v>
      </c>
      <c r="O220" s="37">
        <v>6</v>
      </c>
      <c r="Q220" s="48">
        <v>217</v>
      </c>
    </row>
    <row r="221" spans="1:17" ht="16.5" x14ac:dyDescent="0.2">
      <c r="A221" s="45" t="s">
        <v>995</v>
      </c>
      <c r="B221" s="45">
        <f t="shared" si="22"/>
        <v>4103711</v>
      </c>
      <c r="C221" s="56">
        <f t="shared" si="21"/>
        <v>37</v>
      </c>
      <c r="D221" s="38">
        <f t="shared" si="23"/>
        <v>41037</v>
      </c>
      <c r="E221" s="25">
        <v>1</v>
      </c>
      <c r="F221" s="26" t="s">
        <v>795</v>
      </c>
      <c r="G221" s="26" t="s">
        <v>1001</v>
      </c>
      <c r="H221" s="25">
        <f t="shared" si="24"/>
        <v>62</v>
      </c>
      <c r="I221" s="25">
        <f t="shared" si="25"/>
        <v>7</v>
      </c>
      <c r="J221" s="25">
        <v>3</v>
      </c>
      <c r="K221" s="25" t="s">
        <v>546</v>
      </c>
      <c r="L221" s="25" t="str">
        <f t="shared" si="26"/>
        <v>tw-f-37-shl-loc1</v>
      </c>
      <c r="M221" s="25">
        <f t="shared" si="27"/>
        <v>3</v>
      </c>
      <c r="N221" s="25">
        <v>9</v>
      </c>
      <c r="O221" s="39">
        <v>9</v>
      </c>
      <c r="Q221" s="48">
        <v>218</v>
      </c>
    </row>
    <row r="222" spans="1:17" ht="16.5" x14ac:dyDescent="0.2">
      <c r="A222" s="45" t="s">
        <v>995</v>
      </c>
      <c r="B222" s="45">
        <f t="shared" si="22"/>
        <v>4103720</v>
      </c>
      <c r="C222" s="56">
        <f t="shared" si="21"/>
        <v>37</v>
      </c>
      <c r="D222" s="38">
        <f t="shared" si="23"/>
        <v>41037</v>
      </c>
      <c r="E222" s="25">
        <v>2</v>
      </c>
      <c r="F222" s="26" t="s">
        <v>794</v>
      </c>
      <c r="G222" s="26" t="s">
        <v>1002</v>
      </c>
      <c r="H222" s="25">
        <f t="shared" si="24"/>
        <v>62</v>
      </c>
      <c r="I222" s="25">
        <f t="shared" si="25"/>
        <v>7</v>
      </c>
      <c r="J222" s="25">
        <v>3</v>
      </c>
      <c r="K222" s="25" t="s">
        <v>495</v>
      </c>
      <c r="L222" s="49" t="str">
        <f t="shared" si="26"/>
        <v>tw-f-37-jlr-loc2</v>
      </c>
      <c r="M222" s="49">
        <f t="shared" si="27"/>
        <v>3</v>
      </c>
      <c r="N222" s="25">
        <v>6</v>
      </c>
      <c r="O222" s="39">
        <v>6</v>
      </c>
      <c r="Q222" s="48">
        <v>219</v>
      </c>
    </row>
    <row r="223" spans="1:17" ht="16.5" x14ac:dyDescent="0.2">
      <c r="A223" s="45" t="s">
        <v>995</v>
      </c>
      <c r="B223" s="45">
        <f t="shared" si="22"/>
        <v>4103721</v>
      </c>
      <c r="C223" s="56">
        <f t="shared" si="21"/>
        <v>37</v>
      </c>
      <c r="D223" s="38">
        <f t="shared" si="23"/>
        <v>41037</v>
      </c>
      <c r="E223" s="25">
        <v>2</v>
      </c>
      <c r="F223" s="26" t="s">
        <v>795</v>
      </c>
      <c r="G223" s="26" t="s">
        <v>1003</v>
      </c>
      <c r="H223" s="25">
        <f t="shared" si="24"/>
        <v>62</v>
      </c>
      <c r="I223" s="25">
        <f t="shared" si="25"/>
        <v>7</v>
      </c>
      <c r="J223" s="25">
        <v>3</v>
      </c>
      <c r="K223" s="25" t="s">
        <v>534</v>
      </c>
      <c r="L223" s="49" t="str">
        <f t="shared" si="26"/>
        <v>tw-f-37-shl-loc2</v>
      </c>
      <c r="M223" s="49">
        <f t="shared" si="27"/>
        <v>3</v>
      </c>
      <c r="N223" s="25">
        <v>9</v>
      </c>
      <c r="O223" s="39">
        <v>9</v>
      </c>
      <c r="Q223" s="48">
        <v>220</v>
      </c>
    </row>
    <row r="224" spans="1:17" ht="16.5" x14ac:dyDescent="0.2">
      <c r="A224" s="45" t="s">
        <v>995</v>
      </c>
      <c r="B224" s="45">
        <f t="shared" si="22"/>
        <v>4103730</v>
      </c>
      <c r="C224" s="56">
        <f t="shared" si="21"/>
        <v>37</v>
      </c>
      <c r="D224" s="38">
        <f t="shared" si="23"/>
        <v>41037</v>
      </c>
      <c r="E224" s="25">
        <v>3</v>
      </c>
      <c r="F224" s="26" t="s">
        <v>794</v>
      </c>
      <c r="G224" s="26" t="s">
        <v>1004</v>
      </c>
      <c r="H224" s="25">
        <f t="shared" si="24"/>
        <v>62</v>
      </c>
      <c r="I224" s="25">
        <f t="shared" si="25"/>
        <v>7</v>
      </c>
      <c r="J224" s="25">
        <v>3</v>
      </c>
      <c r="K224" s="25" t="s">
        <v>501</v>
      </c>
      <c r="L224" s="50" t="str">
        <f t="shared" si="26"/>
        <v>tw-f-37-jlr-loc3</v>
      </c>
      <c r="M224" s="50">
        <f t="shared" si="27"/>
        <v>3</v>
      </c>
      <c r="N224" s="25">
        <v>6</v>
      </c>
      <c r="O224" s="39">
        <v>6</v>
      </c>
      <c r="Q224" s="48">
        <v>221</v>
      </c>
    </row>
    <row r="225" spans="1:17" ht="17.25" thickBot="1" x14ac:dyDescent="0.25">
      <c r="A225" s="45" t="s">
        <v>995</v>
      </c>
      <c r="B225" s="45">
        <f t="shared" si="22"/>
        <v>4103731</v>
      </c>
      <c r="C225" s="56">
        <f t="shared" si="21"/>
        <v>37</v>
      </c>
      <c r="D225" s="40">
        <f t="shared" si="23"/>
        <v>41037</v>
      </c>
      <c r="E225" s="41">
        <v>3</v>
      </c>
      <c r="F225" s="42" t="s">
        <v>795</v>
      </c>
      <c r="G225" s="42" t="s">
        <v>1005</v>
      </c>
      <c r="H225" s="41">
        <f t="shared" si="24"/>
        <v>62</v>
      </c>
      <c r="I225" s="41">
        <f t="shared" si="25"/>
        <v>7</v>
      </c>
      <c r="J225" s="41">
        <v>3</v>
      </c>
      <c r="K225" s="41" t="s">
        <v>542</v>
      </c>
      <c r="L225" s="42" t="str">
        <f t="shared" si="26"/>
        <v>tw-f-37-shl-loc3</v>
      </c>
      <c r="M225" s="42">
        <f t="shared" si="27"/>
        <v>3</v>
      </c>
      <c r="N225" s="41">
        <v>9</v>
      </c>
      <c r="O225" s="43">
        <v>9</v>
      </c>
      <c r="Q225" s="48">
        <v>222</v>
      </c>
    </row>
    <row r="226" spans="1:17" ht="16.5" x14ac:dyDescent="0.2">
      <c r="A226" s="45" t="s">
        <v>995</v>
      </c>
      <c r="B226" s="45">
        <f t="shared" si="22"/>
        <v>4103810</v>
      </c>
      <c r="C226" s="56">
        <f t="shared" si="21"/>
        <v>38</v>
      </c>
      <c r="D226" s="35">
        <f t="shared" si="23"/>
        <v>41038</v>
      </c>
      <c r="E226" s="36">
        <v>1</v>
      </c>
      <c r="F226" s="44" t="s">
        <v>794</v>
      </c>
      <c r="G226" s="44" t="s">
        <v>1000</v>
      </c>
      <c r="H226" s="36">
        <f t="shared" si="24"/>
        <v>62</v>
      </c>
      <c r="I226" s="36">
        <f t="shared" si="25"/>
        <v>7</v>
      </c>
      <c r="J226" s="36">
        <v>3</v>
      </c>
      <c r="K226" s="44" t="s">
        <v>1458</v>
      </c>
      <c r="L226" s="36" t="str">
        <f t="shared" si="26"/>
        <v>tw-f-38-jlr-loc1</v>
      </c>
      <c r="M226" s="36">
        <f t="shared" si="27"/>
        <v>3</v>
      </c>
      <c r="N226" s="36">
        <v>6</v>
      </c>
      <c r="O226" s="37">
        <v>6</v>
      </c>
      <c r="Q226" s="48">
        <v>223</v>
      </c>
    </row>
    <row r="227" spans="1:17" ht="16.5" x14ac:dyDescent="0.2">
      <c r="A227" s="45" t="s">
        <v>995</v>
      </c>
      <c r="B227" s="45">
        <f t="shared" si="22"/>
        <v>4103811</v>
      </c>
      <c r="C227" s="56">
        <f t="shared" si="21"/>
        <v>38</v>
      </c>
      <c r="D227" s="38">
        <f t="shared" si="23"/>
        <v>41038</v>
      </c>
      <c r="E227" s="25">
        <v>1</v>
      </c>
      <c r="F227" s="26" t="s">
        <v>795</v>
      </c>
      <c r="G227" s="26" t="s">
        <v>1001</v>
      </c>
      <c r="H227" s="25">
        <f t="shared" si="24"/>
        <v>62</v>
      </c>
      <c r="I227" s="25">
        <f t="shared" si="25"/>
        <v>7</v>
      </c>
      <c r="J227" s="25">
        <v>3</v>
      </c>
      <c r="K227" s="26" t="s">
        <v>532</v>
      </c>
      <c r="L227" s="25" t="str">
        <f t="shared" si="26"/>
        <v>tw-f-38-shl-loc1</v>
      </c>
      <c r="M227" s="25">
        <f t="shared" si="27"/>
        <v>3</v>
      </c>
      <c r="N227" s="25">
        <v>9</v>
      </c>
      <c r="O227" s="39">
        <v>9</v>
      </c>
      <c r="Q227" s="48">
        <v>224</v>
      </c>
    </row>
    <row r="228" spans="1:17" ht="16.5" x14ac:dyDescent="0.2">
      <c r="A228" s="45" t="s">
        <v>995</v>
      </c>
      <c r="B228" s="45">
        <f t="shared" si="22"/>
        <v>4103820</v>
      </c>
      <c r="C228" s="56">
        <f t="shared" si="21"/>
        <v>38</v>
      </c>
      <c r="D228" s="38">
        <f t="shared" si="23"/>
        <v>41038</v>
      </c>
      <c r="E228" s="25">
        <v>2</v>
      </c>
      <c r="F228" s="26" t="s">
        <v>794</v>
      </c>
      <c r="G228" s="26" t="s">
        <v>1002</v>
      </c>
      <c r="H228" s="25">
        <f t="shared" si="24"/>
        <v>62</v>
      </c>
      <c r="I228" s="25">
        <f t="shared" si="25"/>
        <v>7</v>
      </c>
      <c r="J228" s="25">
        <v>3</v>
      </c>
      <c r="K228" s="26" t="s">
        <v>1463</v>
      </c>
      <c r="L228" s="49" t="str">
        <f t="shared" si="26"/>
        <v>tw-f-38-jlr-loc2</v>
      </c>
      <c r="M228" s="49">
        <f t="shared" si="27"/>
        <v>3</v>
      </c>
      <c r="N228" s="25">
        <v>6</v>
      </c>
      <c r="O228" s="39">
        <v>6</v>
      </c>
      <c r="Q228" s="48">
        <v>225</v>
      </c>
    </row>
    <row r="229" spans="1:17" ht="16.5" x14ac:dyDescent="0.2">
      <c r="A229" s="45" t="s">
        <v>995</v>
      </c>
      <c r="B229" s="45">
        <f t="shared" si="22"/>
        <v>4103821</v>
      </c>
      <c r="C229" s="56">
        <f t="shared" si="21"/>
        <v>38</v>
      </c>
      <c r="D229" s="38">
        <f t="shared" si="23"/>
        <v>41038</v>
      </c>
      <c r="E229" s="25">
        <v>2</v>
      </c>
      <c r="F229" s="26" t="s">
        <v>795</v>
      </c>
      <c r="G229" s="26" t="s">
        <v>1003</v>
      </c>
      <c r="H229" s="25">
        <f t="shared" si="24"/>
        <v>62</v>
      </c>
      <c r="I229" s="25">
        <f t="shared" si="25"/>
        <v>7</v>
      </c>
      <c r="J229" s="25">
        <v>3</v>
      </c>
      <c r="K229" s="25" t="s">
        <v>530</v>
      </c>
      <c r="L229" s="49" t="str">
        <f t="shared" si="26"/>
        <v>tw-f-38-shl-loc2</v>
      </c>
      <c r="M229" s="49">
        <f t="shared" si="27"/>
        <v>3</v>
      </c>
      <c r="N229" s="25">
        <v>9</v>
      </c>
      <c r="O229" s="39">
        <v>9</v>
      </c>
      <c r="Q229" s="48">
        <v>226</v>
      </c>
    </row>
    <row r="230" spans="1:17" ht="16.5" x14ac:dyDescent="0.2">
      <c r="A230" s="45" t="s">
        <v>995</v>
      </c>
      <c r="B230" s="45">
        <f t="shared" si="22"/>
        <v>4103830</v>
      </c>
      <c r="C230" s="56">
        <f t="shared" si="21"/>
        <v>38</v>
      </c>
      <c r="D230" s="38">
        <f t="shared" si="23"/>
        <v>41038</v>
      </c>
      <c r="E230" s="25">
        <v>3</v>
      </c>
      <c r="F230" s="26" t="s">
        <v>794</v>
      </c>
      <c r="G230" s="26" t="s">
        <v>1004</v>
      </c>
      <c r="H230" s="25">
        <f t="shared" si="24"/>
        <v>62</v>
      </c>
      <c r="I230" s="25">
        <f t="shared" si="25"/>
        <v>7</v>
      </c>
      <c r="J230" s="25">
        <v>3</v>
      </c>
      <c r="K230" s="26" t="s">
        <v>502</v>
      </c>
      <c r="L230" s="50" t="str">
        <f t="shared" si="26"/>
        <v>tw-f-38-jlr-loc3</v>
      </c>
      <c r="M230" s="50">
        <f t="shared" si="27"/>
        <v>3</v>
      </c>
      <c r="N230" s="25">
        <v>6</v>
      </c>
      <c r="O230" s="39">
        <v>6</v>
      </c>
      <c r="Q230" s="48">
        <v>227</v>
      </c>
    </row>
    <row r="231" spans="1:17" ht="17.25" thickBot="1" x14ac:dyDescent="0.25">
      <c r="A231" s="45" t="s">
        <v>995</v>
      </c>
      <c r="B231" s="45">
        <f t="shared" si="22"/>
        <v>4103831</v>
      </c>
      <c r="C231" s="56">
        <f t="shared" si="21"/>
        <v>38</v>
      </c>
      <c r="D231" s="40">
        <f t="shared" si="23"/>
        <v>41038</v>
      </c>
      <c r="E231" s="41">
        <v>3</v>
      </c>
      <c r="F231" s="42" t="s">
        <v>795</v>
      </c>
      <c r="G231" s="42" t="s">
        <v>1005</v>
      </c>
      <c r="H231" s="41">
        <f t="shared" si="24"/>
        <v>62</v>
      </c>
      <c r="I231" s="41">
        <f t="shared" si="25"/>
        <v>7</v>
      </c>
      <c r="J231" s="41">
        <v>3</v>
      </c>
      <c r="K231" s="42" t="s">
        <v>543</v>
      </c>
      <c r="L231" s="42" t="str">
        <f t="shared" si="26"/>
        <v>tw-f-38-shl-loc3</v>
      </c>
      <c r="M231" s="42">
        <f t="shared" si="27"/>
        <v>3</v>
      </c>
      <c r="N231" s="41">
        <v>9</v>
      </c>
      <c r="O231" s="43">
        <v>9</v>
      </c>
      <c r="Q231" s="48">
        <v>228</v>
      </c>
    </row>
    <row r="232" spans="1:17" ht="16.5" x14ac:dyDescent="0.2">
      <c r="A232" s="45" t="s">
        <v>995</v>
      </c>
      <c r="B232" s="45">
        <f t="shared" si="22"/>
        <v>4103910</v>
      </c>
      <c r="C232" s="56">
        <f t="shared" si="21"/>
        <v>39</v>
      </c>
      <c r="D232" s="35">
        <f t="shared" si="23"/>
        <v>41039</v>
      </c>
      <c r="E232" s="36">
        <v>1</v>
      </c>
      <c r="F232" s="44" t="s">
        <v>794</v>
      </c>
      <c r="G232" s="44" t="s">
        <v>1000</v>
      </c>
      <c r="H232" s="36">
        <f t="shared" si="24"/>
        <v>63</v>
      </c>
      <c r="I232" s="36">
        <f t="shared" si="25"/>
        <v>7</v>
      </c>
      <c r="J232" s="36">
        <v>3</v>
      </c>
      <c r="K232" s="36" t="s">
        <v>499</v>
      </c>
      <c r="L232" s="36" t="str">
        <f t="shared" si="26"/>
        <v>tw-f-39-jlr-loc1</v>
      </c>
      <c r="M232" s="36">
        <f t="shared" si="27"/>
        <v>3</v>
      </c>
      <c r="N232" s="36">
        <v>6</v>
      </c>
      <c r="O232" s="37">
        <v>6</v>
      </c>
      <c r="Q232" s="48">
        <v>229</v>
      </c>
    </row>
    <row r="233" spans="1:17" ht="16.5" x14ac:dyDescent="0.2">
      <c r="A233" s="45" t="s">
        <v>995</v>
      </c>
      <c r="B233" s="45">
        <f t="shared" si="22"/>
        <v>4103911</v>
      </c>
      <c r="C233" s="56">
        <f t="shared" si="21"/>
        <v>39</v>
      </c>
      <c r="D233" s="38">
        <f t="shared" si="23"/>
        <v>41039</v>
      </c>
      <c r="E233" s="25">
        <v>1</v>
      </c>
      <c r="F233" s="26" t="s">
        <v>795</v>
      </c>
      <c r="G233" s="26" t="s">
        <v>1001</v>
      </c>
      <c r="H233" s="25">
        <f t="shared" si="24"/>
        <v>63</v>
      </c>
      <c r="I233" s="25">
        <f t="shared" si="25"/>
        <v>7</v>
      </c>
      <c r="J233" s="25">
        <v>3</v>
      </c>
      <c r="K233" s="25" t="s">
        <v>539</v>
      </c>
      <c r="L233" s="25" t="str">
        <f t="shared" si="26"/>
        <v>tw-f-39-shl-loc1</v>
      </c>
      <c r="M233" s="25">
        <f t="shared" si="27"/>
        <v>3</v>
      </c>
      <c r="N233" s="25">
        <v>9</v>
      </c>
      <c r="O233" s="39">
        <v>9</v>
      </c>
      <c r="Q233" s="48">
        <v>230</v>
      </c>
    </row>
    <row r="234" spans="1:17" ht="16.5" x14ac:dyDescent="0.2">
      <c r="A234" s="45" t="s">
        <v>995</v>
      </c>
      <c r="B234" s="45">
        <f t="shared" si="22"/>
        <v>4103920</v>
      </c>
      <c r="C234" s="56">
        <f t="shared" si="21"/>
        <v>39</v>
      </c>
      <c r="D234" s="38">
        <f t="shared" si="23"/>
        <v>41039</v>
      </c>
      <c r="E234" s="25">
        <v>2</v>
      </c>
      <c r="F234" s="26" t="s">
        <v>794</v>
      </c>
      <c r="G234" s="26" t="s">
        <v>1002</v>
      </c>
      <c r="H234" s="25">
        <f t="shared" si="24"/>
        <v>63</v>
      </c>
      <c r="I234" s="25">
        <f t="shared" si="25"/>
        <v>7</v>
      </c>
      <c r="J234" s="25">
        <v>3</v>
      </c>
      <c r="K234" s="25" t="s">
        <v>1459</v>
      </c>
      <c r="L234" s="49" t="str">
        <f t="shared" si="26"/>
        <v>tw-f-39-jlr-loc2</v>
      </c>
      <c r="M234" s="49">
        <f t="shared" si="27"/>
        <v>3</v>
      </c>
      <c r="N234" s="25">
        <v>6</v>
      </c>
      <c r="O234" s="39">
        <v>6</v>
      </c>
      <c r="Q234" s="48">
        <v>231</v>
      </c>
    </row>
    <row r="235" spans="1:17" ht="16.5" x14ac:dyDescent="0.2">
      <c r="A235" s="45" t="s">
        <v>995</v>
      </c>
      <c r="B235" s="45">
        <f t="shared" si="22"/>
        <v>4103921</v>
      </c>
      <c r="C235" s="56">
        <f t="shared" si="21"/>
        <v>39</v>
      </c>
      <c r="D235" s="38">
        <f t="shared" si="23"/>
        <v>41039</v>
      </c>
      <c r="E235" s="25">
        <v>2</v>
      </c>
      <c r="F235" s="26" t="s">
        <v>795</v>
      </c>
      <c r="G235" s="26" t="s">
        <v>1003</v>
      </c>
      <c r="H235" s="25">
        <f t="shared" si="24"/>
        <v>63</v>
      </c>
      <c r="I235" s="25">
        <f t="shared" si="25"/>
        <v>7</v>
      </c>
      <c r="J235" s="25">
        <v>3</v>
      </c>
      <c r="K235" s="25" t="s">
        <v>538</v>
      </c>
      <c r="L235" s="49" t="str">
        <f t="shared" si="26"/>
        <v>tw-f-39-shl-loc2</v>
      </c>
      <c r="M235" s="49">
        <f t="shared" si="27"/>
        <v>3</v>
      </c>
      <c r="N235" s="25">
        <v>9</v>
      </c>
      <c r="O235" s="39">
        <v>9</v>
      </c>
      <c r="Q235" s="48">
        <v>232</v>
      </c>
    </row>
    <row r="236" spans="1:17" ht="16.5" x14ac:dyDescent="0.2">
      <c r="A236" s="45" t="s">
        <v>995</v>
      </c>
      <c r="B236" s="45">
        <f t="shared" si="22"/>
        <v>4103930</v>
      </c>
      <c r="C236" s="56">
        <f t="shared" si="21"/>
        <v>39</v>
      </c>
      <c r="D236" s="38">
        <f t="shared" si="23"/>
        <v>41039</v>
      </c>
      <c r="E236" s="25">
        <v>3</v>
      </c>
      <c r="F236" s="26" t="s">
        <v>794</v>
      </c>
      <c r="G236" s="26" t="s">
        <v>1004</v>
      </c>
      <c r="H236" s="25">
        <f t="shared" si="24"/>
        <v>63</v>
      </c>
      <c r="I236" s="25">
        <f t="shared" si="25"/>
        <v>7</v>
      </c>
      <c r="J236" s="25">
        <v>3</v>
      </c>
      <c r="K236" s="25" t="s">
        <v>502</v>
      </c>
      <c r="L236" s="50" t="str">
        <f t="shared" si="26"/>
        <v>tw-f-39-jlr-loc3</v>
      </c>
      <c r="M236" s="50">
        <f t="shared" si="27"/>
        <v>3</v>
      </c>
      <c r="N236" s="25">
        <v>6</v>
      </c>
      <c r="O236" s="39">
        <v>6</v>
      </c>
      <c r="Q236" s="48">
        <v>233</v>
      </c>
    </row>
    <row r="237" spans="1:17" ht="17.25" thickBot="1" x14ac:dyDescent="0.25">
      <c r="A237" s="45" t="s">
        <v>995</v>
      </c>
      <c r="B237" s="45">
        <f t="shared" si="22"/>
        <v>4103931</v>
      </c>
      <c r="C237" s="56">
        <f t="shared" si="21"/>
        <v>39</v>
      </c>
      <c r="D237" s="40">
        <f t="shared" si="23"/>
        <v>41039</v>
      </c>
      <c r="E237" s="41">
        <v>3</v>
      </c>
      <c r="F237" s="42" t="s">
        <v>795</v>
      </c>
      <c r="G237" s="42" t="s">
        <v>1005</v>
      </c>
      <c r="H237" s="41">
        <f t="shared" si="24"/>
        <v>63</v>
      </c>
      <c r="I237" s="41">
        <f t="shared" si="25"/>
        <v>7</v>
      </c>
      <c r="J237" s="41">
        <v>3</v>
      </c>
      <c r="K237" s="41" t="s">
        <v>543</v>
      </c>
      <c r="L237" s="42" t="str">
        <f t="shared" si="26"/>
        <v>tw-f-39-shl-loc3</v>
      </c>
      <c r="M237" s="42">
        <f t="shared" si="27"/>
        <v>3</v>
      </c>
      <c r="N237" s="41">
        <v>9</v>
      </c>
      <c r="O237" s="43">
        <v>9</v>
      </c>
      <c r="Q237" s="48">
        <v>234</v>
      </c>
    </row>
    <row r="238" spans="1:17" ht="16.5" x14ac:dyDescent="0.2">
      <c r="A238" s="45" t="s">
        <v>995</v>
      </c>
      <c r="B238" s="45">
        <f t="shared" si="22"/>
        <v>4104010</v>
      </c>
      <c r="C238" s="56">
        <f t="shared" si="21"/>
        <v>40</v>
      </c>
      <c r="D238" s="35">
        <f t="shared" si="23"/>
        <v>41040</v>
      </c>
      <c r="E238" s="36">
        <v>1</v>
      </c>
      <c r="F238" s="44" t="s">
        <v>794</v>
      </c>
      <c r="G238" s="44" t="s">
        <v>1000</v>
      </c>
      <c r="H238" s="36">
        <f t="shared" si="24"/>
        <v>64</v>
      </c>
      <c r="I238" s="36">
        <f t="shared" si="25"/>
        <v>7</v>
      </c>
      <c r="J238" s="36">
        <v>3</v>
      </c>
      <c r="K238" s="36" t="s">
        <v>503</v>
      </c>
      <c r="L238" s="36" t="str">
        <f t="shared" si="26"/>
        <v>tw-f-40-jlr-loc1</v>
      </c>
      <c r="M238" s="36">
        <f t="shared" si="27"/>
        <v>3</v>
      </c>
      <c r="N238" s="36">
        <v>6</v>
      </c>
      <c r="O238" s="37">
        <v>6</v>
      </c>
      <c r="Q238" s="48">
        <v>235</v>
      </c>
    </row>
    <row r="239" spans="1:17" ht="16.5" x14ac:dyDescent="0.2">
      <c r="A239" s="45" t="s">
        <v>995</v>
      </c>
      <c r="B239" s="45">
        <f t="shared" si="22"/>
        <v>4104011</v>
      </c>
      <c r="C239" s="56">
        <f t="shared" si="21"/>
        <v>40</v>
      </c>
      <c r="D239" s="38">
        <f t="shared" si="23"/>
        <v>41040</v>
      </c>
      <c r="E239" s="25">
        <v>1</v>
      </c>
      <c r="F239" s="26" t="s">
        <v>795</v>
      </c>
      <c r="G239" s="26" t="s">
        <v>1001</v>
      </c>
      <c r="H239" s="25">
        <f t="shared" si="24"/>
        <v>64</v>
      </c>
      <c r="I239" s="25">
        <f t="shared" si="25"/>
        <v>7</v>
      </c>
      <c r="J239" s="25">
        <v>3</v>
      </c>
      <c r="K239" s="25" t="s">
        <v>544</v>
      </c>
      <c r="L239" s="25" t="str">
        <f t="shared" si="26"/>
        <v>tw-f-40-shl-loc1</v>
      </c>
      <c r="M239" s="25">
        <f t="shared" si="27"/>
        <v>3</v>
      </c>
      <c r="N239" s="25">
        <v>9</v>
      </c>
      <c r="O239" s="39">
        <v>9</v>
      </c>
      <c r="Q239" s="48">
        <v>236</v>
      </c>
    </row>
    <row r="240" spans="1:17" ht="16.5" x14ac:dyDescent="0.2">
      <c r="A240" s="45" t="s">
        <v>995</v>
      </c>
      <c r="B240" s="45">
        <f t="shared" si="22"/>
        <v>4104020</v>
      </c>
      <c r="C240" s="56">
        <f t="shared" si="21"/>
        <v>40</v>
      </c>
      <c r="D240" s="38">
        <f t="shared" si="23"/>
        <v>41040</v>
      </c>
      <c r="E240" s="25">
        <v>2</v>
      </c>
      <c r="F240" s="26" t="s">
        <v>794</v>
      </c>
      <c r="G240" s="26" t="s">
        <v>1002</v>
      </c>
      <c r="H240" s="25">
        <f t="shared" si="24"/>
        <v>64</v>
      </c>
      <c r="I240" s="25">
        <f t="shared" si="25"/>
        <v>7</v>
      </c>
      <c r="J240" s="25">
        <v>3</v>
      </c>
      <c r="K240" s="25" t="s">
        <v>174</v>
      </c>
      <c r="L240" s="49" t="str">
        <f t="shared" si="26"/>
        <v>tw-f-40-jlr-loc2</v>
      </c>
      <c r="M240" s="49">
        <f t="shared" si="27"/>
        <v>3</v>
      </c>
      <c r="N240" s="25">
        <v>6</v>
      </c>
      <c r="O240" s="39">
        <v>6</v>
      </c>
      <c r="Q240" s="48">
        <v>237</v>
      </c>
    </row>
    <row r="241" spans="1:17" ht="16.5" x14ac:dyDescent="0.2">
      <c r="A241" s="45" t="s">
        <v>995</v>
      </c>
      <c r="B241" s="45">
        <f t="shared" si="22"/>
        <v>4104021</v>
      </c>
      <c r="C241" s="56">
        <f t="shared" si="21"/>
        <v>40</v>
      </c>
      <c r="D241" s="38">
        <f t="shared" si="23"/>
        <v>41040</v>
      </c>
      <c r="E241" s="25">
        <v>2</v>
      </c>
      <c r="F241" s="26" t="s">
        <v>795</v>
      </c>
      <c r="G241" s="26" t="s">
        <v>1003</v>
      </c>
      <c r="H241" s="25">
        <f t="shared" si="24"/>
        <v>64</v>
      </c>
      <c r="I241" s="25">
        <f t="shared" si="25"/>
        <v>7</v>
      </c>
      <c r="J241" s="25">
        <v>3</v>
      </c>
      <c r="K241" s="25" t="s">
        <v>528</v>
      </c>
      <c r="L241" s="49" t="str">
        <f t="shared" si="26"/>
        <v>tw-f-40-shl-loc2</v>
      </c>
      <c r="M241" s="49">
        <f t="shared" si="27"/>
        <v>3</v>
      </c>
      <c r="N241" s="25">
        <v>9</v>
      </c>
      <c r="O241" s="39">
        <v>9</v>
      </c>
      <c r="Q241" s="48">
        <v>238</v>
      </c>
    </row>
    <row r="242" spans="1:17" ht="16.5" x14ac:dyDescent="0.2">
      <c r="A242" s="45" t="s">
        <v>995</v>
      </c>
      <c r="B242" s="45">
        <f t="shared" si="22"/>
        <v>4104030</v>
      </c>
      <c r="C242" s="56">
        <f t="shared" si="21"/>
        <v>40</v>
      </c>
      <c r="D242" s="38">
        <f t="shared" si="23"/>
        <v>41040</v>
      </c>
      <c r="E242" s="25">
        <v>3</v>
      </c>
      <c r="F242" s="26" t="s">
        <v>794</v>
      </c>
      <c r="G242" s="26" t="s">
        <v>1004</v>
      </c>
      <c r="H242" s="25">
        <f t="shared" si="24"/>
        <v>64</v>
      </c>
      <c r="I242" s="25">
        <f t="shared" si="25"/>
        <v>7</v>
      </c>
      <c r="J242" s="25">
        <v>3</v>
      </c>
      <c r="K242" s="25" t="s">
        <v>501</v>
      </c>
      <c r="L242" s="50" t="str">
        <f t="shared" si="26"/>
        <v>tw-f-40-jlr-loc3</v>
      </c>
      <c r="M242" s="50">
        <f t="shared" si="27"/>
        <v>3</v>
      </c>
      <c r="N242" s="25">
        <v>6</v>
      </c>
      <c r="O242" s="39">
        <v>6</v>
      </c>
      <c r="Q242" s="48">
        <v>239</v>
      </c>
    </row>
    <row r="243" spans="1:17" ht="17.25" thickBot="1" x14ac:dyDescent="0.25">
      <c r="A243" s="45" t="s">
        <v>995</v>
      </c>
      <c r="B243" s="45">
        <f t="shared" si="22"/>
        <v>4104031</v>
      </c>
      <c r="C243" s="56">
        <f t="shared" si="21"/>
        <v>40</v>
      </c>
      <c r="D243" s="40">
        <f t="shared" si="23"/>
        <v>41040</v>
      </c>
      <c r="E243" s="41">
        <v>3</v>
      </c>
      <c r="F243" s="42" t="s">
        <v>795</v>
      </c>
      <c r="G243" s="42" t="s">
        <v>1005</v>
      </c>
      <c r="H243" s="41">
        <f t="shared" si="24"/>
        <v>64</v>
      </c>
      <c r="I243" s="41">
        <f t="shared" si="25"/>
        <v>7</v>
      </c>
      <c r="J243" s="41">
        <v>3</v>
      </c>
      <c r="K243" s="41" t="s">
        <v>542</v>
      </c>
      <c r="L243" s="42" t="str">
        <f t="shared" si="26"/>
        <v>tw-f-40-shl-loc3</v>
      </c>
      <c r="M243" s="42">
        <f t="shared" si="27"/>
        <v>3</v>
      </c>
      <c r="N243" s="41">
        <v>9</v>
      </c>
      <c r="O243" s="43">
        <v>9</v>
      </c>
      <c r="Q243" s="48">
        <v>240</v>
      </c>
    </row>
    <row r="244" spans="1:17" ht="16.5" x14ac:dyDescent="0.2">
      <c r="A244" s="45" t="s">
        <v>995</v>
      </c>
      <c r="B244" s="45">
        <f t="shared" si="22"/>
        <v>4104110</v>
      </c>
      <c r="C244" s="56">
        <f t="shared" si="21"/>
        <v>41</v>
      </c>
      <c r="D244" s="35">
        <f t="shared" si="23"/>
        <v>41041</v>
      </c>
      <c r="E244" s="36">
        <v>1</v>
      </c>
      <c r="F244" s="44" t="s">
        <v>794</v>
      </c>
      <c r="G244" s="44" t="s">
        <v>1000</v>
      </c>
      <c r="H244" s="36">
        <f t="shared" si="24"/>
        <v>65</v>
      </c>
      <c r="I244" s="36">
        <f t="shared" si="25"/>
        <v>7</v>
      </c>
      <c r="J244" s="36">
        <v>3</v>
      </c>
      <c r="K244" s="36" t="s">
        <v>174</v>
      </c>
      <c r="L244" s="36" t="str">
        <f t="shared" si="26"/>
        <v>tw-f-41-jlr-loc1</v>
      </c>
      <c r="M244" s="36">
        <f t="shared" si="27"/>
        <v>3</v>
      </c>
      <c r="N244" s="36">
        <v>6</v>
      </c>
      <c r="O244" s="37">
        <v>6</v>
      </c>
      <c r="Q244" s="48">
        <v>241</v>
      </c>
    </row>
    <row r="245" spans="1:17" ht="16.5" x14ac:dyDescent="0.2">
      <c r="A245" s="45" t="s">
        <v>995</v>
      </c>
      <c r="B245" s="45">
        <f t="shared" si="22"/>
        <v>4104111</v>
      </c>
      <c r="C245" s="56">
        <f t="shared" si="21"/>
        <v>41</v>
      </c>
      <c r="D245" s="38">
        <f t="shared" si="23"/>
        <v>41041</v>
      </c>
      <c r="E245" s="25">
        <v>1</v>
      </c>
      <c r="F245" s="26" t="s">
        <v>795</v>
      </c>
      <c r="G245" s="26" t="s">
        <v>1001</v>
      </c>
      <c r="H245" s="25">
        <f t="shared" si="24"/>
        <v>65</v>
      </c>
      <c r="I245" s="25">
        <f t="shared" si="25"/>
        <v>7</v>
      </c>
      <c r="J245" s="25">
        <v>3</v>
      </c>
      <c r="K245" s="25" t="s">
        <v>537</v>
      </c>
      <c r="L245" s="25" t="str">
        <f t="shared" si="26"/>
        <v>tw-f-41-shl-loc1</v>
      </c>
      <c r="M245" s="25">
        <f t="shared" si="27"/>
        <v>3</v>
      </c>
      <c r="N245" s="25">
        <v>9</v>
      </c>
      <c r="O245" s="39">
        <v>9</v>
      </c>
      <c r="Q245" s="48">
        <v>242</v>
      </c>
    </row>
    <row r="246" spans="1:17" ht="16.5" x14ac:dyDescent="0.2">
      <c r="A246" s="45" t="s">
        <v>995</v>
      </c>
      <c r="B246" s="45">
        <f t="shared" si="22"/>
        <v>4104120</v>
      </c>
      <c r="C246" s="56">
        <f t="shared" si="21"/>
        <v>41</v>
      </c>
      <c r="D246" s="38">
        <f t="shared" si="23"/>
        <v>41041</v>
      </c>
      <c r="E246" s="25">
        <v>2</v>
      </c>
      <c r="F246" s="26" t="s">
        <v>794</v>
      </c>
      <c r="G246" s="26" t="s">
        <v>1002</v>
      </c>
      <c r="H246" s="25">
        <f t="shared" si="24"/>
        <v>65</v>
      </c>
      <c r="I246" s="25">
        <f t="shared" si="25"/>
        <v>7</v>
      </c>
      <c r="J246" s="25">
        <v>3</v>
      </c>
      <c r="K246" s="25" t="s">
        <v>498</v>
      </c>
      <c r="L246" s="49" t="str">
        <f t="shared" si="26"/>
        <v>tw-f-41-jlr-loc2</v>
      </c>
      <c r="M246" s="49">
        <f t="shared" si="27"/>
        <v>3</v>
      </c>
      <c r="N246" s="25">
        <v>6</v>
      </c>
      <c r="O246" s="39">
        <v>6</v>
      </c>
      <c r="Q246" s="48">
        <v>243</v>
      </c>
    </row>
    <row r="247" spans="1:17" ht="16.5" x14ac:dyDescent="0.2">
      <c r="A247" s="45" t="s">
        <v>995</v>
      </c>
      <c r="B247" s="45">
        <f t="shared" si="22"/>
        <v>4104121</v>
      </c>
      <c r="C247" s="56">
        <f t="shared" si="21"/>
        <v>41</v>
      </c>
      <c r="D247" s="38">
        <f t="shared" si="23"/>
        <v>41041</v>
      </c>
      <c r="E247" s="25">
        <v>2</v>
      </c>
      <c r="F247" s="26" t="s">
        <v>795</v>
      </c>
      <c r="G247" s="26" t="s">
        <v>1003</v>
      </c>
      <c r="H247" s="25">
        <f t="shared" si="24"/>
        <v>65</v>
      </c>
      <c r="I247" s="25">
        <f t="shared" si="25"/>
        <v>7</v>
      </c>
      <c r="J247" s="25">
        <v>3</v>
      </c>
      <c r="K247" s="25" t="s">
        <v>536</v>
      </c>
      <c r="L247" s="49" t="str">
        <f t="shared" si="26"/>
        <v>tw-f-41-shl-loc2</v>
      </c>
      <c r="M247" s="49">
        <f t="shared" si="27"/>
        <v>3</v>
      </c>
      <c r="N247" s="25">
        <v>9</v>
      </c>
      <c r="O247" s="39">
        <v>9</v>
      </c>
      <c r="Q247" s="48">
        <v>244</v>
      </c>
    </row>
    <row r="248" spans="1:17" ht="16.5" x14ac:dyDescent="0.2">
      <c r="A248" s="45" t="s">
        <v>995</v>
      </c>
      <c r="B248" s="45">
        <f t="shared" si="22"/>
        <v>4104130</v>
      </c>
      <c r="C248" s="56">
        <f t="shared" si="21"/>
        <v>41</v>
      </c>
      <c r="D248" s="38">
        <f t="shared" si="23"/>
        <v>41041</v>
      </c>
      <c r="E248" s="25">
        <v>3</v>
      </c>
      <c r="F248" s="26" t="s">
        <v>794</v>
      </c>
      <c r="G248" s="26" t="s">
        <v>1004</v>
      </c>
      <c r="H248" s="25">
        <f t="shared" si="24"/>
        <v>65</v>
      </c>
      <c r="I248" s="25">
        <f t="shared" si="25"/>
        <v>7</v>
      </c>
      <c r="J248" s="25">
        <v>3</v>
      </c>
      <c r="K248" s="25" t="s">
        <v>500</v>
      </c>
      <c r="L248" s="50" t="str">
        <f t="shared" si="26"/>
        <v>tw-f-41-jlr-loc3</v>
      </c>
      <c r="M248" s="50">
        <f t="shared" si="27"/>
        <v>3</v>
      </c>
      <c r="N248" s="25">
        <v>6</v>
      </c>
      <c r="O248" s="39">
        <v>6</v>
      </c>
      <c r="Q248" s="48">
        <v>245</v>
      </c>
    </row>
    <row r="249" spans="1:17" ht="17.25" thickBot="1" x14ac:dyDescent="0.25">
      <c r="A249" s="45" t="s">
        <v>995</v>
      </c>
      <c r="B249" s="45">
        <f t="shared" si="22"/>
        <v>4104131</v>
      </c>
      <c r="C249" s="56">
        <f t="shared" si="21"/>
        <v>41</v>
      </c>
      <c r="D249" s="40">
        <f t="shared" si="23"/>
        <v>41041</v>
      </c>
      <c r="E249" s="41">
        <v>3</v>
      </c>
      <c r="F249" s="42" t="s">
        <v>795</v>
      </c>
      <c r="G249" s="42" t="s">
        <v>1005</v>
      </c>
      <c r="H249" s="41">
        <f t="shared" si="24"/>
        <v>65</v>
      </c>
      <c r="I249" s="41">
        <f t="shared" si="25"/>
        <v>7</v>
      </c>
      <c r="J249" s="41">
        <v>3</v>
      </c>
      <c r="K249" s="41" t="s">
        <v>541</v>
      </c>
      <c r="L249" s="42" t="str">
        <f t="shared" si="26"/>
        <v>tw-f-41-shl-loc3</v>
      </c>
      <c r="M249" s="42">
        <f t="shared" si="27"/>
        <v>3</v>
      </c>
      <c r="N249" s="41">
        <v>9</v>
      </c>
      <c r="O249" s="43">
        <v>9</v>
      </c>
      <c r="Q249" s="48">
        <v>246</v>
      </c>
    </row>
    <row r="250" spans="1:17" ht="16.5" x14ac:dyDescent="0.2">
      <c r="A250" s="45" t="s">
        <v>995</v>
      </c>
      <c r="B250" s="45">
        <f t="shared" si="22"/>
        <v>4104210</v>
      </c>
      <c r="C250" s="56">
        <f t="shared" si="21"/>
        <v>42</v>
      </c>
      <c r="D250" s="35">
        <f t="shared" si="23"/>
        <v>41042</v>
      </c>
      <c r="E250" s="36">
        <v>1</v>
      </c>
      <c r="F250" s="44" t="s">
        <v>794</v>
      </c>
      <c r="G250" s="44" t="s">
        <v>1000</v>
      </c>
      <c r="H250" s="36">
        <f t="shared" si="24"/>
        <v>65</v>
      </c>
      <c r="I250" s="36">
        <f t="shared" si="25"/>
        <v>7</v>
      </c>
      <c r="J250" s="36">
        <v>3</v>
      </c>
      <c r="K250" s="36" t="s">
        <v>502</v>
      </c>
      <c r="L250" s="36" t="str">
        <f t="shared" si="26"/>
        <v>tw-f-42-jlr-loc1</v>
      </c>
      <c r="M250" s="36">
        <f t="shared" si="27"/>
        <v>3</v>
      </c>
      <c r="N250" s="36">
        <v>6</v>
      </c>
      <c r="O250" s="37">
        <v>6</v>
      </c>
      <c r="Q250" s="48">
        <v>247</v>
      </c>
    </row>
    <row r="251" spans="1:17" ht="16.5" x14ac:dyDescent="0.2">
      <c r="A251" s="45" t="s">
        <v>995</v>
      </c>
      <c r="B251" s="45">
        <f t="shared" si="22"/>
        <v>4104211</v>
      </c>
      <c r="C251" s="56">
        <f t="shared" si="21"/>
        <v>42</v>
      </c>
      <c r="D251" s="38">
        <f t="shared" si="23"/>
        <v>41042</v>
      </c>
      <c r="E251" s="25">
        <v>1</v>
      </c>
      <c r="F251" s="26" t="s">
        <v>795</v>
      </c>
      <c r="G251" s="26" t="s">
        <v>1001</v>
      </c>
      <c r="H251" s="25">
        <f t="shared" si="24"/>
        <v>65</v>
      </c>
      <c r="I251" s="25">
        <f t="shared" si="25"/>
        <v>7</v>
      </c>
      <c r="J251" s="25">
        <v>3</v>
      </c>
      <c r="K251" s="25" t="s">
        <v>543</v>
      </c>
      <c r="L251" s="25" t="str">
        <f t="shared" si="26"/>
        <v>tw-f-42-shl-loc1</v>
      </c>
      <c r="M251" s="25">
        <f t="shared" si="27"/>
        <v>3</v>
      </c>
      <c r="N251" s="25">
        <v>9</v>
      </c>
      <c r="O251" s="39">
        <v>9</v>
      </c>
      <c r="Q251" s="48">
        <v>248</v>
      </c>
    </row>
    <row r="252" spans="1:17" ht="16.5" x14ac:dyDescent="0.2">
      <c r="A252" s="45" t="s">
        <v>995</v>
      </c>
      <c r="B252" s="45">
        <f t="shared" si="22"/>
        <v>4104220</v>
      </c>
      <c r="C252" s="56">
        <f t="shared" si="21"/>
        <v>42</v>
      </c>
      <c r="D252" s="38">
        <f t="shared" si="23"/>
        <v>41042</v>
      </c>
      <c r="E252" s="25">
        <v>2</v>
      </c>
      <c r="F252" s="26" t="s">
        <v>794</v>
      </c>
      <c r="G252" s="26" t="s">
        <v>1002</v>
      </c>
      <c r="H252" s="25">
        <f t="shared" si="24"/>
        <v>65</v>
      </c>
      <c r="I252" s="25">
        <f t="shared" si="25"/>
        <v>7</v>
      </c>
      <c r="J252" s="25">
        <v>3</v>
      </c>
      <c r="K252" s="25" t="s">
        <v>1459</v>
      </c>
      <c r="L252" s="49" t="str">
        <f t="shared" si="26"/>
        <v>tw-f-42-jlr-loc2</v>
      </c>
      <c r="M252" s="49">
        <f t="shared" si="27"/>
        <v>3</v>
      </c>
      <c r="N252" s="25">
        <v>6</v>
      </c>
      <c r="O252" s="39">
        <v>6</v>
      </c>
      <c r="Q252" s="48">
        <v>249</v>
      </c>
    </row>
    <row r="253" spans="1:17" ht="16.5" x14ac:dyDescent="0.2">
      <c r="A253" s="45" t="s">
        <v>995</v>
      </c>
      <c r="B253" s="45">
        <f t="shared" si="22"/>
        <v>4104221</v>
      </c>
      <c r="C253" s="56">
        <f t="shared" si="21"/>
        <v>42</v>
      </c>
      <c r="D253" s="38">
        <f t="shared" si="23"/>
        <v>41042</v>
      </c>
      <c r="E253" s="25">
        <v>2</v>
      </c>
      <c r="F253" s="26" t="s">
        <v>795</v>
      </c>
      <c r="G253" s="26" t="s">
        <v>1003</v>
      </c>
      <c r="H253" s="25">
        <f t="shared" si="24"/>
        <v>65</v>
      </c>
      <c r="I253" s="25">
        <f t="shared" si="25"/>
        <v>7</v>
      </c>
      <c r="J253" s="25">
        <v>3</v>
      </c>
      <c r="K253" s="25" t="s">
        <v>538</v>
      </c>
      <c r="L253" s="49" t="str">
        <f t="shared" si="26"/>
        <v>tw-f-42-shl-loc2</v>
      </c>
      <c r="M253" s="49">
        <f t="shared" si="27"/>
        <v>3</v>
      </c>
      <c r="N253" s="25">
        <v>9</v>
      </c>
      <c r="O253" s="39">
        <v>9</v>
      </c>
      <c r="Q253" s="48">
        <v>250</v>
      </c>
    </row>
    <row r="254" spans="1:17" ht="16.5" x14ac:dyDescent="0.2">
      <c r="A254" s="45" t="s">
        <v>995</v>
      </c>
      <c r="B254" s="45">
        <f t="shared" si="22"/>
        <v>4104230</v>
      </c>
      <c r="C254" s="56">
        <f t="shared" si="21"/>
        <v>42</v>
      </c>
      <c r="D254" s="38">
        <f t="shared" si="23"/>
        <v>41042</v>
      </c>
      <c r="E254" s="25">
        <v>3</v>
      </c>
      <c r="F254" s="26" t="s">
        <v>794</v>
      </c>
      <c r="G254" s="26" t="s">
        <v>1004</v>
      </c>
      <c r="H254" s="25">
        <f t="shared" si="24"/>
        <v>65</v>
      </c>
      <c r="I254" s="25">
        <f t="shared" si="25"/>
        <v>7</v>
      </c>
      <c r="J254" s="25">
        <v>3</v>
      </c>
      <c r="K254" s="25" t="s">
        <v>499</v>
      </c>
      <c r="L254" s="50" t="str">
        <f t="shared" si="26"/>
        <v>tw-f-42-jlr-loc3</v>
      </c>
      <c r="M254" s="50">
        <f t="shared" si="27"/>
        <v>3</v>
      </c>
      <c r="N254" s="25">
        <v>6</v>
      </c>
      <c r="O254" s="39">
        <v>6</v>
      </c>
      <c r="Q254" s="48">
        <v>251</v>
      </c>
    </row>
    <row r="255" spans="1:17" ht="17.25" thickBot="1" x14ac:dyDescent="0.25">
      <c r="A255" s="45" t="s">
        <v>995</v>
      </c>
      <c r="B255" s="45">
        <f t="shared" si="22"/>
        <v>4104231</v>
      </c>
      <c r="C255" s="56">
        <f t="shared" si="21"/>
        <v>42</v>
      </c>
      <c r="D255" s="40">
        <f t="shared" si="23"/>
        <v>41042</v>
      </c>
      <c r="E255" s="41">
        <v>3</v>
      </c>
      <c r="F255" s="42" t="s">
        <v>795</v>
      </c>
      <c r="G255" s="42" t="s">
        <v>1005</v>
      </c>
      <c r="H255" s="41">
        <f t="shared" si="24"/>
        <v>65</v>
      </c>
      <c r="I255" s="41">
        <f t="shared" si="25"/>
        <v>7</v>
      </c>
      <c r="J255" s="41">
        <v>3</v>
      </c>
      <c r="K255" s="41" t="s">
        <v>539</v>
      </c>
      <c r="L255" s="42" t="str">
        <f t="shared" si="26"/>
        <v>tw-f-42-shl-loc3</v>
      </c>
      <c r="M255" s="42">
        <f t="shared" si="27"/>
        <v>3</v>
      </c>
      <c r="N255" s="41">
        <v>9</v>
      </c>
      <c r="O255" s="43">
        <v>9</v>
      </c>
      <c r="Q255" s="48">
        <v>252</v>
      </c>
    </row>
    <row r="256" spans="1:17" ht="16.5" x14ac:dyDescent="0.2">
      <c r="A256" s="45" t="s">
        <v>995</v>
      </c>
      <c r="B256" s="45">
        <f t="shared" si="22"/>
        <v>4104310</v>
      </c>
      <c r="C256" s="56">
        <f t="shared" si="21"/>
        <v>43</v>
      </c>
      <c r="D256" s="35">
        <f t="shared" si="23"/>
        <v>41043</v>
      </c>
      <c r="E256" s="36">
        <v>1</v>
      </c>
      <c r="F256" s="44" t="s">
        <v>794</v>
      </c>
      <c r="G256" s="44" t="s">
        <v>1000</v>
      </c>
      <c r="H256" s="36">
        <f t="shared" si="24"/>
        <v>66</v>
      </c>
      <c r="I256" s="36">
        <f t="shared" si="25"/>
        <v>7</v>
      </c>
      <c r="J256" s="36">
        <v>3</v>
      </c>
      <c r="K256" s="36" t="s">
        <v>495</v>
      </c>
      <c r="L256" s="36" t="str">
        <f t="shared" si="26"/>
        <v>tw-f-43-jlr-loc1</v>
      </c>
      <c r="M256" s="36">
        <f t="shared" si="27"/>
        <v>3</v>
      </c>
      <c r="N256" s="36">
        <v>6</v>
      </c>
      <c r="O256" s="37">
        <v>6</v>
      </c>
      <c r="Q256" s="48">
        <v>253</v>
      </c>
    </row>
    <row r="257" spans="1:17" ht="16.5" x14ac:dyDescent="0.2">
      <c r="A257" s="45" t="s">
        <v>995</v>
      </c>
      <c r="B257" s="45">
        <f t="shared" si="22"/>
        <v>4104311</v>
      </c>
      <c r="C257" s="56">
        <f t="shared" ref="C257:C320" si="28">MOD(D257,100)</f>
        <v>43</v>
      </c>
      <c r="D257" s="38">
        <f t="shared" si="23"/>
        <v>41043</v>
      </c>
      <c r="E257" s="25">
        <v>1</v>
      </c>
      <c r="F257" s="26" t="s">
        <v>795</v>
      </c>
      <c r="G257" s="26" t="s">
        <v>1001</v>
      </c>
      <c r="H257" s="25">
        <f t="shared" si="24"/>
        <v>66</v>
      </c>
      <c r="I257" s="25">
        <f t="shared" si="25"/>
        <v>7</v>
      </c>
      <c r="J257" s="25">
        <v>3</v>
      </c>
      <c r="K257" s="25" t="s">
        <v>527</v>
      </c>
      <c r="L257" s="25" t="str">
        <f t="shared" si="26"/>
        <v>tw-f-43-shl-loc1</v>
      </c>
      <c r="M257" s="25">
        <f t="shared" si="27"/>
        <v>3</v>
      </c>
      <c r="N257" s="25">
        <v>9</v>
      </c>
      <c r="O257" s="39">
        <v>9</v>
      </c>
      <c r="Q257" s="48">
        <v>254</v>
      </c>
    </row>
    <row r="258" spans="1:17" ht="16.5" x14ac:dyDescent="0.2">
      <c r="A258" s="45" t="s">
        <v>995</v>
      </c>
      <c r="B258" s="45">
        <f t="shared" si="22"/>
        <v>4104320</v>
      </c>
      <c r="C258" s="56">
        <f t="shared" si="28"/>
        <v>43</v>
      </c>
      <c r="D258" s="38">
        <f t="shared" si="23"/>
        <v>41043</v>
      </c>
      <c r="E258" s="25">
        <v>2</v>
      </c>
      <c r="F258" s="26" t="s">
        <v>794</v>
      </c>
      <c r="G258" s="26" t="s">
        <v>1002</v>
      </c>
      <c r="H258" s="25">
        <f t="shared" si="24"/>
        <v>66</v>
      </c>
      <c r="I258" s="25">
        <f t="shared" si="25"/>
        <v>7</v>
      </c>
      <c r="J258" s="25">
        <v>3</v>
      </c>
      <c r="K258" s="25" t="s">
        <v>1463</v>
      </c>
      <c r="L258" s="49" t="str">
        <f t="shared" si="26"/>
        <v>tw-f-43-jlr-loc2</v>
      </c>
      <c r="M258" s="49">
        <f t="shared" si="27"/>
        <v>3</v>
      </c>
      <c r="N258" s="25">
        <v>6</v>
      </c>
      <c r="O258" s="39">
        <v>6</v>
      </c>
      <c r="Q258" s="48">
        <v>255</v>
      </c>
    </row>
    <row r="259" spans="1:17" ht="16.5" x14ac:dyDescent="0.2">
      <c r="A259" s="45" t="s">
        <v>995</v>
      </c>
      <c r="B259" s="45">
        <f t="shared" si="22"/>
        <v>4104321</v>
      </c>
      <c r="C259" s="56">
        <f t="shared" si="28"/>
        <v>43</v>
      </c>
      <c r="D259" s="38">
        <f t="shared" si="23"/>
        <v>41043</v>
      </c>
      <c r="E259" s="25">
        <v>2</v>
      </c>
      <c r="F259" s="26" t="s">
        <v>795</v>
      </c>
      <c r="G259" s="26" t="s">
        <v>1003</v>
      </c>
      <c r="H259" s="25">
        <f t="shared" si="24"/>
        <v>66</v>
      </c>
      <c r="I259" s="25">
        <f t="shared" si="25"/>
        <v>7</v>
      </c>
      <c r="J259" s="25">
        <v>3</v>
      </c>
      <c r="K259" s="25" t="s">
        <v>530</v>
      </c>
      <c r="L259" s="49" t="str">
        <f t="shared" si="26"/>
        <v>tw-f-43-shl-loc2</v>
      </c>
      <c r="M259" s="49">
        <f t="shared" si="27"/>
        <v>3</v>
      </c>
      <c r="N259" s="25">
        <v>9</v>
      </c>
      <c r="O259" s="39">
        <v>9</v>
      </c>
      <c r="Q259" s="48">
        <v>256</v>
      </c>
    </row>
    <row r="260" spans="1:17" ht="16.5" x14ac:dyDescent="0.2">
      <c r="A260" s="45" t="s">
        <v>995</v>
      </c>
      <c r="B260" s="45">
        <f t="shared" si="22"/>
        <v>4104330</v>
      </c>
      <c r="C260" s="56">
        <f t="shared" si="28"/>
        <v>43</v>
      </c>
      <c r="D260" s="38">
        <f t="shared" si="23"/>
        <v>41043</v>
      </c>
      <c r="E260" s="25">
        <v>3</v>
      </c>
      <c r="F260" s="26" t="s">
        <v>794</v>
      </c>
      <c r="G260" s="26" t="s">
        <v>1004</v>
      </c>
      <c r="H260" s="25">
        <f t="shared" si="24"/>
        <v>66</v>
      </c>
      <c r="I260" s="25">
        <f t="shared" si="25"/>
        <v>7</v>
      </c>
      <c r="J260" s="25">
        <v>3</v>
      </c>
      <c r="K260" s="25" t="s">
        <v>504</v>
      </c>
      <c r="L260" s="50" t="str">
        <f t="shared" si="26"/>
        <v>tw-f-43-jlr-loc3</v>
      </c>
      <c r="M260" s="50">
        <f t="shared" si="27"/>
        <v>3</v>
      </c>
      <c r="N260" s="25">
        <v>6</v>
      </c>
      <c r="O260" s="39">
        <v>6</v>
      </c>
      <c r="Q260" s="48">
        <v>257</v>
      </c>
    </row>
    <row r="261" spans="1:17" ht="17.25" thickBot="1" x14ac:dyDescent="0.25">
      <c r="A261" s="45" t="s">
        <v>995</v>
      </c>
      <c r="B261" s="45">
        <f t="shared" ref="B261:B324" si="29">D261*100+E261*10+IF(F261="jlr",0,1)</f>
        <v>4104331</v>
      </c>
      <c r="C261" s="56">
        <f t="shared" si="28"/>
        <v>43</v>
      </c>
      <c r="D261" s="40">
        <f t="shared" ref="D261:D324" si="30">INT((Q261-1)/6)+41001</f>
        <v>41043</v>
      </c>
      <c r="E261" s="41">
        <v>3</v>
      </c>
      <c r="F261" s="42" t="s">
        <v>795</v>
      </c>
      <c r="G261" s="42" t="s">
        <v>1005</v>
      </c>
      <c r="H261" s="41">
        <f t="shared" ref="H261:H324" si="31">INDEX($Y$4:$Y$103,C261)</f>
        <v>66</v>
      </c>
      <c r="I261" s="41">
        <f t="shared" ref="I261:I324" si="32">INDEX($Z$4:$AB$103,C261,E261)</f>
        <v>7</v>
      </c>
      <c r="J261" s="41">
        <v>3</v>
      </c>
      <c r="K261" s="41" t="s">
        <v>545</v>
      </c>
      <c r="L261" s="42" t="str">
        <f t="shared" ref="L261:L324" si="33">A261&amp;"-"&amp;C261&amp;"-"&amp;F261&amp;"-loc"&amp;E261</f>
        <v>tw-f-43-shl-loc3</v>
      </c>
      <c r="M261" s="42">
        <f t="shared" ref="M261:M324" si="34">INDEX($AD$4:$AD$103,C261)</f>
        <v>3</v>
      </c>
      <c r="N261" s="41">
        <v>9</v>
      </c>
      <c r="O261" s="43">
        <v>9</v>
      </c>
      <c r="Q261" s="48">
        <v>258</v>
      </c>
    </row>
    <row r="262" spans="1:17" ht="16.5" x14ac:dyDescent="0.2">
      <c r="A262" s="45" t="s">
        <v>995</v>
      </c>
      <c r="B262" s="45">
        <f t="shared" si="29"/>
        <v>4104410</v>
      </c>
      <c r="C262" s="56">
        <f t="shared" si="28"/>
        <v>44</v>
      </c>
      <c r="D262" s="35">
        <f t="shared" si="30"/>
        <v>41044</v>
      </c>
      <c r="E262" s="36">
        <v>1</v>
      </c>
      <c r="F262" s="44" t="s">
        <v>794</v>
      </c>
      <c r="G262" s="44" t="s">
        <v>1000</v>
      </c>
      <c r="H262" s="36">
        <f t="shared" si="31"/>
        <v>67</v>
      </c>
      <c r="I262" s="36">
        <f t="shared" si="32"/>
        <v>7</v>
      </c>
      <c r="J262" s="36">
        <v>3</v>
      </c>
      <c r="K262" s="36" t="s">
        <v>502</v>
      </c>
      <c r="L262" s="36" t="str">
        <f t="shared" si="33"/>
        <v>tw-f-44-jlr-loc1</v>
      </c>
      <c r="M262" s="36">
        <f t="shared" si="34"/>
        <v>3</v>
      </c>
      <c r="N262" s="36">
        <v>6</v>
      </c>
      <c r="O262" s="37">
        <v>6</v>
      </c>
      <c r="Q262" s="48">
        <v>259</v>
      </c>
    </row>
    <row r="263" spans="1:17" ht="16.5" x14ac:dyDescent="0.2">
      <c r="A263" s="45" t="s">
        <v>995</v>
      </c>
      <c r="B263" s="45">
        <f t="shared" si="29"/>
        <v>4104411</v>
      </c>
      <c r="C263" s="56">
        <f t="shared" si="28"/>
        <v>44</v>
      </c>
      <c r="D263" s="38">
        <f t="shared" si="30"/>
        <v>41044</v>
      </c>
      <c r="E263" s="25">
        <v>1</v>
      </c>
      <c r="F263" s="26" t="s">
        <v>795</v>
      </c>
      <c r="G263" s="26" t="s">
        <v>1001</v>
      </c>
      <c r="H263" s="25">
        <f t="shared" si="31"/>
        <v>67</v>
      </c>
      <c r="I263" s="25">
        <f t="shared" si="32"/>
        <v>7</v>
      </c>
      <c r="J263" s="25">
        <v>3</v>
      </c>
      <c r="K263" s="26" t="s">
        <v>543</v>
      </c>
      <c r="L263" s="25" t="str">
        <f t="shared" si="33"/>
        <v>tw-f-44-shl-loc1</v>
      </c>
      <c r="M263" s="25">
        <f t="shared" si="34"/>
        <v>3</v>
      </c>
      <c r="N263" s="25">
        <v>9</v>
      </c>
      <c r="O263" s="39">
        <v>9</v>
      </c>
      <c r="Q263" s="48">
        <v>260</v>
      </c>
    </row>
    <row r="264" spans="1:17" ht="16.5" x14ac:dyDescent="0.2">
      <c r="A264" s="45" t="s">
        <v>995</v>
      </c>
      <c r="B264" s="45">
        <f t="shared" si="29"/>
        <v>4104420</v>
      </c>
      <c r="C264" s="56">
        <f t="shared" si="28"/>
        <v>44</v>
      </c>
      <c r="D264" s="38">
        <f t="shared" si="30"/>
        <v>41044</v>
      </c>
      <c r="E264" s="25">
        <v>2</v>
      </c>
      <c r="F264" s="26" t="s">
        <v>794</v>
      </c>
      <c r="G264" s="26" t="s">
        <v>1002</v>
      </c>
      <c r="H264" s="25">
        <f t="shared" si="31"/>
        <v>67</v>
      </c>
      <c r="I264" s="25">
        <f t="shared" si="32"/>
        <v>7</v>
      </c>
      <c r="J264" s="25">
        <v>3</v>
      </c>
      <c r="K264" s="25" t="s">
        <v>1459</v>
      </c>
      <c r="L264" s="49" t="str">
        <f t="shared" si="33"/>
        <v>tw-f-44-jlr-loc2</v>
      </c>
      <c r="M264" s="49">
        <f t="shared" si="34"/>
        <v>3</v>
      </c>
      <c r="N264" s="25">
        <v>6</v>
      </c>
      <c r="O264" s="39">
        <v>6</v>
      </c>
      <c r="Q264" s="48">
        <v>261</v>
      </c>
    </row>
    <row r="265" spans="1:17" ht="16.5" x14ac:dyDescent="0.2">
      <c r="A265" s="45" t="s">
        <v>995</v>
      </c>
      <c r="B265" s="45">
        <f t="shared" si="29"/>
        <v>4104421</v>
      </c>
      <c r="C265" s="56">
        <f t="shared" si="28"/>
        <v>44</v>
      </c>
      <c r="D265" s="38">
        <f t="shared" si="30"/>
        <v>41044</v>
      </c>
      <c r="E265" s="25">
        <v>2</v>
      </c>
      <c r="F265" s="26" t="s">
        <v>795</v>
      </c>
      <c r="G265" s="26" t="s">
        <v>1003</v>
      </c>
      <c r="H265" s="25">
        <f t="shared" si="31"/>
        <v>67</v>
      </c>
      <c r="I265" s="25">
        <f t="shared" si="32"/>
        <v>7</v>
      </c>
      <c r="J265" s="25">
        <v>3</v>
      </c>
      <c r="K265" s="25" t="s">
        <v>538</v>
      </c>
      <c r="L265" s="49" t="str">
        <f t="shared" si="33"/>
        <v>tw-f-44-shl-loc2</v>
      </c>
      <c r="M265" s="49">
        <f t="shared" si="34"/>
        <v>3</v>
      </c>
      <c r="N265" s="25">
        <v>9</v>
      </c>
      <c r="O265" s="39">
        <v>9</v>
      </c>
      <c r="Q265" s="48">
        <v>262</v>
      </c>
    </row>
    <row r="266" spans="1:17" ht="16.5" x14ac:dyDescent="0.2">
      <c r="A266" s="45" t="s">
        <v>995</v>
      </c>
      <c r="B266" s="45">
        <f t="shared" si="29"/>
        <v>4104430</v>
      </c>
      <c r="C266" s="56">
        <f t="shared" si="28"/>
        <v>44</v>
      </c>
      <c r="D266" s="38">
        <f t="shared" si="30"/>
        <v>41044</v>
      </c>
      <c r="E266" s="25">
        <v>3</v>
      </c>
      <c r="F266" s="26" t="s">
        <v>794</v>
      </c>
      <c r="G266" s="26" t="s">
        <v>1004</v>
      </c>
      <c r="H266" s="25">
        <f t="shared" si="31"/>
        <v>67</v>
      </c>
      <c r="I266" s="25">
        <f t="shared" si="32"/>
        <v>7</v>
      </c>
      <c r="J266" s="25">
        <v>3</v>
      </c>
      <c r="K266" s="25" t="s">
        <v>499</v>
      </c>
      <c r="L266" s="50" t="str">
        <f t="shared" si="33"/>
        <v>tw-f-44-jlr-loc3</v>
      </c>
      <c r="M266" s="50">
        <f t="shared" si="34"/>
        <v>3</v>
      </c>
      <c r="N266" s="25">
        <v>6</v>
      </c>
      <c r="O266" s="39">
        <v>6</v>
      </c>
      <c r="Q266" s="48">
        <v>263</v>
      </c>
    </row>
    <row r="267" spans="1:17" ht="17.25" thickBot="1" x14ac:dyDescent="0.25">
      <c r="A267" s="45" t="s">
        <v>995</v>
      </c>
      <c r="B267" s="45">
        <f t="shared" si="29"/>
        <v>4104431</v>
      </c>
      <c r="C267" s="56">
        <f t="shared" si="28"/>
        <v>44</v>
      </c>
      <c r="D267" s="40">
        <f t="shared" si="30"/>
        <v>41044</v>
      </c>
      <c r="E267" s="41">
        <v>3</v>
      </c>
      <c r="F267" s="42" t="s">
        <v>795</v>
      </c>
      <c r="G267" s="42" t="s">
        <v>1005</v>
      </c>
      <c r="H267" s="41">
        <f t="shared" si="31"/>
        <v>67</v>
      </c>
      <c r="I267" s="41">
        <f t="shared" si="32"/>
        <v>7</v>
      </c>
      <c r="J267" s="41">
        <v>3</v>
      </c>
      <c r="K267" s="41" t="s">
        <v>539</v>
      </c>
      <c r="L267" s="42" t="str">
        <f t="shared" si="33"/>
        <v>tw-f-44-shl-loc3</v>
      </c>
      <c r="M267" s="42">
        <f t="shared" si="34"/>
        <v>3</v>
      </c>
      <c r="N267" s="41">
        <v>9</v>
      </c>
      <c r="O267" s="43">
        <v>9</v>
      </c>
      <c r="Q267" s="48">
        <v>264</v>
      </c>
    </row>
    <row r="268" spans="1:17" ht="16.5" x14ac:dyDescent="0.2">
      <c r="A268" s="45" t="s">
        <v>995</v>
      </c>
      <c r="B268" s="45">
        <f t="shared" si="29"/>
        <v>4104510</v>
      </c>
      <c r="C268" s="56">
        <f t="shared" si="28"/>
        <v>45</v>
      </c>
      <c r="D268" s="35">
        <f t="shared" si="30"/>
        <v>41045</v>
      </c>
      <c r="E268" s="36">
        <v>1</v>
      </c>
      <c r="F268" s="44" t="s">
        <v>794</v>
      </c>
      <c r="G268" s="44" t="s">
        <v>1000</v>
      </c>
      <c r="H268" s="36">
        <f t="shared" si="31"/>
        <v>67</v>
      </c>
      <c r="I268" s="36">
        <f t="shared" si="32"/>
        <v>7</v>
      </c>
      <c r="J268" s="36">
        <v>3</v>
      </c>
      <c r="K268" s="36" t="s">
        <v>505</v>
      </c>
      <c r="L268" s="36" t="str">
        <f t="shared" si="33"/>
        <v>tw-f-45-jlr-loc1</v>
      </c>
      <c r="M268" s="36">
        <f t="shared" si="34"/>
        <v>3</v>
      </c>
      <c r="N268" s="36">
        <v>6</v>
      </c>
      <c r="O268" s="37">
        <v>6</v>
      </c>
      <c r="Q268" s="48">
        <v>265</v>
      </c>
    </row>
    <row r="269" spans="1:17" ht="16.5" x14ac:dyDescent="0.2">
      <c r="A269" s="45" t="s">
        <v>995</v>
      </c>
      <c r="B269" s="45">
        <f t="shared" si="29"/>
        <v>4104511</v>
      </c>
      <c r="C269" s="56">
        <f t="shared" si="28"/>
        <v>45</v>
      </c>
      <c r="D269" s="38">
        <f t="shared" si="30"/>
        <v>41045</v>
      </c>
      <c r="E269" s="25">
        <v>1</v>
      </c>
      <c r="F269" s="26" t="s">
        <v>795</v>
      </c>
      <c r="G269" s="26" t="s">
        <v>1001</v>
      </c>
      <c r="H269" s="25">
        <f t="shared" si="31"/>
        <v>67</v>
      </c>
      <c r="I269" s="25">
        <f t="shared" si="32"/>
        <v>7</v>
      </c>
      <c r="J269" s="25">
        <v>3</v>
      </c>
      <c r="K269" s="25" t="s">
        <v>546</v>
      </c>
      <c r="L269" s="25" t="str">
        <f t="shared" si="33"/>
        <v>tw-f-45-shl-loc1</v>
      </c>
      <c r="M269" s="25">
        <f t="shared" si="34"/>
        <v>3</v>
      </c>
      <c r="N269" s="25">
        <v>9</v>
      </c>
      <c r="O269" s="39">
        <v>9</v>
      </c>
      <c r="Q269" s="48">
        <v>266</v>
      </c>
    </row>
    <row r="270" spans="1:17" ht="16.5" x14ac:dyDescent="0.2">
      <c r="A270" s="45" t="s">
        <v>995</v>
      </c>
      <c r="B270" s="45">
        <f t="shared" si="29"/>
        <v>4104520</v>
      </c>
      <c r="C270" s="56">
        <f t="shared" si="28"/>
        <v>45</v>
      </c>
      <c r="D270" s="38">
        <f t="shared" si="30"/>
        <v>41045</v>
      </c>
      <c r="E270" s="25">
        <v>2</v>
      </c>
      <c r="F270" s="26" t="s">
        <v>794</v>
      </c>
      <c r="G270" s="26" t="s">
        <v>1002</v>
      </c>
      <c r="H270" s="25">
        <f t="shared" si="31"/>
        <v>67</v>
      </c>
      <c r="I270" s="25">
        <f t="shared" si="32"/>
        <v>7</v>
      </c>
      <c r="J270" s="25">
        <v>3</v>
      </c>
      <c r="K270" s="25" t="s">
        <v>495</v>
      </c>
      <c r="L270" s="49" t="str">
        <f t="shared" si="33"/>
        <v>tw-f-45-jlr-loc2</v>
      </c>
      <c r="M270" s="49">
        <f t="shared" si="34"/>
        <v>3</v>
      </c>
      <c r="N270" s="25">
        <v>6</v>
      </c>
      <c r="O270" s="39">
        <v>6</v>
      </c>
      <c r="Q270" s="48">
        <v>267</v>
      </c>
    </row>
    <row r="271" spans="1:17" ht="16.5" x14ac:dyDescent="0.2">
      <c r="A271" s="45" t="s">
        <v>995</v>
      </c>
      <c r="B271" s="45">
        <f t="shared" si="29"/>
        <v>4104521</v>
      </c>
      <c r="C271" s="56">
        <f t="shared" si="28"/>
        <v>45</v>
      </c>
      <c r="D271" s="38">
        <f t="shared" si="30"/>
        <v>41045</v>
      </c>
      <c r="E271" s="25">
        <v>2</v>
      </c>
      <c r="F271" s="26" t="s">
        <v>795</v>
      </c>
      <c r="G271" s="26" t="s">
        <v>1003</v>
      </c>
      <c r="H271" s="25">
        <f t="shared" si="31"/>
        <v>67</v>
      </c>
      <c r="I271" s="25">
        <f t="shared" si="32"/>
        <v>7</v>
      </c>
      <c r="J271" s="25">
        <v>3</v>
      </c>
      <c r="K271" s="25" t="s">
        <v>534</v>
      </c>
      <c r="L271" s="49" t="str">
        <f t="shared" si="33"/>
        <v>tw-f-45-shl-loc2</v>
      </c>
      <c r="M271" s="49">
        <f t="shared" si="34"/>
        <v>3</v>
      </c>
      <c r="N271" s="25">
        <v>9</v>
      </c>
      <c r="O271" s="39">
        <v>9</v>
      </c>
      <c r="Q271" s="48">
        <v>268</v>
      </c>
    </row>
    <row r="272" spans="1:17" ht="16.5" x14ac:dyDescent="0.2">
      <c r="A272" s="45" t="s">
        <v>995</v>
      </c>
      <c r="B272" s="45">
        <f t="shared" si="29"/>
        <v>4104530</v>
      </c>
      <c r="C272" s="56">
        <f t="shared" si="28"/>
        <v>45</v>
      </c>
      <c r="D272" s="38">
        <f t="shared" si="30"/>
        <v>41045</v>
      </c>
      <c r="E272" s="25">
        <v>3</v>
      </c>
      <c r="F272" s="26" t="s">
        <v>794</v>
      </c>
      <c r="G272" s="26" t="s">
        <v>1004</v>
      </c>
      <c r="H272" s="25">
        <f t="shared" si="31"/>
        <v>67</v>
      </c>
      <c r="I272" s="25">
        <f t="shared" si="32"/>
        <v>7</v>
      </c>
      <c r="J272" s="25">
        <v>3</v>
      </c>
      <c r="K272" s="25" t="s">
        <v>501</v>
      </c>
      <c r="L272" s="50" t="str">
        <f t="shared" si="33"/>
        <v>tw-f-45-jlr-loc3</v>
      </c>
      <c r="M272" s="50">
        <f t="shared" si="34"/>
        <v>3</v>
      </c>
      <c r="N272" s="25">
        <v>6</v>
      </c>
      <c r="O272" s="39">
        <v>6</v>
      </c>
      <c r="Q272" s="48">
        <v>269</v>
      </c>
    </row>
    <row r="273" spans="1:17" ht="17.25" thickBot="1" x14ac:dyDescent="0.25">
      <c r="A273" s="45" t="s">
        <v>995</v>
      </c>
      <c r="B273" s="45">
        <f t="shared" si="29"/>
        <v>4104531</v>
      </c>
      <c r="C273" s="56">
        <f t="shared" si="28"/>
        <v>45</v>
      </c>
      <c r="D273" s="40">
        <f t="shared" si="30"/>
        <v>41045</v>
      </c>
      <c r="E273" s="41">
        <v>3</v>
      </c>
      <c r="F273" s="42" t="s">
        <v>795</v>
      </c>
      <c r="G273" s="42" t="s">
        <v>1005</v>
      </c>
      <c r="H273" s="41">
        <f t="shared" si="31"/>
        <v>67</v>
      </c>
      <c r="I273" s="41">
        <f t="shared" si="32"/>
        <v>7</v>
      </c>
      <c r="J273" s="41">
        <v>3</v>
      </c>
      <c r="K273" s="41" t="s">
        <v>542</v>
      </c>
      <c r="L273" s="42" t="str">
        <f t="shared" si="33"/>
        <v>tw-f-45-shl-loc3</v>
      </c>
      <c r="M273" s="42">
        <f t="shared" si="34"/>
        <v>3</v>
      </c>
      <c r="N273" s="41">
        <v>9</v>
      </c>
      <c r="O273" s="43">
        <v>9</v>
      </c>
      <c r="Q273" s="48">
        <v>270</v>
      </c>
    </row>
    <row r="274" spans="1:17" ht="16.5" x14ac:dyDescent="0.2">
      <c r="A274" s="45" t="s">
        <v>995</v>
      </c>
      <c r="B274" s="45">
        <f t="shared" si="29"/>
        <v>4104610</v>
      </c>
      <c r="C274" s="56">
        <f t="shared" si="28"/>
        <v>46</v>
      </c>
      <c r="D274" s="35">
        <f t="shared" si="30"/>
        <v>41046</v>
      </c>
      <c r="E274" s="36">
        <v>1</v>
      </c>
      <c r="F274" s="44" t="s">
        <v>794</v>
      </c>
      <c r="G274" s="44" t="s">
        <v>1000</v>
      </c>
      <c r="H274" s="36">
        <f t="shared" si="31"/>
        <v>68</v>
      </c>
      <c r="I274" s="36">
        <f t="shared" si="32"/>
        <v>7</v>
      </c>
      <c r="J274" s="36">
        <v>3</v>
      </c>
      <c r="K274" s="36" t="s">
        <v>499</v>
      </c>
      <c r="L274" s="36" t="str">
        <f t="shared" si="33"/>
        <v>tw-f-46-jlr-loc1</v>
      </c>
      <c r="M274" s="36">
        <f t="shared" si="34"/>
        <v>3</v>
      </c>
      <c r="N274" s="36">
        <v>6</v>
      </c>
      <c r="O274" s="37">
        <v>6</v>
      </c>
      <c r="Q274" s="48">
        <v>271</v>
      </c>
    </row>
    <row r="275" spans="1:17" ht="16.5" x14ac:dyDescent="0.2">
      <c r="A275" s="45" t="s">
        <v>995</v>
      </c>
      <c r="B275" s="45">
        <f t="shared" si="29"/>
        <v>4104611</v>
      </c>
      <c r="C275" s="56">
        <f t="shared" si="28"/>
        <v>46</v>
      </c>
      <c r="D275" s="38">
        <f t="shared" si="30"/>
        <v>41046</v>
      </c>
      <c r="E275" s="25">
        <v>1</v>
      </c>
      <c r="F275" s="26" t="s">
        <v>795</v>
      </c>
      <c r="G275" s="26" t="s">
        <v>1001</v>
      </c>
      <c r="H275" s="25">
        <f t="shared" si="31"/>
        <v>68</v>
      </c>
      <c r="I275" s="25">
        <f t="shared" si="32"/>
        <v>7</v>
      </c>
      <c r="J275" s="25">
        <v>3</v>
      </c>
      <c r="K275" s="25" t="s">
        <v>539</v>
      </c>
      <c r="L275" s="25" t="str">
        <f t="shared" si="33"/>
        <v>tw-f-46-shl-loc1</v>
      </c>
      <c r="M275" s="25">
        <f t="shared" si="34"/>
        <v>3</v>
      </c>
      <c r="N275" s="25">
        <v>9</v>
      </c>
      <c r="O275" s="39">
        <v>9</v>
      </c>
      <c r="Q275" s="48">
        <v>272</v>
      </c>
    </row>
    <row r="276" spans="1:17" ht="16.5" x14ac:dyDescent="0.2">
      <c r="A276" s="45" t="s">
        <v>995</v>
      </c>
      <c r="B276" s="45">
        <f t="shared" si="29"/>
        <v>4104620</v>
      </c>
      <c r="C276" s="56">
        <f t="shared" si="28"/>
        <v>46</v>
      </c>
      <c r="D276" s="38">
        <f t="shared" si="30"/>
        <v>41046</v>
      </c>
      <c r="E276" s="25">
        <v>2</v>
      </c>
      <c r="F276" s="26" t="s">
        <v>794</v>
      </c>
      <c r="G276" s="26" t="s">
        <v>1002</v>
      </c>
      <c r="H276" s="25">
        <f t="shared" si="31"/>
        <v>68</v>
      </c>
      <c r="I276" s="25">
        <f t="shared" si="32"/>
        <v>7</v>
      </c>
      <c r="J276" s="25">
        <v>3</v>
      </c>
      <c r="K276" s="25" t="s">
        <v>1459</v>
      </c>
      <c r="L276" s="49" t="str">
        <f t="shared" si="33"/>
        <v>tw-f-46-jlr-loc2</v>
      </c>
      <c r="M276" s="49">
        <f t="shared" si="34"/>
        <v>3</v>
      </c>
      <c r="N276" s="25">
        <v>6</v>
      </c>
      <c r="O276" s="39">
        <v>6</v>
      </c>
      <c r="Q276" s="48">
        <v>273</v>
      </c>
    </row>
    <row r="277" spans="1:17" ht="16.5" x14ac:dyDescent="0.2">
      <c r="A277" s="45" t="s">
        <v>995</v>
      </c>
      <c r="B277" s="45">
        <f t="shared" si="29"/>
        <v>4104621</v>
      </c>
      <c r="C277" s="56">
        <f t="shared" si="28"/>
        <v>46</v>
      </c>
      <c r="D277" s="38">
        <f t="shared" si="30"/>
        <v>41046</v>
      </c>
      <c r="E277" s="25">
        <v>2</v>
      </c>
      <c r="F277" s="26" t="s">
        <v>795</v>
      </c>
      <c r="G277" s="26" t="s">
        <v>1003</v>
      </c>
      <c r="H277" s="25">
        <f t="shared" si="31"/>
        <v>68</v>
      </c>
      <c r="I277" s="25">
        <f t="shared" si="32"/>
        <v>7</v>
      </c>
      <c r="J277" s="25">
        <v>3</v>
      </c>
      <c r="K277" s="25" t="s">
        <v>538</v>
      </c>
      <c r="L277" s="49" t="str">
        <f t="shared" si="33"/>
        <v>tw-f-46-shl-loc2</v>
      </c>
      <c r="M277" s="49">
        <f t="shared" si="34"/>
        <v>3</v>
      </c>
      <c r="N277" s="25">
        <v>9</v>
      </c>
      <c r="O277" s="39">
        <v>9</v>
      </c>
      <c r="Q277" s="48">
        <v>274</v>
      </c>
    </row>
    <row r="278" spans="1:17" ht="16.5" x14ac:dyDescent="0.2">
      <c r="A278" s="45" t="s">
        <v>995</v>
      </c>
      <c r="B278" s="45">
        <f t="shared" si="29"/>
        <v>4104630</v>
      </c>
      <c r="C278" s="56">
        <f t="shared" si="28"/>
        <v>46</v>
      </c>
      <c r="D278" s="38">
        <f t="shared" si="30"/>
        <v>41046</v>
      </c>
      <c r="E278" s="25">
        <v>3</v>
      </c>
      <c r="F278" s="26" t="s">
        <v>794</v>
      </c>
      <c r="G278" s="26" t="s">
        <v>1004</v>
      </c>
      <c r="H278" s="25">
        <f t="shared" si="31"/>
        <v>68</v>
      </c>
      <c r="I278" s="25">
        <f t="shared" si="32"/>
        <v>7</v>
      </c>
      <c r="J278" s="25">
        <v>3</v>
      </c>
      <c r="K278" s="25" t="s">
        <v>502</v>
      </c>
      <c r="L278" s="50" t="str">
        <f t="shared" si="33"/>
        <v>tw-f-46-jlr-loc3</v>
      </c>
      <c r="M278" s="50">
        <f t="shared" si="34"/>
        <v>3</v>
      </c>
      <c r="N278" s="25">
        <v>6</v>
      </c>
      <c r="O278" s="39">
        <v>6</v>
      </c>
      <c r="Q278" s="48">
        <v>275</v>
      </c>
    </row>
    <row r="279" spans="1:17" ht="17.25" thickBot="1" x14ac:dyDescent="0.25">
      <c r="A279" s="45" t="s">
        <v>995</v>
      </c>
      <c r="B279" s="45">
        <f t="shared" si="29"/>
        <v>4104631</v>
      </c>
      <c r="C279" s="56">
        <f t="shared" si="28"/>
        <v>46</v>
      </c>
      <c r="D279" s="40">
        <f t="shared" si="30"/>
        <v>41046</v>
      </c>
      <c r="E279" s="41">
        <v>3</v>
      </c>
      <c r="F279" s="42" t="s">
        <v>795</v>
      </c>
      <c r="G279" s="42" t="s">
        <v>1005</v>
      </c>
      <c r="H279" s="41">
        <f t="shared" si="31"/>
        <v>68</v>
      </c>
      <c r="I279" s="41">
        <f t="shared" si="32"/>
        <v>7</v>
      </c>
      <c r="J279" s="41">
        <v>3</v>
      </c>
      <c r="K279" s="41" t="s">
        <v>543</v>
      </c>
      <c r="L279" s="42" t="str">
        <f t="shared" si="33"/>
        <v>tw-f-46-shl-loc3</v>
      </c>
      <c r="M279" s="42">
        <f t="shared" si="34"/>
        <v>3</v>
      </c>
      <c r="N279" s="41">
        <v>9</v>
      </c>
      <c r="O279" s="43">
        <v>9</v>
      </c>
      <c r="Q279" s="48">
        <v>276</v>
      </c>
    </row>
    <row r="280" spans="1:17" ht="16.5" x14ac:dyDescent="0.2">
      <c r="A280" s="45" t="s">
        <v>995</v>
      </c>
      <c r="B280" s="45">
        <f t="shared" si="29"/>
        <v>4104710</v>
      </c>
      <c r="C280" s="56">
        <f t="shared" si="28"/>
        <v>47</v>
      </c>
      <c r="D280" s="35">
        <f t="shared" si="30"/>
        <v>41047</v>
      </c>
      <c r="E280" s="36">
        <v>1</v>
      </c>
      <c r="F280" s="44" t="s">
        <v>794</v>
      </c>
      <c r="G280" s="44" t="s">
        <v>1000</v>
      </c>
      <c r="H280" s="36">
        <f t="shared" si="31"/>
        <v>69</v>
      </c>
      <c r="I280" s="36">
        <f t="shared" si="32"/>
        <v>7</v>
      </c>
      <c r="J280" s="36">
        <v>3</v>
      </c>
      <c r="K280" s="36" t="s">
        <v>174</v>
      </c>
      <c r="L280" s="36" t="str">
        <f t="shared" si="33"/>
        <v>tw-f-47-jlr-loc1</v>
      </c>
      <c r="M280" s="36">
        <f t="shared" si="34"/>
        <v>3</v>
      </c>
      <c r="N280" s="36">
        <v>6</v>
      </c>
      <c r="O280" s="37">
        <v>6</v>
      </c>
      <c r="Q280" s="48">
        <v>277</v>
      </c>
    </row>
    <row r="281" spans="1:17" ht="16.5" x14ac:dyDescent="0.2">
      <c r="A281" s="45" t="s">
        <v>995</v>
      </c>
      <c r="B281" s="45">
        <f t="shared" si="29"/>
        <v>4104711</v>
      </c>
      <c r="C281" s="56">
        <f t="shared" si="28"/>
        <v>47</v>
      </c>
      <c r="D281" s="38">
        <f t="shared" si="30"/>
        <v>41047</v>
      </c>
      <c r="E281" s="25">
        <v>1</v>
      </c>
      <c r="F281" s="26" t="s">
        <v>795</v>
      </c>
      <c r="G281" s="26" t="s">
        <v>1001</v>
      </c>
      <c r="H281" s="25">
        <f t="shared" si="31"/>
        <v>69</v>
      </c>
      <c r="I281" s="25">
        <f t="shared" si="32"/>
        <v>7</v>
      </c>
      <c r="J281" s="25">
        <v>3</v>
      </c>
      <c r="K281" s="25" t="s">
        <v>534</v>
      </c>
      <c r="L281" s="25" t="str">
        <f t="shared" si="33"/>
        <v>tw-f-47-shl-loc1</v>
      </c>
      <c r="M281" s="25">
        <f t="shared" si="34"/>
        <v>3</v>
      </c>
      <c r="N281" s="25">
        <v>9</v>
      </c>
      <c r="O281" s="39">
        <v>9</v>
      </c>
      <c r="Q281" s="48">
        <v>278</v>
      </c>
    </row>
    <row r="282" spans="1:17" ht="16.5" x14ac:dyDescent="0.2">
      <c r="A282" s="45" t="s">
        <v>995</v>
      </c>
      <c r="B282" s="45">
        <f t="shared" si="29"/>
        <v>4104720</v>
      </c>
      <c r="C282" s="56">
        <f t="shared" si="28"/>
        <v>47</v>
      </c>
      <c r="D282" s="38">
        <f t="shared" si="30"/>
        <v>41047</v>
      </c>
      <c r="E282" s="25">
        <v>2</v>
      </c>
      <c r="F282" s="26" t="s">
        <v>794</v>
      </c>
      <c r="G282" s="26" t="s">
        <v>1002</v>
      </c>
      <c r="H282" s="25">
        <f t="shared" si="31"/>
        <v>69</v>
      </c>
      <c r="I282" s="25">
        <f t="shared" si="32"/>
        <v>7</v>
      </c>
      <c r="J282" s="25">
        <v>3</v>
      </c>
      <c r="K282" s="25" t="s">
        <v>174</v>
      </c>
      <c r="L282" s="49" t="str">
        <f t="shared" si="33"/>
        <v>tw-f-47-jlr-loc2</v>
      </c>
      <c r="M282" s="49">
        <f t="shared" si="34"/>
        <v>3</v>
      </c>
      <c r="N282" s="25">
        <v>6</v>
      </c>
      <c r="O282" s="39">
        <v>6</v>
      </c>
      <c r="Q282" s="48">
        <v>279</v>
      </c>
    </row>
    <row r="283" spans="1:17" ht="16.5" x14ac:dyDescent="0.2">
      <c r="A283" s="45" t="s">
        <v>995</v>
      </c>
      <c r="B283" s="45">
        <f t="shared" si="29"/>
        <v>4104721</v>
      </c>
      <c r="C283" s="56">
        <f t="shared" si="28"/>
        <v>47</v>
      </c>
      <c r="D283" s="38">
        <f t="shared" si="30"/>
        <v>41047</v>
      </c>
      <c r="E283" s="25">
        <v>2</v>
      </c>
      <c r="F283" s="26" t="s">
        <v>795</v>
      </c>
      <c r="G283" s="26" t="s">
        <v>1003</v>
      </c>
      <c r="H283" s="25">
        <f t="shared" si="31"/>
        <v>69</v>
      </c>
      <c r="I283" s="25">
        <f t="shared" si="32"/>
        <v>7</v>
      </c>
      <c r="J283" s="25">
        <v>3</v>
      </c>
      <c r="K283" s="25" t="s">
        <v>528</v>
      </c>
      <c r="L283" s="49" t="str">
        <f t="shared" si="33"/>
        <v>tw-f-47-shl-loc2</v>
      </c>
      <c r="M283" s="49">
        <f t="shared" si="34"/>
        <v>3</v>
      </c>
      <c r="N283" s="25">
        <v>9</v>
      </c>
      <c r="O283" s="39">
        <v>9</v>
      </c>
      <c r="Q283" s="48">
        <v>280</v>
      </c>
    </row>
    <row r="284" spans="1:17" ht="16.5" x14ac:dyDescent="0.2">
      <c r="A284" s="45" t="s">
        <v>995</v>
      </c>
      <c r="B284" s="45">
        <f t="shared" si="29"/>
        <v>4104730</v>
      </c>
      <c r="C284" s="56">
        <f t="shared" si="28"/>
        <v>47</v>
      </c>
      <c r="D284" s="38">
        <f t="shared" si="30"/>
        <v>41047</v>
      </c>
      <c r="E284" s="25">
        <v>3</v>
      </c>
      <c r="F284" s="26" t="s">
        <v>794</v>
      </c>
      <c r="G284" s="26" t="s">
        <v>1004</v>
      </c>
      <c r="H284" s="25">
        <f t="shared" si="31"/>
        <v>69</v>
      </c>
      <c r="I284" s="25">
        <f t="shared" si="32"/>
        <v>7</v>
      </c>
      <c r="J284" s="25">
        <v>3</v>
      </c>
      <c r="K284" s="25" t="s">
        <v>501</v>
      </c>
      <c r="L284" s="50" t="str">
        <f t="shared" si="33"/>
        <v>tw-f-47-jlr-loc3</v>
      </c>
      <c r="M284" s="50">
        <f t="shared" si="34"/>
        <v>3</v>
      </c>
      <c r="N284" s="25">
        <v>6</v>
      </c>
      <c r="O284" s="39">
        <v>6</v>
      </c>
      <c r="Q284" s="48">
        <v>281</v>
      </c>
    </row>
    <row r="285" spans="1:17" ht="17.25" thickBot="1" x14ac:dyDescent="0.25">
      <c r="A285" s="45" t="s">
        <v>995</v>
      </c>
      <c r="B285" s="45">
        <f t="shared" si="29"/>
        <v>4104731</v>
      </c>
      <c r="C285" s="56">
        <f t="shared" si="28"/>
        <v>47</v>
      </c>
      <c r="D285" s="40">
        <f t="shared" si="30"/>
        <v>41047</v>
      </c>
      <c r="E285" s="41">
        <v>3</v>
      </c>
      <c r="F285" s="42" t="s">
        <v>795</v>
      </c>
      <c r="G285" s="42" t="s">
        <v>1005</v>
      </c>
      <c r="H285" s="41">
        <f t="shared" si="31"/>
        <v>69</v>
      </c>
      <c r="I285" s="41">
        <f t="shared" si="32"/>
        <v>7</v>
      </c>
      <c r="J285" s="41">
        <v>3</v>
      </c>
      <c r="K285" s="41" t="s">
        <v>542</v>
      </c>
      <c r="L285" s="42" t="str">
        <f t="shared" si="33"/>
        <v>tw-f-47-shl-loc3</v>
      </c>
      <c r="M285" s="42">
        <f t="shared" si="34"/>
        <v>3</v>
      </c>
      <c r="N285" s="41">
        <v>9</v>
      </c>
      <c r="O285" s="43">
        <v>9</v>
      </c>
      <c r="Q285" s="48">
        <v>282</v>
      </c>
    </row>
    <row r="286" spans="1:17" ht="16.5" x14ac:dyDescent="0.2">
      <c r="A286" s="45" t="s">
        <v>995</v>
      </c>
      <c r="B286" s="45">
        <f t="shared" si="29"/>
        <v>4104810</v>
      </c>
      <c r="C286" s="56">
        <f t="shared" si="28"/>
        <v>48</v>
      </c>
      <c r="D286" s="35">
        <f t="shared" si="30"/>
        <v>41048</v>
      </c>
      <c r="E286" s="36">
        <v>1</v>
      </c>
      <c r="F286" s="44" t="s">
        <v>794</v>
      </c>
      <c r="G286" s="44" t="s">
        <v>1000</v>
      </c>
      <c r="H286" s="36">
        <f t="shared" si="31"/>
        <v>70</v>
      </c>
      <c r="I286" s="36">
        <f t="shared" si="32"/>
        <v>8</v>
      </c>
      <c r="J286" s="36">
        <v>3</v>
      </c>
      <c r="K286" s="36" t="s">
        <v>498</v>
      </c>
      <c r="L286" s="36" t="str">
        <f t="shared" si="33"/>
        <v>tw-f-48-jlr-loc1</v>
      </c>
      <c r="M286" s="36">
        <f t="shared" si="34"/>
        <v>3</v>
      </c>
      <c r="N286" s="36">
        <v>6</v>
      </c>
      <c r="O286" s="37">
        <v>6</v>
      </c>
      <c r="Q286" s="48">
        <v>283</v>
      </c>
    </row>
    <row r="287" spans="1:17" ht="16.5" x14ac:dyDescent="0.2">
      <c r="A287" s="45" t="s">
        <v>995</v>
      </c>
      <c r="B287" s="45">
        <f t="shared" si="29"/>
        <v>4104811</v>
      </c>
      <c r="C287" s="56">
        <f t="shared" si="28"/>
        <v>48</v>
      </c>
      <c r="D287" s="38">
        <f t="shared" si="30"/>
        <v>41048</v>
      </c>
      <c r="E287" s="25">
        <v>1</v>
      </c>
      <c r="F287" s="26" t="s">
        <v>795</v>
      </c>
      <c r="G287" s="26" t="s">
        <v>1001</v>
      </c>
      <c r="H287" s="25">
        <f t="shared" si="31"/>
        <v>70</v>
      </c>
      <c r="I287" s="25">
        <f t="shared" si="32"/>
        <v>8</v>
      </c>
      <c r="J287" s="25">
        <v>3</v>
      </c>
      <c r="K287" s="25" t="s">
        <v>526</v>
      </c>
      <c r="L287" s="25" t="str">
        <f t="shared" si="33"/>
        <v>tw-f-48-shl-loc1</v>
      </c>
      <c r="M287" s="25">
        <f t="shared" si="34"/>
        <v>3</v>
      </c>
      <c r="N287" s="25">
        <v>9</v>
      </c>
      <c r="O287" s="39">
        <v>9</v>
      </c>
      <c r="Q287" s="48">
        <v>284</v>
      </c>
    </row>
    <row r="288" spans="1:17" ht="16.5" x14ac:dyDescent="0.2">
      <c r="A288" s="45" t="s">
        <v>995</v>
      </c>
      <c r="B288" s="45">
        <f t="shared" si="29"/>
        <v>4104820</v>
      </c>
      <c r="C288" s="56">
        <f t="shared" si="28"/>
        <v>48</v>
      </c>
      <c r="D288" s="38">
        <f t="shared" si="30"/>
        <v>41048</v>
      </c>
      <c r="E288" s="25">
        <v>2</v>
      </c>
      <c r="F288" s="26" t="s">
        <v>794</v>
      </c>
      <c r="G288" s="26" t="s">
        <v>1002</v>
      </c>
      <c r="H288" s="25">
        <f t="shared" si="31"/>
        <v>70</v>
      </c>
      <c r="I288" s="25">
        <f t="shared" si="32"/>
        <v>7</v>
      </c>
      <c r="J288" s="25">
        <v>3</v>
      </c>
      <c r="K288" s="25" t="s">
        <v>497</v>
      </c>
      <c r="L288" s="49" t="str">
        <f t="shared" si="33"/>
        <v>tw-f-48-jlr-loc2</v>
      </c>
      <c r="M288" s="49">
        <f t="shared" si="34"/>
        <v>3</v>
      </c>
      <c r="N288" s="25">
        <v>6</v>
      </c>
      <c r="O288" s="39">
        <v>6</v>
      </c>
      <c r="Q288" s="48">
        <v>285</v>
      </c>
    </row>
    <row r="289" spans="1:17" ht="16.5" x14ac:dyDescent="0.2">
      <c r="A289" s="45" t="s">
        <v>995</v>
      </c>
      <c r="B289" s="45">
        <f t="shared" si="29"/>
        <v>4104821</v>
      </c>
      <c r="C289" s="56">
        <f t="shared" si="28"/>
        <v>48</v>
      </c>
      <c r="D289" s="38">
        <f t="shared" si="30"/>
        <v>41048</v>
      </c>
      <c r="E289" s="25">
        <v>2</v>
      </c>
      <c r="F289" s="26" t="s">
        <v>795</v>
      </c>
      <c r="G289" s="26" t="s">
        <v>1003</v>
      </c>
      <c r="H289" s="25">
        <f t="shared" si="31"/>
        <v>70</v>
      </c>
      <c r="I289" s="25">
        <f t="shared" si="32"/>
        <v>7</v>
      </c>
      <c r="J289" s="25">
        <v>3</v>
      </c>
      <c r="K289" s="25" t="s">
        <v>531</v>
      </c>
      <c r="L289" s="49" t="str">
        <f t="shared" si="33"/>
        <v>tw-f-48-shl-loc2</v>
      </c>
      <c r="M289" s="49">
        <f t="shared" si="34"/>
        <v>3</v>
      </c>
      <c r="N289" s="25">
        <v>9</v>
      </c>
      <c r="O289" s="39">
        <v>9</v>
      </c>
      <c r="Q289" s="48">
        <v>286</v>
      </c>
    </row>
    <row r="290" spans="1:17" ht="16.5" x14ac:dyDescent="0.2">
      <c r="A290" s="45" t="s">
        <v>995</v>
      </c>
      <c r="B290" s="45">
        <f t="shared" si="29"/>
        <v>4104830</v>
      </c>
      <c r="C290" s="56">
        <f t="shared" si="28"/>
        <v>48</v>
      </c>
      <c r="D290" s="38">
        <f t="shared" si="30"/>
        <v>41048</v>
      </c>
      <c r="E290" s="25">
        <v>3</v>
      </c>
      <c r="F290" s="26" t="s">
        <v>794</v>
      </c>
      <c r="G290" s="26" t="s">
        <v>1004</v>
      </c>
      <c r="H290" s="25">
        <f t="shared" si="31"/>
        <v>70</v>
      </c>
      <c r="I290" s="25">
        <f t="shared" si="32"/>
        <v>7</v>
      </c>
      <c r="J290" s="25">
        <v>3</v>
      </c>
      <c r="K290" s="25" t="s">
        <v>174</v>
      </c>
      <c r="L290" s="50" t="str">
        <f t="shared" si="33"/>
        <v>tw-f-48-jlr-loc3</v>
      </c>
      <c r="M290" s="50">
        <f t="shared" si="34"/>
        <v>3</v>
      </c>
      <c r="N290" s="25">
        <v>6</v>
      </c>
      <c r="O290" s="39">
        <v>6</v>
      </c>
      <c r="Q290" s="48">
        <v>287</v>
      </c>
    </row>
    <row r="291" spans="1:17" ht="17.25" thickBot="1" x14ac:dyDescent="0.25">
      <c r="A291" s="45" t="s">
        <v>995</v>
      </c>
      <c r="B291" s="45">
        <f t="shared" si="29"/>
        <v>4104831</v>
      </c>
      <c r="C291" s="56">
        <f t="shared" si="28"/>
        <v>48</v>
      </c>
      <c r="D291" s="40">
        <f t="shared" si="30"/>
        <v>41048</v>
      </c>
      <c r="E291" s="41">
        <v>3</v>
      </c>
      <c r="F291" s="42" t="s">
        <v>795</v>
      </c>
      <c r="G291" s="42" t="s">
        <v>1005</v>
      </c>
      <c r="H291" s="41">
        <f t="shared" si="31"/>
        <v>70</v>
      </c>
      <c r="I291" s="41">
        <f t="shared" si="32"/>
        <v>7</v>
      </c>
      <c r="J291" s="41">
        <v>3</v>
      </c>
      <c r="K291" s="41" t="s">
        <v>535</v>
      </c>
      <c r="L291" s="42" t="str">
        <f t="shared" si="33"/>
        <v>tw-f-48-shl-loc3</v>
      </c>
      <c r="M291" s="42">
        <f t="shared" si="34"/>
        <v>3</v>
      </c>
      <c r="N291" s="41">
        <v>9</v>
      </c>
      <c r="O291" s="43">
        <v>9</v>
      </c>
      <c r="Q291" s="48">
        <v>288</v>
      </c>
    </row>
    <row r="292" spans="1:17" ht="16.5" x14ac:dyDescent="0.2">
      <c r="A292" s="45" t="s">
        <v>995</v>
      </c>
      <c r="B292" s="45">
        <f t="shared" si="29"/>
        <v>4104910</v>
      </c>
      <c r="C292" s="56">
        <f t="shared" si="28"/>
        <v>49</v>
      </c>
      <c r="D292" s="35">
        <f t="shared" si="30"/>
        <v>41049</v>
      </c>
      <c r="E292" s="36">
        <v>1</v>
      </c>
      <c r="F292" s="44" t="s">
        <v>794</v>
      </c>
      <c r="G292" s="44" t="s">
        <v>1000</v>
      </c>
      <c r="H292" s="36">
        <f t="shared" si="31"/>
        <v>70</v>
      </c>
      <c r="I292" s="36">
        <f t="shared" si="32"/>
        <v>8</v>
      </c>
      <c r="J292" s="36">
        <v>3</v>
      </c>
      <c r="K292" s="36" t="s">
        <v>502</v>
      </c>
      <c r="L292" s="36" t="str">
        <f t="shared" si="33"/>
        <v>tw-f-49-jlr-loc1</v>
      </c>
      <c r="M292" s="36">
        <f t="shared" si="34"/>
        <v>3</v>
      </c>
      <c r="N292" s="36">
        <v>6</v>
      </c>
      <c r="O292" s="37">
        <v>6</v>
      </c>
      <c r="Q292" s="48">
        <v>289</v>
      </c>
    </row>
    <row r="293" spans="1:17" ht="16.5" x14ac:dyDescent="0.2">
      <c r="A293" s="45" t="s">
        <v>995</v>
      </c>
      <c r="B293" s="45">
        <f t="shared" si="29"/>
        <v>4104911</v>
      </c>
      <c r="C293" s="56">
        <f t="shared" si="28"/>
        <v>49</v>
      </c>
      <c r="D293" s="38">
        <f t="shared" si="30"/>
        <v>41049</v>
      </c>
      <c r="E293" s="25">
        <v>1</v>
      </c>
      <c r="F293" s="26" t="s">
        <v>795</v>
      </c>
      <c r="G293" s="26" t="s">
        <v>1001</v>
      </c>
      <c r="H293" s="25">
        <f t="shared" si="31"/>
        <v>70</v>
      </c>
      <c r="I293" s="25">
        <f t="shared" si="32"/>
        <v>8</v>
      </c>
      <c r="J293" s="25">
        <v>3</v>
      </c>
      <c r="K293" s="25" t="s">
        <v>543</v>
      </c>
      <c r="L293" s="25" t="str">
        <f t="shared" si="33"/>
        <v>tw-f-49-shl-loc1</v>
      </c>
      <c r="M293" s="25">
        <f t="shared" si="34"/>
        <v>3</v>
      </c>
      <c r="N293" s="25">
        <v>9</v>
      </c>
      <c r="O293" s="39">
        <v>9</v>
      </c>
      <c r="Q293" s="48">
        <v>290</v>
      </c>
    </row>
    <row r="294" spans="1:17" ht="16.5" x14ac:dyDescent="0.2">
      <c r="A294" s="45" t="s">
        <v>995</v>
      </c>
      <c r="B294" s="45">
        <f t="shared" si="29"/>
        <v>4104920</v>
      </c>
      <c r="C294" s="56">
        <f t="shared" si="28"/>
        <v>49</v>
      </c>
      <c r="D294" s="38">
        <f t="shared" si="30"/>
        <v>41049</v>
      </c>
      <c r="E294" s="25">
        <v>2</v>
      </c>
      <c r="F294" s="26" t="s">
        <v>794</v>
      </c>
      <c r="G294" s="26" t="s">
        <v>1002</v>
      </c>
      <c r="H294" s="25">
        <f t="shared" si="31"/>
        <v>70</v>
      </c>
      <c r="I294" s="25">
        <f t="shared" si="32"/>
        <v>8</v>
      </c>
      <c r="J294" s="25">
        <v>3</v>
      </c>
      <c r="K294" s="25" t="s">
        <v>1459</v>
      </c>
      <c r="L294" s="49" t="str">
        <f t="shared" si="33"/>
        <v>tw-f-49-jlr-loc2</v>
      </c>
      <c r="M294" s="49">
        <f t="shared" si="34"/>
        <v>3</v>
      </c>
      <c r="N294" s="25">
        <v>6</v>
      </c>
      <c r="O294" s="39">
        <v>6</v>
      </c>
      <c r="Q294" s="48">
        <v>291</v>
      </c>
    </row>
    <row r="295" spans="1:17" ht="16.5" x14ac:dyDescent="0.2">
      <c r="A295" s="45" t="s">
        <v>995</v>
      </c>
      <c r="B295" s="45">
        <f t="shared" si="29"/>
        <v>4104921</v>
      </c>
      <c r="C295" s="56">
        <f t="shared" si="28"/>
        <v>49</v>
      </c>
      <c r="D295" s="38">
        <f t="shared" si="30"/>
        <v>41049</v>
      </c>
      <c r="E295" s="25">
        <v>2</v>
      </c>
      <c r="F295" s="26" t="s">
        <v>795</v>
      </c>
      <c r="G295" s="26" t="s">
        <v>1003</v>
      </c>
      <c r="H295" s="25">
        <f t="shared" si="31"/>
        <v>70</v>
      </c>
      <c r="I295" s="25">
        <f t="shared" si="32"/>
        <v>8</v>
      </c>
      <c r="J295" s="25">
        <v>3</v>
      </c>
      <c r="K295" s="25" t="s">
        <v>538</v>
      </c>
      <c r="L295" s="49" t="str">
        <f t="shared" si="33"/>
        <v>tw-f-49-shl-loc2</v>
      </c>
      <c r="M295" s="49">
        <f t="shared" si="34"/>
        <v>3</v>
      </c>
      <c r="N295" s="25">
        <v>9</v>
      </c>
      <c r="O295" s="39">
        <v>9</v>
      </c>
      <c r="Q295" s="48">
        <v>292</v>
      </c>
    </row>
    <row r="296" spans="1:17" ht="16.5" x14ac:dyDescent="0.2">
      <c r="A296" s="45" t="s">
        <v>995</v>
      </c>
      <c r="B296" s="45">
        <f t="shared" si="29"/>
        <v>4104930</v>
      </c>
      <c r="C296" s="56">
        <f t="shared" si="28"/>
        <v>49</v>
      </c>
      <c r="D296" s="38">
        <f t="shared" si="30"/>
        <v>41049</v>
      </c>
      <c r="E296" s="25">
        <v>3</v>
      </c>
      <c r="F296" s="26" t="s">
        <v>794</v>
      </c>
      <c r="G296" s="26" t="s">
        <v>1004</v>
      </c>
      <c r="H296" s="25">
        <f t="shared" si="31"/>
        <v>70</v>
      </c>
      <c r="I296" s="25">
        <f t="shared" si="32"/>
        <v>7</v>
      </c>
      <c r="J296" s="25">
        <v>3</v>
      </c>
      <c r="K296" s="25" t="s">
        <v>499</v>
      </c>
      <c r="L296" s="50" t="str">
        <f t="shared" si="33"/>
        <v>tw-f-49-jlr-loc3</v>
      </c>
      <c r="M296" s="50">
        <f t="shared" si="34"/>
        <v>3</v>
      </c>
      <c r="N296" s="25">
        <v>6</v>
      </c>
      <c r="O296" s="39">
        <v>6</v>
      </c>
      <c r="Q296" s="48">
        <v>293</v>
      </c>
    </row>
    <row r="297" spans="1:17" ht="17.25" thickBot="1" x14ac:dyDescent="0.25">
      <c r="A297" s="45" t="s">
        <v>995</v>
      </c>
      <c r="B297" s="45">
        <f t="shared" si="29"/>
        <v>4104931</v>
      </c>
      <c r="C297" s="56">
        <f t="shared" si="28"/>
        <v>49</v>
      </c>
      <c r="D297" s="40">
        <f t="shared" si="30"/>
        <v>41049</v>
      </c>
      <c r="E297" s="41">
        <v>3</v>
      </c>
      <c r="F297" s="42" t="s">
        <v>795</v>
      </c>
      <c r="G297" s="42" t="s">
        <v>1005</v>
      </c>
      <c r="H297" s="41">
        <f t="shared" si="31"/>
        <v>70</v>
      </c>
      <c r="I297" s="41">
        <f t="shared" si="32"/>
        <v>7</v>
      </c>
      <c r="J297" s="41">
        <v>3</v>
      </c>
      <c r="K297" s="41" t="s">
        <v>539</v>
      </c>
      <c r="L297" s="42" t="str">
        <f t="shared" si="33"/>
        <v>tw-f-49-shl-loc3</v>
      </c>
      <c r="M297" s="42">
        <f t="shared" si="34"/>
        <v>3</v>
      </c>
      <c r="N297" s="41">
        <v>9</v>
      </c>
      <c r="O297" s="43">
        <v>9</v>
      </c>
      <c r="Q297" s="48">
        <v>294</v>
      </c>
    </row>
    <row r="298" spans="1:17" ht="16.5" x14ac:dyDescent="0.2">
      <c r="A298" s="45" t="s">
        <v>995</v>
      </c>
      <c r="B298" s="45">
        <f t="shared" si="29"/>
        <v>4105010</v>
      </c>
      <c r="C298" s="56">
        <f t="shared" si="28"/>
        <v>50</v>
      </c>
      <c r="D298" s="35">
        <f t="shared" si="30"/>
        <v>41050</v>
      </c>
      <c r="E298" s="36">
        <v>1</v>
      </c>
      <c r="F298" s="44" t="s">
        <v>794</v>
      </c>
      <c r="G298" s="44" t="s">
        <v>1000</v>
      </c>
      <c r="H298" s="36">
        <f t="shared" si="31"/>
        <v>70</v>
      </c>
      <c r="I298" s="36">
        <f t="shared" si="32"/>
        <v>8</v>
      </c>
      <c r="J298" s="36">
        <v>3</v>
      </c>
      <c r="K298" s="36" t="s">
        <v>495</v>
      </c>
      <c r="L298" s="36" t="str">
        <f t="shared" si="33"/>
        <v>tw-f-50-jlr-loc1</v>
      </c>
      <c r="M298" s="36">
        <f t="shared" si="34"/>
        <v>4</v>
      </c>
      <c r="N298" s="36">
        <v>6</v>
      </c>
      <c r="O298" s="37">
        <v>6</v>
      </c>
      <c r="Q298" s="48">
        <v>295</v>
      </c>
    </row>
    <row r="299" spans="1:17" ht="16.5" x14ac:dyDescent="0.2">
      <c r="A299" s="45" t="s">
        <v>995</v>
      </c>
      <c r="B299" s="45">
        <f t="shared" si="29"/>
        <v>4105011</v>
      </c>
      <c r="C299" s="56">
        <f t="shared" si="28"/>
        <v>50</v>
      </c>
      <c r="D299" s="38">
        <f t="shared" si="30"/>
        <v>41050</v>
      </c>
      <c r="E299" s="25">
        <v>1</v>
      </c>
      <c r="F299" s="26" t="s">
        <v>795</v>
      </c>
      <c r="G299" s="26" t="s">
        <v>1001</v>
      </c>
      <c r="H299" s="25">
        <f t="shared" si="31"/>
        <v>70</v>
      </c>
      <c r="I299" s="25">
        <f t="shared" si="32"/>
        <v>8</v>
      </c>
      <c r="J299" s="25">
        <v>3</v>
      </c>
      <c r="K299" s="25" t="s">
        <v>527</v>
      </c>
      <c r="L299" s="25" t="str">
        <f t="shared" si="33"/>
        <v>tw-f-50-shl-loc1</v>
      </c>
      <c r="M299" s="25">
        <f t="shared" si="34"/>
        <v>4</v>
      </c>
      <c r="N299" s="25">
        <v>9</v>
      </c>
      <c r="O299" s="39">
        <v>9</v>
      </c>
      <c r="Q299" s="48">
        <v>296</v>
      </c>
    </row>
    <row r="300" spans="1:17" ht="16.5" x14ac:dyDescent="0.2">
      <c r="A300" s="45" t="s">
        <v>995</v>
      </c>
      <c r="B300" s="45">
        <f t="shared" si="29"/>
        <v>4105020</v>
      </c>
      <c r="C300" s="56">
        <f t="shared" si="28"/>
        <v>50</v>
      </c>
      <c r="D300" s="38">
        <f t="shared" si="30"/>
        <v>41050</v>
      </c>
      <c r="E300" s="25">
        <v>2</v>
      </c>
      <c r="F300" s="26" t="s">
        <v>794</v>
      </c>
      <c r="G300" s="26" t="s">
        <v>1002</v>
      </c>
      <c r="H300" s="25">
        <f t="shared" si="31"/>
        <v>70</v>
      </c>
      <c r="I300" s="25">
        <f t="shared" si="32"/>
        <v>8</v>
      </c>
      <c r="J300" s="25">
        <v>3</v>
      </c>
      <c r="K300" s="25" t="s">
        <v>1463</v>
      </c>
      <c r="L300" s="49" t="str">
        <f t="shared" si="33"/>
        <v>tw-f-50-jlr-loc2</v>
      </c>
      <c r="M300" s="49">
        <f t="shared" si="34"/>
        <v>4</v>
      </c>
      <c r="N300" s="25">
        <v>6</v>
      </c>
      <c r="O300" s="39">
        <v>6</v>
      </c>
      <c r="Q300" s="48">
        <v>297</v>
      </c>
    </row>
    <row r="301" spans="1:17" ht="16.5" x14ac:dyDescent="0.2">
      <c r="A301" s="45" t="s">
        <v>995</v>
      </c>
      <c r="B301" s="45">
        <f t="shared" si="29"/>
        <v>4105021</v>
      </c>
      <c r="C301" s="56">
        <f t="shared" si="28"/>
        <v>50</v>
      </c>
      <c r="D301" s="38">
        <f t="shared" si="30"/>
        <v>41050</v>
      </c>
      <c r="E301" s="25">
        <v>2</v>
      </c>
      <c r="F301" s="26" t="s">
        <v>795</v>
      </c>
      <c r="G301" s="26" t="s">
        <v>1003</v>
      </c>
      <c r="H301" s="25">
        <f t="shared" si="31"/>
        <v>70</v>
      </c>
      <c r="I301" s="25">
        <f t="shared" si="32"/>
        <v>8</v>
      </c>
      <c r="J301" s="25">
        <v>3</v>
      </c>
      <c r="K301" s="25" t="s">
        <v>530</v>
      </c>
      <c r="L301" s="49" t="str">
        <f t="shared" si="33"/>
        <v>tw-f-50-shl-loc2</v>
      </c>
      <c r="M301" s="49">
        <f t="shared" si="34"/>
        <v>4</v>
      </c>
      <c r="N301" s="25">
        <v>9</v>
      </c>
      <c r="O301" s="39">
        <v>9</v>
      </c>
      <c r="Q301" s="48">
        <v>298</v>
      </c>
    </row>
    <row r="302" spans="1:17" ht="16.5" x14ac:dyDescent="0.2">
      <c r="A302" s="45" t="s">
        <v>995</v>
      </c>
      <c r="B302" s="45">
        <f t="shared" si="29"/>
        <v>4105030</v>
      </c>
      <c r="C302" s="56">
        <f t="shared" si="28"/>
        <v>50</v>
      </c>
      <c r="D302" s="38">
        <f t="shared" si="30"/>
        <v>41050</v>
      </c>
      <c r="E302" s="25">
        <v>3</v>
      </c>
      <c r="F302" s="26" t="s">
        <v>794</v>
      </c>
      <c r="G302" s="26" t="s">
        <v>1004</v>
      </c>
      <c r="H302" s="25">
        <f t="shared" si="31"/>
        <v>70</v>
      </c>
      <c r="I302" s="25">
        <f t="shared" si="32"/>
        <v>8</v>
      </c>
      <c r="J302" s="25">
        <v>3</v>
      </c>
      <c r="K302" s="25" t="s">
        <v>504</v>
      </c>
      <c r="L302" s="50" t="str">
        <f t="shared" si="33"/>
        <v>tw-f-50-jlr-loc3</v>
      </c>
      <c r="M302" s="50">
        <f t="shared" si="34"/>
        <v>4</v>
      </c>
      <c r="N302" s="25">
        <v>6</v>
      </c>
      <c r="O302" s="39">
        <v>6</v>
      </c>
      <c r="Q302" s="48">
        <v>299</v>
      </c>
    </row>
    <row r="303" spans="1:17" ht="17.25" thickBot="1" x14ac:dyDescent="0.25">
      <c r="A303" s="45" t="s">
        <v>995</v>
      </c>
      <c r="B303" s="45">
        <f t="shared" si="29"/>
        <v>4105031</v>
      </c>
      <c r="C303" s="56">
        <f t="shared" si="28"/>
        <v>50</v>
      </c>
      <c r="D303" s="40">
        <f t="shared" si="30"/>
        <v>41050</v>
      </c>
      <c r="E303" s="41">
        <v>3</v>
      </c>
      <c r="F303" s="42" t="s">
        <v>795</v>
      </c>
      <c r="G303" s="42" t="s">
        <v>1005</v>
      </c>
      <c r="H303" s="41">
        <f t="shared" si="31"/>
        <v>70</v>
      </c>
      <c r="I303" s="41">
        <f t="shared" si="32"/>
        <v>8</v>
      </c>
      <c r="J303" s="41">
        <v>3</v>
      </c>
      <c r="K303" s="41" t="s">
        <v>545</v>
      </c>
      <c r="L303" s="42" t="str">
        <f t="shared" si="33"/>
        <v>tw-f-50-shl-loc3</v>
      </c>
      <c r="M303" s="42">
        <f t="shared" si="34"/>
        <v>4</v>
      </c>
      <c r="N303" s="41">
        <v>9</v>
      </c>
      <c r="O303" s="43">
        <v>9</v>
      </c>
      <c r="Q303" s="48">
        <v>300</v>
      </c>
    </row>
    <row r="304" spans="1:17" ht="16.5" x14ac:dyDescent="0.2">
      <c r="A304" s="45" t="s">
        <v>995</v>
      </c>
      <c r="B304" s="45">
        <f t="shared" si="29"/>
        <v>4105110</v>
      </c>
      <c r="C304" s="56">
        <f t="shared" si="28"/>
        <v>51</v>
      </c>
      <c r="D304" s="35">
        <f t="shared" si="30"/>
        <v>41051</v>
      </c>
      <c r="E304" s="36">
        <v>1</v>
      </c>
      <c r="F304" s="44" t="s">
        <v>794</v>
      </c>
      <c r="G304" s="44" t="s">
        <v>435</v>
      </c>
      <c r="H304" s="36">
        <f t="shared" si="31"/>
        <v>71</v>
      </c>
      <c r="I304" s="36">
        <f t="shared" si="32"/>
        <v>8</v>
      </c>
      <c r="J304" s="36">
        <v>3</v>
      </c>
      <c r="K304" s="36" t="s">
        <v>502</v>
      </c>
      <c r="L304" s="36" t="str">
        <f t="shared" si="33"/>
        <v>tw-f-51-jlr-loc1</v>
      </c>
      <c r="M304" s="36">
        <f t="shared" si="34"/>
        <v>4</v>
      </c>
      <c r="N304" s="36">
        <v>6</v>
      </c>
      <c r="O304" s="37">
        <v>6</v>
      </c>
      <c r="Q304" s="48">
        <v>301</v>
      </c>
    </row>
    <row r="305" spans="1:17" ht="16.5" x14ac:dyDescent="0.2">
      <c r="A305" s="45" t="s">
        <v>995</v>
      </c>
      <c r="B305" s="45">
        <f t="shared" si="29"/>
        <v>4105111</v>
      </c>
      <c r="C305" s="56">
        <f t="shared" si="28"/>
        <v>51</v>
      </c>
      <c r="D305" s="38">
        <f t="shared" si="30"/>
        <v>41051</v>
      </c>
      <c r="E305" s="25">
        <v>1</v>
      </c>
      <c r="F305" s="26" t="s">
        <v>795</v>
      </c>
      <c r="G305" s="26" t="s">
        <v>1006</v>
      </c>
      <c r="H305" s="25">
        <f t="shared" si="31"/>
        <v>71</v>
      </c>
      <c r="I305" s="25">
        <f t="shared" si="32"/>
        <v>8</v>
      </c>
      <c r="J305" s="25">
        <v>3</v>
      </c>
      <c r="K305" s="25" t="s">
        <v>543</v>
      </c>
      <c r="L305" s="25" t="str">
        <f t="shared" si="33"/>
        <v>tw-f-51-shl-loc1</v>
      </c>
      <c r="M305" s="25">
        <f t="shared" si="34"/>
        <v>4</v>
      </c>
      <c r="N305" s="25">
        <v>9</v>
      </c>
      <c r="O305" s="39">
        <v>9</v>
      </c>
      <c r="Q305" s="48">
        <v>302</v>
      </c>
    </row>
    <row r="306" spans="1:17" ht="16.5" x14ac:dyDescent="0.2">
      <c r="A306" s="45" t="s">
        <v>995</v>
      </c>
      <c r="B306" s="45">
        <f t="shared" si="29"/>
        <v>4105120</v>
      </c>
      <c r="C306" s="56">
        <f t="shared" si="28"/>
        <v>51</v>
      </c>
      <c r="D306" s="38">
        <f t="shared" si="30"/>
        <v>41051</v>
      </c>
      <c r="E306" s="25">
        <v>2</v>
      </c>
      <c r="F306" s="26" t="s">
        <v>794</v>
      </c>
      <c r="G306" s="26" t="s">
        <v>1007</v>
      </c>
      <c r="H306" s="25">
        <f t="shared" si="31"/>
        <v>71</v>
      </c>
      <c r="I306" s="25">
        <f t="shared" si="32"/>
        <v>8</v>
      </c>
      <c r="J306" s="25">
        <v>3</v>
      </c>
      <c r="K306" s="25" t="s">
        <v>1459</v>
      </c>
      <c r="L306" s="49" t="str">
        <f t="shared" si="33"/>
        <v>tw-f-51-jlr-loc2</v>
      </c>
      <c r="M306" s="49">
        <f t="shared" si="34"/>
        <v>4</v>
      </c>
      <c r="N306" s="25">
        <v>6</v>
      </c>
      <c r="O306" s="39">
        <v>6</v>
      </c>
      <c r="Q306" s="48">
        <v>303</v>
      </c>
    </row>
    <row r="307" spans="1:17" ht="16.5" x14ac:dyDescent="0.2">
      <c r="A307" s="45" t="s">
        <v>995</v>
      </c>
      <c r="B307" s="45">
        <f t="shared" si="29"/>
        <v>4105121</v>
      </c>
      <c r="C307" s="56">
        <f t="shared" si="28"/>
        <v>51</v>
      </c>
      <c r="D307" s="38">
        <f t="shared" si="30"/>
        <v>41051</v>
      </c>
      <c r="E307" s="25">
        <v>2</v>
      </c>
      <c r="F307" s="26" t="s">
        <v>795</v>
      </c>
      <c r="G307" s="26" t="s">
        <v>750</v>
      </c>
      <c r="H307" s="25">
        <f t="shared" si="31"/>
        <v>71</v>
      </c>
      <c r="I307" s="25">
        <f t="shared" si="32"/>
        <v>8</v>
      </c>
      <c r="J307" s="25">
        <v>3</v>
      </c>
      <c r="K307" s="25" t="s">
        <v>538</v>
      </c>
      <c r="L307" s="49" t="str">
        <f t="shared" si="33"/>
        <v>tw-f-51-shl-loc2</v>
      </c>
      <c r="M307" s="49">
        <f t="shared" si="34"/>
        <v>4</v>
      </c>
      <c r="N307" s="25">
        <v>9</v>
      </c>
      <c r="O307" s="39">
        <v>9</v>
      </c>
      <c r="Q307" s="48">
        <v>304</v>
      </c>
    </row>
    <row r="308" spans="1:17" ht="16.5" x14ac:dyDescent="0.2">
      <c r="A308" s="45" t="s">
        <v>995</v>
      </c>
      <c r="B308" s="45">
        <f t="shared" si="29"/>
        <v>4105130</v>
      </c>
      <c r="C308" s="56">
        <f t="shared" si="28"/>
        <v>51</v>
      </c>
      <c r="D308" s="38">
        <f t="shared" si="30"/>
        <v>41051</v>
      </c>
      <c r="E308" s="25">
        <v>3</v>
      </c>
      <c r="F308" s="26" t="s">
        <v>794</v>
      </c>
      <c r="G308" s="26" t="s">
        <v>1008</v>
      </c>
      <c r="H308" s="25">
        <f t="shared" si="31"/>
        <v>71</v>
      </c>
      <c r="I308" s="25">
        <f t="shared" si="32"/>
        <v>8</v>
      </c>
      <c r="J308" s="25">
        <v>3</v>
      </c>
      <c r="K308" s="25" t="s">
        <v>499</v>
      </c>
      <c r="L308" s="50" t="str">
        <f t="shared" si="33"/>
        <v>tw-f-51-jlr-loc3</v>
      </c>
      <c r="M308" s="50">
        <f t="shared" si="34"/>
        <v>4</v>
      </c>
      <c r="N308" s="25">
        <v>6</v>
      </c>
      <c r="O308" s="39">
        <v>6</v>
      </c>
      <c r="Q308" s="48">
        <v>305</v>
      </c>
    </row>
    <row r="309" spans="1:17" ht="17.25" thickBot="1" x14ac:dyDescent="0.25">
      <c r="A309" s="45" t="s">
        <v>995</v>
      </c>
      <c r="B309" s="45">
        <f t="shared" si="29"/>
        <v>4105131</v>
      </c>
      <c r="C309" s="56">
        <f t="shared" si="28"/>
        <v>51</v>
      </c>
      <c r="D309" s="40">
        <f t="shared" si="30"/>
        <v>41051</v>
      </c>
      <c r="E309" s="41">
        <v>3</v>
      </c>
      <c r="F309" s="42" t="s">
        <v>795</v>
      </c>
      <c r="G309" s="42" t="s">
        <v>748</v>
      </c>
      <c r="H309" s="41">
        <f t="shared" si="31"/>
        <v>71</v>
      </c>
      <c r="I309" s="41">
        <f t="shared" si="32"/>
        <v>8</v>
      </c>
      <c r="J309" s="41">
        <v>3</v>
      </c>
      <c r="K309" s="41" t="s">
        <v>539</v>
      </c>
      <c r="L309" s="42" t="str">
        <f t="shared" si="33"/>
        <v>tw-f-51-shl-loc3</v>
      </c>
      <c r="M309" s="42">
        <f t="shared" si="34"/>
        <v>4</v>
      </c>
      <c r="N309" s="41">
        <v>9</v>
      </c>
      <c r="O309" s="43">
        <v>9</v>
      </c>
      <c r="Q309" s="48">
        <v>306</v>
      </c>
    </row>
    <row r="310" spans="1:17" ht="16.5" x14ac:dyDescent="0.2">
      <c r="A310" s="45" t="s">
        <v>995</v>
      </c>
      <c r="B310" s="45">
        <f t="shared" si="29"/>
        <v>4105210</v>
      </c>
      <c r="C310" s="56">
        <f t="shared" si="28"/>
        <v>52</v>
      </c>
      <c r="D310" s="35">
        <f t="shared" si="30"/>
        <v>41052</v>
      </c>
      <c r="E310" s="36">
        <v>1</v>
      </c>
      <c r="F310" s="44" t="s">
        <v>794</v>
      </c>
      <c r="G310" s="44" t="s">
        <v>174</v>
      </c>
      <c r="H310" s="36">
        <f t="shared" si="31"/>
        <v>72</v>
      </c>
      <c r="I310" s="36">
        <f t="shared" si="32"/>
        <v>8</v>
      </c>
      <c r="J310" s="36">
        <v>3</v>
      </c>
      <c r="K310" s="36" t="s">
        <v>505</v>
      </c>
      <c r="L310" s="36" t="str">
        <f t="shared" si="33"/>
        <v>tw-f-52-jlr-loc1</v>
      </c>
      <c r="M310" s="36">
        <f t="shared" si="34"/>
        <v>4</v>
      </c>
      <c r="N310" s="36">
        <v>6</v>
      </c>
      <c r="O310" s="37">
        <v>6</v>
      </c>
      <c r="Q310" s="48">
        <v>307</v>
      </c>
    </row>
    <row r="311" spans="1:17" ht="16.5" x14ac:dyDescent="0.2">
      <c r="A311" s="45" t="s">
        <v>995</v>
      </c>
      <c r="B311" s="45">
        <f t="shared" si="29"/>
        <v>4105211</v>
      </c>
      <c r="C311" s="56">
        <f t="shared" si="28"/>
        <v>52</v>
      </c>
      <c r="D311" s="38">
        <f t="shared" si="30"/>
        <v>41052</v>
      </c>
      <c r="E311" s="25">
        <v>1</v>
      </c>
      <c r="F311" s="26" t="s">
        <v>795</v>
      </c>
      <c r="G311" s="26" t="s">
        <v>516</v>
      </c>
      <c r="H311" s="25">
        <f t="shared" si="31"/>
        <v>72</v>
      </c>
      <c r="I311" s="25">
        <f t="shared" si="32"/>
        <v>8</v>
      </c>
      <c r="J311" s="25">
        <v>3</v>
      </c>
      <c r="K311" s="26" t="s">
        <v>546</v>
      </c>
      <c r="L311" s="25" t="str">
        <f t="shared" si="33"/>
        <v>tw-f-52-shl-loc1</v>
      </c>
      <c r="M311" s="25">
        <f t="shared" si="34"/>
        <v>4</v>
      </c>
      <c r="N311" s="25">
        <v>9</v>
      </c>
      <c r="O311" s="39">
        <v>9</v>
      </c>
      <c r="Q311" s="48">
        <v>308</v>
      </c>
    </row>
    <row r="312" spans="1:17" ht="16.5" x14ac:dyDescent="0.2">
      <c r="A312" s="45" t="s">
        <v>995</v>
      </c>
      <c r="B312" s="45">
        <f t="shared" si="29"/>
        <v>4105220</v>
      </c>
      <c r="C312" s="56">
        <f t="shared" si="28"/>
        <v>52</v>
      </c>
      <c r="D312" s="38">
        <f t="shared" si="30"/>
        <v>41052</v>
      </c>
      <c r="E312" s="25">
        <v>2</v>
      </c>
      <c r="F312" s="26" t="s">
        <v>794</v>
      </c>
      <c r="G312" s="26" t="s">
        <v>498</v>
      </c>
      <c r="H312" s="25">
        <f t="shared" si="31"/>
        <v>72</v>
      </c>
      <c r="I312" s="25">
        <f t="shared" si="32"/>
        <v>8</v>
      </c>
      <c r="J312" s="25">
        <v>3</v>
      </c>
      <c r="K312" s="25" t="s">
        <v>495</v>
      </c>
      <c r="L312" s="49" t="str">
        <f t="shared" si="33"/>
        <v>tw-f-52-jlr-loc2</v>
      </c>
      <c r="M312" s="49">
        <f t="shared" si="34"/>
        <v>4</v>
      </c>
      <c r="N312" s="25">
        <v>6</v>
      </c>
      <c r="O312" s="39">
        <v>6</v>
      </c>
      <c r="Q312" s="48">
        <v>309</v>
      </c>
    </row>
    <row r="313" spans="1:17" ht="16.5" x14ac:dyDescent="0.2">
      <c r="A313" s="45" t="s">
        <v>995</v>
      </c>
      <c r="B313" s="45">
        <f t="shared" si="29"/>
        <v>4105221</v>
      </c>
      <c r="C313" s="56">
        <f t="shared" si="28"/>
        <v>52</v>
      </c>
      <c r="D313" s="38">
        <f t="shared" si="30"/>
        <v>41052</v>
      </c>
      <c r="E313" s="25">
        <v>2</v>
      </c>
      <c r="F313" s="26" t="s">
        <v>795</v>
      </c>
      <c r="G313" s="26" t="s">
        <v>515</v>
      </c>
      <c r="H313" s="25">
        <f t="shared" si="31"/>
        <v>72</v>
      </c>
      <c r="I313" s="25">
        <f t="shared" si="32"/>
        <v>8</v>
      </c>
      <c r="J313" s="25">
        <v>3</v>
      </c>
      <c r="K313" s="25" t="s">
        <v>534</v>
      </c>
      <c r="L313" s="49" t="str">
        <f t="shared" si="33"/>
        <v>tw-f-52-shl-loc2</v>
      </c>
      <c r="M313" s="49">
        <f t="shared" si="34"/>
        <v>4</v>
      </c>
      <c r="N313" s="25">
        <v>9</v>
      </c>
      <c r="O313" s="39">
        <v>9</v>
      </c>
      <c r="Q313" s="48">
        <v>310</v>
      </c>
    </row>
    <row r="314" spans="1:17" ht="16.5" x14ac:dyDescent="0.2">
      <c r="A314" s="45" t="s">
        <v>995</v>
      </c>
      <c r="B314" s="45">
        <f t="shared" si="29"/>
        <v>4105230</v>
      </c>
      <c r="C314" s="56">
        <f t="shared" si="28"/>
        <v>52</v>
      </c>
      <c r="D314" s="38">
        <f t="shared" si="30"/>
        <v>41052</v>
      </c>
      <c r="E314" s="25">
        <v>3</v>
      </c>
      <c r="F314" s="26" t="s">
        <v>794</v>
      </c>
      <c r="G314" s="26" t="s">
        <v>500</v>
      </c>
      <c r="H314" s="25">
        <f t="shared" si="31"/>
        <v>72</v>
      </c>
      <c r="I314" s="25">
        <f t="shared" si="32"/>
        <v>8</v>
      </c>
      <c r="J314" s="25">
        <v>3</v>
      </c>
      <c r="K314" s="25" t="s">
        <v>501</v>
      </c>
      <c r="L314" s="50" t="str">
        <f t="shared" si="33"/>
        <v>tw-f-52-jlr-loc3</v>
      </c>
      <c r="M314" s="50">
        <f t="shared" si="34"/>
        <v>4</v>
      </c>
      <c r="N314" s="25">
        <v>6</v>
      </c>
      <c r="O314" s="39">
        <v>6</v>
      </c>
      <c r="Q314" s="48">
        <v>311</v>
      </c>
    </row>
    <row r="315" spans="1:17" ht="17.25" thickBot="1" x14ac:dyDescent="0.25">
      <c r="A315" s="45" t="s">
        <v>995</v>
      </c>
      <c r="B315" s="45">
        <f t="shared" si="29"/>
        <v>4105231</v>
      </c>
      <c r="C315" s="56">
        <f t="shared" si="28"/>
        <v>52</v>
      </c>
      <c r="D315" s="40">
        <f t="shared" si="30"/>
        <v>41052</v>
      </c>
      <c r="E315" s="41">
        <v>3</v>
      </c>
      <c r="F315" s="42" t="s">
        <v>795</v>
      </c>
      <c r="G315" s="42" t="s">
        <v>520</v>
      </c>
      <c r="H315" s="41">
        <f t="shared" si="31"/>
        <v>72</v>
      </c>
      <c r="I315" s="41">
        <f t="shared" si="32"/>
        <v>8</v>
      </c>
      <c r="J315" s="41">
        <v>3</v>
      </c>
      <c r="K315" s="41" t="s">
        <v>542</v>
      </c>
      <c r="L315" s="42" t="str">
        <f t="shared" si="33"/>
        <v>tw-f-52-shl-loc3</v>
      </c>
      <c r="M315" s="42">
        <f t="shared" si="34"/>
        <v>4</v>
      </c>
      <c r="N315" s="41">
        <v>9</v>
      </c>
      <c r="O315" s="43">
        <v>9</v>
      </c>
      <c r="Q315" s="48">
        <v>312</v>
      </c>
    </row>
    <row r="316" spans="1:17" ht="16.5" x14ac:dyDescent="0.2">
      <c r="A316" s="45" t="s">
        <v>995</v>
      </c>
      <c r="B316" s="45">
        <f t="shared" si="29"/>
        <v>4105310</v>
      </c>
      <c r="C316" s="56">
        <f t="shared" si="28"/>
        <v>53</v>
      </c>
      <c r="D316" s="35">
        <f t="shared" si="30"/>
        <v>41053</v>
      </c>
      <c r="E316" s="36">
        <v>1</v>
      </c>
      <c r="F316" s="44" t="s">
        <v>794</v>
      </c>
      <c r="G316" s="44" t="s">
        <v>174</v>
      </c>
      <c r="H316" s="36">
        <f t="shared" si="31"/>
        <v>72</v>
      </c>
      <c r="I316" s="36">
        <f t="shared" si="32"/>
        <v>8</v>
      </c>
      <c r="J316" s="36">
        <v>3</v>
      </c>
      <c r="K316" s="36" t="s">
        <v>1458</v>
      </c>
      <c r="L316" s="36" t="str">
        <f t="shared" si="33"/>
        <v>tw-f-53-jlr-loc1</v>
      </c>
      <c r="M316" s="36">
        <f t="shared" si="34"/>
        <v>4</v>
      </c>
      <c r="N316" s="36">
        <v>6</v>
      </c>
      <c r="O316" s="37">
        <v>6</v>
      </c>
      <c r="Q316" s="48">
        <v>313</v>
      </c>
    </row>
    <row r="317" spans="1:17" ht="16.5" x14ac:dyDescent="0.2">
      <c r="A317" s="45" t="s">
        <v>995</v>
      </c>
      <c r="B317" s="45">
        <f t="shared" si="29"/>
        <v>4105311</v>
      </c>
      <c r="C317" s="56">
        <f t="shared" si="28"/>
        <v>53</v>
      </c>
      <c r="D317" s="38">
        <f t="shared" si="30"/>
        <v>41053</v>
      </c>
      <c r="E317" s="25">
        <v>1</v>
      </c>
      <c r="F317" s="26" t="s">
        <v>795</v>
      </c>
      <c r="G317" s="26" t="s">
        <v>516</v>
      </c>
      <c r="H317" s="25">
        <f t="shared" si="31"/>
        <v>72</v>
      </c>
      <c r="I317" s="25">
        <f t="shared" si="32"/>
        <v>8</v>
      </c>
      <c r="J317" s="25">
        <v>3</v>
      </c>
      <c r="K317" s="25" t="s">
        <v>532</v>
      </c>
      <c r="L317" s="25" t="str">
        <f t="shared" si="33"/>
        <v>tw-f-53-shl-loc1</v>
      </c>
      <c r="M317" s="25">
        <f t="shared" si="34"/>
        <v>4</v>
      </c>
      <c r="N317" s="25">
        <v>9</v>
      </c>
      <c r="O317" s="39">
        <v>9</v>
      </c>
      <c r="Q317" s="48">
        <v>314</v>
      </c>
    </row>
    <row r="318" spans="1:17" ht="16.5" x14ac:dyDescent="0.2">
      <c r="A318" s="45" t="s">
        <v>995</v>
      </c>
      <c r="B318" s="45">
        <f t="shared" si="29"/>
        <v>4105320</v>
      </c>
      <c r="C318" s="56">
        <f t="shared" si="28"/>
        <v>53</v>
      </c>
      <c r="D318" s="38">
        <f t="shared" si="30"/>
        <v>41053</v>
      </c>
      <c r="E318" s="25">
        <v>2</v>
      </c>
      <c r="F318" s="26" t="s">
        <v>794</v>
      </c>
      <c r="G318" s="26" t="s">
        <v>498</v>
      </c>
      <c r="H318" s="25">
        <f t="shared" si="31"/>
        <v>72</v>
      </c>
      <c r="I318" s="25">
        <f t="shared" si="32"/>
        <v>8</v>
      </c>
      <c r="J318" s="25">
        <v>3</v>
      </c>
      <c r="K318" s="25" t="s">
        <v>1463</v>
      </c>
      <c r="L318" s="49" t="str">
        <f t="shared" si="33"/>
        <v>tw-f-53-jlr-loc2</v>
      </c>
      <c r="M318" s="49">
        <f t="shared" si="34"/>
        <v>4</v>
      </c>
      <c r="N318" s="25">
        <v>6</v>
      </c>
      <c r="O318" s="39">
        <v>6</v>
      </c>
      <c r="Q318" s="48">
        <v>315</v>
      </c>
    </row>
    <row r="319" spans="1:17" ht="16.5" x14ac:dyDescent="0.2">
      <c r="A319" s="45" t="s">
        <v>995</v>
      </c>
      <c r="B319" s="45">
        <f t="shared" si="29"/>
        <v>4105321</v>
      </c>
      <c r="C319" s="56">
        <f t="shared" si="28"/>
        <v>53</v>
      </c>
      <c r="D319" s="38">
        <f t="shared" si="30"/>
        <v>41053</v>
      </c>
      <c r="E319" s="25">
        <v>2</v>
      </c>
      <c r="F319" s="26" t="s">
        <v>795</v>
      </c>
      <c r="G319" s="26" t="s">
        <v>515</v>
      </c>
      <c r="H319" s="25">
        <f t="shared" si="31"/>
        <v>72</v>
      </c>
      <c r="I319" s="25">
        <f t="shared" si="32"/>
        <v>8</v>
      </c>
      <c r="J319" s="25">
        <v>3</v>
      </c>
      <c r="K319" s="25" t="s">
        <v>530</v>
      </c>
      <c r="L319" s="49" t="str">
        <f t="shared" si="33"/>
        <v>tw-f-53-shl-loc2</v>
      </c>
      <c r="M319" s="49">
        <f t="shared" si="34"/>
        <v>4</v>
      </c>
      <c r="N319" s="25">
        <v>9</v>
      </c>
      <c r="O319" s="39">
        <v>9</v>
      </c>
      <c r="Q319" s="48">
        <v>316</v>
      </c>
    </row>
    <row r="320" spans="1:17" ht="16.5" x14ac:dyDescent="0.2">
      <c r="A320" s="45" t="s">
        <v>995</v>
      </c>
      <c r="B320" s="45">
        <f t="shared" si="29"/>
        <v>4105330</v>
      </c>
      <c r="C320" s="56">
        <f t="shared" si="28"/>
        <v>53</v>
      </c>
      <c r="D320" s="38">
        <f t="shared" si="30"/>
        <v>41053</v>
      </c>
      <c r="E320" s="25">
        <v>3</v>
      </c>
      <c r="F320" s="26" t="s">
        <v>794</v>
      </c>
      <c r="G320" s="26" t="s">
        <v>500</v>
      </c>
      <c r="H320" s="25">
        <f t="shared" si="31"/>
        <v>72</v>
      </c>
      <c r="I320" s="25">
        <f t="shared" si="32"/>
        <v>8</v>
      </c>
      <c r="J320" s="25">
        <v>3</v>
      </c>
      <c r="K320" s="25" t="s">
        <v>502</v>
      </c>
      <c r="L320" s="50" t="str">
        <f t="shared" si="33"/>
        <v>tw-f-53-jlr-loc3</v>
      </c>
      <c r="M320" s="50">
        <f t="shared" si="34"/>
        <v>4</v>
      </c>
      <c r="N320" s="25">
        <v>6</v>
      </c>
      <c r="O320" s="39">
        <v>6</v>
      </c>
      <c r="Q320" s="48">
        <v>317</v>
      </c>
    </row>
    <row r="321" spans="1:17" ht="17.25" thickBot="1" x14ac:dyDescent="0.25">
      <c r="A321" s="45" t="s">
        <v>995</v>
      </c>
      <c r="B321" s="45">
        <f t="shared" si="29"/>
        <v>4105331</v>
      </c>
      <c r="C321" s="56">
        <f t="shared" ref="C321:C384" si="35">MOD(D321,100)</f>
        <v>53</v>
      </c>
      <c r="D321" s="40">
        <f t="shared" si="30"/>
        <v>41053</v>
      </c>
      <c r="E321" s="41">
        <v>3</v>
      </c>
      <c r="F321" s="42" t="s">
        <v>795</v>
      </c>
      <c r="G321" s="42" t="s">
        <v>520</v>
      </c>
      <c r="H321" s="41">
        <f t="shared" si="31"/>
        <v>72</v>
      </c>
      <c r="I321" s="41">
        <f t="shared" si="32"/>
        <v>8</v>
      </c>
      <c r="J321" s="41">
        <v>3</v>
      </c>
      <c r="K321" s="41" t="s">
        <v>543</v>
      </c>
      <c r="L321" s="42" t="str">
        <f t="shared" si="33"/>
        <v>tw-f-53-shl-loc3</v>
      </c>
      <c r="M321" s="42">
        <f t="shared" si="34"/>
        <v>4</v>
      </c>
      <c r="N321" s="41">
        <v>9</v>
      </c>
      <c r="O321" s="43">
        <v>9</v>
      </c>
      <c r="Q321" s="48">
        <v>318</v>
      </c>
    </row>
    <row r="322" spans="1:17" ht="16.5" x14ac:dyDescent="0.2">
      <c r="A322" s="45" t="s">
        <v>995</v>
      </c>
      <c r="B322" s="45">
        <f t="shared" si="29"/>
        <v>4105410</v>
      </c>
      <c r="C322" s="56">
        <f t="shared" si="35"/>
        <v>54</v>
      </c>
      <c r="D322" s="35">
        <f t="shared" si="30"/>
        <v>41054</v>
      </c>
      <c r="E322" s="36">
        <v>1</v>
      </c>
      <c r="F322" s="44" t="s">
        <v>794</v>
      </c>
      <c r="G322" s="44" t="s">
        <v>174</v>
      </c>
      <c r="H322" s="36">
        <f t="shared" si="31"/>
        <v>73</v>
      </c>
      <c r="I322" s="36">
        <f t="shared" si="32"/>
        <v>8</v>
      </c>
      <c r="J322" s="36">
        <v>3</v>
      </c>
      <c r="K322" s="36" t="s">
        <v>499</v>
      </c>
      <c r="L322" s="36" t="str">
        <f t="shared" si="33"/>
        <v>tw-f-54-jlr-loc1</v>
      </c>
      <c r="M322" s="36">
        <f t="shared" si="34"/>
        <v>4</v>
      </c>
      <c r="N322" s="36">
        <v>6</v>
      </c>
      <c r="O322" s="37">
        <v>6</v>
      </c>
      <c r="Q322" s="48">
        <v>319</v>
      </c>
    </row>
    <row r="323" spans="1:17" ht="16.5" x14ac:dyDescent="0.2">
      <c r="A323" s="45" t="s">
        <v>995</v>
      </c>
      <c r="B323" s="45">
        <f t="shared" si="29"/>
        <v>4105411</v>
      </c>
      <c r="C323" s="56">
        <f t="shared" si="35"/>
        <v>54</v>
      </c>
      <c r="D323" s="38">
        <f t="shared" si="30"/>
        <v>41054</v>
      </c>
      <c r="E323" s="25">
        <v>1</v>
      </c>
      <c r="F323" s="26" t="s">
        <v>795</v>
      </c>
      <c r="G323" s="26" t="s">
        <v>516</v>
      </c>
      <c r="H323" s="25">
        <f t="shared" si="31"/>
        <v>73</v>
      </c>
      <c r="I323" s="25">
        <f t="shared" si="32"/>
        <v>8</v>
      </c>
      <c r="J323" s="25">
        <v>3</v>
      </c>
      <c r="K323" s="25" t="s">
        <v>539</v>
      </c>
      <c r="L323" s="25" t="str">
        <f t="shared" si="33"/>
        <v>tw-f-54-shl-loc1</v>
      </c>
      <c r="M323" s="25">
        <f t="shared" si="34"/>
        <v>4</v>
      </c>
      <c r="N323" s="25">
        <v>9</v>
      </c>
      <c r="O323" s="39">
        <v>9</v>
      </c>
      <c r="Q323" s="48">
        <v>320</v>
      </c>
    </row>
    <row r="324" spans="1:17" ht="16.5" x14ac:dyDescent="0.2">
      <c r="A324" s="45" t="s">
        <v>995</v>
      </c>
      <c r="B324" s="45">
        <f t="shared" si="29"/>
        <v>4105420</v>
      </c>
      <c r="C324" s="56">
        <f t="shared" si="35"/>
        <v>54</v>
      </c>
      <c r="D324" s="38">
        <f t="shared" si="30"/>
        <v>41054</v>
      </c>
      <c r="E324" s="25">
        <v>2</v>
      </c>
      <c r="F324" s="26" t="s">
        <v>794</v>
      </c>
      <c r="G324" s="26" t="s">
        <v>498</v>
      </c>
      <c r="H324" s="25">
        <f t="shared" si="31"/>
        <v>73</v>
      </c>
      <c r="I324" s="25">
        <f t="shared" si="32"/>
        <v>8</v>
      </c>
      <c r="J324" s="25">
        <v>3</v>
      </c>
      <c r="K324" s="25" t="s">
        <v>1459</v>
      </c>
      <c r="L324" s="49" t="str">
        <f t="shared" si="33"/>
        <v>tw-f-54-jlr-loc2</v>
      </c>
      <c r="M324" s="49">
        <f t="shared" si="34"/>
        <v>4</v>
      </c>
      <c r="N324" s="25">
        <v>6</v>
      </c>
      <c r="O324" s="39">
        <v>6</v>
      </c>
      <c r="Q324" s="48">
        <v>321</v>
      </c>
    </row>
    <row r="325" spans="1:17" ht="16.5" x14ac:dyDescent="0.2">
      <c r="A325" s="45" t="s">
        <v>995</v>
      </c>
      <c r="B325" s="45">
        <f t="shared" ref="B325:B388" si="36">D325*100+E325*10+IF(F325="jlr",0,1)</f>
        <v>4105421</v>
      </c>
      <c r="C325" s="56">
        <f t="shared" si="35"/>
        <v>54</v>
      </c>
      <c r="D325" s="38">
        <f t="shared" ref="D325:D388" si="37">INT((Q325-1)/6)+41001</f>
        <v>41054</v>
      </c>
      <c r="E325" s="25">
        <v>2</v>
      </c>
      <c r="F325" s="26" t="s">
        <v>795</v>
      </c>
      <c r="G325" s="26" t="s">
        <v>515</v>
      </c>
      <c r="H325" s="25">
        <f t="shared" ref="H325:H388" si="38">INDEX($Y$4:$Y$103,C325)</f>
        <v>73</v>
      </c>
      <c r="I325" s="25">
        <f t="shared" ref="I325:I388" si="39">INDEX($Z$4:$AB$103,C325,E325)</f>
        <v>8</v>
      </c>
      <c r="J325" s="25">
        <v>3</v>
      </c>
      <c r="K325" s="25" t="s">
        <v>538</v>
      </c>
      <c r="L325" s="49" t="str">
        <f t="shared" ref="L325:L388" si="40">A325&amp;"-"&amp;C325&amp;"-"&amp;F325&amp;"-loc"&amp;E325</f>
        <v>tw-f-54-shl-loc2</v>
      </c>
      <c r="M325" s="49">
        <f t="shared" ref="M325:M388" si="41">INDEX($AD$4:$AD$103,C325)</f>
        <v>4</v>
      </c>
      <c r="N325" s="25">
        <v>9</v>
      </c>
      <c r="O325" s="39">
        <v>9</v>
      </c>
      <c r="Q325" s="48">
        <v>322</v>
      </c>
    </row>
    <row r="326" spans="1:17" ht="16.5" x14ac:dyDescent="0.2">
      <c r="A326" s="45" t="s">
        <v>995</v>
      </c>
      <c r="B326" s="45">
        <f t="shared" si="36"/>
        <v>4105430</v>
      </c>
      <c r="C326" s="56">
        <f t="shared" si="35"/>
        <v>54</v>
      </c>
      <c r="D326" s="38">
        <f t="shared" si="37"/>
        <v>41054</v>
      </c>
      <c r="E326" s="25">
        <v>3</v>
      </c>
      <c r="F326" s="26" t="s">
        <v>794</v>
      </c>
      <c r="G326" s="26" t="s">
        <v>500</v>
      </c>
      <c r="H326" s="25">
        <f t="shared" si="38"/>
        <v>73</v>
      </c>
      <c r="I326" s="25">
        <f t="shared" si="39"/>
        <v>8</v>
      </c>
      <c r="J326" s="25">
        <v>3</v>
      </c>
      <c r="K326" s="25" t="s">
        <v>502</v>
      </c>
      <c r="L326" s="50" t="str">
        <f t="shared" si="40"/>
        <v>tw-f-54-jlr-loc3</v>
      </c>
      <c r="M326" s="50">
        <f t="shared" si="41"/>
        <v>4</v>
      </c>
      <c r="N326" s="25">
        <v>6</v>
      </c>
      <c r="O326" s="39">
        <v>6</v>
      </c>
      <c r="Q326" s="48">
        <v>323</v>
      </c>
    </row>
    <row r="327" spans="1:17" ht="17.25" thickBot="1" x14ac:dyDescent="0.25">
      <c r="A327" s="45" t="s">
        <v>995</v>
      </c>
      <c r="B327" s="45">
        <f t="shared" si="36"/>
        <v>4105431</v>
      </c>
      <c r="C327" s="56">
        <f t="shared" si="35"/>
        <v>54</v>
      </c>
      <c r="D327" s="40">
        <f t="shared" si="37"/>
        <v>41054</v>
      </c>
      <c r="E327" s="41">
        <v>3</v>
      </c>
      <c r="F327" s="42" t="s">
        <v>795</v>
      </c>
      <c r="G327" s="42" t="s">
        <v>520</v>
      </c>
      <c r="H327" s="41">
        <f t="shared" si="38"/>
        <v>73</v>
      </c>
      <c r="I327" s="41">
        <f t="shared" si="39"/>
        <v>8</v>
      </c>
      <c r="J327" s="41">
        <v>3</v>
      </c>
      <c r="K327" s="41" t="s">
        <v>543</v>
      </c>
      <c r="L327" s="42" t="str">
        <f t="shared" si="40"/>
        <v>tw-f-54-shl-loc3</v>
      </c>
      <c r="M327" s="42">
        <f t="shared" si="41"/>
        <v>4</v>
      </c>
      <c r="N327" s="41">
        <v>9</v>
      </c>
      <c r="O327" s="43">
        <v>9</v>
      </c>
      <c r="Q327" s="48">
        <v>324</v>
      </c>
    </row>
    <row r="328" spans="1:17" ht="16.5" x14ac:dyDescent="0.2">
      <c r="A328" s="45" t="s">
        <v>995</v>
      </c>
      <c r="B328" s="45">
        <f t="shared" si="36"/>
        <v>4105510</v>
      </c>
      <c r="C328" s="56">
        <f t="shared" si="35"/>
        <v>55</v>
      </c>
      <c r="D328" s="35">
        <f t="shared" si="37"/>
        <v>41055</v>
      </c>
      <c r="E328" s="36">
        <v>1</v>
      </c>
      <c r="F328" s="44" t="s">
        <v>794</v>
      </c>
      <c r="G328" s="44" t="s">
        <v>174</v>
      </c>
      <c r="H328" s="36">
        <f t="shared" si="38"/>
        <v>74</v>
      </c>
      <c r="I328" s="36">
        <f t="shared" si="39"/>
        <v>8</v>
      </c>
      <c r="J328" s="36">
        <v>3</v>
      </c>
      <c r="K328" s="36" t="s">
        <v>503</v>
      </c>
      <c r="L328" s="36" t="str">
        <f t="shared" si="40"/>
        <v>tw-f-55-jlr-loc1</v>
      </c>
      <c r="M328" s="36">
        <f t="shared" si="41"/>
        <v>4</v>
      </c>
      <c r="N328" s="36">
        <v>6</v>
      </c>
      <c r="O328" s="37">
        <v>6</v>
      </c>
      <c r="Q328" s="48">
        <v>325</v>
      </c>
    </row>
    <row r="329" spans="1:17" ht="16.5" x14ac:dyDescent="0.2">
      <c r="A329" s="45" t="s">
        <v>995</v>
      </c>
      <c r="B329" s="45">
        <f t="shared" si="36"/>
        <v>4105511</v>
      </c>
      <c r="C329" s="56">
        <f t="shared" si="35"/>
        <v>55</v>
      </c>
      <c r="D329" s="38">
        <f t="shared" si="37"/>
        <v>41055</v>
      </c>
      <c r="E329" s="25">
        <v>1</v>
      </c>
      <c r="F329" s="26" t="s">
        <v>795</v>
      </c>
      <c r="G329" s="26" t="s">
        <v>516</v>
      </c>
      <c r="H329" s="25">
        <f t="shared" si="38"/>
        <v>74</v>
      </c>
      <c r="I329" s="25">
        <f t="shared" si="39"/>
        <v>8</v>
      </c>
      <c r="J329" s="25">
        <v>3</v>
      </c>
      <c r="K329" s="25" t="s">
        <v>544</v>
      </c>
      <c r="L329" s="25" t="str">
        <f t="shared" si="40"/>
        <v>tw-f-55-shl-loc1</v>
      </c>
      <c r="M329" s="25">
        <f t="shared" si="41"/>
        <v>4</v>
      </c>
      <c r="N329" s="25">
        <v>9</v>
      </c>
      <c r="O329" s="39">
        <v>9</v>
      </c>
      <c r="Q329" s="48">
        <v>326</v>
      </c>
    </row>
    <row r="330" spans="1:17" ht="16.5" x14ac:dyDescent="0.2">
      <c r="A330" s="45" t="s">
        <v>995</v>
      </c>
      <c r="B330" s="45">
        <f t="shared" si="36"/>
        <v>4105520</v>
      </c>
      <c r="C330" s="56">
        <f t="shared" si="35"/>
        <v>55</v>
      </c>
      <c r="D330" s="38">
        <f t="shared" si="37"/>
        <v>41055</v>
      </c>
      <c r="E330" s="25">
        <v>2</v>
      </c>
      <c r="F330" s="26" t="s">
        <v>794</v>
      </c>
      <c r="G330" s="26" t="s">
        <v>498</v>
      </c>
      <c r="H330" s="25">
        <f t="shared" si="38"/>
        <v>74</v>
      </c>
      <c r="I330" s="25">
        <f t="shared" si="39"/>
        <v>8</v>
      </c>
      <c r="J330" s="25">
        <v>3</v>
      </c>
      <c r="K330" s="25" t="s">
        <v>174</v>
      </c>
      <c r="L330" s="49" t="str">
        <f t="shared" si="40"/>
        <v>tw-f-55-jlr-loc2</v>
      </c>
      <c r="M330" s="49">
        <f t="shared" si="41"/>
        <v>4</v>
      </c>
      <c r="N330" s="25">
        <v>6</v>
      </c>
      <c r="O330" s="39">
        <v>6</v>
      </c>
      <c r="Q330" s="48">
        <v>327</v>
      </c>
    </row>
    <row r="331" spans="1:17" ht="16.5" x14ac:dyDescent="0.2">
      <c r="A331" s="45" t="s">
        <v>995</v>
      </c>
      <c r="B331" s="45">
        <f t="shared" si="36"/>
        <v>4105521</v>
      </c>
      <c r="C331" s="56">
        <f t="shared" si="35"/>
        <v>55</v>
      </c>
      <c r="D331" s="38">
        <f t="shared" si="37"/>
        <v>41055</v>
      </c>
      <c r="E331" s="25">
        <v>2</v>
      </c>
      <c r="F331" s="26" t="s">
        <v>795</v>
      </c>
      <c r="G331" s="26" t="s">
        <v>515</v>
      </c>
      <c r="H331" s="25">
        <f t="shared" si="38"/>
        <v>74</v>
      </c>
      <c r="I331" s="25">
        <f t="shared" si="39"/>
        <v>8</v>
      </c>
      <c r="J331" s="25">
        <v>3</v>
      </c>
      <c r="K331" s="25" t="s">
        <v>528</v>
      </c>
      <c r="L331" s="49" t="str">
        <f t="shared" si="40"/>
        <v>tw-f-55-shl-loc2</v>
      </c>
      <c r="M331" s="49">
        <f t="shared" si="41"/>
        <v>4</v>
      </c>
      <c r="N331" s="25">
        <v>9</v>
      </c>
      <c r="O331" s="39">
        <v>9</v>
      </c>
      <c r="Q331" s="48">
        <v>328</v>
      </c>
    </row>
    <row r="332" spans="1:17" ht="16.5" x14ac:dyDescent="0.2">
      <c r="A332" s="45" t="s">
        <v>995</v>
      </c>
      <c r="B332" s="45">
        <f t="shared" si="36"/>
        <v>4105530</v>
      </c>
      <c r="C332" s="56">
        <f t="shared" si="35"/>
        <v>55</v>
      </c>
      <c r="D332" s="38">
        <f t="shared" si="37"/>
        <v>41055</v>
      </c>
      <c r="E332" s="25">
        <v>3</v>
      </c>
      <c r="F332" s="26" t="s">
        <v>794</v>
      </c>
      <c r="G332" s="26" t="s">
        <v>500</v>
      </c>
      <c r="H332" s="25">
        <f t="shared" si="38"/>
        <v>74</v>
      </c>
      <c r="I332" s="25">
        <f t="shared" si="39"/>
        <v>8</v>
      </c>
      <c r="J332" s="25">
        <v>3</v>
      </c>
      <c r="K332" s="25" t="s">
        <v>501</v>
      </c>
      <c r="L332" s="50" t="str">
        <f t="shared" si="40"/>
        <v>tw-f-55-jlr-loc3</v>
      </c>
      <c r="M332" s="50">
        <f t="shared" si="41"/>
        <v>4</v>
      </c>
      <c r="N332" s="25">
        <v>6</v>
      </c>
      <c r="O332" s="39">
        <v>6</v>
      </c>
      <c r="Q332" s="48">
        <v>329</v>
      </c>
    </row>
    <row r="333" spans="1:17" ht="17.25" thickBot="1" x14ac:dyDescent="0.25">
      <c r="A333" s="45" t="s">
        <v>995</v>
      </c>
      <c r="B333" s="45">
        <f t="shared" si="36"/>
        <v>4105531</v>
      </c>
      <c r="C333" s="56">
        <f t="shared" si="35"/>
        <v>55</v>
      </c>
      <c r="D333" s="40">
        <f t="shared" si="37"/>
        <v>41055</v>
      </c>
      <c r="E333" s="41">
        <v>3</v>
      </c>
      <c r="F333" s="42" t="s">
        <v>795</v>
      </c>
      <c r="G333" s="42" t="s">
        <v>520</v>
      </c>
      <c r="H333" s="41">
        <f t="shared" si="38"/>
        <v>74</v>
      </c>
      <c r="I333" s="41">
        <f t="shared" si="39"/>
        <v>8</v>
      </c>
      <c r="J333" s="41">
        <v>3</v>
      </c>
      <c r="K333" s="41" t="s">
        <v>542</v>
      </c>
      <c r="L333" s="42" t="str">
        <f t="shared" si="40"/>
        <v>tw-f-55-shl-loc3</v>
      </c>
      <c r="M333" s="42">
        <f t="shared" si="41"/>
        <v>4</v>
      </c>
      <c r="N333" s="41">
        <v>9</v>
      </c>
      <c r="O333" s="43">
        <v>9</v>
      </c>
      <c r="Q333" s="48">
        <v>330</v>
      </c>
    </row>
    <row r="334" spans="1:17" ht="16.5" x14ac:dyDescent="0.2">
      <c r="A334" s="45" t="s">
        <v>995</v>
      </c>
      <c r="B334" s="45">
        <f t="shared" si="36"/>
        <v>4105610</v>
      </c>
      <c r="C334" s="56">
        <f t="shared" si="35"/>
        <v>56</v>
      </c>
      <c r="D334" s="35">
        <f t="shared" si="37"/>
        <v>41056</v>
      </c>
      <c r="E334" s="36">
        <v>1</v>
      </c>
      <c r="F334" s="44" t="s">
        <v>794</v>
      </c>
      <c r="G334" s="44" t="s">
        <v>174</v>
      </c>
      <c r="H334" s="36">
        <f t="shared" si="38"/>
        <v>75</v>
      </c>
      <c r="I334" s="36">
        <f t="shared" si="39"/>
        <v>8</v>
      </c>
      <c r="J334" s="36">
        <v>3</v>
      </c>
      <c r="K334" s="36" t="s">
        <v>1458</v>
      </c>
      <c r="L334" s="36" t="str">
        <f t="shared" si="40"/>
        <v>tw-f-56-jlr-loc1</v>
      </c>
      <c r="M334" s="36">
        <f t="shared" si="41"/>
        <v>4</v>
      </c>
      <c r="N334" s="36">
        <v>6</v>
      </c>
      <c r="O334" s="37">
        <v>6</v>
      </c>
      <c r="Q334" s="48">
        <v>331</v>
      </c>
    </row>
    <row r="335" spans="1:17" ht="16.5" x14ac:dyDescent="0.2">
      <c r="A335" s="45" t="s">
        <v>995</v>
      </c>
      <c r="B335" s="45">
        <f t="shared" si="36"/>
        <v>4105611</v>
      </c>
      <c r="C335" s="56">
        <f t="shared" si="35"/>
        <v>56</v>
      </c>
      <c r="D335" s="38">
        <f t="shared" si="37"/>
        <v>41056</v>
      </c>
      <c r="E335" s="25">
        <v>1</v>
      </c>
      <c r="F335" s="26" t="s">
        <v>795</v>
      </c>
      <c r="G335" s="26" t="s">
        <v>516</v>
      </c>
      <c r="H335" s="25">
        <f t="shared" si="38"/>
        <v>75</v>
      </c>
      <c r="I335" s="25">
        <f t="shared" si="39"/>
        <v>8</v>
      </c>
      <c r="J335" s="25">
        <v>3</v>
      </c>
      <c r="K335" s="25" t="s">
        <v>532</v>
      </c>
      <c r="L335" s="25" t="str">
        <f t="shared" si="40"/>
        <v>tw-f-56-shl-loc1</v>
      </c>
      <c r="M335" s="25">
        <f t="shared" si="41"/>
        <v>4</v>
      </c>
      <c r="N335" s="25">
        <v>9</v>
      </c>
      <c r="O335" s="39">
        <v>9</v>
      </c>
      <c r="Q335" s="48">
        <v>332</v>
      </c>
    </row>
    <row r="336" spans="1:17" ht="16.5" x14ac:dyDescent="0.2">
      <c r="A336" s="45" t="s">
        <v>995</v>
      </c>
      <c r="B336" s="45">
        <f t="shared" si="36"/>
        <v>4105620</v>
      </c>
      <c r="C336" s="56">
        <f t="shared" si="35"/>
        <v>56</v>
      </c>
      <c r="D336" s="38">
        <f t="shared" si="37"/>
        <v>41056</v>
      </c>
      <c r="E336" s="25">
        <v>2</v>
      </c>
      <c r="F336" s="26" t="s">
        <v>794</v>
      </c>
      <c r="G336" s="26" t="s">
        <v>498</v>
      </c>
      <c r="H336" s="25">
        <f t="shared" si="38"/>
        <v>75</v>
      </c>
      <c r="I336" s="25">
        <f t="shared" si="39"/>
        <v>8</v>
      </c>
      <c r="J336" s="25">
        <v>3</v>
      </c>
      <c r="K336" s="25" t="s">
        <v>498</v>
      </c>
      <c r="L336" s="49" t="str">
        <f t="shared" si="40"/>
        <v>tw-f-56-jlr-loc2</v>
      </c>
      <c r="M336" s="49">
        <f t="shared" si="41"/>
        <v>4</v>
      </c>
      <c r="N336" s="25">
        <v>6</v>
      </c>
      <c r="O336" s="39">
        <v>6</v>
      </c>
      <c r="Q336" s="48">
        <v>333</v>
      </c>
    </row>
    <row r="337" spans="1:17" ht="16.5" x14ac:dyDescent="0.2">
      <c r="A337" s="45" t="s">
        <v>995</v>
      </c>
      <c r="B337" s="45">
        <f t="shared" si="36"/>
        <v>4105621</v>
      </c>
      <c r="C337" s="56">
        <f t="shared" si="35"/>
        <v>56</v>
      </c>
      <c r="D337" s="38">
        <f t="shared" si="37"/>
        <v>41056</v>
      </c>
      <c r="E337" s="25">
        <v>2</v>
      </c>
      <c r="F337" s="26" t="s">
        <v>795</v>
      </c>
      <c r="G337" s="26" t="s">
        <v>515</v>
      </c>
      <c r="H337" s="25">
        <f t="shared" si="38"/>
        <v>75</v>
      </c>
      <c r="I337" s="25">
        <f t="shared" si="39"/>
        <v>8</v>
      </c>
      <c r="J337" s="25">
        <v>3</v>
      </c>
      <c r="K337" s="25" t="s">
        <v>536</v>
      </c>
      <c r="L337" s="49" t="str">
        <f t="shared" si="40"/>
        <v>tw-f-56-shl-loc2</v>
      </c>
      <c r="M337" s="49">
        <f t="shared" si="41"/>
        <v>4</v>
      </c>
      <c r="N337" s="25">
        <v>9</v>
      </c>
      <c r="O337" s="39">
        <v>9</v>
      </c>
      <c r="Q337" s="48">
        <v>334</v>
      </c>
    </row>
    <row r="338" spans="1:17" ht="16.5" x14ac:dyDescent="0.2">
      <c r="A338" s="45" t="s">
        <v>995</v>
      </c>
      <c r="B338" s="45">
        <f t="shared" si="36"/>
        <v>4105630</v>
      </c>
      <c r="C338" s="56">
        <f t="shared" si="35"/>
        <v>56</v>
      </c>
      <c r="D338" s="38">
        <f t="shared" si="37"/>
        <v>41056</v>
      </c>
      <c r="E338" s="25">
        <v>3</v>
      </c>
      <c r="F338" s="26" t="s">
        <v>794</v>
      </c>
      <c r="G338" s="26" t="s">
        <v>500</v>
      </c>
      <c r="H338" s="25">
        <f t="shared" si="38"/>
        <v>75</v>
      </c>
      <c r="I338" s="25">
        <f t="shared" si="39"/>
        <v>8</v>
      </c>
      <c r="J338" s="25">
        <v>3</v>
      </c>
      <c r="K338" s="25" t="s">
        <v>174</v>
      </c>
      <c r="L338" s="50" t="str">
        <f t="shared" si="40"/>
        <v>tw-f-56-jlr-loc3</v>
      </c>
      <c r="M338" s="50">
        <f t="shared" si="41"/>
        <v>4</v>
      </c>
      <c r="N338" s="25">
        <v>6</v>
      </c>
      <c r="O338" s="39">
        <v>6</v>
      </c>
      <c r="Q338" s="48">
        <v>335</v>
      </c>
    </row>
    <row r="339" spans="1:17" ht="17.25" thickBot="1" x14ac:dyDescent="0.25">
      <c r="A339" s="45" t="s">
        <v>995</v>
      </c>
      <c r="B339" s="45">
        <f t="shared" si="36"/>
        <v>4105631</v>
      </c>
      <c r="C339" s="56">
        <f t="shared" si="35"/>
        <v>56</v>
      </c>
      <c r="D339" s="40">
        <f t="shared" si="37"/>
        <v>41056</v>
      </c>
      <c r="E339" s="41">
        <v>3</v>
      </c>
      <c r="F339" s="42" t="s">
        <v>795</v>
      </c>
      <c r="G339" s="42" t="s">
        <v>520</v>
      </c>
      <c r="H339" s="41">
        <f t="shared" si="38"/>
        <v>75</v>
      </c>
      <c r="I339" s="41">
        <f t="shared" si="39"/>
        <v>8</v>
      </c>
      <c r="J339" s="41">
        <v>3</v>
      </c>
      <c r="K339" s="41" t="s">
        <v>535</v>
      </c>
      <c r="L339" s="42" t="str">
        <f t="shared" si="40"/>
        <v>tw-f-56-shl-loc3</v>
      </c>
      <c r="M339" s="42">
        <f t="shared" si="41"/>
        <v>4</v>
      </c>
      <c r="N339" s="41">
        <v>9</v>
      </c>
      <c r="O339" s="43">
        <v>9</v>
      </c>
      <c r="Q339" s="48">
        <v>336</v>
      </c>
    </row>
    <row r="340" spans="1:17" ht="16.5" x14ac:dyDescent="0.2">
      <c r="A340" s="45" t="s">
        <v>995</v>
      </c>
      <c r="B340" s="45">
        <f t="shared" si="36"/>
        <v>4105710</v>
      </c>
      <c r="C340" s="56">
        <f t="shared" si="35"/>
        <v>57</v>
      </c>
      <c r="D340" s="35">
        <f t="shared" si="37"/>
        <v>41057</v>
      </c>
      <c r="E340" s="36">
        <v>1</v>
      </c>
      <c r="F340" s="44" t="s">
        <v>794</v>
      </c>
      <c r="G340" s="44" t="s">
        <v>174</v>
      </c>
      <c r="H340" s="36">
        <f t="shared" si="38"/>
        <v>75</v>
      </c>
      <c r="I340" s="36">
        <f t="shared" si="39"/>
        <v>8</v>
      </c>
      <c r="J340" s="36">
        <v>3</v>
      </c>
      <c r="K340" s="36" t="s">
        <v>502</v>
      </c>
      <c r="L340" s="36" t="str">
        <f t="shared" si="40"/>
        <v>tw-f-57-jlr-loc1</v>
      </c>
      <c r="M340" s="36">
        <f t="shared" si="41"/>
        <v>4</v>
      </c>
      <c r="N340" s="36">
        <v>6</v>
      </c>
      <c r="O340" s="37">
        <v>6</v>
      </c>
      <c r="Q340" s="48">
        <v>337</v>
      </c>
    </row>
    <row r="341" spans="1:17" ht="16.5" x14ac:dyDescent="0.2">
      <c r="A341" s="45" t="s">
        <v>995</v>
      </c>
      <c r="B341" s="45">
        <f t="shared" si="36"/>
        <v>4105711</v>
      </c>
      <c r="C341" s="56">
        <f t="shared" si="35"/>
        <v>57</v>
      </c>
      <c r="D341" s="38">
        <f t="shared" si="37"/>
        <v>41057</v>
      </c>
      <c r="E341" s="25">
        <v>1</v>
      </c>
      <c r="F341" s="26" t="s">
        <v>795</v>
      </c>
      <c r="G341" s="26" t="s">
        <v>516</v>
      </c>
      <c r="H341" s="25">
        <f t="shared" si="38"/>
        <v>75</v>
      </c>
      <c r="I341" s="25">
        <f t="shared" si="39"/>
        <v>8</v>
      </c>
      <c r="J341" s="25">
        <v>3</v>
      </c>
      <c r="K341" s="25" t="s">
        <v>543</v>
      </c>
      <c r="L341" s="25" t="str">
        <f t="shared" si="40"/>
        <v>tw-f-57-shl-loc1</v>
      </c>
      <c r="M341" s="25">
        <f t="shared" si="41"/>
        <v>4</v>
      </c>
      <c r="N341" s="25">
        <v>9</v>
      </c>
      <c r="O341" s="39">
        <v>9</v>
      </c>
      <c r="Q341" s="48">
        <v>338</v>
      </c>
    </row>
    <row r="342" spans="1:17" ht="16.5" x14ac:dyDescent="0.2">
      <c r="A342" s="45" t="s">
        <v>995</v>
      </c>
      <c r="B342" s="45">
        <f t="shared" si="36"/>
        <v>4105720</v>
      </c>
      <c r="C342" s="56">
        <f t="shared" si="35"/>
        <v>57</v>
      </c>
      <c r="D342" s="38">
        <f t="shared" si="37"/>
        <v>41057</v>
      </c>
      <c r="E342" s="25">
        <v>2</v>
      </c>
      <c r="F342" s="26" t="s">
        <v>794</v>
      </c>
      <c r="G342" s="26" t="s">
        <v>498</v>
      </c>
      <c r="H342" s="25">
        <f t="shared" si="38"/>
        <v>75</v>
      </c>
      <c r="I342" s="25">
        <f t="shared" si="39"/>
        <v>8</v>
      </c>
      <c r="J342" s="25">
        <v>3</v>
      </c>
      <c r="K342" s="25" t="s">
        <v>1459</v>
      </c>
      <c r="L342" s="49" t="str">
        <f t="shared" si="40"/>
        <v>tw-f-57-jlr-loc2</v>
      </c>
      <c r="M342" s="49">
        <f t="shared" si="41"/>
        <v>4</v>
      </c>
      <c r="N342" s="25">
        <v>6</v>
      </c>
      <c r="O342" s="39">
        <v>6</v>
      </c>
      <c r="Q342" s="48">
        <v>339</v>
      </c>
    </row>
    <row r="343" spans="1:17" ht="16.5" x14ac:dyDescent="0.2">
      <c r="A343" s="45" t="s">
        <v>995</v>
      </c>
      <c r="B343" s="45">
        <f t="shared" si="36"/>
        <v>4105721</v>
      </c>
      <c r="C343" s="56">
        <f t="shared" si="35"/>
        <v>57</v>
      </c>
      <c r="D343" s="38">
        <f t="shared" si="37"/>
        <v>41057</v>
      </c>
      <c r="E343" s="25">
        <v>2</v>
      </c>
      <c r="F343" s="26" t="s">
        <v>795</v>
      </c>
      <c r="G343" s="26" t="s">
        <v>515</v>
      </c>
      <c r="H343" s="25">
        <f t="shared" si="38"/>
        <v>75</v>
      </c>
      <c r="I343" s="25">
        <f t="shared" si="39"/>
        <v>8</v>
      </c>
      <c r="J343" s="25">
        <v>3</v>
      </c>
      <c r="K343" s="25" t="s">
        <v>538</v>
      </c>
      <c r="L343" s="49" t="str">
        <f t="shared" si="40"/>
        <v>tw-f-57-shl-loc2</v>
      </c>
      <c r="M343" s="49">
        <f t="shared" si="41"/>
        <v>4</v>
      </c>
      <c r="N343" s="25">
        <v>9</v>
      </c>
      <c r="O343" s="39">
        <v>9</v>
      </c>
      <c r="Q343" s="48">
        <v>340</v>
      </c>
    </row>
    <row r="344" spans="1:17" ht="16.5" x14ac:dyDescent="0.2">
      <c r="A344" s="45" t="s">
        <v>995</v>
      </c>
      <c r="B344" s="45">
        <f t="shared" si="36"/>
        <v>4105730</v>
      </c>
      <c r="C344" s="56">
        <f t="shared" si="35"/>
        <v>57</v>
      </c>
      <c r="D344" s="38">
        <f t="shared" si="37"/>
        <v>41057</v>
      </c>
      <c r="E344" s="25">
        <v>3</v>
      </c>
      <c r="F344" s="26" t="s">
        <v>794</v>
      </c>
      <c r="G344" s="26" t="s">
        <v>500</v>
      </c>
      <c r="H344" s="25">
        <f t="shared" si="38"/>
        <v>75</v>
      </c>
      <c r="I344" s="25">
        <f t="shared" si="39"/>
        <v>8</v>
      </c>
      <c r="J344" s="25">
        <v>3</v>
      </c>
      <c r="K344" s="25" t="s">
        <v>499</v>
      </c>
      <c r="L344" s="50" t="str">
        <f t="shared" si="40"/>
        <v>tw-f-57-jlr-loc3</v>
      </c>
      <c r="M344" s="50">
        <f t="shared" si="41"/>
        <v>4</v>
      </c>
      <c r="N344" s="25">
        <v>6</v>
      </c>
      <c r="O344" s="39">
        <v>6</v>
      </c>
      <c r="Q344" s="48">
        <v>341</v>
      </c>
    </row>
    <row r="345" spans="1:17" ht="17.25" thickBot="1" x14ac:dyDescent="0.25">
      <c r="A345" s="45" t="s">
        <v>995</v>
      </c>
      <c r="B345" s="45">
        <f t="shared" si="36"/>
        <v>4105731</v>
      </c>
      <c r="C345" s="56">
        <f t="shared" si="35"/>
        <v>57</v>
      </c>
      <c r="D345" s="40">
        <f t="shared" si="37"/>
        <v>41057</v>
      </c>
      <c r="E345" s="41">
        <v>3</v>
      </c>
      <c r="F345" s="42" t="s">
        <v>795</v>
      </c>
      <c r="G345" s="42" t="s">
        <v>520</v>
      </c>
      <c r="H345" s="41">
        <f t="shared" si="38"/>
        <v>75</v>
      </c>
      <c r="I345" s="41">
        <f t="shared" si="39"/>
        <v>8</v>
      </c>
      <c r="J345" s="41">
        <v>3</v>
      </c>
      <c r="K345" s="41" t="s">
        <v>539</v>
      </c>
      <c r="L345" s="42" t="str">
        <f t="shared" si="40"/>
        <v>tw-f-57-shl-loc3</v>
      </c>
      <c r="M345" s="42">
        <f t="shared" si="41"/>
        <v>4</v>
      </c>
      <c r="N345" s="41">
        <v>9</v>
      </c>
      <c r="O345" s="43">
        <v>9</v>
      </c>
      <c r="Q345" s="48">
        <v>342</v>
      </c>
    </row>
    <row r="346" spans="1:17" ht="16.5" x14ac:dyDescent="0.2">
      <c r="A346" s="45" t="s">
        <v>995</v>
      </c>
      <c r="B346" s="45">
        <f t="shared" si="36"/>
        <v>4105810</v>
      </c>
      <c r="C346" s="56">
        <f t="shared" si="35"/>
        <v>58</v>
      </c>
      <c r="D346" s="35">
        <f t="shared" si="37"/>
        <v>41058</v>
      </c>
      <c r="E346" s="36">
        <v>1</v>
      </c>
      <c r="F346" s="44" t="s">
        <v>794</v>
      </c>
      <c r="G346" s="44" t="s">
        <v>174</v>
      </c>
      <c r="H346" s="36">
        <f t="shared" si="38"/>
        <v>76</v>
      </c>
      <c r="I346" s="36">
        <f t="shared" si="39"/>
        <v>8</v>
      </c>
      <c r="J346" s="36">
        <v>3</v>
      </c>
      <c r="K346" s="36" t="s">
        <v>495</v>
      </c>
      <c r="L346" s="36" t="str">
        <f t="shared" si="40"/>
        <v>tw-f-58-jlr-loc1</v>
      </c>
      <c r="M346" s="36">
        <f t="shared" si="41"/>
        <v>4</v>
      </c>
      <c r="N346" s="36">
        <v>6</v>
      </c>
      <c r="O346" s="37">
        <v>6</v>
      </c>
      <c r="Q346" s="48">
        <v>343</v>
      </c>
    </row>
    <row r="347" spans="1:17" ht="16.5" x14ac:dyDescent="0.2">
      <c r="A347" s="45" t="s">
        <v>995</v>
      </c>
      <c r="B347" s="45">
        <f t="shared" si="36"/>
        <v>4105811</v>
      </c>
      <c r="C347" s="56">
        <f t="shared" si="35"/>
        <v>58</v>
      </c>
      <c r="D347" s="38">
        <f t="shared" si="37"/>
        <v>41058</v>
      </c>
      <c r="E347" s="25">
        <v>1</v>
      </c>
      <c r="F347" s="26" t="s">
        <v>795</v>
      </c>
      <c r="G347" s="26" t="s">
        <v>516</v>
      </c>
      <c r="H347" s="25">
        <f t="shared" si="38"/>
        <v>76</v>
      </c>
      <c r="I347" s="25">
        <f t="shared" si="39"/>
        <v>8</v>
      </c>
      <c r="J347" s="25">
        <v>3</v>
      </c>
      <c r="K347" s="25" t="s">
        <v>527</v>
      </c>
      <c r="L347" s="25" t="str">
        <f t="shared" si="40"/>
        <v>tw-f-58-shl-loc1</v>
      </c>
      <c r="M347" s="25">
        <f t="shared" si="41"/>
        <v>4</v>
      </c>
      <c r="N347" s="25">
        <v>9</v>
      </c>
      <c r="O347" s="39">
        <v>9</v>
      </c>
      <c r="Q347" s="48">
        <v>344</v>
      </c>
    </row>
    <row r="348" spans="1:17" ht="16.5" x14ac:dyDescent="0.2">
      <c r="A348" s="45" t="s">
        <v>995</v>
      </c>
      <c r="B348" s="45">
        <f t="shared" si="36"/>
        <v>4105820</v>
      </c>
      <c r="C348" s="56">
        <f t="shared" si="35"/>
        <v>58</v>
      </c>
      <c r="D348" s="38">
        <f t="shared" si="37"/>
        <v>41058</v>
      </c>
      <c r="E348" s="25">
        <v>2</v>
      </c>
      <c r="F348" s="26" t="s">
        <v>794</v>
      </c>
      <c r="G348" s="26" t="s">
        <v>498</v>
      </c>
      <c r="H348" s="25">
        <f t="shared" si="38"/>
        <v>76</v>
      </c>
      <c r="I348" s="25">
        <f t="shared" si="39"/>
        <v>8</v>
      </c>
      <c r="J348" s="25">
        <v>3</v>
      </c>
      <c r="K348" s="25" t="s">
        <v>1463</v>
      </c>
      <c r="L348" s="49" t="str">
        <f t="shared" si="40"/>
        <v>tw-f-58-jlr-loc2</v>
      </c>
      <c r="M348" s="49">
        <f t="shared" si="41"/>
        <v>4</v>
      </c>
      <c r="N348" s="25">
        <v>6</v>
      </c>
      <c r="O348" s="39">
        <v>6</v>
      </c>
      <c r="Q348" s="48">
        <v>345</v>
      </c>
    </row>
    <row r="349" spans="1:17" ht="16.5" x14ac:dyDescent="0.2">
      <c r="A349" s="45" t="s">
        <v>995</v>
      </c>
      <c r="B349" s="45">
        <f t="shared" si="36"/>
        <v>4105821</v>
      </c>
      <c r="C349" s="56">
        <f t="shared" si="35"/>
        <v>58</v>
      </c>
      <c r="D349" s="38">
        <f t="shared" si="37"/>
        <v>41058</v>
      </c>
      <c r="E349" s="25">
        <v>2</v>
      </c>
      <c r="F349" s="26" t="s">
        <v>795</v>
      </c>
      <c r="G349" s="26" t="s">
        <v>515</v>
      </c>
      <c r="H349" s="25">
        <f t="shared" si="38"/>
        <v>76</v>
      </c>
      <c r="I349" s="25">
        <f t="shared" si="39"/>
        <v>8</v>
      </c>
      <c r="J349" s="25">
        <v>3</v>
      </c>
      <c r="K349" s="25" t="s">
        <v>530</v>
      </c>
      <c r="L349" s="49" t="str">
        <f t="shared" si="40"/>
        <v>tw-f-58-shl-loc2</v>
      </c>
      <c r="M349" s="49">
        <f t="shared" si="41"/>
        <v>4</v>
      </c>
      <c r="N349" s="25">
        <v>9</v>
      </c>
      <c r="O349" s="39">
        <v>9</v>
      </c>
      <c r="Q349" s="48">
        <v>346</v>
      </c>
    </row>
    <row r="350" spans="1:17" ht="16.5" x14ac:dyDescent="0.2">
      <c r="A350" s="45" t="s">
        <v>995</v>
      </c>
      <c r="B350" s="45">
        <f t="shared" si="36"/>
        <v>4105830</v>
      </c>
      <c r="C350" s="56">
        <f t="shared" si="35"/>
        <v>58</v>
      </c>
      <c r="D350" s="38">
        <f t="shared" si="37"/>
        <v>41058</v>
      </c>
      <c r="E350" s="25">
        <v>3</v>
      </c>
      <c r="F350" s="26" t="s">
        <v>794</v>
      </c>
      <c r="G350" s="26" t="s">
        <v>500</v>
      </c>
      <c r="H350" s="25">
        <f t="shared" si="38"/>
        <v>76</v>
      </c>
      <c r="I350" s="25">
        <f t="shared" si="39"/>
        <v>8</v>
      </c>
      <c r="J350" s="25">
        <v>3</v>
      </c>
      <c r="K350" s="25" t="s">
        <v>504</v>
      </c>
      <c r="L350" s="50" t="str">
        <f t="shared" si="40"/>
        <v>tw-f-58-jlr-loc3</v>
      </c>
      <c r="M350" s="50">
        <f t="shared" si="41"/>
        <v>4</v>
      </c>
      <c r="N350" s="25">
        <v>6</v>
      </c>
      <c r="O350" s="39">
        <v>6</v>
      </c>
      <c r="Q350" s="48">
        <v>347</v>
      </c>
    </row>
    <row r="351" spans="1:17" ht="17.25" thickBot="1" x14ac:dyDescent="0.25">
      <c r="A351" s="45" t="s">
        <v>995</v>
      </c>
      <c r="B351" s="45">
        <f t="shared" si="36"/>
        <v>4105831</v>
      </c>
      <c r="C351" s="56">
        <f t="shared" si="35"/>
        <v>58</v>
      </c>
      <c r="D351" s="40">
        <f t="shared" si="37"/>
        <v>41058</v>
      </c>
      <c r="E351" s="41">
        <v>3</v>
      </c>
      <c r="F351" s="42" t="s">
        <v>795</v>
      </c>
      <c r="G351" s="42" t="s">
        <v>520</v>
      </c>
      <c r="H351" s="41">
        <f t="shared" si="38"/>
        <v>76</v>
      </c>
      <c r="I351" s="41">
        <f t="shared" si="39"/>
        <v>8</v>
      </c>
      <c r="J351" s="41">
        <v>3</v>
      </c>
      <c r="K351" s="41" t="s">
        <v>545</v>
      </c>
      <c r="L351" s="42" t="str">
        <f t="shared" si="40"/>
        <v>tw-f-58-shl-loc3</v>
      </c>
      <c r="M351" s="42">
        <f t="shared" si="41"/>
        <v>4</v>
      </c>
      <c r="N351" s="41">
        <v>9</v>
      </c>
      <c r="O351" s="43">
        <v>9</v>
      </c>
      <c r="Q351" s="48">
        <v>348</v>
      </c>
    </row>
    <row r="352" spans="1:17" ht="16.5" x14ac:dyDescent="0.2">
      <c r="A352" s="45" t="s">
        <v>995</v>
      </c>
      <c r="B352" s="45">
        <f t="shared" si="36"/>
        <v>4105910</v>
      </c>
      <c r="C352" s="56">
        <f t="shared" si="35"/>
        <v>59</v>
      </c>
      <c r="D352" s="35">
        <f t="shared" si="37"/>
        <v>41059</v>
      </c>
      <c r="E352" s="36">
        <v>1</v>
      </c>
      <c r="F352" s="44" t="s">
        <v>794</v>
      </c>
      <c r="G352" s="44" t="s">
        <v>174</v>
      </c>
      <c r="H352" s="36">
        <f t="shared" si="38"/>
        <v>77</v>
      </c>
      <c r="I352" s="36">
        <f t="shared" si="39"/>
        <v>8</v>
      </c>
      <c r="J352" s="36">
        <v>3</v>
      </c>
      <c r="K352" s="44" t="s">
        <v>502</v>
      </c>
      <c r="L352" s="36" t="str">
        <f t="shared" si="40"/>
        <v>tw-f-59-jlr-loc1</v>
      </c>
      <c r="M352" s="36">
        <f t="shared" si="41"/>
        <v>4</v>
      </c>
      <c r="N352" s="36">
        <v>6</v>
      </c>
      <c r="O352" s="37">
        <v>6</v>
      </c>
      <c r="Q352" s="48">
        <v>349</v>
      </c>
    </row>
    <row r="353" spans="1:17" ht="16.5" x14ac:dyDescent="0.2">
      <c r="A353" s="45" t="s">
        <v>995</v>
      </c>
      <c r="B353" s="45">
        <f t="shared" si="36"/>
        <v>4105911</v>
      </c>
      <c r="C353" s="56">
        <f t="shared" si="35"/>
        <v>59</v>
      </c>
      <c r="D353" s="38">
        <f t="shared" si="37"/>
        <v>41059</v>
      </c>
      <c r="E353" s="25">
        <v>1</v>
      </c>
      <c r="F353" s="26" t="s">
        <v>795</v>
      </c>
      <c r="G353" s="26" t="s">
        <v>516</v>
      </c>
      <c r="H353" s="25">
        <f t="shared" si="38"/>
        <v>77</v>
      </c>
      <c r="I353" s="25">
        <f t="shared" si="39"/>
        <v>8</v>
      </c>
      <c r="J353" s="25">
        <v>3</v>
      </c>
      <c r="K353" s="26" t="s">
        <v>543</v>
      </c>
      <c r="L353" s="25" t="str">
        <f t="shared" si="40"/>
        <v>tw-f-59-shl-loc1</v>
      </c>
      <c r="M353" s="25">
        <f t="shared" si="41"/>
        <v>4</v>
      </c>
      <c r="N353" s="25">
        <v>9</v>
      </c>
      <c r="O353" s="39">
        <v>9</v>
      </c>
      <c r="Q353" s="48">
        <v>350</v>
      </c>
    </row>
    <row r="354" spans="1:17" ht="16.5" x14ac:dyDescent="0.2">
      <c r="A354" s="45" t="s">
        <v>995</v>
      </c>
      <c r="B354" s="45">
        <f t="shared" si="36"/>
        <v>4105920</v>
      </c>
      <c r="C354" s="56">
        <f t="shared" si="35"/>
        <v>59</v>
      </c>
      <c r="D354" s="38">
        <f t="shared" si="37"/>
        <v>41059</v>
      </c>
      <c r="E354" s="25">
        <v>2</v>
      </c>
      <c r="F354" s="26" t="s">
        <v>794</v>
      </c>
      <c r="G354" s="26" t="s">
        <v>498</v>
      </c>
      <c r="H354" s="25">
        <f t="shared" si="38"/>
        <v>77</v>
      </c>
      <c r="I354" s="25">
        <f t="shared" si="39"/>
        <v>8</v>
      </c>
      <c r="J354" s="25">
        <v>3</v>
      </c>
      <c r="K354" s="25" t="s">
        <v>1459</v>
      </c>
      <c r="L354" s="49" t="str">
        <f t="shared" si="40"/>
        <v>tw-f-59-jlr-loc2</v>
      </c>
      <c r="M354" s="49">
        <f t="shared" si="41"/>
        <v>4</v>
      </c>
      <c r="N354" s="25">
        <v>6</v>
      </c>
      <c r="O354" s="39">
        <v>6</v>
      </c>
      <c r="Q354" s="48">
        <v>351</v>
      </c>
    </row>
    <row r="355" spans="1:17" ht="16.5" x14ac:dyDescent="0.2">
      <c r="A355" s="45" t="s">
        <v>995</v>
      </c>
      <c r="B355" s="45">
        <f t="shared" si="36"/>
        <v>4105921</v>
      </c>
      <c r="C355" s="56">
        <f t="shared" si="35"/>
        <v>59</v>
      </c>
      <c r="D355" s="38">
        <f t="shared" si="37"/>
        <v>41059</v>
      </c>
      <c r="E355" s="25">
        <v>2</v>
      </c>
      <c r="F355" s="26" t="s">
        <v>795</v>
      </c>
      <c r="G355" s="26" t="s">
        <v>515</v>
      </c>
      <c r="H355" s="25">
        <f t="shared" si="38"/>
        <v>77</v>
      </c>
      <c r="I355" s="25">
        <f t="shared" si="39"/>
        <v>8</v>
      </c>
      <c r="J355" s="25">
        <v>3</v>
      </c>
      <c r="K355" s="25" t="s">
        <v>538</v>
      </c>
      <c r="L355" s="49" t="str">
        <f t="shared" si="40"/>
        <v>tw-f-59-shl-loc2</v>
      </c>
      <c r="M355" s="49">
        <f t="shared" si="41"/>
        <v>4</v>
      </c>
      <c r="N355" s="25">
        <v>9</v>
      </c>
      <c r="O355" s="39">
        <v>9</v>
      </c>
      <c r="Q355" s="48">
        <v>352</v>
      </c>
    </row>
    <row r="356" spans="1:17" ht="16.5" x14ac:dyDescent="0.2">
      <c r="A356" s="45" t="s">
        <v>995</v>
      </c>
      <c r="B356" s="45">
        <f t="shared" si="36"/>
        <v>4105930</v>
      </c>
      <c r="C356" s="56">
        <f t="shared" si="35"/>
        <v>59</v>
      </c>
      <c r="D356" s="38">
        <f t="shared" si="37"/>
        <v>41059</v>
      </c>
      <c r="E356" s="25">
        <v>3</v>
      </c>
      <c r="F356" s="26" t="s">
        <v>794</v>
      </c>
      <c r="G356" s="26" t="s">
        <v>500</v>
      </c>
      <c r="H356" s="25">
        <f t="shared" si="38"/>
        <v>77</v>
      </c>
      <c r="I356" s="25">
        <f t="shared" si="39"/>
        <v>8</v>
      </c>
      <c r="J356" s="25">
        <v>3</v>
      </c>
      <c r="K356" s="25" t="s">
        <v>499</v>
      </c>
      <c r="L356" s="50" t="str">
        <f t="shared" si="40"/>
        <v>tw-f-59-jlr-loc3</v>
      </c>
      <c r="M356" s="50">
        <f t="shared" si="41"/>
        <v>4</v>
      </c>
      <c r="N356" s="25">
        <v>6</v>
      </c>
      <c r="O356" s="39">
        <v>6</v>
      </c>
      <c r="Q356" s="48">
        <v>353</v>
      </c>
    </row>
    <row r="357" spans="1:17" ht="17.25" thickBot="1" x14ac:dyDescent="0.25">
      <c r="A357" s="45" t="s">
        <v>995</v>
      </c>
      <c r="B357" s="45">
        <f t="shared" si="36"/>
        <v>4105931</v>
      </c>
      <c r="C357" s="56">
        <f t="shared" si="35"/>
        <v>59</v>
      </c>
      <c r="D357" s="40">
        <f t="shared" si="37"/>
        <v>41059</v>
      </c>
      <c r="E357" s="41">
        <v>3</v>
      </c>
      <c r="F357" s="42" t="s">
        <v>795</v>
      </c>
      <c r="G357" s="42" t="s">
        <v>520</v>
      </c>
      <c r="H357" s="41">
        <f t="shared" si="38"/>
        <v>77</v>
      </c>
      <c r="I357" s="41">
        <f t="shared" si="39"/>
        <v>8</v>
      </c>
      <c r="J357" s="41">
        <v>3</v>
      </c>
      <c r="K357" s="41" t="s">
        <v>539</v>
      </c>
      <c r="L357" s="42" t="str">
        <f t="shared" si="40"/>
        <v>tw-f-59-shl-loc3</v>
      </c>
      <c r="M357" s="42">
        <f t="shared" si="41"/>
        <v>4</v>
      </c>
      <c r="N357" s="41">
        <v>9</v>
      </c>
      <c r="O357" s="43">
        <v>9</v>
      </c>
      <c r="Q357" s="48">
        <v>354</v>
      </c>
    </row>
    <row r="358" spans="1:17" ht="16.5" x14ac:dyDescent="0.2">
      <c r="A358" s="45" t="s">
        <v>995</v>
      </c>
      <c r="B358" s="45">
        <f t="shared" si="36"/>
        <v>4106010</v>
      </c>
      <c r="C358" s="56">
        <f t="shared" si="35"/>
        <v>60</v>
      </c>
      <c r="D358" s="35">
        <f t="shared" si="37"/>
        <v>41060</v>
      </c>
      <c r="E358" s="36">
        <v>1</v>
      </c>
      <c r="F358" s="44" t="s">
        <v>794</v>
      </c>
      <c r="G358" s="44" t="s">
        <v>174</v>
      </c>
      <c r="H358" s="36">
        <f t="shared" si="38"/>
        <v>77</v>
      </c>
      <c r="I358" s="36">
        <f t="shared" si="39"/>
        <v>8</v>
      </c>
      <c r="J358" s="36">
        <v>3</v>
      </c>
      <c r="K358" s="36" t="s">
        <v>505</v>
      </c>
      <c r="L358" s="36" t="str">
        <f t="shared" si="40"/>
        <v>tw-f-60-jlr-loc1</v>
      </c>
      <c r="M358" s="36">
        <f t="shared" si="41"/>
        <v>4</v>
      </c>
      <c r="N358" s="36">
        <v>6</v>
      </c>
      <c r="O358" s="37">
        <v>6</v>
      </c>
      <c r="Q358" s="48">
        <v>355</v>
      </c>
    </row>
    <row r="359" spans="1:17" ht="16.5" x14ac:dyDescent="0.2">
      <c r="A359" s="45" t="s">
        <v>995</v>
      </c>
      <c r="B359" s="45">
        <f t="shared" si="36"/>
        <v>4106011</v>
      </c>
      <c r="C359" s="56">
        <f t="shared" si="35"/>
        <v>60</v>
      </c>
      <c r="D359" s="38">
        <f t="shared" si="37"/>
        <v>41060</v>
      </c>
      <c r="E359" s="25">
        <v>1</v>
      </c>
      <c r="F359" s="26" t="s">
        <v>795</v>
      </c>
      <c r="G359" s="26" t="s">
        <v>516</v>
      </c>
      <c r="H359" s="25">
        <f t="shared" si="38"/>
        <v>77</v>
      </c>
      <c r="I359" s="25">
        <f t="shared" si="39"/>
        <v>8</v>
      </c>
      <c r="J359" s="25">
        <v>3</v>
      </c>
      <c r="K359" s="25" t="s">
        <v>546</v>
      </c>
      <c r="L359" s="25" t="str">
        <f t="shared" si="40"/>
        <v>tw-f-60-shl-loc1</v>
      </c>
      <c r="M359" s="25">
        <f t="shared" si="41"/>
        <v>4</v>
      </c>
      <c r="N359" s="25">
        <v>9</v>
      </c>
      <c r="O359" s="39">
        <v>9</v>
      </c>
      <c r="Q359" s="48">
        <v>356</v>
      </c>
    </row>
    <row r="360" spans="1:17" ht="16.5" x14ac:dyDescent="0.2">
      <c r="A360" s="45" t="s">
        <v>995</v>
      </c>
      <c r="B360" s="45">
        <f t="shared" si="36"/>
        <v>4106020</v>
      </c>
      <c r="C360" s="56">
        <f t="shared" si="35"/>
        <v>60</v>
      </c>
      <c r="D360" s="38">
        <f t="shared" si="37"/>
        <v>41060</v>
      </c>
      <c r="E360" s="25">
        <v>2</v>
      </c>
      <c r="F360" s="26" t="s">
        <v>794</v>
      </c>
      <c r="G360" s="26" t="s">
        <v>498</v>
      </c>
      <c r="H360" s="25">
        <f t="shared" si="38"/>
        <v>77</v>
      </c>
      <c r="I360" s="25">
        <f t="shared" si="39"/>
        <v>8</v>
      </c>
      <c r="J360" s="25">
        <v>3</v>
      </c>
      <c r="K360" s="25" t="s">
        <v>495</v>
      </c>
      <c r="L360" s="49" t="str">
        <f t="shared" si="40"/>
        <v>tw-f-60-jlr-loc2</v>
      </c>
      <c r="M360" s="49">
        <f t="shared" si="41"/>
        <v>4</v>
      </c>
      <c r="N360" s="25">
        <v>6</v>
      </c>
      <c r="O360" s="39">
        <v>6</v>
      </c>
      <c r="Q360" s="48">
        <v>357</v>
      </c>
    </row>
    <row r="361" spans="1:17" ht="16.5" x14ac:dyDescent="0.2">
      <c r="A361" s="45" t="s">
        <v>995</v>
      </c>
      <c r="B361" s="45">
        <f t="shared" si="36"/>
        <v>4106021</v>
      </c>
      <c r="C361" s="56">
        <f t="shared" si="35"/>
        <v>60</v>
      </c>
      <c r="D361" s="38">
        <f t="shared" si="37"/>
        <v>41060</v>
      </c>
      <c r="E361" s="25">
        <v>2</v>
      </c>
      <c r="F361" s="26" t="s">
        <v>795</v>
      </c>
      <c r="G361" s="26" t="s">
        <v>515</v>
      </c>
      <c r="H361" s="25">
        <f t="shared" si="38"/>
        <v>77</v>
      </c>
      <c r="I361" s="25">
        <f t="shared" si="39"/>
        <v>8</v>
      </c>
      <c r="J361" s="25">
        <v>3</v>
      </c>
      <c r="K361" s="25" t="s">
        <v>534</v>
      </c>
      <c r="L361" s="49" t="str">
        <f t="shared" si="40"/>
        <v>tw-f-60-shl-loc2</v>
      </c>
      <c r="M361" s="49">
        <f t="shared" si="41"/>
        <v>4</v>
      </c>
      <c r="N361" s="25">
        <v>9</v>
      </c>
      <c r="O361" s="39">
        <v>9</v>
      </c>
      <c r="Q361" s="48">
        <v>358</v>
      </c>
    </row>
    <row r="362" spans="1:17" ht="16.5" x14ac:dyDescent="0.2">
      <c r="A362" s="45" t="s">
        <v>995</v>
      </c>
      <c r="B362" s="45">
        <f t="shared" si="36"/>
        <v>4106030</v>
      </c>
      <c r="C362" s="56">
        <f t="shared" si="35"/>
        <v>60</v>
      </c>
      <c r="D362" s="38">
        <f t="shared" si="37"/>
        <v>41060</v>
      </c>
      <c r="E362" s="25">
        <v>3</v>
      </c>
      <c r="F362" s="26" t="s">
        <v>794</v>
      </c>
      <c r="G362" s="26" t="s">
        <v>500</v>
      </c>
      <c r="H362" s="25">
        <f t="shared" si="38"/>
        <v>77</v>
      </c>
      <c r="I362" s="25">
        <f t="shared" si="39"/>
        <v>8</v>
      </c>
      <c r="J362" s="25">
        <v>3</v>
      </c>
      <c r="K362" s="25" t="s">
        <v>501</v>
      </c>
      <c r="L362" s="50" t="str">
        <f t="shared" si="40"/>
        <v>tw-f-60-jlr-loc3</v>
      </c>
      <c r="M362" s="50">
        <f t="shared" si="41"/>
        <v>4</v>
      </c>
      <c r="N362" s="25">
        <v>6</v>
      </c>
      <c r="O362" s="39">
        <v>6</v>
      </c>
      <c r="Q362" s="48">
        <v>359</v>
      </c>
    </row>
    <row r="363" spans="1:17" ht="17.25" thickBot="1" x14ac:dyDescent="0.25">
      <c r="A363" s="45" t="s">
        <v>995</v>
      </c>
      <c r="B363" s="45">
        <f t="shared" si="36"/>
        <v>4106031</v>
      </c>
      <c r="C363" s="56">
        <f t="shared" si="35"/>
        <v>60</v>
      </c>
      <c r="D363" s="40">
        <f t="shared" si="37"/>
        <v>41060</v>
      </c>
      <c r="E363" s="41">
        <v>3</v>
      </c>
      <c r="F363" s="42" t="s">
        <v>795</v>
      </c>
      <c r="G363" s="42" t="s">
        <v>520</v>
      </c>
      <c r="H363" s="41">
        <f t="shared" si="38"/>
        <v>77</v>
      </c>
      <c r="I363" s="41">
        <f t="shared" si="39"/>
        <v>8</v>
      </c>
      <c r="J363" s="41">
        <v>3</v>
      </c>
      <c r="K363" s="41" t="s">
        <v>542</v>
      </c>
      <c r="L363" s="42" t="str">
        <f t="shared" si="40"/>
        <v>tw-f-60-shl-loc3</v>
      </c>
      <c r="M363" s="42">
        <f t="shared" si="41"/>
        <v>4</v>
      </c>
      <c r="N363" s="41">
        <v>9</v>
      </c>
      <c r="O363" s="43">
        <v>9</v>
      </c>
      <c r="Q363" s="48">
        <v>360</v>
      </c>
    </row>
    <row r="364" spans="1:17" ht="16.5" x14ac:dyDescent="0.2">
      <c r="A364" s="45" t="s">
        <v>995</v>
      </c>
      <c r="B364" s="45">
        <f t="shared" si="36"/>
        <v>4106110</v>
      </c>
      <c r="C364" s="56">
        <f t="shared" si="35"/>
        <v>61</v>
      </c>
      <c r="D364" s="35">
        <f t="shared" si="37"/>
        <v>41061</v>
      </c>
      <c r="E364" s="36">
        <v>1</v>
      </c>
      <c r="F364" s="44" t="s">
        <v>794</v>
      </c>
      <c r="G364" s="44" t="s">
        <v>174</v>
      </c>
      <c r="H364" s="36">
        <f t="shared" si="38"/>
        <v>78</v>
      </c>
      <c r="I364" s="36">
        <f t="shared" si="39"/>
        <v>8</v>
      </c>
      <c r="J364" s="36">
        <v>4</v>
      </c>
      <c r="K364" s="36" t="s">
        <v>499</v>
      </c>
      <c r="L364" s="36" t="str">
        <f t="shared" si="40"/>
        <v>tw-f-61-jlr-loc1</v>
      </c>
      <c r="M364" s="36">
        <f t="shared" si="41"/>
        <v>4</v>
      </c>
      <c r="N364" s="36">
        <v>6</v>
      </c>
      <c r="O364" s="37">
        <v>6</v>
      </c>
      <c r="Q364" s="48">
        <v>361</v>
      </c>
    </row>
    <row r="365" spans="1:17" ht="16.5" x14ac:dyDescent="0.2">
      <c r="A365" s="45" t="s">
        <v>995</v>
      </c>
      <c r="B365" s="45">
        <f t="shared" si="36"/>
        <v>4106111</v>
      </c>
      <c r="C365" s="56">
        <f t="shared" si="35"/>
        <v>61</v>
      </c>
      <c r="D365" s="38">
        <f t="shared" si="37"/>
        <v>41061</v>
      </c>
      <c r="E365" s="25">
        <v>1</v>
      </c>
      <c r="F365" s="26" t="s">
        <v>795</v>
      </c>
      <c r="G365" s="26" t="s">
        <v>516</v>
      </c>
      <c r="H365" s="25">
        <f t="shared" si="38"/>
        <v>78</v>
      </c>
      <c r="I365" s="25">
        <f t="shared" si="39"/>
        <v>8</v>
      </c>
      <c r="J365" s="25">
        <v>4</v>
      </c>
      <c r="K365" s="25" t="s">
        <v>539</v>
      </c>
      <c r="L365" s="25" t="str">
        <f t="shared" si="40"/>
        <v>tw-f-61-shl-loc1</v>
      </c>
      <c r="M365" s="25">
        <f t="shared" si="41"/>
        <v>4</v>
      </c>
      <c r="N365" s="25">
        <v>9</v>
      </c>
      <c r="O365" s="39">
        <v>9</v>
      </c>
      <c r="Q365" s="48">
        <v>362</v>
      </c>
    </row>
    <row r="366" spans="1:17" ht="16.5" x14ac:dyDescent="0.2">
      <c r="A366" s="45" t="s">
        <v>995</v>
      </c>
      <c r="B366" s="45">
        <f t="shared" si="36"/>
        <v>4106120</v>
      </c>
      <c r="C366" s="56">
        <f t="shared" si="35"/>
        <v>61</v>
      </c>
      <c r="D366" s="38">
        <f t="shared" si="37"/>
        <v>41061</v>
      </c>
      <c r="E366" s="25">
        <v>2</v>
      </c>
      <c r="F366" s="26" t="s">
        <v>794</v>
      </c>
      <c r="G366" s="26" t="s">
        <v>498</v>
      </c>
      <c r="H366" s="25">
        <f t="shared" si="38"/>
        <v>78</v>
      </c>
      <c r="I366" s="25">
        <f t="shared" si="39"/>
        <v>8</v>
      </c>
      <c r="J366" s="25">
        <v>4</v>
      </c>
      <c r="K366" s="25" t="s">
        <v>1459</v>
      </c>
      <c r="L366" s="49" t="str">
        <f t="shared" si="40"/>
        <v>tw-f-61-jlr-loc2</v>
      </c>
      <c r="M366" s="49">
        <f t="shared" si="41"/>
        <v>4</v>
      </c>
      <c r="N366" s="25">
        <v>6</v>
      </c>
      <c r="O366" s="39">
        <v>6</v>
      </c>
      <c r="Q366" s="48">
        <v>363</v>
      </c>
    </row>
    <row r="367" spans="1:17" ht="16.5" x14ac:dyDescent="0.2">
      <c r="A367" s="45" t="s">
        <v>995</v>
      </c>
      <c r="B367" s="45">
        <f t="shared" si="36"/>
        <v>4106121</v>
      </c>
      <c r="C367" s="56">
        <f t="shared" si="35"/>
        <v>61</v>
      </c>
      <c r="D367" s="38">
        <f t="shared" si="37"/>
        <v>41061</v>
      </c>
      <c r="E367" s="25">
        <v>2</v>
      </c>
      <c r="F367" s="26" t="s">
        <v>795</v>
      </c>
      <c r="G367" s="26" t="s">
        <v>515</v>
      </c>
      <c r="H367" s="25">
        <f t="shared" si="38"/>
        <v>78</v>
      </c>
      <c r="I367" s="25">
        <f t="shared" si="39"/>
        <v>8</v>
      </c>
      <c r="J367" s="25">
        <v>4</v>
      </c>
      <c r="K367" s="25" t="s">
        <v>538</v>
      </c>
      <c r="L367" s="49" t="str">
        <f t="shared" si="40"/>
        <v>tw-f-61-shl-loc2</v>
      </c>
      <c r="M367" s="49">
        <f t="shared" si="41"/>
        <v>4</v>
      </c>
      <c r="N367" s="25">
        <v>9</v>
      </c>
      <c r="O367" s="39">
        <v>9</v>
      </c>
      <c r="Q367" s="48">
        <v>364</v>
      </c>
    </row>
    <row r="368" spans="1:17" ht="16.5" x14ac:dyDescent="0.2">
      <c r="A368" s="45" t="s">
        <v>995</v>
      </c>
      <c r="B368" s="45">
        <f t="shared" si="36"/>
        <v>4106130</v>
      </c>
      <c r="C368" s="56">
        <f t="shared" si="35"/>
        <v>61</v>
      </c>
      <c r="D368" s="38">
        <f t="shared" si="37"/>
        <v>41061</v>
      </c>
      <c r="E368" s="25">
        <v>3</v>
      </c>
      <c r="F368" s="26" t="s">
        <v>794</v>
      </c>
      <c r="G368" s="26" t="s">
        <v>500</v>
      </c>
      <c r="H368" s="25">
        <f t="shared" si="38"/>
        <v>78</v>
      </c>
      <c r="I368" s="25">
        <f t="shared" si="39"/>
        <v>8</v>
      </c>
      <c r="J368" s="25">
        <v>4</v>
      </c>
      <c r="K368" s="25" t="s">
        <v>502</v>
      </c>
      <c r="L368" s="50" t="str">
        <f t="shared" si="40"/>
        <v>tw-f-61-jlr-loc3</v>
      </c>
      <c r="M368" s="50">
        <f t="shared" si="41"/>
        <v>4</v>
      </c>
      <c r="N368" s="25">
        <v>6</v>
      </c>
      <c r="O368" s="39">
        <v>6</v>
      </c>
      <c r="Q368" s="48">
        <v>365</v>
      </c>
    </row>
    <row r="369" spans="1:17" ht="17.25" thickBot="1" x14ac:dyDescent="0.25">
      <c r="A369" s="45" t="s">
        <v>995</v>
      </c>
      <c r="B369" s="45">
        <f t="shared" si="36"/>
        <v>4106131</v>
      </c>
      <c r="C369" s="56">
        <f t="shared" si="35"/>
        <v>61</v>
      </c>
      <c r="D369" s="40">
        <f t="shared" si="37"/>
        <v>41061</v>
      </c>
      <c r="E369" s="41">
        <v>3</v>
      </c>
      <c r="F369" s="42" t="s">
        <v>795</v>
      </c>
      <c r="G369" s="42" t="s">
        <v>520</v>
      </c>
      <c r="H369" s="41">
        <f t="shared" si="38"/>
        <v>78</v>
      </c>
      <c r="I369" s="41">
        <f t="shared" si="39"/>
        <v>8</v>
      </c>
      <c r="J369" s="41">
        <v>4</v>
      </c>
      <c r="K369" s="41" t="s">
        <v>543</v>
      </c>
      <c r="L369" s="42" t="str">
        <f t="shared" si="40"/>
        <v>tw-f-61-shl-loc3</v>
      </c>
      <c r="M369" s="42">
        <f t="shared" si="41"/>
        <v>4</v>
      </c>
      <c r="N369" s="41">
        <v>9</v>
      </c>
      <c r="O369" s="43">
        <v>9</v>
      </c>
      <c r="Q369" s="48">
        <v>366</v>
      </c>
    </row>
    <row r="370" spans="1:17" ht="16.5" x14ac:dyDescent="0.2">
      <c r="A370" s="45" t="s">
        <v>995</v>
      </c>
      <c r="B370" s="45">
        <f t="shared" si="36"/>
        <v>4106210</v>
      </c>
      <c r="C370" s="56">
        <f t="shared" si="35"/>
        <v>62</v>
      </c>
      <c r="D370" s="35">
        <f t="shared" si="37"/>
        <v>41062</v>
      </c>
      <c r="E370" s="36">
        <v>1</v>
      </c>
      <c r="F370" s="44" t="s">
        <v>794</v>
      </c>
      <c r="G370" s="44" t="s">
        <v>174</v>
      </c>
      <c r="H370" s="36">
        <f t="shared" si="38"/>
        <v>79</v>
      </c>
      <c r="I370" s="36">
        <f t="shared" si="39"/>
        <v>8</v>
      </c>
      <c r="J370" s="36">
        <v>4</v>
      </c>
      <c r="K370" s="36" t="s">
        <v>174</v>
      </c>
      <c r="L370" s="36" t="str">
        <f t="shared" si="40"/>
        <v>tw-f-62-jlr-loc1</v>
      </c>
      <c r="M370" s="36">
        <f t="shared" si="41"/>
        <v>4</v>
      </c>
      <c r="N370" s="36">
        <v>6</v>
      </c>
      <c r="O370" s="37">
        <v>6</v>
      </c>
      <c r="Q370" s="48">
        <v>367</v>
      </c>
    </row>
    <row r="371" spans="1:17" ht="16.5" x14ac:dyDescent="0.2">
      <c r="A371" s="45" t="s">
        <v>995</v>
      </c>
      <c r="B371" s="45">
        <f t="shared" si="36"/>
        <v>4106211</v>
      </c>
      <c r="C371" s="56">
        <f t="shared" si="35"/>
        <v>62</v>
      </c>
      <c r="D371" s="38">
        <f t="shared" si="37"/>
        <v>41062</v>
      </c>
      <c r="E371" s="25">
        <v>1</v>
      </c>
      <c r="F371" s="26" t="s">
        <v>795</v>
      </c>
      <c r="G371" s="26" t="s">
        <v>516</v>
      </c>
      <c r="H371" s="25">
        <f t="shared" si="38"/>
        <v>79</v>
      </c>
      <c r="I371" s="25">
        <f t="shared" si="39"/>
        <v>8</v>
      </c>
      <c r="J371" s="25">
        <v>4</v>
      </c>
      <c r="K371" s="25" t="s">
        <v>534</v>
      </c>
      <c r="L371" s="25" t="str">
        <f t="shared" si="40"/>
        <v>tw-f-62-shl-loc1</v>
      </c>
      <c r="M371" s="25">
        <f t="shared" si="41"/>
        <v>4</v>
      </c>
      <c r="N371" s="25">
        <v>9</v>
      </c>
      <c r="O371" s="39">
        <v>9</v>
      </c>
      <c r="Q371" s="48">
        <v>368</v>
      </c>
    </row>
    <row r="372" spans="1:17" ht="16.5" x14ac:dyDescent="0.2">
      <c r="A372" s="45" t="s">
        <v>995</v>
      </c>
      <c r="B372" s="45">
        <f t="shared" si="36"/>
        <v>4106220</v>
      </c>
      <c r="C372" s="56">
        <f t="shared" si="35"/>
        <v>62</v>
      </c>
      <c r="D372" s="38">
        <f t="shared" si="37"/>
        <v>41062</v>
      </c>
      <c r="E372" s="25">
        <v>2</v>
      </c>
      <c r="F372" s="26" t="s">
        <v>794</v>
      </c>
      <c r="G372" s="26" t="s">
        <v>498</v>
      </c>
      <c r="H372" s="25">
        <f t="shared" si="38"/>
        <v>79</v>
      </c>
      <c r="I372" s="25">
        <f t="shared" si="39"/>
        <v>8</v>
      </c>
      <c r="J372" s="25">
        <v>4</v>
      </c>
      <c r="K372" s="25" t="s">
        <v>174</v>
      </c>
      <c r="L372" s="49" t="str">
        <f t="shared" si="40"/>
        <v>tw-f-62-jlr-loc2</v>
      </c>
      <c r="M372" s="49">
        <f t="shared" si="41"/>
        <v>4</v>
      </c>
      <c r="N372" s="25">
        <v>6</v>
      </c>
      <c r="O372" s="39">
        <v>6</v>
      </c>
      <c r="Q372" s="48">
        <v>369</v>
      </c>
    </row>
    <row r="373" spans="1:17" ht="16.5" x14ac:dyDescent="0.2">
      <c r="A373" s="45" t="s">
        <v>995</v>
      </c>
      <c r="B373" s="45">
        <f t="shared" si="36"/>
        <v>4106221</v>
      </c>
      <c r="C373" s="56">
        <f t="shared" si="35"/>
        <v>62</v>
      </c>
      <c r="D373" s="38">
        <f t="shared" si="37"/>
        <v>41062</v>
      </c>
      <c r="E373" s="25">
        <v>2</v>
      </c>
      <c r="F373" s="26" t="s">
        <v>795</v>
      </c>
      <c r="G373" s="26" t="s">
        <v>515</v>
      </c>
      <c r="H373" s="25">
        <f t="shared" si="38"/>
        <v>79</v>
      </c>
      <c r="I373" s="25">
        <f t="shared" si="39"/>
        <v>8</v>
      </c>
      <c r="J373" s="25">
        <v>4</v>
      </c>
      <c r="K373" s="25" t="s">
        <v>528</v>
      </c>
      <c r="L373" s="49" t="str">
        <f t="shared" si="40"/>
        <v>tw-f-62-shl-loc2</v>
      </c>
      <c r="M373" s="49">
        <f t="shared" si="41"/>
        <v>4</v>
      </c>
      <c r="N373" s="25">
        <v>9</v>
      </c>
      <c r="O373" s="39">
        <v>9</v>
      </c>
      <c r="Q373" s="48">
        <v>370</v>
      </c>
    </row>
    <row r="374" spans="1:17" ht="16.5" x14ac:dyDescent="0.2">
      <c r="A374" s="45" t="s">
        <v>995</v>
      </c>
      <c r="B374" s="45">
        <f t="shared" si="36"/>
        <v>4106230</v>
      </c>
      <c r="C374" s="56">
        <f t="shared" si="35"/>
        <v>62</v>
      </c>
      <c r="D374" s="38">
        <f t="shared" si="37"/>
        <v>41062</v>
      </c>
      <c r="E374" s="25">
        <v>3</v>
      </c>
      <c r="F374" s="26" t="s">
        <v>794</v>
      </c>
      <c r="G374" s="26" t="s">
        <v>500</v>
      </c>
      <c r="H374" s="25">
        <f t="shared" si="38"/>
        <v>79</v>
      </c>
      <c r="I374" s="25">
        <f t="shared" si="39"/>
        <v>8</v>
      </c>
      <c r="J374" s="25">
        <v>4</v>
      </c>
      <c r="K374" s="25" t="s">
        <v>501</v>
      </c>
      <c r="L374" s="50" t="str">
        <f t="shared" si="40"/>
        <v>tw-f-62-jlr-loc3</v>
      </c>
      <c r="M374" s="50">
        <f t="shared" si="41"/>
        <v>4</v>
      </c>
      <c r="N374" s="25">
        <v>6</v>
      </c>
      <c r="O374" s="39">
        <v>6</v>
      </c>
      <c r="Q374" s="48">
        <v>371</v>
      </c>
    </row>
    <row r="375" spans="1:17" ht="17.25" thickBot="1" x14ac:dyDescent="0.25">
      <c r="A375" s="45" t="s">
        <v>995</v>
      </c>
      <c r="B375" s="45">
        <f t="shared" si="36"/>
        <v>4106231</v>
      </c>
      <c r="C375" s="56">
        <f t="shared" si="35"/>
        <v>62</v>
      </c>
      <c r="D375" s="40">
        <f t="shared" si="37"/>
        <v>41062</v>
      </c>
      <c r="E375" s="41">
        <v>3</v>
      </c>
      <c r="F375" s="42" t="s">
        <v>795</v>
      </c>
      <c r="G375" s="42" t="s">
        <v>520</v>
      </c>
      <c r="H375" s="41">
        <f t="shared" si="38"/>
        <v>79</v>
      </c>
      <c r="I375" s="41">
        <f t="shared" si="39"/>
        <v>8</v>
      </c>
      <c r="J375" s="41">
        <v>4</v>
      </c>
      <c r="K375" s="41" t="s">
        <v>542</v>
      </c>
      <c r="L375" s="42" t="str">
        <f t="shared" si="40"/>
        <v>tw-f-62-shl-loc3</v>
      </c>
      <c r="M375" s="42">
        <f t="shared" si="41"/>
        <v>4</v>
      </c>
      <c r="N375" s="41">
        <v>9</v>
      </c>
      <c r="O375" s="43">
        <v>9</v>
      </c>
      <c r="Q375" s="48">
        <v>372</v>
      </c>
    </row>
    <row r="376" spans="1:17" ht="16.5" x14ac:dyDescent="0.2">
      <c r="A376" s="45" t="s">
        <v>995</v>
      </c>
      <c r="B376" s="45">
        <f t="shared" si="36"/>
        <v>4106310</v>
      </c>
      <c r="C376" s="56">
        <f t="shared" si="35"/>
        <v>63</v>
      </c>
      <c r="D376" s="35">
        <f t="shared" si="37"/>
        <v>41063</v>
      </c>
      <c r="E376" s="36">
        <v>1</v>
      </c>
      <c r="F376" s="44" t="s">
        <v>794</v>
      </c>
      <c r="G376" s="44" t="s">
        <v>174</v>
      </c>
      <c r="H376" s="36">
        <f t="shared" si="38"/>
        <v>80</v>
      </c>
      <c r="I376" s="36">
        <f t="shared" si="39"/>
        <v>9</v>
      </c>
      <c r="J376" s="36">
        <v>4</v>
      </c>
      <c r="K376" s="36" t="s">
        <v>498</v>
      </c>
      <c r="L376" s="36" t="str">
        <f t="shared" si="40"/>
        <v>tw-f-63-jlr-loc1</v>
      </c>
      <c r="M376" s="36">
        <f t="shared" si="41"/>
        <v>4</v>
      </c>
      <c r="N376" s="36">
        <v>6</v>
      </c>
      <c r="O376" s="37">
        <v>6</v>
      </c>
      <c r="Q376" s="48">
        <v>373</v>
      </c>
    </row>
    <row r="377" spans="1:17" ht="16.5" x14ac:dyDescent="0.2">
      <c r="A377" s="45" t="s">
        <v>995</v>
      </c>
      <c r="B377" s="45">
        <f t="shared" si="36"/>
        <v>4106311</v>
      </c>
      <c r="C377" s="56">
        <f t="shared" si="35"/>
        <v>63</v>
      </c>
      <c r="D377" s="38">
        <f t="shared" si="37"/>
        <v>41063</v>
      </c>
      <c r="E377" s="25">
        <v>1</v>
      </c>
      <c r="F377" s="26" t="s">
        <v>795</v>
      </c>
      <c r="G377" s="26" t="s">
        <v>516</v>
      </c>
      <c r="H377" s="25">
        <f t="shared" si="38"/>
        <v>80</v>
      </c>
      <c r="I377" s="25">
        <f t="shared" si="39"/>
        <v>9</v>
      </c>
      <c r="J377" s="25">
        <v>4</v>
      </c>
      <c r="K377" s="25" t="s">
        <v>526</v>
      </c>
      <c r="L377" s="25" t="str">
        <f t="shared" si="40"/>
        <v>tw-f-63-shl-loc1</v>
      </c>
      <c r="M377" s="25">
        <f t="shared" si="41"/>
        <v>4</v>
      </c>
      <c r="N377" s="25">
        <v>9</v>
      </c>
      <c r="O377" s="39">
        <v>9</v>
      </c>
      <c r="Q377" s="48">
        <v>374</v>
      </c>
    </row>
    <row r="378" spans="1:17" ht="16.5" x14ac:dyDescent="0.2">
      <c r="A378" s="45" t="s">
        <v>995</v>
      </c>
      <c r="B378" s="45">
        <f t="shared" si="36"/>
        <v>4106320</v>
      </c>
      <c r="C378" s="56">
        <f t="shared" si="35"/>
        <v>63</v>
      </c>
      <c r="D378" s="38">
        <f t="shared" si="37"/>
        <v>41063</v>
      </c>
      <c r="E378" s="25">
        <v>2</v>
      </c>
      <c r="F378" s="26" t="s">
        <v>794</v>
      </c>
      <c r="G378" s="26" t="s">
        <v>498</v>
      </c>
      <c r="H378" s="25">
        <f t="shared" si="38"/>
        <v>80</v>
      </c>
      <c r="I378" s="25">
        <f t="shared" si="39"/>
        <v>8</v>
      </c>
      <c r="J378" s="25">
        <v>4</v>
      </c>
      <c r="K378" s="25" t="s">
        <v>497</v>
      </c>
      <c r="L378" s="49" t="str">
        <f t="shared" si="40"/>
        <v>tw-f-63-jlr-loc2</v>
      </c>
      <c r="M378" s="49">
        <f t="shared" si="41"/>
        <v>4</v>
      </c>
      <c r="N378" s="25">
        <v>6</v>
      </c>
      <c r="O378" s="39">
        <v>6</v>
      </c>
      <c r="Q378" s="48">
        <v>375</v>
      </c>
    </row>
    <row r="379" spans="1:17" ht="16.5" x14ac:dyDescent="0.2">
      <c r="A379" s="45" t="s">
        <v>995</v>
      </c>
      <c r="B379" s="45">
        <f t="shared" si="36"/>
        <v>4106321</v>
      </c>
      <c r="C379" s="56">
        <f t="shared" si="35"/>
        <v>63</v>
      </c>
      <c r="D379" s="38">
        <f t="shared" si="37"/>
        <v>41063</v>
      </c>
      <c r="E379" s="25">
        <v>2</v>
      </c>
      <c r="F379" s="26" t="s">
        <v>795</v>
      </c>
      <c r="G379" s="26" t="s">
        <v>515</v>
      </c>
      <c r="H379" s="25">
        <f t="shared" si="38"/>
        <v>80</v>
      </c>
      <c r="I379" s="25">
        <f t="shared" si="39"/>
        <v>8</v>
      </c>
      <c r="J379" s="25">
        <v>4</v>
      </c>
      <c r="K379" s="25" t="s">
        <v>531</v>
      </c>
      <c r="L379" s="49" t="str">
        <f t="shared" si="40"/>
        <v>tw-f-63-shl-loc2</v>
      </c>
      <c r="M379" s="49">
        <f t="shared" si="41"/>
        <v>4</v>
      </c>
      <c r="N379" s="25">
        <v>9</v>
      </c>
      <c r="O379" s="39">
        <v>9</v>
      </c>
      <c r="Q379" s="48">
        <v>376</v>
      </c>
    </row>
    <row r="380" spans="1:17" ht="16.5" x14ac:dyDescent="0.2">
      <c r="A380" s="45" t="s">
        <v>995</v>
      </c>
      <c r="B380" s="45">
        <f t="shared" si="36"/>
        <v>4106330</v>
      </c>
      <c r="C380" s="56">
        <f t="shared" si="35"/>
        <v>63</v>
      </c>
      <c r="D380" s="38">
        <f t="shared" si="37"/>
        <v>41063</v>
      </c>
      <c r="E380" s="25">
        <v>3</v>
      </c>
      <c r="F380" s="26" t="s">
        <v>794</v>
      </c>
      <c r="G380" s="26" t="s">
        <v>500</v>
      </c>
      <c r="H380" s="25">
        <f t="shared" si="38"/>
        <v>80</v>
      </c>
      <c r="I380" s="25">
        <f t="shared" si="39"/>
        <v>8</v>
      </c>
      <c r="J380" s="25">
        <v>4</v>
      </c>
      <c r="K380" s="25" t="s">
        <v>174</v>
      </c>
      <c r="L380" s="50" t="str">
        <f t="shared" si="40"/>
        <v>tw-f-63-jlr-loc3</v>
      </c>
      <c r="M380" s="50">
        <f t="shared" si="41"/>
        <v>4</v>
      </c>
      <c r="N380" s="25">
        <v>6</v>
      </c>
      <c r="O380" s="39">
        <v>6</v>
      </c>
      <c r="Q380" s="48">
        <v>377</v>
      </c>
    </row>
    <row r="381" spans="1:17" ht="17.25" thickBot="1" x14ac:dyDescent="0.25">
      <c r="A381" s="45" t="s">
        <v>995</v>
      </c>
      <c r="B381" s="45">
        <f t="shared" si="36"/>
        <v>4106331</v>
      </c>
      <c r="C381" s="56">
        <f t="shared" si="35"/>
        <v>63</v>
      </c>
      <c r="D381" s="40">
        <f t="shared" si="37"/>
        <v>41063</v>
      </c>
      <c r="E381" s="41">
        <v>3</v>
      </c>
      <c r="F381" s="42" t="s">
        <v>795</v>
      </c>
      <c r="G381" s="42" t="s">
        <v>520</v>
      </c>
      <c r="H381" s="41">
        <f t="shared" si="38"/>
        <v>80</v>
      </c>
      <c r="I381" s="41">
        <f t="shared" si="39"/>
        <v>8</v>
      </c>
      <c r="J381" s="41">
        <v>4</v>
      </c>
      <c r="K381" s="41" t="s">
        <v>535</v>
      </c>
      <c r="L381" s="42" t="str">
        <f t="shared" si="40"/>
        <v>tw-f-63-shl-loc3</v>
      </c>
      <c r="M381" s="42">
        <f t="shared" si="41"/>
        <v>4</v>
      </c>
      <c r="N381" s="41">
        <v>9</v>
      </c>
      <c r="O381" s="43">
        <v>9</v>
      </c>
      <c r="Q381" s="48">
        <v>378</v>
      </c>
    </row>
    <row r="382" spans="1:17" ht="16.5" x14ac:dyDescent="0.2">
      <c r="A382" s="45" t="s">
        <v>995</v>
      </c>
      <c r="B382" s="45">
        <f t="shared" si="36"/>
        <v>4106410</v>
      </c>
      <c r="C382" s="56">
        <f t="shared" si="35"/>
        <v>64</v>
      </c>
      <c r="D382" s="35">
        <f t="shared" si="37"/>
        <v>41064</v>
      </c>
      <c r="E382" s="36">
        <v>1</v>
      </c>
      <c r="F382" s="44" t="s">
        <v>794</v>
      </c>
      <c r="G382" s="44" t="s">
        <v>174</v>
      </c>
      <c r="H382" s="36">
        <f t="shared" si="38"/>
        <v>80</v>
      </c>
      <c r="I382" s="36">
        <f t="shared" si="39"/>
        <v>9</v>
      </c>
      <c r="J382" s="36">
        <v>4</v>
      </c>
      <c r="K382" s="36" t="s">
        <v>502</v>
      </c>
      <c r="L382" s="36" t="str">
        <f t="shared" si="40"/>
        <v>tw-f-64-jlr-loc1</v>
      </c>
      <c r="M382" s="36">
        <f t="shared" si="41"/>
        <v>4</v>
      </c>
      <c r="N382" s="36">
        <v>6</v>
      </c>
      <c r="O382" s="37">
        <v>6</v>
      </c>
      <c r="Q382" s="48">
        <v>379</v>
      </c>
    </row>
    <row r="383" spans="1:17" ht="16.5" x14ac:dyDescent="0.2">
      <c r="A383" s="45" t="s">
        <v>995</v>
      </c>
      <c r="B383" s="45">
        <f t="shared" si="36"/>
        <v>4106411</v>
      </c>
      <c r="C383" s="56">
        <f t="shared" si="35"/>
        <v>64</v>
      </c>
      <c r="D383" s="38">
        <f t="shared" si="37"/>
        <v>41064</v>
      </c>
      <c r="E383" s="25">
        <v>1</v>
      </c>
      <c r="F383" s="26" t="s">
        <v>795</v>
      </c>
      <c r="G383" s="26" t="s">
        <v>516</v>
      </c>
      <c r="H383" s="25">
        <f t="shared" si="38"/>
        <v>80</v>
      </c>
      <c r="I383" s="25">
        <f t="shared" si="39"/>
        <v>9</v>
      </c>
      <c r="J383" s="25">
        <v>4</v>
      </c>
      <c r="K383" s="25" t="s">
        <v>543</v>
      </c>
      <c r="L383" s="25" t="str">
        <f t="shared" si="40"/>
        <v>tw-f-64-shl-loc1</v>
      </c>
      <c r="M383" s="25">
        <f t="shared" si="41"/>
        <v>4</v>
      </c>
      <c r="N383" s="25">
        <v>9</v>
      </c>
      <c r="O383" s="39">
        <v>9</v>
      </c>
      <c r="Q383" s="48">
        <v>380</v>
      </c>
    </row>
    <row r="384" spans="1:17" ht="16.5" x14ac:dyDescent="0.2">
      <c r="A384" s="45" t="s">
        <v>995</v>
      </c>
      <c r="B384" s="45">
        <f t="shared" si="36"/>
        <v>4106420</v>
      </c>
      <c r="C384" s="56">
        <f t="shared" si="35"/>
        <v>64</v>
      </c>
      <c r="D384" s="38">
        <f t="shared" si="37"/>
        <v>41064</v>
      </c>
      <c r="E384" s="25">
        <v>2</v>
      </c>
      <c r="F384" s="26" t="s">
        <v>794</v>
      </c>
      <c r="G384" s="26" t="s">
        <v>498</v>
      </c>
      <c r="H384" s="25">
        <f t="shared" si="38"/>
        <v>80</v>
      </c>
      <c r="I384" s="25">
        <f t="shared" si="39"/>
        <v>9</v>
      </c>
      <c r="J384" s="25">
        <v>4</v>
      </c>
      <c r="K384" s="25" t="s">
        <v>1459</v>
      </c>
      <c r="L384" s="49" t="str">
        <f t="shared" si="40"/>
        <v>tw-f-64-jlr-loc2</v>
      </c>
      <c r="M384" s="49">
        <f t="shared" si="41"/>
        <v>4</v>
      </c>
      <c r="N384" s="25">
        <v>6</v>
      </c>
      <c r="O384" s="39">
        <v>6</v>
      </c>
      <c r="Q384" s="48">
        <v>381</v>
      </c>
    </row>
    <row r="385" spans="1:17" ht="16.5" x14ac:dyDescent="0.2">
      <c r="A385" s="45" t="s">
        <v>995</v>
      </c>
      <c r="B385" s="45">
        <f t="shared" si="36"/>
        <v>4106421</v>
      </c>
      <c r="C385" s="56">
        <f t="shared" ref="C385:C448" si="42">MOD(D385,100)</f>
        <v>64</v>
      </c>
      <c r="D385" s="38">
        <f t="shared" si="37"/>
        <v>41064</v>
      </c>
      <c r="E385" s="25">
        <v>2</v>
      </c>
      <c r="F385" s="26" t="s">
        <v>795</v>
      </c>
      <c r="G385" s="26" t="s">
        <v>515</v>
      </c>
      <c r="H385" s="25">
        <f t="shared" si="38"/>
        <v>80</v>
      </c>
      <c r="I385" s="25">
        <f t="shared" si="39"/>
        <v>9</v>
      </c>
      <c r="J385" s="25">
        <v>4</v>
      </c>
      <c r="K385" s="25" t="s">
        <v>538</v>
      </c>
      <c r="L385" s="49" t="str">
        <f t="shared" si="40"/>
        <v>tw-f-64-shl-loc2</v>
      </c>
      <c r="M385" s="49">
        <f t="shared" si="41"/>
        <v>4</v>
      </c>
      <c r="N385" s="25">
        <v>9</v>
      </c>
      <c r="O385" s="39">
        <v>9</v>
      </c>
      <c r="Q385" s="48">
        <v>382</v>
      </c>
    </row>
    <row r="386" spans="1:17" ht="16.5" x14ac:dyDescent="0.2">
      <c r="A386" s="45" t="s">
        <v>995</v>
      </c>
      <c r="B386" s="45">
        <f t="shared" si="36"/>
        <v>4106430</v>
      </c>
      <c r="C386" s="56">
        <f t="shared" si="42"/>
        <v>64</v>
      </c>
      <c r="D386" s="38">
        <f t="shared" si="37"/>
        <v>41064</v>
      </c>
      <c r="E386" s="25">
        <v>3</v>
      </c>
      <c r="F386" s="26" t="s">
        <v>794</v>
      </c>
      <c r="G386" s="26" t="s">
        <v>500</v>
      </c>
      <c r="H386" s="25">
        <f t="shared" si="38"/>
        <v>80</v>
      </c>
      <c r="I386" s="25">
        <f t="shared" si="39"/>
        <v>8</v>
      </c>
      <c r="J386" s="25">
        <v>4</v>
      </c>
      <c r="K386" s="25" t="s">
        <v>503</v>
      </c>
      <c r="L386" s="50" t="str">
        <f t="shared" si="40"/>
        <v>tw-f-64-jlr-loc3</v>
      </c>
      <c r="M386" s="50">
        <f t="shared" si="41"/>
        <v>4</v>
      </c>
      <c r="N386" s="25">
        <v>6</v>
      </c>
      <c r="O386" s="39">
        <v>6</v>
      </c>
      <c r="Q386" s="48">
        <v>383</v>
      </c>
    </row>
    <row r="387" spans="1:17" ht="17.25" thickBot="1" x14ac:dyDescent="0.25">
      <c r="A387" s="45" t="s">
        <v>995</v>
      </c>
      <c r="B387" s="45">
        <f t="shared" si="36"/>
        <v>4106431</v>
      </c>
      <c r="C387" s="56">
        <f t="shared" si="42"/>
        <v>64</v>
      </c>
      <c r="D387" s="40">
        <f t="shared" si="37"/>
        <v>41064</v>
      </c>
      <c r="E387" s="41">
        <v>3</v>
      </c>
      <c r="F387" s="42" t="s">
        <v>795</v>
      </c>
      <c r="G387" s="42" t="s">
        <v>520</v>
      </c>
      <c r="H387" s="41">
        <f t="shared" si="38"/>
        <v>80</v>
      </c>
      <c r="I387" s="41">
        <f t="shared" si="39"/>
        <v>8</v>
      </c>
      <c r="J387" s="41">
        <v>4</v>
      </c>
      <c r="K387" s="41" t="s">
        <v>544</v>
      </c>
      <c r="L387" s="42" t="str">
        <f t="shared" si="40"/>
        <v>tw-f-64-shl-loc3</v>
      </c>
      <c r="M387" s="42">
        <f t="shared" si="41"/>
        <v>4</v>
      </c>
      <c r="N387" s="41">
        <v>9</v>
      </c>
      <c r="O387" s="43">
        <v>9</v>
      </c>
      <c r="Q387" s="48">
        <v>384</v>
      </c>
    </row>
    <row r="388" spans="1:17" ht="16.5" x14ac:dyDescent="0.2">
      <c r="A388" s="45" t="s">
        <v>995</v>
      </c>
      <c r="B388" s="45">
        <f t="shared" si="36"/>
        <v>4106510</v>
      </c>
      <c r="C388" s="56">
        <f t="shared" si="42"/>
        <v>65</v>
      </c>
      <c r="D388" s="35">
        <f t="shared" si="37"/>
        <v>41065</v>
      </c>
      <c r="E388" s="36">
        <v>1</v>
      </c>
      <c r="F388" s="44" t="s">
        <v>794</v>
      </c>
      <c r="G388" s="44" t="s">
        <v>174</v>
      </c>
      <c r="H388" s="36">
        <f t="shared" si="38"/>
        <v>80</v>
      </c>
      <c r="I388" s="36">
        <f t="shared" si="39"/>
        <v>9</v>
      </c>
      <c r="J388" s="36">
        <v>4</v>
      </c>
      <c r="K388" s="36" t="s">
        <v>495</v>
      </c>
      <c r="L388" s="36" t="str">
        <f t="shared" si="40"/>
        <v>tw-f-65-jlr-loc1</v>
      </c>
      <c r="M388" s="36">
        <f t="shared" si="41"/>
        <v>4</v>
      </c>
      <c r="N388" s="36">
        <v>6</v>
      </c>
      <c r="O388" s="37">
        <v>6</v>
      </c>
      <c r="Q388" s="48">
        <v>385</v>
      </c>
    </row>
    <row r="389" spans="1:17" ht="16.5" x14ac:dyDescent="0.2">
      <c r="A389" s="45" t="s">
        <v>995</v>
      </c>
      <c r="B389" s="45">
        <f t="shared" ref="B389:B452" si="43">D389*100+E389*10+IF(F389="jlr",0,1)</f>
        <v>4106511</v>
      </c>
      <c r="C389" s="56">
        <f t="shared" si="42"/>
        <v>65</v>
      </c>
      <c r="D389" s="38">
        <f t="shared" ref="D389:D452" si="44">INT((Q389-1)/6)+41001</f>
        <v>41065</v>
      </c>
      <c r="E389" s="25">
        <v>1</v>
      </c>
      <c r="F389" s="26" t="s">
        <v>795</v>
      </c>
      <c r="G389" s="26" t="s">
        <v>516</v>
      </c>
      <c r="H389" s="25">
        <f t="shared" ref="H389:H452" si="45">INDEX($Y$4:$Y$103,C389)</f>
        <v>80</v>
      </c>
      <c r="I389" s="25">
        <f t="shared" ref="I389:I452" si="46">INDEX($Z$4:$AB$103,C389,E389)</f>
        <v>9</v>
      </c>
      <c r="J389" s="25">
        <v>4</v>
      </c>
      <c r="K389" s="25" t="s">
        <v>527</v>
      </c>
      <c r="L389" s="25" t="str">
        <f t="shared" ref="L389:L452" si="47">A389&amp;"-"&amp;C389&amp;"-"&amp;F389&amp;"-loc"&amp;E389</f>
        <v>tw-f-65-shl-loc1</v>
      </c>
      <c r="M389" s="25">
        <f t="shared" ref="M389:M452" si="48">INDEX($AD$4:$AD$103,C389)</f>
        <v>4</v>
      </c>
      <c r="N389" s="25">
        <v>9</v>
      </c>
      <c r="O389" s="39">
        <v>9</v>
      </c>
      <c r="Q389" s="48">
        <v>386</v>
      </c>
    </row>
    <row r="390" spans="1:17" ht="16.5" x14ac:dyDescent="0.2">
      <c r="A390" s="45" t="s">
        <v>995</v>
      </c>
      <c r="B390" s="45">
        <f t="shared" si="43"/>
        <v>4106520</v>
      </c>
      <c r="C390" s="56">
        <f t="shared" si="42"/>
        <v>65</v>
      </c>
      <c r="D390" s="38">
        <f t="shared" si="44"/>
        <v>41065</v>
      </c>
      <c r="E390" s="25">
        <v>2</v>
      </c>
      <c r="F390" s="26" t="s">
        <v>794</v>
      </c>
      <c r="G390" s="26" t="s">
        <v>498</v>
      </c>
      <c r="H390" s="25">
        <f t="shared" si="45"/>
        <v>80</v>
      </c>
      <c r="I390" s="25">
        <f t="shared" si="46"/>
        <v>9</v>
      </c>
      <c r="J390" s="25">
        <v>4</v>
      </c>
      <c r="K390" s="25" t="s">
        <v>1463</v>
      </c>
      <c r="L390" s="49" t="str">
        <f t="shared" si="47"/>
        <v>tw-f-65-jlr-loc2</v>
      </c>
      <c r="M390" s="49">
        <f t="shared" si="48"/>
        <v>4</v>
      </c>
      <c r="N390" s="25">
        <v>6</v>
      </c>
      <c r="O390" s="39">
        <v>6</v>
      </c>
      <c r="Q390" s="48">
        <v>387</v>
      </c>
    </row>
    <row r="391" spans="1:17" ht="16.5" x14ac:dyDescent="0.2">
      <c r="A391" s="45" t="s">
        <v>995</v>
      </c>
      <c r="B391" s="45">
        <f t="shared" si="43"/>
        <v>4106521</v>
      </c>
      <c r="C391" s="56">
        <f t="shared" si="42"/>
        <v>65</v>
      </c>
      <c r="D391" s="38">
        <f t="shared" si="44"/>
        <v>41065</v>
      </c>
      <c r="E391" s="25">
        <v>2</v>
      </c>
      <c r="F391" s="26" t="s">
        <v>795</v>
      </c>
      <c r="G391" s="26" t="s">
        <v>515</v>
      </c>
      <c r="H391" s="25">
        <f t="shared" si="45"/>
        <v>80</v>
      </c>
      <c r="I391" s="25">
        <f t="shared" si="46"/>
        <v>9</v>
      </c>
      <c r="J391" s="25">
        <v>4</v>
      </c>
      <c r="K391" s="25" t="s">
        <v>530</v>
      </c>
      <c r="L391" s="49" t="str">
        <f t="shared" si="47"/>
        <v>tw-f-65-shl-loc2</v>
      </c>
      <c r="M391" s="49">
        <f t="shared" si="48"/>
        <v>4</v>
      </c>
      <c r="N391" s="25">
        <v>9</v>
      </c>
      <c r="O391" s="39">
        <v>9</v>
      </c>
      <c r="Q391" s="48">
        <v>388</v>
      </c>
    </row>
    <row r="392" spans="1:17" ht="16.5" x14ac:dyDescent="0.2">
      <c r="A392" s="45" t="s">
        <v>995</v>
      </c>
      <c r="B392" s="45">
        <f t="shared" si="43"/>
        <v>4106530</v>
      </c>
      <c r="C392" s="56">
        <f t="shared" si="42"/>
        <v>65</v>
      </c>
      <c r="D392" s="38">
        <f t="shared" si="44"/>
        <v>41065</v>
      </c>
      <c r="E392" s="25">
        <v>3</v>
      </c>
      <c r="F392" s="26" t="s">
        <v>794</v>
      </c>
      <c r="G392" s="26" t="s">
        <v>500</v>
      </c>
      <c r="H392" s="25">
        <f t="shared" si="45"/>
        <v>80</v>
      </c>
      <c r="I392" s="25">
        <f t="shared" si="46"/>
        <v>9</v>
      </c>
      <c r="J392" s="25">
        <v>4</v>
      </c>
      <c r="K392" s="25" t="s">
        <v>504</v>
      </c>
      <c r="L392" s="50" t="str">
        <f t="shared" si="47"/>
        <v>tw-f-65-jlr-loc3</v>
      </c>
      <c r="M392" s="50">
        <f t="shared" si="48"/>
        <v>4</v>
      </c>
      <c r="N392" s="25">
        <v>6</v>
      </c>
      <c r="O392" s="39">
        <v>6</v>
      </c>
      <c r="Q392" s="48">
        <v>389</v>
      </c>
    </row>
    <row r="393" spans="1:17" ht="17.25" thickBot="1" x14ac:dyDescent="0.25">
      <c r="A393" s="45" t="s">
        <v>995</v>
      </c>
      <c r="B393" s="45">
        <f t="shared" si="43"/>
        <v>4106531</v>
      </c>
      <c r="C393" s="56">
        <f t="shared" si="42"/>
        <v>65</v>
      </c>
      <c r="D393" s="40">
        <f t="shared" si="44"/>
        <v>41065</v>
      </c>
      <c r="E393" s="41">
        <v>3</v>
      </c>
      <c r="F393" s="42" t="s">
        <v>795</v>
      </c>
      <c r="G393" s="42" t="s">
        <v>520</v>
      </c>
      <c r="H393" s="41">
        <f t="shared" si="45"/>
        <v>80</v>
      </c>
      <c r="I393" s="41">
        <f t="shared" si="46"/>
        <v>9</v>
      </c>
      <c r="J393" s="41">
        <v>4</v>
      </c>
      <c r="K393" s="41" t="s">
        <v>545</v>
      </c>
      <c r="L393" s="42" t="str">
        <f t="shared" si="47"/>
        <v>tw-f-65-shl-loc3</v>
      </c>
      <c r="M393" s="42">
        <f t="shared" si="48"/>
        <v>4</v>
      </c>
      <c r="N393" s="41">
        <v>9</v>
      </c>
      <c r="O393" s="43">
        <v>9</v>
      </c>
      <c r="Q393" s="48">
        <v>390</v>
      </c>
    </row>
    <row r="394" spans="1:17" ht="16.5" x14ac:dyDescent="0.2">
      <c r="A394" s="45" t="s">
        <v>995</v>
      </c>
      <c r="B394" s="45">
        <f t="shared" si="43"/>
        <v>4106610</v>
      </c>
      <c r="C394" s="56">
        <f t="shared" si="42"/>
        <v>66</v>
      </c>
      <c r="D394" s="35">
        <f t="shared" si="44"/>
        <v>41066</v>
      </c>
      <c r="E394" s="36">
        <v>1</v>
      </c>
      <c r="F394" s="44" t="s">
        <v>794</v>
      </c>
      <c r="G394" s="44" t="s">
        <v>174</v>
      </c>
      <c r="H394" s="36">
        <f t="shared" si="45"/>
        <v>81</v>
      </c>
      <c r="I394" s="36">
        <f t="shared" si="46"/>
        <v>9</v>
      </c>
      <c r="J394" s="36">
        <v>4</v>
      </c>
      <c r="K394" s="36" t="s">
        <v>502</v>
      </c>
      <c r="L394" s="36" t="str">
        <f t="shared" si="47"/>
        <v>tw-f-66-jlr-loc1</v>
      </c>
      <c r="M394" s="36">
        <f t="shared" si="48"/>
        <v>4</v>
      </c>
      <c r="N394" s="36">
        <v>6</v>
      </c>
      <c r="O394" s="37">
        <v>6</v>
      </c>
      <c r="Q394" s="48">
        <v>391</v>
      </c>
    </row>
    <row r="395" spans="1:17" ht="16.5" x14ac:dyDescent="0.2">
      <c r="A395" s="45" t="s">
        <v>995</v>
      </c>
      <c r="B395" s="45">
        <f t="shared" si="43"/>
        <v>4106611</v>
      </c>
      <c r="C395" s="56">
        <f t="shared" si="42"/>
        <v>66</v>
      </c>
      <c r="D395" s="38">
        <f t="shared" si="44"/>
        <v>41066</v>
      </c>
      <c r="E395" s="25">
        <v>1</v>
      </c>
      <c r="F395" s="26" t="s">
        <v>795</v>
      </c>
      <c r="G395" s="26" t="s">
        <v>516</v>
      </c>
      <c r="H395" s="25">
        <f t="shared" si="45"/>
        <v>81</v>
      </c>
      <c r="I395" s="25">
        <f t="shared" si="46"/>
        <v>9</v>
      </c>
      <c r="J395" s="25">
        <v>4</v>
      </c>
      <c r="K395" s="25" t="s">
        <v>543</v>
      </c>
      <c r="L395" s="25" t="str">
        <f t="shared" si="47"/>
        <v>tw-f-66-shl-loc1</v>
      </c>
      <c r="M395" s="25">
        <f t="shared" si="48"/>
        <v>4</v>
      </c>
      <c r="N395" s="25">
        <v>9</v>
      </c>
      <c r="O395" s="39">
        <v>9</v>
      </c>
      <c r="Q395" s="48">
        <v>392</v>
      </c>
    </row>
    <row r="396" spans="1:17" ht="16.5" x14ac:dyDescent="0.2">
      <c r="A396" s="45" t="s">
        <v>995</v>
      </c>
      <c r="B396" s="45">
        <f t="shared" si="43"/>
        <v>4106620</v>
      </c>
      <c r="C396" s="56">
        <f t="shared" si="42"/>
        <v>66</v>
      </c>
      <c r="D396" s="38">
        <f t="shared" si="44"/>
        <v>41066</v>
      </c>
      <c r="E396" s="25">
        <v>2</v>
      </c>
      <c r="F396" s="26" t="s">
        <v>794</v>
      </c>
      <c r="G396" s="26" t="s">
        <v>498</v>
      </c>
      <c r="H396" s="25">
        <f t="shared" si="45"/>
        <v>81</v>
      </c>
      <c r="I396" s="25">
        <f t="shared" si="46"/>
        <v>9</v>
      </c>
      <c r="J396" s="25">
        <v>4</v>
      </c>
      <c r="K396" s="25" t="s">
        <v>1459</v>
      </c>
      <c r="L396" s="49" t="str">
        <f t="shared" si="47"/>
        <v>tw-f-66-jlr-loc2</v>
      </c>
      <c r="M396" s="49">
        <f t="shared" si="48"/>
        <v>4</v>
      </c>
      <c r="N396" s="25">
        <v>6</v>
      </c>
      <c r="O396" s="39">
        <v>6</v>
      </c>
      <c r="Q396" s="48">
        <v>393</v>
      </c>
    </row>
    <row r="397" spans="1:17" ht="16.5" x14ac:dyDescent="0.2">
      <c r="A397" s="45" t="s">
        <v>995</v>
      </c>
      <c r="B397" s="45">
        <f t="shared" si="43"/>
        <v>4106621</v>
      </c>
      <c r="C397" s="56">
        <f t="shared" si="42"/>
        <v>66</v>
      </c>
      <c r="D397" s="38">
        <f t="shared" si="44"/>
        <v>41066</v>
      </c>
      <c r="E397" s="25">
        <v>2</v>
      </c>
      <c r="F397" s="26" t="s">
        <v>795</v>
      </c>
      <c r="G397" s="26" t="s">
        <v>515</v>
      </c>
      <c r="H397" s="25">
        <f t="shared" si="45"/>
        <v>81</v>
      </c>
      <c r="I397" s="25">
        <f t="shared" si="46"/>
        <v>9</v>
      </c>
      <c r="J397" s="25">
        <v>4</v>
      </c>
      <c r="K397" s="25" t="s">
        <v>538</v>
      </c>
      <c r="L397" s="49" t="str">
        <f t="shared" si="47"/>
        <v>tw-f-66-shl-loc2</v>
      </c>
      <c r="M397" s="49">
        <f t="shared" si="48"/>
        <v>4</v>
      </c>
      <c r="N397" s="25">
        <v>9</v>
      </c>
      <c r="O397" s="39">
        <v>9</v>
      </c>
      <c r="Q397" s="48">
        <v>394</v>
      </c>
    </row>
    <row r="398" spans="1:17" ht="16.5" x14ac:dyDescent="0.2">
      <c r="A398" s="45" t="s">
        <v>995</v>
      </c>
      <c r="B398" s="45">
        <f t="shared" si="43"/>
        <v>4106630</v>
      </c>
      <c r="C398" s="56">
        <f t="shared" si="42"/>
        <v>66</v>
      </c>
      <c r="D398" s="38">
        <f t="shared" si="44"/>
        <v>41066</v>
      </c>
      <c r="E398" s="25">
        <v>3</v>
      </c>
      <c r="F398" s="26" t="s">
        <v>794</v>
      </c>
      <c r="G398" s="26" t="s">
        <v>500</v>
      </c>
      <c r="H398" s="25">
        <f t="shared" si="45"/>
        <v>81</v>
      </c>
      <c r="I398" s="25">
        <f t="shared" si="46"/>
        <v>9</v>
      </c>
      <c r="J398" s="25">
        <v>4</v>
      </c>
      <c r="K398" s="25" t="s">
        <v>499</v>
      </c>
      <c r="L398" s="50" t="str">
        <f t="shared" si="47"/>
        <v>tw-f-66-jlr-loc3</v>
      </c>
      <c r="M398" s="50">
        <f t="shared" si="48"/>
        <v>4</v>
      </c>
      <c r="N398" s="25">
        <v>6</v>
      </c>
      <c r="O398" s="39">
        <v>6</v>
      </c>
      <c r="Q398" s="48">
        <v>395</v>
      </c>
    </row>
    <row r="399" spans="1:17" ht="17.25" thickBot="1" x14ac:dyDescent="0.25">
      <c r="A399" s="45" t="s">
        <v>995</v>
      </c>
      <c r="B399" s="45">
        <f t="shared" si="43"/>
        <v>4106631</v>
      </c>
      <c r="C399" s="56">
        <f t="shared" si="42"/>
        <v>66</v>
      </c>
      <c r="D399" s="40">
        <f t="shared" si="44"/>
        <v>41066</v>
      </c>
      <c r="E399" s="41">
        <v>3</v>
      </c>
      <c r="F399" s="42" t="s">
        <v>795</v>
      </c>
      <c r="G399" s="42" t="s">
        <v>520</v>
      </c>
      <c r="H399" s="41">
        <f t="shared" si="45"/>
        <v>81</v>
      </c>
      <c r="I399" s="41">
        <f t="shared" si="46"/>
        <v>9</v>
      </c>
      <c r="J399" s="41">
        <v>4</v>
      </c>
      <c r="K399" s="41" t="s">
        <v>539</v>
      </c>
      <c r="L399" s="42" t="str">
        <f t="shared" si="47"/>
        <v>tw-f-66-shl-loc3</v>
      </c>
      <c r="M399" s="42">
        <f t="shared" si="48"/>
        <v>4</v>
      </c>
      <c r="N399" s="41">
        <v>9</v>
      </c>
      <c r="O399" s="43">
        <v>9</v>
      </c>
      <c r="Q399" s="48">
        <v>396</v>
      </c>
    </row>
    <row r="400" spans="1:17" ht="16.5" x14ac:dyDescent="0.2">
      <c r="A400" s="45" t="s">
        <v>995</v>
      </c>
      <c r="B400" s="45">
        <f t="shared" si="43"/>
        <v>4106710</v>
      </c>
      <c r="C400" s="56">
        <f t="shared" si="42"/>
        <v>67</v>
      </c>
      <c r="D400" s="35">
        <f t="shared" si="44"/>
        <v>41067</v>
      </c>
      <c r="E400" s="36">
        <v>1</v>
      </c>
      <c r="F400" s="44" t="s">
        <v>794</v>
      </c>
      <c r="G400" s="44" t="s">
        <v>174</v>
      </c>
      <c r="H400" s="36">
        <f t="shared" si="45"/>
        <v>82</v>
      </c>
      <c r="I400" s="36">
        <f t="shared" si="46"/>
        <v>9</v>
      </c>
      <c r="J400" s="36">
        <v>4</v>
      </c>
      <c r="K400" s="36" t="s">
        <v>505</v>
      </c>
      <c r="L400" s="36" t="str">
        <f t="shared" si="47"/>
        <v>tw-f-67-jlr-loc1</v>
      </c>
      <c r="M400" s="36">
        <f t="shared" si="48"/>
        <v>4</v>
      </c>
      <c r="N400" s="36">
        <v>6</v>
      </c>
      <c r="O400" s="37">
        <v>6</v>
      </c>
      <c r="Q400" s="48">
        <v>397</v>
      </c>
    </row>
    <row r="401" spans="1:17" ht="16.5" x14ac:dyDescent="0.2">
      <c r="A401" s="45" t="s">
        <v>995</v>
      </c>
      <c r="B401" s="45">
        <f t="shared" si="43"/>
        <v>4106711</v>
      </c>
      <c r="C401" s="56">
        <f t="shared" si="42"/>
        <v>67</v>
      </c>
      <c r="D401" s="38">
        <f t="shared" si="44"/>
        <v>41067</v>
      </c>
      <c r="E401" s="25">
        <v>1</v>
      </c>
      <c r="F401" s="26" t="s">
        <v>795</v>
      </c>
      <c r="G401" s="26" t="s">
        <v>516</v>
      </c>
      <c r="H401" s="25">
        <f t="shared" si="45"/>
        <v>82</v>
      </c>
      <c r="I401" s="25">
        <f t="shared" si="46"/>
        <v>9</v>
      </c>
      <c r="J401" s="25">
        <v>4</v>
      </c>
      <c r="K401" s="25" t="s">
        <v>546</v>
      </c>
      <c r="L401" s="25" t="str">
        <f t="shared" si="47"/>
        <v>tw-f-67-shl-loc1</v>
      </c>
      <c r="M401" s="25">
        <f t="shared" si="48"/>
        <v>4</v>
      </c>
      <c r="N401" s="25">
        <v>9</v>
      </c>
      <c r="O401" s="39">
        <v>9</v>
      </c>
      <c r="Q401" s="48">
        <v>398</v>
      </c>
    </row>
    <row r="402" spans="1:17" ht="16.5" x14ac:dyDescent="0.2">
      <c r="A402" s="45" t="s">
        <v>995</v>
      </c>
      <c r="B402" s="45">
        <f t="shared" si="43"/>
        <v>4106720</v>
      </c>
      <c r="C402" s="56">
        <f t="shared" si="42"/>
        <v>67</v>
      </c>
      <c r="D402" s="38">
        <f t="shared" si="44"/>
        <v>41067</v>
      </c>
      <c r="E402" s="25">
        <v>2</v>
      </c>
      <c r="F402" s="26" t="s">
        <v>794</v>
      </c>
      <c r="G402" s="26" t="s">
        <v>498</v>
      </c>
      <c r="H402" s="25">
        <f t="shared" si="45"/>
        <v>82</v>
      </c>
      <c r="I402" s="25">
        <f t="shared" si="46"/>
        <v>9</v>
      </c>
      <c r="J402" s="25">
        <v>4</v>
      </c>
      <c r="K402" s="25" t="s">
        <v>495</v>
      </c>
      <c r="L402" s="49" t="str">
        <f t="shared" si="47"/>
        <v>tw-f-67-jlr-loc2</v>
      </c>
      <c r="M402" s="49">
        <f t="shared" si="48"/>
        <v>4</v>
      </c>
      <c r="N402" s="25">
        <v>6</v>
      </c>
      <c r="O402" s="39">
        <v>6</v>
      </c>
      <c r="Q402" s="48">
        <v>399</v>
      </c>
    </row>
    <row r="403" spans="1:17" ht="16.5" x14ac:dyDescent="0.2">
      <c r="A403" s="45" t="s">
        <v>995</v>
      </c>
      <c r="B403" s="45">
        <f t="shared" si="43"/>
        <v>4106721</v>
      </c>
      <c r="C403" s="56">
        <f t="shared" si="42"/>
        <v>67</v>
      </c>
      <c r="D403" s="38">
        <f t="shared" si="44"/>
        <v>41067</v>
      </c>
      <c r="E403" s="25">
        <v>2</v>
      </c>
      <c r="F403" s="26" t="s">
        <v>795</v>
      </c>
      <c r="G403" s="26" t="s">
        <v>515</v>
      </c>
      <c r="H403" s="25">
        <f t="shared" si="45"/>
        <v>82</v>
      </c>
      <c r="I403" s="25">
        <f t="shared" si="46"/>
        <v>9</v>
      </c>
      <c r="J403" s="25">
        <v>4</v>
      </c>
      <c r="K403" s="25" t="s">
        <v>534</v>
      </c>
      <c r="L403" s="49" t="str">
        <f t="shared" si="47"/>
        <v>tw-f-67-shl-loc2</v>
      </c>
      <c r="M403" s="49">
        <f t="shared" si="48"/>
        <v>4</v>
      </c>
      <c r="N403" s="25">
        <v>9</v>
      </c>
      <c r="O403" s="39">
        <v>9</v>
      </c>
      <c r="Q403" s="48">
        <v>400</v>
      </c>
    </row>
    <row r="404" spans="1:17" ht="16.5" x14ac:dyDescent="0.2">
      <c r="A404" s="45" t="s">
        <v>995</v>
      </c>
      <c r="B404" s="45">
        <f t="shared" si="43"/>
        <v>4106730</v>
      </c>
      <c r="C404" s="56">
        <f t="shared" si="42"/>
        <v>67</v>
      </c>
      <c r="D404" s="38">
        <f t="shared" si="44"/>
        <v>41067</v>
      </c>
      <c r="E404" s="25">
        <v>3</v>
      </c>
      <c r="F404" s="26" t="s">
        <v>794</v>
      </c>
      <c r="G404" s="26" t="s">
        <v>500</v>
      </c>
      <c r="H404" s="25">
        <f t="shared" si="45"/>
        <v>82</v>
      </c>
      <c r="I404" s="25">
        <f t="shared" si="46"/>
        <v>9</v>
      </c>
      <c r="J404" s="25">
        <v>4</v>
      </c>
      <c r="K404" s="25" t="s">
        <v>501</v>
      </c>
      <c r="L404" s="50" t="str">
        <f t="shared" si="47"/>
        <v>tw-f-67-jlr-loc3</v>
      </c>
      <c r="M404" s="50">
        <f t="shared" si="48"/>
        <v>4</v>
      </c>
      <c r="N404" s="25">
        <v>6</v>
      </c>
      <c r="O404" s="39">
        <v>6</v>
      </c>
      <c r="Q404" s="48">
        <v>401</v>
      </c>
    </row>
    <row r="405" spans="1:17" ht="17.25" thickBot="1" x14ac:dyDescent="0.25">
      <c r="A405" s="45" t="s">
        <v>995</v>
      </c>
      <c r="B405" s="45">
        <f t="shared" si="43"/>
        <v>4106731</v>
      </c>
      <c r="C405" s="56">
        <f t="shared" si="42"/>
        <v>67</v>
      </c>
      <c r="D405" s="40">
        <f t="shared" si="44"/>
        <v>41067</v>
      </c>
      <c r="E405" s="41">
        <v>3</v>
      </c>
      <c r="F405" s="42" t="s">
        <v>795</v>
      </c>
      <c r="G405" s="42" t="s">
        <v>520</v>
      </c>
      <c r="H405" s="41">
        <f t="shared" si="45"/>
        <v>82</v>
      </c>
      <c r="I405" s="41">
        <f t="shared" si="46"/>
        <v>9</v>
      </c>
      <c r="J405" s="41">
        <v>4</v>
      </c>
      <c r="K405" s="41" t="s">
        <v>542</v>
      </c>
      <c r="L405" s="42" t="str">
        <f t="shared" si="47"/>
        <v>tw-f-67-shl-loc3</v>
      </c>
      <c r="M405" s="42">
        <f t="shared" si="48"/>
        <v>4</v>
      </c>
      <c r="N405" s="41">
        <v>9</v>
      </c>
      <c r="O405" s="43">
        <v>9</v>
      </c>
      <c r="Q405" s="48">
        <v>402</v>
      </c>
    </row>
    <row r="406" spans="1:17" ht="16.5" x14ac:dyDescent="0.2">
      <c r="A406" s="45" t="s">
        <v>995</v>
      </c>
      <c r="B406" s="45">
        <f t="shared" si="43"/>
        <v>4106810</v>
      </c>
      <c r="C406" s="56">
        <f t="shared" si="42"/>
        <v>68</v>
      </c>
      <c r="D406" s="35">
        <f t="shared" si="44"/>
        <v>41068</v>
      </c>
      <c r="E406" s="36">
        <v>1</v>
      </c>
      <c r="F406" s="44" t="s">
        <v>794</v>
      </c>
      <c r="G406" s="44" t="s">
        <v>174</v>
      </c>
      <c r="H406" s="36">
        <f t="shared" si="45"/>
        <v>82</v>
      </c>
      <c r="I406" s="36">
        <f t="shared" si="46"/>
        <v>9</v>
      </c>
      <c r="J406" s="36">
        <v>4</v>
      </c>
      <c r="K406" s="36" t="s">
        <v>1458</v>
      </c>
      <c r="L406" s="36" t="str">
        <f t="shared" si="47"/>
        <v>tw-f-68-jlr-loc1</v>
      </c>
      <c r="M406" s="36">
        <f t="shared" si="48"/>
        <v>4</v>
      </c>
      <c r="N406" s="36">
        <v>6</v>
      </c>
      <c r="O406" s="37">
        <v>6</v>
      </c>
      <c r="Q406" s="48">
        <v>403</v>
      </c>
    </row>
    <row r="407" spans="1:17" ht="16.5" x14ac:dyDescent="0.2">
      <c r="A407" s="45" t="s">
        <v>995</v>
      </c>
      <c r="B407" s="45">
        <f t="shared" si="43"/>
        <v>4106811</v>
      </c>
      <c r="C407" s="56">
        <f t="shared" si="42"/>
        <v>68</v>
      </c>
      <c r="D407" s="38">
        <f t="shared" si="44"/>
        <v>41068</v>
      </c>
      <c r="E407" s="25">
        <v>1</v>
      </c>
      <c r="F407" s="26" t="s">
        <v>795</v>
      </c>
      <c r="G407" s="26" t="s">
        <v>516</v>
      </c>
      <c r="H407" s="25">
        <f t="shared" si="45"/>
        <v>82</v>
      </c>
      <c r="I407" s="25">
        <f t="shared" si="46"/>
        <v>9</v>
      </c>
      <c r="J407" s="25">
        <v>4</v>
      </c>
      <c r="K407" s="25" t="s">
        <v>532</v>
      </c>
      <c r="L407" s="25" t="str">
        <f t="shared" si="47"/>
        <v>tw-f-68-shl-loc1</v>
      </c>
      <c r="M407" s="25">
        <f t="shared" si="48"/>
        <v>4</v>
      </c>
      <c r="N407" s="25">
        <v>9</v>
      </c>
      <c r="O407" s="39">
        <v>9</v>
      </c>
      <c r="Q407" s="48">
        <v>404</v>
      </c>
    </row>
    <row r="408" spans="1:17" ht="16.5" x14ac:dyDescent="0.2">
      <c r="A408" s="45" t="s">
        <v>995</v>
      </c>
      <c r="B408" s="45">
        <f t="shared" si="43"/>
        <v>4106820</v>
      </c>
      <c r="C408" s="56">
        <f t="shared" si="42"/>
        <v>68</v>
      </c>
      <c r="D408" s="38">
        <f t="shared" si="44"/>
        <v>41068</v>
      </c>
      <c r="E408" s="25">
        <v>2</v>
      </c>
      <c r="F408" s="26" t="s">
        <v>794</v>
      </c>
      <c r="G408" s="26" t="s">
        <v>498</v>
      </c>
      <c r="H408" s="25">
        <f t="shared" si="45"/>
        <v>82</v>
      </c>
      <c r="I408" s="25">
        <f t="shared" si="46"/>
        <v>9</v>
      </c>
      <c r="J408" s="25">
        <v>4</v>
      </c>
      <c r="K408" s="25" t="s">
        <v>1463</v>
      </c>
      <c r="L408" s="49" t="str">
        <f t="shared" si="47"/>
        <v>tw-f-68-jlr-loc2</v>
      </c>
      <c r="M408" s="49">
        <f t="shared" si="48"/>
        <v>4</v>
      </c>
      <c r="N408" s="25">
        <v>6</v>
      </c>
      <c r="O408" s="39">
        <v>6</v>
      </c>
      <c r="Q408" s="48">
        <v>405</v>
      </c>
    </row>
    <row r="409" spans="1:17" ht="16.5" x14ac:dyDescent="0.2">
      <c r="A409" s="45" t="s">
        <v>995</v>
      </c>
      <c r="B409" s="45">
        <f t="shared" si="43"/>
        <v>4106821</v>
      </c>
      <c r="C409" s="56">
        <f t="shared" si="42"/>
        <v>68</v>
      </c>
      <c r="D409" s="38">
        <f t="shared" si="44"/>
        <v>41068</v>
      </c>
      <c r="E409" s="25">
        <v>2</v>
      </c>
      <c r="F409" s="26" t="s">
        <v>795</v>
      </c>
      <c r="G409" s="26" t="s">
        <v>515</v>
      </c>
      <c r="H409" s="25">
        <f t="shared" si="45"/>
        <v>82</v>
      </c>
      <c r="I409" s="25">
        <f t="shared" si="46"/>
        <v>9</v>
      </c>
      <c r="J409" s="25">
        <v>4</v>
      </c>
      <c r="K409" s="25" t="s">
        <v>530</v>
      </c>
      <c r="L409" s="49" t="str">
        <f t="shared" si="47"/>
        <v>tw-f-68-shl-loc2</v>
      </c>
      <c r="M409" s="49">
        <f t="shared" si="48"/>
        <v>4</v>
      </c>
      <c r="N409" s="25">
        <v>9</v>
      </c>
      <c r="O409" s="39">
        <v>9</v>
      </c>
      <c r="Q409" s="48">
        <v>406</v>
      </c>
    </row>
    <row r="410" spans="1:17" ht="16.5" x14ac:dyDescent="0.2">
      <c r="A410" s="45" t="s">
        <v>995</v>
      </c>
      <c r="B410" s="45">
        <f t="shared" si="43"/>
        <v>4106830</v>
      </c>
      <c r="C410" s="56">
        <f t="shared" si="42"/>
        <v>68</v>
      </c>
      <c r="D410" s="38">
        <f t="shared" si="44"/>
        <v>41068</v>
      </c>
      <c r="E410" s="25">
        <v>3</v>
      </c>
      <c r="F410" s="26" t="s">
        <v>794</v>
      </c>
      <c r="G410" s="26" t="s">
        <v>500</v>
      </c>
      <c r="H410" s="25">
        <f t="shared" si="45"/>
        <v>82</v>
      </c>
      <c r="I410" s="25">
        <f t="shared" si="46"/>
        <v>9</v>
      </c>
      <c r="J410" s="25">
        <v>4</v>
      </c>
      <c r="K410" s="25" t="s">
        <v>502</v>
      </c>
      <c r="L410" s="50" t="str">
        <f t="shared" si="47"/>
        <v>tw-f-68-jlr-loc3</v>
      </c>
      <c r="M410" s="50">
        <f t="shared" si="48"/>
        <v>4</v>
      </c>
      <c r="N410" s="25">
        <v>6</v>
      </c>
      <c r="O410" s="39">
        <v>6</v>
      </c>
      <c r="Q410" s="48">
        <v>407</v>
      </c>
    </row>
    <row r="411" spans="1:17" ht="17.25" thickBot="1" x14ac:dyDescent="0.25">
      <c r="A411" s="45" t="s">
        <v>995</v>
      </c>
      <c r="B411" s="45">
        <f t="shared" si="43"/>
        <v>4106831</v>
      </c>
      <c r="C411" s="56">
        <f t="shared" si="42"/>
        <v>68</v>
      </c>
      <c r="D411" s="40">
        <f t="shared" si="44"/>
        <v>41068</v>
      </c>
      <c r="E411" s="41">
        <v>3</v>
      </c>
      <c r="F411" s="42" t="s">
        <v>795</v>
      </c>
      <c r="G411" s="42" t="s">
        <v>520</v>
      </c>
      <c r="H411" s="41">
        <f t="shared" si="45"/>
        <v>82</v>
      </c>
      <c r="I411" s="41">
        <f t="shared" si="46"/>
        <v>9</v>
      </c>
      <c r="J411" s="41">
        <v>4</v>
      </c>
      <c r="K411" s="41" t="s">
        <v>543</v>
      </c>
      <c r="L411" s="42" t="str">
        <f t="shared" si="47"/>
        <v>tw-f-68-shl-loc3</v>
      </c>
      <c r="M411" s="42">
        <f t="shared" si="48"/>
        <v>4</v>
      </c>
      <c r="N411" s="41">
        <v>9</v>
      </c>
      <c r="O411" s="43">
        <v>9</v>
      </c>
      <c r="Q411" s="48">
        <v>408</v>
      </c>
    </row>
    <row r="412" spans="1:17" ht="16.5" x14ac:dyDescent="0.2">
      <c r="A412" s="45" t="s">
        <v>995</v>
      </c>
      <c r="B412" s="45">
        <f t="shared" si="43"/>
        <v>4106910</v>
      </c>
      <c r="C412" s="56">
        <f t="shared" si="42"/>
        <v>69</v>
      </c>
      <c r="D412" s="35">
        <f t="shared" si="44"/>
        <v>41069</v>
      </c>
      <c r="E412" s="36">
        <v>1</v>
      </c>
      <c r="F412" s="44" t="s">
        <v>794</v>
      </c>
      <c r="G412" s="44" t="s">
        <v>174</v>
      </c>
      <c r="H412" s="36">
        <f t="shared" si="45"/>
        <v>83</v>
      </c>
      <c r="I412" s="36">
        <f t="shared" si="46"/>
        <v>9</v>
      </c>
      <c r="J412" s="36">
        <v>4</v>
      </c>
      <c r="K412" s="36" t="s">
        <v>499</v>
      </c>
      <c r="L412" s="36" t="str">
        <f t="shared" si="47"/>
        <v>tw-f-69-jlr-loc1</v>
      </c>
      <c r="M412" s="36">
        <f t="shared" si="48"/>
        <v>4</v>
      </c>
      <c r="N412" s="36">
        <v>6</v>
      </c>
      <c r="O412" s="37">
        <v>6</v>
      </c>
      <c r="Q412" s="48">
        <v>409</v>
      </c>
    </row>
    <row r="413" spans="1:17" ht="16.5" x14ac:dyDescent="0.2">
      <c r="A413" s="45" t="s">
        <v>995</v>
      </c>
      <c r="B413" s="45">
        <f t="shared" si="43"/>
        <v>4106911</v>
      </c>
      <c r="C413" s="56">
        <f t="shared" si="42"/>
        <v>69</v>
      </c>
      <c r="D413" s="38">
        <f t="shared" si="44"/>
        <v>41069</v>
      </c>
      <c r="E413" s="25">
        <v>1</v>
      </c>
      <c r="F413" s="26" t="s">
        <v>795</v>
      </c>
      <c r="G413" s="26" t="s">
        <v>516</v>
      </c>
      <c r="H413" s="25">
        <f t="shared" si="45"/>
        <v>83</v>
      </c>
      <c r="I413" s="25">
        <f t="shared" si="46"/>
        <v>9</v>
      </c>
      <c r="J413" s="25">
        <v>4</v>
      </c>
      <c r="K413" s="25" t="s">
        <v>539</v>
      </c>
      <c r="L413" s="25" t="str">
        <f t="shared" si="47"/>
        <v>tw-f-69-shl-loc1</v>
      </c>
      <c r="M413" s="25">
        <f t="shared" si="48"/>
        <v>4</v>
      </c>
      <c r="N413" s="25">
        <v>9</v>
      </c>
      <c r="O413" s="39">
        <v>9</v>
      </c>
      <c r="Q413" s="48">
        <v>410</v>
      </c>
    </row>
    <row r="414" spans="1:17" ht="16.5" x14ac:dyDescent="0.2">
      <c r="A414" s="45" t="s">
        <v>995</v>
      </c>
      <c r="B414" s="45">
        <f t="shared" si="43"/>
        <v>4106920</v>
      </c>
      <c r="C414" s="56">
        <f t="shared" si="42"/>
        <v>69</v>
      </c>
      <c r="D414" s="38">
        <f t="shared" si="44"/>
        <v>41069</v>
      </c>
      <c r="E414" s="25">
        <v>2</v>
      </c>
      <c r="F414" s="26" t="s">
        <v>794</v>
      </c>
      <c r="G414" s="26" t="s">
        <v>498</v>
      </c>
      <c r="H414" s="25">
        <f t="shared" si="45"/>
        <v>83</v>
      </c>
      <c r="I414" s="25">
        <f t="shared" si="46"/>
        <v>9</v>
      </c>
      <c r="J414" s="25">
        <v>4</v>
      </c>
      <c r="K414" s="25" t="s">
        <v>1459</v>
      </c>
      <c r="L414" s="49" t="str">
        <f t="shared" si="47"/>
        <v>tw-f-69-jlr-loc2</v>
      </c>
      <c r="M414" s="49">
        <f t="shared" si="48"/>
        <v>4</v>
      </c>
      <c r="N414" s="25">
        <v>6</v>
      </c>
      <c r="O414" s="39">
        <v>6</v>
      </c>
      <c r="Q414" s="48">
        <v>411</v>
      </c>
    </row>
    <row r="415" spans="1:17" ht="16.5" x14ac:dyDescent="0.2">
      <c r="A415" s="45" t="s">
        <v>995</v>
      </c>
      <c r="B415" s="45">
        <f t="shared" si="43"/>
        <v>4106921</v>
      </c>
      <c r="C415" s="56">
        <f t="shared" si="42"/>
        <v>69</v>
      </c>
      <c r="D415" s="38">
        <f t="shared" si="44"/>
        <v>41069</v>
      </c>
      <c r="E415" s="25">
        <v>2</v>
      </c>
      <c r="F415" s="26" t="s">
        <v>795</v>
      </c>
      <c r="G415" s="26" t="s">
        <v>515</v>
      </c>
      <c r="H415" s="25">
        <f t="shared" si="45"/>
        <v>83</v>
      </c>
      <c r="I415" s="25">
        <f t="shared" si="46"/>
        <v>9</v>
      </c>
      <c r="J415" s="25">
        <v>4</v>
      </c>
      <c r="K415" s="25" t="s">
        <v>538</v>
      </c>
      <c r="L415" s="49" t="str">
        <f t="shared" si="47"/>
        <v>tw-f-69-shl-loc2</v>
      </c>
      <c r="M415" s="49">
        <f t="shared" si="48"/>
        <v>4</v>
      </c>
      <c r="N415" s="25">
        <v>9</v>
      </c>
      <c r="O415" s="39">
        <v>9</v>
      </c>
      <c r="Q415" s="48">
        <v>412</v>
      </c>
    </row>
    <row r="416" spans="1:17" ht="16.5" x14ac:dyDescent="0.2">
      <c r="A416" s="45" t="s">
        <v>995</v>
      </c>
      <c r="B416" s="45">
        <f t="shared" si="43"/>
        <v>4106930</v>
      </c>
      <c r="C416" s="56">
        <f t="shared" si="42"/>
        <v>69</v>
      </c>
      <c r="D416" s="38">
        <f t="shared" si="44"/>
        <v>41069</v>
      </c>
      <c r="E416" s="25">
        <v>3</v>
      </c>
      <c r="F416" s="26" t="s">
        <v>794</v>
      </c>
      <c r="G416" s="26" t="s">
        <v>500</v>
      </c>
      <c r="H416" s="25">
        <f t="shared" si="45"/>
        <v>83</v>
      </c>
      <c r="I416" s="25">
        <f t="shared" si="46"/>
        <v>9</v>
      </c>
      <c r="J416" s="25">
        <v>4</v>
      </c>
      <c r="K416" s="25" t="s">
        <v>502</v>
      </c>
      <c r="L416" s="50" t="str">
        <f t="shared" si="47"/>
        <v>tw-f-69-jlr-loc3</v>
      </c>
      <c r="M416" s="50">
        <f t="shared" si="48"/>
        <v>4</v>
      </c>
      <c r="N416" s="25">
        <v>6</v>
      </c>
      <c r="O416" s="39">
        <v>6</v>
      </c>
      <c r="Q416" s="48">
        <v>413</v>
      </c>
    </row>
    <row r="417" spans="1:17" ht="17.25" thickBot="1" x14ac:dyDescent="0.25">
      <c r="A417" s="45" t="s">
        <v>995</v>
      </c>
      <c r="B417" s="45">
        <f t="shared" si="43"/>
        <v>4106931</v>
      </c>
      <c r="C417" s="56">
        <f t="shared" si="42"/>
        <v>69</v>
      </c>
      <c r="D417" s="40">
        <f t="shared" si="44"/>
        <v>41069</v>
      </c>
      <c r="E417" s="41">
        <v>3</v>
      </c>
      <c r="F417" s="42" t="s">
        <v>795</v>
      </c>
      <c r="G417" s="42" t="s">
        <v>520</v>
      </c>
      <c r="H417" s="41">
        <f t="shared" si="45"/>
        <v>83</v>
      </c>
      <c r="I417" s="41">
        <f t="shared" si="46"/>
        <v>9</v>
      </c>
      <c r="J417" s="41">
        <v>4</v>
      </c>
      <c r="K417" s="41" t="s">
        <v>543</v>
      </c>
      <c r="L417" s="42" t="str">
        <f t="shared" si="47"/>
        <v>tw-f-69-shl-loc3</v>
      </c>
      <c r="M417" s="42">
        <f t="shared" si="48"/>
        <v>4</v>
      </c>
      <c r="N417" s="41">
        <v>9</v>
      </c>
      <c r="O417" s="43">
        <v>9</v>
      </c>
      <c r="Q417" s="48">
        <v>414</v>
      </c>
    </row>
    <row r="418" spans="1:17" ht="16.5" x14ac:dyDescent="0.2">
      <c r="A418" s="45" t="s">
        <v>995</v>
      </c>
      <c r="B418" s="45">
        <f t="shared" si="43"/>
        <v>4107010</v>
      </c>
      <c r="C418" s="56">
        <f t="shared" si="42"/>
        <v>70</v>
      </c>
      <c r="D418" s="35">
        <f t="shared" si="44"/>
        <v>41070</v>
      </c>
      <c r="E418" s="36">
        <v>1</v>
      </c>
      <c r="F418" s="44" t="s">
        <v>794</v>
      </c>
      <c r="G418" s="44" t="s">
        <v>174</v>
      </c>
      <c r="H418" s="36">
        <f t="shared" si="45"/>
        <v>85</v>
      </c>
      <c r="I418" s="36">
        <f t="shared" si="46"/>
        <v>10</v>
      </c>
      <c r="J418" s="36">
        <v>4</v>
      </c>
      <c r="K418" s="36" t="s">
        <v>174</v>
      </c>
      <c r="L418" s="36" t="str">
        <f t="shared" si="47"/>
        <v>tw-f-70-jlr-loc1</v>
      </c>
      <c r="M418" s="36">
        <f t="shared" si="48"/>
        <v>5</v>
      </c>
      <c r="N418" s="36">
        <v>6</v>
      </c>
      <c r="O418" s="37">
        <v>6</v>
      </c>
      <c r="Q418" s="48">
        <v>415</v>
      </c>
    </row>
    <row r="419" spans="1:17" ht="16.5" x14ac:dyDescent="0.2">
      <c r="A419" s="45" t="s">
        <v>995</v>
      </c>
      <c r="B419" s="45">
        <f t="shared" si="43"/>
        <v>4107011</v>
      </c>
      <c r="C419" s="56">
        <f t="shared" si="42"/>
        <v>70</v>
      </c>
      <c r="D419" s="38">
        <f t="shared" si="44"/>
        <v>41070</v>
      </c>
      <c r="E419" s="25">
        <v>1</v>
      </c>
      <c r="F419" s="26" t="s">
        <v>795</v>
      </c>
      <c r="G419" s="26" t="s">
        <v>516</v>
      </c>
      <c r="H419" s="25">
        <f t="shared" si="45"/>
        <v>85</v>
      </c>
      <c r="I419" s="25">
        <f t="shared" si="46"/>
        <v>10</v>
      </c>
      <c r="J419" s="25">
        <v>4</v>
      </c>
      <c r="K419" s="25" t="s">
        <v>534</v>
      </c>
      <c r="L419" s="25" t="str">
        <f t="shared" si="47"/>
        <v>tw-f-70-shl-loc1</v>
      </c>
      <c r="M419" s="25">
        <f t="shared" si="48"/>
        <v>5</v>
      </c>
      <c r="N419" s="25">
        <v>9</v>
      </c>
      <c r="O419" s="39">
        <v>9</v>
      </c>
      <c r="Q419" s="48">
        <v>416</v>
      </c>
    </row>
    <row r="420" spans="1:17" ht="16.5" x14ac:dyDescent="0.2">
      <c r="A420" s="45" t="s">
        <v>995</v>
      </c>
      <c r="B420" s="45">
        <f t="shared" si="43"/>
        <v>4107020</v>
      </c>
      <c r="C420" s="56">
        <f t="shared" si="42"/>
        <v>70</v>
      </c>
      <c r="D420" s="38">
        <f t="shared" si="44"/>
        <v>41070</v>
      </c>
      <c r="E420" s="25">
        <v>2</v>
      </c>
      <c r="F420" s="26" t="s">
        <v>794</v>
      </c>
      <c r="G420" s="26" t="s">
        <v>498</v>
      </c>
      <c r="H420" s="25">
        <f t="shared" si="45"/>
        <v>85</v>
      </c>
      <c r="I420" s="25">
        <f t="shared" si="46"/>
        <v>9</v>
      </c>
      <c r="J420" s="25">
        <v>4</v>
      </c>
      <c r="K420" s="25" t="s">
        <v>174</v>
      </c>
      <c r="L420" s="49" t="str">
        <f t="shared" si="47"/>
        <v>tw-f-70-jlr-loc2</v>
      </c>
      <c r="M420" s="49">
        <f t="shared" si="48"/>
        <v>5</v>
      </c>
      <c r="N420" s="25">
        <v>6</v>
      </c>
      <c r="O420" s="39">
        <v>6</v>
      </c>
      <c r="Q420" s="48">
        <v>417</v>
      </c>
    </row>
    <row r="421" spans="1:17" ht="16.5" x14ac:dyDescent="0.2">
      <c r="A421" s="45" t="s">
        <v>995</v>
      </c>
      <c r="B421" s="45">
        <f t="shared" si="43"/>
        <v>4107021</v>
      </c>
      <c r="C421" s="56">
        <f t="shared" si="42"/>
        <v>70</v>
      </c>
      <c r="D421" s="38">
        <f t="shared" si="44"/>
        <v>41070</v>
      </c>
      <c r="E421" s="25">
        <v>2</v>
      </c>
      <c r="F421" s="26" t="s">
        <v>795</v>
      </c>
      <c r="G421" s="26" t="s">
        <v>515</v>
      </c>
      <c r="H421" s="25">
        <f t="shared" si="45"/>
        <v>85</v>
      </c>
      <c r="I421" s="25">
        <f t="shared" si="46"/>
        <v>9</v>
      </c>
      <c r="J421" s="25">
        <v>4</v>
      </c>
      <c r="K421" s="25" t="s">
        <v>528</v>
      </c>
      <c r="L421" s="49" t="str">
        <f t="shared" si="47"/>
        <v>tw-f-70-shl-loc2</v>
      </c>
      <c r="M421" s="49">
        <f t="shared" si="48"/>
        <v>5</v>
      </c>
      <c r="N421" s="25">
        <v>9</v>
      </c>
      <c r="O421" s="39">
        <v>9</v>
      </c>
      <c r="Q421" s="48">
        <v>418</v>
      </c>
    </row>
    <row r="422" spans="1:17" ht="16.5" x14ac:dyDescent="0.2">
      <c r="A422" s="45" t="s">
        <v>995</v>
      </c>
      <c r="B422" s="45">
        <f t="shared" si="43"/>
        <v>4107030</v>
      </c>
      <c r="C422" s="56">
        <f t="shared" si="42"/>
        <v>70</v>
      </c>
      <c r="D422" s="38">
        <f t="shared" si="44"/>
        <v>41070</v>
      </c>
      <c r="E422" s="25">
        <v>3</v>
      </c>
      <c r="F422" s="26" t="s">
        <v>794</v>
      </c>
      <c r="G422" s="26" t="s">
        <v>500</v>
      </c>
      <c r="H422" s="25">
        <f t="shared" si="45"/>
        <v>85</v>
      </c>
      <c r="I422" s="25">
        <f t="shared" si="46"/>
        <v>9</v>
      </c>
      <c r="J422" s="25">
        <v>4</v>
      </c>
      <c r="K422" s="25" t="s">
        <v>501</v>
      </c>
      <c r="L422" s="50" t="str">
        <f t="shared" si="47"/>
        <v>tw-f-70-jlr-loc3</v>
      </c>
      <c r="M422" s="50">
        <f t="shared" si="48"/>
        <v>5</v>
      </c>
      <c r="N422" s="25">
        <v>6</v>
      </c>
      <c r="O422" s="39">
        <v>6</v>
      </c>
      <c r="Q422" s="48">
        <v>419</v>
      </c>
    </row>
    <row r="423" spans="1:17" ht="17.25" thickBot="1" x14ac:dyDescent="0.25">
      <c r="A423" s="45" t="s">
        <v>995</v>
      </c>
      <c r="B423" s="45">
        <f t="shared" si="43"/>
        <v>4107031</v>
      </c>
      <c r="C423" s="56">
        <f t="shared" si="42"/>
        <v>70</v>
      </c>
      <c r="D423" s="40">
        <f t="shared" si="44"/>
        <v>41070</v>
      </c>
      <c r="E423" s="41">
        <v>3</v>
      </c>
      <c r="F423" s="42" t="s">
        <v>795</v>
      </c>
      <c r="G423" s="42" t="s">
        <v>520</v>
      </c>
      <c r="H423" s="41">
        <f t="shared" si="45"/>
        <v>85</v>
      </c>
      <c r="I423" s="41">
        <f t="shared" si="46"/>
        <v>9</v>
      </c>
      <c r="J423" s="41">
        <v>4</v>
      </c>
      <c r="K423" s="41" t="s">
        <v>542</v>
      </c>
      <c r="L423" s="42" t="str">
        <f t="shared" si="47"/>
        <v>tw-f-70-shl-loc3</v>
      </c>
      <c r="M423" s="42">
        <f t="shared" si="48"/>
        <v>5</v>
      </c>
      <c r="N423" s="41">
        <v>9</v>
      </c>
      <c r="O423" s="43">
        <v>9</v>
      </c>
      <c r="Q423" s="48">
        <v>420</v>
      </c>
    </row>
    <row r="424" spans="1:17" ht="16.5" x14ac:dyDescent="0.2">
      <c r="A424" s="45" t="s">
        <v>995</v>
      </c>
      <c r="B424" s="45">
        <f t="shared" si="43"/>
        <v>4107110</v>
      </c>
      <c r="C424" s="56">
        <f t="shared" si="42"/>
        <v>71</v>
      </c>
      <c r="D424" s="35">
        <f t="shared" si="44"/>
        <v>41071</v>
      </c>
      <c r="E424" s="36">
        <v>1</v>
      </c>
      <c r="F424" s="44" t="s">
        <v>794</v>
      </c>
      <c r="G424" s="44" t="s">
        <v>174</v>
      </c>
      <c r="H424" s="36">
        <f t="shared" si="45"/>
        <v>85</v>
      </c>
      <c r="I424" s="36">
        <f t="shared" si="46"/>
        <v>10</v>
      </c>
      <c r="J424" s="36">
        <v>4</v>
      </c>
      <c r="K424" s="36" t="s">
        <v>174</v>
      </c>
      <c r="L424" s="36" t="str">
        <f t="shared" si="47"/>
        <v>tw-f-71-jlr-loc1</v>
      </c>
      <c r="M424" s="36">
        <f t="shared" si="48"/>
        <v>5</v>
      </c>
      <c r="N424" s="36">
        <v>6</v>
      </c>
      <c r="O424" s="37">
        <v>6</v>
      </c>
      <c r="Q424" s="48">
        <v>421</v>
      </c>
    </row>
    <row r="425" spans="1:17" ht="16.5" x14ac:dyDescent="0.2">
      <c r="A425" s="45" t="s">
        <v>995</v>
      </c>
      <c r="B425" s="45">
        <f t="shared" si="43"/>
        <v>4107111</v>
      </c>
      <c r="C425" s="56">
        <f t="shared" si="42"/>
        <v>71</v>
      </c>
      <c r="D425" s="38">
        <f t="shared" si="44"/>
        <v>41071</v>
      </c>
      <c r="E425" s="25">
        <v>1</v>
      </c>
      <c r="F425" s="26" t="s">
        <v>795</v>
      </c>
      <c r="G425" s="26" t="s">
        <v>516</v>
      </c>
      <c r="H425" s="25">
        <f t="shared" si="45"/>
        <v>85</v>
      </c>
      <c r="I425" s="25">
        <f t="shared" si="46"/>
        <v>10</v>
      </c>
      <c r="J425" s="25">
        <v>4</v>
      </c>
      <c r="K425" s="25" t="s">
        <v>537</v>
      </c>
      <c r="L425" s="25" t="str">
        <f t="shared" si="47"/>
        <v>tw-f-71-shl-loc1</v>
      </c>
      <c r="M425" s="25">
        <f t="shared" si="48"/>
        <v>5</v>
      </c>
      <c r="N425" s="25">
        <v>9</v>
      </c>
      <c r="O425" s="39">
        <v>9</v>
      </c>
      <c r="Q425" s="48">
        <v>422</v>
      </c>
    </row>
    <row r="426" spans="1:17" ht="16.5" x14ac:dyDescent="0.2">
      <c r="A426" s="45" t="s">
        <v>995</v>
      </c>
      <c r="B426" s="45">
        <f t="shared" si="43"/>
        <v>4107120</v>
      </c>
      <c r="C426" s="56">
        <f t="shared" si="42"/>
        <v>71</v>
      </c>
      <c r="D426" s="38">
        <f t="shared" si="44"/>
        <v>41071</v>
      </c>
      <c r="E426" s="25">
        <v>2</v>
      </c>
      <c r="F426" s="26" t="s">
        <v>794</v>
      </c>
      <c r="G426" s="26" t="s">
        <v>498</v>
      </c>
      <c r="H426" s="25">
        <f t="shared" si="45"/>
        <v>85</v>
      </c>
      <c r="I426" s="25">
        <f t="shared" si="46"/>
        <v>10</v>
      </c>
      <c r="J426" s="25">
        <v>4</v>
      </c>
      <c r="K426" s="25" t="s">
        <v>498</v>
      </c>
      <c r="L426" s="49" t="str">
        <f t="shared" si="47"/>
        <v>tw-f-71-jlr-loc2</v>
      </c>
      <c r="M426" s="49">
        <f t="shared" si="48"/>
        <v>5</v>
      </c>
      <c r="N426" s="25">
        <v>6</v>
      </c>
      <c r="O426" s="39">
        <v>6</v>
      </c>
      <c r="Q426" s="48">
        <v>423</v>
      </c>
    </row>
    <row r="427" spans="1:17" ht="16.5" x14ac:dyDescent="0.2">
      <c r="A427" s="45" t="s">
        <v>995</v>
      </c>
      <c r="B427" s="45">
        <f t="shared" si="43"/>
        <v>4107121</v>
      </c>
      <c r="C427" s="56">
        <f t="shared" si="42"/>
        <v>71</v>
      </c>
      <c r="D427" s="38">
        <f t="shared" si="44"/>
        <v>41071</v>
      </c>
      <c r="E427" s="25">
        <v>2</v>
      </c>
      <c r="F427" s="26" t="s">
        <v>795</v>
      </c>
      <c r="G427" s="26" t="s">
        <v>515</v>
      </c>
      <c r="H427" s="25">
        <f t="shared" si="45"/>
        <v>85</v>
      </c>
      <c r="I427" s="25">
        <f t="shared" si="46"/>
        <v>10</v>
      </c>
      <c r="J427" s="25">
        <v>4</v>
      </c>
      <c r="K427" s="25" t="s">
        <v>536</v>
      </c>
      <c r="L427" s="49" t="str">
        <f t="shared" si="47"/>
        <v>tw-f-71-shl-loc2</v>
      </c>
      <c r="M427" s="49">
        <f t="shared" si="48"/>
        <v>5</v>
      </c>
      <c r="N427" s="25">
        <v>9</v>
      </c>
      <c r="O427" s="39">
        <v>9</v>
      </c>
      <c r="Q427" s="48">
        <v>424</v>
      </c>
    </row>
    <row r="428" spans="1:17" ht="16.5" x14ac:dyDescent="0.2">
      <c r="A428" s="45" t="s">
        <v>995</v>
      </c>
      <c r="B428" s="45">
        <f t="shared" si="43"/>
        <v>4107130</v>
      </c>
      <c r="C428" s="56">
        <f t="shared" si="42"/>
        <v>71</v>
      </c>
      <c r="D428" s="38">
        <f t="shared" si="44"/>
        <v>41071</v>
      </c>
      <c r="E428" s="25">
        <v>3</v>
      </c>
      <c r="F428" s="26" t="s">
        <v>794</v>
      </c>
      <c r="G428" s="26" t="s">
        <v>500</v>
      </c>
      <c r="H428" s="25">
        <f t="shared" si="45"/>
        <v>85</v>
      </c>
      <c r="I428" s="25">
        <f t="shared" si="46"/>
        <v>9</v>
      </c>
      <c r="J428" s="25">
        <v>4</v>
      </c>
      <c r="K428" s="25" t="s">
        <v>500</v>
      </c>
      <c r="L428" s="50" t="str">
        <f t="shared" si="47"/>
        <v>tw-f-71-jlr-loc3</v>
      </c>
      <c r="M428" s="50">
        <f t="shared" si="48"/>
        <v>5</v>
      </c>
      <c r="N428" s="25">
        <v>6</v>
      </c>
      <c r="O428" s="39">
        <v>6</v>
      </c>
      <c r="Q428" s="48">
        <v>425</v>
      </c>
    </row>
    <row r="429" spans="1:17" ht="17.25" thickBot="1" x14ac:dyDescent="0.25">
      <c r="A429" s="45" t="s">
        <v>995</v>
      </c>
      <c r="B429" s="45">
        <f t="shared" si="43"/>
        <v>4107131</v>
      </c>
      <c r="C429" s="56">
        <f t="shared" si="42"/>
        <v>71</v>
      </c>
      <c r="D429" s="40">
        <f t="shared" si="44"/>
        <v>41071</v>
      </c>
      <c r="E429" s="41">
        <v>3</v>
      </c>
      <c r="F429" s="42" t="s">
        <v>795</v>
      </c>
      <c r="G429" s="42" t="s">
        <v>520</v>
      </c>
      <c r="H429" s="41">
        <f t="shared" si="45"/>
        <v>85</v>
      </c>
      <c r="I429" s="41">
        <f t="shared" si="46"/>
        <v>9</v>
      </c>
      <c r="J429" s="41">
        <v>4</v>
      </c>
      <c r="K429" s="41" t="s">
        <v>541</v>
      </c>
      <c r="L429" s="42" t="str">
        <f t="shared" si="47"/>
        <v>tw-f-71-shl-loc3</v>
      </c>
      <c r="M429" s="42">
        <f t="shared" si="48"/>
        <v>5</v>
      </c>
      <c r="N429" s="41">
        <v>9</v>
      </c>
      <c r="O429" s="43">
        <v>9</v>
      </c>
      <c r="Q429" s="48">
        <v>426</v>
      </c>
    </row>
    <row r="430" spans="1:17" ht="16.5" x14ac:dyDescent="0.2">
      <c r="A430" s="45" t="s">
        <v>995</v>
      </c>
      <c r="B430" s="45">
        <f t="shared" si="43"/>
        <v>4107210</v>
      </c>
      <c r="C430" s="56">
        <f t="shared" si="42"/>
        <v>72</v>
      </c>
      <c r="D430" s="35">
        <f t="shared" si="44"/>
        <v>41072</v>
      </c>
      <c r="E430" s="36">
        <v>1</v>
      </c>
      <c r="F430" s="44" t="s">
        <v>794</v>
      </c>
      <c r="G430" s="44" t="s">
        <v>174</v>
      </c>
      <c r="H430" s="36">
        <f t="shared" si="45"/>
        <v>85</v>
      </c>
      <c r="I430" s="36">
        <f t="shared" si="46"/>
        <v>10</v>
      </c>
      <c r="J430" s="36">
        <v>4</v>
      </c>
      <c r="K430" s="36" t="s">
        <v>502</v>
      </c>
      <c r="L430" s="36" t="str">
        <f t="shared" si="47"/>
        <v>tw-f-72-jlr-loc1</v>
      </c>
      <c r="M430" s="36">
        <f t="shared" si="48"/>
        <v>5</v>
      </c>
      <c r="N430" s="36">
        <v>6</v>
      </c>
      <c r="O430" s="37">
        <v>6</v>
      </c>
      <c r="Q430" s="48">
        <v>427</v>
      </c>
    </row>
    <row r="431" spans="1:17" ht="16.5" x14ac:dyDescent="0.2">
      <c r="A431" s="45" t="s">
        <v>995</v>
      </c>
      <c r="B431" s="45">
        <f t="shared" si="43"/>
        <v>4107211</v>
      </c>
      <c r="C431" s="56">
        <f t="shared" si="42"/>
        <v>72</v>
      </c>
      <c r="D431" s="38">
        <f t="shared" si="44"/>
        <v>41072</v>
      </c>
      <c r="E431" s="25">
        <v>1</v>
      </c>
      <c r="F431" s="26" t="s">
        <v>795</v>
      </c>
      <c r="G431" s="26" t="s">
        <v>516</v>
      </c>
      <c r="H431" s="25">
        <f t="shared" si="45"/>
        <v>85</v>
      </c>
      <c r="I431" s="25">
        <f t="shared" si="46"/>
        <v>10</v>
      </c>
      <c r="J431" s="25">
        <v>4</v>
      </c>
      <c r="K431" s="25" t="s">
        <v>543</v>
      </c>
      <c r="L431" s="25" t="str">
        <f t="shared" si="47"/>
        <v>tw-f-72-shl-loc1</v>
      </c>
      <c r="M431" s="25">
        <f t="shared" si="48"/>
        <v>5</v>
      </c>
      <c r="N431" s="25">
        <v>9</v>
      </c>
      <c r="O431" s="39">
        <v>9</v>
      </c>
      <c r="Q431" s="48">
        <v>428</v>
      </c>
    </row>
    <row r="432" spans="1:17" ht="16.5" x14ac:dyDescent="0.2">
      <c r="A432" s="45" t="s">
        <v>995</v>
      </c>
      <c r="B432" s="45">
        <f t="shared" si="43"/>
        <v>4107220</v>
      </c>
      <c r="C432" s="56">
        <f t="shared" si="42"/>
        <v>72</v>
      </c>
      <c r="D432" s="38">
        <f t="shared" si="44"/>
        <v>41072</v>
      </c>
      <c r="E432" s="25">
        <v>2</v>
      </c>
      <c r="F432" s="26" t="s">
        <v>794</v>
      </c>
      <c r="G432" s="26" t="s">
        <v>498</v>
      </c>
      <c r="H432" s="25">
        <f t="shared" si="45"/>
        <v>85</v>
      </c>
      <c r="I432" s="25">
        <f t="shared" si="46"/>
        <v>10</v>
      </c>
      <c r="J432" s="25">
        <v>4</v>
      </c>
      <c r="K432" s="25" t="s">
        <v>1459</v>
      </c>
      <c r="L432" s="49" t="str">
        <f t="shared" si="47"/>
        <v>tw-f-72-jlr-loc2</v>
      </c>
      <c r="M432" s="49">
        <f t="shared" si="48"/>
        <v>5</v>
      </c>
      <c r="N432" s="25">
        <v>6</v>
      </c>
      <c r="O432" s="39">
        <v>6</v>
      </c>
      <c r="Q432" s="48">
        <v>429</v>
      </c>
    </row>
    <row r="433" spans="1:17" ht="16.5" x14ac:dyDescent="0.2">
      <c r="A433" s="45" t="s">
        <v>995</v>
      </c>
      <c r="B433" s="45">
        <f t="shared" si="43"/>
        <v>4107221</v>
      </c>
      <c r="C433" s="56">
        <f t="shared" si="42"/>
        <v>72</v>
      </c>
      <c r="D433" s="38">
        <f t="shared" si="44"/>
        <v>41072</v>
      </c>
      <c r="E433" s="25">
        <v>2</v>
      </c>
      <c r="F433" s="26" t="s">
        <v>795</v>
      </c>
      <c r="G433" s="26" t="s">
        <v>515</v>
      </c>
      <c r="H433" s="25">
        <f t="shared" si="45"/>
        <v>85</v>
      </c>
      <c r="I433" s="25">
        <f t="shared" si="46"/>
        <v>10</v>
      </c>
      <c r="J433" s="25">
        <v>4</v>
      </c>
      <c r="K433" s="25" t="s">
        <v>538</v>
      </c>
      <c r="L433" s="49" t="str">
        <f t="shared" si="47"/>
        <v>tw-f-72-shl-loc2</v>
      </c>
      <c r="M433" s="49">
        <f t="shared" si="48"/>
        <v>5</v>
      </c>
      <c r="N433" s="25">
        <v>9</v>
      </c>
      <c r="O433" s="39">
        <v>9</v>
      </c>
      <c r="Q433" s="48">
        <v>430</v>
      </c>
    </row>
    <row r="434" spans="1:17" ht="16.5" x14ac:dyDescent="0.2">
      <c r="A434" s="45" t="s">
        <v>995</v>
      </c>
      <c r="B434" s="45">
        <f t="shared" si="43"/>
        <v>4107230</v>
      </c>
      <c r="C434" s="56">
        <f t="shared" si="42"/>
        <v>72</v>
      </c>
      <c r="D434" s="38">
        <f t="shared" si="44"/>
        <v>41072</v>
      </c>
      <c r="E434" s="25">
        <v>3</v>
      </c>
      <c r="F434" s="26" t="s">
        <v>794</v>
      </c>
      <c r="G434" s="26" t="s">
        <v>500</v>
      </c>
      <c r="H434" s="25">
        <f t="shared" si="45"/>
        <v>85</v>
      </c>
      <c r="I434" s="25">
        <f t="shared" si="46"/>
        <v>10</v>
      </c>
      <c r="J434" s="25">
        <v>4</v>
      </c>
      <c r="K434" s="25" t="s">
        <v>499</v>
      </c>
      <c r="L434" s="50" t="str">
        <f t="shared" si="47"/>
        <v>tw-f-72-jlr-loc3</v>
      </c>
      <c r="M434" s="50">
        <f t="shared" si="48"/>
        <v>5</v>
      </c>
      <c r="N434" s="25">
        <v>6</v>
      </c>
      <c r="O434" s="39">
        <v>6</v>
      </c>
      <c r="Q434" s="48">
        <v>431</v>
      </c>
    </row>
    <row r="435" spans="1:17" ht="17.25" thickBot="1" x14ac:dyDescent="0.25">
      <c r="A435" s="45" t="s">
        <v>995</v>
      </c>
      <c r="B435" s="45">
        <f t="shared" si="43"/>
        <v>4107231</v>
      </c>
      <c r="C435" s="56">
        <f t="shared" si="42"/>
        <v>72</v>
      </c>
      <c r="D435" s="40">
        <f t="shared" si="44"/>
        <v>41072</v>
      </c>
      <c r="E435" s="41">
        <v>3</v>
      </c>
      <c r="F435" s="42" t="s">
        <v>795</v>
      </c>
      <c r="G435" s="42" t="s">
        <v>520</v>
      </c>
      <c r="H435" s="41">
        <f t="shared" si="45"/>
        <v>85</v>
      </c>
      <c r="I435" s="41">
        <f t="shared" si="46"/>
        <v>10</v>
      </c>
      <c r="J435" s="41">
        <v>4</v>
      </c>
      <c r="K435" s="41" t="s">
        <v>539</v>
      </c>
      <c r="L435" s="42" t="str">
        <f t="shared" si="47"/>
        <v>tw-f-72-shl-loc3</v>
      </c>
      <c r="M435" s="42">
        <f t="shared" si="48"/>
        <v>5</v>
      </c>
      <c r="N435" s="41">
        <v>9</v>
      </c>
      <c r="O435" s="43">
        <v>9</v>
      </c>
      <c r="Q435" s="48">
        <v>432</v>
      </c>
    </row>
    <row r="436" spans="1:17" ht="16.5" x14ac:dyDescent="0.2">
      <c r="A436" s="45" t="s">
        <v>995</v>
      </c>
      <c r="B436" s="45">
        <f t="shared" si="43"/>
        <v>4107310</v>
      </c>
      <c r="C436" s="56">
        <f t="shared" si="42"/>
        <v>73</v>
      </c>
      <c r="D436" s="35">
        <f t="shared" si="44"/>
        <v>41073</v>
      </c>
      <c r="E436" s="36">
        <v>1</v>
      </c>
      <c r="F436" s="44" t="s">
        <v>794</v>
      </c>
      <c r="G436" s="44" t="s">
        <v>174</v>
      </c>
      <c r="H436" s="36">
        <f t="shared" si="45"/>
        <v>86</v>
      </c>
      <c r="I436" s="36">
        <f t="shared" si="46"/>
        <v>10</v>
      </c>
      <c r="J436" s="36">
        <v>4</v>
      </c>
      <c r="K436" s="36" t="s">
        <v>495</v>
      </c>
      <c r="L436" s="36" t="str">
        <f t="shared" si="47"/>
        <v>tw-f-73-jlr-loc1</v>
      </c>
      <c r="M436" s="36">
        <f t="shared" si="48"/>
        <v>5</v>
      </c>
      <c r="N436" s="36">
        <v>6</v>
      </c>
      <c r="O436" s="37">
        <v>6</v>
      </c>
      <c r="Q436" s="48">
        <v>433</v>
      </c>
    </row>
    <row r="437" spans="1:17" ht="16.5" x14ac:dyDescent="0.2">
      <c r="A437" s="45" t="s">
        <v>995</v>
      </c>
      <c r="B437" s="45">
        <f t="shared" si="43"/>
        <v>4107311</v>
      </c>
      <c r="C437" s="56">
        <f t="shared" si="42"/>
        <v>73</v>
      </c>
      <c r="D437" s="38">
        <f t="shared" si="44"/>
        <v>41073</v>
      </c>
      <c r="E437" s="25">
        <v>1</v>
      </c>
      <c r="F437" s="26" t="s">
        <v>795</v>
      </c>
      <c r="G437" s="26" t="s">
        <v>516</v>
      </c>
      <c r="H437" s="25">
        <f t="shared" si="45"/>
        <v>86</v>
      </c>
      <c r="I437" s="25">
        <f t="shared" si="46"/>
        <v>10</v>
      </c>
      <c r="J437" s="25">
        <v>4</v>
      </c>
      <c r="K437" s="25" t="s">
        <v>527</v>
      </c>
      <c r="L437" s="25" t="str">
        <f t="shared" si="47"/>
        <v>tw-f-73-shl-loc1</v>
      </c>
      <c r="M437" s="25">
        <f t="shared" si="48"/>
        <v>5</v>
      </c>
      <c r="N437" s="25">
        <v>9</v>
      </c>
      <c r="O437" s="39">
        <v>9</v>
      </c>
      <c r="Q437" s="48">
        <v>434</v>
      </c>
    </row>
    <row r="438" spans="1:17" ht="16.5" x14ac:dyDescent="0.2">
      <c r="A438" s="45" t="s">
        <v>995</v>
      </c>
      <c r="B438" s="45">
        <f t="shared" si="43"/>
        <v>4107320</v>
      </c>
      <c r="C438" s="56">
        <f t="shared" si="42"/>
        <v>73</v>
      </c>
      <c r="D438" s="38">
        <f t="shared" si="44"/>
        <v>41073</v>
      </c>
      <c r="E438" s="25">
        <v>2</v>
      </c>
      <c r="F438" s="26" t="s">
        <v>794</v>
      </c>
      <c r="G438" s="26" t="s">
        <v>498</v>
      </c>
      <c r="H438" s="25">
        <f t="shared" si="45"/>
        <v>86</v>
      </c>
      <c r="I438" s="25">
        <f t="shared" si="46"/>
        <v>10</v>
      </c>
      <c r="J438" s="25">
        <v>4</v>
      </c>
      <c r="K438" s="25" t="s">
        <v>1463</v>
      </c>
      <c r="L438" s="49" t="str">
        <f t="shared" si="47"/>
        <v>tw-f-73-jlr-loc2</v>
      </c>
      <c r="M438" s="49">
        <f t="shared" si="48"/>
        <v>5</v>
      </c>
      <c r="N438" s="25">
        <v>6</v>
      </c>
      <c r="O438" s="39">
        <v>6</v>
      </c>
      <c r="Q438" s="48">
        <v>435</v>
      </c>
    </row>
    <row r="439" spans="1:17" ht="16.5" x14ac:dyDescent="0.2">
      <c r="A439" s="45" t="s">
        <v>995</v>
      </c>
      <c r="B439" s="45">
        <f t="shared" si="43"/>
        <v>4107321</v>
      </c>
      <c r="C439" s="56">
        <f t="shared" si="42"/>
        <v>73</v>
      </c>
      <c r="D439" s="38">
        <f t="shared" si="44"/>
        <v>41073</v>
      </c>
      <c r="E439" s="25">
        <v>2</v>
      </c>
      <c r="F439" s="26" t="s">
        <v>795</v>
      </c>
      <c r="G439" s="26" t="s">
        <v>515</v>
      </c>
      <c r="H439" s="25">
        <f t="shared" si="45"/>
        <v>86</v>
      </c>
      <c r="I439" s="25">
        <f t="shared" si="46"/>
        <v>10</v>
      </c>
      <c r="J439" s="25">
        <v>4</v>
      </c>
      <c r="K439" s="25" t="s">
        <v>530</v>
      </c>
      <c r="L439" s="49" t="str">
        <f t="shared" si="47"/>
        <v>tw-f-73-shl-loc2</v>
      </c>
      <c r="M439" s="49">
        <f t="shared" si="48"/>
        <v>5</v>
      </c>
      <c r="N439" s="25">
        <v>9</v>
      </c>
      <c r="O439" s="39">
        <v>9</v>
      </c>
      <c r="Q439" s="48">
        <v>436</v>
      </c>
    </row>
    <row r="440" spans="1:17" ht="16.5" x14ac:dyDescent="0.2">
      <c r="A440" s="45" t="s">
        <v>995</v>
      </c>
      <c r="B440" s="45">
        <f t="shared" si="43"/>
        <v>4107330</v>
      </c>
      <c r="C440" s="56">
        <f t="shared" si="42"/>
        <v>73</v>
      </c>
      <c r="D440" s="38">
        <f t="shared" si="44"/>
        <v>41073</v>
      </c>
      <c r="E440" s="25">
        <v>3</v>
      </c>
      <c r="F440" s="26" t="s">
        <v>794</v>
      </c>
      <c r="G440" s="26" t="s">
        <v>500</v>
      </c>
      <c r="H440" s="25">
        <f t="shared" si="45"/>
        <v>86</v>
      </c>
      <c r="I440" s="25">
        <f t="shared" si="46"/>
        <v>10</v>
      </c>
      <c r="J440" s="25">
        <v>4</v>
      </c>
      <c r="K440" s="25" t="s">
        <v>504</v>
      </c>
      <c r="L440" s="50" t="str">
        <f t="shared" si="47"/>
        <v>tw-f-73-jlr-loc3</v>
      </c>
      <c r="M440" s="50">
        <f t="shared" si="48"/>
        <v>5</v>
      </c>
      <c r="N440" s="25">
        <v>6</v>
      </c>
      <c r="O440" s="39">
        <v>6</v>
      </c>
      <c r="Q440" s="48">
        <v>437</v>
      </c>
    </row>
    <row r="441" spans="1:17" ht="17.25" thickBot="1" x14ac:dyDescent="0.25">
      <c r="A441" s="45" t="s">
        <v>995</v>
      </c>
      <c r="B441" s="45">
        <f t="shared" si="43"/>
        <v>4107331</v>
      </c>
      <c r="C441" s="56">
        <f t="shared" si="42"/>
        <v>73</v>
      </c>
      <c r="D441" s="40">
        <f t="shared" si="44"/>
        <v>41073</v>
      </c>
      <c r="E441" s="41">
        <v>3</v>
      </c>
      <c r="F441" s="42" t="s">
        <v>795</v>
      </c>
      <c r="G441" s="42" t="s">
        <v>520</v>
      </c>
      <c r="H441" s="41">
        <f t="shared" si="45"/>
        <v>86</v>
      </c>
      <c r="I441" s="41">
        <f t="shared" si="46"/>
        <v>10</v>
      </c>
      <c r="J441" s="41">
        <v>4</v>
      </c>
      <c r="K441" s="41" t="s">
        <v>545</v>
      </c>
      <c r="L441" s="42" t="str">
        <f t="shared" si="47"/>
        <v>tw-f-73-shl-loc3</v>
      </c>
      <c r="M441" s="42">
        <f t="shared" si="48"/>
        <v>5</v>
      </c>
      <c r="N441" s="41">
        <v>9</v>
      </c>
      <c r="O441" s="43">
        <v>9</v>
      </c>
      <c r="Q441" s="48">
        <v>438</v>
      </c>
    </row>
    <row r="442" spans="1:17" ht="16.5" x14ac:dyDescent="0.2">
      <c r="A442" s="45" t="s">
        <v>995</v>
      </c>
      <c r="B442" s="45">
        <f t="shared" si="43"/>
        <v>4107410</v>
      </c>
      <c r="C442" s="56">
        <f t="shared" si="42"/>
        <v>74</v>
      </c>
      <c r="D442" s="35">
        <f t="shared" si="44"/>
        <v>41074</v>
      </c>
      <c r="E442" s="36">
        <v>1</v>
      </c>
      <c r="F442" s="44" t="s">
        <v>794</v>
      </c>
      <c r="G442" s="44" t="s">
        <v>174</v>
      </c>
      <c r="H442" s="36">
        <f t="shared" si="45"/>
        <v>87</v>
      </c>
      <c r="I442" s="36">
        <f t="shared" si="46"/>
        <v>10</v>
      </c>
      <c r="J442" s="36">
        <v>4</v>
      </c>
      <c r="K442" s="36" t="s">
        <v>502</v>
      </c>
      <c r="L442" s="36" t="str">
        <f t="shared" si="47"/>
        <v>tw-f-74-jlr-loc1</v>
      </c>
      <c r="M442" s="36">
        <f t="shared" si="48"/>
        <v>5</v>
      </c>
      <c r="N442" s="36">
        <v>6</v>
      </c>
      <c r="O442" s="37">
        <v>6</v>
      </c>
      <c r="Q442" s="48">
        <v>439</v>
      </c>
    </row>
    <row r="443" spans="1:17" ht="16.5" x14ac:dyDescent="0.2">
      <c r="A443" s="45" t="s">
        <v>995</v>
      </c>
      <c r="B443" s="45">
        <f t="shared" si="43"/>
        <v>4107411</v>
      </c>
      <c r="C443" s="56">
        <f t="shared" si="42"/>
        <v>74</v>
      </c>
      <c r="D443" s="38">
        <f t="shared" si="44"/>
        <v>41074</v>
      </c>
      <c r="E443" s="25">
        <v>1</v>
      </c>
      <c r="F443" s="26" t="s">
        <v>795</v>
      </c>
      <c r="G443" s="26" t="s">
        <v>516</v>
      </c>
      <c r="H443" s="25">
        <f t="shared" si="45"/>
        <v>87</v>
      </c>
      <c r="I443" s="25">
        <f t="shared" si="46"/>
        <v>10</v>
      </c>
      <c r="J443" s="25">
        <v>4</v>
      </c>
      <c r="K443" s="25" t="s">
        <v>543</v>
      </c>
      <c r="L443" s="25" t="str">
        <f t="shared" si="47"/>
        <v>tw-f-74-shl-loc1</v>
      </c>
      <c r="M443" s="25">
        <f t="shared" si="48"/>
        <v>5</v>
      </c>
      <c r="N443" s="25">
        <v>9</v>
      </c>
      <c r="O443" s="39">
        <v>9</v>
      </c>
      <c r="Q443" s="48">
        <v>440</v>
      </c>
    </row>
    <row r="444" spans="1:17" ht="16.5" x14ac:dyDescent="0.2">
      <c r="A444" s="45" t="s">
        <v>995</v>
      </c>
      <c r="B444" s="45">
        <f t="shared" si="43"/>
        <v>4107420</v>
      </c>
      <c r="C444" s="56">
        <f t="shared" si="42"/>
        <v>74</v>
      </c>
      <c r="D444" s="38">
        <f t="shared" si="44"/>
        <v>41074</v>
      </c>
      <c r="E444" s="25">
        <v>2</v>
      </c>
      <c r="F444" s="26" t="s">
        <v>794</v>
      </c>
      <c r="G444" s="26" t="s">
        <v>498</v>
      </c>
      <c r="H444" s="25">
        <f t="shared" si="45"/>
        <v>87</v>
      </c>
      <c r="I444" s="25">
        <f t="shared" si="46"/>
        <v>10</v>
      </c>
      <c r="J444" s="25">
        <v>4</v>
      </c>
      <c r="K444" s="25" t="s">
        <v>1459</v>
      </c>
      <c r="L444" s="49" t="str">
        <f t="shared" si="47"/>
        <v>tw-f-74-jlr-loc2</v>
      </c>
      <c r="M444" s="49">
        <f t="shared" si="48"/>
        <v>5</v>
      </c>
      <c r="N444" s="25">
        <v>6</v>
      </c>
      <c r="O444" s="39">
        <v>6</v>
      </c>
      <c r="Q444" s="48">
        <v>441</v>
      </c>
    </row>
    <row r="445" spans="1:17" ht="16.5" x14ac:dyDescent="0.2">
      <c r="A445" s="45" t="s">
        <v>995</v>
      </c>
      <c r="B445" s="45">
        <f t="shared" si="43"/>
        <v>4107421</v>
      </c>
      <c r="C445" s="56">
        <f t="shared" si="42"/>
        <v>74</v>
      </c>
      <c r="D445" s="38">
        <f t="shared" si="44"/>
        <v>41074</v>
      </c>
      <c r="E445" s="25">
        <v>2</v>
      </c>
      <c r="F445" s="26" t="s">
        <v>795</v>
      </c>
      <c r="G445" s="26" t="s">
        <v>515</v>
      </c>
      <c r="H445" s="25">
        <f t="shared" si="45"/>
        <v>87</v>
      </c>
      <c r="I445" s="25">
        <f t="shared" si="46"/>
        <v>10</v>
      </c>
      <c r="J445" s="25">
        <v>4</v>
      </c>
      <c r="K445" s="25" t="s">
        <v>538</v>
      </c>
      <c r="L445" s="49" t="str">
        <f t="shared" si="47"/>
        <v>tw-f-74-shl-loc2</v>
      </c>
      <c r="M445" s="49">
        <f t="shared" si="48"/>
        <v>5</v>
      </c>
      <c r="N445" s="25">
        <v>9</v>
      </c>
      <c r="O445" s="39">
        <v>9</v>
      </c>
      <c r="Q445" s="48">
        <v>442</v>
      </c>
    </row>
    <row r="446" spans="1:17" ht="16.5" x14ac:dyDescent="0.2">
      <c r="A446" s="45" t="s">
        <v>995</v>
      </c>
      <c r="B446" s="45">
        <f t="shared" si="43"/>
        <v>4107430</v>
      </c>
      <c r="C446" s="56">
        <f t="shared" si="42"/>
        <v>74</v>
      </c>
      <c r="D446" s="38">
        <f t="shared" si="44"/>
        <v>41074</v>
      </c>
      <c r="E446" s="25">
        <v>3</v>
      </c>
      <c r="F446" s="26" t="s">
        <v>794</v>
      </c>
      <c r="G446" s="26" t="s">
        <v>500</v>
      </c>
      <c r="H446" s="25">
        <f t="shared" si="45"/>
        <v>87</v>
      </c>
      <c r="I446" s="25">
        <f t="shared" si="46"/>
        <v>10</v>
      </c>
      <c r="J446" s="25">
        <v>4</v>
      </c>
      <c r="K446" s="25" t="s">
        <v>499</v>
      </c>
      <c r="L446" s="50" t="str">
        <f t="shared" si="47"/>
        <v>tw-f-74-jlr-loc3</v>
      </c>
      <c r="M446" s="50">
        <f t="shared" si="48"/>
        <v>5</v>
      </c>
      <c r="N446" s="25">
        <v>6</v>
      </c>
      <c r="O446" s="39">
        <v>6</v>
      </c>
      <c r="Q446" s="48">
        <v>443</v>
      </c>
    </row>
    <row r="447" spans="1:17" ht="17.25" thickBot="1" x14ac:dyDescent="0.25">
      <c r="A447" s="45" t="s">
        <v>995</v>
      </c>
      <c r="B447" s="45">
        <f t="shared" si="43"/>
        <v>4107431</v>
      </c>
      <c r="C447" s="56">
        <f t="shared" si="42"/>
        <v>74</v>
      </c>
      <c r="D447" s="40">
        <f t="shared" si="44"/>
        <v>41074</v>
      </c>
      <c r="E447" s="41">
        <v>3</v>
      </c>
      <c r="F447" s="42" t="s">
        <v>795</v>
      </c>
      <c r="G447" s="42" t="s">
        <v>520</v>
      </c>
      <c r="H447" s="41">
        <f t="shared" si="45"/>
        <v>87</v>
      </c>
      <c r="I447" s="41">
        <f t="shared" si="46"/>
        <v>10</v>
      </c>
      <c r="J447" s="41">
        <v>4</v>
      </c>
      <c r="K447" s="41" t="s">
        <v>539</v>
      </c>
      <c r="L447" s="42" t="str">
        <f t="shared" si="47"/>
        <v>tw-f-74-shl-loc3</v>
      </c>
      <c r="M447" s="42">
        <f t="shared" si="48"/>
        <v>5</v>
      </c>
      <c r="N447" s="41">
        <v>9</v>
      </c>
      <c r="O447" s="43">
        <v>9</v>
      </c>
      <c r="Q447" s="48">
        <v>444</v>
      </c>
    </row>
    <row r="448" spans="1:17" ht="16.5" x14ac:dyDescent="0.2">
      <c r="A448" s="45" t="s">
        <v>995</v>
      </c>
      <c r="B448" s="45">
        <f t="shared" si="43"/>
        <v>4107510</v>
      </c>
      <c r="C448" s="56">
        <f t="shared" si="42"/>
        <v>75</v>
      </c>
      <c r="D448" s="35">
        <f t="shared" si="44"/>
        <v>41075</v>
      </c>
      <c r="E448" s="36">
        <v>1</v>
      </c>
      <c r="F448" s="44" t="s">
        <v>794</v>
      </c>
      <c r="G448" s="44" t="s">
        <v>174</v>
      </c>
      <c r="H448" s="36">
        <f t="shared" si="45"/>
        <v>87</v>
      </c>
      <c r="I448" s="36">
        <f t="shared" si="46"/>
        <v>10</v>
      </c>
      <c r="J448" s="36">
        <v>4</v>
      </c>
      <c r="K448" s="36" t="s">
        <v>505</v>
      </c>
      <c r="L448" s="36" t="str">
        <f t="shared" si="47"/>
        <v>tw-f-75-jlr-loc1</v>
      </c>
      <c r="M448" s="36">
        <f t="shared" si="48"/>
        <v>5</v>
      </c>
      <c r="N448" s="36">
        <v>6</v>
      </c>
      <c r="O448" s="37">
        <v>6</v>
      </c>
      <c r="Q448" s="48">
        <v>445</v>
      </c>
    </row>
    <row r="449" spans="1:17" ht="16.5" x14ac:dyDescent="0.2">
      <c r="A449" s="45" t="s">
        <v>995</v>
      </c>
      <c r="B449" s="45">
        <f t="shared" si="43"/>
        <v>4107511</v>
      </c>
      <c r="C449" s="56">
        <f t="shared" ref="C449:C512" si="49">MOD(D449,100)</f>
        <v>75</v>
      </c>
      <c r="D449" s="38">
        <f t="shared" si="44"/>
        <v>41075</v>
      </c>
      <c r="E449" s="25">
        <v>1</v>
      </c>
      <c r="F449" s="26" t="s">
        <v>795</v>
      </c>
      <c r="G449" s="26" t="s">
        <v>516</v>
      </c>
      <c r="H449" s="25">
        <f t="shared" si="45"/>
        <v>87</v>
      </c>
      <c r="I449" s="25">
        <f t="shared" si="46"/>
        <v>10</v>
      </c>
      <c r="J449" s="25">
        <v>4</v>
      </c>
      <c r="K449" s="25" t="s">
        <v>546</v>
      </c>
      <c r="L449" s="25" t="str">
        <f t="shared" si="47"/>
        <v>tw-f-75-shl-loc1</v>
      </c>
      <c r="M449" s="25">
        <f t="shared" si="48"/>
        <v>5</v>
      </c>
      <c r="N449" s="25">
        <v>9</v>
      </c>
      <c r="O449" s="39">
        <v>9</v>
      </c>
      <c r="Q449" s="48">
        <v>446</v>
      </c>
    </row>
    <row r="450" spans="1:17" ht="16.5" x14ac:dyDescent="0.2">
      <c r="A450" s="45" t="s">
        <v>995</v>
      </c>
      <c r="B450" s="45">
        <f t="shared" si="43"/>
        <v>4107520</v>
      </c>
      <c r="C450" s="56">
        <f t="shared" si="49"/>
        <v>75</v>
      </c>
      <c r="D450" s="38">
        <f t="shared" si="44"/>
        <v>41075</v>
      </c>
      <c r="E450" s="25">
        <v>2</v>
      </c>
      <c r="F450" s="26" t="s">
        <v>794</v>
      </c>
      <c r="G450" s="26" t="s">
        <v>498</v>
      </c>
      <c r="H450" s="25">
        <f t="shared" si="45"/>
        <v>87</v>
      </c>
      <c r="I450" s="25">
        <f t="shared" si="46"/>
        <v>10</v>
      </c>
      <c r="J450" s="25">
        <v>4</v>
      </c>
      <c r="K450" s="25" t="s">
        <v>495</v>
      </c>
      <c r="L450" s="49" t="str">
        <f t="shared" si="47"/>
        <v>tw-f-75-jlr-loc2</v>
      </c>
      <c r="M450" s="49">
        <f t="shared" si="48"/>
        <v>5</v>
      </c>
      <c r="N450" s="25">
        <v>6</v>
      </c>
      <c r="O450" s="39">
        <v>6</v>
      </c>
      <c r="Q450" s="48">
        <v>447</v>
      </c>
    </row>
    <row r="451" spans="1:17" ht="16.5" x14ac:dyDescent="0.2">
      <c r="A451" s="45" t="s">
        <v>995</v>
      </c>
      <c r="B451" s="45">
        <f t="shared" si="43"/>
        <v>4107521</v>
      </c>
      <c r="C451" s="56">
        <f t="shared" si="49"/>
        <v>75</v>
      </c>
      <c r="D451" s="38">
        <f t="shared" si="44"/>
        <v>41075</v>
      </c>
      <c r="E451" s="25">
        <v>2</v>
      </c>
      <c r="F451" s="26" t="s">
        <v>795</v>
      </c>
      <c r="G451" s="26" t="s">
        <v>515</v>
      </c>
      <c r="H451" s="25">
        <f t="shared" si="45"/>
        <v>87</v>
      </c>
      <c r="I451" s="25">
        <f t="shared" si="46"/>
        <v>10</v>
      </c>
      <c r="J451" s="25">
        <v>4</v>
      </c>
      <c r="K451" s="25" t="s">
        <v>534</v>
      </c>
      <c r="L451" s="49" t="str">
        <f t="shared" si="47"/>
        <v>tw-f-75-shl-loc2</v>
      </c>
      <c r="M451" s="49">
        <f t="shared" si="48"/>
        <v>5</v>
      </c>
      <c r="N451" s="25">
        <v>9</v>
      </c>
      <c r="O451" s="39">
        <v>9</v>
      </c>
      <c r="Q451" s="48">
        <v>448</v>
      </c>
    </row>
    <row r="452" spans="1:17" ht="16.5" x14ac:dyDescent="0.2">
      <c r="A452" s="45" t="s">
        <v>995</v>
      </c>
      <c r="B452" s="45">
        <f t="shared" si="43"/>
        <v>4107530</v>
      </c>
      <c r="C452" s="56">
        <f t="shared" si="49"/>
        <v>75</v>
      </c>
      <c r="D452" s="38">
        <f t="shared" si="44"/>
        <v>41075</v>
      </c>
      <c r="E452" s="25">
        <v>3</v>
      </c>
      <c r="F452" s="26" t="s">
        <v>794</v>
      </c>
      <c r="G452" s="26" t="s">
        <v>500</v>
      </c>
      <c r="H452" s="25">
        <f t="shared" si="45"/>
        <v>87</v>
      </c>
      <c r="I452" s="25">
        <f t="shared" si="46"/>
        <v>10</v>
      </c>
      <c r="J452" s="25">
        <v>4</v>
      </c>
      <c r="K452" s="25" t="s">
        <v>501</v>
      </c>
      <c r="L452" s="50" t="str">
        <f t="shared" si="47"/>
        <v>tw-f-75-jlr-loc3</v>
      </c>
      <c r="M452" s="50">
        <f t="shared" si="48"/>
        <v>5</v>
      </c>
      <c r="N452" s="25">
        <v>6</v>
      </c>
      <c r="O452" s="39">
        <v>6</v>
      </c>
      <c r="Q452" s="48">
        <v>449</v>
      </c>
    </row>
    <row r="453" spans="1:17" ht="17.25" thickBot="1" x14ac:dyDescent="0.25">
      <c r="A453" s="45" t="s">
        <v>995</v>
      </c>
      <c r="B453" s="45">
        <f t="shared" ref="B453:B516" si="50">D453*100+E453*10+IF(F453="jlr",0,1)</f>
        <v>4107531</v>
      </c>
      <c r="C453" s="56">
        <f t="shared" si="49"/>
        <v>75</v>
      </c>
      <c r="D453" s="40">
        <f t="shared" ref="D453:D516" si="51">INT((Q453-1)/6)+41001</f>
        <v>41075</v>
      </c>
      <c r="E453" s="41">
        <v>3</v>
      </c>
      <c r="F453" s="42" t="s">
        <v>795</v>
      </c>
      <c r="G453" s="42" t="s">
        <v>520</v>
      </c>
      <c r="H453" s="41">
        <f t="shared" ref="H453:H516" si="52">INDEX($Y$4:$Y$103,C453)</f>
        <v>87</v>
      </c>
      <c r="I453" s="41">
        <f t="shared" ref="I453:I516" si="53">INDEX($Z$4:$AB$103,C453,E453)</f>
        <v>10</v>
      </c>
      <c r="J453" s="41">
        <v>4</v>
      </c>
      <c r="K453" s="41" t="s">
        <v>542</v>
      </c>
      <c r="L453" s="42" t="str">
        <f t="shared" ref="L453:L516" si="54">A453&amp;"-"&amp;C453&amp;"-"&amp;F453&amp;"-loc"&amp;E453</f>
        <v>tw-f-75-shl-loc3</v>
      </c>
      <c r="M453" s="42">
        <f t="shared" ref="M453:M516" si="55">INDEX($AD$4:$AD$103,C453)</f>
        <v>5</v>
      </c>
      <c r="N453" s="41">
        <v>9</v>
      </c>
      <c r="O453" s="43">
        <v>9</v>
      </c>
      <c r="Q453" s="48">
        <v>450</v>
      </c>
    </row>
    <row r="454" spans="1:17" ht="16.5" x14ac:dyDescent="0.2">
      <c r="A454" s="45" t="s">
        <v>995</v>
      </c>
      <c r="B454" s="45">
        <f t="shared" si="50"/>
        <v>4107610</v>
      </c>
      <c r="C454" s="56">
        <f t="shared" si="49"/>
        <v>76</v>
      </c>
      <c r="D454" s="35">
        <f t="shared" si="51"/>
        <v>41076</v>
      </c>
      <c r="E454" s="36">
        <v>1</v>
      </c>
      <c r="F454" s="44" t="s">
        <v>794</v>
      </c>
      <c r="G454" s="44" t="s">
        <v>174</v>
      </c>
      <c r="H454" s="36">
        <f t="shared" si="52"/>
        <v>88</v>
      </c>
      <c r="I454" s="36">
        <f t="shared" si="53"/>
        <v>10</v>
      </c>
      <c r="J454" s="36">
        <v>4</v>
      </c>
      <c r="K454" s="36" t="s">
        <v>499</v>
      </c>
      <c r="L454" s="36" t="str">
        <f t="shared" si="54"/>
        <v>tw-f-76-jlr-loc1</v>
      </c>
      <c r="M454" s="36">
        <f t="shared" si="55"/>
        <v>5</v>
      </c>
      <c r="N454" s="36">
        <v>6</v>
      </c>
      <c r="O454" s="37">
        <v>6</v>
      </c>
      <c r="Q454" s="48">
        <v>451</v>
      </c>
    </row>
    <row r="455" spans="1:17" ht="16.5" x14ac:dyDescent="0.2">
      <c r="A455" s="45" t="s">
        <v>995</v>
      </c>
      <c r="B455" s="45">
        <f t="shared" si="50"/>
        <v>4107611</v>
      </c>
      <c r="C455" s="56">
        <f t="shared" si="49"/>
        <v>76</v>
      </c>
      <c r="D455" s="38">
        <f t="shared" si="51"/>
        <v>41076</v>
      </c>
      <c r="E455" s="25">
        <v>1</v>
      </c>
      <c r="F455" s="26" t="s">
        <v>795</v>
      </c>
      <c r="G455" s="26" t="s">
        <v>516</v>
      </c>
      <c r="H455" s="25">
        <f t="shared" si="52"/>
        <v>88</v>
      </c>
      <c r="I455" s="25">
        <f t="shared" si="53"/>
        <v>10</v>
      </c>
      <c r="J455" s="25">
        <v>4</v>
      </c>
      <c r="K455" s="25" t="s">
        <v>539</v>
      </c>
      <c r="L455" s="25" t="str">
        <f t="shared" si="54"/>
        <v>tw-f-76-shl-loc1</v>
      </c>
      <c r="M455" s="25">
        <f t="shared" si="55"/>
        <v>5</v>
      </c>
      <c r="N455" s="25">
        <v>9</v>
      </c>
      <c r="O455" s="39">
        <v>9</v>
      </c>
      <c r="Q455" s="48">
        <v>452</v>
      </c>
    </row>
    <row r="456" spans="1:17" ht="16.5" x14ac:dyDescent="0.2">
      <c r="A456" s="45" t="s">
        <v>995</v>
      </c>
      <c r="B456" s="45">
        <f t="shared" si="50"/>
        <v>4107620</v>
      </c>
      <c r="C456" s="56">
        <f t="shared" si="49"/>
        <v>76</v>
      </c>
      <c r="D456" s="38">
        <f t="shared" si="51"/>
        <v>41076</v>
      </c>
      <c r="E456" s="25">
        <v>2</v>
      </c>
      <c r="F456" s="26" t="s">
        <v>794</v>
      </c>
      <c r="G456" s="26" t="s">
        <v>498</v>
      </c>
      <c r="H456" s="25">
        <f t="shared" si="52"/>
        <v>88</v>
      </c>
      <c r="I456" s="25">
        <f t="shared" si="53"/>
        <v>10</v>
      </c>
      <c r="J456" s="25">
        <v>4</v>
      </c>
      <c r="K456" s="25" t="s">
        <v>1459</v>
      </c>
      <c r="L456" s="49" t="str">
        <f t="shared" si="54"/>
        <v>tw-f-76-jlr-loc2</v>
      </c>
      <c r="M456" s="49">
        <f t="shared" si="55"/>
        <v>5</v>
      </c>
      <c r="N456" s="25">
        <v>6</v>
      </c>
      <c r="O456" s="39">
        <v>6</v>
      </c>
      <c r="Q456" s="48">
        <v>453</v>
      </c>
    </row>
    <row r="457" spans="1:17" ht="16.5" x14ac:dyDescent="0.2">
      <c r="A457" s="45" t="s">
        <v>995</v>
      </c>
      <c r="B457" s="45">
        <f t="shared" si="50"/>
        <v>4107621</v>
      </c>
      <c r="C457" s="56">
        <f t="shared" si="49"/>
        <v>76</v>
      </c>
      <c r="D457" s="38">
        <f t="shared" si="51"/>
        <v>41076</v>
      </c>
      <c r="E457" s="25">
        <v>2</v>
      </c>
      <c r="F457" s="26" t="s">
        <v>795</v>
      </c>
      <c r="G457" s="26" t="s">
        <v>515</v>
      </c>
      <c r="H457" s="25">
        <f t="shared" si="52"/>
        <v>88</v>
      </c>
      <c r="I457" s="25">
        <f t="shared" si="53"/>
        <v>10</v>
      </c>
      <c r="J457" s="25">
        <v>4</v>
      </c>
      <c r="K457" s="25" t="s">
        <v>538</v>
      </c>
      <c r="L457" s="49" t="str">
        <f t="shared" si="54"/>
        <v>tw-f-76-shl-loc2</v>
      </c>
      <c r="M457" s="49">
        <f t="shared" si="55"/>
        <v>5</v>
      </c>
      <c r="N457" s="25">
        <v>9</v>
      </c>
      <c r="O457" s="39">
        <v>9</v>
      </c>
      <c r="Q457" s="48">
        <v>454</v>
      </c>
    </row>
    <row r="458" spans="1:17" ht="16.5" x14ac:dyDescent="0.2">
      <c r="A458" s="45" t="s">
        <v>995</v>
      </c>
      <c r="B458" s="45">
        <f t="shared" si="50"/>
        <v>4107630</v>
      </c>
      <c r="C458" s="56">
        <f t="shared" si="49"/>
        <v>76</v>
      </c>
      <c r="D458" s="38">
        <f t="shared" si="51"/>
        <v>41076</v>
      </c>
      <c r="E458" s="25">
        <v>3</v>
      </c>
      <c r="F458" s="26" t="s">
        <v>794</v>
      </c>
      <c r="G458" s="26" t="s">
        <v>500</v>
      </c>
      <c r="H458" s="25">
        <f t="shared" si="52"/>
        <v>88</v>
      </c>
      <c r="I458" s="25">
        <f t="shared" si="53"/>
        <v>10</v>
      </c>
      <c r="J458" s="25">
        <v>4</v>
      </c>
      <c r="K458" s="25" t="s">
        <v>502</v>
      </c>
      <c r="L458" s="50" t="str">
        <f t="shared" si="54"/>
        <v>tw-f-76-jlr-loc3</v>
      </c>
      <c r="M458" s="50">
        <f t="shared" si="55"/>
        <v>5</v>
      </c>
      <c r="N458" s="25">
        <v>6</v>
      </c>
      <c r="O458" s="39">
        <v>6</v>
      </c>
      <c r="Q458" s="48">
        <v>455</v>
      </c>
    </row>
    <row r="459" spans="1:17" ht="17.25" thickBot="1" x14ac:dyDescent="0.25">
      <c r="A459" s="45" t="s">
        <v>995</v>
      </c>
      <c r="B459" s="45">
        <f t="shared" si="50"/>
        <v>4107631</v>
      </c>
      <c r="C459" s="56">
        <f t="shared" si="49"/>
        <v>76</v>
      </c>
      <c r="D459" s="40">
        <f t="shared" si="51"/>
        <v>41076</v>
      </c>
      <c r="E459" s="41">
        <v>3</v>
      </c>
      <c r="F459" s="42" t="s">
        <v>795</v>
      </c>
      <c r="G459" s="42" t="s">
        <v>520</v>
      </c>
      <c r="H459" s="41">
        <f t="shared" si="52"/>
        <v>88</v>
      </c>
      <c r="I459" s="41">
        <f t="shared" si="53"/>
        <v>10</v>
      </c>
      <c r="J459" s="41">
        <v>4</v>
      </c>
      <c r="K459" s="41" t="s">
        <v>543</v>
      </c>
      <c r="L459" s="42" t="str">
        <f t="shared" si="54"/>
        <v>tw-f-76-shl-loc3</v>
      </c>
      <c r="M459" s="42">
        <f t="shared" si="55"/>
        <v>5</v>
      </c>
      <c r="N459" s="41">
        <v>9</v>
      </c>
      <c r="O459" s="43">
        <v>9</v>
      </c>
      <c r="Q459" s="48">
        <v>456</v>
      </c>
    </row>
    <row r="460" spans="1:17" ht="16.5" x14ac:dyDescent="0.2">
      <c r="A460" s="45" t="s">
        <v>995</v>
      </c>
      <c r="B460" s="45">
        <f t="shared" si="50"/>
        <v>4107710</v>
      </c>
      <c r="C460" s="56">
        <f t="shared" si="49"/>
        <v>77</v>
      </c>
      <c r="D460" s="35">
        <f t="shared" si="51"/>
        <v>41077</v>
      </c>
      <c r="E460" s="36">
        <v>1</v>
      </c>
      <c r="F460" s="44" t="s">
        <v>794</v>
      </c>
      <c r="G460" s="44" t="s">
        <v>174</v>
      </c>
      <c r="H460" s="36">
        <f t="shared" si="52"/>
        <v>89</v>
      </c>
      <c r="I460" s="36">
        <f t="shared" si="53"/>
        <v>10</v>
      </c>
      <c r="J460" s="36">
        <v>4</v>
      </c>
      <c r="K460" s="44" t="s">
        <v>174</v>
      </c>
      <c r="L460" s="36" t="str">
        <f t="shared" si="54"/>
        <v>tw-f-77-jlr-loc1</v>
      </c>
      <c r="M460" s="36">
        <f t="shared" si="55"/>
        <v>5</v>
      </c>
      <c r="N460" s="36">
        <v>6</v>
      </c>
      <c r="O460" s="37">
        <v>6</v>
      </c>
      <c r="Q460" s="48">
        <v>457</v>
      </c>
    </row>
    <row r="461" spans="1:17" ht="16.5" x14ac:dyDescent="0.2">
      <c r="A461" s="45" t="s">
        <v>995</v>
      </c>
      <c r="B461" s="45">
        <f t="shared" si="50"/>
        <v>4107711</v>
      </c>
      <c r="C461" s="56">
        <f t="shared" si="49"/>
        <v>77</v>
      </c>
      <c r="D461" s="38">
        <f t="shared" si="51"/>
        <v>41077</v>
      </c>
      <c r="E461" s="25">
        <v>1</v>
      </c>
      <c r="F461" s="26" t="s">
        <v>795</v>
      </c>
      <c r="G461" s="26" t="s">
        <v>516</v>
      </c>
      <c r="H461" s="25">
        <f t="shared" si="52"/>
        <v>89</v>
      </c>
      <c r="I461" s="25">
        <f t="shared" si="53"/>
        <v>10</v>
      </c>
      <c r="J461" s="25">
        <v>4</v>
      </c>
      <c r="K461" s="26" t="s">
        <v>534</v>
      </c>
      <c r="L461" s="25" t="str">
        <f t="shared" si="54"/>
        <v>tw-f-77-shl-loc1</v>
      </c>
      <c r="M461" s="25">
        <f t="shared" si="55"/>
        <v>5</v>
      </c>
      <c r="N461" s="25">
        <v>9</v>
      </c>
      <c r="O461" s="39">
        <v>9</v>
      </c>
      <c r="Q461" s="48">
        <v>458</v>
      </c>
    </row>
    <row r="462" spans="1:17" ht="16.5" x14ac:dyDescent="0.2">
      <c r="A462" s="45" t="s">
        <v>995</v>
      </c>
      <c r="B462" s="45">
        <f t="shared" si="50"/>
        <v>4107720</v>
      </c>
      <c r="C462" s="56">
        <f t="shared" si="49"/>
        <v>77</v>
      </c>
      <c r="D462" s="38">
        <f t="shared" si="51"/>
        <v>41077</v>
      </c>
      <c r="E462" s="25">
        <v>2</v>
      </c>
      <c r="F462" s="26" t="s">
        <v>794</v>
      </c>
      <c r="G462" s="26" t="s">
        <v>498</v>
      </c>
      <c r="H462" s="25">
        <f t="shared" si="52"/>
        <v>89</v>
      </c>
      <c r="I462" s="25">
        <f t="shared" si="53"/>
        <v>10</v>
      </c>
      <c r="J462" s="25">
        <v>4</v>
      </c>
      <c r="K462" s="26" t="s">
        <v>174</v>
      </c>
      <c r="L462" s="49" t="str">
        <f t="shared" si="54"/>
        <v>tw-f-77-jlr-loc2</v>
      </c>
      <c r="M462" s="49">
        <f t="shared" si="55"/>
        <v>5</v>
      </c>
      <c r="N462" s="25">
        <v>6</v>
      </c>
      <c r="O462" s="39">
        <v>6</v>
      </c>
      <c r="Q462" s="48">
        <v>459</v>
      </c>
    </row>
    <row r="463" spans="1:17" ht="16.5" x14ac:dyDescent="0.2">
      <c r="A463" s="45" t="s">
        <v>995</v>
      </c>
      <c r="B463" s="45">
        <f t="shared" si="50"/>
        <v>4107721</v>
      </c>
      <c r="C463" s="56">
        <f t="shared" si="49"/>
        <v>77</v>
      </c>
      <c r="D463" s="38">
        <f t="shared" si="51"/>
        <v>41077</v>
      </c>
      <c r="E463" s="25">
        <v>2</v>
      </c>
      <c r="F463" s="26" t="s">
        <v>795</v>
      </c>
      <c r="G463" s="26" t="s">
        <v>515</v>
      </c>
      <c r="H463" s="25">
        <f t="shared" si="52"/>
        <v>89</v>
      </c>
      <c r="I463" s="25">
        <f t="shared" si="53"/>
        <v>10</v>
      </c>
      <c r="J463" s="25">
        <v>4</v>
      </c>
      <c r="K463" s="26" t="s">
        <v>528</v>
      </c>
      <c r="L463" s="49" t="str">
        <f t="shared" si="54"/>
        <v>tw-f-77-shl-loc2</v>
      </c>
      <c r="M463" s="49">
        <f t="shared" si="55"/>
        <v>5</v>
      </c>
      <c r="N463" s="25">
        <v>9</v>
      </c>
      <c r="O463" s="39">
        <v>9</v>
      </c>
      <c r="Q463" s="48">
        <v>460</v>
      </c>
    </row>
    <row r="464" spans="1:17" ht="16.5" x14ac:dyDescent="0.2">
      <c r="A464" s="45" t="s">
        <v>995</v>
      </c>
      <c r="B464" s="45">
        <f t="shared" si="50"/>
        <v>4107730</v>
      </c>
      <c r="C464" s="56">
        <f t="shared" si="49"/>
        <v>77</v>
      </c>
      <c r="D464" s="38">
        <f t="shared" si="51"/>
        <v>41077</v>
      </c>
      <c r="E464" s="25">
        <v>3</v>
      </c>
      <c r="F464" s="26" t="s">
        <v>794</v>
      </c>
      <c r="G464" s="26" t="s">
        <v>500</v>
      </c>
      <c r="H464" s="25">
        <f t="shared" si="52"/>
        <v>89</v>
      </c>
      <c r="I464" s="25">
        <f t="shared" si="53"/>
        <v>10</v>
      </c>
      <c r="J464" s="25">
        <v>4</v>
      </c>
      <c r="K464" s="26" t="s">
        <v>501</v>
      </c>
      <c r="L464" s="50" t="str">
        <f t="shared" si="54"/>
        <v>tw-f-77-jlr-loc3</v>
      </c>
      <c r="M464" s="50">
        <f t="shared" si="55"/>
        <v>5</v>
      </c>
      <c r="N464" s="25">
        <v>6</v>
      </c>
      <c r="O464" s="39">
        <v>6</v>
      </c>
      <c r="Q464" s="48">
        <v>461</v>
      </c>
    </row>
    <row r="465" spans="1:17" ht="17.25" thickBot="1" x14ac:dyDescent="0.25">
      <c r="A465" s="45" t="s">
        <v>995</v>
      </c>
      <c r="B465" s="45">
        <f t="shared" si="50"/>
        <v>4107731</v>
      </c>
      <c r="C465" s="56">
        <f t="shared" si="49"/>
        <v>77</v>
      </c>
      <c r="D465" s="40">
        <f t="shared" si="51"/>
        <v>41077</v>
      </c>
      <c r="E465" s="41">
        <v>3</v>
      </c>
      <c r="F465" s="42" t="s">
        <v>795</v>
      </c>
      <c r="G465" s="42" t="s">
        <v>520</v>
      </c>
      <c r="H465" s="41">
        <f t="shared" si="52"/>
        <v>89</v>
      </c>
      <c r="I465" s="41">
        <f t="shared" si="53"/>
        <v>10</v>
      </c>
      <c r="J465" s="41">
        <v>4</v>
      </c>
      <c r="K465" s="42" t="s">
        <v>542</v>
      </c>
      <c r="L465" s="42" t="str">
        <f t="shared" si="54"/>
        <v>tw-f-77-shl-loc3</v>
      </c>
      <c r="M465" s="42">
        <f t="shared" si="55"/>
        <v>5</v>
      </c>
      <c r="N465" s="41">
        <v>9</v>
      </c>
      <c r="O465" s="43">
        <v>9</v>
      </c>
      <c r="Q465" s="48">
        <v>462</v>
      </c>
    </row>
    <row r="466" spans="1:17" ht="16.5" x14ac:dyDescent="0.2">
      <c r="A466" s="45" t="s">
        <v>995</v>
      </c>
      <c r="B466" s="45">
        <f t="shared" si="50"/>
        <v>4107810</v>
      </c>
      <c r="C466" s="56">
        <f t="shared" si="49"/>
        <v>78</v>
      </c>
      <c r="D466" s="35">
        <f t="shared" si="51"/>
        <v>41078</v>
      </c>
      <c r="E466" s="36">
        <v>1</v>
      </c>
      <c r="F466" s="44" t="s">
        <v>794</v>
      </c>
      <c r="G466" s="44" t="s">
        <v>174</v>
      </c>
      <c r="H466" s="36">
        <f t="shared" si="52"/>
        <v>90</v>
      </c>
      <c r="I466" s="36">
        <f t="shared" si="53"/>
        <v>11</v>
      </c>
      <c r="J466" s="36">
        <v>4</v>
      </c>
      <c r="K466" s="44" t="s">
        <v>498</v>
      </c>
      <c r="L466" s="36" t="str">
        <f t="shared" si="54"/>
        <v>tw-f-78-jlr-loc1</v>
      </c>
      <c r="M466" s="36">
        <f t="shared" si="55"/>
        <v>5</v>
      </c>
      <c r="N466" s="36">
        <v>6</v>
      </c>
      <c r="O466" s="37">
        <v>6</v>
      </c>
      <c r="Q466" s="48">
        <v>463</v>
      </c>
    </row>
    <row r="467" spans="1:17" ht="16.5" x14ac:dyDescent="0.2">
      <c r="A467" s="45" t="s">
        <v>995</v>
      </c>
      <c r="B467" s="45">
        <f t="shared" si="50"/>
        <v>4107811</v>
      </c>
      <c r="C467" s="56">
        <f t="shared" si="49"/>
        <v>78</v>
      </c>
      <c r="D467" s="38">
        <f t="shared" si="51"/>
        <v>41078</v>
      </c>
      <c r="E467" s="25">
        <v>1</v>
      </c>
      <c r="F467" s="26" t="s">
        <v>795</v>
      </c>
      <c r="G467" s="26" t="s">
        <v>516</v>
      </c>
      <c r="H467" s="25">
        <f t="shared" si="52"/>
        <v>90</v>
      </c>
      <c r="I467" s="25">
        <f t="shared" si="53"/>
        <v>11</v>
      </c>
      <c r="J467" s="25">
        <v>4</v>
      </c>
      <c r="K467" s="25" t="s">
        <v>526</v>
      </c>
      <c r="L467" s="25" t="str">
        <f t="shared" si="54"/>
        <v>tw-f-78-shl-loc1</v>
      </c>
      <c r="M467" s="25">
        <f t="shared" si="55"/>
        <v>5</v>
      </c>
      <c r="N467" s="25">
        <v>9</v>
      </c>
      <c r="O467" s="39">
        <v>9</v>
      </c>
      <c r="Q467" s="48">
        <v>464</v>
      </c>
    </row>
    <row r="468" spans="1:17" ht="16.5" x14ac:dyDescent="0.2">
      <c r="A468" s="45" t="s">
        <v>995</v>
      </c>
      <c r="B468" s="45">
        <f t="shared" si="50"/>
        <v>4107820</v>
      </c>
      <c r="C468" s="56">
        <f t="shared" si="49"/>
        <v>78</v>
      </c>
      <c r="D468" s="38">
        <f t="shared" si="51"/>
        <v>41078</v>
      </c>
      <c r="E468" s="25">
        <v>2</v>
      </c>
      <c r="F468" s="26" t="s">
        <v>794</v>
      </c>
      <c r="G468" s="26" t="s">
        <v>498</v>
      </c>
      <c r="H468" s="25">
        <f t="shared" si="52"/>
        <v>90</v>
      </c>
      <c r="I468" s="25">
        <f t="shared" si="53"/>
        <v>10</v>
      </c>
      <c r="J468" s="25">
        <v>4</v>
      </c>
      <c r="K468" s="25" t="s">
        <v>497</v>
      </c>
      <c r="L468" s="49" t="str">
        <f t="shared" si="54"/>
        <v>tw-f-78-jlr-loc2</v>
      </c>
      <c r="M468" s="49">
        <f t="shared" si="55"/>
        <v>5</v>
      </c>
      <c r="N468" s="25">
        <v>6</v>
      </c>
      <c r="O468" s="39">
        <v>6</v>
      </c>
      <c r="Q468" s="48">
        <v>465</v>
      </c>
    </row>
    <row r="469" spans="1:17" ht="16.5" x14ac:dyDescent="0.2">
      <c r="A469" s="45" t="s">
        <v>995</v>
      </c>
      <c r="B469" s="45">
        <f t="shared" si="50"/>
        <v>4107821</v>
      </c>
      <c r="C469" s="56">
        <f t="shared" si="49"/>
        <v>78</v>
      </c>
      <c r="D469" s="38">
        <f t="shared" si="51"/>
        <v>41078</v>
      </c>
      <c r="E469" s="25">
        <v>2</v>
      </c>
      <c r="F469" s="26" t="s">
        <v>795</v>
      </c>
      <c r="G469" s="26" t="s">
        <v>515</v>
      </c>
      <c r="H469" s="25">
        <f t="shared" si="52"/>
        <v>90</v>
      </c>
      <c r="I469" s="25">
        <f t="shared" si="53"/>
        <v>10</v>
      </c>
      <c r="J469" s="25">
        <v>4</v>
      </c>
      <c r="K469" s="25" t="s">
        <v>531</v>
      </c>
      <c r="L469" s="49" t="str">
        <f t="shared" si="54"/>
        <v>tw-f-78-shl-loc2</v>
      </c>
      <c r="M469" s="49">
        <f t="shared" si="55"/>
        <v>5</v>
      </c>
      <c r="N469" s="25">
        <v>9</v>
      </c>
      <c r="O469" s="39">
        <v>9</v>
      </c>
      <c r="Q469" s="48">
        <v>466</v>
      </c>
    </row>
    <row r="470" spans="1:17" ht="16.5" x14ac:dyDescent="0.2">
      <c r="A470" s="45" t="s">
        <v>995</v>
      </c>
      <c r="B470" s="45">
        <f t="shared" si="50"/>
        <v>4107830</v>
      </c>
      <c r="C470" s="56">
        <f t="shared" si="49"/>
        <v>78</v>
      </c>
      <c r="D470" s="38">
        <f t="shared" si="51"/>
        <v>41078</v>
      </c>
      <c r="E470" s="25">
        <v>3</v>
      </c>
      <c r="F470" s="26" t="s">
        <v>794</v>
      </c>
      <c r="G470" s="26" t="s">
        <v>500</v>
      </c>
      <c r="H470" s="25">
        <f t="shared" si="52"/>
        <v>90</v>
      </c>
      <c r="I470" s="25">
        <f t="shared" si="53"/>
        <v>10</v>
      </c>
      <c r="J470" s="25">
        <v>4</v>
      </c>
      <c r="K470" s="26" t="s">
        <v>174</v>
      </c>
      <c r="L470" s="50" t="str">
        <f t="shared" si="54"/>
        <v>tw-f-78-jlr-loc3</v>
      </c>
      <c r="M470" s="50">
        <f t="shared" si="55"/>
        <v>5</v>
      </c>
      <c r="N470" s="25">
        <v>6</v>
      </c>
      <c r="O470" s="39">
        <v>6</v>
      </c>
      <c r="Q470" s="48">
        <v>467</v>
      </c>
    </row>
    <row r="471" spans="1:17" ht="17.25" thickBot="1" x14ac:dyDescent="0.25">
      <c r="A471" s="45" t="s">
        <v>995</v>
      </c>
      <c r="B471" s="45">
        <f t="shared" si="50"/>
        <v>4107831</v>
      </c>
      <c r="C471" s="56">
        <f t="shared" si="49"/>
        <v>78</v>
      </c>
      <c r="D471" s="40">
        <f t="shared" si="51"/>
        <v>41078</v>
      </c>
      <c r="E471" s="41">
        <v>3</v>
      </c>
      <c r="F471" s="42" t="s">
        <v>795</v>
      </c>
      <c r="G471" s="42" t="s">
        <v>520</v>
      </c>
      <c r="H471" s="41">
        <f t="shared" si="52"/>
        <v>90</v>
      </c>
      <c r="I471" s="41">
        <f t="shared" si="53"/>
        <v>10</v>
      </c>
      <c r="J471" s="41">
        <v>4</v>
      </c>
      <c r="K471" s="41" t="s">
        <v>535</v>
      </c>
      <c r="L471" s="42" t="str">
        <f t="shared" si="54"/>
        <v>tw-f-78-shl-loc3</v>
      </c>
      <c r="M471" s="42">
        <f t="shared" si="55"/>
        <v>5</v>
      </c>
      <c r="N471" s="41">
        <v>9</v>
      </c>
      <c r="O471" s="43">
        <v>9</v>
      </c>
      <c r="Q471" s="48">
        <v>468</v>
      </c>
    </row>
    <row r="472" spans="1:17" ht="16.5" x14ac:dyDescent="0.2">
      <c r="A472" s="45" t="s">
        <v>995</v>
      </c>
      <c r="B472" s="45">
        <f t="shared" si="50"/>
        <v>4107910</v>
      </c>
      <c r="C472" s="56">
        <f t="shared" si="49"/>
        <v>79</v>
      </c>
      <c r="D472" s="35">
        <f t="shared" si="51"/>
        <v>41079</v>
      </c>
      <c r="E472" s="36">
        <v>1</v>
      </c>
      <c r="F472" s="44" t="s">
        <v>794</v>
      </c>
      <c r="G472" s="44" t="s">
        <v>174</v>
      </c>
      <c r="H472" s="36">
        <f t="shared" si="52"/>
        <v>90</v>
      </c>
      <c r="I472" s="36">
        <f t="shared" si="53"/>
        <v>11</v>
      </c>
      <c r="J472" s="36">
        <v>4</v>
      </c>
      <c r="K472" s="44" t="s">
        <v>495</v>
      </c>
      <c r="L472" s="36" t="str">
        <f t="shared" si="54"/>
        <v>tw-f-79-jlr-loc1</v>
      </c>
      <c r="M472" s="36">
        <f t="shared" si="55"/>
        <v>5</v>
      </c>
      <c r="N472" s="36">
        <v>6</v>
      </c>
      <c r="O472" s="37">
        <v>6</v>
      </c>
      <c r="Q472" s="48">
        <v>469</v>
      </c>
    </row>
    <row r="473" spans="1:17" ht="16.5" x14ac:dyDescent="0.2">
      <c r="A473" s="45" t="s">
        <v>995</v>
      </c>
      <c r="B473" s="45">
        <f t="shared" si="50"/>
        <v>4107911</v>
      </c>
      <c r="C473" s="56">
        <f t="shared" si="49"/>
        <v>79</v>
      </c>
      <c r="D473" s="38">
        <f t="shared" si="51"/>
        <v>41079</v>
      </c>
      <c r="E473" s="25">
        <v>1</v>
      </c>
      <c r="F473" s="26" t="s">
        <v>795</v>
      </c>
      <c r="G473" s="26" t="s">
        <v>516</v>
      </c>
      <c r="H473" s="25">
        <f t="shared" si="52"/>
        <v>90</v>
      </c>
      <c r="I473" s="25">
        <f t="shared" si="53"/>
        <v>11</v>
      </c>
      <c r="J473" s="25">
        <v>4</v>
      </c>
      <c r="K473" s="26" t="s">
        <v>527</v>
      </c>
      <c r="L473" s="25" t="str">
        <f t="shared" si="54"/>
        <v>tw-f-79-shl-loc1</v>
      </c>
      <c r="M473" s="25">
        <f t="shared" si="55"/>
        <v>5</v>
      </c>
      <c r="N473" s="25">
        <v>9</v>
      </c>
      <c r="O473" s="39">
        <v>9</v>
      </c>
      <c r="Q473" s="48">
        <v>470</v>
      </c>
    </row>
    <row r="474" spans="1:17" ht="16.5" x14ac:dyDescent="0.2">
      <c r="A474" s="45" t="s">
        <v>995</v>
      </c>
      <c r="B474" s="45">
        <f t="shared" si="50"/>
        <v>4107920</v>
      </c>
      <c r="C474" s="56">
        <f t="shared" si="49"/>
        <v>79</v>
      </c>
      <c r="D474" s="38">
        <f t="shared" si="51"/>
        <v>41079</v>
      </c>
      <c r="E474" s="25">
        <v>2</v>
      </c>
      <c r="F474" s="26" t="s">
        <v>794</v>
      </c>
      <c r="G474" s="26" t="s">
        <v>498</v>
      </c>
      <c r="H474" s="25">
        <f t="shared" si="52"/>
        <v>90</v>
      </c>
      <c r="I474" s="25">
        <f t="shared" si="53"/>
        <v>11</v>
      </c>
      <c r="J474" s="25">
        <v>4</v>
      </c>
      <c r="K474" s="26" t="s">
        <v>1463</v>
      </c>
      <c r="L474" s="49" t="str">
        <f t="shared" si="54"/>
        <v>tw-f-79-jlr-loc2</v>
      </c>
      <c r="M474" s="49">
        <f t="shared" si="55"/>
        <v>5</v>
      </c>
      <c r="N474" s="25">
        <v>6</v>
      </c>
      <c r="O474" s="39">
        <v>6</v>
      </c>
      <c r="Q474" s="48">
        <v>471</v>
      </c>
    </row>
    <row r="475" spans="1:17" ht="16.5" x14ac:dyDescent="0.2">
      <c r="A475" s="45" t="s">
        <v>995</v>
      </c>
      <c r="B475" s="45">
        <f t="shared" si="50"/>
        <v>4107921</v>
      </c>
      <c r="C475" s="56">
        <f t="shared" si="49"/>
        <v>79</v>
      </c>
      <c r="D475" s="38">
        <f t="shared" si="51"/>
        <v>41079</v>
      </c>
      <c r="E475" s="25">
        <v>2</v>
      </c>
      <c r="F475" s="26" t="s">
        <v>795</v>
      </c>
      <c r="G475" s="26" t="s">
        <v>515</v>
      </c>
      <c r="H475" s="25">
        <f t="shared" si="52"/>
        <v>90</v>
      </c>
      <c r="I475" s="25">
        <f t="shared" si="53"/>
        <v>11</v>
      </c>
      <c r="J475" s="25">
        <v>4</v>
      </c>
      <c r="K475" s="26" t="s">
        <v>530</v>
      </c>
      <c r="L475" s="49" t="str">
        <f t="shared" si="54"/>
        <v>tw-f-79-shl-loc2</v>
      </c>
      <c r="M475" s="49">
        <f t="shared" si="55"/>
        <v>5</v>
      </c>
      <c r="N475" s="25">
        <v>9</v>
      </c>
      <c r="O475" s="39">
        <v>9</v>
      </c>
      <c r="Q475" s="48">
        <v>472</v>
      </c>
    </row>
    <row r="476" spans="1:17" ht="16.5" x14ac:dyDescent="0.2">
      <c r="A476" s="45" t="s">
        <v>995</v>
      </c>
      <c r="B476" s="45">
        <f t="shared" si="50"/>
        <v>4107930</v>
      </c>
      <c r="C476" s="56">
        <f t="shared" si="49"/>
        <v>79</v>
      </c>
      <c r="D476" s="38">
        <f t="shared" si="51"/>
        <v>41079</v>
      </c>
      <c r="E476" s="25">
        <v>3</v>
      </c>
      <c r="F476" s="26" t="s">
        <v>794</v>
      </c>
      <c r="G476" s="26" t="s">
        <v>500</v>
      </c>
      <c r="H476" s="25">
        <f t="shared" si="52"/>
        <v>90</v>
      </c>
      <c r="I476" s="25">
        <f t="shared" si="53"/>
        <v>10</v>
      </c>
      <c r="J476" s="25">
        <v>4</v>
      </c>
      <c r="K476" s="26" t="s">
        <v>504</v>
      </c>
      <c r="L476" s="50" t="str">
        <f t="shared" si="54"/>
        <v>tw-f-79-jlr-loc3</v>
      </c>
      <c r="M476" s="50">
        <f t="shared" si="55"/>
        <v>5</v>
      </c>
      <c r="N476" s="25">
        <v>6</v>
      </c>
      <c r="O476" s="39">
        <v>6</v>
      </c>
      <c r="Q476" s="48">
        <v>473</v>
      </c>
    </row>
    <row r="477" spans="1:17" ht="17.25" thickBot="1" x14ac:dyDescent="0.25">
      <c r="A477" s="45" t="s">
        <v>995</v>
      </c>
      <c r="B477" s="45">
        <f t="shared" si="50"/>
        <v>4107931</v>
      </c>
      <c r="C477" s="56">
        <f t="shared" si="49"/>
        <v>79</v>
      </c>
      <c r="D477" s="40">
        <f t="shared" si="51"/>
        <v>41079</v>
      </c>
      <c r="E477" s="41">
        <v>3</v>
      </c>
      <c r="F477" s="42" t="s">
        <v>795</v>
      </c>
      <c r="G477" s="42" t="s">
        <v>520</v>
      </c>
      <c r="H477" s="41">
        <f t="shared" si="52"/>
        <v>90</v>
      </c>
      <c r="I477" s="41">
        <f t="shared" si="53"/>
        <v>10</v>
      </c>
      <c r="J477" s="41">
        <v>4</v>
      </c>
      <c r="K477" s="42" t="s">
        <v>545</v>
      </c>
      <c r="L477" s="42" t="str">
        <f t="shared" si="54"/>
        <v>tw-f-79-shl-loc3</v>
      </c>
      <c r="M477" s="42">
        <f t="shared" si="55"/>
        <v>5</v>
      </c>
      <c r="N477" s="41">
        <v>9</v>
      </c>
      <c r="O477" s="43">
        <v>9</v>
      </c>
      <c r="Q477" s="48">
        <v>474</v>
      </c>
    </row>
    <row r="478" spans="1:17" ht="16.5" x14ac:dyDescent="0.2">
      <c r="A478" s="45" t="s">
        <v>995</v>
      </c>
      <c r="B478" s="45">
        <f t="shared" si="50"/>
        <v>4108010</v>
      </c>
      <c r="C478" s="56">
        <f t="shared" si="49"/>
        <v>80</v>
      </c>
      <c r="D478" s="35">
        <f t="shared" si="51"/>
        <v>41080</v>
      </c>
      <c r="E478" s="36">
        <v>1</v>
      </c>
      <c r="F478" s="44" t="s">
        <v>794</v>
      </c>
      <c r="G478" s="44" t="s">
        <v>174</v>
      </c>
      <c r="H478" s="36">
        <f t="shared" si="52"/>
        <v>90</v>
      </c>
      <c r="I478" s="36">
        <f t="shared" si="53"/>
        <v>11</v>
      </c>
      <c r="J478" s="36">
        <v>5</v>
      </c>
      <c r="K478" s="44" t="s">
        <v>502</v>
      </c>
      <c r="L478" s="36" t="str">
        <f t="shared" si="54"/>
        <v>tw-f-80-jlr-loc1</v>
      </c>
      <c r="M478" s="36">
        <f t="shared" si="55"/>
        <v>6</v>
      </c>
      <c r="N478" s="36">
        <v>6</v>
      </c>
      <c r="O478" s="37">
        <v>6</v>
      </c>
      <c r="Q478" s="48">
        <v>475</v>
      </c>
    </row>
    <row r="479" spans="1:17" ht="16.5" x14ac:dyDescent="0.2">
      <c r="A479" s="45" t="s">
        <v>995</v>
      </c>
      <c r="B479" s="45">
        <f t="shared" si="50"/>
        <v>4108011</v>
      </c>
      <c r="C479" s="56">
        <f t="shared" si="49"/>
        <v>80</v>
      </c>
      <c r="D479" s="38">
        <f t="shared" si="51"/>
        <v>41080</v>
      </c>
      <c r="E479" s="25">
        <v>1</v>
      </c>
      <c r="F479" s="26" t="s">
        <v>795</v>
      </c>
      <c r="G479" s="26" t="s">
        <v>516</v>
      </c>
      <c r="H479" s="25">
        <f t="shared" si="52"/>
        <v>90</v>
      </c>
      <c r="I479" s="25">
        <f t="shared" si="53"/>
        <v>11</v>
      </c>
      <c r="J479" s="25">
        <v>5</v>
      </c>
      <c r="K479" s="26" t="s">
        <v>543</v>
      </c>
      <c r="L479" s="25" t="str">
        <f t="shared" si="54"/>
        <v>tw-f-80-shl-loc1</v>
      </c>
      <c r="M479" s="25">
        <f t="shared" si="55"/>
        <v>6</v>
      </c>
      <c r="N479" s="25">
        <v>9</v>
      </c>
      <c r="O479" s="39">
        <v>9</v>
      </c>
      <c r="Q479" s="48">
        <v>476</v>
      </c>
    </row>
    <row r="480" spans="1:17" ht="16.5" x14ac:dyDescent="0.2">
      <c r="A480" s="45" t="s">
        <v>995</v>
      </c>
      <c r="B480" s="45">
        <f t="shared" si="50"/>
        <v>4108020</v>
      </c>
      <c r="C480" s="56">
        <f t="shared" si="49"/>
        <v>80</v>
      </c>
      <c r="D480" s="38">
        <f t="shared" si="51"/>
        <v>41080</v>
      </c>
      <c r="E480" s="25">
        <v>2</v>
      </c>
      <c r="F480" s="26" t="s">
        <v>794</v>
      </c>
      <c r="G480" s="26" t="s">
        <v>498</v>
      </c>
      <c r="H480" s="25">
        <f t="shared" si="52"/>
        <v>90</v>
      </c>
      <c r="I480" s="25">
        <f t="shared" si="53"/>
        <v>11</v>
      </c>
      <c r="J480" s="25">
        <v>5</v>
      </c>
      <c r="K480" s="25" t="s">
        <v>1459</v>
      </c>
      <c r="L480" s="49" t="str">
        <f t="shared" si="54"/>
        <v>tw-f-80-jlr-loc2</v>
      </c>
      <c r="M480" s="49">
        <f t="shared" si="55"/>
        <v>6</v>
      </c>
      <c r="N480" s="25">
        <v>6</v>
      </c>
      <c r="O480" s="39">
        <v>6</v>
      </c>
      <c r="Q480" s="48">
        <v>477</v>
      </c>
    </row>
    <row r="481" spans="1:17" ht="16.5" x14ac:dyDescent="0.2">
      <c r="A481" s="45" t="s">
        <v>995</v>
      </c>
      <c r="B481" s="45">
        <f t="shared" si="50"/>
        <v>4108021</v>
      </c>
      <c r="C481" s="56">
        <f t="shared" si="49"/>
        <v>80</v>
      </c>
      <c r="D481" s="38">
        <f t="shared" si="51"/>
        <v>41080</v>
      </c>
      <c r="E481" s="25">
        <v>2</v>
      </c>
      <c r="F481" s="26" t="s">
        <v>795</v>
      </c>
      <c r="G481" s="26" t="s">
        <v>515</v>
      </c>
      <c r="H481" s="25">
        <f t="shared" si="52"/>
        <v>90</v>
      </c>
      <c r="I481" s="25">
        <f t="shared" si="53"/>
        <v>11</v>
      </c>
      <c r="J481" s="25">
        <v>5</v>
      </c>
      <c r="K481" s="25" t="s">
        <v>538</v>
      </c>
      <c r="L481" s="49" t="str">
        <f t="shared" si="54"/>
        <v>tw-f-80-shl-loc2</v>
      </c>
      <c r="M481" s="49">
        <f t="shared" si="55"/>
        <v>6</v>
      </c>
      <c r="N481" s="25">
        <v>9</v>
      </c>
      <c r="O481" s="39">
        <v>9</v>
      </c>
      <c r="Q481" s="48">
        <v>478</v>
      </c>
    </row>
    <row r="482" spans="1:17" ht="16.5" x14ac:dyDescent="0.2">
      <c r="A482" s="45" t="s">
        <v>995</v>
      </c>
      <c r="B482" s="45">
        <f t="shared" si="50"/>
        <v>4108030</v>
      </c>
      <c r="C482" s="56">
        <f t="shared" si="49"/>
        <v>80</v>
      </c>
      <c r="D482" s="38">
        <f t="shared" si="51"/>
        <v>41080</v>
      </c>
      <c r="E482" s="25">
        <v>3</v>
      </c>
      <c r="F482" s="26" t="s">
        <v>794</v>
      </c>
      <c r="G482" s="26" t="s">
        <v>500</v>
      </c>
      <c r="H482" s="25">
        <f t="shared" si="52"/>
        <v>90</v>
      </c>
      <c r="I482" s="25">
        <f t="shared" si="53"/>
        <v>11</v>
      </c>
      <c r="J482" s="25">
        <v>5</v>
      </c>
      <c r="K482" s="26" t="s">
        <v>499</v>
      </c>
      <c r="L482" s="50" t="str">
        <f t="shared" si="54"/>
        <v>tw-f-80-jlr-loc3</v>
      </c>
      <c r="M482" s="50">
        <f t="shared" si="55"/>
        <v>6</v>
      </c>
      <c r="N482" s="25">
        <v>6</v>
      </c>
      <c r="O482" s="39">
        <v>6</v>
      </c>
      <c r="Q482" s="48">
        <v>479</v>
      </c>
    </row>
    <row r="483" spans="1:17" ht="17.25" thickBot="1" x14ac:dyDescent="0.25">
      <c r="A483" s="45" t="s">
        <v>995</v>
      </c>
      <c r="B483" s="45">
        <f t="shared" si="50"/>
        <v>4108031</v>
      </c>
      <c r="C483" s="56">
        <f t="shared" si="49"/>
        <v>80</v>
      </c>
      <c r="D483" s="40">
        <f t="shared" si="51"/>
        <v>41080</v>
      </c>
      <c r="E483" s="41">
        <v>3</v>
      </c>
      <c r="F483" s="42" t="s">
        <v>795</v>
      </c>
      <c r="G483" s="42" t="s">
        <v>520</v>
      </c>
      <c r="H483" s="41">
        <f t="shared" si="52"/>
        <v>90</v>
      </c>
      <c r="I483" s="41">
        <f t="shared" si="53"/>
        <v>11</v>
      </c>
      <c r="J483" s="41">
        <v>5</v>
      </c>
      <c r="K483" s="42" t="s">
        <v>539</v>
      </c>
      <c r="L483" s="42" t="str">
        <f t="shared" si="54"/>
        <v>tw-f-80-shl-loc3</v>
      </c>
      <c r="M483" s="42">
        <f t="shared" si="55"/>
        <v>6</v>
      </c>
      <c r="N483" s="41">
        <v>9</v>
      </c>
      <c r="O483" s="43">
        <v>9</v>
      </c>
      <c r="Q483" s="48">
        <v>480</v>
      </c>
    </row>
    <row r="484" spans="1:17" ht="16.5" x14ac:dyDescent="0.2">
      <c r="A484" s="45" t="s">
        <v>995</v>
      </c>
      <c r="B484" s="45">
        <f t="shared" si="50"/>
        <v>4108110</v>
      </c>
      <c r="C484" s="56">
        <f t="shared" si="49"/>
        <v>81</v>
      </c>
      <c r="D484" s="35">
        <f t="shared" si="51"/>
        <v>41081</v>
      </c>
      <c r="E484" s="36">
        <v>1</v>
      </c>
      <c r="F484" s="44" t="s">
        <v>794</v>
      </c>
      <c r="G484" s="44" t="s">
        <v>174</v>
      </c>
      <c r="H484" s="36">
        <f t="shared" si="52"/>
        <v>91</v>
      </c>
      <c r="I484" s="36">
        <f t="shared" si="53"/>
        <v>11</v>
      </c>
      <c r="J484" s="36">
        <v>5</v>
      </c>
      <c r="K484" s="36" t="s">
        <v>505</v>
      </c>
      <c r="L484" s="36" t="str">
        <f t="shared" si="54"/>
        <v>tw-f-81-jlr-loc1</v>
      </c>
      <c r="M484" s="36">
        <f t="shared" si="55"/>
        <v>6</v>
      </c>
      <c r="N484" s="36">
        <v>6</v>
      </c>
      <c r="O484" s="37">
        <v>6</v>
      </c>
      <c r="Q484" s="48">
        <v>481</v>
      </c>
    </row>
    <row r="485" spans="1:17" ht="16.5" x14ac:dyDescent="0.2">
      <c r="A485" s="45" t="s">
        <v>995</v>
      </c>
      <c r="B485" s="45">
        <f t="shared" si="50"/>
        <v>4108111</v>
      </c>
      <c r="C485" s="56">
        <f t="shared" si="49"/>
        <v>81</v>
      </c>
      <c r="D485" s="38">
        <f t="shared" si="51"/>
        <v>41081</v>
      </c>
      <c r="E485" s="25">
        <v>1</v>
      </c>
      <c r="F485" s="26" t="s">
        <v>795</v>
      </c>
      <c r="G485" s="26" t="s">
        <v>516</v>
      </c>
      <c r="H485" s="25">
        <f t="shared" si="52"/>
        <v>91</v>
      </c>
      <c r="I485" s="25">
        <f t="shared" si="53"/>
        <v>11</v>
      </c>
      <c r="J485" s="25">
        <v>5</v>
      </c>
      <c r="K485" s="25" t="s">
        <v>546</v>
      </c>
      <c r="L485" s="25" t="str">
        <f t="shared" si="54"/>
        <v>tw-f-81-shl-loc1</v>
      </c>
      <c r="M485" s="25">
        <f t="shared" si="55"/>
        <v>6</v>
      </c>
      <c r="N485" s="25">
        <v>9</v>
      </c>
      <c r="O485" s="39">
        <v>9</v>
      </c>
      <c r="Q485" s="48">
        <v>482</v>
      </c>
    </row>
    <row r="486" spans="1:17" ht="16.5" x14ac:dyDescent="0.2">
      <c r="A486" s="45" t="s">
        <v>995</v>
      </c>
      <c r="B486" s="45">
        <f t="shared" si="50"/>
        <v>4108120</v>
      </c>
      <c r="C486" s="56">
        <f t="shared" si="49"/>
        <v>81</v>
      </c>
      <c r="D486" s="38">
        <f t="shared" si="51"/>
        <v>41081</v>
      </c>
      <c r="E486" s="25">
        <v>2</v>
      </c>
      <c r="F486" s="26" t="s">
        <v>794</v>
      </c>
      <c r="G486" s="26" t="s">
        <v>498</v>
      </c>
      <c r="H486" s="25">
        <f t="shared" si="52"/>
        <v>91</v>
      </c>
      <c r="I486" s="25">
        <f t="shared" si="53"/>
        <v>11</v>
      </c>
      <c r="J486" s="25">
        <v>5</v>
      </c>
      <c r="K486" s="25" t="s">
        <v>495</v>
      </c>
      <c r="L486" s="49" t="str">
        <f t="shared" si="54"/>
        <v>tw-f-81-jlr-loc2</v>
      </c>
      <c r="M486" s="49">
        <f t="shared" si="55"/>
        <v>6</v>
      </c>
      <c r="N486" s="25">
        <v>6</v>
      </c>
      <c r="O486" s="39">
        <v>6</v>
      </c>
      <c r="Q486" s="48">
        <v>483</v>
      </c>
    </row>
    <row r="487" spans="1:17" ht="16.5" x14ac:dyDescent="0.2">
      <c r="A487" s="45" t="s">
        <v>995</v>
      </c>
      <c r="B487" s="45">
        <f t="shared" si="50"/>
        <v>4108121</v>
      </c>
      <c r="C487" s="56">
        <f t="shared" si="49"/>
        <v>81</v>
      </c>
      <c r="D487" s="38">
        <f t="shared" si="51"/>
        <v>41081</v>
      </c>
      <c r="E487" s="25">
        <v>2</v>
      </c>
      <c r="F487" s="26" t="s">
        <v>795</v>
      </c>
      <c r="G487" s="26" t="s">
        <v>515</v>
      </c>
      <c r="H487" s="25">
        <f t="shared" si="52"/>
        <v>91</v>
      </c>
      <c r="I487" s="25">
        <f t="shared" si="53"/>
        <v>11</v>
      </c>
      <c r="J487" s="25">
        <v>5</v>
      </c>
      <c r="K487" s="25" t="s">
        <v>534</v>
      </c>
      <c r="L487" s="49" t="str">
        <f t="shared" si="54"/>
        <v>tw-f-81-shl-loc2</v>
      </c>
      <c r="M487" s="49">
        <f t="shared" si="55"/>
        <v>6</v>
      </c>
      <c r="N487" s="25">
        <v>9</v>
      </c>
      <c r="O487" s="39">
        <v>9</v>
      </c>
      <c r="Q487" s="48">
        <v>484</v>
      </c>
    </row>
    <row r="488" spans="1:17" ht="16.5" x14ac:dyDescent="0.2">
      <c r="A488" s="45" t="s">
        <v>995</v>
      </c>
      <c r="B488" s="45">
        <f t="shared" si="50"/>
        <v>4108130</v>
      </c>
      <c r="C488" s="56">
        <f t="shared" si="49"/>
        <v>81</v>
      </c>
      <c r="D488" s="38">
        <f t="shared" si="51"/>
        <v>41081</v>
      </c>
      <c r="E488" s="25">
        <v>3</v>
      </c>
      <c r="F488" s="26" t="s">
        <v>794</v>
      </c>
      <c r="G488" s="26" t="s">
        <v>500</v>
      </c>
      <c r="H488" s="25">
        <f t="shared" si="52"/>
        <v>91</v>
      </c>
      <c r="I488" s="25">
        <f t="shared" si="53"/>
        <v>11</v>
      </c>
      <c r="J488" s="25">
        <v>5</v>
      </c>
      <c r="K488" s="25" t="s">
        <v>501</v>
      </c>
      <c r="L488" s="50" t="str">
        <f t="shared" si="54"/>
        <v>tw-f-81-jlr-loc3</v>
      </c>
      <c r="M488" s="50">
        <f t="shared" si="55"/>
        <v>6</v>
      </c>
      <c r="N488" s="25">
        <v>6</v>
      </c>
      <c r="O488" s="39">
        <v>6</v>
      </c>
      <c r="Q488" s="48">
        <v>485</v>
      </c>
    </row>
    <row r="489" spans="1:17" ht="17.25" thickBot="1" x14ac:dyDescent="0.25">
      <c r="A489" s="45" t="s">
        <v>995</v>
      </c>
      <c r="B489" s="45">
        <f t="shared" si="50"/>
        <v>4108131</v>
      </c>
      <c r="C489" s="56">
        <f t="shared" si="49"/>
        <v>81</v>
      </c>
      <c r="D489" s="40">
        <f t="shared" si="51"/>
        <v>41081</v>
      </c>
      <c r="E489" s="41">
        <v>3</v>
      </c>
      <c r="F489" s="42" t="s">
        <v>795</v>
      </c>
      <c r="G489" s="42" t="s">
        <v>520</v>
      </c>
      <c r="H489" s="41">
        <f t="shared" si="52"/>
        <v>91</v>
      </c>
      <c r="I489" s="41">
        <f t="shared" si="53"/>
        <v>11</v>
      </c>
      <c r="J489" s="41">
        <v>5</v>
      </c>
      <c r="K489" s="41" t="s">
        <v>542</v>
      </c>
      <c r="L489" s="42" t="str">
        <f t="shared" si="54"/>
        <v>tw-f-81-shl-loc3</v>
      </c>
      <c r="M489" s="42">
        <f t="shared" si="55"/>
        <v>6</v>
      </c>
      <c r="N489" s="41">
        <v>9</v>
      </c>
      <c r="O489" s="43">
        <v>9</v>
      </c>
      <c r="Q489" s="48">
        <v>486</v>
      </c>
    </row>
    <row r="490" spans="1:17" ht="16.5" x14ac:dyDescent="0.2">
      <c r="A490" s="45" t="s">
        <v>995</v>
      </c>
      <c r="B490" s="45">
        <f t="shared" si="50"/>
        <v>4108210</v>
      </c>
      <c r="C490" s="56">
        <f t="shared" si="49"/>
        <v>82</v>
      </c>
      <c r="D490" s="35">
        <f t="shared" si="51"/>
        <v>41082</v>
      </c>
      <c r="E490" s="36">
        <v>1</v>
      </c>
      <c r="F490" s="44" t="s">
        <v>794</v>
      </c>
      <c r="G490" s="44" t="s">
        <v>174</v>
      </c>
      <c r="H490" s="36">
        <f t="shared" si="52"/>
        <v>91</v>
      </c>
      <c r="I490" s="36">
        <f t="shared" si="53"/>
        <v>11</v>
      </c>
      <c r="J490" s="36">
        <v>5</v>
      </c>
      <c r="K490" s="44" t="s">
        <v>1458</v>
      </c>
      <c r="L490" s="36" t="str">
        <f t="shared" si="54"/>
        <v>tw-f-82-jlr-loc1</v>
      </c>
      <c r="M490" s="36">
        <f t="shared" si="55"/>
        <v>6</v>
      </c>
      <c r="N490" s="36">
        <v>6</v>
      </c>
      <c r="O490" s="37">
        <v>6</v>
      </c>
      <c r="Q490" s="48">
        <v>487</v>
      </c>
    </row>
    <row r="491" spans="1:17" ht="16.5" x14ac:dyDescent="0.2">
      <c r="A491" s="45" t="s">
        <v>995</v>
      </c>
      <c r="B491" s="45">
        <f t="shared" si="50"/>
        <v>4108211</v>
      </c>
      <c r="C491" s="56">
        <f t="shared" si="49"/>
        <v>82</v>
      </c>
      <c r="D491" s="38">
        <f t="shared" si="51"/>
        <v>41082</v>
      </c>
      <c r="E491" s="25">
        <v>1</v>
      </c>
      <c r="F491" s="26" t="s">
        <v>795</v>
      </c>
      <c r="G491" s="26" t="s">
        <v>516</v>
      </c>
      <c r="H491" s="25">
        <f t="shared" si="52"/>
        <v>91</v>
      </c>
      <c r="I491" s="25">
        <f t="shared" si="53"/>
        <v>11</v>
      </c>
      <c r="J491" s="25">
        <v>5</v>
      </c>
      <c r="K491" s="26" t="s">
        <v>532</v>
      </c>
      <c r="L491" s="25" t="str">
        <f t="shared" si="54"/>
        <v>tw-f-82-shl-loc1</v>
      </c>
      <c r="M491" s="25">
        <f t="shared" si="55"/>
        <v>6</v>
      </c>
      <c r="N491" s="25">
        <v>9</v>
      </c>
      <c r="O491" s="39">
        <v>9</v>
      </c>
      <c r="Q491" s="48">
        <v>488</v>
      </c>
    </row>
    <row r="492" spans="1:17" ht="16.5" x14ac:dyDescent="0.2">
      <c r="A492" s="45" t="s">
        <v>995</v>
      </c>
      <c r="B492" s="45">
        <f t="shared" si="50"/>
        <v>4108220</v>
      </c>
      <c r="C492" s="56">
        <f t="shared" si="49"/>
        <v>82</v>
      </c>
      <c r="D492" s="38">
        <f t="shared" si="51"/>
        <v>41082</v>
      </c>
      <c r="E492" s="25">
        <v>2</v>
      </c>
      <c r="F492" s="26" t="s">
        <v>794</v>
      </c>
      <c r="G492" s="26" t="s">
        <v>498</v>
      </c>
      <c r="H492" s="25">
        <f t="shared" si="52"/>
        <v>91</v>
      </c>
      <c r="I492" s="25">
        <f t="shared" si="53"/>
        <v>11</v>
      </c>
      <c r="J492" s="25">
        <v>5</v>
      </c>
      <c r="K492" s="25" t="s">
        <v>1463</v>
      </c>
      <c r="L492" s="49" t="str">
        <f t="shared" si="54"/>
        <v>tw-f-82-jlr-loc2</v>
      </c>
      <c r="M492" s="49">
        <f t="shared" si="55"/>
        <v>6</v>
      </c>
      <c r="N492" s="25">
        <v>6</v>
      </c>
      <c r="O492" s="39">
        <v>6</v>
      </c>
      <c r="Q492" s="48">
        <v>489</v>
      </c>
    </row>
    <row r="493" spans="1:17" ht="16.5" x14ac:dyDescent="0.2">
      <c r="A493" s="45" t="s">
        <v>995</v>
      </c>
      <c r="B493" s="45">
        <f t="shared" si="50"/>
        <v>4108221</v>
      </c>
      <c r="C493" s="56">
        <f t="shared" si="49"/>
        <v>82</v>
      </c>
      <c r="D493" s="38">
        <f t="shared" si="51"/>
        <v>41082</v>
      </c>
      <c r="E493" s="25">
        <v>2</v>
      </c>
      <c r="F493" s="26" t="s">
        <v>795</v>
      </c>
      <c r="G493" s="26" t="s">
        <v>515</v>
      </c>
      <c r="H493" s="25">
        <f t="shared" si="52"/>
        <v>91</v>
      </c>
      <c r="I493" s="25">
        <f t="shared" si="53"/>
        <v>11</v>
      </c>
      <c r="J493" s="25">
        <v>5</v>
      </c>
      <c r="K493" s="26" t="s">
        <v>530</v>
      </c>
      <c r="L493" s="49" t="str">
        <f t="shared" si="54"/>
        <v>tw-f-82-shl-loc2</v>
      </c>
      <c r="M493" s="49">
        <f t="shared" si="55"/>
        <v>6</v>
      </c>
      <c r="N493" s="25">
        <v>9</v>
      </c>
      <c r="O493" s="39">
        <v>9</v>
      </c>
      <c r="Q493" s="48">
        <v>490</v>
      </c>
    </row>
    <row r="494" spans="1:17" ht="16.5" x14ac:dyDescent="0.2">
      <c r="A494" s="45" t="s">
        <v>995</v>
      </c>
      <c r="B494" s="45">
        <f t="shared" si="50"/>
        <v>4108230</v>
      </c>
      <c r="C494" s="56">
        <f t="shared" si="49"/>
        <v>82</v>
      </c>
      <c r="D494" s="38">
        <f t="shared" si="51"/>
        <v>41082</v>
      </c>
      <c r="E494" s="25">
        <v>3</v>
      </c>
      <c r="F494" s="26" t="s">
        <v>794</v>
      </c>
      <c r="G494" s="26" t="s">
        <v>500</v>
      </c>
      <c r="H494" s="25">
        <f t="shared" si="52"/>
        <v>91</v>
      </c>
      <c r="I494" s="25">
        <f t="shared" si="53"/>
        <v>11</v>
      </c>
      <c r="J494" s="25">
        <v>5</v>
      </c>
      <c r="K494" s="26" t="s">
        <v>502</v>
      </c>
      <c r="L494" s="50" t="str">
        <f t="shared" si="54"/>
        <v>tw-f-82-jlr-loc3</v>
      </c>
      <c r="M494" s="50">
        <f t="shared" si="55"/>
        <v>6</v>
      </c>
      <c r="N494" s="25">
        <v>6</v>
      </c>
      <c r="O494" s="39">
        <v>6</v>
      </c>
      <c r="Q494" s="48">
        <v>491</v>
      </c>
    </row>
    <row r="495" spans="1:17" ht="17.25" thickBot="1" x14ac:dyDescent="0.25">
      <c r="A495" s="45" t="s">
        <v>995</v>
      </c>
      <c r="B495" s="45">
        <f t="shared" si="50"/>
        <v>4108231</v>
      </c>
      <c r="C495" s="56">
        <f t="shared" si="49"/>
        <v>82</v>
      </c>
      <c r="D495" s="40">
        <f t="shared" si="51"/>
        <v>41082</v>
      </c>
      <c r="E495" s="41">
        <v>3</v>
      </c>
      <c r="F495" s="42" t="s">
        <v>795</v>
      </c>
      <c r="G495" s="42" t="s">
        <v>520</v>
      </c>
      <c r="H495" s="41">
        <f t="shared" si="52"/>
        <v>91</v>
      </c>
      <c r="I495" s="41">
        <f t="shared" si="53"/>
        <v>11</v>
      </c>
      <c r="J495" s="41">
        <v>5</v>
      </c>
      <c r="K495" s="42" t="s">
        <v>543</v>
      </c>
      <c r="L495" s="42" t="str">
        <f t="shared" si="54"/>
        <v>tw-f-82-shl-loc3</v>
      </c>
      <c r="M495" s="42">
        <f t="shared" si="55"/>
        <v>6</v>
      </c>
      <c r="N495" s="41">
        <v>9</v>
      </c>
      <c r="O495" s="43">
        <v>9</v>
      </c>
      <c r="Q495" s="48">
        <v>492</v>
      </c>
    </row>
    <row r="496" spans="1:17" ht="16.5" x14ac:dyDescent="0.2">
      <c r="A496" s="45" t="s">
        <v>995</v>
      </c>
      <c r="B496" s="45">
        <f t="shared" si="50"/>
        <v>4108310</v>
      </c>
      <c r="C496" s="56">
        <f t="shared" si="49"/>
        <v>83</v>
      </c>
      <c r="D496" s="35">
        <f t="shared" si="51"/>
        <v>41083</v>
      </c>
      <c r="E496" s="36">
        <v>1</v>
      </c>
      <c r="F496" s="44" t="s">
        <v>794</v>
      </c>
      <c r="G496" s="44" t="s">
        <v>174</v>
      </c>
      <c r="H496" s="36">
        <f t="shared" si="52"/>
        <v>92</v>
      </c>
      <c r="I496" s="36">
        <f t="shared" si="53"/>
        <v>11</v>
      </c>
      <c r="J496" s="36">
        <v>5</v>
      </c>
      <c r="K496" s="36" t="s">
        <v>499</v>
      </c>
      <c r="L496" s="36" t="str">
        <f t="shared" si="54"/>
        <v>tw-f-83-jlr-loc1</v>
      </c>
      <c r="M496" s="36">
        <f t="shared" si="55"/>
        <v>6</v>
      </c>
      <c r="N496" s="36">
        <v>6</v>
      </c>
      <c r="O496" s="37">
        <v>6</v>
      </c>
      <c r="Q496" s="48">
        <v>493</v>
      </c>
    </row>
    <row r="497" spans="1:17" ht="16.5" x14ac:dyDescent="0.2">
      <c r="A497" s="45" t="s">
        <v>995</v>
      </c>
      <c r="B497" s="45">
        <f t="shared" si="50"/>
        <v>4108311</v>
      </c>
      <c r="C497" s="56">
        <f t="shared" si="49"/>
        <v>83</v>
      </c>
      <c r="D497" s="38">
        <f t="shared" si="51"/>
        <v>41083</v>
      </c>
      <c r="E497" s="25">
        <v>1</v>
      </c>
      <c r="F497" s="26" t="s">
        <v>795</v>
      </c>
      <c r="G497" s="26" t="s">
        <v>516</v>
      </c>
      <c r="H497" s="25">
        <f t="shared" si="52"/>
        <v>92</v>
      </c>
      <c r="I497" s="25">
        <f t="shared" si="53"/>
        <v>11</v>
      </c>
      <c r="J497" s="25">
        <v>5</v>
      </c>
      <c r="K497" s="25" t="s">
        <v>539</v>
      </c>
      <c r="L497" s="25" t="str">
        <f t="shared" si="54"/>
        <v>tw-f-83-shl-loc1</v>
      </c>
      <c r="M497" s="25">
        <f t="shared" si="55"/>
        <v>6</v>
      </c>
      <c r="N497" s="25">
        <v>9</v>
      </c>
      <c r="O497" s="39">
        <v>9</v>
      </c>
      <c r="Q497" s="48">
        <v>494</v>
      </c>
    </row>
    <row r="498" spans="1:17" ht="16.5" x14ac:dyDescent="0.2">
      <c r="A498" s="45" t="s">
        <v>995</v>
      </c>
      <c r="B498" s="45">
        <f t="shared" si="50"/>
        <v>4108320</v>
      </c>
      <c r="C498" s="56">
        <f t="shared" si="49"/>
        <v>83</v>
      </c>
      <c r="D498" s="38">
        <f t="shared" si="51"/>
        <v>41083</v>
      </c>
      <c r="E498" s="25">
        <v>2</v>
      </c>
      <c r="F498" s="26" t="s">
        <v>794</v>
      </c>
      <c r="G498" s="26" t="s">
        <v>498</v>
      </c>
      <c r="H498" s="25">
        <f t="shared" si="52"/>
        <v>92</v>
      </c>
      <c r="I498" s="25">
        <f t="shared" si="53"/>
        <v>11</v>
      </c>
      <c r="J498" s="25">
        <v>5</v>
      </c>
      <c r="K498" s="25" t="s">
        <v>1459</v>
      </c>
      <c r="L498" s="49" t="str">
        <f t="shared" si="54"/>
        <v>tw-f-83-jlr-loc2</v>
      </c>
      <c r="M498" s="49">
        <f t="shared" si="55"/>
        <v>6</v>
      </c>
      <c r="N498" s="25">
        <v>6</v>
      </c>
      <c r="O498" s="39">
        <v>6</v>
      </c>
      <c r="Q498" s="48">
        <v>495</v>
      </c>
    </row>
    <row r="499" spans="1:17" ht="16.5" x14ac:dyDescent="0.2">
      <c r="A499" s="45" t="s">
        <v>995</v>
      </c>
      <c r="B499" s="45">
        <f t="shared" si="50"/>
        <v>4108321</v>
      </c>
      <c r="C499" s="56">
        <f t="shared" si="49"/>
        <v>83</v>
      </c>
      <c r="D499" s="38">
        <f t="shared" si="51"/>
        <v>41083</v>
      </c>
      <c r="E499" s="25">
        <v>2</v>
      </c>
      <c r="F499" s="26" t="s">
        <v>795</v>
      </c>
      <c r="G499" s="26" t="s">
        <v>515</v>
      </c>
      <c r="H499" s="25">
        <f t="shared" si="52"/>
        <v>92</v>
      </c>
      <c r="I499" s="25">
        <f t="shared" si="53"/>
        <v>11</v>
      </c>
      <c r="J499" s="25">
        <v>5</v>
      </c>
      <c r="K499" s="25" t="s">
        <v>538</v>
      </c>
      <c r="L499" s="49" t="str">
        <f t="shared" si="54"/>
        <v>tw-f-83-shl-loc2</v>
      </c>
      <c r="M499" s="49">
        <f t="shared" si="55"/>
        <v>6</v>
      </c>
      <c r="N499" s="25">
        <v>9</v>
      </c>
      <c r="O499" s="39">
        <v>9</v>
      </c>
      <c r="Q499" s="48">
        <v>496</v>
      </c>
    </row>
    <row r="500" spans="1:17" ht="16.5" x14ac:dyDescent="0.2">
      <c r="A500" s="45" t="s">
        <v>995</v>
      </c>
      <c r="B500" s="45">
        <f t="shared" si="50"/>
        <v>4108330</v>
      </c>
      <c r="C500" s="56">
        <f t="shared" si="49"/>
        <v>83</v>
      </c>
      <c r="D500" s="38">
        <f t="shared" si="51"/>
        <v>41083</v>
      </c>
      <c r="E500" s="25">
        <v>3</v>
      </c>
      <c r="F500" s="26" t="s">
        <v>794</v>
      </c>
      <c r="G500" s="26" t="s">
        <v>500</v>
      </c>
      <c r="H500" s="25">
        <f t="shared" si="52"/>
        <v>92</v>
      </c>
      <c r="I500" s="25">
        <f t="shared" si="53"/>
        <v>11</v>
      </c>
      <c r="J500" s="25">
        <v>5</v>
      </c>
      <c r="K500" s="25" t="s">
        <v>502</v>
      </c>
      <c r="L500" s="50" t="str">
        <f t="shared" si="54"/>
        <v>tw-f-83-jlr-loc3</v>
      </c>
      <c r="M500" s="50">
        <f t="shared" si="55"/>
        <v>6</v>
      </c>
      <c r="N500" s="25">
        <v>6</v>
      </c>
      <c r="O500" s="39">
        <v>6</v>
      </c>
      <c r="Q500" s="48">
        <v>497</v>
      </c>
    </row>
    <row r="501" spans="1:17" ht="17.25" thickBot="1" x14ac:dyDescent="0.25">
      <c r="A501" s="45" t="s">
        <v>995</v>
      </c>
      <c r="B501" s="45">
        <f t="shared" si="50"/>
        <v>4108331</v>
      </c>
      <c r="C501" s="56">
        <f t="shared" si="49"/>
        <v>83</v>
      </c>
      <c r="D501" s="40">
        <f t="shared" si="51"/>
        <v>41083</v>
      </c>
      <c r="E501" s="41">
        <v>3</v>
      </c>
      <c r="F501" s="42" t="s">
        <v>795</v>
      </c>
      <c r="G501" s="42" t="s">
        <v>520</v>
      </c>
      <c r="H501" s="41">
        <f t="shared" si="52"/>
        <v>92</v>
      </c>
      <c r="I501" s="41">
        <f t="shared" si="53"/>
        <v>11</v>
      </c>
      <c r="J501" s="41">
        <v>5</v>
      </c>
      <c r="K501" s="41" t="s">
        <v>543</v>
      </c>
      <c r="L501" s="42" t="str">
        <f t="shared" si="54"/>
        <v>tw-f-83-shl-loc3</v>
      </c>
      <c r="M501" s="42">
        <f t="shared" si="55"/>
        <v>6</v>
      </c>
      <c r="N501" s="41">
        <v>9</v>
      </c>
      <c r="O501" s="43">
        <v>9</v>
      </c>
      <c r="Q501" s="48">
        <v>498</v>
      </c>
    </row>
    <row r="502" spans="1:17" ht="16.5" x14ac:dyDescent="0.2">
      <c r="A502" s="45" t="s">
        <v>995</v>
      </c>
      <c r="B502" s="45">
        <f t="shared" si="50"/>
        <v>4108410</v>
      </c>
      <c r="C502" s="56">
        <f t="shared" si="49"/>
        <v>84</v>
      </c>
      <c r="D502" s="35">
        <f t="shared" si="51"/>
        <v>41084</v>
      </c>
      <c r="E502" s="36">
        <v>1</v>
      </c>
      <c r="F502" s="44" t="s">
        <v>794</v>
      </c>
      <c r="G502" s="44" t="s">
        <v>174</v>
      </c>
      <c r="H502" s="36">
        <f t="shared" si="52"/>
        <v>92</v>
      </c>
      <c r="I502" s="36">
        <f t="shared" si="53"/>
        <v>11</v>
      </c>
      <c r="J502" s="36">
        <v>5</v>
      </c>
      <c r="K502" s="44" t="s">
        <v>503</v>
      </c>
      <c r="L502" s="36" t="str">
        <f t="shared" si="54"/>
        <v>tw-f-84-jlr-loc1</v>
      </c>
      <c r="M502" s="36">
        <f t="shared" si="55"/>
        <v>6</v>
      </c>
      <c r="N502" s="36">
        <v>6</v>
      </c>
      <c r="O502" s="37">
        <v>6</v>
      </c>
      <c r="Q502" s="48">
        <v>499</v>
      </c>
    </row>
    <row r="503" spans="1:17" ht="16.5" x14ac:dyDescent="0.2">
      <c r="A503" s="45" t="s">
        <v>995</v>
      </c>
      <c r="B503" s="45">
        <f t="shared" si="50"/>
        <v>4108411</v>
      </c>
      <c r="C503" s="56">
        <f t="shared" si="49"/>
        <v>84</v>
      </c>
      <c r="D503" s="38">
        <f t="shared" si="51"/>
        <v>41084</v>
      </c>
      <c r="E503" s="25">
        <v>1</v>
      </c>
      <c r="F503" s="26" t="s">
        <v>795</v>
      </c>
      <c r="G503" s="26" t="s">
        <v>516</v>
      </c>
      <c r="H503" s="25">
        <f t="shared" si="52"/>
        <v>92</v>
      </c>
      <c r="I503" s="25">
        <f t="shared" si="53"/>
        <v>11</v>
      </c>
      <c r="J503" s="25">
        <v>5</v>
      </c>
      <c r="K503" s="26" t="s">
        <v>544</v>
      </c>
      <c r="L503" s="25" t="str">
        <f t="shared" si="54"/>
        <v>tw-f-84-shl-loc1</v>
      </c>
      <c r="M503" s="25">
        <f t="shared" si="55"/>
        <v>6</v>
      </c>
      <c r="N503" s="25">
        <v>9</v>
      </c>
      <c r="O503" s="39">
        <v>9</v>
      </c>
      <c r="Q503" s="48">
        <v>500</v>
      </c>
    </row>
    <row r="504" spans="1:17" ht="16.5" x14ac:dyDescent="0.2">
      <c r="A504" s="45" t="s">
        <v>995</v>
      </c>
      <c r="B504" s="45">
        <f t="shared" si="50"/>
        <v>4108420</v>
      </c>
      <c r="C504" s="56">
        <f t="shared" si="49"/>
        <v>84</v>
      </c>
      <c r="D504" s="38">
        <f t="shared" si="51"/>
        <v>41084</v>
      </c>
      <c r="E504" s="25">
        <v>2</v>
      </c>
      <c r="F504" s="26" t="s">
        <v>794</v>
      </c>
      <c r="G504" s="26" t="s">
        <v>498</v>
      </c>
      <c r="H504" s="25">
        <f t="shared" si="52"/>
        <v>92</v>
      </c>
      <c r="I504" s="25">
        <f t="shared" si="53"/>
        <v>11</v>
      </c>
      <c r="J504" s="25">
        <v>5</v>
      </c>
      <c r="K504" s="26" t="s">
        <v>174</v>
      </c>
      <c r="L504" s="49" t="str">
        <f t="shared" si="54"/>
        <v>tw-f-84-jlr-loc2</v>
      </c>
      <c r="M504" s="49">
        <f t="shared" si="55"/>
        <v>6</v>
      </c>
      <c r="N504" s="25">
        <v>6</v>
      </c>
      <c r="O504" s="39">
        <v>6</v>
      </c>
      <c r="Q504" s="48">
        <v>501</v>
      </c>
    </row>
    <row r="505" spans="1:17" ht="16.5" x14ac:dyDescent="0.2">
      <c r="A505" s="45" t="s">
        <v>995</v>
      </c>
      <c r="B505" s="45">
        <f t="shared" si="50"/>
        <v>4108421</v>
      </c>
      <c r="C505" s="56">
        <f t="shared" si="49"/>
        <v>84</v>
      </c>
      <c r="D505" s="38">
        <f t="shared" si="51"/>
        <v>41084</v>
      </c>
      <c r="E505" s="25">
        <v>2</v>
      </c>
      <c r="F505" s="26" t="s">
        <v>795</v>
      </c>
      <c r="G505" s="26" t="s">
        <v>515</v>
      </c>
      <c r="H505" s="25">
        <f t="shared" si="52"/>
        <v>92</v>
      </c>
      <c r="I505" s="25">
        <f t="shared" si="53"/>
        <v>11</v>
      </c>
      <c r="J505" s="25">
        <v>5</v>
      </c>
      <c r="K505" s="26" t="s">
        <v>528</v>
      </c>
      <c r="L505" s="49" t="str">
        <f t="shared" si="54"/>
        <v>tw-f-84-shl-loc2</v>
      </c>
      <c r="M505" s="49">
        <f t="shared" si="55"/>
        <v>6</v>
      </c>
      <c r="N505" s="25">
        <v>9</v>
      </c>
      <c r="O505" s="39">
        <v>9</v>
      </c>
      <c r="Q505" s="48">
        <v>502</v>
      </c>
    </row>
    <row r="506" spans="1:17" ht="16.5" x14ac:dyDescent="0.2">
      <c r="A506" s="45" t="s">
        <v>995</v>
      </c>
      <c r="B506" s="45">
        <f t="shared" si="50"/>
        <v>4108430</v>
      </c>
      <c r="C506" s="56">
        <f t="shared" si="49"/>
        <v>84</v>
      </c>
      <c r="D506" s="38">
        <f t="shared" si="51"/>
        <v>41084</v>
      </c>
      <c r="E506" s="25">
        <v>3</v>
      </c>
      <c r="F506" s="26" t="s">
        <v>794</v>
      </c>
      <c r="G506" s="26" t="s">
        <v>500</v>
      </c>
      <c r="H506" s="25">
        <f t="shared" si="52"/>
        <v>92</v>
      </c>
      <c r="I506" s="25">
        <f t="shared" si="53"/>
        <v>11</v>
      </c>
      <c r="J506" s="25">
        <v>5</v>
      </c>
      <c r="K506" s="26" t="s">
        <v>501</v>
      </c>
      <c r="L506" s="50" t="str">
        <f t="shared" si="54"/>
        <v>tw-f-84-jlr-loc3</v>
      </c>
      <c r="M506" s="50">
        <f t="shared" si="55"/>
        <v>6</v>
      </c>
      <c r="N506" s="25">
        <v>6</v>
      </c>
      <c r="O506" s="39">
        <v>6</v>
      </c>
      <c r="Q506" s="48">
        <v>503</v>
      </c>
    </row>
    <row r="507" spans="1:17" ht="17.25" thickBot="1" x14ac:dyDescent="0.25">
      <c r="A507" s="45" t="s">
        <v>995</v>
      </c>
      <c r="B507" s="45">
        <f t="shared" si="50"/>
        <v>4108431</v>
      </c>
      <c r="C507" s="56">
        <f t="shared" si="49"/>
        <v>84</v>
      </c>
      <c r="D507" s="40">
        <f t="shared" si="51"/>
        <v>41084</v>
      </c>
      <c r="E507" s="41">
        <v>3</v>
      </c>
      <c r="F507" s="42" t="s">
        <v>795</v>
      </c>
      <c r="G507" s="42" t="s">
        <v>520</v>
      </c>
      <c r="H507" s="41">
        <f t="shared" si="52"/>
        <v>92</v>
      </c>
      <c r="I507" s="41">
        <f t="shared" si="53"/>
        <v>11</v>
      </c>
      <c r="J507" s="41">
        <v>5</v>
      </c>
      <c r="K507" s="42" t="s">
        <v>542</v>
      </c>
      <c r="L507" s="42" t="str">
        <f t="shared" si="54"/>
        <v>tw-f-84-shl-loc3</v>
      </c>
      <c r="M507" s="42">
        <f t="shared" si="55"/>
        <v>6</v>
      </c>
      <c r="N507" s="41">
        <v>9</v>
      </c>
      <c r="O507" s="43">
        <v>9</v>
      </c>
      <c r="Q507" s="48">
        <v>504</v>
      </c>
    </row>
    <row r="508" spans="1:17" ht="16.5" x14ac:dyDescent="0.2">
      <c r="A508" s="45" t="s">
        <v>995</v>
      </c>
      <c r="B508" s="45">
        <f t="shared" si="50"/>
        <v>4108510</v>
      </c>
      <c r="C508" s="56">
        <f t="shared" si="49"/>
        <v>85</v>
      </c>
      <c r="D508" s="35">
        <f t="shared" si="51"/>
        <v>41085</v>
      </c>
      <c r="E508" s="36">
        <v>1</v>
      </c>
      <c r="F508" s="44" t="s">
        <v>794</v>
      </c>
      <c r="G508" s="44" t="s">
        <v>174</v>
      </c>
      <c r="H508" s="36">
        <f t="shared" si="52"/>
        <v>93</v>
      </c>
      <c r="I508" s="36">
        <f t="shared" si="53"/>
        <v>11</v>
      </c>
      <c r="J508" s="36">
        <v>5</v>
      </c>
      <c r="K508" s="36" t="s">
        <v>1458</v>
      </c>
      <c r="L508" s="36" t="str">
        <f t="shared" si="54"/>
        <v>tw-f-85-jlr-loc1</v>
      </c>
      <c r="M508" s="36">
        <f t="shared" si="55"/>
        <v>6</v>
      </c>
      <c r="N508" s="36">
        <v>6</v>
      </c>
      <c r="O508" s="37">
        <v>6</v>
      </c>
      <c r="Q508" s="48">
        <v>505</v>
      </c>
    </row>
    <row r="509" spans="1:17" ht="16.5" x14ac:dyDescent="0.2">
      <c r="A509" s="45" t="s">
        <v>995</v>
      </c>
      <c r="B509" s="45">
        <f t="shared" si="50"/>
        <v>4108511</v>
      </c>
      <c r="C509" s="56">
        <f t="shared" si="49"/>
        <v>85</v>
      </c>
      <c r="D509" s="38">
        <f t="shared" si="51"/>
        <v>41085</v>
      </c>
      <c r="E509" s="25">
        <v>1</v>
      </c>
      <c r="F509" s="26" t="s">
        <v>795</v>
      </c>
      <c r="G509" s="26" t="s">
        <v>516</v>
      </c>
      <c r="H509" s="25">
        <f t="shared" si="52"/>
        <v>93</v>
      </c>
      <c r="I509" s="25">
        <f t="shared" si="53"/>
        <v>11</v>
      </c>
      <c r="J509" s="25">
        <v>5</v>
      </c>
      <c r="K509" s="25" t="s">
        <v>532</v>
      </c>
      <c r="L509" s="25" t="str">
        <f t="shared" si="54"/>
        <v>tw-f-85-shl-loc1</v>
      </c>
      <c r="M509" s="25">
        <f t="shared" si="55"/>
        <v>6</v>
      </c>
      <c r="N509" s="25">
        <v>9</v>
      </c>
      <c r="O509" s="39">
        <v>9</v>
      </c>
      <c r="Q509" s="48">
        <v>506</v>
      </c>
    </row>
    <row r="510" spans="1:17" ht="16.5" x14ac:dyDescent="0.2">
      <c r="A510" s="45" t="s">
        <v>995</v>
      </c>
      <c r="B510" s="45">
        <f t="shared" si="50"/>
        <v>4108520</v>
      </c>
      <c r="C510" s="56">
        <f t="shared" si="49"/>
        <v>85</v>
      </c>
      <c r="D510" s="38">
        <f t="shared" si="51"/>
        <v>41085</v>
      </c>
      <c r="E510" s="25">
        <v>2</v>
      </c>
      <c r="F510" s="26" t="s">
        <v>794</v>
      </c>
      <c r="G510" s="26" t="s">
        <v>498</v>
      </c>
      <c r="H510" s="25">
        <f t="shared" si="52"/>
        <v>93</v>
      </c>
      <c r="I510" s="25">
        <f t="shared" si="53"/>
        <v>11</v>
      </c>
      <c r="J510" s="25">
        <v>5</v>
      </c>
      <c r="K510" s="25" t="s">
        <v>498</v>
      </c>
      <c r="L510" s="49" t="str">
        <f t="shared" si="54"/>
        <v>tw-f-85-jlr-loc2</v>
      </c>
      <c r="M510" s="49">
        <f t="shared" si="55"/>
        <v>6</v>
      </c>
      <c r="N510" s="25">
        <v>6</v>
      </c>
      <c r="O510" s="39">
        <v>6</v>
      </c>
      <c r="Q510" s="48">
        <v>507</v>
      </c>
    </row>
    <row r="511" spans="1:17" ht="16.5" x14ac:dyDescent="0.2">
      <c r="A511" s="45" t="s">
        <v>995</v>
      </c>
      <c r="B511" s="45">
        <f t="shared" si="50"/>
        <v>4108521</v>
      </c>
      <c r="C511" s="56">
        <f t="shared" si="49"/>
        <v>85</v>
      </c>
      <c r="D511" s="38">
        <f t="shared" si="51"/>
        <v>41085</v>
      </c>
      <c r="E511" s="25">
        <v>2</v>
      </c>
      <c r="F511" s="26" t="s">
        <v>795</v>
      </c>
      <c r="G511" s="26" t="s">
        <v>515</v>
      </c>
      <c r="H511" s="25">
        <f t="shared" si="52"/>
        <v>93</v>
      </c>
      <c r="I511" s="25">
        <f t="shared" si="53"/>
        <v>11</v>
      </c>
      <c r="J511" s="25">
        <v>5</v>
      </c>
      <c r="K511" s="25" t="s">
        <v>536</v>
      </c>
      <c r="L511" s="49" t="str">
        <f t="shared" si="54"/>
        <v>tw-f-85-shl-loc2</v>
      </c>
      <c r="M511" s="49">
        <f t="shared" si="55"/>
        <v>6</v>
      </c>
      <c r="N511" s="25">
        <v>9</v>
      </c>
      <c r="O511" s="39">
        <v>9</v>
      </c>
      <c r="Q511" s="48">
        <v>508</v>
      </c>
    </row>
    <row r="512" spans="1:17" ht="16.5" x14ac:dyDescent="0.2">
      <c r="A512" s="45" t="s">
        <v>995</v>
      </c>
      <c r="B512" s="45">
        <f t="shared" si="50"/>
        <v>4108530</v>
      </c>
      <c r="C512" s="56">
        <f t="shared" si="49"/>
        <v>85</v>
      </c>
      <c r="D512" s="38">
        <f t="shared" si="51"/>
        <v>41085</v>
      </c>
      <c r="E512" s="25">
        <v>3</v>
      </c>
      <c r="F512" s="26" t="s">
        <v>794</v>
      </c>
      <c r="G512" s="26" t="s">
        <v>500</v>
      </c>
      <c r="H512" s="25">
        <f t="shared" si="52"/>
        <v>93</v>
      </c>
      <c r="I512" s="25">
        <f t="shared" si="53"/>
        <v>11</v>
      </c>
      <c r="J512" s="25">
        <v>5</v>
      </c>
      <c r="K512" s="25" t="s">
        <v>174</v>
      </c>
      <c r="L512" s="50" t="str">
        <f t="shared" si="54"/>
        <v>tw-f-85-jlr-loc3</v>
      </c>
      <c r="M512" s="50">
        <f t="shared" si="55"/>
        <v>6</v>
      </c>
      <c r="N512" s="25">
        <v>6</v>
      </c>
      <c r="O512" s="39">
        <v>6</v>
      </c>
      <c r="Q512" s="48">
        <v>509</v>
      </c>
    </row>
    <row r="513" spans="1:17" ht="17.25" thickBot="1" x14ac:dyDescent="0.25">
      <c r="A513" s="45" t="s">
        <v>995</v>
      </c>
      <c r="B513" s="45">
        <f t="shared" si="50"/>
        <v>4108531</v>
      </c>
      <c r="C513" s="56">
        <f t="shared" ref="C513:C576" si="56">MOD(D513,100)</f>
        <v>85</v>
      </c>
      <c r="D513" s="40">
        <f t="shared" si="51"/>
        <v>41085</v>
      </c>
      <c r="E513" s="41">
        <v>3</v>
      </c>
      <c r="F513" s="42" t="s">
        <v>795</v>
      </c>
      <c r="G513" s="42" t="s">
        <v>520</v>
      </c>
      <c r="H513" s="41">
        <f t="shared" si="52"/>
        <v>93</v>
      </c>
      <c r="I513" s="41">
        <f t="shared" si="53"/>
        <v>11</v>
      </c>
      <c r="J513" s="41">
        <v>5</v>
      </c>
      <c r="K513" s="41" t="s">
        <v>535</v>
      </c>
      <c r="L513" s="42" t="str">
        <f t="shared" si="54"/>
        <v>tw-f-85-shl-loc3</v>
      </c>
      <c r="M513" s="42">
        <f t="shared" si="55"/>
        <v>6</v>
      </c>
      <c r="N513" s="41">
        <v>9</v>
      </c>
      <c r="O513" s="43">
        <v>9</v>
      </c>
      <c r="Q513" s="48">
        <v>510</v>
      </c>
    </row>
    <row r="514" spans="1:17" ht="16.5" x14ac:dyDescent="0.2">
      <c r="A514" s="45" t="s">
        <v>995</v>
      </c>
      <c r="B514" s="45">
        <f t="shared" si="50"/>
        <v>4108610</v>
      </c>
      <c r="C514" s="56">
        <f t="shared" si="56"/>
        <v>86</v>
      </c>
      <c r="D514" s="35">
        <f t="shared" si="51"/>
        <v>41086</v>
      </c>
      <c r="E514" s="36">
        <v>1</v>
      </c>
      <c r="F514" s="44" t="s">
        <v>794</v>
      </c>
      <c r="G514" s="44" t="s">
        <v>174</v>
      </c>
      <c r="H514" s="36">
        <f t="shared" si="52"/>
        <v>93</v>
      </c>
      <c r="I514" s="36">
        <f t="shared" si="53"/>
        <v>11</v>
      </c>
      <c r="J514" s="36">
        <v>5</v>
      </c>
      <c r="K514" s="44" t="s">
        <v>502</v>
      </c>
      <c r="L514" s="36" t="str">
        <f t="shared" si="54"/>
        <v>tw-f-86-jlr-loc1</v>
      </c>
      <c r="M514" s="36">
        <f t="shared" si="55"/>
        <v>6</v>
      </c>
      <c r="N514" s="36">
        <v>6</v>
      </c>
      <c r="O514" s="37">
        <v>6</v>
      </c>
      <c r="Q514" s="48">
        <v>511</v>
      </c>
    </row>
    <row r="515" spans="1:17" ht="16.5" x14ac:dyDescent="0.2">
      <c r="A515" s="45" t="s">
        <v>995</v>
      </c>
      <c r="B515" s="45">
        <f t="shared" si="50"/>
        <v>4108611</v>
      </c>
      <c r="C515" s="56">
        <f t="shared" si="56"/>
        <v>86</v>
      </c>
      <c r="D515" s="38">
        <f t="shared" si="51"/>
        <v>41086</v>
      </c>
      <c r="E515" s="25">
        <v>1</v>
      </c>
      <c r="F515" s="26" t="s">
        <v>795</v>
      </c>
      <c r="G515" s="26" t="s">
        <v>516</v>
      </c>
      <c r="H515" s="25">
        <f t="shared" si="52"/>
        <v>93</v>
      </c>
      <c r="I515" s="25">
        <f t="shared" si="53"/>
        <v>11</v>
      </c>
      <c r="J515" s="25">
        <v>5</v>
      </c>
      <c r="K515" s="26" t="s">
        <v>543</v>
      </c>
      <c r="L515" s="25" t="str">
        <f t="shared" si="54"/>
        <v>tw-f-86-shl-loc1</v>
      </c>
      <c r="M515" s="25">
        <f t="shared" si="55"/>
        <v>6</v>
      </c>
      <c r="N515" s="25">
        <v>9</v>
      </c>
      <c r="O515" s="39">
        <v>9</v>
      </c>
      <c r="Q515" s="48">
        <v>512</v>
      </c>
    </row>
    <row r="516" spans="1:17" ht="16.5" x14ac:dyDescent="0.2">
      <c r="A516" s="45" t="s">
        <v>995</v>
      </c>
      <c r="B516" s="45">
        <f t="shared" si="50"/>
        <v>4108620</v>
      </c>
      <c r="C516" s="56">
        <f t="shared" si="56"/>
        <v>86</v>
      </c>
      <c r="D516" s="38">
        <f t="shared" si="51"/>
        <v>41086</v>
      </c>
      <c r="E516" s="25">
        <v>2</v>
      </c>
      <c r="F516" s="26" t="s">
        <v>794</v>
      </c>
      <c r="G516" s="26" t="s">
        <v>498</v>
      </c>
      <c r="H516" s="25">
        <f t="shared" si="52"/>
        <v>93</v>
      </c>
      <c r="I516" s="25">
        <f t="shared" si="53"/>
        <v>11</v>
      </c>
      <c r="J516" s="25">
        <v>5</v>
      </c>
      <c r="K516" s="26" t="s">
        <v>1459</v>
      </c>
      <c r="L516" s="49" t="str">
        <f t="shared" si="54"/>
        <v>tw-f-86-jlr-loc2</v>
      </c>
      <c r="M516" s="49">
        <f t="shared" si="55"/>
        <v>6</v>
      </c>
      <c r="N516" s="25">
        <v>6</v>
      </c>
      <c r="O516" s="39">
        <v>6</v>
      </c>
      <c r="Q516" s="48">
        <v>513</v>
      </c>
    </row>
    <row r="517" spans="1:17" ht="16.5" x14ac:dyDescent="0.2">
      <c r="A517" s="45" t="s">
        <v>995</v>
      </c>
      <c r="B517" s="45">
        <f t="shared" ref="B517:B580" si="57">D517*100+E517*10+IF(F517="jlr",0,1)</f>
        <v>4108621</v>
      </c>
      <c r="C517" s="56">
        <f t="shared" si="56"/>
        <v>86</v>
      </c>
      <c r="D517" s="38">
        <f t="shared" ref="D517:D580" si="58">INT((Q517-1)/6)+41001</f>
        <v>41086</v>
      </c>
      <c r="E517" s="25">
        <v>2</v>
      </c>
      <c r="F517" s="26" t="s">
        <v>795</v>
      </c>
      <c r="G517" s="26" t="s">
        <v>515</v>
      </c>
      <c r="H517" s="25">
        <f t="shared" ref="H517:H580" si="59">INDEX($Y$4:$Y$103,C517)</f>
        <v>93</v>
      </c>
      <c r="I517" s="25">
        <f t="shared" ref="I517:I580" si="60">INDEX($Z$4:$AB$103,C517,E517)</f>
        <v>11</v>
      </c>
      <c r="J517" s="25">
        <v>5</v>
      </c>
      <c r="K517" s="26" t="s">
        <v>538</v>
      </c>
      <c r="L517" s="49" t="str">
        <f t="shared" ref="L517:L580" si="61">A517&amp;"-"&amp;C517&amp;"-"&amp;F517&amp;"-loc"&amp;E517</f>
        <v>tw-f-86-shl-loc2</v>
      </c>
      <c r="M517" s="49">
        <f t="shared" ref="M517:M580" si="62">INDEX($AD$4:$AD$103,C517)</f>
        <v>6</v>
      </c>
      <c r="N517" s="25">
        <v>9</v>
      </c>
      <c r="O517" s="39">
        <v>9</v>
      </c>
      <c r="Q517" s="48">
        <v>514</v>
      </c>
    </row>
    <row r="518" spans="1:17" ht="16.5" x14ac:dyDescent="0.2">
      <c r="A518" s="45" t="s">
        <v>995</v>
      </c>
      <c r="B518" s="45">
        <f t="shared" si="57"/>
        <v>4108630</v>
      </c>
      <c r="C518" s="56">
        <f t="shared" si="56"/>
        <v>86</v>
      </c>
      <c r="D518" s="38">
        <f t="shared" si="58"/>
        <v>41086</v>
      </c>
      <c r="E518" s="25">
        <v>3</v>
      </c>
      <c r="F518" s="26" t="s">
        <v>794</v>
      </c>
      <c r="G518" s="26" t="s">
        <v>500</v>
      </c>
      <c r="H518" s="25">
        <f t="shared" si="59"/>
        <v>93</v>
      </c>
      <c r="I518" s="25">
        <f t="shared" si="60"/>
        <v>11</v>
      </c>
      <c r="J518" s="25">
        <v>5</v>
      </c>
      <c r="K518" s="26" t="s">
        <v>499</v>
      </c>
      <c r="L518" s="50" t="str">
        <f t="shared" si="61"/>
        <v>tw-f-86-jlr-loc3</v>
      </c>
      <c r="M518" s="50">
        <f t="shared" si="62"/>
        <v>6</v>
      </c>
      <c r="N518" s="25">
        <v>6</v>
      </c>
      <c r="O518" s="39">
        <v>6</v>
      </c>
      <c r="Q518" s="48">
        <v>515</v>
      </c>
    </row>
    <row r="519" spans="1:17" ht="17.25" thickBot="1" x14ac:dyDescent="0.25">
      <c r="A519" s="45" t="s">
        <v>995</v>
      </c>
      <c r="B519" s="45">
        <f t="shared" si="57"/>
        <v>4108631</v>
      </c>
      <c r="C519" s="56">
        <f t="shared" si="56"/>
        <v>86</v>
      </c>
      <c r="D519" s="40">
        <f t="shared" si="58"/>
        <v>41086</v>
      </c>
      <c r="E519" s="41">
        <v>3</v>
      </c>
      <c r="F519" s="42" t="s">
        <v>795</v>
      </c>
      <c r="G519" s="42" t="s">
        <v>520</v>
      </c>
      <c r="H519" s="41">
        <f t="shared" si="59"/>
        <v>93</v>
      </c>
      <c r="I519" s="41">
        <f t="shared" si="60"/>
        <v>11</v>
      </c>
      <c r="J519" s="41">
        <v>5</v>
      </c>
      <c r="K519" s="42" t="s">
        <v>539</v>
      </c>
      <c r="L519" s="42" t="str">
        <f t="shared" si="61"/>
        <v>tw-f-86-shl-loc3</v>
      </c>
      <c r="M519" s="42">
        <f t="shared" si="62"/>
        <v>6</v>
      </c>
      <c r="N519" s="41">
        <v>9</v>
      </c>
      <c r="O519" s="43">
        <v>9</v>
      </c>
      <c r="Q519" s="48">
        <v>516</v>
      </c>
    </row>
    <row r="520" spans="1:17" ht="16.5" x14ac:dyDescent="0.2">
      <c r="A520" s="45" t="s">
        <v>995</v>
      </c>
      <c r="B520" s="45">
        <f t="shared" si="57"/>
        <v>4108710</v>
      </c>
      <c r="C520" s="56">
        <f t="shared" si="56"/>
        <v>87</v>
      </c>
      <c r="D520" s="35">
        <f t="shared" si="58"/>
        <v>41087</v>
      </c>
      <c r="E520" s="36">
        <v>1</v>
      </c>
      <c r="F520" s="44" t="s">
        <v>794</v>
      </c>
      <c r="G520" s="44" t="s">
        <v>174</v>
      </c>
      <c r="H520" s="36">
        <f t="shared" si="59"/>
        <v>94</v>
      </c>
      <c r="I520" s="36">
        <f t="shared" si="60"/>
        <v>11</v>
      </c>
      <c r="J520" s="36">
        <v>5</v>
      </c>
      <c r="K520" s="44" t="s">
        <v>495</v>
      </c>
      <c r="L520" s="36" t="str">
        <f t="shared" si="61"/>
        <v>tw-f-87-jlr-loc1</v>
      </c>
      <c r="M520" s="36">
        <f t="shared" si="62"/>
        <v>6</v>
      </c>
      <c r="N520" s="36">
        <v>6</v>
      </c>
      <c r="O520" s="37">
        <v>6</v>
      </c>
      <c r="Q520" s="48">
        <v>517</v>
      </c>
    </row>
    <row r="521" spans="1:17" ht="16.5" x14ac:dyDescent="0.2">
      <c r="A521" s="45" t="s">
        <v>995</v>
      </c>
      <c r="B521" s="45">
        <f t="shared" si="57"/>
        <v>4108711</v>
      </c>
      <c r="C521" s="56">
        <f t="shared" si="56"/>
        <v>87</v>
      </c>
      <c r="D521" s="38">
        <f t="shared" si="58"/>
        <v>41087</v>
      </c>
      <c r="E521" s="25">
        <v>1</v>
      </c>
      <c r="F521" s="26" t="s">
        <v>795</v>
      </c>
      <c r="G521" s="26" t="s">
        <v>516</v>
      </c>
      <c r="H521" s="25">
        <f t="shared" si="59"/>
        <v>94</v>
      </c>
      <c r="I521" s="25">
        <f t="shared" si="60"/>
        <v>11</v>
      </c>
      <c r="J521" s="25">
        <v>5</v>
      </c>
      <c r="K521" s="25" t="s">
        <v>527</v>
      </c>
      <c r="L521" s="25" t="str">
        <f t="shared" si="61"/>
        <v>tw-f-87-shl-loc1</v>
      </c>
      <c r="M521" s="25">
        <f t="shared" si="62"/>
        <v>6</v>
      </c>
      <c r="N521" s="25">
        <v>9</v>
      </c>
      <c r="O521" s="39">
        <v>9</v>
      </c>
      <c r="Q521" s="48">
        <v>518</v>
      </c>
    </row>
    <row r="522" spans="1:17" ht="16.5" x14ac:dyDescent="0.2">
      <c r="A522" s="45" t="s">
        <v>995</v>
      </c>
      <c r="B522" s="45">
        <f t="shared" si="57"/>
        <v>4108720</v>
      </c>
      <c r="C522" s="56">
        <f t="shared" si="56"/>
        <v>87</v>
      </c>
      <c r="D522" s="38">
        <f t="shared" si="58"/>
        <v>41087</v>
      </c>
      <c r="E522" s="25">
        <v>2</v>
      </c>
      <c r="F522" s="26" t="s">
        <v>794</v>
      </c>
      <c r="G522" s="26" t="s">
        <v>498</v>
      </c>
      <c r="H522" s="25">
        <f t="shared" si="59"/>
        <v>94</v>
      </c>
      <c r="I522" s="25">
        <f t="shared" si="60"/>
        <v>11</v>
      </c>
      <c r="J522" s="25">
        <v>5</v>
      </c>
      <c r="K522" s="25" t="s">
        <v>1463</v>
      </c>
      <c r="L522" s="49" t="str">
        <f t="shared" si="61"/>
        <v>tw-f-87-jlr-loc2</v>
      </c>
      <c r="M522" s="49">
        <f t="shared" si="62"/>
        <v>6</v>
      </c>
      <c r="N522" s="25">
        <v>6</v>
      </c>
      <c r="O522" s="39">
        <v>6</v>
      </c>
      <c r="Q522" s="48">
        <v>519</v>
      </c>
    </row>
    <row r="523" spans="1:17" ht="16.5" x14ac:dyDescent="0.2">
      <c r="A523" s="45" t="s">
        <v>995</v>
      </c>
      <c r="B523" s="45">
        <f t="shared" si="57"/>
        <v>4108721</v>
      </c>
      <c r="C523" s="56">
        <f t="shared" si="56"/>
        <v>87</v>
      </c>
      <c r="D523" s="38">
        <f t="shared" si="58"/>
        <v>41087</v>
      </c>
      <c r="E523" s="25">
        <v>2</v>
      </c>
      <c r="F523" s="26" t="s">
        <v>795</v>
      </c>
      <c r="G523" s="26" t="s">
        <v>515</v>
      </c>
      <c r="H523" s="25">
        <f t="shared" si="59"/>
        <v>94</v>
      </c>
      <c r="I523" s="25">
        <f t="shared" si="60"/>
        <v>11</v>
      </c>
      <c r="J523" s="25">
        <v>5</v>
      </c>
      <c r="K523" s="25" t="s">
        <v>530</v>
      </c>
      <c r="L523" s="49" t="str">
        <f t="shared" si="61"/>
        <v>tw-f-87-shl-loc2</v>
      </c>
      <c r="M523" s="49">
        <f t="shared" si="62"/>
        <v>6</v>
      </c>
      <c r="N523" s="25">
        <v>9</v>
      </c>
      <c r="O523" s="39">
        <v>9</v>
      </c>
      <c r="Q523" s="48">
        <v>520</v>
      </c>
    </row>
    <row r="524" spans="1:17" ht="16.5" x14ac:dyDescent="0.2">
      <c r="A524" s="45" t="s">
        <v>995</v>
      </c>
      <c r="B524" s="45">
        <f t="shared" si="57"/>
        <v>4108730</v>
      </c>
      <c r="C524" s="56">
        <f t="shared" si="56"/>
        <v>87</v>
      </c>
      <c r="D524" s="38">
        <f t="shared" si="58"/>
        <v>41087</v>
      </c>
      <c r="E524" s="25">
        <v>3</v>
      </c>
      <c r="F524" s="26" t="s">
        <v>794</v>
      </c>
      <c r="G524" s="26" t="s">
        <v>500</v>
      </c>
      <c r="H524" s="25">
        <f t="shared" si="59"/>
        <v>94</v>
      </c>
      <c r="I524" s="25">
        <f t="shared" si="60"/>
        <v>11</v>
      </c>
      <c r="J524" s="25">
        <v>5</v>
      </c>
      <c r="K524" s="26" t="s">
        <v>504</v>
      </c>
      <c r="L524" s="50" t="str">
        <f t="shared" si="61"/>
        <v>tw-f-87-jlr-loc3</v>
      </c>
      <c r="M524" s="50">
        <f t="shared" si="62"/>
        <v>6</v>
      </c>
      <c r="N524" s="25">
        <v>6</v>
      </c>
      <c r="O524" s="39">
        <v>6</v>
      </c>
      <c r="Q524" s="48">
        <v>521</v>
      </c>
    </row>
    <row r="525" spans="1:17" ht="17.25" thickBot="1" x14ac:dyDescent="0.25">
      <c r="A525" s="45" t="s">
        <v>995</v>
      </c>
      <c r="B525" s="45">
        <f t="shared" si="57"/>
        <v>4108731</v>
      </c>
      <c r="C525" s="56">
        <f t="shared" si="56"/>
        <v>87</v>
      </c>
      <c r="D525" s="40">
        <f t="shared" si="58"/>
        <v>41087</v>
      </c>
      <c r="E525" s="41">
        <v>3</v>
      </c>
      <c r="F525" s="42" t="s">
        <v>795</v>
      </c>
      <c r="G525" s="42" t="s">
        <v>520</v>
      </c>
      <c r="H525" s="41">
        <f t="shared" si="59"/>
        <v>94</v>
      </c>
      <c r="I525" s="41">
        <f t="shared" si="60"/>
        <v>11</v>
      </c>
      <c r="J525" s="41">
        <v>5</v>
      </c>
      <c r="K525" s="41" t="s">
        <v>545</v>
      </c>
      <c r="L525" s="42" t="str">
        <f t="shared" si="61"/>
        <v>tw-f-87-shl-loc3</v>
      </c>
      <c r="M525" s="42">
        <f t="shared" si="62"/>
        <v>6</v>
      </c>
      <c r="N525" s="41">
        <v>9</v>
      </c>
      <c r="O525" s="43">
        <v>9</v>
      </c>
      <c r="Q525" s="48">
        <v>522</v>
      </c>
    </row>
    <row r="526" spans="1:17" ht="16.5" x14ac:dyDescent="0.2">
      <c r="A526" s="45" t="s">
        <v>995</v>
      </c>
      <c r="B526" s="45">
        <f t="shared" si="57"/>
        <v>4108810</v>
      </c>
      <c r="C526" s="56">
        <f t="shared" si="56"/>
        <v>88</v>
      </c>
      <c r="D526" s="35">
        <f t="shared" si="58"/>
        <v>41088</v>
      </c>
      <c r="E526" s="36">
        <v>1</v>
      </c>
      <c r="F526" s="44" t="s">
        <v>794</v>
      </c>
      <c r="G526" s="44" t="s">
        <v>174</v>
      </c>
      <c r="H526" s="36">
        <f t="shared" si="59"/>
        <v>95</v>
      </c>
      <c r="I526" s="36">
        <f t="shared" si="60"/>
        <v>12</v>
      </c>
      <c r="J526" s="36">
        <v>5</v>
      </c>
      <c r="K526" s="44" t="s">
        <v>502</v>
      </c>
      <c r="L526" s="36" t="str">
        <f t="shared" si="61"/>
        <v>tw-f-88-jlr-loc1</v>
      </c>
      <c r="M526" s="36">
        <f t="shared" si="62"/>
        <v>6</v>
      </c>
      <c r="N526" s="36">
        <v>6</v>
      </c>
      <c r="O526" s="37">
        <v>6</v>
      </c>
      <c r="Q526" s="48">
        <v>523</v>
      </c>
    </row>
    <row r="527" spans="1:17" ht="16.5" x14ac:dyDescent="0.2">
      <c r="A527" s="45" t="s">
        <v>995</v>
      </c>
      <c r="B527" s="45">
        <f t="shared" si="57"/>
        <v>4108811</v>
      </c>
      <c r="C527" s="56">
        <f t="shared" si="56"/>
        <v>88</v>
      </c>
      <c r="D527" s="38">
        <f t="shared" si="58"/>
        <v>41088</v>
      </c>
      <c r="E527" s="25">
        <v>1</v>
      </c>
      <c r="F527" s="26" t="s">
        <v>795</v>
      </c>
      <c r="G527" s="26" t="s">
        <v>516</v>
      </c>
      <c r="H527" s="25">
        <f t="shared" si="59"/>
        <v>95</v>
      </c>
      <c r="I527" s="25">
        <f t="shared" si="60"/>
        <v>12</v>
      </c>
      <c r="J527" s="25">
        <v>5</v>
      </c>
      <c r="K527" s="26" t="s">
        <v>543</v>
      </c>
      <c r="L527" s="25" t="str">
        <f t="shared" si="61"/>
        <v>tw-f-88-shl-loc1</v>
      </c>
      <c r="M527" s="25">
        <f t="shared" si="62"/>
        <v>6</v>
      </c>
      <c r="N527" s="25">
        <v>9</v>
      </c>
      <c r="O527" s="39">
        <v>9</v>
      </c>
      <c r="Q527" s="48">
        <v>524</v>
      </c>
    </row>
    <row r="528" spans="1:17" ht="16.5" x14ac:dyDescent="0.2">
      <c r="A528" s="45" t="s">
        <v>995</v>
      </c>
      <c r="B528" s="45">
        <f t="shared" si="57"/>
        <v>4108820</v>
      </c>
      <c r="C528" s="56">
        <f t="shared" si="56"/>
        <v>88</v>
      </c>
      <c r="D528" s="38">
        <f t="shared" si="58"/>
        <v>41088</v>
      </c>
      <c r="E528" s="25">
        <v>2</v>
      </c>
      <c r="F528" s="26" t="s">
        <v>794</v>
      </c>
      <c r="G528" s="26" t="s">
        <v>498</v>
      </c>
      <c r="H528" s="25">
        <f t="shared" si="59"/>
        <v>95</v>
      </c>
      <c r="I528" s="25">
        <f t="shared" si="60"/>
        <v>11</v>
      </c>
      <c r="J528" s="25">
        <v>5</v>
      </c>
      <c r="K528" s="26" t="s">
        <v>1459</v>
      </c>
      <c r="L528" s="49" t="str">
        <f t="shared" si="61"/>
        <v>tw-f-88-jlr-loc2</v>
      </c>
      <c r="M528" s="49">
        <f t="shared" si="62"/>
        <v>6</v>
      </c>
      <c r="N528" s="25">
        <v>6</v>
      </c>
      <c r="O528" s="39">
        <v>6</v>
      </c>
      <c r="Q528" s="48">
        <v>525</v>
      </c>
    </row>
    <row r="529" spans="1:17" ht="16.5" x14ac:dyDescent="0.2">
      <c r="A529" s="45" t="s">
        <v>995</v>
      </c>
      <c r="B529" s="45">
        <f t="shared" si="57"/>
        <v>4108821</v>
      </c>
      <c r="C529" s="56">
        <f t="shared" si="56"/>
        <v>88</v>
      </c>
      <c r="D529" s="38">
        <f t="shared" si="58"/>
        <v>41088</v>
      </c>
      <c r="E529" s="25">
        <v>2</v>
      </c>
      <c r="F529" s="26" t="s">
        <v>795</v>
      </c>
      <c r="G529" s="26" t="s">
        <v>515</v>
      </c>
      <c r="H529" s="25">
        <f t="shared" si="59"/>
        <v>95</v>
      </c>
      <c r="I529" s="25">
        <f t="shared" si="60"/>
        <v>11</v>
      </c>
      <c r="J529" s="25">
        <v>5</v>
      </c>
      <c r="K529" s="26" t="s">
        <v>538</v>
      </c>
      <c r="L529" s="49" t="str">
        <f t="shared" si="61"/>
        <v>tw-f-88-shl-loc2</v>
      </c>
      <c r="M529" s="49">
        <f t="shared" si="62"/>
        <v>6</v>
      </c>
      <c r="N529" s="25">
        <v>9</v>
      </c>
      <c r="O529" s="39">
        <v>9</v>
      </c>
      <c r="Q529" s="48">
        <v>526</v>
      </c>
    </row>
    <row r="530" spans="1:17" ht="16.5" x14ac:dyDescent="0.2">
      <c r="A530" s="45" t="s">
        <v>995</v>
      </c>
      <c r="B530" s="45">
        <f t="shared" si="57"/>
        <v>4108830</v>
      </c>
      <c r="C530" s="56">
        <f t="shared" si="56"/>
        <v>88</v>
      </c>
      <c r="D530" s="38">
        <f t="shared" si="58"/>
        <v>41088</v>
      </c>
      <c r="E530" s="25">
        <v>3</v>
      </c>
      <c r="F530" s="26" t="s">
        <v>794</v>
      </c>
      <c r="G530" s="26" t="s">
        <v>500</v>
      </c>
      <c r="H530" s="25">
        <f t="shared" si="59"/>
        <v>95</v>
      </c>
      <c r="I530" s="25">
        <f t="shared" si="60"/>
        <v>11</v>
      </c>
      <c r="J530" s="25">
        <v>5</v>
      </c>
      <c r="K530" s="26" t="s">
        <v>499</v>
      </c>
      <c r="L530" s="50" t="str">
        <f t="shared" si="61"/>
        <v>tw-f-88-jlr-loc3</v>
      </c>
      <c r="M530" s="50">
        <f t="shared" si="62"/>
        <v>6</v>
      </c>
      <c r="N530" s="25">
        <v>6</v>
      </c>
      <c r="O530" s="39">
        <v>6</v>
      </c>
      <c r="Q530" s="48">
        <v>527</v>
      </c>
    </row>
    <row r="531" spans="1:17" ht="17.25" thickBot="1" x14ac:dyDescent="0.25">
      <c r="A531" s="45" t="s">
        <v>995</v>
      </c>
      <c r="B531" s="45">
        <f t="shared" si="57"/>
        <v>4108831</v>
      </c>
      <c r="C531" s="56">
        <f t="shared" si="56"/>
        <v>88</v>
      </c>
      <c r="D531" s="40">
        <f t="shared" si="58"/>
        <v>41088</v>
      </c>
      <c r="E531" s="41">
        <v>3</v>
      </c>
      <c r="F531" s="42" t="s">
        <v>795</v>
      </c>
      <c r="G531" s="42" t="s">
        <v>520</v>
      </c>
      <c r="H531" s="41">
        <f t="shared" si="59"/>
        <v>95</v>
      </c>
      <c r="I531" s="41">
        <f t="shared" si="60"/>
        <v>11</v>
      </c>
      <c r="J531" s="41">
        <v>5</v>
      </c>
      <c r="K531" s="42" t="s">
        <v>539</v>
      </c>
      <c r="L531" s="42" t="str">
        <f t="shared" si="61"/>
        <v>tw-f-88-shl-loc3</v>
      </c>
      <c r="M531" s="42">
        <f t="shared" si="62"/>
        <v>6</v>
      </c>
      <c r="N531" s="41">
        <v>9</v>
      </c>
      <c r="O531" s="43">
        <v>9</v>
      </c>
      <c r="Q531" s="48">
        <v>528</v>
      </c>
    </row>
    <row r="532" spans="1:17" ht="16.5" x14ac:dyDescent="0.2">
      <c r="A532" s="45" t="s">
        <v>995</v>
      </c>
      <c r="B532" s="45">
        <f t="shared" si="57"/>
        <v>4108910</v>
      </c>
      <c r="C532" s="56">
        <f t="shared" si="56"/>
        <v>89</v>
      </c>
      <c r="D532" s="35">
        <f t="shared" si="58"/>
        <v>41089</v>
      </c>
      <c r="E532" s="36">
        <v>1</v>
      </c>
      <c r="F532" s="44" t="s">
        <v>794</v>
      </c>
      <c r="G532" s="44" t="s">
        <v>174</v>
      </c>
      <c r="H532" s="36">
        <f t="shared" si="59"/>
        <v>95</v>
      </c>
      <c r="I532" s="36">
        <f t="shared" si="60"/>
        <v>12</v>
      </c>
      <c r="J532" s="36">
        <v>5</v>
      </c>
      <c r="K532" s="44" t="s">
        <v>505</v>
      </c>
      <c r="L532" s="36" t="str">
        <f t="shared" si="61"/>
        <v>tw-f-89-jlr-loc1</v>
      </c>
      <c r="M532" s="36">
        <f t="shared" si="62"/>
        <v>6</v>
      </c>
      <c r="N532" s="36">
        <v>6</v>
      </c>
      <c r="O532" s="37">
        <v>6</v>
      </c>
      <c r="Q532" s="48">
        <v>529</v>
      </c>
    </row>
    <row r="533" spans="1:17" ht="16.5" x14ac:dyDescent="0.2">
      <c r="A533" s="45" t="s">
        <v>995</v>
      </c>
      <c r="B533" s="45">
        <f t="shared" si="57"/>
        <v>4108911</v>
      </c>
      <c r="C533" s="56">
        <f t="shared" si="56"/>
        <v>89</v>
      </c>
      <c r="D533" s="38">
        <f t="shared" si="58"/>
        <v>41089</v>
      </c>
      <c r="E533" s="25">
        <v>1</v>
      </c>
      <c r="F533" s="26" t="s">
        <v>795</v>
      </c>
      <c r="G533" s="26" t="s">
        <v>516</v>
      </c>
      <c r="H533" s="25">
        <f t="shared" si="59"/>
        <v>95</v>
      </c>
      <c r="I533" s="25">
        <f t="shared" si="60"/>
        <v>12</v>
      </c>
      <c r="J533" s="25">
        <v>5</v>
      </c>
      <c r="K533" s="26" t="s">
        <v>546</v>
      </c>
      <c r="L533" s="25" t="str">
        <f t="shared" si="61"/>
        <v>tw-f-89-shl-loc1</v>
      </c>
      <c r="M533" s="25">
        <f t="shared" si="62"/>
        <v>6</v>
      </c>
      <c r="N533" s="25">
        <v>9</v>
      </c>
      <c r="O533" s="39">
        <v>9</v>
      </c>
      <c r="Q533" s="48">
        <v>530</v>
      </c>
    </row>
    <row r="534" spans="1:17" ht="16.5" x14ac:dyDescent="0.2">
      <c r="A534" s="45" t="s">
        <v>995</v>
      </c>
      <c r="B534" s="45">
        <f t="shared" si="57"/>
        <v>4108920</v>
      </c>
      <c r="C534" s="56">
        <f t="shared" si="56"/>
        <v>89</v>
      </c>
      <c r="D534" s="38">
        <f t="shared" si="58"/>
        <v>41089</v>
      </c>
      <c r="E534" s="25">
        <v>2</v>
      </c>
      <c r="F534" s="26" t="s">
        <v>794</v>
      </c>
      <c r="G534" s="26" t="s">
        <v>498</v>
      </c>
      <c r="H534" s="25">
        <f t="shared" si="59"/>
        <v>95</v>
      </c>
      <c r="I534" s="25">
        <f t="shared" si="60"/>
        <v>12</v>
      </c>
      <c r="J534" s="25">
        <v>5</v>
      </c>
      <c r="K534" s="25" t="s">
        <v>495</v>
      </c>
      <c r="L534" s="49" t="str">
        <f t="shared" si="61"/>
        <v>tw-f-89-jlr-loc2</v>
      </c>
      <c r="M534" s="49">
        <f t="shared" si="62"/>
        <v>6</v>
      </c>
      <c r="N534" s="25">
        <v>6</v>
      </c>
      <c r="O534" s="39">
        <v>6</v>
      </c>
      <c r="Q534" s="48">
        <v>531</v>
      </c>
    </row>
    <row r="535" spans="1:17" ht="16.5" x14ac:dyDescent="0.2">
      <c r="A535" s="45" t="s">
        <v>995</v>
      </c>
      <c r="B535" s="45">
        <f t="shared" si="57"/>
        <v>4108921</v>
      </c>
      <c r="C535" s="56">
        <f t="shared" si="56"/>
        <v>89</v>
      </c>
      <c r="D535" s="38">
        <f t="shared" si="58"/>
        <v>41089</v>
      </c>
      <c r="E535" s="25">
        <v>2</v>
      </c>
      <c r="F535" s="26" t="s">
        <v>795</v>
      </c>
      <c r="G535" s="26" t="s">
        <v>515</v>
      </c>
      <c r="H535" s="25">
        <f t="shared" si="59"/>
        <v>95</v>
      </c>
      <c r="I535" s="25">
        <f t="shared" si="60"/>
        <v>12</v>
      </c>
      <c r="J535" s="25">
        <v>5</v>
      </c>
      <c r="K535" s="25" t="s">
        <v>534</v>
      </c>
      <c r="L535" s="49" t="str">
        <f t="shared" si="61"/>
        <v>tw-f-89-shl-loc2</v>
      </c>
      <c r="M535" s="49">
        <f t="shared" si="62"/>
        <v>6</v>
      </c>
      <c r="N535" s="25">
        <v>9</v>
      </c>
      <c r="O535" s="39">
        <v>9</v>
      </c>
      <c r="Q535" s="48">
        <v>532</v>
      </c>
    </row>
    <row r="536" spans="1:17" ht="16.5" x14ac:dyDescent="0.2">
      <c r="A536" s="45" t="s">
        <v>995</v>
      </c>
      <c r="B536" s="45">
        <f t="shared" si="57"/>
        <v>4108930</v>
      </c>
      <c r="C536" s="56">
        <f t="shared" si="56"/>
        <v>89</v>
      </c>
      <c r="D536" s="38">
        <f t="shared" si="58"/>
        <v>41089</v>
      </c>
      <c r="E536" s="25">
        <v>3</v>
      </c>
      <c r="F536" s="26" t="s">
        <v>794</v>
      </c>
      <c r="G536" s="26" t="s">
        <v>500</v>
      </c>
      <c r="H536" s="25">
        <f t="shared" si="59"/>
        <v>95</v>
      </c>
      <c r="I536" s="25">
        <f t="shared" si="60"/>
        <v>11</v>
      </c>
      <c r="J536" s="25">
        <v>5</v>
      </c>
      <c r="K536" s="26" t="s">
        <v>501</v>
      </c>
      <c r="L536" s="50" t="str">
        <f t="shared" si="61"/>
        <v>tw-f-89-jlr-loc3</v>
      </c>
      <c r="M536" s="50">
        <f t="shared" si="62"/>
        <v>6</v>
      </c>
      <c r="N536" s="25">
        <v>6</v>
      </c>
      <c r="O536" s="39">
        <v>6</v>
      </c>
      <c r="Q536" s="48">
        <v>533</v>
      </c>
    </row>
    <row r="537" spans="1:17" ht="17.25" thickBot="1" x14ac:dyDescent="0.25">
      <c r="A537" s="45" t="s">
        <v>995</v>
      </c>
      <c r="B537" s="45">
        <f t="shared" si="57"/>
        <v>4108931</v>
      </c>
      <c r="C537" s="56">
        <f t="shared" si="56"/>
        <v>89</v>
      </c>
      <c r="D537" s="40">
        <f t="shared" si="58"/>
        <v>41089</v>
      </c>
      <c r="E537" s="41">
        <v>3</v>
      </c>
      <c r="F537" s="42" t="s">
        <v>795</v>
      </c>
      <c r="G537" s="42" t="s">
        <v>520</v>
      </c>
      <c r="H537" s="41">
        <f t="shared" si="59"/>
        <v>95</v>
      </c>
      <c r="I537" s="41">
        <f t="shared" si="60"/>
        <v>11</v>
      </c>
      <c r="J537" s="41">
        <v>5</v>
      </c>
      <c r="K537" s="42" t="s">
        <v>542</v>
      </c>
      <c r="L537" s="42" t="str">
        <f t="shared" si="61"/>
        <v>tw-f-89-shl-loc3</v>
      </c>
      <c r="M537" s="42">
        <f t="shared" si="62"/>
        <v>6</v>
      </c>
      <c r="N537" s="41">
        <v>9</v>
      </c>
      <c r="O537" s="43">
        <v>9</v>
      </c>
      <c r="Q537" s="48">
        <v>534</v>
      </c>
    </row>
    <row r="538" spans="1:17" ht="16.5" x14ac:dyDescent="0.2">
      <c r="A538" s="45" t="s">
        <v>995</v>
      </c>
      <c r="B538" s="45">
        <f t="shared" si="57"/>
        <v>4109010</v>
      </c>
      <c r="C538" s="56">
        <f t="shared" si="56"/>
        <v>90</v>
      </c>
      <c r="D538" s="35">
        <f t="shared" si="58"/>
        <v>41090</v>
      </c>
      <c r="E538" s="36">
        <v>1</v>
      </c>
      <c r="F538" s="44" t="s">
        <v>794</v>
      </c>
      <c r="G538" s="44" t="s">
        <v>174</v>
      </c>
      <c r="H538" s="36">
        <f t="shared" si="59"/>
        <v>95</v>
      </c>
      <c r="I538" s="36">
        <f t="shared" si="60"/>
        <v>12</v>
      </c>
      <c r="J538" s="36">
        <v>5</v>
      </c>
      <c r="K538" s="36" t="s">
        <v>499</v>
      </c>
      <c r="L538" s="36" t="str">
        <f t="shared" si="61"/>
        <v>tw-f-90-jlr-loc1</v>
      </c>
      <c r="M538" s="36">
        <f t="shared" si="62"/>
        <v>7</v>
      </c>
      <c r="N538" s="36">
        <v>6</v>
      </c>
      <c r="O538" s="37">
        <v>6</v>
      </c>
      <c r="Q538" s="48">
        <v>535</v>
      </c>
    </row>
    <row r="539" spans="1:17" ht="16.5" x14ac:dyDescent="0.2">
      <c r="A539" s="45" t="s">
        <v>995</v>
      </c>
      <c r="B539" s="45">
        <f t="shared" si="57"/>
        <v>4109011</v>
      </c>
      <c r="C539" s="56">
        <f t="shared" si="56"/>
        <v>90</v>
      </c>
      <c r="D539" s="38">
        <f t="shared" si="58"/>
        <v>41090</v>
      </c>
      <c r="E539" s="25">
        <v>1</v>
      </c>
      <c r="F539" s="26" t="s">
        <v>795</v>
      </c>
      <c r="G539" s="26" t="s">
        <v>516</v>
      </c>
      <c r="H539" s="25">
        <f t="shared" si="59"/>
        <v>95</v>
      </c>
      <c r="I539" s="25">
        <f t="shared" si="60"/>
        <v>12</v>
      </c>
      <c r="J539" s="25">
        <v>5</v>
      </c>
      <c r="K539" s="25" t="s">
        <v>539</v>
      </c>
      <c r="L539" s="25" t="str">
        <f t="shared" si="61"/>
        <v>tw-f-90-shl-loc1</v>
      </c>
      <c r="M539" s="25">
        <f t="shared" si="62"/>
        <v>7</v>
      </c>
      <c r="N539" s="25">
        <v>9</v>
      </c>
      <c r="O539" s="39">
        <v>9</v>
      </c>
      <c r="Q539" s="48">
        <v>536</v>
      </c>
    </row>
    <row r="540" spans="1:17" ht="16.5" x14ac:dyDescent="0.2">
      <c r="A540" s="45" t="s">
        <v>995</v>
      </c>
      <c r="B540" s="45">
        <f t="shared" si="57"/>
        <v>4109020</v>
      </c>
      <c r="C540" s="56">
        <f t="shared" si="56"/>
        <v>90</v>
      </c>
      <c r="D540" s="38">
        <f t="shared" si="58"/>
        <v>41090</v>
      </c>
      <c r="E540" s="25">
        <v>2</v>
      </c>
      <c r="F540" s="26" t="s">
        <v>794</v>
      </c>
      <c r="G540" s="26" t="s">
        <v>498</v>
      </c>
      <c r="H540" s="25">
        <f t="shared" si="59"/>
        <v>95</v>
      </c>
      <c r="I540" s="25">
        <f t="shared" si="60"/>
        <v>12</v>
      </c>
      <c r="J540" s="25">
        <v>5</v>
      </c>
      <c r="K540" s="25" t="s">
        <v>1459</v>
      </c>
      <c r="L540" s="49" t="str">
        <f t="shared" si="61"/>
        <v>tw-f-90-jlr-loc2</v>
      </c>
      <c r="M540" s="49">
        <f t="shared" si="62"/>
        <v>7</v>
      </c>
      <c r="N540" s="25">
        <v>6</v>
      </c>
      <c r="O540" s="39">
        <v>6</v>
      </c>
      <c r="Q540" s="48">
        <v>537</v>
      </c>
    </row>
    <row r="541" spans="1:17" ht="16.5" x14ac:dyDescent="0.2">
      <c r="A541" s="45" t="s">
        <v>995</v>
      </c>
      <c r="B541" s="45">
        <f t="shared" si="57"/>
        <v>4109021</v>
      </c>
      <c r="C541" s="56">
        <f t="shared" si="56"/>
        <v>90</v>
      </c>
      <c r="D541" s="38">
        <f t="shared" si="58"/>
        <v>41090</v>
      </c>
      <c r="E541" s="25">
        <v>2</v>
      </c>
      <c r="F541" s="26" t="s">
        <v>795</v>
      </c>
      <c r="G541" s="26" t="s">
        <v>515</v>
      </c>
      <c r="H541" s="25">
        <f t="shared" si="59"/>
        <v>95</v>
      </c>
      <c r="I541" s="25">
        <f t="shared" si="60"/>
        <v>12</v>
      </c>
      <c r="J541" s="25">
        <v>5</v>
      </c>
      <c r="K541" s="25" t="s">
        <v>538</v>
      </c>
      <c r="L541" s="49" t="str">
        <f t="shared" si="61"/>
        <v>tw-f-90-shl-loc2</v>
      </c>
      <c r="M541" s="49">
        <f t="shared" si="62"/>
        <v>7</v>
      </c>
      <c r="N541" s="25">
        <v>9</v>
      </c>
      <c r="O541" s="39">
        <v>9</v>
      </c>
      <c r="Q541" s="48">
        <v>538</v>
      </c>
    </row>
    <row r="542" spans="1:17" ht="16.5" x14ac:dyDescent="0.2">
      <c r="A542" s="45" t="s">
        <v>995</v>
      </c>
      <c r="B542" s="45">
        <f t="shared" si="57"/>
        <v>4109030</v>
      </c>
      <c r="C542" s="56">
        <f t="shared" si="56"/>
        <v>90</v>
      </c>
      <c r="D542" s="38">
        <f t="shared" si="58"/>
        <v>41090</v>
      </c>
      <c r="E542" s="25">
        <v>3</v>
      </c>
      <c r="F542" s="26" t="s">
        <v>794</v>
      </c>
      <c r="G542" s="26" t="s">
        <v>500</v>
      </c>
      <c r="H542" s="25">
        <f t="shared" si="59"/>
        <v>95</v>
      </c>
      <c r="I542" s="25">
        <f t="shared" si="60"/>
        <v>12</v>
      </c>
      <c r="J542" s="25">
        <v>5</v>
      </c>
      <c r="K542" s="25" t="s">
        <v>502</v>
      </c>
      <c r="L542" s="50" t="str">
        <f t="shared" si="61"/>
        <v>tw-f-90-jlr-loc3</v>
      </c>
      <c r="M542" s="50">
        <f t="shared" si="62"/>
        <v>7</v>
      </c>
      <c r="N542" s="25">
        <v>6</v>
      </c>
      <c r="O542" s="39">
        <v>6</v>
      </c>
      <c r="Q542" s="48">
        <v>539</v>
      </c>
    </row>
    <row r="543" spans="1:17" ht="17.25" thickBot="1" x14ac:dyDescent="0.25">
      <c r="A543" s="45" t="s">
        <v>995</v>
      </c>
      <c r="B543" s="45">
        <f t="shared" si="57"/>
        <v>4109031</v>
      </c>
      <c r="C543" s="56">
        <f t="shared" si="56"/>
        <v>90</v>
      </c>
      <c r="D543" s="40">
        <f t="shared" si="58"/>
        <v>41090</v>
      </c>
      <c r="E543" s="41">
        <v>3</v>
      </c>
      <c r="F543" s="42" t="s">
        <v>795</v>
      </c>
      <c r="G543" s="42" t="s">
        <v>520</v>
      </c>
      <c r="H543" s="41">
        <f t="shared" si="59"/>
        <v>95</v>
      </c>
      <c r="I543" s="41">
        <f t="shared" si="60"/>
        <v>12</v>
      </c>
      <c r="J543" s="41">
        <v>5</v>
      </c>
      <c r="K543" s="41" t="s">
        <v>543</v>
      </c>
      <c r="L543" s="42" t="str">
        <f t="shared" si="61"/>
        <v>tw-f-90-shl-loc3</v>
      </c>
      <c r="M543" s="42">
        <f t="shared" si="62"/>
        <v>7</v>
      </c>
      <c r="N543" s="41">
        <v>9</v>
      </c>
      <c r="O543" s="43">
        <v>9</v>
      </c>
      <c r="Q543" s="48">
        <v>540</v>
      </c>
    </row>
    <row r="544" spans="1:17" ht="16.5" x14ac:dyDescent="0.2">
      <c r="A544" s="45" t="s">
        <v>995</v>
      </c>
      <c r="B544" s="45">
        <f t="shared" si="57"/>
        <v>4109110</v>
      </c>
      <c r="C544" s="56">
        <f t="shared" si="56"/>
        <v>91</v>
      </c>
      <c r="D544" s="35">
        <f t="shared" si="58"/>
        <v>41091</v>
      </c>
      <c r="E544" s="36">
        <v>1</v>
      </c>
      <c r="F544" s="44" t="s">
        <v>794</v>
      </c>
      <c r="G544" s="44" t="s">
        <v>174</v>
      </c>
      <c r="H544" s="36">
        <f t="shared" si="59"/>
        <v>96</v>
      </c>
      <c r="I544" s="36">
        <f t="shared" si="60"/>
        <v>12</v>
      </c>
      <c r="J544" s="36">
        <v>5</v>
      </c>
      <c r="K544" s="44" t="s">
        <v>174</v>
      </c>
      <c r="L544" s="36" t="str">
        <f t="shared" si="61"/>
        <v>tw-f-91-jlr-loc1</v>
      </c>
      <c r="M544" s="36">
        <f t="shared" si="62"/>
        <v>7</v>
      </c>
      <c r="N544" s="36">
        <v>6</v>
      </c>
      <c r="O544" s="37">
        <v>6</v>
      </c>
      <c r="Q544" s="48">
        <v>541</v>
      </c>
    </row>
    <row r="545" spans="1:17" ht="16.5" x14ac:dyDescent="0.2">
      <c r="A545" s="45" t="s">
        <v>995</v>
      </c>
      <c r="B545" s="45">
        <f t="shared" si="57"/>
        <v>4109111</v>
      </c>
      <c r="C545" s="56">
        <f t="shared" si="56"/>
        <v>91</v>
      </c>
      <c r="D545" s="38">
        <f t="shared" si="58"/>
        <v>41091</v>
      </c>
      <c r="E545" s="25">
        <v>1</v>
      </c>
      <c r="F545" s="26" t="s">
        <v>795</v>
      </c>
      <c r="G545" s="26" t="s">
        <v>516</v>
      </c>
      <c r="H545" s="25">
        <f t="shared" si="59"/>
        <v>96</v>
      </c>
      <c r="I545" s="25">
        <f t="shared" si="60"/>
        <v>12</v>
      </c>
      <c r="J545" s="25">
        <v>5</v>
      </c>
      <c r="K545" s="26" t="s">
        <v>534</v>
      </c>
      <c r="L545" s="25" t="str">
        <f t="shared" si="61"/>
        <v>tw-f-91-shl-loc1</v>
      </c>
      <c r="M545" s="25">
        <f t="shared" si="62"/>
        <v>7</v>
      </c>
      <c r="N545" s="25">
        <v>9</v>
      </c>
      <c r="O545" s="39">
        <v>9</v>
      </c>
      <c r="Q545" s="48">
        <v>542</v>
      </c>
    </row>
    <row r="546" spans="1:17" ht="16.5" x14ac:dyDescent="0.2">
      <c r="A546" s="45" t="s">
        <v>995</v>
      </c>
      <c r="B546" s="45">
        <f t="shared" si="57"/>
        <v>4109120</v>
      </c>
      <c r="C546" s="56">
        <f t="shared" si="56"/>
        <v>91</v>
      </c>
      <c r="D546" s="38">
        <f t="shared" si="58"/>
        <v>41091</v>
      </c>
      <c r="E546" s="25">
        <v>2</v>
      </c>
      <c r="F546" s="26" t="s">
        <v>794</v>
      </c>
      <c r="G546" s="26" t="s">
        <v>498</v>
      </c>
      <c r="H546" s="25">
        <f t="shared" si="59"/>
        <v>96</v>
      </c>
      <c r="I546" s="25">
        <f t="shared" si="60"/>
        <v>12</v>
      </c>
      <c r="J546" s="25">
        <v>5</v>
      </c>
      <c r="K546" s="25" t="s">
        <v>174</v>
      </c>
      <c r="L546" s="49" t="str">
        <f t="shared" si="61"/>
        <v>tw-f-91-jlr-loc2</v>
      </c>
      <c r="M546" s="49">
        <f t="shared" si="62"/>
        <v>7</v>
      </c>
      <c r="N546" s="25">
        <v>6</v>
      </c>
      <c r="O546" s="39">
        <v>6</v>
      </c>
      <c r="Q546" s="48">
        <v>543</v>
      </c>
    </row>
    <row r="547" spans="1:17" ht="16.5" x14ac:dyDescent="0.2">
      <c r="A547" s="45" t="s">
        <v>995</v>
      </c>
      <c r="B547" s="45">
        <f t="shared" si="57"/>
        <v>4109121</v>
      </c>
      <c r="C547" s="56">
        <f t="shared" si="56"/>
        <v>91</v>
      </c>
      <c r="D547" s="38">
        <f t="shared" si="58"/>
        <v>41091</v>
      </c>
      <c r="E547" s="25">
        <v>2</v>
      </c>
      <c r="F547" s="26" t="s">
        <v>795</v>
      </c>
      <c r="G547" s="26" t="s">
        <v>515</v>
      </c>
      <c r="H547" s="25">
        <f t="shared" si="59"/>
        <v>96</v>
      </c>
      <c r="I547" s="25">
        <f t="shared" si="60"/>
        <v>12</v>
      </c>
      <c r="J547" s="25">
        <v>5</v>
      </c>
      <c r="K547" s="26" t="s">
        <v>528</v>
      </c>
      <c r="L547" s="49" t="str">
        <f t="shared" si="61"/>
        <v>tw-f-91-shl-loc2</v>
      </c>
      <c r="M547" s="49">
        <f t="shared" si="62"/>
        <v>7</v>
      </c>
      <c r="N547" s="25">
        <v>9</v>
      </c>
      <c r="O547" s="39">
        <v>9</v>
      </c>
      <c r="Q547" s="48">
        <v>544</v>
      </c>
    </row>
    <row r="548" spans="1:17" ht="16.5" x14ac:dyDescent="0.2">
      <c r="A548" s="45" t="s">
        <v>995</v>
      </c>
      <c r="B548" s="45">
        <f t="shared" si="57"/>
        <v>4109130</v>
      </c>
      <c r="C548" s="56">
        <f t="shared" si="56"/>
        <v>91</v>
      </c>
      <c r="D548" s="38">
        <f t="shared" si="58"/>
        <v>41091</v>
      </c>
      <c r="E548" s="25">
        <v>3</v>
      </c>
      <c r="F548" s="26" t="s">
        <v>794</v>
      </c>
      <c r="G548" s="26" t="s">
        <v>500</v>
      </c>
      <c r="H548" s="25">
        <f t="shared" si="59"/>
        <v>96</v>
      </c>
      <c r="I548" s="25">
        <f t="shared" si="60"/>
        <v>12</v>
      </c>
      <c r="J548" s="25">
        <v>5</v>
      </c>
      <c r="K548" s="26" t="s">
        <v>501</v>
      </c>
      <c r="L548" s="50" t="str">
        <f t="shared" si="61"/>
        <v>tw-f-91-jlr-loc3</v>
      </c>
      <c r="M548" s="50">
        <f t="shared" si="62"/>
        <v>7</v>
      </c>
      <c r="N548" s="25">
        <v>6</v>
      </c>
      <c r="O548" s="39">
        <v>6</v>
      </c>
      <c r="Q548" s="48">
        <v>545</v>
      </c>
    </row>
    <row r="549" spans="1:17" ht="17.25" thickBot="1" x14ac:dyDescent="0.25">
      <c r="A549" s="45" t="s">
        <v>995</v>
      </c>
      <c r="B549" s="45">
        <f t="shared" si="57"/>
        <v>4109131</v>
      </c>
      <c r="C549" s="56">
        <f t="shared" si="56"/>
        <v>91</v>
      </c>
      <c r="D549" s="40">
        <f t="shared" si="58"/>
        <v>41091</v>
      </c>
      <c r="E549" s="41">
        <v>3</v>
      </c>
      <c r="F549" s="42" t="s">
        <v>795</v>
      </c>
      <c r="G549" s="42" t="s">
        <v>520</v>
      </c>
      <c r="H549" s="41">
        <f t="shared" si="59"/>
        <v>96</v>
      </c>
      <c r="I549" s="41">
        <f t="shared" si="60"/>
        <v>12</v>
      </c>
      <c r="J549" s="41">
        <v>5</v>
      </c>
      <c r="K549" s="42" t="s">
        <v>542</v>
      </c>
      <c r="L549" s="42" t="str">
        <f t="shared" si="61"/>
        <v>tw-f-91-shl-loc3</v>
      </c>
      <c r="M549" s="42">
        <f t="shared" si="62"/>
        <v>7</v>
      </c>
      <c r="N549" s="41">
        <v>9</v>
      </c>
      <c r="O549" s="43">
        <v>9</v>
      </c>
      <c r="Q549" s="48">
        <v>546</v>
      </c>
    </row>
    <row r="550" spans="1:17" ht="16.5" x14ac:dyDescent="0.2">
      <c r="A550" s="45" t="s">
        <v>995</v>
      </c>
      <c r="B550" s="45">
        <f t="shared" si="57"/>
        <v>4109210</v>
      </c>
      <c r="C550" s="56">
        <f t="shared" si="56"/>
        <v>92</v>
      </c>
      <c r="D550" s="35">
        <f t="shared" si="58"/>
        <v>41092</v>
      </c>
      <c r="E550" s="36">
        <v>1</v>
      </c>
      <c r="F550" s="44" t="s">
        <v>794</v>
      </c>
      <c r="G550" s="44" t="s">
        <v>174</v>
      </c>
      <c r="H550" s="36">
        <f t="shared" si="59"/>
        <v>97</v>
      </c>
      <c r="I550" s="36">
        <f t="shared" si="60"/>
        <v>12</v>
      </c>
      <c r="J550" s="36">
        <v>5</v>
      </c>
      <c r="K550" s="36" t="s">
        <v>498</v>
      </c>
      <c r="L550" s="36" t="str">
        <f t="shared" si="61"/>
        <v>tw-f-92-jlr-loc1</v>
      </c>
      <c r="M550" s="36">
        <f t="shared" si="62"/>
        <v>7</v>
      </c>
      <c r="N550" s="36">
        <v>6</v>
      </c>
      <c r="O550" s="37">
        <v>6</v>
      </c>
      <c r="Q550" s="48">
        <v>547</v>
      </c>
    </row>
    <row r="551" spans="1:17" ht="16.5" x14ac:dyDescent="0.2">
      <c r="A551" s="45" t="s">
        <v>995</v>
      </c>
      <c r="B551" s="45">
        <f t="shared" si="57"/>
        <v>4109211</v>
      </c>
      <c r="C551" s="56">
        <f t="shared" si="56"/>
        <v>92</v>
      </c>
      <c r="D551" s="38">
        <f t="shared" si="58"/>
        <v>41092</v>
      </c>
      <c r="E551" s="25">
        <v>1</v>
      </c>
      <c r="F551" s="26" t="s">
        <v>795</v>
      </c>
      <c r="G551" s="26" t="s">
        <v>516</v>
      </c>
      <c r="H551" s="25">
        <f t="shared" si="59"/>
        <v>97</v>
      </c>
      <c r="I551" s="25">
        <f t="shared" si="60"/>
        <v>12</v>
      </c>
      <c r="J551" s="25">
        <v>5</v>
      </c>
      <c r="K551" s="25" t="s">
        <v>526</v>
      </c>
      <c r="L551" s="25" t="str">
        <f t="shared" si="61"/>
        <v>tw-f-92-shl-loc1</v>
      </c>
      <c r="M551" s="25">
        <f t="shared" si="62"/>
        <v>7</v>
      </c>
      <c r="N551" s="25">
        <v>9</v>
      </c>
      <c r="O551" s="39">
        <v>9</v>
      </c>
      <c r="Q551" s="48">
        <v>548</v>
      </c>
    </row>
    <row r="552" spans="1:17" ht="16.5" x14ac:dyDescent="0.2">
      <c r="A552" s="45" t="s">
        <v>995</v>
      </c>
      <c r="B552" s="45">
        <f t="shared" si="57"/>
        <v>4109220</v>
      </c>
      <c r="C552" s="56">
        <f t="shared" si="56"/>
        <v>92</v>
      </c>
      <c r="D552" s="38">
        <f t="shared" si="58"/>
        <v>41092</v>
      </c>
      <c r="E552" s="25">
        <v>2</v>
      </c>
      <c r="F552" s="26" t="s">
        <v>794</v>
      </c>
      <c r="G552" s="26" t="s">
        <v>498</v>
      </c>
      <c r="H552" s="25">
        <f t="shared" si="59"/>
        <v>97</v>
      </c>
      <c r="I552" s="25">
        <f t="shared" si="60"/>
        <v>12</v>
      </c>
      <c r="J552" s="25">
        <v>5</v>
      </c>
      <c r="K552" s="25" t="s">
        <v>497</v>
      </c>
      <c r="L552" s="49" t="str">
        <f t="shared" si="61"/>
        <v>tw-f-92-jlr-loc2</v>
      </c>
      <c r="M552" s="49">
        <f t="shared" si="62"/>
        <v>7</v>
      </c>
      <c r="N552" s="25">
        <v>6</v>
      </c>
      <c r="O552" s="39">
        <v>6</v>
      </c>
      <c r="Q552" s="48">
        <v>549</v>
      </c>
    </row>
    <row r="553" spans="1:17" ht="16.5" x14ac:dyDescent="0.2">
      <c r="A553" s="45" t="s">
        <v>995</v>
      </c>
      <c r="B553" s="45">
        <f t="shared" si="57"/>
        <v>4109221</v>
      </c>
      <c r="C553" s="56">
        <f t="shared" si="56"/>
        <v>92</v>
      </c>
      <c r="D553" s="38">
        <f t="shared" si="58"/>
        <v>41092</v>
      </c>
      <c r="E553" s="25">
        <v>2</v>
      </c>
      <c r="F553" s="26" t="s">
        <v>795</v>
      </c>
      <c r="G553" s="26" t="s">
        <v>515</v>
      </c>
      <c r="H553" s="25">
        <f t="shared" si="59"/>
        <v>97</v>
      </c>
      <c r="I553" s="25">
        <f t="shared" si="60"/>
        <v>12</v>
      </c>
      <c r="J553" s="25">
        <v>5</v>
      </c>
      <c r="K553" s="25" t="s">
        <v>531</v>
      </c>
      <c r="L553" s="49" t="str">
        <f t="shared" si="61"/>
        <v>tw-f-92-shl-loc2</v>
      </c>
      <c r="M553" s="49">
        <f t="shared" si="62"/>
        <v>7</v>
      </c>
      <c r="N553" s="25">
        <v>9</v>
      </c>
      <c r="O553" s="39">
        <v>9</v>
      </c>
      <c r="Q553" s="48">
        <v>550</v>
      </c>
    </row>
    <row r="554" spans="1:17" ht="16.5" x14ac:dyDescent="0.2">
      <c r="A554" s="45" t="s">
        <v>995</v>
      </c>
      <c r="B554" s="45">
        <f t="shared" si="57"/>
        <v>4109230</v>
      </c>
      <c r="C554" s="56">
        <f t="shared" si="56"/>
        <v>92</v>
      </c>
      <c r="D554" s="38">
        <f t="shared" si="58"/>
        <v>41092</v>
      </c>
      <c r="E554" s="25">
        <v>3</v>
      </c>
      <c r="F554" s="26" t="s">
        <v>794</v>
      </c>
      <c r="G554" s="26" t="s">
        <v>500</v>
      </c>
      <c r="H554" s="25">
        <f t="shared" si="59"/>
        <v>97</v>
      </c>
      <c r="I554" s="25">
        <f t="shared" si="60"/>
        <v>12</v>
      </c>
      <c r="J554" s="25">
        <v>5</v>
      </c>
      <c r="K554" s="25" t="s">
        <v>174</v>
      </c>
      <c r="L554" s="50" t="str">
        <f t="shared" si="61"/>
        <v>tw-f-92-jlr-loc3</v>
      </c>
      <c r="M554" s="50">
        <f t="shared" si="62"/>
        <v>7</v>
      </c>
      <c r="N554" s="25">
        <v>6</v>
      </c>
      <c r="O554" s="39">
        <v>6</v>
      </c>
      <c r="Q554" s="48">
        <v>551</v>
      </c>
    </row>
    <row r="555" spans="1:17" ht="17.25" thickBot="1" x14ac:dyDescent="0.25">
      <c r="A555" s="45" t="s">
        <v>995</v>
      </c>
      <c r="B555" s="45">
        <f t="shared" si="57"/>
        <v>4109231</v>
      </c>
      <c r="C555" s="56">
        <f t="shared" si="56"/>
        <v>92</v>
      </c>
      <c r="D555" s="40">
        <f t="shared" si="58"/>
        <v>41092</v>
      </c>
      <c r="E555" s="41">
        <v>3</v>
      </c>
      <c r="F555" s="42" t="s">
        <v>795</v>
      </c>
      <c r="G555" s="42" t="s">
        <v>520</v>
      </c>
      <c r="H555" s="41">
        <f t="shared" si="59"/>
        <v>97</v>
      </c>
      <c r="I555" s="41">
        <f t="shared" si="60"/>
        <v>12</v>
      </c>
      <c r="J555" s="41">
        <v>5</v>
      </c>
      <c r="K555" s="41" t="s">
        <v>535</v>
      </c>
      <c r="L555" s="42" t="str">
        <f t="shared" si="61"/>
        <v>tw-f-92-shl-loc3</v>
      </c>
      <c r="M555" s="42">
        <f t="shared" si="62"/>
        <v>7</v>
      </c>
      <c r="N555" s="41">
        <v>9</v>
      </c>
      <c r="O555" s="43">
        <v>9</v>
      </c>
      <c r="Q555" s="48">
        <v>552</v>
      </c>
    </row>
    <row r="556" spans="1:17" ht="16.5" x14ac:dyDescent="0.2">
      <c r="A556" s="45" t="s">
        <v>995</v>
      </c>
      <c r="B556" s="45">
        <f t="shared" si="57"/>
        <v>4109310</v>
      </c>
      <c r="C556" s="56">
        <f t="shared" si="56"/>
        <v>93</v>
      </c>
      <c r="D556" s="35">
        <f t="shared" si="58"/>
        <v>41093</v>
      </c>
      <c r="E556" s="36">
        <v>1</v>
      </c>
      <c r="F556" s="44" t="s">
        <v>794</v>
      </c>
      <c r="G556" s="44" t="s">
        <v>174</v>
      </c>
      <c r="H556" s="36">
        <f t="shared" si="59"/>
        <v>97</v>
      </c>
      <c r="I556" s="36">
        <f t="shared" si="60"/>
        <v>12</v>
      </c>
      <c r="J556" s="36">
        <v>5</v>
      </c>
      <c r="K556" s="44" t="s">
        <v>502</v>
      </c>
      <c r="L556" s="36" t="str">
        <f t="shared" si="61"/>
        <v>tw-f-93-jlr-loc1</v>
      </c>
      <c r="M556" s="36">
        <f t="shared" si="62"/>
        <v>7</v>
      </c>
      <c r="N556" s="36">
        <v>6</v>
      </c>
      <c r="O556" s="37">
        <v>6</v>
      </c>
      <c r="Q556" s="48">
        <v>553</v>
      </c>
    </row>
    <row r="557" spans="1:17" ht="16.5" x14ac:dyDescent="0.2">
      <c r="A557" s="45" t="s">
        <v>995</v>
      </c>
      <c r="B557" s="45">
        <f t="shared" si="57"/>
        <v>4109311</v>
      </c>
      <c r="C557" s="56">
        <f t="shared" si="56"/>
        <v>93</v>
      </c>
      <c r="D557" s="38">
        <f t="shared" si="58"/>
        <v>41093</v>
      </c>
      <c r="E557" s="25">
        <v>1</v>
      </c>
      <c r="F557" s="26" t="s">
        <v>795</v>
      </c>
      <c r="G557" s="26" t="s">
        <v>516</v>
      </c>
      <c r="H557" s="25">
        <f t="shared" si="59"/>
        <v>97</v>
      </c>
      <c r="I557" s="25">
        <f t="shared" si="60"/>
        <v>12</v>
      </c>
      <c r="J557" s="25">
        <v>5</v>
      </c>
      <c r="K557" s="26" t="s">
        <v>543</v>
      </c>
      <c r="L557" s="25" t="str">
        <f t="shared" si="61"/>
        <v>tw-f-93-shl-loc1</v>
      </c>
      <c r="M557" s="25">
        <f t="shared" si="62"/>
        <v>7</v>
      </c>
      <c r="N557" s="25">
        <v>9</v>
      </c>
      <c r="O557" s="39">
        <v>9</v>
      </c>
      <c r="Q557" s="48">
        <v>554</v>
      </c>
    </row>
    <row r="558" spans="1:17" ht="16.5" x14ac:dyDescent="0.2">
      <c r="A558" s="45" t="s">
        <v>995</v>
      </c>
      <c r="B558" s="45">
        <f t="shared" si="57"/>
        <v>4109320</v>
      </c>
      <c r="C558" s="56">
        <f t="shared" si="56"/>
        <v>93</v>
      </c>
      <c r="D558" s="38">
        <f t="shared" si="58"/>
        <v>41093</v>
      </c>
      <c r="E558" s="25">
        <v>2</v>
      </c>
      <c r="F558" s="26" t="s">
        <v>794</v>
      </c>
      <c r="G558" s="26" t="s">
        <v>498</v>
      </c>
      <c r="H558" s="25">
        <f t="shared" si="59"/>
        <v>97</v>
      </c>
      <c r="I558" s="25">
        <f t="shared" si="60"/>
        <v>12</v>
      </c>
      <c r="J558" s="25">
        <v>5</v>
      </c>
      <c r="K558" s="26" t="s">
        <v>1459</v>
      </c>
      <c r="L558" s="49" t="str">
        <f t="shared" si="61"/>
        <v>tw-f-93-jlr-loc2</v>
      </c>
      <c r="M558" s="49">
        <f t="shared" si="62"/>
        <v>7</v>
      </c>
      <c r="N558" s="25">
        <v>6</v>
      </c>
      <c r="O558" s="39">
        <v>6</v>
      </c>
      <c r="Q558" s="48">
        <v>555</v>
      </c>
    </row>
    <row r="559" spans="1:17" ht="16.5" x14ac:dyDescent="0.2">
      <c r="A559" s="45" t="s">
        <v>995</v>
      </c>
      <c r="B559" s="45">
        <f t="shared" si="57"/>
        <v>4109321</v>
      </c>
      <c r="C559" s="56">
        <f t="shared" si="56"/>
        <v>93</v>
      </c>
      <c r="D559" s="38">
        <f t="shared" si="58"/>
        <v>41093</v>
      </c>
      <c r="E559" s="25">
        <v>2</v>
      </c>
      <c r="F559" s="26" t="s">
        <v>795</v>
      </c>
      <c r="G559" s="26" t="s">
        <v>515</v>
      </c>
      <c r="H559" s="25">
        <f t="shared" si="59"/>
        <v>97</v>
      </c>
      <c r="I559" s="25">
        <f t="shared" si="60"/>
        <v>12</v>
      </c>
      <c r="J559" s="25">
        <v>5</v>
      </c>
      <c r="K559" s="26" t="s">
        <v>538</v>
      </c>
      <c r="L559" s="49" t="str">
        <f t="shared" si="61"/>
        <v>tw-f-93-shl-loc2</v>
      </c>
      <c r="M559" s="49">
        <f t="shared" si="62"/>
        <v>7</v>
      </c>
      <c r="N559" s="25">
        <v>9</v>
      </c>
      <c r="O559" s="39">
        <v>9</v>
      </c>
      <c r="Q559" s="48">
        <v>556</v>
      </c>
    </row>
    <row r="560" spans="1:17" ht="16.5" x14ac:dyDescent="0.2">
      <c r="A560" s="45" t="s">
        <v>995</v>
      </c>
      <c r="B560" s="45">
        <f t="shared" si="57"/>
        <v>4109330</v>
      </c>
      <c r="C560" s="56">
        <f t="shared" si="56"/>
        <v>93</v>
      </c>
      <c r="D560" s="38">
        <f t="shared" si="58"/>
        <v>41093</v>
      </c>
      <c r="E560" s="25">
        <v>3</v>
      </c>
      <c r="F560" s="26" t="s">
        <v>794</v>
      </c>
      <c r="G560" s="26" t="s">
        <v>500</v>
      </c>
      <c r="H560" s="25">
        <f t="shared" si="59"/>
        <v>97</v>
      </c>
      <c r="I560" s="25">
        <f t="shared" si="60"/>
        <v>12</v>
      </c>
      <c r="J560" s="25">
        <v>5</v>
      </c>
      <c r="K560" s="26" t="s">
        <v>503</v>
      </c>
      <c r="L560" s="50" t="str">
        <f t="shared" si="61"/>
        <v>tw-f-93-jlr-loc3</v>
      </c>
      <c r="M560" s="50">
        <f t="shared" si="62"/>
        <v>7</v>
      </c>
      <c r="N560" s="25">
        <v>6</v>
      </c>
      <c r="O560" s="39">
        <v>6</v>
      </c>
      <c r="Q560" s="48">
        <v>557</v>
      </c>
    </row>
    <row r="561" spans="1:17" ht="17.25" thickBot="1" x14ac:dyDescent="0.25">
      <c r="A561" s="45" t="s">
        <v>995</v>
      </c>
      <c r="B561" s="45">
        <f t="shared" si="57"/>
        <v>4109331</v>
      </c>
      <c r="C561" s="56">
        <f t="shared" si="56"/>
        <v>93</v>
      </c>
      <c r="D561" s="40">
        <f t="shared" si="58"/>
        <v>41093</v>
      </c>
      <c r="E561" s="41">
        <v>3</v>
      </c>
      <c r="F561" s="42" t="s">
        <v>795</v>
      </c>
      <c r="G561" s="42" t="s">
        <v>520</v>
      </c>
      <c r="H561" s="41">
        <f t="shared" si="59"/>
        <v>97</v>
      </c>
      <c r="I561" s="41">
        <f t="shared" si="60"/>
        <v>12</v>
      </c>
      <c r="J561" s="41">
        <v>5</v>
      </c>
      <c r="K561" s="42" t="s">
        <v>544</v>
      </c>
      <c r="L561" s="42" t="str">
        <f t="shared" si="61"/>
        <v>tw-f-93-shl-loc3</v>
      </c>
      <c r="M561" s="42">
        <f t="shared" si="62"/>
        <v>7</v>
      </c>
      <c r="N561" s="41">
        <v>9</v>
      </c>
      <c r="O561" s="43">
        <v>9</v>
      </c>
      <c r="Q561" s="48">
        <v>558</v>
      </c>
    </row>
    <row r="562" spans="1:17" ht="16.5" x14ac:dyDescent="0.2">
      <c r="A562" s="45" t="s">
        <v>995</v>
      </c>
      <c r="B562" s="45">
        <f t="shared" si="57"/>
        <v>4109410</v>
      </c>
      <c r="C562" s="56">
        <f t="shared" si="56"/>
        <v>94</v>
      </c>
      <c r="D562" s="35">
        <f t="shared" si="58"/>
        <v>41094</v>
      </c>
      <c r="E562" s="36">
        <v>1</v>
      </c>
      <c r="F562" s="44" t="s">
        <v>794</v>
      </c>
      <c r="G562" s="44" t="s">
        <v>174</v>
      </c>
      <c r="H562" s="36">
        <f t="shared" si="59"/>
        <v>98</v>
      </c>
      <c r="I562" s="36">
        <f t="shared" si="60"/>
        <v>12</v>
      </c>
      <c r="J562" s="36">
        <v>5</v>
      </c>
      <c r="K562" s="36" t="s">
        <v>495</v>
      </c>
      <c r="L562" s="36" t="str">
        <f t="shared" si="61"/>
        <v>tw-f-94-jlr-loc1</v>
      </c>
      <c r="M562" s="36">
        <f t="shared" si="62"/>
        <v>7</v>
      </c>
      <c r="N562" s="36">
        <v>6</v>
      </c>
      <c r="O562" s="37">
        <v>6</v>
      </c>
      <c r="Q562" s="48">
        <v>559</v>
      </c>
    </row>
    <row r="563" spans="1:17" ht="16.5" x14ac:dyDescent="0.2">
      <c r="A563" s="45" t="s">
        <v>995</v>
      </c>
      <c r="B563" s="45">
        <f t="shared" si="57"/>
        <v>4109411</v>
      </c>
      <c r="C563" s="56">
        <f t="shared" si="56"/>
        <v>94</v>
      </c>
      <c r="D563" s="38">
        <f t="shared" si="58"/>
        <v>41094</v>
      </c>
      <c r="E563" s="25">
        <v>1</v>
      </c>
      <c r="F563" s="26" t="s">
        <v>795</v>
      </c>
      <c r="G563" s="26" t="s">
        <v>516</v>
      </c>
      <c r="H563" s="25">
        <f t="shared" si="59"/>
        <v>98</v>
      </c>
      <c r="I563" s="25">
        <f t="shared" si="60"/>
        <v>12</v>
      </c>
      <c r="J563" s="25">
        <v>5</v>
      </c>
      <c r="K563" s="25" t="s">
        <v>527</v>
      </c>
      <c r="L563" s="25" t="str">
        <f t="shared" si="61"/>
        <v>tw-f-94-shl-loc1</v>
      </c>
      <c r="M563" s="25">
        <f t="shared" si="62"/>
        <v>7</v>
      </c>
      <c r="N563" s="25">
        <v>9</v>
      </c>
      <c r="O563" s="39">
        <v>9</v>
      </c>
      <c r="Q563" s="48">
        <v>560</v>
      </c>
    </row>
    <row r="564" spans="1:17" ht="16.5" x14ac:dyDescent="0.2">
      <c r="A564" s="45" t="s">
        <v>995</v>
      </c>
      <c r="B564" s="45">
        <f t="shared" si="57"/>
        <v>4109420</v>
      </c>
      <c r="C564" s="56">
        <f t="shared" si="56"/>
        <v>94</v>
      </c>
      <c r="D564" s="38">
        <f t="shared" si="58"/>
        <v>41094</v>
      </c>
      <c r="E564" s="25">
        <v>2</v>
      </c>
      <c r="F564" s="26" t="s">
        <v>794</v>
      </c>
      <c r="G564" s="26" t="s">
        <v>498</v>
      </c>
      <c r="H564" s="25">
        <f t="shared" si="59"/>
        <v>98</v>
      </c>
      <c r="I564" s="25">
        <f t="shared" si="60"/>
        <v>12</v>
      </c>
      <c r="J564" s="25">
        <v>5</v>
      </c>
      <c r="K564" s="25" t="s">
        <v>1463</v>
      </c>
      <c r="L564" s="49" t="str">
        <f t="shared" si="61"/>
        <v>tw-f-94-jlr-loc2</v>
      </c>
      <c r="M564" s="49">
        <f t="shared" si="62"/>
        <v>7</v>
      </c>
      <c r="N564" s="25">
        <v>6</v>
      </c>
      <c r="O564" s="39">
        <v>6</v>
      </c>
      <c r="Q564" s="48">
        <v>561</v>
      </c>
    </row>
    <row r="565" spans="1:17" ht="16.5" x14ac:dyDescent="0.2">
      <c r="A565" s="45" t="s">
        <v>995</v>
      </c>
      <c r="B565" s="45">
        <f t="shared" si="57"/>
        <v>4109421</v>
      </c>
      <c r="C565" s="56">
        <f t="shared" si="56"/>
        <v>94</v>
      </c>
      <c r="D565" s="38">
        <f t="shared" si="58"/>
        <v>41094</v>
      </c>
      <c r="E565" s="25">
        <v>2</v>
      </c>
      <c r="F565" s="26" t="s">
        <v>795</v>
      </c>
      <c r="G565" s="26" t="s">
        <v>515</v>
      </c>
      <c r="H565" s="25">
        <f t="shared" si="59"/>
        <v>98</v>
      </c>
      <c r="I565" s="25">
        <f t="shared" si="60"/>
        <v>12</v>
      </c>
      <c r="J565" s="25">
        <v>5</v>
      </c>
      <c r="K565" s="25" t="s">
        <v>530</v>
      </c>
      <c r="L565" s="49" t="str">
        <f t="shared" si="61"/>
        <v>tw-f-94-shl-loc2</v>
      </c>
      <c r="M565" s="49">
        <f t="shared" si="62"/>
        <v>7</v>
      </c>
      <c r="N565" s="25">
        <v>9</v>
      </c>
      <c r="O565" s="39">
        <v>9</v>
      </c>
      <c r="Q565" s="48">
        <v>562</v>
      </c>
    </row>
    <row r="566" spans="1:17" ht="16.5" x14ac:dyDescent="0.2">
      <c r="A566" s="45" t="s">
        <v>995</v>
      </c>
      <c r="B566" s="45">
        <f t="shared" si="57"/>
        <v>4109430</v>
      </c>
      <c r="C566" s="56">
        <f t="shared" si="56"/>
        <v>94</v>
      </c>
      <c r="D566" s="38">
        <f t="shared" si="58"/>
        <v>41094</v>
      </c>
      <c r="E566" s="25">
        <v>3</v>
      </c>
      <c r="F566" s="26" t="s">
        <v>794</v>
      </c>
      <c r="G566" s="26" t="s">
        <v>500</v>
      </c>
      <c r="H566" s="25">
        <f t="shared" si="59"/>
        <v>98</v>
      </c>
      <c r="I566" s="25">
        <f t="shared" si="60"/>
        <v>12</v>
      </c>
      <c r="J566" s="25">
        <v>5</v>
      </c>
      <c r="K566" s="25" t="s">
        <v>504</v>
      </c>
      <c r="L566" s="50" t="str">
        <f t="shared" si="61"/>
        <v>tw-f-94-jlr-loc3</v>
      </c>
      <c r="M566" s="50">
        <f t="shared" si="62"/>
        <v>7</v>
      </c>
      <c r="N566" s="25">
        <v>6</v>
      </c>
      <c r="O566" s="39">
        <v>6</v>
      </c>
      <c r="Q566" s="48">
        <v>563</v>
      </c>
    </row>
    <row r="567" spans="1:17" ht="17.25" thickBot="1" x14ac:dyDescent="0.25">
      <c r="A567" s="45" t="s">
        <v>995</v>
      </c>
      <c r="B567" s="45">
        <f t="shared" si="57"/>
        <v>4109431</v>
      </c>
      <c r="C567" s="56">
        <f t="shared" si="56"/>
        <v>94</v>
      </c>
      <c r="D567" s="40">
        <f t="shared" si="58"/>
        <v>41094</v>
      </c>
      <c r="E567" s="41">
        <v>3</v>
      </c>
      <c r="F567" s="42" t="s">
        <v>795</v>
      </c>
      <c r="G567" s="42" t="s">
        <v>520</v>
      </c>
      <c r="H567" s="41">
        <f t="shared" si="59"/>
        <v>98</v>
      </c>
      <c r="I567" s="41">
        <f t="shared" si="60"/>
        <v>12</v>
      </c>
      <c r="J567" s="41">
        <v>5</v>
      </c>
      <c r="K567" s="41" t="s">
        <v>545</v>
      </c>
      <c r="L567" s="42" t="str">
        <f t="shared" si="61"/>
        <v>tw-f-94-shl-loc3</v>
      </c>
      <c r="M567" s="42">
        <f t="shared" si="62"/>
        <v>7</v>
      </c>
      <c r="N567" s="41">
        <v>9</v>
      </c>
      <c r="O567" s="43">
        <v>9</v>
      </c>
      <c r="Q567" s="48">
        <v>564</v>
      </c>
    </row>
    <row r="568" spans="1:17" ht="16.5" x14ac:dyDescent="0.2">
      <c r="A568" s="45" t="s">
        <v>995</v>
      </c>
      <c r="B568" s="45">
        <f t="shared" si="57"/>
        <v>4109510</v>
      </c>
      <c r="C568" s="56">
        <f t="shared" si="56"/>
        <v>95</v>
      </c>
      <c r="D568" s="35">
        <f t="shared" si="58"/>
        <v>41095</v>
      </c>
      <c r="E568" s="36">
        <v>1</v>
      </c>
      <c r="F568" s="44" t="s">
        <v>794</v>
      </c>
      <c r="G568" s="44" t="s">
        <v>174</v>
      </c>
      <c r="H568" s="36">
        <f t="shared" si="59"/>
        <v>98</v>
      </c>
      <c r="I568" s="36">
        <f t="shared" si="60"/>
        <v>12</v>
      </c>
      <c r="J568" s="36">
        <v>5</v>
      </c>
      <c r="K568" s="36" t="s">
        <v>502</v>
      </c>
      <c r="L568" s="36" t="str">
        <f t="shared" si="61"/>
        <v>tw-f-95-jlr-loc1</v>
      </c>
      <c r="M568" s="36">
        <f t="shared" si="62"/>
        <v>7</v>
      </c>
      <c r="N568" s="36">
        <v>6</v>
      </c>
      <c r="O568" s="37">
        <v>6</v>
      </c>
      <c r="Q568" s="48">
        <v>565</v>
      </c>
    </row>
    <row r="569" spans="1:17" ht="16.5" x14ac:dyDescent="0.2">
      <c r="A569" s="45" t="s">
        <v>995</v>
      </c>
      <c r="B569" s="45">
        <f t="shared" si="57"/>
        <v>4109511</v>
      </c>
      <c r="C569" s="56">
        <f t="shared" si="56"/>
        <v>95</v>
      </c>
      <c r="D569" s="38">
        <f t="shared" si="58"/>
        <v>41095</v>
      </c>
      <c r="E569" s="25">
        <v>1</v>
      </c>
      <c r="F569" s="26" t="s">
        <v>795</v>
      </c>
      <c r="G569" s="26" t="s">
        <v>516</v>
      </c>
      <c r="H569" s="25">
        <f t="shared" si="59"/>
        <v>98</v>
      </c>
      <c r="I569" s="25">
        <f t="shared" si="60"/>
        <v>12</v>
      </c>
      <c r="J569" s="25">
        <v>5</v>
      </c>
      <c r="K569" s="25" t="s">
        <v>543</v>
      </c>
      <c r="L569" s="25" t="str">
        <f t="shared" si="61"/>
        <v>tw-f-95-shl-loc1</v>
      </c>
      <c r="M569" s="25">
        <f t="shared" si="62"/>
        <v>7</v>
      </c>
      <c r="N569" s="25">
        <v>9</v>
      </c>
      <c r="O569" s="39">
        <v>9</v>
      </c>
      <c r="Q569" s="48">
        <v>566</v>
      </c>
    </row>
    <row r="570" spans="1:17" ht="16.5" x14ac:dyDescent="0.2">
      <c r="A570" s="45" t="s">
        <v>995</v>
      </c>
      <c r="B570" s="45">
        <f t="shared" si="57"/>
        <v>4109520</v>
      </c>
      <c r="C570" s="56">
        <f t="shared" si="56"/>
        <v>95</v>
      </c>
      <c r="D570" s="38">
        <f t="shared" si="58"/>
        <v>41095</v>
      </c>
      <c r="E570" s="25">
        <v>2</v>
      </c>
      <c r="F570" s="26" t="s">
        <v>794</v>
      </c>
      <c r="G570" s="26" t="s">
        <v>498</v>
      </c>
      <c r="H570" s="25">
        <f t="shared" si="59"/>
        <v>98</v>
      </c>
      <c r="I570" s="25">
        <f t="shared" si="60"/>
        <v>12</v>
      </c>
      <c r="J570" s="25">
        <v>5</v>
      </c>
      <c r="K570" s="25" t="s">
        <v>1459</v>
      </c>
      <c r="L570" s="49" t="str">
        <f t="shared" si="61"/>
        <v>tw-f-95-jlr-loc2</v>
      </c>
      <c r="M570" s="49">
        <f t="shared" si="62"/>
        <v>7</v>
      </c>
      <c r="N570" s="25">
        <v>6</v>
      </c>
      <c r="O570" s="39">
        <v>6</v>
      </c>
      <c r="Q570" s="48">
        <v>567</v>
      </c>
    </row>
    <row r="571" spans="1:17" ht="16.5" x14ac:dyDescent="0.2">
      <c r="A571" s="45" t="s">
        <v>995</v>
      </c>
      <c r="B571" s="45">
        <f t="shared" si="57"/>
        <v>4109521</v>
      </c>
      <c r="C571" s="56">
        <f t="shared" si="56"/>
        <v>95</v>
      </c>
      <c r="D571" s="38">
        <f t="shared" si="58"/>
        <v>41095</v>
      </c>
      <c r="E571" s="25">
        <v>2</v>
      </c>
      <c r="F571" s="26" t="s">
        <v>795</v>
      </c>
      <c r="G571" s="26" t="s">
        <v>515</v>
      </c>
      <c r="H571" s="25">
        <f t="shared" si="59"/>
        <v>98</v>
      </c>
      <c r="I571" s="25">
        <f t="shared" si="60"/>
        <v>12</v>
      </c>
      <c r="J571" s="25">
        <v>5</v>
      </c>
      <c r="K571" s="25" t="s">
        <v>538</v>
      </c>
      <c r="L571" s="49" t="str">
        <f t="shared" si="61"/>
        <v>tw-f-95-shl-loc2</v>
      </c>
      <c r="M571" s="49">
        <f t="shared" si="62"/>
        <v>7</v>
      </c>
      <c r="N571" s="25">
        <v>9</v>
      </c>
      <c r="O571" s="39">
        <v>9</v>
      </c>
      <c r="Q571" s="48">
        <v>568</v>
      </c>
    </row>
    <row r="572" spans="1:17" ht="16.5" x14ac:dyDescent="0.2">
      <c r="A572" s="45" t="s">
        <v>995</v>
      </c>
      <c r="B572" s="45">
        <f t="shared" si="57"/>
        <v>4109530</v>
      </c>
      <c r="C572" s="56">
        <f t="shared" si="56"/>
        <v>95</v>
      </c>
      <c r="D572" s="38">
        <f t="shared" si="58"/>
        <v>41095</v>
      </c>
      <c r="E572" s="25">
        <v>3</v>
      </c>
      <c r="F572" s="26" t="s">
        <v>794</v>
      </c>
      <c r="G572" s="26" t="s">
        <v>500</v>
      </c>
      <c r="H572" s="25">
        <f t="shared" si="59"/>
        <v>98</v>
      </c>
      <c r="I572" s="25">
        <f t="shared" si="60"/>
        <v>12</v>
      </c>
      <c r="J572" s="25">
        <v>5</v>
      </c>
      <c r="K572" s="25" t="s">
        <v>499</v>
      </c>
      <c r="L572" s="50" t="str">
        <f t="shared" si="61"/>
        <v>tw-f-95-jlr-loc3</v>
      </c>
      <c r="M572" s="50">
        <f t="shared" si="62"/>
        <v>7</v>
      </c>
      <c r="N572" s="25">
        <v>6</v>
      </c>
      <c r="O572" s="39">
        <v>6</v>
      </c>
      <c r="Q572" s="48">
        <v>569</v>
      </c>
    </row>
    <row r="573" spans="1:17" ht="17.25" thickBot="1" x14ac:dyDescent="0.25">
      <c r="A573" s="45" t="s">
        <v>995</v>
      </c>
      <c r="B573" s="45">
        <f t="shared" si="57"/>
        <v>4109531</v>
      </c>
      <c r="C573" s="56">
        <f t="shared" si="56"/>
        <v>95</v>
      </c>
      <c r="D573" s="40">
        <f t="shared" si="58"/>
        <v>41095</v>
      </c>
      <c r="E573" s="41">
        <v>3</v>
      </c>
      <c r="F573" s="42" t="s">
        <v>795</v>
      </c>
      <c r="G573" s="42" t="s">
        <v>520</v>
      </c>
      <c r="H573" s="41">
        <f t="shared" si="59"/>
        <v>98</v>
      </c>
      <c r="I573" s="41">
        <f t="shared" si="60"/>
        <v>12</v>
      </c>
      <c r="J573" s="41">
        <v>5</v>
      </c>
      <c r="K573" s="41" t="s">
        <v>539</v>
      </c>
      <c r="L573" s="42" t="str">
        <f t="shared" si="61"/>
        <v>tw-f-95-shl-loc3</v>
      </c>
      <c r="M573" s="42">
        <f t="shared" si="62"/>
        <v>7</v>
      </c>
      <c r="N573" s="41">
        <v>9</v>
      </c>
      <c r="O573" s="43">
        <v>9</v>
      </c>
      <c r="Q573" s="48">
        <v>570</v>
      </c>
    </row>
    <row r="574" spans="1:17" ht="16.5" x14ac:dyDescent="0.2">
      <c r="A574" s="45" t="s">
        <v>995</v>
      </c>
      <c r="B574" s="45">
        <f t="shared" si="57"/>
        <v>4109610</v>
      </c>
      <c r="C574" s="56">
        <f t="shared" si="56"/>
        <v>96</v>
      </c>
      <c r="D574" s="35">
        <f t="shared" si="58"/>
        <v>41096</v>
      </c>
      <c r="E574" s="36">
        <v>1</v>
      </c>
      <c r="F574" s="44" t="s">
        <v>794</v>
      </c>
      <c r="G574" s="44" t="s">
        <v>174</v>
      </c>
      <c r="H574" s="36">
        <f t="shared" si="59"/>
        <v>99</v>
      </c>
      <c r="I574" s="36">
        <f t="shared" si="60"/>
        <v>12</v>
      </c>
      <c r="J574" s="36">
        <v>5</v>
      </c>
      <c r="K574" s="36" t="s">
        <v>505</v>
      </c>
      <c r="L574" s="36" t="str">
        <f t="shared" si="61"/>
        <v>tw-f-96-jlr-loc1</v>
      </c>
      <c r="M574" s="36">
        <f t="shared" si="62"/>
        <v>7</v>
      </c>
      <c r="N574" s="36">
        <v>6</v>
      </c>
      <c r="O574" s="37">
        <v>6</v>
      </c>
      <c r="Q574" s="48">
        <v>571</v>
      </c>
    </row>
    <row r="575" spans="1:17" ht="16.5" x14ac:dyDescent="0.2">
      <c r="A575" s="45" t="s">
        <v>995</v>
      </c>
      <c r="B575" s="45">
        <f t="shared" si="57"/>
        <v>4109611</v>
      </c>
      <c r="C575" s="56">
        <f t="shared" si="56"/>
        <v>96</v>
      </c>
      <c r="D575" s="38">
        <f t="shared" si="58"/>
        <v>41096</v>
      </c>
      <c r="E575" s="25">
        <v>1</v>
      </c>
      <c r="F575" s="26" t="s">
        <v>795</v>
      </c>
      <c r="G575" s="26" t="s">
        <v>516</v>
      </c>
      <c r="H575" s="25">
        <f t="shared" si="59"/>
        <v>99</v>
      </c>
      <c r="I575" s="25">
        <f t="shared" si="60"/>
        <v>12</v>
      </c>
      <c r="J575" s="25">
        <v>5</v>
      </c>
      <c r="K575" s="26" t="s">
        <v>546</v>
      </c>
      <c r="L575" s="25" t="str">
        <f t="shared" si="61"/>
        <v>tw-f-96-shl-loc1</v>
      </c>
      <c r="M575" s="25">
        <f t="shared" si="62"/>
        <v>7</v>
      </c>
      <c r="N575" s="25">
        <v>9</v>
      </c>
      <c r="O575" s="39">
        <v>9</v>
      </c>
      <c r="Q575" s="48">
        <v>572</v>
      </c>
    </row>
    <row r="576" spans="1:17" ht="16.5" x14ac:dyDescent="0.2">
      <c r="A576" s="45" t="s">
        <v>995</v>
      </c>
      <c r="B576" s="45">
        <f t="shared" si="57"/>
        <v>4109620</v>
      </c>
      <c r="C576" s="56">
        <f t="shared" si="56"/>
        <v>96</v>
      </c>
      <c r="D576" s="38">
        <f t="shared" si="58"/>
        <v>41096</v>
      </c>
      <c r="E576" s="25">
        <v>2</v>
      </c>
      <c r="F576" s="26" t="s">
        <v>794</v>
      </c>
      <c r="G576" s="26" t="s">
        <v>498</v>
      </c>
      <c r="H576" s="25">
        <f t="shared" si="59"/>
        <v>99</v>
      </c>
      <c r="I576" s="25">
        <f t="shared" si="60"/>
        <v>12</v>
      </c>
      <c r="J576" s="25">
        <v>5</v>
      </c>
      <c r="K576" s="25" t="s">
        <v>495</v>
      </c>
      <c r="L576" s="49" t="str">
        <f t="shared" si="61"/>
        <v>tw-f-96-jlr-loc2</v>
      </c>
      <c r="M576" s="49">
        <f t="shared" si="62"/>
        <v>7</v>
      </c>
      <c r="N576" s="25">
        <v>6</v>
      </c>
      <c r="O576" s="39">
        <v>6</v>
      </c>
      <c r="Q576" s="48">
        <v>573</v>
      </c>
    </row>
    <row r="577" spans="1:17" ht="16.5" x14ac:dyDescent="0.2">
      <c r="A577" s="45" t="s">
        <v>995</v>
      </c>
      <c r="B577" s="45">
        <f t="shared" si="57"/>
        <v>4109621</v>
      </c>
      <c r="C577" s="56">
        <f t="shared" ref="C577:C597" si="63">MOD(D577,100)</f>
        <v>96</v>
      </c>
      <c r="D577" s="38">
        <f t="shared" si="58"/>
        <v>41096</v>
      </c>
      <c r="E577" s="25">
        <v>2</v>
      </c>
      <c r="F577" s="26" t="s">
        <v>795</v>
      </c>
      <c r="G577" s="26" t="s">
        <v>515</v>
      </c>
      <c r="H577" s="25">
        <f t="shared" si="59"/>
        <v>99</v>
      </c>
      <c r="I577" s="25">
        <f t="shared" si="60"/>
        <v>12</v>
      </c>
      <c r="J577" s="25">
        <v>5</v>
      </c>
      <c r="K577" s="25" t="s">
        <v>534</v>
      </c>
      <c r="L577" s="49" t="str">
        <f t="shared" si="61"/>
        <v>tw-f-96-shl-loc2</v>
      </c>
      <c r="M577" s="49">
        <f t="shared" si="62"/>
        <v>7</v>
      </c>
      <c r="N577" s="25">
        <v>9</v>
      </c>
      <c r="O577" s="39">
        <v>9</v>
      </c>
      <c r="Q577" s="48">
        <v>574</v>
      </c>
    </row>
    <row r="578" spans="1:17" ht="16.5" x14ac:dyDescent="0.2">
      <c r="A578" s="45" t="s">
        <v>995</v>
      </c>
      <c r="B578" s="45">
        <f t="shared" si="57"/>
        <v>4109630</v>
      </c>
      <c r="C578" s="56">
        <f t="shared" si="63"/>
        <v>96</v>
      </c>
      <c r="D578" s="38">
        <f t="shared" si="58"/>
        <v>41096</v>
      </c>
      <c r="E578" s="25">
        <v>3</v>
      </c>
      <c r="F578" s="26" t="s">
        <v>794</v>
      </c>
      <c r="G578" s="26" t="s">
        <v>500</v>
      </c>
      <c r="H578" s="25">
        <f t="shared" si="59"/>
        <v>99</v>
      </c>
      <c r="I578" s="25">
        <f t="shared" si="60"/>
        <v>12</v>
      </c>
      <c r="J578" s="25">
        <v>5</v>
      </c>
      <c r="K578" s="25" t="s">
        <v>501</v>
      </c>
      <c r="L578" s="50" t="str">
        <f t="shared" si="61"/>
        <v>tw-f-96-jlr-loc3</v>
      </c>
      <c r="M578" s="50">
        <f t="shared" si="62"/>
        <v>7</v>
      </c>
      <c r="N578" s="25">
        <v>6</v>
      </c>
      <c r="O578" s="39">
        <v>6</v>
      </c>
      <c r="Q578" s="48">
        <v>575</v>
      </c>
    </row>
    <row r="579" spans="1:17" ht="17.25" thickBot="1" x14ac:dyDescent="0.25">
      <c r="A579" s="45" t="s">
        <v>995</v>
      </c>
      <c r="B579" s="45">
        <f t="shared" si="57"/>
        <v>4109631</v>
      </c>
      <c r="C579" s="56">
        <f t="shared" si="63"/>
        <v>96</v>
      </c>
      <c r="D579" s="40">
        <f t="shared" si="58"/>
        <v>41096</v>
      </c>
      <c r="E579" s="41">
        <v>3</v>
      </c>
      <c r="F579" s="42" t="s">
        <v>795</v>
      </c>
      <c r="G579" s="42" t="s">
        <v>520</v>
      </c>
      <c r="H579" s="41">
        <f t="shared" si="59"/>
        <v>99</v>
      </c>
      <c r="I579" s="41">
        <f t="shared" si="60"/>
        <v>12</v>
      </c>
      <c r="J579" s="41">
        <v>5</v>
      </c>
      <c r="K579" s="41" t="s">
        <v>542</v>
      </c>
      <c r="L579" s="42" t="str">
        <f t="shared" si="61"/>
        <v>tw-f-96-shl-loc3</v>
      </c>
      <c r="M579" s="42">
        <f t="shared" si="62"/>
        <v>7</v>
      </c>
      <c r="N579" s="41">
        <v>9</v>
      </c>
      <c r="O579" s="43">
        <v>9</v>
      </c>
      <c r="Q579" s="48">
        <v>576</v>
      </c>
    </row>
    <row r="580" spans="1:17" ht="16.5" x14ac:dyDescent="0.2">
      <c r="A580" s="45" t="s">
        <v>995</v>
      </c>
      <c r="B580" s="45">
        <f t="shared" si="57"/>
        <v>4109710</v>
      </c>
      <c r="C580" s="56">
        <f t="shared" si="63"/>
        <v>97</v>
      </c>
      <c r="D580" s="35">
        <f t="shared" si="58"/>
        <v>41097</v>
      </c>
      <c r="E580" s="36">
        <v>1</v>
      </c>
      <c r="F580" s="44" t="s">
        <v>794</v>
      </c>
      <c r="G580" s="44" t="s">
        <v>174</v>
      </c>
      <c r="H580" s="36">
        <f t="shared" si="59"/>
        <v>99</v>
      </c>
      <c r="I580" s="36">
        <f t="shared" si="60"/>
        <v>12</v>
      </c>
      <c r="J580" s="36">
        <v>5</v>
      </c>
      <c r="K580" s="36" t="s">
        <v>1458</v>
      </c>
      <c r="L580" s="36" t="str">
        <f t="shared" si="61"/>
        <v>tw-f-97-jlr-loc1</v>
      </c>
      <c r="M580" s="36">
        <f t="shared" si="62"/>
        <v>7</v>
      </c>
      <c r="N580" s="36">
        <v>6</v>
      </c>
      <c r="O580" s="37">
        <v>6</v>
      </c>
      <c r="Q580" s="48">
        <v>577</v>
      </c>
    </row>
    <row r="581" spans="1:17" ht="16.5" x14ac:dyDescent="0.2">
      <c r="A581" s="45" t="s">
        <v>995</v>
      </c>
      <c r="B581" s="45">
        <f t="shared" ref="B581:B644" si="64">D581*100+E581*10+IF(F581="jlr",0,1)</f>
        <v>4109711</v>
      </c>
      <c r="C581" s="56">
        <f t="shared" si="63"/>
        <v>97</v>
      </c>
      <c r="D581" s="38">
        <f t="shared" ref="D581:D603" si="65">INT((Q581-1)/6)+41001</f>
        <v>41097</v>
      </c>
      <c r="E581" s="25">
        <v>1</v>
      </c>
      <c r="F581" s="26" t="s">
        <v>795</v>
      </c>
      <c r="G581" s="26" t="s">
        <v>516</v>
      </c>
      <c r="H581" s="25">
        <f t="shared" ref="H581:H603" si="66">INDEX($Y$4:$Y$103,C581)</f>
        <v>99</v>
      </c>
      <c r="I581" s="25">
        <f t="shared" ref="I581:I603" si="67">INDEX($Z$4:$AB$103,C581,E581)</f>
        <v>12</v>
      </c>
      <c r="J581" s="25">
        <v>5</v>
      </c>
      <c r="K581" s="25" t="s">
        <v>532</v>
      </c>
      <c r="L581" s="25" t="str">
        <f t="shared" ref="L581:L603" si="68">A581&amp;"-"&amp;C581&amp;"-"&amp;F581&amp;"-loc"&amp;E581</f>
        <v>tw-f-97-shl-loc1</v>
      </c>
      <c r="M581" s="25">
        <f t="shared" ref="M581:M603" si="69">INDEX($AD$4:$AD$103,C581)</f>
        <v>7</v>
      </c>
      <c r="N581" s="25">
        <v>9</v>
      </c>
      <c r="O581" s="39">
        <v>9</v>
      </c>
      <c r="Q581" s="48">
        <v>578</v>
      </c>
    </row>
    <row r="582" spans="1:17" ht="16.5" x14ac:dyDescent="0.2">
      <c r="A582" s="45" t="s">
        <v>995</v>
      </c>
      <c r="B582" s="45">
        <f t="shared" si="64"/>
        <v>4109720</v>
      </c>
      <c r="C582" s="56">
        <f t="shared" si="63"/>
        <v>97</v>
      </c>
      <c r="D582" s="38">
        <f t="shared" si="65"/>
        <v>41097</v>
      </c>
      <c r="E582" s="25">
        <v>2</v>
      </c>
      <c r="F582" s="26" t="s">
        <v>794</v>
      </c>
      <c r="G582" s="26" t="s">
        <v>498</v>
      </c>
      <c r="H582" s="25">
        <f t="shared" si="66"/>
        <v>99</v>
      </c>
      <c r="I582" s="25">
        <f t="shared" si="67"/>
        <v>12</v>
      </c>
      <c r="J582" s="25">
        <v>5</v>
      </c>
      <c r="K582" s="25" t="s">
        <v>1463</v>
      </c>
      <c r="L582" s="49" t="str">
        <f t="shared" si="68"/>
        <v>tw-f-97-jlr-loc2</v>
      </c>
      <c r="M582" s="49">
        <f t="shared" si="69"/>
        <v>7</v>
      </c>
      <c r="N582" s="25">
        <v>6</v>
      </c>
      <c r="O582" s="39">
        <v>6</v>
      </c>
      <c r="Q582" s="48">
        <v>579</v>
      </c>
    </row>
    <row r="583" spans="1:17" ht="16.5" x14ac:dyDescent="0.2">
      <c r="A583" s="45" t="s">
        <v>995</v>
      </c>
      <c r="B583" s="45">
        <f t="shared" si="64"/>
        <v>4109721</v>
      </c>
      <c r="C583" s="56">
        <f t="shared" si="63"/>
        <v>97</v>
      </c>
      <c r="D583" s="38">
        <f t="shared" si="65"/>
        <v>41097</v>
      </c>
      <c r="E583" s="25">
        <v>2</v>
      </c>
      <c r="F583" s="26" t="s">
        <v>795</v>
      </c>
      <c r="G583" s="26" t="s">
        <v>515</v>
      </c>
      <c r="H583" s="25">
        <f t="shared" si="66"/>
        <v>99</v>
      </c>
      <c r="I583" s="25">
        <f t="shared" si="67"/>
        <v>12</v>
      </c>
      <c r="J583" s="25">
        <v>5</v>
      </c>
      <c r="K583" s="25" t="s">
        <v>530</v>
      </c>
      <c r="L583" s="49" t="str">
        <f t="shared" si="68"/>
        <v>tw-f-97-shl-loc2</v>
      </c>
      <c r="M583" s="49">
        <f t="shared" si="69"/>
        <v>7</v>
      </c>
      <c r="N583" s="25">
        <v>9</v>
      </c>
      <c r="O583" s="39">
        <v>9</v>
      </c>
      <c r="Q583" s="48">
        <v>580</v>
      </c>
    </row>
    <row r="584" spans="1:17" ht="16.5" x14ac:dyDescent="0.2">
      <c r="A584" s="45" t="s">
        <v>995</v>
      </c>
      <c r="B584" s="45">
        <f t="shared" si="64"/>
        <v>4109730</v>
      </c>
      <c r="C584" s="56">
        <f t="shared" si="63"/>
        <v>97</v>
      </c>
      <c r="D584" s="38">
        <f t="shared" si="65"/>
        <v>41097</v>
      </c>
      <c r="E584" s="25">
        <v>3</v>
      </c>
      <c r="F584" s="26" t="s">
        <v>794</v>
      </c>
      <c r="G584" s="26" t="s">
        <v>500</v>
      </c>
      <c r="H584" s="25">
        <f t="shared" si="66"/>
        <v>99</v>
      </c>
      <c r="I584" s="25">
        <f t="shared" si="67"/>
        <v>12</v>
      </c>
      <c r="J584" s="25">
        <v>5</v>
      </c>
      <c r="K584" s="25" t="s">
        <v>502</v>
      </c>
      <c r="L584" s="50" t="str">
        <f t="shared" si="68"/>
        <v>tw-f-97-jlr-loc3</v>
      </c>
      <c r="M584" s="50">
        <f t="shared" si="69"/>
        <v>7</v>
      </c>
      <c r="N584" s="25">
        <v>6</v>
      </c>
      <c r="O584" s="39">
        <v>6</v>
      </c>
      <c r="Q584" s="48">
        <v>581</v>
      </c>
    </row>
    <row r="585" spans="1:17" ht="17.25" thickBot="1" x14ac:dyDescent="0.25">
      <c r="A585" s="45" t="s">
        <v>995</v>
      </c>
      <c r="B585" s="45">
        <f t="shared" si="64"/>
        <v>4109731</v>
      </c>
      <c r="C585" s="56">
        <f t="shared" si="63"/>
        <v>97</v>
      </c>
      <c r="D585" s="40">
        <f t="shared" si="65"/>
        <v>41097</v>
      </c>
      <c r="E585" s="41">
        <v>3</v>
      </c>
      <c r="F585" s="42" t="s">
        <v>795</v>
      </c>
      <c r="G585" s="42" t="s">
        <v>520</v>
      </c>
      <c r="H585" s="41">
        <f t="shared" si="66"/>
        <v>99</v>
      </c>
      <c r="I585" s="41">
        <f t="shared" si="67"/>
        <v>12</v>
      </c>
      <c r="J585" s="41">
        <v>5</v>
      </c>
      <c r="K585" s="41" t="s">
        <v>543</v>
      </c>
      <c r="L585" s="42" t="str">
        <f t="shared" si="68"/>
        <v>tw-f-97-shl-loc3</v>
      </c>
      <c r="M585" s="42">
        <f t="shared" si="69"/>
        <v>7</v>
      </c>
      <c r="N585" s="41">
        <v>9</v>
      </c>
      <c r="O585" s="43">
        <v>9</v>
      </c>
      <c r="Q585" s="48">
        <v>582</v>
      </c>
    </row>
    <row r="586" spans="1:17" ht="16.5" x14ac:dyDescent="0.2">
      <c r="A586" s="45" t="s">
        <v>995</v>
      </c>
      <c r="B586" s="45">
        <f t="shared" si="64"/>
        <v>4109810</v>
      </c>
      <c r="C586" s="56">
        <f t="shared" si="63"/>
        <v>98</v>
      </c>
      <c r="D586" s="35">
        <f t="shared" si="65"/>
        <v>41098</v>
      </c>
      <c r="E586" s="36">
        <v>1</v>
      </c>
      <c r="F586" s="44" t="s">
        <v>794</v>
      </c>
      <c r="G586" s="44" t="s">
        <v>174</v>
      </c>
      <c r="H586" s="36">
        <f t="shared" si="66"/>
        <v>100</v>
      </c>
      <c r="I586" s="36">
        <f t="shared" si="67"/>
        <v>13</v>
      </c>
      <c r="J586" s="36">
        <v>5</v>
      </c>
      <c r="K586" s="36" t="s">
        <v>499</v>
      </c>
      <c r="L586" s="36" t="str">
        <f t="shared" si="68"/>
        <v>tw-f-98-jlr-loc1</v>
      </c>
      <c r="M586" s="36">
        <f t="shared" si="69"/>
        <v>7</v>
      </c>
      <c r="N586" s="36">
        <v>6</v>
      </c>
      <c r="O586" s="37">
        <v>6</v>
      </c>
      <c r="Q586" s="48">
        <v>583</v>
      </c>
    </row>
    <row r="587" spans="1:17" ht="16.5" x14ac:dyDescent="0.2">
      <c r="A587" s="45" t="s">
        <v>995</v>
      </c>
      <c r="B587" s="45">
        <f t="shared" si="64"/>
        <v>4109811</v>
      </c>
      <c r="C587" s="56">
        <f t="shared" si="63"/>
        <v>98</v>
      </c>
      <c r="D587" s="38">
        <f t="shared" si="65"/>
        <v>41098</v>
      </c>
      <c r="E587" s="25">
        <v>1</v>
      </c>
      <c r="F587" s="26" t="s">
        <v>795</v>
      </c>
      <c r="G587" s="26" t="s">
        <v>516</v>
      </c>
      <c r="H587" s="25">
        <f t="shared" si="66"/>
        <v>100</v>
      </c>
      <c r="I587" s="25">
        <f t="shared" si="67"/>
        <v>13</v>
      </c>
      <c r="J587" s="25">
        <v>5</v>
      </c>
      <c r="K587" s="25" t="s">
        <v>539</v>
      </c>
      <c r="L587" s="25" t="str">
        <f t="shared" si="68"/>
        <v>tw-f-98-shl-loc1</v>
      </c>
      <c r="M587" s="25">
        <f t="shared" si="69"/>
        <v>7</v>
      </c>
      <c r="N587" s="25">
        <v>9</v>
      </c>
      <c r="O587" s="39">
        <v>9</v>
      </c>
      <c r="Q587" s="48">
        <v>584</v>
      </c>
    </row>
    <row r="588" spans="1:17" ht="16.5" x14ac:dyDescent="0.2">
      <c r="A588" s="45" t="s">
        <v>995</v>
      </c>
      <c r="B588" s="45">
        <f t="shared" si="64"/>
        <v>4109820</v>
      </c>
      <c r="C588" s="56">
        <f t="shared" si="63"/>
        <v>98</v>
      </c>
      <c r="D588" s="38">
        <f t="shared" si="65"/>
        <v>41098</v>
      </c>
      <c r="E588" s="25">
        <v>2</v>
      </c>
      <c r="F588" s="26" t="s">
        <v>794</v>
      </c>
      <c r="G588" s="26" t="s">
        <v>498</v>
      </c>
      <c r="H588" s="25">
        <f t="shared" si="66"/>
        <v>100</v>
      </c>
      <c r="I588" s="25">
        <f t="shared" si="67"/>
        <v>12</v>
      </c>
      <c r="J588" s="25">
        <v>5</v>
      </c>
      <c r="K588" s="25" t="s">
        <v>1459</v>
      </c>
      <c r="L588" s="49" t="str">
        <f t="shared" si="68"/>
        <v>tw-f-98-jlr-loc2</v>
      </c>
      <c r="M588" s="49">
        <f t="shared" si="69"/>
        <v>7</v>
      </c>
      <c r="N588" s="25">
        <v>6</v>
      </c>
      <c r="O588" s="39">
        <v>6</v>
      </c>
      <c r="Q588" s="48">
        <v>585</v>
      </c>
    </row>
    <row r="589" spans="1:17" ht="16.5" x14ac:dyDescent="0.2">
      <c r="A589" s="45" t="s">
        <v>995</v>
      </c>
      <c r="B589" s="45">
        <f t="shared" si="64"/>
        <v>4109821</v>
      </c>
      <c r="C589" s="56">
        <f t="shared" si="63"/>
        <v>98</v>
      </c>
      <c r="D589" s="38">
        <f t="shared" si="65"/>
        <v>41098</v>
      </c>
      <c r="E589" s="25">
        <v>2</v>
      </c>
      <c r="F589" s="26" t="s">
        <v>795</v>
      </c>
      <c r="G589" s="26" t="s">
        <v>515</v>
      </c>
      <c r="H589" s="25">
        <f t="shared" si="66"/>
        <v>100</v>
      </c>
      <c r="I589" s="25">
        <f t="shared" si="67"/>
        <v>12</v>
      </c>
      <c r="J589" s="25">
        <v>5</v>
      </c>
      <c r="K589" s="25" t="s">
        <v>538</v>
      </c>
      <c r="L589" s="49" t="str">
        <f t="shared" si="68"/>
        <v>tw-f-98-shl-loc2</v>
      </c>
      <c r="M589" s="49">
        <f t="shared" si="69"/>
        <v>7</v>
      </c>
      <c r="N589" s="25">
        <v>9</v>
      </c>
      <c r="O589" s="39">
        <v>9</v>
      </c>
      <c r="Q589" s="48">
        <v>586</v>
      </c>
    </row>
    <row r="590" spans="1:17" ht="16.5" x14ac:dyDescent="0.2">
      <c r="A590" s="45" t="s">
        <v>995</v>
      </c>
      <c r="B590" s="45">
        <f t="shared" si="64"/>
        <v>4109830</v>
      </c>
      <c r="C590" s="56">
        <f t="shared" si="63"/>
        <v>98</v>
      </c>
      <c r="D590" s="38">
        <f t="shared" si="65"/>
        <v>41098</v>
      </c>
      <c r="E590" s="25">
        <v>3</v>
      </c>
      <c r="F590" s="26" t="s">
        <v>794</v>
      </c>
      <c r="G590" s="26" t="s">
        <v>500</v>
      </c>
      <c r="H590" s="25">
        <f t="shared" si="66"/>
        <v>100</v>
      </c>
      <c r="I590" s="25">
        <f t="shared" si="67"/>
        <v>12</v>
      </c>
      <c r="J590" s="25">
        <v>5</v>
      </c>
      <c r="K590" s="25" t="s">
        <v>502</v>
      </c>
      <c r="L590" s="50" t="str">
        <f t="shared" si="68"/>
        <v>tw-f-98-jlr-loc3</v>
      </c>
      <c r="M590" s="50">
        <f t="shared" si="69"/>
        <v>7</v>
      </c>
      <c r="N590" s="25">
        <v>6</v>
      </c>
      <c r="O590" s="39">
        <v>6</v>
      </c>
      <c r="Q590" s="48">
        <v>587</v>
      </c>
    </row>
    <row r="591" spans="1:17" ht="17.25" thickBot="1" x14ac:dyDescent="0.25">
      <c r="A591" s="45" t="s">
        <v>995</v>
      </c>
      <c r="B591" s="45">
        <f t="shared" si="64"/>
        <v>4109831</v>
      </c>
      <c r="C591" s="56">
        <f t="shared" si="63"/>
        <v>98</v>
      </c>
      <c r="D591" s="40">
        <f t="shared" si="65"/>
        <v>41098</v>
      </c>
      <c r="E591" s="41">
        <v>3</v>
      </c>
      <c r="F591" s="42" t="s">
        <v>795</v>
      </c>
      <c r="G591" s="42" t="s">
        <v>520</v>
      </c>
      <c r="H591" s="41">
        <f t="shared" si="66"/>
        <v>100</v>
      </c>
      <c r="I591" s="41">
        <f t="shared" si="67"/>
        <v>12</v>
      </c>
      <c r="J591" s="41">
        <v>5</v>
      </c>
      <c r="K591" s="41" t="s">
        <v>543</v>
      </c>
      <c r="L591" s="42" t="str">
        <f t="shared" si="68"/>
        <v>tw-f-98-shl-loc3</v>
      </c>
      <c r="M591" s="42">
        <f t="shared" si="69"/>
        <v>7</v>
      </c>
      <c r="N591" s="41">
        <v>9</v>
      </c>
      <c r="O591" s="43">
        <v>9</v>
      </c>
      <c r="Q591" s="48">
        <v>588</v>
      </c>
    </row>
    <row r="592" spans="1:17" ht="16.5" x14ac:dyDescent="0.2">
      <c r="A592" s="45" t="s">
        <v>995</v>
      </c>
      <c r="B592" s="45">
        <f t="shared" si="64"/>
        <v>4109910</v>
      </c>
      <c r="C592" s="56">
        <f t="shared" si="63"/>
        <v>99</v>
      </c>
      <c r="D592" s="35">
        <f t="shared" si="65"/>
        <v>41099</v>
      </c>
      <c r="E592" s="36">
        <v>1</v>
      </c>
      <c r="F592" s="44" t="s">
        <v>794</v>
      </c>
      <c r="G592" s="44" t="s">
        <v>174</v>
      </c>
      <c r="H592" s="36">
        <f t="shared" si="66"/>
        <v>100</v>
      </c>
      <c r="I592" s="36">
        <f t="shared" si="67"/>
        <v>13</v>
      </c>
      <c r="J592" s="36">
        <v>5</v>
      </c>
      <c r="K592" s="36" t="s">
        <v>174</v>
      </c>
      <c r="L592" s="36" t="str">
        <f t="shared" si="68"/>
        <v>tw-f-99-jlr-loc1</v>
      </c>
      <c r="M592" s="36">
        <f t="shared" si="69"/>
        <v>7</v>
      </c>
      <c r="N592" s="36">
        <v>6</v>
      </c>
      <c r="O592" s="37">
        <v>6</v>
      </c>
      <c r="Q592" s="48">
        <v>589</v>
      </c>
    </row>
    <row r="593" spans="1:17" ht="16.5" x14ac:dyDescent="0.2">
      <c r="A593" s="45" t="s">
        <v>995</v>
      </c>
      <c r="B593" s="45">
        <f t="shared" si="64"/>
        <v>4109911</v>
      </c>
      <c r="C593" s="56">
        <f t="shared" si="63"/>
        <v>99</v>
      </c>
      <c r="D593" s="38">
        <f t="shared" si="65"/>
        <v>41099</v>
      </c>
      <c r="E593" s="25">
        <v>1</v>
      </c>
      <c r="F593" s="26" t="s">
        <v>795</v>
      </c>
      <c r="G593" s="26" t="s">
        <v>516</v>
      </c>
      <c r="H593" s="25">
        <f t="shared" si="66"/>
        <v>100</v>
      </c>
      <c r="I593" s="25">
        <f t="shared" si="67"/>
        <v>13</v>
      </c>
      <c r="J593" s="25">
        <v>5</v>
      </c>
      <c r="K593" s="25" t="s">
        <v>534</v>
      </c>
      <c r="L593" s="25" t="str">
        <f t="shared" si="68"/>
        <v>tw-f-99-shl-loc1</v>
      </c>
      <c r="M593" s="25">
        <f t="shared" si="69"/>
        <v>7</v>
      </c>
      <c r="N593" s="25">
        <v>9</v>
      </c>
      <c r="O593" s="39">
        <v>9</v>
      </c>
      <c r="Q593" s="48">
        <v>590</v>
      </c>
    </row>
    <row r="594" spans="1:17" ht="16.5" x14ac:dyDescent="0.2">
      <c r="A594" s="45" t="s">
        <v>995</v>
      </c>
      <c r="B594" s="45">
        <f t="shared" si="64"/>
        <v>4109920</v>
      </c>
      <c r="C594" s="56">
        <f t="shared" si="63"/>
        <v>99</v>
      </c>
      <c r="D594" s="38">
        <f t="shared" si="65"/>
        <v>41099</v>
      </c>
      <c r="E594" s="25">
        <v>2</v>
      </c>
      <c r="F594" s="26" t="s">
        <v>794</v>
      </c>
      <c r="G594" s="26" t="s">
        <v>498</v>
      </c>
      <c r="H594" s="25">
        <f t="shared" si="66"/>
        <v>100</v>
      </c>
      <c r="I594" s="25">
        <f t="shared" si="67"/>
        <v>13</v>
      </c>
      <c r="J594" s="25">
        <v>5</v>
      </c>
      <c r="K594" s="25" t="s">
        <v>174</v>
      </c>
      <c r="L594" s="49" t="str">
        <f t="shared" si="68"/>
        <v>tw-f-99-jlr-loc2</v>
      </c>
      <c r="M594" s="49">
        <f t="shared" si="69"/>
        <v>7</v>
      </c>
      <c r="N594" s="25">
        <v>6</v>
      </c>
      <c r="O594" s="39">
        <v>6</v>
      </c>
      <c r="Q594" s="48">
        <v>591</v>
      </c>
    </row>
    <row r="595" spans="1:17" ht="16.5" x14ac:dyDescent="0.2">
      <c r="A595" s="45" t="s">
        <v>995</v>
      </c>
      <c r="B595" s="45">
        <f t="shared" si="64"/>
        <v>4109921</v>
      </c>
      <c r="C595" s="56">
        <f t="shared" si="63"/>
        <v>99</v>
      </c>
      <c r="D595" s="38">
        <f t="shared" si="65"/>
        <v>41099</v>
      </c>
      <c r="E595" s="25">
        <v>2</v>
      </c>
      <c r="F595" s="26" t="s">
        <v>795</v>
      </c>
      <c r="G595" s="26" t="s">
        <v>515</v>
      </c>
      <c r="H595" s="25">
        <f t="shared" si="66"/>
        <v>100</v>
      </c>
      <c r="I595" s="25">
        <f t="shared" si="67"/>
        <v>13</v>
      </c>
      <c r="J595" s="25">
        <v>5</v>
      </c>
      <c r="K595" s="25" t="s">
        <v>528</v>
      </c>
      <c r="L595" s="49" t="str">
        <f t="shared" si="68"/>
        <v>tw-f-99-shl-loc2</v>
      </c>
      <c r="M595" s="49">
        <f t="shared" si="69"/>
        <v>7</v>
      </c>
      <c r="N595" s="25">
        <v>9</v>
      </c>
      <c r="O595" s="39">
        <v>9</v>
      </c>
      <c r="Q595" s="48">
        <v>592</v>
      </c>
    </row>
    <row r="596" spans="1:17" ht="16.5" x14ac:dyDescent="0.2">
      <c r="A596" s="45" t="s">
        <v>995</v>
      </c>
      <c r="B596" s="45">
        <f t="shared" si="64"/>
        <v>4109930</v>
      </c>
      <c r="C596" s="56">
        <f t="shared" si="63"/>
        <v>99</v>
      </c>
      <c r="D596" s="38">
        <f t="shared" si="65"/>
        <v>41099</v>
      </c>
      <c r="E596" s="25">
        <v>3</v>
      </c>
      <c r="F596" s="26" t="s">
        <v>794</v>
      </c>
      <c r="G596" s="26" t="s">
        <v>500</v>
      </c>
      <c r="H596" s="25">
        <f t="shared" si="66"/>
        <v>100</v>
      </c>
      <c r="I596" s="25">
        <f t="shared" si="67"/>
        <v>12</v>
      </c>
      <c r="J596" s="25">
        <v>5</v>
      </c>
      <c r="K596" s="25" t="s">
        <v>501</v>
      </c>
      <c r="L596" s="50" t="str">
        <f t="shared" si="68"/>
        <v>tw-f-99-jlr-loc3</v>
      </c>
      <c r="M596" s="50">
        <f t="shared" si="69"/>
        <v>7</v>
      </c>
      <c r="N596" s="25">
        <v>6</v>
      </c>
      <c r="O596" s="39">
        <v>6</v>
      </c>
      <c r="Q596" s="48">
        <v>593</v>
      </c>
    </row>
    <row r="597" spans="1:17" ht="17.25" thickBot="1" x14ac:dyDescent="0.25">
      <c r="A597" s="45" t="s">
        <v>995</v>
      </c>
      <c r="B597" s="45">
        <f t="shared" si="64"/>
        <v>4109931</v>
      </c>
      <c r="C597" s="56">
        <f t="shared" si="63"/>
        <v>99</v>
      </c>
      <c r="D597" s="40">
        <f t="shared" si="65"/>
        <v>41099</v>
      </c>
      <c r="E597" s="41">
        <v>3</v>
      </c>
      <c r="F597" s="42" t="s">
        <v>795</v>
      </c>
      <c r="G597" s="42" t="s">
        <v>520</v>
      </c>
      <c r="H597" s="41">
        <f t="shared" si="66"/>
        <v>100</v>
      </c>
      <c r="I597" s="41">
        <f t="shared" si="67"/>
        <v>12</v>
      </c>
      <c r="J597" s="41">
        <v>5</v>
      </c>
      <c r="K597" s="41" t="s">
        <v>542</v>
      </c>
      <c r="L597" s="42" t="str">
        <f t="shared" si="68"/>
        <v>tw-f-99-shl-loc3</v>
      </c>
      <c r="M597" s="42">
        <f t="shared" si="69"/>
        <v>7</v>
      </c>
      <c r="N597" s="41">
        <v>9</v>
      </c>
      <c r="O597" s="43">
        <v>9</v>
      </c>
      <c r="Q597" s="48">
        <v>594</v>
      </c>
    </row>
    <row r="598" spans="1:17" ht="16.5" x14ac:dyDescent="0.2">
      <c r="A598" s="45" t="s">
        <v>995</v>
      </c>
      <c r="B598" s="45">
        <f t="shared" si="64"/>
        <v>4110010</v>
      </c>
      <c r="C598" s="56">
        <v>100</v>
      </c>
      <c r="D598" s="35">
        <f t="shared" si="65"/>
        <v>41100</v>
      </c>
      <c r="E598" s="36">
        <v>1</v>
      </c>
      <c r="F598" s="44" t="s">
        <v>794</v>
      </c>
      <c r="G598" s="44" t="s">
        <v>174</v>
      </c>
      <c r="H598" s="36">
        <f t="shared" si="66"/>
        <v>100</v>
      </c>
      <c r="I598" s="36">
        <f t="shared" si="67"/>
        <v>13</v>
      </c>
      <c r="J598" s="36">
        <v>5</v>
      </c>
      <c r="K598" s="36" t="s">
        <v>174</v>
      </c>
      <c r="L598" s="36" t="str">
        <f t="shared" si="68"/>
        <v>tw-f-100-jlr-loc1</v>
      </c>
      <c r="M598" s="36">
        <f t="shared" si="69"/>
        <v>7</v>
      </c>
      <c r="N598" s="36">
        <v>6</v>
      </c>
      <c r="O598" s="37">
        <v>6</v>
      </c>
      <c r="Q598" s="48">
        <v>595</v>
      </c>
    </row>
    <row r="599" spans="1:17" ht="16.5" x14ac:dyDescent="0.2">
      <c r="A599" s="45" t="s">
        <v>995</v>
      </c>
      <c r="B599" s="45">
        <f t="shared" si="64"/>
        <v>4110011</v>
      </c>
      <c r="C599" s="56">
        <v>100</v>
      </c>
      <c r="D599" s="38">
        <f t="shared" si="65"/>
        <v>41100</v>
      </c>
      <c r="E599" s="25">
        <v>1</v>
      </c>
      <c r="F599" s="26" t="s">
        <v>795</v>
      </c>
      <c r="G599" s="26" t="s">
        <v>516</v>
      </c>
      <c r="H599" s="25">
        <f t="shared" si="66"/>
        <v>100</v>
      </c>
      <c r="I599" s="25">
        <f t="shared" si="67"/>
        <v>13</v>
      </c>
      <c r="J599" s="25">
        <v>5</v>
      </c>
      <c r="K599" s="25" t="s">
        <v>537</v>
      </c>
      <c r="L599" s="25" t="str">
        <f t="shared" si="68"/>
        <v>tw-f-100-shl-loc1</v>
      </c>
      <c r="M599" s="25">
        <f t="shared" si="69"/>
        <v>7</v>
      </c>
      <c r="N599" s="25">
        <v>9</v>
      </c>
      <c r="O599" s="39">
        <v>9</v>
      </c>
      <c r="Q599" s="48">
        <v>596</v>
      </c>
    </row>
    <row r="600" spans="1:17" ht="16.5" x14ac:dyDescent="0.2">
      <c r="A600" s="45" t="s">
        <v>995</v>
      </c>
      <c r="B600" s="45">
        <f t="shared" si="64"/>
        <v>4110020</v>
      </c>
      <c r="C600" s="56">
        <v>100</v>
      </c>
      <c r="D600" s="38">
        <f t="shared" si="65"/>
        <v>41100</v>
      </c>
      <c r="E600" s="25">
        <v>2</v>
      </c>
      <c r="F600" s="26" t="s">
        <v>794</v>
      </c>
      <c r="G600" s="26" t="s">
        <v>498</v>
      </c>
      <c r="H600" s="25">
        <f t="shared" si="66"/>
        <v>100</v>
      </c>
      <c r="I600" s="25">
        <f t="shared" si="67"/>
        <v>13</v>
      </c>
      <c r="J600" s="25">
        <v>5</v>
      </c>
      <c r="K600" s="25" t="s">
        <v>498</v>
      </c>
      <c r="L600" s="49" t="str">
        <f t="shared" si="68"/>
        <v>tw-f-100-jlr-loc2</v>
      </c>
      <c r="M600" s="49">
        <f t="shared" si="69"/>
        <v>7</v>
      </c>
      <c r="N600" s="25">
        <v>6</v>
      </c>
      <c r="O600" s="39">
        <v>6</v>
      </c>
      <c r="Q600" s="48">
        <v>597</v>
      </c>
    </row>
    <row r="601" spans="1:17" ht="16.5" x14ac:dyDescent="0.2">
      <c r="A601" s="45" t="s">
        <v>995</v>
      </c>
      <c r="B601" s="45">
        <f t="shared" si="64"/>
        <v>4110021</v>
      </c>
      <c r="C601" s="56">
        <v>100</v>
      </c>
      <c r="D601" s="38">
        <f t="shared" si="65"/>
        <v>41100</v>
      </c>
      <c r="E601" s="25">
        <v>2</v>
      </c>
      <c r="F601" s="26" t="s">
        <v>795</v>
      </c>
      <c r="G601" s="26" t="s">
        <v>515</v>
      </c>
      <c r="H601" s="25">
        <f t="shared" si="66"/>
        <v>100</v>
      </c>
      <c r="I601" s="25">
        <f t="shared" si="67"/>
        <v>13</v>
      </c>
      <c r="J601" s="25">
        <v>5</v>
      </c>
      <c r="K601" s="25" t="s">
        <v>536</v>
      </c>
      <c r="L601" s="49" t="str">
        <f t="shared" si="68"/>
        <v>tw-f-100-shl-loc2</v>
      </c>
      <c r="M601" s="49">
        <f t="shared" si="69"/>
        <v>7</v>
      </c>
      <c r="N601" s="25">
        <v>9</v>
      </c>
      <c r="O601" s="39">
        <v>9</v>
      </c>
      <c r="Q601" s="48">
        <v>598</v>
      </c>
    </row>
    <row r="602" spans="1:17" ht="16.5" x14ac:dyDescent="0.2">
      <c r="A602" s="45" t="s">
        <v>995</v>
      </c>
      <c r="B602" s="45">
        <f t="shared" si="64"/>
        <v>4110030</v>
      </c>
      <c r="C602" s="56">
        <v>100</v>
      </c>
      <c r="D602" s="38">
        <f t="shared" si="65"/>
        <v>41100</v>
      </c>
      <c r="E602" s="25">
        <v>3</v>
      </c>
      <c r="F602" s="26" t="s">
        <v>794</v>
      </c>
      <c r="G602" s="26" t="s">
        <v>500</v>
      </c>
      <c r="H602" s="25">
        <f t="shared" si="66"/>
        <v>100</v>
      </c>
      <c r="I602" s="25">
        <f t="shared" si="67"/>
        <v>13</v>
      </c>
      <c r="J602" s="25">
        <v>5</v>
      </c>
      <c r="K602" s="25" t="s">
        <v>500</v>
      </c>
      <c r="L602" s="50" t="str">
        <f t="shared" si="68"/>
        <v>tw-f-100-jlr-loc3</v>
      </c>
      <c r="M602" s="50">
        <f t="shared" si="69"/>
        <v>7</v>
      </c>
      <c r="N602" s="25">
        <v>6</v>
      </c>
      <c r="O602" s="39">
        <v>6</v>
      </c>
      <c r="Q602" s="48">
        <v>599</v>
      </c>
    </row>
    <row r="603" spans="1:17" ht="17.25" thickBot="1" x14ac:dyDescent="0.25">
      <c r="A603" s="45" t="s">
        <v>995</v>
      </c>
      <c r="B603" s="45">
        <f t="shared" si="64"/>
        <v>4110031</v>
      </c>
      <c r="C603" s="56">
        <v>100</v>
      </c>
      <c r="D603" s="40">
        <f t="shared" si="65"/>
        <v>41100</v>
      </c>
      <c r="E603" s="41">
        <v>3</v>
      </c>
      <c r="F603" s="42" t="s">
        <v>795</v>
      </c>
      <c r="G603" s="42" t="s">
        <v>520</v>
      </c>
      <c r="H603" s="41">
        <f t="shared" si="66"/>
        <v>100</v>
      </c>
      <c r="I603" s="41">
        <f t="shared" si="67"/>
        <v>13</v>
      </c>
      <c r="J603" s="25">
        <v>5</v>
      </c>
      <c r="K603" s="41" t="s">
        <v>541</v>
      </c>
      <c r="L603" s="42" t="str">
        <f t="shared" si="68"/>
        <v>tw-f-100-shl-loc3</v>
      </c>
      <c r="M603" s="42">
        <f t="shared" si="69"/>
        <v>7</v>
      </c>
      <c r="N603" s="41">
        <v>9</v>
      </c>
      <c r="O603" s="43">
        <v>9</v>
      </c>
      <c r="Q603" s="48">
        <v>600</v>
      </c>
    </row>
    <row r="604" spans="1:17" ht="16.5" x14ac:dyDescent="0.2">
      <c r="A604" s="45" t="s">
        <v>1701</v>
      </c>
      <c r="B604" s="45">
        <f t="shared" si="64"/>
        <v>4200110</v>
      </c>
      <c r="C604" s="68">
        <v>1</v>
      </c>
      <c r="D604" s="35">
        <f>INT((Q604-1)/6)+42001</f>
        <v>42001</v>
      </c>
      <c r="E604" s="36">
        <v>1</v>
      </c>
      <c r="F604" s="44" t="s">
        <v>794</v>
      </c>
      <c r="G604" s="44" t="s">
        <v>495</v>
      </c>
      <c r="H604" s="36">
        <f>INDEX($AL$4:$AL$103,C604)</f>
        <v>30</v>
      </c>
      <c r="I604" s="36">
        <f>INDEX($AM$4:$AO$103,C604,E604)</f>
        <v>4</v>
      </c>
      <c r="J604" s="36">
        <v>1</v>
      </c>
      <c r="K604" s="36" t="s">
        <v>502</v>
      </c>
      <c r="L604" s="36" t="str">
        <f>A604&amp;"-"&amp;C604&amp;"-"&amp;F604&amp;"-loc"&amp;E604</f>
        <v>tw-h-1-jlr-loc1</v>
      </c>
      <c r="M604" s="36">
        <f>INDEX($AQ$4:$AQ$103,C604)</f>
        <v>1</v>
      </c>
      <c r="N604" s="36">
        <v>6</v>
      </c>
      <c r="O604" s="37">
        <v>6</v>
      </c>
      <c r="Q604" s="48">
        <v>1</v>
      </c>
    </row>
    <row r="605" spans="1:17" ht="16.5" x14ac:dyDescent="0.2">
      <c r="A605" s="45" t="s">
        <v>1701</v>
      </c>
      <c r="B605" s="45">
        <f t="shared" si="64"/>
        <v>4200111</v>
      </c>
      <c r="C605" s="68">
        <v>1</v>
      </c>
      <c r="D605" s="38">
        <f t="shared" ref="D605:D668" si="70">INT((Q605-1)/6)+42001</f>
        <v>42001</v>
      </c>
      <c r="E605" s="25">
        <v>1</v>
      </c>
      <c r="F605" s="26" t="s">
        <v>795</v>
      </c>
      <c r="G605" s="26" t="s">
        <v>519</v>
      </c>
      <c r="H605" s="25">
        <f t="shared" ref="H605:H668" si="71">INDEX($AL$4:$AL$103,C605)</f>
        <v>30</v>
      </c>
      <c r="I605" s="25">
        <f t="shared" ref="I605:I668" si="72">INDEX($AM$4:$AO$103,C605,E605)</f>
        <v>4</v>
      </c>
      <c r="J605" s="25">
        <v>1</v>
      </c>
      <c r="K605" s="25" t="s">
        <v>543</v>
      </c>
      <c r="L605" s="25" t="str">
        <f t="shared" ref="L605:L668" si="73">A605&amp;"-"&amp;C605&amp;"-"&amp;F605&amp;"-loc"&amp;E605</f>
        <v>tw-h-1-shl-loc1</v>
      </c>
      <c r="M605" s="25">
        <f t="shared" ref="M605:M668" si="74">INDEX($AQ$4:$AQ$103,C605)</f>
        <v>1</v>
      </c>
      <c r="N605" s="25">
        <v>9</v>
      </c>
      <c r="O605" s="39">
        <v>9</v>
      </c>
      <c r="Q605" s="48">
        <v>2</v>
      </c>
    </row>
    <row r="606" spans="1:17" ht="16.5" x14ac:dyDescent="0.2">
      <c r="A606" s="45" t="s">
        <v>1701</v>
      </c>
      <c r="B606" s="45">
        <f t="shared" si="64"/>
        <v>4200120</v>
      </c>
      <c r="C606" s="68">
        <v>1</v>
      </c>
      <c r="D606" s="38">
        <f t="shared" si="70"/>
        <v>42001</v>
      </c>
      <c r="E606" s="25">
        <v>2</v>
      </c>
      <c r="F606" s="26" t="s">
        <v>794</v>
      </c>
      <c r="G606" s="26" t="s">
        <v>496</v>
      </c>
      <c r="H606" s="25">
        <f t="shared" si="71"/>
        <v>30</v>
      </c>
      <c r="I606" s="25">
        <f t="shared" si="72"/>
        <v>4</v>
      </c>
      <c r="J606" s="25">
        <v>1</v>
      </c>
      <c r="K606" s="25" t="s">
        <v>1459</v>
      </c>
      <c r="L606" s="49" t="str">
        <f t="shared" si="73"/>
        <v>tw-h-1-jlr-loc2</v>
      </c>
      <c r="M606" s="49">
        <f t="shared" si="74"/>
        <v>1</v>
      </c>
      <c r="N606" s="25">
        <v>6</v>
      </c>
      <c r="O606" s="39">
        <v>6</v>
      </c>
      <c r="Q606" s="48">
        <v>3</v>
      </c>
    </row>
    <row r="607" spans="1:17" ht="16.5" x14ac:dyDescent="0.2">
      <c r="A607" s="45" t="s">
        <v>1701</v>
      </c>
      <c r="B607" s="45">
        <f t="shared" si="64"/>
        <v>4200121</v>
      </c>
      <c r="C607" s="68">
        <v>1</v>
      </c>
      <c r="D607" s="38">
        <f t="shared" si="70"/>
        <v>42001</v>
      </c>
      <c r="E607" s="25">
        <v>2</v>
      </c>
      <c r="F607" s="26" t="s">
        <v>795</v>
      </c>
      <c r="G607" s="26" t="s">
        <v>508</v>
      </c>
      <c r="H607" s="25">
        <f t="shared" si="71"/>
        <v>30</v>
      </c>
      <c r="I607" s="25">
        <f t="shared" si="72"/>
        <v>4</v>
      </c>
      <c r="J607" s="25">
        <v>1</v>
      </c>
      <c r="K607" s="25" t="s">
        <v>538</v>
      </c>
      <c r="L607" s="49" t="str">
        <f t="shared" si="73"/>
        <v>tw-h-1-shl-loc2</v>
      </c>
      <c r="M607" s="49">
        <f t="shared" si="74"/>
        <v>1</v>
      </c>
      <c r="N607" s="25">
        <v>9</v>
      </c>
      <c r="O607" s="39">
        <v>9</v>
      </c>
      <c r="Q607" s="48">
        <v>4</v>
      </c>
    </row>
    <row r="608" spans="1:17" ht="16.5" x14ac:dyDescent="0.2">
      <c r="A608" s="45" t="s">
        <v>1701</v>
      </c>
      <c r="B608" s="45">
        <f t="shared" si="64"/>
        <v>4200130</v>
      </c>
      <c r="C608" s="68">
        <v>1</v>
      </c>
      <c r="D608" s="38">
        <f t="shared" si="70"/>
        <v>42001</v>
      </c>
      <c r="E608" s="25">
        <v>3</v>
      </c>
      <c r="F608" s="26" t="s">
        <v>794</v>
      </c>
      <c r="G608" s="26" t="s">
        <v>1463</v>
      </c>
      <c r="H608" s="25">
        <f t="shared" si="71"/>
        <v>30</v>
      </c>
      <c r="I608" s="25">
        <f t="shared" si="72"/>
        <v>4</v>
      </c>
      <c r="J608" s="25">
        <v>1</v>
      </c>
      <c r="K608" s="25" t="s">
        <v>499</v>
      </c>
      <c r="L608" s="50" t="str">
        <f t="shared" si="73"/>
        <v>tw-h-1-jlr-loc3</v>
      </c>
      <c r="M608" s="50">
        <f t="shared" si="74"/>
        <v>1</v>
      </c>
      <c r="N608" s="25">
        <v>6</v>
      </c>
      <c r="O608" s="39">
        <v>6</v>
      </c>
      <c r="Q608" s="48">
        <v>5</v>
      </c>
    </row>
    <row r="609" spans="1:17" ht="17.25" thickBot="1" x14ac:dyDescent="0.25">
      <c r="A609" s="45" t="s">
        <v>1701</v>
      </c>
      <c r="B609" s="45">
        <f t="shared" si="64"/>
        <v>4200131</v>
      </c>
      <c r="C609" s="68">
        <v>1</v>
      </c>
      <c r="D609" s="40">
        <f t="shared" si="70"/>
        <v>42001</v>
      </c>
      <c r="E609" s="41">
        <v>3</v>
      </c>
      <c r="F609" s="42" t="s">
        <v>795</v>
      </c>
      <c r="G609" s="42" t="s">
        <v>509</v>
      </c>
      <c r="H609" s="41">
        <f t="shared" si="71"/>
        <v>30</v>
      </c>
      <c r="I609" s="41">
        <f t="shared" si="72"/>
        <v>4</v>
      </c>
      <c r="J609" s="41">
        <v>1</v>
      </c>
      <c r="K609" s="41" t="s">
        <v>539</v>
      </c>
      <c r="L609" s="42" t="str">
        <f t="shared" si="73"/>
        <v>tw-h-1-shl-loc3</v>
      </c>
      <c r="M609" s="42">
        <f t="shared" si="74"/>
        <v>1</v>
      </c>
      <c r="N609" s="41">
        <v>9</v>
      </c>
      <c r="O609" s="43">
        <v>9</v>
      </c>
      <c r="Q609" s="48">
        <v>6</v>
      </c>
    </row>
    <row r="610" spans="1:17" ht="16.5" x14ac:dyDescent="0.2">
      <c r="A610" s="45" t="s">
        <v>1701</v>
      </c>
      <c r="B610" s="45">
        <f t="shared" si="64"/>
        <v>4200210</v>
      </c>
      <c r="C610" s="68">
        <v>2</v>
      </c>
      <c r="D610" s="35">
        <f t="shared" si="70"/>
        <v>42002</v>
      </c>
      <c r="E610" s="36">
        <v>1</v>
      </c>
      <c r="F610" s="44" t="s">
        <v>794</v>
      </c>
      <c r="G610" s="44" t="s">
        <v>495</v>
      </c>
      <c r="H610" s="36">
        <f t="shared" si="71"/>
        <v>35</v>
      </c>
      <c r="I610" s="36">
        <f t="shared" si="72"/>
        <v>4</v>
      </c>
      <c r="J610" s="36">
        <v>1</v>
      </c>
      <c r="K610" s="36" t="s">
        <v>495</v>
      </c>
      <c r="L610" s="36" t="str">
        <f t="shared" si="73"/>
        <v>tw-h-2-jlr-loc1</v>
      </c>
      <c r="M610" s="36">
        <f t="shared" si="74"/>
        <v>1</v>
      </c>
      <c r="N610" s="36">
        <v>6</v>
      </c>
      <c r="O610" s="37">
        <v>6</v>
      </c>
      <c r="Q610" s="48">
        <v>7</v>
      </c>
    </row>
    <row r="611" spans="1:17" ht="16.5" x14ac:dyDescent="0.2">
      <c r="A611" s="45" t="s">
        <v>1701</v>
      </c>
      <c r="B611" s="45">
        <f t="shared" si="64"/>
        <v>4200211</v>
      </c>
      <c r="C611" s="68">
        <v>2</v>
      </c>
      <c r="D611" s="38">
        <f t="shared" si="70"/>
        <v>42002</v>
      </c>
      <c r="E611" s="25">
        <v>1</v>
      </c>
      <c r="F611" s="26" t="s">
        <v>795</v>
      </c>
      <c r="G611" s="26" t="s">
        <v>519</v>
      </c>
      <c r="H611" s="25">
        <f t="shared" si="71"/>
        <v>35</v>
      </c>
      <c r="I611" s="25">
        <f t="shared" si="72"/>
        <v>4</v>
      </c>
      <c r="J611" s="25">
        <v>1</v>
      </c>
      <c r="K611" s="25" t="s">
        <v>527</v>
      </c>
      <c r="L611" s="25" t="str">
        <f t="shared" si="73"/>
        <v>tw-h-2-shl-loc1</v>
      </c>
      <c r="M611" s="25">
        <f t="shared" si="74"/>
        <v>1</v>
      </c>
      <c r="N611" s="25">
        <v>9</v>
      </c>
      <c r="O611" s="39">
        <v>9</v>
      </c>
      <c r="Q611" s="48">
        <v>8</v>
      </c>
    </row>
    <row r="612" spans="1:17" ht="16.5" x14ac:dyDescent="0.2">
      <c r="A612" s="45" t="s">
        <v>1701</v>
      </c>
      <c r="B612" s="45">
        <f t="shared" si="64"/>
        <v>4200220</v>
      </c>
      <c r="C612" s="68">
        <v>2</v>
      </c>
      <c r="D612" s="38">
        <f t="shared" si="70"/>
        <v>42002</v>
      </c>
      <c r="E612" s="25">
        <v>2</v>
      </c>
      <c r="F612" s="26" t="s">
        <v>794</v>
      </c>
      <c r="G612" s="26" t="s">
        <v>496</v>
      </c>
      <c r="H612" s="25">
        <f t="shared" si="71"/>
        <v>35</v>
      </c>
      <c r="I612" s="25">
        <f t="shared" si="72"/>
        <v>4</v>
      </c>
      <c r="J612" s="25">
        <v>1</v>
      </c>
      <c r="K612" s="25" t="s">
        <v>1463</v>
      </c>
      <c r="L612" s="49" t="str">
        <f t="shared" si="73"/>
        <v>tw-h-2-jlr-loc2</v>
      </c>
      <c r="M612" s="49">
        <f t="shared" si="74"/>
        <v>1</v>
      </c>
      <c r="N612" s="25">
        <v>6</v>
      </c>
      <c r="O612" s="39">
        <v>6</v>
      </c>
      <c r="Q612" s="48">
        <v>9</v>
      </c>
    </row>
    <row r="613" spans="1:17" ht="16.5" x14ac:dyDescent="0.2">
      <c r="A613" s="45" t="s">
        <v>1701</v>
      </c>
      <c r="B613" s="45">
        <f t="shared" si="64"/>
        <v>4200221</v>
      </c>
      <c r="C613" s="68">
        <v>2</v>
      </c>
      <c r="D613" s="38">
        <f t="shared" si="70"/>
        <v>42002</v>
      </c>
      <c r="E613" s="25">
        <v>2</v>
      </c>
      <c r="F613" s="26" t="s">
        <v>795</v>
      </c>
      <c r="G613" s="26" t="s">
        <v>508</v>
      </c>
      <c r="H613" s="25">
        <f t="shared" si="71"/>
        <v>35</v>
      </c>
      <c r="I613" s="25">
        <f t="shared" si="72"/>
        <v>4</v>
      </c>
      <c r="J613" s="25">
        <v>1</v>
      </c>
      <c r="K613" s="25" t="s">
        <v>530</v>
      </c>
      <c r="L613" s="49" t="str">
        <f t="shared" si="73"/>
        <v>tw-h-2-shl-loc2</v>
      </c>
      <c r="M613" s="49">
        <f t="shared" si="74"/>
        <v>1</v>
      </c>
      <c r="N613" s="25">
        <v>9</v>
      </c>
      <c r="O613" s="39">
        <v>9</v>
      </c>
      <c r="Q613" s="48">
        <v>10</v>
      </c>
    </row>
    <row r="614" spans="1:17" ht="16.5" x14ac:dyDescent="0.2">
      <c r="A614" s="45" t="s">
        <v>1701</v>
      </c>
      <c r="B614" s="45">
        <f t="shared" si="64"/>
        <v>4200230</v>
      </c>
      <c r="C614" s="68">
        <v>2</v>
      </c>
      <c r="D614" s="38">
        <f t="shared" si="70"/>
        <v>42002</v>
      </c>
      <c r="E614" s="25">
        <v>3</v>
      </c>
      <c r="F614" s="26" t="s">
        <v>794</v>
      </c>
      <c r="G614" s="26" t="s">
        <v>1463</v>
      </c>
      <c r="H614" s="25">
        <f t="shared" si="71"/>
        <v>35</v>
      </c>
      <c r="I614" s="25">
        <f t="shared" si="72"/>
        <v>4</v>
      </c>
      <c r="J614" s="25">
        <v>1</v>
      </c>
      <c r="K614" s="25" t="s">
        <v>504</v>
      </c>
      <c r="L614" s="50" t="str">
        <f t="shared" si="73"/>
        <v>tw-h-2-jlr-loc3</v>
      </c>
      <c r="M614" s="50">
        <f t="shared" si="74"/>
        <v>1</v>
      </c>
      <c r="N614" s="25">
        <v>6</v>
      </c>
      <c r="O614" s="39">
        <v>6</v>
      </c>
      <c r="Q614" s="48">
        <v>11</v>
      </c>
    </row>
    <row r="615" spans="1:17" ht="17.25" thickBot="1" x14ac:dyDescent="0.25">
      <c r="A615" s="45" t="s">
        <v>1701</v>
      </c>
      <c r="B615" s="45">
        <f t="shared" si="64"/>
        <v>4200231</v>
      </c>
      <c r="C615" s="68">
        <v>2</v>
      </c>
      <c r="D615" s="40">
        <f t="shared" si="70"/>
        <v>42002</v>
      </c>
      <c r="E615" s="41">
        <v>3</v>
      </c>
      <c r="F615" s="42" t="s">
        <v>795</v>
      </c>
      <c r="G615" s="42" t="s">
        <v>509</v>
      </c>
      <c r="H615" s="41">
        <f t="shared" si="71"/>
        <v>35</v>
      </c>
      <c r="I615" s="41">
        <f t="shared" si="72"/>
        <v>4</v>
      </c>
      <c r="J615" s="41">
        <v>1</v>
      </c>
      <c r="K615" s="41" t="s">
        <v>545</v>
      </c>
      <c r="L615" s="42" t="str">
        <f t="shared" si="73"/>
        <v>tw-h-2-shl-loc3</v>
      </c>
      <c r="M615" s="42">
        <f t="shared" si="74"/>
        <v>1</v>
      </c>
      <c r="N615" s="41">
        <v>9</v>
      </c>
      <c r="O615" s="43">
        <v>9</v>
      </c>
      <c r="Q615" s="48">
        <v>12</v>
      </c>
    </row>
    <row r="616" spans="1:17" ht="16.5" x14ac:dyDescent="0.2">
      <c r="A616" s="45" t="s">
        <v>1701</v>
      </c>
      <c r="B616" s="45">
        <f t="shared" si="64"/>
        <v>4200310</v>
      </c>
      <c r="C616" s="68">
        <v>3</v>
      </c>
      <c r="D616" s="35">
        <f t="shared" si="70"/>
        <v>42003</v>
      </c>
      <c r="E616" s="36">
        <v>1</v>
      </c>
      <c r="F616" s="44" t="s">
        <v>794</v>
      </c>
      <c r="G616" s="44" t="s">
        <v>495</v>
      </c>
      <c r="H616" s="36">
        <f t="shared" si="71"/>
        <v>38</v>
      </c>
      <c r="I616" s="36">
        <f t="shared" si="72"/>
        <v>4</v>
      </c>
      <c r="J616" s="36">
        <v>1</v>
      </c>
      <c r="K616" s="36" t="s">
        <v>502</v>
      </c>
      <c r="L616" s="36" t="str">
        <f t="shared" si="73"/>
        <v>tw-h-3-jlr-loc1</v>
      </c>
      <c r="M616" s="36">
        <f t="shared" si="74"/>
        <v>1</v>
      </c>
      <c r="N616" s="36">
        <v>6</v>
      </c>
      <c r="O616" s="37">
        <v>6</v>
      </c>
      <c r="Q616" s="48">
        <v>13</v>
      </c>
    </row>
    <row r="617" spans="1:17" ht="16.5" x14ac:dyDescent="0.2">
      <c r="A617" s="45" t="s">
        <v>1701</v>
      </c>
      <c r="B617" s="45">
        <f t="shared" si="64"/>
        <v>4200311</v>
      </c>
      <c r="C617" s="68">
        <v>3</v>
      </c>
      <c r="D617" s="38">
        <f t="shared" si="70"/>
        <v>42003</v>
      </c>
      <c r="E617" s="25">
        <v>1</v>
      </c>
      <c r="F617" s="26" t="s">
        <v>795</v>
      </c>
      <c r="G617" s="26" t="s">
        <v>519</v>
      </c>
      <c r="H617" s="25">
        <f t="shared" si="71"/>
        <v>38</v>
      </c>
      <c r="I617" s="25">
        <f t="shared" si="72"/>
        <v>4</v>
      </c>
      <c r="J617" s="25">
        <v>1</v>
      </c>
      <c r="K617" s="25" t="s">
        <v>543</v>
      </c>
      <c r="L617" s="25" t="str">
        <f t="shared" si="73"/>
        <v>tw-h-3-shl-loc1</v>
      </c>
      <c r="M617" s="25">
        <f t="shared" si="74"/>
        <v>1</v>
      </c>
      <c r="N617" s="25">
        <v>9</v>
      </c>
      <c r="O617" s="39">
        <v>9</v>
      </c>
      <c r="Q617" s="48">
        <v>14</v>
      </c>
    </row>
    <row r="618" spans="1:17" ht="16.5" x14ac:dyDescent="0.2">
      <c r="A618" s="45" t="s">
        <v>1701</v>
      </c>
      <c r="B618" s="45">
        <f t="shared" si="64"/>
        <v>4200320</v>
      </c>
      <c r="C618" s="68">
        <v>3</v>
      </c>
      <c r="D618" s="38">
        <f t="shared" si="70"/>
        <v>42003</v>
      </c>
      <c r="E618" s="25">
        <v>2</v>
      </c>
      <c r="F618" s="26" t="s">
        <v>794</v>
      </c>
      <c r="G618" s="26" t="s">
        <v>496</v>
      </c>
      <c r="H618" s="25">
        <f t="shared" si="71"/>
        <v>38</v>
      </c>
      <c r="I618" s="25">
        <f t="shared" si="72"/>
        <v>4</v>
      </c>
      <c r="J618" s="25">
        <v>1</v>
      </c>
      <c r="K618" s="25" t="s">
        <v>1459</v>
      </c>
      <c r="L618" s="49" t="str">
        <f t="shared" si="73"/>
        <v>tw-h-3-jlr-loc2</v>
      </c>
      <c r="M618" s="49">
        <f t="shared" si="74"/>
        <v>1</v>
      </c>
      <c r="N618" s="25">
        <v>6</v>
      </c>
      <c r="O618" s="39">
        <v>6</v>
      </c>
      <c r="Q618" s="48">
        <v>15</v>
      </c>
    </row>
    <row r="619" spans="1:17" ht="16.5" x14ac:dyDescent="0.2">
      <c r="A619" s="45" t="s">
        <v>1701</v>
      </c>
      <c r="B619" s="45">
        <f t="shared" si="64"/>
        <v>4200321</v>
      </c>
      <c r="C619" s="68">
        <v>3</v>
      </c>
      <c r="D619" s="38">
        <f t="shared" si="70"/>
        <v>42003</v>
      </c>
      <c r="E619" s="25">
        <v>2</v>
      </c>
      <c r="F619" s="26" t="s">
        <v>795</v>
      </c>
      <c r="G619" s="26" t="s">
        <v>508</v>
      </c>
      <c r="H619" s="25">
        <f t="shared" si="71"/>
        <v>38</v>
      </c>
      <c r="I619" s="25">
        <f t="shared" si="72"/>
        <v>4</v>
      </c>
      <c r="J619" s="25">
        <v>1</v>
      </c>
      <c r="K619" s="25" t="s">
        <v>538</v>
      </c>
      <c r="L619" s="49" t="str">
        <f t="shared" si="73"/>
        <v>tw-h-3-shl-loc2</v>
      </c>
      <c r="M619" s="49">
        <f t="shared" si="74"/>
        <v>1</v>
      </c>
      <c r="N619" s="25">
        <v>9</v>
      </c>
      <c r="O619" s="39">
        <v>9</v>
      </c>
      <c r="Q619" s="48">
        <v>16</v>
      </c>
    </row>
    <row r="620" spans="1:17" ht="16.5" x14ac:dyDescent="0.2">
      <c r="A620" s="45" t="s">
        <v>1701</v>
      </c>
      <c r="B620" s="45">
        <f t="shared" si="64"/>
        <v>4200330</v>
      </c>
      <c r="C620" s="68">
        <v>3</v>
      </c>
      <c r="D620" s="38">
        <f t="shared" si="70"/>
        <v>42003</v>
      </c>
      <c r="E620" s="25">
        <v>3</v>
      </c>
      <c r="F620" s="26" t="s">
        <v>794</v>
      </c>
      <c r="G620" s="26" t="s">
        <v>1463</v>
      </c>
      <c r="H620" s="25">
        <f t="shared" si="71"/>
        <v>38</v>
      </c>
      <c r="I620" s="25">
        <f t="shared" si="72"/>
        <v>4</v>
      </c>
      <c r="J620" s="25">
        <v>1</v>
      </c>
      <c r="K620" s="25" t="s">
        <v>499</v>
      </c>
      <c r="L620" s="50" t="str">
        <f t="shared" si="73"/>
        <v>tw-h-3-jlr-loc3</v>
      </c>
      <c r="M620" s="50">
        <f t="shared" si="74"/>
        <v>1</v>
      </c>
      <c r="N620" s="25">
        <v>6</v>
      </c>
      <c r="O620" s="39">
        <v>6</v>
      </c>
      <c r="Q620" s="48">
        <v>17</v>
      </c>
    </row>
    <row r="621" spans="1:17" ht="17.25" thickBot="1" x14ac:dyDescent="0.25">
      <c r="A621" s="45" t="s">
        <v>1701</v>
      </c>
      <c r="B621" s="45">
        <f t="shared" si="64"/>
        <v>4200331</v>
      </c>
      <c r="C621" s="68">
        <v>3</v>
      </c>
      <c r="D621" s="40">
        <f t="shared" si="70"/>
        <v>42003</v>
      </c>
      <c r="E621" s="41">
        <v>3</v>
      </c>
      <c r="F621" s="42" t="s">
        <v>795</v>
      </c>
      <c r="G621" s="42" t="s">
        <v>509</v>
      </c>
      <c r="H621" s="41">
        <f t="shared" si="71"/>
        <v>38</v>
      </c>
      <c r="I621" s="41">
        <f t="shared" si="72"/>
        <v>4</v>
      </c>
      <c r="J621" s="41">
        <v>1</v>
      </c>
      <c r="K621" s="41" t="s">
        <v>539</v>
      </c>
      <c r="L621" s="42" t="str">
        <f t="shared" si="73"/>
        <v>tw-h-3-shl-loc3</v>
      </c>
      <c r="M621" s="42">
        <f t="shared" si="74"/>
        <v>1</v>
      </c>
      <c r="N621" s="41">
        <v>9</v>
      </c>
      <c r="O621" s="43">
        <v>9</v>
      </c>
      <c r="Q621" s="48">
        <v>18</v>
      </c>
    </row>
    <row r="622" spans="1:17" ht="16.5" x14ac:dyDescent="0.2">
      <c r="A622" s="45" t="s">
        <v>1701</v>
      </c>
      <c r="B622" s="45">
        <f t="shared" si="64"/>
        <v>4200410</v>
      </c>
      <c r="C622" s="68">
        <v>4</v>
      </c>
      <c r="D622" s="35">
        <f t="shared" si="70"/>
        <v>42004</v>
      </c>
      <c r="E622" s="36">
        <v>1</v>
      </c>
      <c r="F622" s="44" t="s">
        <v>794</v>
      </c>
      <c r="G622" s="44" t="s">
        <v>495</v>
      </c>
      <c r="H622" s="36">
        <f t="shared" si="71"/>
        <v>40</v>
      </c>
      <c r="I622" s="36">
        <f t="shared" si="72"/>
        <v>5</v>
      </c>
      <c r="J622" s="36">
        <v>1</v>
      </c>
      <c r="K622" s="36" t="s">
        <v>505</v>
      </c>
      <c r="L622" s="36" t="str">
        <f t="shared" si="73"/>
        <v>tw-h-4-jlr-loc1</v>
      </c>
      <c r="M622" s="36">
        <f t="shared" si="74"/>
        <v>1</v>
      </c>
      <c r="N622" s="36">
        <v>6</v>
      </c>
      <c r="O622" s="37">
        <v>6</v>
      </c>
      <c r="Q622" s="48">
        <v>19</v>
      </c>
    </row>
    <row r="623" spans="1:17" ht="16.5" x14ac:dyDescent="0.2">
      <c r="A623" s="45" t="s">
        <v>1701</v>
      </c>
      <c r="B623" s="45">
        <f t="shared" si="64"/>
        <v>4200411</v>
      </c>
      <c r="C623" s="68">
        <v>4</v>
      </c>
      <c r="D623" s="38">
        <f t="shared" si="70"/>
        <v>42004</v>
      </c>
      <c r="E623" s="25">
        <v>1</v>
      </c>
      <c r="F623" s="26" t="s">
        <v>795</v>
      </c>
      <c r="G623" s="26" t="s">
        <v>519</v>
      </c>
      <c r="H623" s="25">
        <f t="shared" si="71"/>
        <v>40</v>
      </c>
      <c r="I623" s="25">
        <f t="shared" si="72"/>
        <v>5</v>
      </c>
      <c r="J623" s="25">
        <v>1</v>
      </c>
      <c r="K623" s="25" t="s">
        <v>546</v>
      </c>
      <c r="L623" s="25" t="str">
        <f t="shared" si="73"/>
        <v>tw-h-4-shl-loc1</v>
      </c>
      <c r="M623" s="25">
        <f t="shared" si="74"/>
        <v>1</v>
      </c>
      <c r="N623" s="25">
        <v>9</v>
      </c>
      <c r="O623" s="39">
        <v>9</v>
      </c>
      <c r="Q623" s="48">
        <v>20</v>
      </c>
    </row>
    <row r="624" spans="1:17" ht="16.5" x14ac:dyDescent="0.2">
      <c r="A624" s="45" t="s">
        <v>1701</v>
      </c>
      <c r="B624" s="45">
        <f t="shared" si="64"/>
        <v>4200420</v>
      </c>
      <c r="C624" s="68">
        <v>4</v>
      </c>
      <c r="D624" s="38">
        <f t="shared" si="70"/>
        <v>42004</v>
      </c>
      <c r="E624" s="25">
        <v>2</v>
      </c>
      <c r="F624" s="26" t="s">
        <v>794</v>
      </c>
      <c r="G624" s="26" t="s">
        <v>496</v>
      </c>
      <c r="H624" s="25">
        <f t="shared" si="71"/>
        <v>40</v>
      </c>
      <c r="I624" s="25">
        <f t="shared" si="72"/>
        <v>4</v>
      </c>
      <c r="J624" s="25">
        <v>1</v>
      </c>
      <c r="K624" s="25" t="s">
        <v>495</v>
      </c>
      <c r="L624" s="49" t="str">
        <f t="shared" si="73"/>
        <v>tw-h-4-jlr-loc2</v>
      </c>
      <c r="M624" s="49">
        <f t="shared" si="74"/>
        <v>1</v>
      </c>
      <c r="N624" s="25">
        <v>6</v>
      </c>
      <c r="O624" s="39">
        <v>6</v>
      </c>
      <c r="Q624" s="48">
        <v>21</v>
      </c>
    </row>
    <row r="625" spans="1:17" ht="16.5" x14ac:dyDescent="0.2">
      <c r="A625" s="45" t="s">
        <v>1701</v>
      </c>
      <c r="B625" s="45">
        <f t="shared" si="64"/>
        <v>4200421</v>
      </c>
      <c r="C625" s="68">
        <v>4</v>
      </c>
      <c r="D625" s="38">
        <f t="shared" si="70"/>
        <v>42004</v>
      </c>
      <c r="E625" s="25">
        <v>2</v>
      </c>
      <c r="F625" s="26" t="s">
        <v>795</v>
      </c>
      <c r="G625" s="26" t="s">
        <v>508</v>
      </c>
      <c r="H625" s="25">
        <f t="shared" si="71"/>
        <v>40</v>
      </c>
      <c r="I625" s="25">
        <f t="shared" si="72"/>
        <v>4</v>
      </c>
      <c r="J625" s="25">
        <v>1</v>
      </c>
      <c r="K625" s="25" t="s">
        <v>534</v>
      </c>
      <c r="L625" s="49" t="str">
        <f t="shared" si="73"/>
        <v>tw-h-4-shl-loc2</v>
      </c>
      <c r="M625" s="49">
        <f t="shared" si="74"/>
        <v>1</v>
      </c>
      <c r="N625" s="25">
        <v>9</v>
      </c>
      <c r="O625" s="39">
        <v>9</v>
      </c>
      <c r="Q625" s="48">
        <v>22</v>
      </c>
    </row>
    <row r="626" spans="1:17" ht="16.5" x14ac:dyDescent="0.2">
      <c r="A626" s="45" t="s">
        <v>1701</v>
      </c>
      <c r="B626" s="45">
        <f t="shared" si="64"/>
        <v>4200430</v>
      </c>
      <c r="C626" s="68">
        <v>4</v>
      </c>
      <c r="D626" s="38">
        <f t="shared" si="70"/>
        <v>42004</v>
      </c>
      <c r="E626" s="25">
        <v>3</v>
      </c>
      <c r="F626" s="26" t="s">
        <v>794</v>
      </c>
      <c r="G626" s="26" t="s">
        <v>1463</v>
      </c>
      <c r="H626" s="25">
        <f t="shared" si="71"/>
        <v>40</v>
      </c>
      <c r="I626" s="25">
        <f t="shared" si="72"/>
        <v>4</v>
      </c>
      <c r="J626" s="25">
        <v>1</v>
      </c>
      <c r="K626" s="25" t="s">
        <v>501</v>
      </c>
      <c r="L626" s="50" t="str">
        <f t="shared" si="73"/>
        <v>tw-h-4-jlr-loc3</v>
      </c>
      <c r="M626" s="50">
        <f t="shared" si="74"/>
        <v>1</v>
      </c>
      <c r="N626" s="25">
        <v>6</v>
      </c>
      <c r="O626" s="39">
        <v>6</v>
      </c>
      <c r="Q626" s="48">
        <v>23</v>
      </c>
    </row>
    <row r="627" spans="1:17" ht="17.25" thickBot="1" x14ac:dyDescent="0.25">
      <c r="A627" s="45" t="s">
        <v>1701</v>
      </c>
      <c r="B627" s="45">
        <f t="shared" si="64"/>
        <v>4200431</v>
      </c>
      <c r="C627" s="68">
        <v>4</v>
      </c>
      <c r="D627" s="40">
        <f t="shared" si="70"/>
        <v>42004</v>
      </c>
      <c r="E627" s="41">
        <v>3</v>
      </c>
      <c r="F627" s="42" t="s">
        <v>795</v>
      </c>
      <c r="G627" s="42" t="s">
        <v>509</v>
      </c>
      <c r="H627" s="41">
        <f t="shared" si="71"/>
        <v>40</v>
      </c>
      <c r="I627" s="41">
        <f t="shared" si="72"/>
        <v>4</v>
      </c>
      <c r="J627" s="41">
        <v>1</v>
      </c>
      <c r="K627" s="41" t="s">
        <v>542</v>
      </c>
      <c r="L627" s="42" t="str">
        <f t="shared" si="73"/>
        <v>tw-h-4-shl-loc3</v>
      </c>
      <c r="M627" s="42">
        <f t="shared" si="74"/>
        <v>1</v>
      </c>
      <c r="N627" s="41">
        <v>9</v>
      </c>
      <c r="O627" s="43">
        <v>9</v>
      </c>
      <c r="Q627" s="48">
        <v>24</v>
      </c>
    </row>
    <row r="628" spans="1:17" ht="16.5" x14ac:dyDescent="0.2">
      <c r="A628" s="45" t="s">
        <v>1701</v>
      </c>
      <c r="B628" s="45">
        <f t="shared" si="64"/>
        <v>4200510</v>
      </c>
      <c r="C628" s="68">
        <v>5</v>
      </c>
      <c r="D628" s="35">
        <f t="shared" si="70"/>
        <v>42005</v>
      </c>
      <c r="E628" s="36">
        <v>1</v>
      </c>
      <c r="F628" s="44" t="s">
        <v>794</v>
      </c>
      <c r="G628" s="44" t="s">
        <v>495</v>
      </c>
      <c r="H628" s="36">
        <f t="shared" si="71"/>
        <v>40</v>
      </c>
      <c r="I628" s="36">
        <f t="shared" si="72"/>
        <v>5</v>
      </c>
      <c r="J628" s="36">
        <v>1</v>
      </c>
      <c r="K628" s="36" t="s">
        <v>1458</v>
      </c>
      <c r="L628" s="36" t="str">
        <f t="shared" si="73"/>
        <v>tw-h-5-jlr-loc1</v>
      </c>
      <c r="M628" s="36">
        <f t="shared" si="74"/>
        <v>2</v>
      </c>
      <c r="N628" s="36">
        <v>6</v>
      </c>
      <c r="O628" s="37">
        <v>6</v>
      </c>
      <c r="Q628" s="48">
        <v>25</v>
      </c>
    </row>
    <row r="629" spans="1:17" ht="16.5" x14ac:dyDescent="0.2">
      <c r="A629" s="45" t="s">
        <v>1701</v>
      </c>
      <c r="B629" s="45">
        <f t="shared" si="64"/>
        <v>4200511</v>
      </c>
      <c r="C629" s="68">
        <v>5</v>
      </c>
      <c r="D629" s="38">
        <f t="shared" si="70"/>
        <v>42005</v>
      </c>
      <c r="E629" s="25">
        <v>1</v>
      </c>
      <c r="F629" s="26" t="s">
        <v>795</v>
      </c>
      <c r="G629" s="26" t="s">
        <v>519</v>
      </c>
      <c r="H629" s="25">
        <f t="shared" si="71"/>
        <v>40</v>
      </c>
      <c r="I629" s="25">
        <f t="shared" si="72"/>
        <v>5</v>
      </c>
      <c r="J629" s="25">
        <v>1</v>
      </c>
      <c r="K629" s="25" t="s">
        <v>532</v>
      </c>
      <c r="L629" s="25" t="str">
        <f t="shared" si="73"/>
        <v>tw-h-5-shl-loc1</v>
      </c>
      <c r="M629" s="25">
        <f t="shared" si="74"/>
        <v>2</v>
      </c>
      <c r="N629" s="25">
        <v>9</v>
      </c>
      <c r="O629" s="39">
        <v>9</v>
      </c>
      <c r="Q629" s="48">
        <v>26</v>
      </c>
    </row>
    <row r="630" spans="1:17" ht="16.5" x14ac:dyDescent="0.2">
      <c r="A630" s="45" t="s">
        <v>1701</v>
      </c>
      <c r="B630" s="45">
        <f t="shared" si="64"/>
        <v>4200520</v>
      </c>
      <c r="C630" s="68">
        <v>5</v>
      </c>
      <c r="D630" s="38">
        <f t="shared" si="70"/>
        <v>42005</v>
      </c>
      <c r="E630" s="25">
        <v>2</v>
      </c>
      <c r="F630" s="26" t="s">
        <v>794</v>
      </c>
      <c r="G630" s="26" t="s">
        <v>496</v>
      </c>
      <c r="H630" s="25">
        <f t="shared" si="71"/>
        <v>40</v>
      </c>
      <c r="I630" s="25">
        <f t="shared" si="72"/>
        <v>5</v>
      </c>
      <c r="J630" s="25">
        <v>1</v>
      </c>
      <c r="K630" s="25" t="s">
        <v>1463</v>
      </c>
      <c r="L630" s="49" t="str">
        <f t="shared" si="73"/>
        <v>tw-h-5-jlr-loc2</v>
      </c>
      <c r="M630" s="49">
        <f t="shared" si="74"/>
        <v>2</v>
      </c>
      <c r="N630" s="25">
        <v>6</v>
      </c>
      <c r="O630" s="39">
        <v>6</v>
      </c>
      <c r="Q630" s="48">
        <v>27</v>
      </c>
    </row>
    <row r="631" spans="1:17" ht="16.5" x14ac:dyDescent="0.2">
      <c r="A631" s="45" t="s">
        <v>1701</v>
      </c>
      <c r="B631" s="45">
        <f t="shared" si="64"/>
        <v>4200521</v>
      </c>
      <c r="C631" s="68">
        <v>5</v>
      </c>
      <c r="D631" s="38">
        <f t="shared" si="70"/>
        <v>42005</v>
      </c>
      <c r="E631" s="25">
        <v>2</v>
      </c>
      <c r="F631" s="26" t="s">
        <v>795</v>
      </c>
      <c r="G631" s="26" t="s">
        <v>508</v>
      </c>
      <c r="H631" s="25">
        <f t="shared" si="71"/>
        <v>40</v>
      </c>
      <c r="I631" s="25">
        <f t="shared" si="72"/>
        <v>5</v>
      </c>
      <c r="J631" s="25">
        <v>1</v>
      </c>
      <c r="K631" s="25" t="s">
        <v>530</v>
      </c>
      <c r="L631" s="49" t="str">
        <f t="shared" si="73"/>
        <v>tw-h-5-shl-loc2</v>
      </c>
      <c r="M631" s="49">
        <f t="shared" si="74"/>
        <v>2</v>
      </c>
      <c r="N631" s="25">
        <v>9</v>
      </c>
      <c r="O631" s="39">
        <v>9</v>
      </c>
      <c r="Q631" s="48">
        <v>28</v>
      </c>
    </row>
    <row r="632" spans="1:17" ht="16.5" x14ac:dyDescent="0.2">
      <c r="A632" s="45" t="s">
        <v>1701</v>
      </c>
      <c r="B632" s="45">
        <f t="shared" si="64"/>
        <v>4200530</v>
      </c>
      <c r="C632" s="68">
        <v>5</v>
      </c>
      <c r="D632" s="38">
        <f t="shared" si="70"/>
        <v>42005</v>
      </c>
      <c r="E632" s="25">
        <v>3</v>
      </c>
      <c r="F632" s="26" t="s">
        <v>794</v>
      </c>
      <c r="G632" s="26" t="s">
        <v>1463</v>
      </c>
      <c r="H632" s="25">
        <f t="shared" si="71"/>
        <v>40</v>
      </c>
      <c r="I632" s="25">
        <f t="shared" si="72"/>
        <v>5</v>
      </c>
      <c r="J632" s="25">
        <v>1</v>
      </c>
      <c r="K632" s="25" t="s">
        <v>502</v>
      </c>
      <c r="L632" s="50" t="str">
        <f t="shared" si="73"/>
        <v>tw-h-5-jlr-loc3</v>
      </c>
      <c r="M632" s="50">
        <f t="shared" si="74"/>
        <v>2</v>
      </c>
      <c r="N632" s="25">
        <v>6</v>
      </c>
      <c r="O632" s="39">
        <v>6</v>
      </c>
      <c r="Q632" s="48">
        <v>29</v>
      </c>
    </row>
    <row r="633" spans="1:17" ht="17.25" thickBot="1" x14ac:dyDescent="0.25">
      <c r="A633" s="45" t="s">
        <v>1701</v>
      </c>
      <c r="B633" s="45">
        <f t="shared" si="64"/>
        <v>4200531</v>
      </c>
      <c r="C633" s="68">
        <v>5</v>
      </c>
      <c r="D633" s="40">
        <f t="shared" si="70"/>
        <v>42005</v>
      </c>
      <c r="E633" s="41">
        <v>3</v>
      </c>
      <c r="F633" s="42" t="s">
        <v>795</v>
      </c>
      <c r="G633" s="42" t="s">
        <v>509</v>
      </c>
      <c r="H633" s="41">
        <f t="shared" si="71"/>
        <v>40</v>
      </c>
      <c r="I633" s="41">
        <f t="shared" si="72"/>
        <v>5</v>
      </c>
      <c r="J633" s="41">
        <v>1</v>
      </c>
      <c r="K633" s="41" t="s">
        <v>543</v>
      </c>
      <c r="L633" s="42" t="str">
        <f t="shared" si="73"/>
        <v>tw-h-5-shl-loc3</v>
      </c>
      <c r="M633" s="42">
        <f t="shared" si="74"/>
        <v>2</v>
      </c>
      <c r="N633" s="41">
        <v>9</v>
      </c>
      <c r="O633" s="43">
        <v>9</v>
      </c>
      <c r="Q633" s="48">
        <v>30</v>
      </c>
    </row>
    <row r="634" spans="1:17" ht="16.5" x14ac:dyDescent="0.2">
      <c r="A634" s="45" t="s">
        <v>1701</v>
      </c>
      <c r="B634" s="45">
        <f t="shared" si="64"/>
        <v>4200610</v>
      </c>
      <c r="C634" s="68">
        <v>6</v>
      </c>
      <c r="D634" s="35">
        <f t="shared" si="70"/>
        <v>42006</v>
      </c>
      <c r="E634" s="36">
        <v>1</v>
      </c>
      <c r="F634" s="44" t="s">
        <v>794</v>
      </c>
      <c r="G634" s="44" t="s">
        <v>495</v>
      </c>
      <c r="H634" s="36">
        <f t="shared" si="71"/>
        <v>42</v>
      </c>
      <c r="I634" s="36">
        <f t="shared" si="72"/>
        <v>5</v>
      </c>
      <c r="J634" s="36">
        <v>1</v>
      </c>
      <c r="K634" s="44" t="s">
        <v>499</v>
      </c>
      <c r="L634" s="26" t="str">
        <f t="shared" si="73"/>
        <v>tw-h-6-jlr-loc1</v>
      </c>
      <c r="M634" s="83">
        <f t="shared" si="74"/>
        <v>2</v>
      </c>
      <c r="N634" s="36">
        <v>6</v>
      </c>
      <c r="O634" s="37">
        <v>6</v>
      </c>
      <c r="Q634" s="48">
        <v>31</v>
      </c>
    </row>
    <row r="635" spans="1:17" ht="16.5" x14ac:dyDescent="0.2">
      <c r="A635" s="45" t="s">
        <v>1701</v>
      </c>
      <c r="B635" s="45">
        <f t="shared" si="64"/>
        <v>4200611</v>
      </c>
      <c r="C635" s="68">
        <v>6</v>
      </c>
      <c r="D635" s="38">
        <f t="shared" si="70"/>
        <v>42006</v>
      </c>
      <c r="E635" s="25">
        <v>1</v>
      </c>
      <c r="F635" s="26" t="s">
        <v>795</v>
      </c>
      <c r="G635" s="26" t="s">
        <v>519</v>
      </c>
      <c r="H635" s="25">
        <f t="shared" si="71"/>
        <v>42</v>
      </c>
      <c r="I635" s="25">
        <f t="shared" si="72"/>
        <v>5</v>
      </c>
      <c r="J635" s="25">
        <v>1</v>
      </c>
      <c r="K635" s="25" t="s">
        <v>539</v>
      </c>
      <c r="L635" s="25" t="str">
        <f t="shared" si="73"/>
        <v>tw-h-6-shl-loc1</v>
      </c>
      <c r="M635" s="25">
        <f t="shared" si="74"/>
        <v>2</v>
      </c>
      <c r="N635" s="25">
        <v>9</v>
      </c>
      <c r="O635" s="39">
        <v>9</v>
      </c>
      <c r="Q635" s="48">
        <v>32</v>
      </c>
    </row>
    <row r="636" spans="1:17" ht="16.5" x14ac:dyDescent="0.2">
      <c r="A636" s="45" t="s">
        <v>1701</v>
      </c>
      <c r="B636" s="45">
        <f t="shared" si="64"/>
        <v>4200620</v>
      </c>
      <c r="C636" s="68">
        <v>6</v>
      </c>
      <c r="D636" s="38">
        <f t="shared" si="70"/>
        <v>42006</v>
      </c>
      <c r="E636" s="25">
        <v>2</v>
      </c>
      <c r="F636" s="26" t="s">
        <v>794</v>
      </c>
      <c r="G636" s="26" t="s">
        <v>496</v>
      </c>
      <c r="H636" s="25">
        <f t="shared" si="71"/>
        <v>42</v>
      </c>
      <c r="I636" s="25">
        <f t="shared" si="72"/>
        <v>5</v>
      </c>
      <c r="J636" s="25">
        <v>1</v>
      </c>
      <c r="K636" s="26" t="s">
        <v>1459</v>
      </c>
      <c r="L636" s="26" t="str">
        <f t="shared" si="73"/>
        <v>tw-h-6-jlr-loc2</v>
      </c>
      <c r="M636" s="26">
        <f t="shared" si="74"/>
        <v>2</v>
      </c>
      <c r="N636" s="25">
        <v>6</v>
      </c>
      <c r="O636" s="39">
        <v>6</v>
      </c>
      <c r="Q636" s="48">
        <v>33</v>
      </c>
    </row>
    <row r="637" spans="1:17" ht="16.5" x14ac:dyDescent="0.2">
      <c r="A637" s="45" t="s">
        <v>1701</v>
      </c>
      <c r="B637" s="45">
        <f t="shared" si="64"/>
        <v>4200621</v>
      </c>
      <c r="C637" s="68">
        <v>6</v>
      </c>
      <c r="D637" s="38">
        <f t="shared" si="70"/>
        <v>42006</v>
      </c>
      <c r="E637" s="25">
        <v>2</v>
      </c>
      <c r="F637" s="26" t="s">
        <v>795</v>
      </c>
      <c r="G637" s="26" t="s">
        <v>508</v>
      </c>
      <c r="H637" s="25">
        <f t="shared" si="71"/>
        <v>42</v>
      </c>
      <c r="I637" s="25">
        <f t="shared" si="72"/>
        <v>5</v>
      </c>
      <c r="J637" s="25">
        <v>1</v>
      </c>
      <c r="K637" s="25" t="s">
        <v>538</v>
      </c>
      <c r="L637" s="26" t="str">
        <f t="shared" si="73"/>
        <v>tw-h-6-shl-loc2</v>
      </c>
      <c r="M637" s="26">
        <f t="shared" si="74"/>
        <v>2</v>
      </c>
      <c r="N637" s="25">
        <v>9</v>
      </c>
      <c r="O637" s="39">
        <v>9</v>
      </c>
      <c r="Q637" s="48">
        <v>34</v>
      </c>
    </row>
    <row r="638" spans="1:17" ht="16.5" x14ac:dyDescent="0.2">
      <c r="A638" s="45" t="s">
        <v>1701</v>
      </c>
      <c r="B638" s="45">
        <f t="shared" si="64"/>
        <v>4200630</v>
      </c>
      <c r="C638" s="68">
        <v>6</v>
      </c>
      <c r="D638" s="38">
        <f t="shared" si="70"/>
        <v>42006</v>
      </c>
      <c r="E638" s="25">
        <v>3</v>
      </c>
      <c r="F638" s="26" t="s">
        <v>794</v>
      </c>
      <c r="G638" s="26" t="s">
        <v>1463</v>
      </c>
      <c r="H638" s="25">
        <f t="shared" si="71"/>
        <v>42</v>
      </c>
      <c r="I638" s="25">
        <f t="shared" si="72"/>
        <v>5</v>
      </c>
      <c r="J638" s="25">
        <v>1</v>
      </c>
      <c r="K638" s="26" t="s">
        <v>502</v>
      </c>
      <c r="L638" s="26" t="str">
        <f t="shared" si="73"/>
        <v>tw-h-6-jlr-loc3</v>
      </c>
      <c r="M638" s="26">
        <f t="shared" si="74"/>
        <v>2</v>
      </c>
      <c r="N638" s="25">
        <v>6</v>
      </c>
      <c r="O638" s="39">
        <v>6</v>
      </c>
      <c r="Q638" s="48">
        <v>35</v>
      </c>
    </row>
    <row r="639" spans="1:17" ht="17.25" thickBot="1" x14ac:dyDescent="0.25">
      <c r="A639" s="45" t="s">
        <v>1701</v>
      </c>
      <c r="B639" s="45">
        <f t="shared" si="64"/>
        <v>4200631</v>
      </c>
      <c r="C639" s="68">
        <v>6</v>
      </c>
      <c r="D639" s="40">
        <f t="shared" si="70"/>
        <v>42006</v>
      </c>
      <c r="E639" s="41">
        <v>3</v>
      </c>
      <c r="F639" s="42" t="s">
        <v>795</v>
      </c>
      <c r="G639" s="42" t="s">
        <v>509</v>
      </c>
      <c r="H639" s="41">
        <f t="shared" si="71"/>
        <v>42</v>
      </c>
      <c r="I639" s="41">
        <f t="shared" si="72"/>
        <v>5</v>
      </c>
      <c r="J639" s="41">
        <v>1</v>
      </c>
      <c r="K639" s="42" t="s">
        <v>543</v>
      </c>
      <c r="L639" s="42" t="str">
        <f t="shared" si="73"/>
        <v>tw-h-6-shl-loc3</v>
      </c>
      <c r="M639" s="42">
        <f t="shared" si="74"/>
        <v>2</v>
      </c>
      <c r="N639" s="41">
        <v>9</v>
      </c>
      <c r="O639" s="43">
        <v>9</v>
      </c>
      <c r="Q639" s="48">
        <v>36</v>
      </c>
    </row>
    <row r="640" spans="1:17" ht="16.5" x14ac:dyDescent="0.2">
      <c r="A640" s="45" t="s">
        <v>1701</v>
      </c>
      <c r="B640" s="45">
        <f t="shared" si="64"/>
        <v>4200710</v>
      </c>
      <c r="C640" s="68">
        <v>7</v>
      </c>
      <c r="D640" s="35">
        <f t="shared" si="70"/>
        <v>42007</v>
      </c>
      <c r="E640" s="36">
        <v>1</v>
      </c>
      <c r="F640" s="44" t="s">
        <v>794</v>
      </c>
      <c r="G640" s="44" t="s">
        <v>495</v>
      </c>
      <c r="H640" s="36">
        <f t="shared" si="71"/>
        <v>45</v>
      </c>
      <c r="I640" s="36">
        <f t="shared" si="72"/>
        <v>5</v>
      </c>
      <c r="J640" s="36">
        <v>1</v>
      </c>
      <c r="K640" s="44" t="s">
        <v>503</v>
      </c>
      <c r="L640" s="36" t="str">
        <f t="shared" si="73"/>
        <v>tw-h-7-jlr-loc1</v>
      </c>
      <c r="M640" s="36">
        <f t="shared" si="74"/>
        <v>2</v>
      </c>
      <c r="N640" s="36">
        <v>6</v>
      </c>
      <c r="O640" s="37">
        <v>6</v>
      </c>
      <c r="Q640" s="48">
        <v>37</v>
      </c>
    </row>
    <row r="641" spans="1:17" ht="16.5" x14ac:dyDescent="0.2">
      <c r="A641" s="45" t="s">
        <v>1701</v>
      </c>
      <c r="B641" s="45">
        <f t="shared" si="64"/>
        <v>4200711</v>
      </c>
      <c r="C641" s="68">
        <v>7</v>
      </c>
      <c r="D641" s="38">
        <f t="shared" si="70"/>
        <v>42007</v>
      </c>
      <c r="E641" s="25">
        <v>1</v>
      </c>
      <c r="F641" s="26" t="s">
        <v>795</v>
      </c>
      <c r="G641" s="26" t="s">
        <v>519</v>
      </c>
      <c r="H641" s="25">
        <f t="shared" si="71"/>
        <v>45</v>
      </c>
      <c r="I641" s="25">
        <f t="shared" si="72"/>
        <v>5</v>
      </c>
      <c r="J641" s="25">
        <v>1</v>
      </c>
      <c r="K641" s="26" t="s">
        <v>544</v>
      </c>
      <c r="L641" s="25" t="str">
        <f t="shared" si="73"/>
        <v>tw-h-7-shl-loc1</v>
      </c>
      <c r="M641" s="25">
        <f t="shared" si="74"/>
        <v>2</v>
      </c>
      <c r="N641" s="25">
        <v>9</v>
      </c>
      <c r="O641" s="39">
        <v>9</v>
      </c>
      <c r="Q641" s="48">
        <v>38</v>
      </c>
    </row>
    <row r="642" spans="1:17" ht="16.5" x14ac:dyDescent="0.2">
      <c r="A642" s="45" t="s">
        <v>1701</v>
      </c>
      <c r="B642" s="45">
        <f t="shared" si="64"/>
        <v>4200720</v>
      </c>
      <c r="C642" s="68">
        <v>7</v>
      </c>
      <c r="D642" s="38">
        <f t="shared" si="70"/>
        <v>42007</v>
      </c>
      <c r="E642" s="25">
        <v>2</v>
      </c>
      <c r="F642" s="26" t="s">
        <v>794</v>
      </c>
      <c r="G642" s="26" t="s">
        <v>496</v>
      </c>
      <c r="H642" s="25">
        <f t="shared" si="71"/>
        <v>45</v>
      </c>
      <c r="I642" s="25">
        <f t="shared" si="72"/>
        <v>5</v>
      </c>
      <c r="J642" s="25">
        <v>1</v>
      </c>
      <c r="K642" s="26" t="s">
        <v>174</v>
      </c>
      <c r="L642" s="49" t="str">
        <f t="shared" si="73"/>
        <v>tw-h-7-jlr-loc2</v>
      </c>
      <c r="M642" s="49">
        <f t="shared" si="74"/>
        <v>2</v>
      </c>
      <c r="N642" s="25">
        <v>6</v>
      </c>
      <c r="O642" s="39">
        <v>6</v>
      </c>
      <c r="Q642" s="48">
        <v>39</v>
      </c>
    </row>
    <row r="643" spans="1:17" ht="16.5" x14ac:dyDescent="0.2">
      <c r="A643" s="45" t="s">
        <v>1701</v>
      </c>
      <c r="B643" s="45">
        <f t="shared" si="64"/>
        <v>4200721</v>
      </c>
      <c r="C643" s="68">
        <v>7</v>
      </c>
      <c r="D643" s="38">
        <f t="shared" si="70"/>
        <v>42007</v>
      </c>
      <c r="E643" s="25">
        <v>2</v>
      </c>
      <c r="F643" s="26" t="s">
        <v>795</v>
      </c>
      <c r="G643" s="26" t="s">
        <v>508</v>
      </c>
      <c r="H643" s="25">
        <f t="shared" si="71"/>
        <v>45</v>
      </c>
      <c r="I643" s="25">
        <f t="shared" si="72"/>
        <v>5</v>
      </c>
      <c r="J643" s="25">
        <v>1</v>
      </c>
      <c r="K643" s="50" t="s">
        <v>528</v>
      </c>
      <c r="L643" s="49" t="str">
        <f t="shared" si="73"/>
        <v>tw-h-7-shl-loc2</v>
      </c>
      <c r="M643" s="49">
        <f t="shared" si="74"/>
        <v>2</v>
      </c>
      <c r="N643" s="25">
        <v>9</v>
      </c>
      <c r="O643" s="39">
        <v>9</v>
      </c>
      <c r="Q643" s="48">
        <v>40</v>
      </c>
    </row>
    <row r="644" spans="1:17" ht="16.5" x14ac:dyDescent="0.2">
      <c r="A644" s="45" t="s">
        <v>1701</v>
      </c>
      <c r="B644" s="45">
        <f t="shared" si="64"/>
        <v>4200730</v>
      </c>
      <c r="C644" s="68">
        <v>7</v>
      </c>
      <c r="D644" s="38">
        <f t="shared" si="70"/>
        <v>42007</v>
      </c>
      <c r="E644" s="25">
        <v>3</v>
      </c>
      <c r="F644" s="26" t="s">
        <v>794</v>
      </c>
      <c r="G644" s="26" t="s">
        <v>1463</v>
      </c>
      <c r="H644" s="25">
        <f t="shared" si="71"/>
        <v>45</v>
      </c>
      <c r="I644" s="25">
        <f t="shared" si="72"/>
        <v>5</v>
      </c>
      <c r="J644" s="25">
        <v>1</v>
      </c>
      <c r="K644" s="50" t="s">
        <v>501</v>
      </c>
      <c r="L644" s="50" t="str">
        <f t="shared" si="73"/>
        <v>tw-h-7-jlr-loc3</v>
      </c>
      <c r="M644" s="50">
        <f t="shared" si="74"/>
        <v>2</v>
      </c>
      <c r="N644" s="25">
        <v>6</v>
      </c>
      <c r="O644" s="39">
        <v>6</v>
      </c>
      <c r="Q644" s="48">
        <v>41</v>
      </c>
    </row>
    <row r="645" spans="1:17" ht="17.25" thickBot="1" x14ac:dyDescent="0.25">
      <c r="A645" s="45" t="s">
        <v>1701</v>
      </c>
      <c r="B645" s="45">
        <f t="shared" ref="B645:B708" si="75">D645*100+E645*10+IF(F645="jlr",0,1)</f>
        <v>4200731</v>
      </c>
      <c r="C645" s="68">
        <v>7</v>
      </c>
      <c r="D645" s="40">
        <f t="shared" si="70"/>
        <v>42007</v>
      </c>
      <c r="E645" s="41">
        <v>3</v>
      </c>
      <c r="F645" s="42" t="s">
        <v>795</v>
      </c>
      <c r="G645" s="42" t="s">
        <v>509</v>
      </c>
      <c r="H645" s="41">
        <f t="shared" si="71"/>
        <v>45</v>
      </c>
      <c r="I645" s="41">
        <f t="shared" si="72"/>
        <v>5</v>
      </c>
      <c r="J645" s="41">
        <v>1</v>
      </c>
      <c r="K645" s="42" t="s">
        <v>542</v>
      </c>
      <c r="L645" s="42" t="str">
        <f t="shared" si="73"/>
        <v>tw-h-7-shl-loc3</v>
      </c>
      <c r="M645" s="42">
        <f t="shared" si="74"/>
        <v>2</v>
      </c>
      <c r="N645" s="41">
        <v>9</v>
      </c>
      <c r="O645" s="43">
        <v>9</v>
      </c>
      <c r="Q645" s="48">
        <v>42</v>
      </c>
    </row>
    <row r="646" spans="1:17" ht="16.5" x14ac:dyDescent="0.2">
      <c r="A646" s="45" t="s">
        <v>1701</v>
      </c>
      <c r="B646" s="45">
        <f t="shared" si="75"/>
        <v>4200810</v>
      </c>
      <c r="C646" s="68">
        <v>8</v>
      </c>
      <c r="D646" s="35">
        <f t="shared" si="70"/>
        <v>42008</v>
      </c>
      <c r="E646" s="36">
        <v>1</v>
      </c>
      <c r="F646" s="44" t="s">
        <v>794</v>
      </c>
      <c r="G646" s="44" t="s">
        <v>495</v>
      </c>
      <c r="H646" s="36">
        <f t="shared" si="71"/>
        <v>48</v>
      </c>
      <c r="I646" s="36">
        <f t="shared" si="72"/>
        <v>5</v>
      </c>
      <c r="J646" s="36">
        <v>1</v>
      </c>
      <c r="K646" s="36" t="s">
        <v>499</v>
      </c>
      <c r="L646" s="36" t="str">
        <f t="shared" si="73"/>
        <v>tw-h-8-jlr-loc1</v>
      </c>
      <c r="M646" s="36">
        <f t="shared" si="74"/>
        <v>2</v>
      </c>
      <c r="N646" s="36">
        <v>6</v>
      </c>
      <c r="O646" s="37">
        <v>6</v>
      </c>
      <c r="Q646" s="48">
        <v>43</v>
      </c>
    </row>
    <row r="647" spans="1:17" ht="16.5" x14ac:dyDescent="0.2">
      <c r="A647" s="45" t="s">
        <v>1701</v>
      </c>
      <c r="B647" s="45">
        <f t="shared" si="75"/>
        <v>4200811</v>
      </c>
      <c r="C647" s="68">
        <v>8</v>
      </c>
      <c r="D647" s="38">
        <f t="shared" si="70"/>
        <v>42008</v>
      </c>
      <c r="E647" s="25">
        <v>1</v>
      </c>
      <c r="F647" s="26" t="s">
        <v>795</v>
      </c>
      <c r="G647" s="26" t="s">
        <v>996</v>
      </c>
      <c r="H647" s="25">
        <f t="shared" si="71"/>
        <v>48</v>
      </c>
      <c r="I647" s="25">
        <f t="shared" si="72"/>
        <v>5</v>
      </c>
      <c r="J647" s="25">
        <v>1</v>
      </c>
      <c r="K647" s="26" t="s">
        <v>539</v>
      </c>
      <c r="L647" s="25" t="str">
        <f t="shared" si="73"/>
        <v>tw-h-8-shl-loc1</v>
      </c>
      <c r="M647" s="25">
        <f t="shared" si="74"/>
        <v>2</v>
      </c>
      <c r="N647" s="25">
        <v>9</v>
      </c>
      <c r="O647" s="39">
        <v>9</v>
      </c>
      <c r="Q647" s="48">
        <v>44</v>
      </c>
    </row>
    <row r="648" spans="1:17" ht="16.5" x14ac:dyDescent="0.2">
      <c r="A648" s="45" t="s">
        <v>1701</v>
      </c>
      <c r="B648" s="45">
        <f t="shared" si="75"/>
        <v>4200820</v>
      </c>
      <c r="C648" s="68">
        <v>8</v>
      </c>
      <c r="D648" s="38">
        <f t="shared" si="70"/>
        <v>42008</v>
      </c>
      <c r="E648" s="25">
        <v>2</v>
      </c>
      <c r="F648" s="26" t="s">
        <v>794</v>
      </c>
      <c r="G648" s="26" t="s">
        <v>502</v>
      </c>
      <c r="H648" s="25">
        <f t="shared" si="71"/>
        <v>48</v>
      </c>
      <c r="I648" s="25">
        <f t="shared" si="72"/>
        <v>5</v>
      </c>
      <c r="J648" s="25">
        <v>1</v>
      </c>
      <c r="K648" s="45" t="s">
        <v>1459</v>
      </c>
      <c r="L648" s="49" t="str">
        <f t="shared" si="73"/>
        <v>tw-h-8-jlr-loc2</v>
      </c>
      <c r="M648" s="49">
        <f t="shared" si="74"/>
        <v>2</v>
      </c>
      <c r="N648" s="25">
        <v>6</v>
      </c>
      <c r="O648" s="39">
        <v>6</v>
      </c>
      <c r="Q648" s="48">
        <v>45</v>
      </c>
    </row>
    <row r="649" spans="1:17" ht="16.5" x14ac:dyDescent="0.2">
      <c r="A649" s="45" t="s">
        <v>1701</v>
      </c>
      <c r="B649" s="45">
        <f t="shared" si="75"/>
        <v>4200821</v>
      </c>
      <c r="C649" s="68">
        <v>8</v>
      </c>
      <c r="D649" s="38">
        <f t="shared" si="70"/>
        <v>42008</v>
      </c>
      <c r="E649" s="25">
        <v>2</v>
      </c>
      <c r="F649" s="26" t="s">
        <v>795</v>
      </c>
      <c r="G649" s="26" t="s">
        <v>997</v>
      </c>
      <c r="H649" s="25">
        <f t="shared" si="71"/>
        <v>48</v>
      </c>
      <c r="I649" s="25">
        <f t="shared" si="72"/>
        <v>5</v>
      </c>
      <c r="J649" s="25">
        <v>1</v>
      </c>
      <c r="K649" s="50" t="s">
        <v>538</v>
      </c>
      <c r="L649" s="49" t="str">
        <f t="shared" si="73"/>
        <v>tw-h-8-shl-loc2</v>
      </c>
      <c r="M649" s="49">
        <f t="shared" si="74"/>
        <v>2</v>
      </c>
      <c r="N649" s="25">
        <v>9</v>
      </c>
      <c r="O649" s="39">
        <v>9</v>
      </c>
      <c r="Q649" s="48">
        <v>46</v>
      </c>
    </row>
    <row r="650" spans="1:17" ht="16.5" x14ac:dyDescent="0.2">
      <c r="A650" s="45" t="s">
        <v>1701</v>
      </c>
      <c r="B650" s="45">
        <f t="shared" si="75"/>
        <v>4200830</v>
      </c>
      <c r="C650" s="68">
        <v>8</v>
      </c>
      <c r="D650" s="38">
        <f t="shared" si="70"/>
        <v>42008</v>
      </c>
      <c r="E650" s="25">
        <v>3</v>
      </c>
      <c r="F650" s="26" t="s">
        <v>794</v>
      </c>
      <c r="G650" s="26" t="s">
        <v>1463</v>
      </c>
      <c r="H650" s="25">
        <f t="shared" si="71"/>
        <v>48</v>
      </c>
      <c r="I650" s="25">
        <f t="shared" si="72"/>
        <v>5</v>
      </c>
      <c r="J650" s="25">
        <v>1</v>
      </c>
      <c r="K650" s="50" t="s">
        <v>502</v>
      </c>
      <c r="L650" s="50" t="str">
        <f t="shared" si="73"/>
        <v>tw-h-8-jlr-loc3</v>
      </c>
      <c r="M650" s="50">
        <f t="shared" si="74"/>
        <v>2</v>
      </c>
      <c r="N650" s="25">
        <v>6</v>
      </c>
      <c r="O650" s="39">
        <v>6</v>
      </c>
      <c r="Q650" s="48">
        <v>47</v>
      </c>
    </row>
    <row r="651" spans="1:17" ht="17.25" thickBot="1" x14ac:dyDescent="0.25">
      <c r="A651" s="45" t="s">
        <v>1701</v>
      </c>
      <c r="B651" s="45">
        <f t="shared" si="75"/>
        <v>4200831</v>
      </c>
      <c r="C651" s="68">
        <v>8</v>
      </c>
      <c r="D651" s="40">
        <f t="shared" si="70"/>
        <v>42008</v>
      </c>
      <c r="E651" s="41">
        <v>3</v>
      </c>
      <c r="F651" s="42" t="s">
        <v>795</v>
      </c>
      <c r="G651" s="42" t="s">
        <v>509</v>
      </c>
      <c r="H651" s="41">
        <f t="shared" si="71"/>
        <v>48</v>
      </c>
      <c r="I651" s="41">
        <f t="shared" si="72"/>
        <v>5</v>
      </c>
      <c r="J651" s="41">
        <v>1</v>
      </c>
      <c r="K651" s="42" t="s">
        <v>543</v>
      </c>
      <c r="L651" s="42" t="str">
        <f t="shared" si="73"/>
        <v>tw-h-8-shl-loc3</v>
      </c>
      <c r="M651" s="42">
        <f t="shared" si="74"/>
        <v>2</v>
      </c>
      <c r="N651" s="41">
        <v>9</v>
      </c>
      <c r="O651" s="43">
        <v>9</v>
      </c>
      <c r="Q651" s="48">
        <v>48</v>
      </c>
    </row>
    <row r="652" spans="1:17" ht="16.5" x14ac:dyDescent="0.2">
      <c r="A652" s="45" t="s">
        <v>1701</v>
      </c>
      <c r="B652" s="45">
        <f t="shared" si="75"/>
        <v>4200910</v>
      </c>
      <c r="C652" s="68">
        <v>9</v>
      </c>
      <c r="D652" s="35">
        <f t="shared" si="70"/>
        <v>42009</v>
      </c>
      <c r="E652" s="36">
        <v>1</v>
      </c>
      <c r="F652" s="44" t="s">
        <v>794</v>
      </c>
      <c r="G652" s="44" t="s">
        <v>495</v>
      </c>
      <c r="H652" s="36">
        <f t="shared" si="71"/>
        <v>49</v>
      </c>
      <c r="I652" s="36">
        <f t="shared" si="72"/>
        <v>5</v>
      </c>
      <c r="J652" s="36">
        <v>1</v>
      </c>
      <c r="K652" s="44" t="s">
        <v>174</v>
      </c>
      <c r="L652" s="36" t="str">
        <f t="shared" si="73"/>
        <v>tw-h-9-jlr-loc1</v>
      </c>
      <c r="M652" s="36">
        <f t="shared" si="74"/>
        <v>2</v>
      </c>
      <c r="N652" s="36">
        <v>6</v>
      </c>
      <c r="O652" s="37">
        <v>6</v>
      </c>
      <c r="Q652" s="48">
        <v>49</v>
      </c>
    </row>
    <row r="653" spans="1:17" ht="16.5" x14ac:dyDescent="0.2">
      <c r="A653" s="45" t="s">
        <v>1701</v>
      </c>
      <c r="B653" s="45">
        <f t="shared" si="75"/>
        <v>4200911</v>
      </c>
      <c r="C653" s="68">
        <v>9</v>
      </c>
      <c r="D653" s="38">
        <f t="shared" si="70"/>
        <v>42009</v>
      </c>
      <c r="E653" s="25">
        <v>1</v>
      </c>
      <c r="F653" s="26" t="s">
        <v>795</v>
      </c>
      <c r="G653" s="26" t="s">
        <v>432</v>
      </c>
      <c r="H653" s="25">
        <f t="shared" si="71"/>
        <v>49</v>
      </c>
      <c r="I653" s="25">
        <f t="shared" si="72"/>
        <v>5</v>
      </c>
      <c r="J653" s="25">
        <v>1</v>
      </c>
      <c r="K653" s="26" t="s">
        <v>537</v>
      </c>
      <c r="L653" s="25" t="str">
        <f t="shared" si="73"/>
        <v>tw-h-9-shl-loc1</v>
      </c>
      <c r="M653" s="25">
        <f t="shared" si="74"/>
        <v>2</v>
      </c>
      <c r="N653" s="25">
        <v>9</v>
      </c>
      <c r="O653" s="39">
        <v>9</v>
      </c>
      <c r="Q653" s="48">
        <v>50</v>
      </c>
    </row>
    <row r="654" spans="1:17" ht="16.5" x14ac:dyDescent="0.2">
      <c r="A654" s="45" t="s">
        <v>1701</v>
      </c>
      <c r="B654" s="45">
        <f t="shared" si="75"/>
        <v>4200920</v>
      </c>
      <c r="C654" s="68">
        <v>9</v>
      </c>
      <c r="D654" s="38">
        <f t="shared" si="70"/>
        <v>42009</v>
      </c>
      <c r="E654" s="25">
        <v>2</v>
      </c>
      <c r="F654" s="26" t="s">
        <v>794</v>
      </c>
      <c r="G654" s="26" t="s">
        <v>502</v>
      </c>
      <c r="H654" s="25">
        <f t="shared" si="71"/>
        <v>49</v>
      </c>
      <c r="I654" s="25">
        <f t="shared" si="72"/>
        <v>5</v>
      </c>
      <c r="J654" s="25">
        <v>1</v>
      </c>
      <c r="K654" s="26" t="s">
        <v>498</v>
      </c>
      <c r="L654" s="49" t="str">
        <f t="shared" si="73"/>
        <v>tw-h-9-jlr-loc2</v>
      </c>
      <c r="M654" s="49">
        <f t="shared" si="74"/>
        <v>2</v>
      </c>
      <c r="N654" s="25">
        <v>6</v>
      </c>
      <c r="O654" s="39">
        <v>6</v>
      </c>
      <c r="Q654" s="48">
        <v>51</v>
      </c>
    </row>
    <row r="655" spans="1:17" ht="16.5" x14ac:dyDescent="0.2">
      <c r="A655" s="45" t="s">
        <v>1701</v>
      </c>
      <c r="B655" s="45">
        <f t="shared" si="75"/>
        <v>4200921</v>
      </c>
      <c r="C655" s="68">
        <v>9</v>
      </c>
      <c r="D655" s="38">
        <f t="shared" si="70"/>
        <v>42009</v>
      </c>
      <c r="E655" s="25">
        <v>2</v>
      </c>
      <c r="F655" s="26" t="s">
        <v>795</v>
      </c>
      <c r="G655" s="26" t="s">
        <v>522</v>
      </c>
      <c r="H655" s="25">
        <f t="shared" si="71"/>
        <v>49</v>
      </c>
      <c r="I655" s="25">
        <f t="shared" si="72"/>
        <v>5</v>
      </c>
      <c r="J655" s="25">
        <v>1</v>
      </c>
      <c r="K655" s="50" t="s">
        <v>536</v>
      </c>
      <c r="L655" s="49" t="str">
        <f t="shared" si="73"/>
        <v>tw-h-9-shl-loc2</v>
      </c>
      <c r="M655" s="49">
        <f t="shared" si="74"/>
        <v>2</v>
      </c>
      <c r="N655" s="25">
        <v>9</v>
      </c>
      <c r="O655" s="39">
        <v>9</v>
      </c>
      <c r="Q655" s="48">
        <v>52</v>
      </c>
    </row>
    <row r="656" spans="1:17" ht="16.5" x14ac:dyDescent="0.2">
      <c r="A656" s="45" t="s">
        <v>1701</v>
      </c>
      <c r="B656" s="45">
        <f t="shared" si="75"/>
        <v>4200930</v>
      </c>
      <c r="C656" s="68">
        <v>9</v>
      </c>
      <c r="D656" s="38">
        <f t="shared" si="70"/>
        <v>42009</v>
      </c>
      <c r="E656" s="25">
        <v>3</v>
      </c>
      <c r="F656" s="26" t="s">
        <v>794</v>
      </c>
      <c r="G656" s="26" t="s">
        <v>1463</v>
      </c>
      <c r="H656" s="25">
        <f t="shared" si="71"/>
        <v>49</v>
      </c>
      <c r="I656" s="25">
        <f t="shared" si="72"/>
        <v>5</v>
      </c>
      <c r="J656" s="25">
        <v>1</v>
      </c>
      <c r="K656" s="50" t="s">
        <v>500</v>
      </c>
      <c r="L656" s="50" t="str">
        <f t="shared" si="73"/>
        <v>tw-h-9-jlr-loc3</v>
      </c>
      <c r="M656" s="50">
        <f t="shared" si="74"/>
        <v>2</v>
      </c>
      <c r="N656" s="25">
        <v>6</v>
      </c>
      <c r="O656" s="39">
        <v>6</v>
      </c>
      <c r="Q656" s="48">
        <v>53</v>
      </c>
    </row>
    <row r="657" spans="1:17" ht="17.25" thickBot="1" x14ac:dyDescent="0.25">
      <c r="A657" s="45" t="s">
        <v>1701</v>
      </c>
      <c r="B657" s="45">
        <f t="shared" si="75"/>
        <v>4200931</v>
      </c>
      <c r="C657" s="68">
        <v>9</v>
      </c>
      <c r="D657" s="40">
        <f t="shared" si="70"/>
        <v>42009</v>
      </c>
      <c r="E657" s="41">
        <v>3</v>
      </c>
      <c r="F657" s="42" t="s">
        <v>795</v>
      </c>
      <c r="G657" s="42" t="s">
        <v>509</v>
      </c>
      <c r="H657" s="41">
        <f t="shared" si="71"/>
        <v>49</v>
      </c>
      <c r="I657" s="41">
        <f t="shared" si="72"/>
        <v>5</v>
      </c>
      <c r="J657" s="41">
        <v>1</v>
      </c>
      <c r="K657" s="42" t="s">
        <v>541</v>
      </c>
      <c r="L657" s="42" t="str">
        <f t="shared" si="73"/>
        <v>tw-h-9-shl-loc3</v>
      </c>
      <c r="M657" s="42">
        <f t="shared" si="74"/>
        <v>2</v>
      </c>
      <c r="N657" s="41">
        <v>9</v>
      </c>
      <c r="O657" s="43">
        <v>9</v>
      </c>
      <c r="Q657" s="48">
        <v>54</v>
      </c>
    </row>
    <row r="658" spans="1:17" ht="16.5" x14ac:dyDescent="0.2">
      <c r="A658" s="45" t="s">
        <v>1701</v>
      </c>
      <c r="B658" s="45">
        <f t="shared" si="75"/>
        <v>4201010</v>
      </c>
      <c r="C658" s="68">
        <v>10</v>
      </c>
      <c r="D658" s="35">
        <f t="shared" si="70"/>
        <v>42010</v>
      </c>
      <c r="E658" s="36">
        <v>1</v>
      </c>
      <c r="F658" s="44" t="s">
        <v>794</v>
      </c>
      <c r="G658" s="44" t="s">
        <v>495</v>
      </c>
      <c r="H658" s="36">
        <f t="shared" si="71"/>
        <v>50</v>
      </c>
      <c r="I658" s="36">
        <f t="shared" si="72"/>
        <v>6</v>
      </c>
      <c r="J658" s="36">
        <v>2</v>
      </c>
      <c r="K658" s="36" t="s">
        <v>502</v>
      </c>
      <c r="L658" s="36" t="str">
        <f t="shared" si="73"/>
        <v>tw-h-10-jlr-loc1</v>
      </c>
      <c r="M658" s="36">
        <f t="shared" si="74"/>
        <v>2</v>
      </c>
      <c r="N658" s="36">
        <v>6</v>
      </c>
      <c r="O658" s="37">
        <v>6</v>
      </c>
      <c r="Q658" s="48">
        <v>55</v>
      </c>
    </row>
    <row r="659" spans="1:17" ht="16.5" x14ac:dyDescent="0.2">
      <c r="A659" s="45" t="s">
        <v>1701</v>
      </c>
      <c r="B659" s="45">
        <f t="shared" si="75"/>
        <v>4201011</v>
      </c>
      <c r="C659" s="68">
        <v>10</v>
      </c>
      <c r="D659" s="38">
        <f t="shared" si="70"/>
        <v>42010</v>
      </c>
      <c r="E659" s="25">
        <v>1</v>
      </c>
      <c r="F659" s="26" t="s">
        <v>795</v>
      </c>
      <c r="G659" s="26" t="s">
        <v>432</v>
      </c>
      <c r="H659" s="25">
        <f t="shared" si="71"/>
        <v>50</v>
      </c>
      <c r="I659" s="25">
        <f t="shared" si="72"/>
        <v>6</v>
      </c>
      <c r="J659" s="25">
        <v>2</v>
      </c>
      <c r="K659" s="26" t="s">
        <v>543</v>
      </c>
      <c r="L659" s="25" t="str">
        <f t="shared" si="73"/>
        <v>tw-h-10-shl-loc1</v>
      </c>
      <c r="M659" s="25">
        <f t="shared" si="74"/>
        <v>2</v>
      </c>
      <c r="N659" s="25">
        <v>9</v>
      </c>
      <c r="O659" s="39">
        <v>9</v>
      </c>
      <c r="Q659" s="48">
        <v>56</v>
      </c>
    </row>
    <row r="660" spans="1:17" ht="16.5" x14ac:dyDescent="0.2">
      <c r="A660" s="45" t="s">
        <v>1701</v>
      </c>
      <c r="B660" s="45">
        <f t="shared" si="75"/>
        <v>4201020</v>
      </c>
      <c r="C660" s="68">
        <v>10</v>
      </c>
      <c r="D660" s="38">
        <f t="shared" si="70"/>
        <v>42010</v>
      </c>
      <c r="E660" s="25">
        <v>2</v>
      </c>
      <c r="F660" s="26" t="s">
        <v>794</v>
      </c>
      <c r="G660" s="26" t="s">
        <v>502</v>
      </c>
      <c r="H660" s="25">
        <f t="shared" si="71"/>
        <v>50</v>
      </c>
      <c r="I660" s="25">
        <f t="shared" si="72"/>
        <v>5</v>
      </c>
      <c r="J660" s="25">
        <v>2</v>
      </c>
      <c r="K660" s="45" t="s">
        <v>1459</v>
      </c>
      <c r="L660" s="49" t="str">
        <f t="shared" si="73"/>
        <v>tw-h-10-jlr-loc2</v>
      </c>
      <c r="M660" s="49">
        <f t="shared" si="74"/>
        <v>2</v>
      </c>
      <c r="N660" s="25">
        <v>6</v>
      </c>
      <c r="O660" s="39">
        <v>6</v>
      </c>
      <c r="Q660" s="48">
        <v>57</v>
      </c>
    </row>
    <row r="661" spans="1:17" ht="16.5" x14ac:dyDescent="0.2">
      <c r="A661" s="45" t="s">
        <v>1701</v>
      </c>
      <c r="B661" s="45">
        <f t="shared" si="75"/>
        <v>4201021</v>
      </c>
      <c r="C661" s="68">
        <v>10</v>
      </c>
      <c r="D661" s="38">
        <f t="shared" si="70"/>
        <v>42010</v>
      </c>
      <c r="E661" s="25">
        <v>2</v>
      </c>
      <c r="F661" s="26" t="s">
        <v>795</v>
      </c>
      <c r="G661" s="26" t="s">
        <v>522</v>
      </c>
      <c r="H661" s="25">
        <f t="shared" si="71"/>
        <v>50</v>
      </c>
      <c r="I661" s="25">
        <f t="shared" si="72"/>
        <v>5</v>
      </c>
      <c r="J661" s="25">
        <v>2</v>
      </c>
      <c r="K661" s="50" t="s">
        <v>538</v>
      </c>
      <c r="L661" s="49" t="str">
        <f t="shared" si="73"/>
        <v>tw-h-10-shl-loc2</v>
      </c>
      <c r="M661" s="49">
        <f t="shared" si="74"/>
        <v>2</v>
      </c>
      <c r="N661" s="25">
        <v>9</v>
      </c>
      <c r="O661" s="39">
        <v>9</v>
      </c>
      <c r="Q661" s="48">
        <v>58</v>
      </c>
    </row>
    <row r="662" spans="1:17" ht="16.5" x14ac:dyDescent="0.2">
      <c r="A662" s="45" t="s">
        <v>1701</v>
      </c>
      <c r="B662" s="45">
        <f t="shared" si="75"/>
        <v>4201030</v>
      </c>
      <c r="C662" s="68">
        <v>10</v>
      </c>
      <c r="D662" s="38">
        <f t="shared" si="70"/>
        <v>42010</v>
      </c>
      <c r="E662" s="25">
        <v>3</v>
      </c>
      <c r="F662" s="26" t="s">
        <v>794</v>
      </c>
      <c r="G662" s="26" t="s">
        <v>1463</v>
      </c>
      <c r="H662" s="25">
        <f t="shared" si="71"/>
        <v>50</v>
      </c>
      <c r="I662" s="25">
        <f t="shared" si="72"/>
        <v>5</v>
      </c>
      <c r="J662" s="25">
        <v>2</v>
      </c>
      <c r="K662" s="50" t="s">
        <v>499</v>
      </c>
      <c r="L662" s="50" t="str">
        <f t="shared" si="73"/>
        <v>tw-h-10-jlr-loc3</v>
      </c>
      <c r="M662" s="50">
        <f t="shared" si="74"/>
        <v>2</v>
      </c>
      <c r="N662" s="25">
        <v>6</v>
      </c>
      <c r="O662" s="39">
        <v>6</v>
      </c>
      <c r="Q662" s="48">
        <v>59</v>
      </c>
    </row>
    <row r="663" spans="1:17" ht="17.25" thickBot="1" x14ac:dyDescent="0.25">
      <c r="A663" s="45" t="s">
        <v>1701</v>
      </c>
      <c r="B663" s="45">
        <f t="shared" si="75"/>
        <v>4201031</v>
      </c>
      <c r="C663" s="68">
        <v>10</v>
      </c>
      <c r="D663" s="40">
        <f t="shared" si="70"/>
        <v>42010</v>
      </c>
      <c r="E663" s="41">
        <v>3</v>
      </c>
      <c r="F663" s="42" t="s">
        <v>795</v>
      </c>
      <c r="G663" s="42" t="s">
        <v>509</v>
      </c>
      <c r="H663" s="41">
        <f t="shared" si="71"/>
        <v>50</v>
      </c>
      <c r="I663" s="41">
        <f t="shared" si="72"/>
        <v>5</v>
      </c>
      <c r="J663" s="41">
        <v>2</v>
      </c>
      <c r="K663" s="42" t="s">
        <v>539</v>
      </c>
      <c r="L663" s="42" t="str">
        <f t="shared" si="73"/>
        <v>tw-h-10-shl-loc3</v>
      </c>
      <c r="M663" s="42">
        <f t="shared" si="74"/>
        <v>2</v>
      </c>
      <c r="N663" s="41">
        <v>9</v>
      </c>
      <c r="O663" s="43">
        <v>9</v>
      </c>
      <c r="Q663" s="48">
        <v>60</v>
      </c>
    </row>
    <row r="664" spans="1:17" ht="16.5" x14ac:dyDescent="0.2">
      <c r="A664" s="45" t="s">
        <v>1701</v>
      </c>
      <c r="B664" s="45">
        <f t="shared" si="75"/>
        <v>4201110</v>
      </c>
      <c r="C664" s="68">
        <v>11</v>
      </c>
      <c r="D664" s="35">
        <f t="shared" si="70"/>
        <v>42011</v>
      </c>
      <c r="E664" s="36">
        <v>1</v>
      </c>
      <c r="F664" s="44" t="s">
        <v>794</v>
      </c>
      <c r="G664" s="44" t="s">
        <v>495</v>
      </c>
      <c r="H664" s="36">
        <f t="shared" si="71"/>
        <v>50</v>
      </c>
      <c r="I664" s="36">
        <f t="shared" si="72"/>
        <v>6</v>
      </c>
      <c r="J664" s="36">
        <v>2</v>
      </c>
      <c r="K664" s="44" t="s">
        <v>495</v>
      </c>
      <c r="L664" s="36" t="str">
        <f t="shared" si="73"/>
        <v>tw-h-11-jlr-loc1</v>
      </c>
      <c r="M664" s="36">
        <f t="shared" si="74"/>
        <v>2</v>
      </c>
      <c r="N664" s="36">
        <v>6</v>
      </c>
      <c r="O664" s="37">
        <v>6</v>
      </c>
      <c r="Q664" s="48">
        <v>61</v>
      </c>
    </row>
    <row r="665" spans="1:17" ht="16.5" x14ac:dyDescent="0.2">
      <c r="A665" s="45" t="s">
        <v>1701</v>
      </c>
      <c r="B665" s="45">
        <f t="shared" si="75"/>
        <v>4201111</v>
      </c>
      <c r="C665" s="68">
        <v>11</v>
      </c>
      <c r="D665" s="38">
        <f t="shared" si="70"/>
        <v>42011</v>
      </c>
      <c r="E665" s="25">
        <v>1</v>
      </c>
      <c r="F665" s="26" t="s">
        <v>795</v>
      </c>
      <c r="G665" s="26" t="s">
        <v>432</v>
      </c>
      <c r="H665" s="25">
        <f t="shared" si="71"/>
        <v>50</v>
      </c>
      <c r="I665" s="25">
        <f t="shared" si="72"/>
        <v>6</v>
      </c>
      <c r="J665" s="25">
        <v>2</v>
      </c>
      <c r="K665" s="26" t="s">
        <v>527</v>
      </c>
      <c r="L665" s="25" t="str">
        <f t="shared" si="73"/>
        <v>tw-h-11-shl-loc1</v>
      </c>
      <c r="M665" s="25">
        <f t="shared" si="74"/>
        <v>2</v>
      </c>
      <c r="N665" s="25">
        <v>9</v>
      </c>
      <c r="O665" s="39">
        <v>9</v>
      </c>
      <c r="Q665" s="48">
        <v>62</v>
      </c>
    </row>
    <row r="666" spans="1:17" ht="16.5" x14ac:dyDescent="0.2">
      <c r="A666" s="45" t="s">
        <v>1701</v>
      </c>
      <c r="B666" s="45">
        <f t="shared" si="75"/>
        <v>4201120</v>
      </c>
      <c r="C666" s="68">
        <v>11</v>
      </c>
      <c r="D666" s="38">
        <f t="shared" si="70"/>
        <v>42011</v>
      </c>
      <c r="E666" s="25">
        <v>2</v>
      </c>
      <c r="F666" s="26" t="s">
        <v>794</v>
      </c>
      <c r="G666" s="26" t="s">
        <v>502</v>
      </c>
      <c r="H666" s="25">
        <f t="shared" si="71"/>
        <v>50</v>
      </c>
      <c r="I666" s="25">
        <f t="shared" si="72"/>
        <v>6</v>
      </c>
      <c r="J666" s="25">
        <v>2</v>
      </c>
      <c r="K666" s="26" t="s">
        <v>1463</v>
      </c>
      <c r="L666" s="49" t="str">
        <f t="shared" si="73"/>
        <v>tw-h-11-jlr-loc2</v>
      </c>
      <c r="M666" s="49">
        <f t="shared" si="74"/>
        <v>2</v>
      </c>
      <c r="N666" s="25">
        <v>6</v>
      </c>
      <c r="O666" s="39">
        <v>6</v>
      </c>
      <c r="Q666" s="48">
        <v>63</v>
      </c>
    </row>
    <row r="667" spans="1:17" ht="16.5" x14ac:dyDescent="0.2">
      <c r="A667" s="45" t="s">
        <v>1701</v>
      </c>
      <c r="B667" s="45">
        <f t="shared" si="75"/>
        <v>4201121</v>
      </c>
      <c r="C667" s="68">
        <v>11</v>
      </c>
      <c r="D667" s="38">
        <f t="shared" si="70"/>
        <v>42011</v>
      </c>
      <c r="E667" s="25">
        <v>2</v>
      </c>
      <c r="F667" s="26" t="s">
        <v>795</v>
      </c>
      <c r="G667" s="26" t="s">
        <v>522</v>
      </c>
      <c r="H667" s="25">
        <f t="shared" si="71"/>
        <v>50</v>
      </c>
      <c r="I667" s="25">
        <f t="shared" si="72"/>
        <v>6</v>
      </c>
      <c r="J667" s="25">
        <v>2</v>
      </c>
      <c r="K667" s="50" t="s">
        <v>530</v>
      </c>
      <c r="L667" s="49" t="str">
        <f t="shared" si="73"/>
        <v>tw-h-11-shl-loc2</v>
      </c>
      <c r="M667" s="49">
        <f t="shared" si="74"/>
        <v>2</v>
      </c>
      <c r="N667" s="25">
        <v>9</v>
      </c>
      <c r="O667" s="39">
        <v>9</v>
      </c>
      <c r="Q667" s="48">
        <v>64</v>
      </c>
    </row>
    <row r="668" spans="1:17" ht="16.5" x14ac:dyDescent="0.2">
      <c r="A668" s="45" t="s">
        <v>1701</v>
      </c>
      <c r="B668" s="45">
        <f t="shared" si="75"/>
        <v>4201130</v>
      </c>
      <c r="C668" s="68">
        <v>11</v>
      </c>
      <c r="D668" s="38">
        <f t="shared" si="70"/>
        <v>42011</v>
      </c>
      <c r="E668" s="25">
        <v>3</v>
      </c>
      <c r="F668" s="26" t="s">
        <v>794</v>
      </c>
      <c r="G668" s="26" t="s">
        <v>1463</v>
      </c>
      <c r="H668" s="25">
        <f t="shared" si="71"/>
        <v>50</v>
      </c>
      <c r="I668" s="25">
        <f t="shared" si="72"/>
        <v>5</v>
      </c>
      <c r="J668" s="25">
        <v>2</v>
      </c>
      <c r="K668" s="50" t="s">
        <v>504</v>
      </c>
      <c r="L668" s="50" t="str">
        <f t="shared" si="73"/>
        <v>tw-h-11-jlr-loc3</v>
      </c>
      <c r="M668" s="50">
        <f t="shared" si="74"/>
        <v>2</v>
      </c>
      <c r="N668" s="25">
        <v>6</v>
      </c>
      <c r="O668" s="39">
        <v>6</v>
      </c>
      <c r="Q668" s="48">
        <v>65</v>
      </c>
    </row>
    <row r="669" spans="1:17" ht="17.25" thickBot="1" x14ac:dyDescent="0.25">
      <c r="A669" s="45" t="s">
        <v>1701</v>
      </c>
      <c r="B669" s="45">
        <f t="shared" si="75"/>
        <v>4201131</v>
      </c>
      <c r="C669" s="68">
        <v>11</v>
      </c>
      <c r="D669" s="40">
        <f t="shared" ref="D669:D732" si="76">INT((Q669-1)/6)+42001</f>
        <v>42011</v>
      </c>
      <c r="E669" s="41">
        <v>3</v>
      </c>
      <c r="F669" s="42" t="s">
        <v>795</v>
      </c>
      <c r="G669" s="42" t="s">
        <v>509</v>
      </c>
      <c r="H669" s="41">
        <f t="shared" ref="H669:H732" si="77">INDEX($AL$4:$AL$103,C669)</f>
        <v>50</v>
      </c>
      <c r="I669" s="41">
        <f t="shared" ref="I669:I732" si="78">INDEX($AM$4:$AO$103,C669,E669)</f>
        <v>5</v>
      </c>
      <c r="J669" s="41">
        <v>2</v>
      </c>
      <c r="K669" s="42" t="s">
        <v>545</v>
      </c>
      <c r="L669" s="42" t="str">
        <f t="shared" ref="L669:L732" si="79">A669&amp;"-"&amp;C669&amp;"-"&amp;F669&amp;"-loc"&amp;E669</f>
        <v>tw-h-11-shl-loc3</v>
      </c>
      <c r="M669" s="42">
        <f t="shared" ref="M669:M732" si="80">INDEX($AQ$4:$AQ$103,C669)</f>
        <v>2</v>
      </c>
      <c r="N669" s="41">
        <v>9</v>
      </c>
      <c r="O669" s="43">
        <v>9</v>
      </c>
      <c r="Q669" s="48">
        <v>66</v>
      </c>
    </row>
    <row r="670" spans="1:17" ht="16.5" x14ac:dyDescent="0.2">
      <c r="A670" s="45" t="s">
        <v>1701</v>
      </c>
      <c r="B670" s="45">
        <f t="shared" si="75"/>
        <v>4201210</v>
      </c>
      <c r="C670" s="68">
        <v>12</v>
      </c>
      <c r="D670" s="35">
        <f t="shared" si="76"/>
        <v>42012</v>
      </c>
      <c r="E670" s="36">
        <v>1</v>
      </c>
      <c r="F670" s="44" t="s">
        <v>794</v>
      </c>
      <c r="G670" s="44" t="s">
        <v>495</v>
      </c>
      <c r="H670" s="36">
        <f t="shared" si="77"/>
        <v>50</v>
      </c>
      <c r="I670" s="36">
        <f t="shared" si="78"/>
        <v>6</v>
      </c>
      <c r="J670" s="36">
        <v>2</v>
      </c>
      <c r="K670" s="36" t="s">
        <v>502</v>
      </c>
      <c r="L670" s="36" t="str">
        <f t="shared" si="79"/>
        <v>tw-h-12-jlr-loc1</v>
      </c>
      <c r="M670" s="36">
        <f t="shared" si="80"/>
        <v>2</v>
      </c>
      <c r="N670" s="36">
        <v>6</v>
      </c>
      <c r="O670" s="37">
        <v>6</v>
      </c>
      <c r="Q670" s="48">
        <v>67</v>
      </c>
    </row>
    <row r="671" spans="1:17" ht="16.5" x14ac:dyDescent="0.2">
      <c r="A671" s="45" t="s">
        <v>1701</v>
      </c>
      <c r="B671" s="45">
        <f t="shared" si="75"/>
        <v>4201211</v>
      </c>
      <c r="C671" s="68">
        <v>12</v>
      </c>
      <c r="D671" s="38">
        <f t="shared" si="76"/>
        <v>42012</v>
      </c>
      <c r="E671" s="25">
        <v>1</v>
      </c>
      <c r="F671" s="26" t="s">
        <v>795</v>
      </c>
      <c r="G671" s="26" t="s">
        <v>432</v>
      </c>
      <c r="H671" s="25">
        <f t="shared" si="77"/>
        <v>50</v>
      </c>
      <c r="I671" s="25">
        <f t="shared" si="78"/>
        <v>6</v>
      </c>
      <c r="J671" s="25">
        <v>2</v>
      </c>
      <c r="K671" s="26" t="s">
        <v>543</v>
      </c>
      <c r="L671" s="25" t="str">
        <f t="shared" si="79"/>
        <v>tw-h-12-shl-loc1</v>
      </c>
      <c r="M671" s="25">
        <f t="shared" si="80"/>
        <v>2</v>
      </c>
      <c r="N671" s="25">
        <v>9</v>
      </c>
      <c r="O671" s="39">
        <v>9</v>
      </c>
      <c r="Q671" s="48">
        <v>68</v>
      </c>
    </row>
    <row r="672" spans="1:17" ht="16.5" x14ac:dyDescent="0.2">
      <c r="A672" s="45" t="s">
        <v>1701</v>
      </c>
      <c r="B672" s="45">
        <f t="shared" si="75"/>
        <v>4201220</v>
      </c>
      <c r="C672" s="68">
        <v>12</v>
      </c>
      <c r="D672" s="38">
        <f t="shared" si="76"/>
        <v>42012</v>
      </c>
      <c r="E672" s="25">
        <v>2</v>
      </c>
      <c r="F672" s="26" t="s">
        <v>794</v>
      </c>
      <c r="G672" s="26" t="s">
        <v>502</v>
      </c>
      <c r="H672" s="25">
        <f t="shared" si="77"/>
        <v>50</v>
      </c>
      <c r="I672" s="25">
        <f t="shared" si="78"/>
        <v>6</v>
      </c>
      <c r="J672" s="25">
        <v>2</v>
      </c>
      <c r="K672" s="45" t="s">
        <v>1459</v>
      </c>
      <c r="L672" s="49" t="str">
        <f t="shared" si="79"/>
        <v>tw-h-12-jlr-loc2</v>
      </c>
      <c r="M672" s="49">
        <f t="shared" si="80"/>
        <v>2</v>
      </c>
      <c r="N672" s="25">
        <v>6</v>
      </c>
      <c r="O672" s="39">
        <v>6</v>
      </c>
      <c r="Q672" s="48">
        <v>69</v>
      </c>
    </row>
    <row r="673" spans="1:17" ht="16.5" x14ac:dyDescent="0.2">
      <c r="A673" s="45" t="s">
        <v>1701</v>
      </c>
      <c r="B673" s="45">
        <f t="shared" si="75"/>
        <v>4201221</v>
      </c>
      <c r="C673" s="68">
        <v>12</v>
      </c>
      <c r="D673" s="38">
        <f t="shared" si="76"/>
        <v>42012</v>
      </c>
      <c r="E673" s="25">
        <v>2</v>
      </c>
      <c r="F673" s="26" t="s">
        <v>795</v>
      </c>
      <c r="G673" s="26" t="s">
        <v>522</v>
      </c>
      <c r="H673" s="25">
        <f t="shared" si="77"/>
        <v>50</v>
      </c>
      <c r="I673" s="25">
        <f t="shared" si="78"/>
        <v>6</v>
      </c>
      <c r="J673" s="25">
        <v>2</v>
      </c>
      <c r="K673" s="50" t="s">
        <v>538</v>
      </c>
      <c r="L673" s="49" t="str">
        <f t="shared" si="79"/>
        <v>tw-h-12-shl-loc2</v>
      </c>
      <c r="M673" s="49">
        <f t="shared" si="80"/>
        <v>2</v>
      </c>
      <c r="N673" s="25">
        <v>9</v>
      </c>
      <c r="O673" s="39">
        <v>9</v>
      </c>
      <c r="Q673" s="48">
        <v>70</v>
      </c>
    </row>
    <row r="674" spans="1:17" ht="16.5" x14ac:dyDescent="0.2">
      <c r="A674" s="45" t="s">
        <v>1701</v>
      </c>
      <c r="B674" s="45">
        <f t="shared" si="75"/>
        <v>4201230</v>
      </c>
      <c r="C674" s="68">
        <v>12</v>
      </c>
      <c r="D674" s="38">
        <f t="shared" si="76"/>
        <v>42012</v>
      </c>
      <c r="E674" s="25">
        <v>3</v>
      </c>
      <c r="F674" s="26" t="s">
        <v>794</v>
      </c>
      <c r="G674" s="26" t="s">
        <v>1463</v>
      </c>
      <c r="H674" s="25">
        <f t="shared" si="77"/>
        <v>50</v>
      </c>
      <c r="I674" s="25">
        <f t="shared" si="78"/>
        <v>6</v>
      </c>
      <c r="J674" s="25">
        <v>2</v>
      </c>
      <c r="K674" s="50" t="s">
        <v>499</v>
      </c>
      <c r="L674" s="50" t="str">
        <f t="shared" si="79"/>
        <v>tw-h-12-jlr-loc3</v>
      </c>
      <c r="M674" s="50">
        <f t="shared" si="80"/>
        <v>2</v>
      </c>
      <c r="N674" s="25">
        <v>6</v>
      </c>
      <c r="O674" s="39">
        <v>6</v>
      </c>
      <c r="Q674" s="48">
        <v>71</v>
      </c>
    </row>
    <row r="675" spans="1:17" ht="17.25" thickBot="1" x14ac:dyDescent="0.25">
      <c r="A675" s="45" t="s">
        <v>1701</v>
      </c>
      <c r="B675" s="45">
        <f t="shared" si="75"/>
        <v>4201231</v>
      </c>
      <c r="C675" s="68">
        <v>12</v>
      </c>
      <c r="D675" s="40">
        <f t="shared" si="76"/>
        <v>42012</v>
      </c>
      <c r="E675" s="41">
        <v>3</v>
      </c>
      <c r="F675" s="42" t="s">
        <v>795</v>
      </c>
      <c r="G675" s="42" t="s">
        <v>509</v>
      </c>
      <c r="H675" s="41">
        <f t="shared" si="77"/>
        <v>50</v>
      </c>
      <c r="I675" s="41">
        <f t="shared" si="78"/>
        <v>6</v>
      </c>
      <c r="J675" s="41">
        <v>2</v>
      </c>
      <c r="K675" s="42" t="s">
        <v>539</v>
      </c>
      <c r="L675" s="42" t="str">
        <f t="shared" si="79"/>
        <v>tw-h-12-shl-loc3</v>
      </c>
      <c r="M675" s="42">
        <f t="shared" si="80"/>
        <v>2</v>
      </c>
      <c r="N675" s="41">
        <v>9</v>
      </c>
      <c r="O675" s="43">
        <v>9</v>
      </c>
      <c r="Q675" s="48">
        <v>72</v>
      </c>
    </row>
    <row r="676" spans="1:17" ht="16.5" x14ac:dyDescent="0.2">
      <c r="A676" s="45" t="s">
        <v>1701</v>
      </c>
      <c r="B676" s="45">
        <f t="shared" si="75"/>
        <v>4201310</v>
      </c>
      <c r="C676" s="68">
        <v>13</v>
      </c>
      <c r="D676" s="35">
        <f t="shared" si="76"/>
        <v>42013</v>
      </c>
      <c r="E676" s="36">
        <v>1</v>
      </c>
      <c r="F676" s="44" t="s">
        <v>794</v>
      </c>
      <c r="G676" s="44" t="s">
        <v>495</v>
      </c>
      <c r="H676" s="36">
        <f t="shared" si="77"/>
        <v>52</v>
      </c>
      <c r="I676" s="36">
        <f t="shared" si="78"/>
        <v>6</v>
      </c>
      <c r="J676" s="36">
        <v>2</v>
      </c>
      <c r="K676" s="44" t="s">
        <v>505</v>
      </c>
      <c r="L676" s="36" t="str">
        <f t="shared" si="79"/>
        <v>tw-h-13-jlr-loc1</v>
      </c>
      <c r="M676" s="36">
        <f t="shared" si="80"/>
        <v>2</v>
      </c>
      <c r="N676" s="36">
        <v>6</v>
      </c>
      <c r="O676" s="37">
        <v>6</v>
      </c>
      <c r="Q676" s="48">
        <v>73</v>
      </c>
    </row>
    <row r="677" spans="1:17" ht="16.5" x14ac:dyDescent="0.2">
      <c r="A677" s="45" t="s">
        <v>1701</v>
      </c>
      <c r="B677" s="45">
        <f t="shared" si="75"/>
        <v>4201311</v>
      </c>
      <c r="C677" s="68">
        <v>13</v>
      </c>
      <c r="D677" s="38">
        <f t="shared" si="76"/>
        <v>42013</v>
      </c>
      <c r="E677" s="25">
        <v>1</v>
      </c>
      <c r="F677" s="26" t="s">
        <v>795</v>
      </c>
      <c r="G677" s="26" t="s">
        <v>432</v>
      </c>
      <c r="H677" s="25">
        <f t="shared" si="77"/>
        <v>52</v>
      </c>
      <c r="I677" s="25">
        <f t="shared" si="78"/>
        <v>6</v>
      </c>
      <c r="J677" s="25">
        <v>2</v>
      </c>
      <c r="K677" s="26" t="s">
        <v>546</v>
      </c>
      <c r="L677" s="25" t="str">
        <f t="shared" si="79"/>
        <v>tw-h-13-shl-loc1</v>
      </c>
      <c r="M677" s="25">
        <f t="shared" si="80"/>
        <v>2</v>
      </c>
      <c r="N677" s="25">
        <v>9</v>
      </c>
      <c r="O677" s="39">
        <v>9</v>
      </c>
      <c r="Q677" s="48">
        <v>74</v>
      </c>
    </row>
    <row r="678" spans="1:17" ht="16.5" x14ac:dyDescent="0.2">
      <c r="A678" s="45" t="s">
        <v>1701</v>
      </c>
      <c r="B678" s="45">
        <f t="shared" si="75"/>
        <v>4201320</v>
      </c>
      <c r="C678" s="68">
        <v>13</v>
      </c>
      <c r="D678" s="38">
        <f t="shared" si="76"/>
        <v>42013</v>
      </c>
      <c r="E678" s="25">
        <v>2</v>
      </c>
      <c r="F678" s="26" t="s">
        <v>794</v>
      </c>
      <c r="G678" s="26" t="s">
        <v>502</v>
      </c>
      <c r="H678" s="25">
        <f t="shared" si="77"/>
        <v>52</v>
      </c>
      <c r="I678" s="25">
        <f t="shared" si="78"/>
        <v>6</v>
      </c>
      <c r="J678" s="25">
        <v>2</v>
      </c>
      <c r="K678" s="26" t="s">
        <v>495</v>
      </c>
      <c r="L678" s="49" t="str">
        <f t="shared" si="79"/>
        <v>tw-h-13-jlr-loc2</v>
      </c>
      <c r="M678" s="49">
        <f t="shared" si="80"/>
        <v>2</v>
      </c>
      <c r="N678" s="25">
        <v>6</v>
      </c>
      <c r="O678" s="39">
        <v>6</v>
      </c>
      <c r="Q678" s="48">
        <v>75</v>
      </c>
    </row>
    <row r="679" spans="1:17" ht="16.5" x14ac:dyDescent="0.2">
      <c r="A679" s="45" t="s">
        <v>1701</v>
      </c>
      <c r="B679" s="45">
        <f t="shared" si="75"/>
        <v>4201321</v>
      </c>
      <c r="C679" s="68">
        <v>13</v>
      </c>
      <c r="D679" s="38">
        <f t="shared" si="76"/>
        <v>42013</v>
      </c>
      <c r="E679" s="25">
        <v>2</v>
      </c>
      <c r="F679" s="26" t="s">
        <v>795</v>
      </c>
      <c r="G679" s="26" t="s">
        <v>522</v>
      </c>
      <c r="H679" s="25">
        <f t="shared" si="77"/>
        <v>52</v>
      </c>
      <c r="I679" s="25">
        <f t="shared" si="78"/>
        <v>6</v>
      </c>
      <c r="J679" s="25">
        <v>2</v>
      </c>
      <c r="K679" s="50" t="s">
        <v>534</v>
      </c>
      <c r="L679" s="49" t="str">
        <f t="shared" si="79"/>
        <v>tw-h-13-shl-loc2</v>
      </c>
      <c r="M679" s="49">
        <f t="shared" si="80"/>
        <v>2</v>
      </c>
      <c r="N679" s="25">
        <v>9</v>
      </c>
      <c r="O679" s="39">
        <v>9</v>
      </c>
      <c r="Q679" s="48">
        <v>76</v>
      </c>
    </row>
    <row r="680" spans="1:17" ht="16.5" x14ac:dyDescent="0.2">
      <c r="A680" s="45" t="s">
        <v>1701</v>
      </c>
      <c r="B680" s="45">
        <f t="shared" si="75"/>
        <v>4201330</v>
      </c>
      <c r="C680" s="68">
        <v>13</v>
      </c>
      <c r="D680" s="38">
        <f t="shared" si="76"/>
        <v>42013</v>
      </c>
      <c r="E680" s="25">
        <v>3</v>
      </c>
      <c r="F680" s="26" t="s">
        <v>794</v>
      </c>
      <c r="G680" s="26" t="s">
        <v>1463</v>
      </c>
      <c r="H680" s="25">
        <f t="shared" si="77"/>
        <v>52</v>
      </c>
      <c r="I680" s="25">
        <f t="shared" si="78"/>
        <v>6</v>
      </c>
      <c r="J680" s="25">
        <v>2</v>
      </c>
      <c r="K680" s="50" t="s">
        <v>501</v>
      </c>
      <c r="L680" s="50" t="str">
        <f t="shared" si="79"/>
        <v>tw-h-13-jlr-loc3</v>
      </c>
      <c r="M680" s="50">
        <f t="shared" si="80"/>
        <v>2</v>
      </c>
      <c r="N680" s="25">
        <v>6</v>
      </c>
      <c r="O680" s="39">
        <v>6</v>
      </c>
      <c r="Q680" s="48">
        <v>77</v>
      </c>
    </row>
    <row r="681" spans="1:17" ht="17.25" thickBot="1" x14ac:dyDescent="0.25">
      <c r="A681" s="45" t="s">
        <v>1701</v>
      </c>
      <c r="B681" s="45">
        <f t="shared" si="75"/>
        <v>4201331</v>
      </c>
      <c r="C681" s="68">
        <v>13</v>
      </c>
      <c r="D681" s="40">
        <f t="shared" si="76"/>
        <v>42013</v>
      </c>
      <c r="E681" s="41">
        <v>3</v>
      </c>
      <c r="F681" s="42" t="s">
        <v>795</v>
      </c>
      <c r="G681" s="42" t="s">
        <v>509</v>
      </c>
      <c r="H681" s="41">
        <f t="shared" si="77"/>
        <v>52</v>
      </c>
      <c r="I681" s="41">
        <f t="shared" si="78"/>
        <v>6</v>
      </c>
      <c r="J681" s="41">
        <v>2</v>
      </c>
      <c r="K681" s="42" t="s">
        <v>542</v>
      </c>
      <c r="L681" s="42" t="str">
        <f t="shared" si="79"/>
        <v>tw-h-13-shl-loc3</v>
      </c>
      <c r="M681" s="42">
        <f t="shared" si="80"/>
        <v>2</v>
      </c>
      <c r="N681" s="41">
        <v>9</v>
      </c>
      <c r="O681" s="43">
        <v>9</v>
      </c>
      <c r="Q681" s="48">
        <v>78</v>
      </c>
    </row>
    <row r="682" spans="1:17" ht="16.5" x14ac:dyDescent="0.2">
      <c r="A682" s="45" t="s">
        <v>1701</v>
      </c>
      <c r="B682" s="45">
        <f t="shared" si="75"/>
        <v>4201410</v>
      </c>
      <c r="C682" s="68">
        <v>14</v>
      </c>
      <c r="D682" s="35">
        <f t="shared" si="76"/>
        <v>42014</v>
      </c>
      <c r="E682" s="36">
        <v>1</v>
      </c>
      <c r="F682" s="44" t="s">
        <v>794</v>
      </c>
      <c r="G682" s="44" t="s">
        <v>495</v>
      </c>
      <c r="H682" s="36">
        <f t="shared" si="77"/>
        <v>54</v>
      </c>
      <c r="I682" s="36">
        <f t="shared" si="78"/>
        <v>6</v>
      </c>
      <c r="J682" s="36">
        <v>2</v>
      </c>
      <c r="K682" s="36" t="s">
        <v>1458</v>
      </c>
      <c r="L682" s="36" t="str">
        <f t="shared" si="79"/>
        <v>tw-h-14-jlr-loc1</v>
      </c>
      <c r="M682" s="36">
        <f t="shared" si="80"/>
        <v>2</v>
      </c>
      <c r="N682" s="36">
        <v>6</v>
      </c>
      <c r="O682" s="37">
        <v>6</v>
      </c>
      <c r="Q682" s="48">
        <v>79</v>
      </c>
    </row>
    <row r="683" spans="1:17" ht="16.5" x14ac:dyDescent="0.2">
      <c r="A683" s="45" t="s">
        <v>1701</v>
      </c>
      <c r="B683" s="45">
        <f t="shared" si="75"/>
        <v>4201411</v>
      </c>
      <c r="C683" s="68">
        <v>14</v>
      </c>
      <c r="D683" s="38">
        <f t="shared" si="76"/>
        <v>42014</v>
      </c>
      <c r="E683" s="25">
        <v>1</v>
      </c>
      <c r="F683" s="26" t="s">
        <v>795</v>
      </c>
      <c r="G683" s="26" t="s">
        <v>432</v>
      </c>
      <c r="H683" s="25">
        <f t="shared" si="77"/>
        <v>54</v>
      </c>
      <c r="I683" s="25">
        <f t="shared" si="78"/>
        <v>6</v>
      </c>
      <c r="J683" s="25">
        <v>2</v>
      </c>
      <c r="K683" s="26" t="s">
        <v>532</v>
      </c>
      <c r="L683" s="25" t="str">
        <f t="shared" si="79"/>
        <v>tw-h-14-shl-loc1</v>
      </c>
      <c r="M683" s="25">
        <f t="shared" si="80"/>
        <v>2</v>
      </c>
      <c r="N683" s="25">
        <v>9</v>
      </c>
      <c r="O683" s="39">
        <v>9</v>
      </c>
      <c r="Q683" s="48">
        <v>80</v>
      </c>
    </row>
    <row r="684" spans="1:17" ht="16.5" x14ac:dyDescent="0.2">
      <c r="A684" s="45" t="s">
        <v>1701</v>
      </c>
      <c r="B684" s="45">
        <f t="shared" si="75"/>
        <v>4201420</v>
      </c>
      <c r="C684" s="68">
        <v>14</v>
      </c>
      <c r="D684" s="38">
        <f t="shared" si="76"/>
        <v>42014</v>
      </c>
      <c r="E684" s="25">
        <v>2</v>
      </c>
      <c r="F684" s="26" t="s">
        <v>794</v>
      </c>
      <c r="G684" s="26" t="s">
        <v>502</v>
      </c>
      <c r="H684" s="25">
        <f t="shared" si="77"/>
        <v>54</v>
      </c>
      <c r="I684" s="25">
        <f t="shared" si="78"/>
        <v>6</v>
      </c>
      <c r="J684" s="25">
        <v>2</v>
      </c>
      <c r="K684" s="45" t="s">
        <v>1463</v>
      </c>
      <c r="L684" s="49" t="str">
        <f t="shared" si="79"/>
        <v>tw-h-14-jlr-loc2</v>
      </c>
      <c r="M684" s="49">
        <f t="shared" si="80"/>
        <v>2</v>
      </c>
      <c r="N684" s="25">
        <v>6</v>
      </c>
      <c r="O684" s="39">
        <v>6</v>
      </c>
      <c r="Q684" s="48">
        <v>81</v>
      </c>
    </row>
    <row r="685" spans="1:17" ht="16.5" x14ac:dyDescent="0.2">
      <c r="A685" s="45" t="s">
        <v>1701</v>
      </c>
      <c r="B685" s="45">
        <f t="shared" si="75"/>
        <v>4201421</v>
      </c>
      <c r="C685" s="68">
        <v>14</v>
      </c>
      <c r="D685" s="38">
        <f t="shared" si="76"/>
        <v>42014</v>
      </c>
      <c r="E685" s="25">
        <v>2</v>
      </c>
      <c r="F685" s="26" t="s">
        <v>795</v>
      </c>
      <c r="G685" s="26" t="s">
        <v>522</v>
      </c>
      <c r="H685" s="25">
        <f t="shared" si="77"/>
        <v>54</v>
      </c>
      <c r="I685" s="25">
        <f t="shared" si="78"/>
        <v>6</v>
      </c>
      <c r="J685" s="25">
        <v>2</v>
      </c>
      <c r="K685" s="50" t="s">
        <v>530</v>
      </c>
      <c r="L685" s="49" t="str">
        <f t="shared" si="79"/>
        <v>tw-h-14-shl-loc2</v>
      </c>
      <c r="M685" s="49">
        <f t="shared" si="80"/>
        <v>2</v>
      </c>
      <c r="N685" s="25">
        <v>9</v>
      </c>
      <c r="O685" s="39">
        <v>9</v>
      </c>
      <c r="Q685" s="48">
        <v>82</v>
      </c>
    </row>
    <row r="686" spans="1:17" ht="16.5" x14ac:dyDescent="0.2">
      <c r="A686" s="45" t="s">
        <v>1701</v>
      </c>
      <c r="B686" s="45">
        <f t="shared" si="75"/>
        <v>4201430</v>
      </c>
      <c r="C686" s="68">
        <v>14</v>
      </c>
      <c r="D686" s="38">
        <f t="shared" si="76"/>
        <v>42014</v>
      </c>
      <c r="E686" s="25">
        <v>3</v>
      </c>
      <c r="F686" s="26" t="s">
        <v>794</v>
      </c>
      <c r="G686" s="26" t="s">
        <v>1463</v>
      </c>
      <c r="H686" s="25">
        <f t="shared" si="77"/>
        <v>54</v>
      </c>
      <c r="I686" s="25">
        <f t="shared" si="78"/>
        <v>6</v>
      </c>
      <c r="J686" s="25">
        <v>2</v>
      </c>
      <c r="K686" s="50" t="s">
        <v>502</v>
      </c>
      <c r="L686" s="50" t="str">
        <f t="shared" si="79"/>
        <v>tw-h-14-jlr-loc3</v>
      </c>
      <c r="M686" s="50">
        <f t="shared" si="80"/>
        <v>2</v>
      </c>
      <c r="N686" s="25">
        <v>6</v>
      </c>
      <c r="O686" s="39">
        <v>6</v>
      </c>
      <c r="Q686" s="48">
        <v>83</v>
      </c>
    </row>
    <row r="687" spans="1:17" ht="17.25" thickBot="1" x14ac:dyDescent="0.25">
      <c r="A687" s="45" t="s">
        <v>1701</v>
      </c>
      <c r="B687" s="45">
        <f t="shared" si="75"/>
        <v>4201431</v>
      </c>
      <c r="C687" s="68">
        <v>14</v>
      </c>
      <c r="D687" s="40">
        <f t="shared" si="76"/>
        <v>42014</v>
      </c>
      <c r="E687" s="41">
        <v>3</v>
      </c>
      <c r="F687" s="42" t="s">
        <v>795</v>
      </c>
      <c r="G687" s="42" t="s">
        <v>509</v>
      </c>
      <c r="H687" s="41">
        <f t="shared" si="77"/>
        <v>54</v>
      </c>
      <c r="I687" s="41">
        <f t="shared" si="78"/>
        <v>6</v>
      </c>
      <c r="J687" s="41">
        <v>2</v>
      </c>
      <c r="K687" s="42" t="s">
        <v>543</v>
      </c>
      <c r="L687" s="42" t="str">
        <f t="shared" si="79"/>
        <v>tw-h-14-shl-loc3</v>
      </c>
      <c r="M687" s="42">
        <f t="shared" si="80"/>
        <v>2</v>
      </c>
      <c r="N687" s="41">
        <v>9</v>
      </c>
      <c r="O687" s="43">
        <v>9</v>
      </c>
      <c r="Q687" s="48">
        <v>84</v>
      </c>
    </row>
    <row r="688" spans="1:17" ht="16.5" x14ac:dyDescent="0.2">
      <c r="A688" s="45" t="s">
        <v>1701</v>
      </c>
      <c r="B688" s="45">
        <f t="shared" si="75"/>
        <v>4201510</v>
      </c>
      <c r="C688" s="68">
        <v>15</v>
      </c>
      <c r="D688" s="35">
        <f t="shared" si="76"/>
        <v>42015</v>
      </c>
      <c r="E688" s="36">
        <v>1</v>
      </c>
      <c r="F688" s="44" t="s">
        <v>794</v>
      </c>
      <c r="G688" s="44" t="s">
        <v>495</v>
      </c>
      <c r="H688" s="36">
        <f t="shared" si="77"/>
        <v>56</v>
      </c>
      <c r="I688" s="36">
        <f t="shared" si="78"/>
        <v>6</v>
      </c>
      <c r="J688" s="36">
        <v>2</v>
      </c>
      <c r="K688" s="36" t="s">
        <v>499</v>
      </c>
      <c r="L688" s="36" t="str">
        <f t="shared" si="79"/>
        <v>tw-h-15-jlr-loc1</v>
      </c>
      <c r="M688" s="36">
        <f t="shared" si="80"/>
        <v>2</v>
      </c>
      <c r="N688" s="36">
        <v>6</v>
      </c>
      <c r="O688" s="37">
        <v>6</v>
      </c>
      <c r="Q688" s="48">
        <v>85</v>
      </c>
    </row>
    <row r="689" spans="1:17" ht="16.5" x14ac:dyDescent="0.2">
      <c r="A689" s="45" t="s">
        <v>1701</v>
      </c>
      <c r="B689" s="45">
        <f t="shared" si="75"/>
        <v>4201511</v>
      </c>
      <c r="C689" s="68">
        <v>15</v>
      </c>
      <c r="D689" s="38">
        <f t="shared" si="76"/>
        <v>42015</v>
      </c>
      <c r="E689" s="25">
        <v>1</v>
      </c>
      <c r="F689" s="26" t="s">
        <v>795</v>
      </c>
      <c r="G689" s="26" t="s">
        <v>432</v>
      </c>
      <c r="H689" s="25">
        <f t="shared" si="77"/>
        <v>56</v>
      </c>
      <c r="I689" s="25">
        <f t="shared" si="78"/>
        <v>6</v>
      </c>
      <c r="J689" s="25">
        <v>2</v>
      </c>
      <c r="K689" s="26" t="s">
        <v>539</v>
      </c>
      <c r="L689" s="25" t="str">
        <f t="shared" si="79"/>
        <v>tw-h-15-shl-loc1</v>
      </c>
      <c r="M689" s="25">
        <f t="shared" si="80"/>
        <v>2</v>
      </c>
      <c r="N689" s="25">
        <v>9</v>
      </c>
      <c r="O689" s="39">
        <v>9</v>
      </c>
      <c r="Q689" s="48">
        <v>86</v>
      </c>
    </row>
    <row r="690" spans="1:17" ht="16.5" x14ac:dyDescent="0.2">
      <c r="A690" s="45" t="s">
        <v>1701</v>
      </c>
      <c r="B690" s="45">
        <f t="shared" si="75"/>
        <v>4201520</v>
      </c>
      <c r="C690" s="68">
        <v>15</v>
      </c>
      <c r="D690" s="38">
        <f t="shared" si="76"/>
        <v>42015</v>
      </c>
      <c r="E690" s="25">
        <v>2</v>
      </c>
      <c r="F690" s="26" t="s">
        <v>794</v>
      </c>
      <c r="G690" s="26" t="s">
        <v>502</v>
      </c>
      <c r="H690" s="25">
        <f t="shared" si="77"/>
        <v>56</v>
      </c>
      <c r="I690" s="25">
        <f t="shared" si="78"/>
        <v>6</v>
      </c>
      <c r="J690" s="25">
        <v>2</v>
      </c>
      <c r="K690" s="25" t="s">
        <v>1459</v>
      </c>
      <c r="L690" s="49" t="str">
        <f t="shared" si="79"/>
        <v>tw-h-15-jlr-loc2</v>
      </c>
      <c r="M690" s="49">
        <f t="shared" si="80"/>
        <v>2</v>
      </c>
      <c r="N690" s="25">
        <v>6</v>
      </c>
      <c r="O690" s="39">
        <v>6</v>
      </c>
      <c r="Q690" s="48">
        <v>87</v>
      </c>
    </row>
    <row r="691" spans="1:17" ht="16.5" x14ac:dyDescent="0.2">
      <c r="A691" s="45" t="s">
        <v>1701</v>
      </c>
      <c r="B691" s="45">
        <f t="shared" si="75"/>
        <v>4201521</v>
      </c>
      <c r="C691" s="68">
        <v>15</v>
      </c>
      <c r="D691" s="38">
        <f t="shared" si="76"/>
        <v>42015</v>
      </c>
      <c r="E691" s="25">
        <v>2</v>
      </c>
      <c r="F691" s="26" t="s">
        <v>795</v>
      </c>
      <c r="G691" s="26" t="s">
        <v>522</v>
      </c>
      <c r="H691" s="25">
        <f t="shared" si="77"/>
        <v>56</v>
      </c>
      <c r="I691" s="25">
        <f t="shared" si="78"/>
        <v>6</v>
      </c>
      <c r="J691" s="25">
        <v>2</v>
      </c>
      <c r="K691" s="26" t="s">
        <v>538</v>
      </c>
      <c r="L691" s="49" t="str">
        <f t="shared" si="79"/>
        <v>tw-h-15-shl-loc2</v>
      </c>
      <c r="M691" s="49">
        <f t="shared" si="80"/>
        <v>2</v>
      </c>
      <c r="N691" s="25">
        <v>9</v>
      </c>
      <c r="O691" s="39">
        <v>9</v>
      </c>
      <c r="Q691" s="48">
        <v>88</v>
      </c>
    </row>
    <row r="692" spans="1:17" ht="16.5" x14ac:dyDescent="0.2">
      <c r="A692" s="45" t="s">
        <v>1701</v>
      </c>
      <c r="B692" s="45">
        <f t="shared" si="75"/>
        <v>4201530</v>
      </c>
      <c r="C692" s="68">
        <v>15</v>
      </c>
      <c r="D692" s="38">
        <f t="shared" si="76"/>
        <v>42015</v>
      </c>
      <c r="E692" s="25">
        <v>3</v>
      </c>
      <c r="F692" s="26" t="s">
        <v>794</v>
      </c>
      <c r="G692" s="26" t="s">
        <v>1463</v>
      </c>
      <c r="H692" s="25">
        <f t="shared" si="77"/>
        <v>56</v>
      </c>
      <c r="I692" s="25">
        <f t="shared" si="78"/>
        <v>6</v>
      </c>
      <c r="J692" s="25">
        <v>2</v>
      </c>
      <c r="K692" s="25" t="s">
        <v>502</v>
      </c>
      <c r="L692" s="50" t="str">
        <f t="shared" si="79"/>
        <v>tw-h-15-jlr-loc3</v>
      </c>
      <c r="M692" s="50">
        <f t="shared" si="80"/>
        <v>2</v>
      </c>
      <c r="N692" s="25">
        <v>6</v>
      </c>
      <c r="O692" s="39">
        <v>6</v>
      </c>
      <c r="Q692" s="48">
        <v>89</v>
      </c>
    </row>
    <row r="693" spans="1:17" ht="17.25" thickBot="1" x14ac:dyDescent="0.25">
      <c r="A693" s="45" t="s">
        <v>1701</v>
      </c>
      <c r="B693" s="45">
        <f t="shared" si="75"/>
        <v>4201531</v>
      </c>
      <c r="C693" s="68">
        <v>15</v>
      </c>
      <c r="D693" s="40">
        <f t="shared" si="76"/>
        <v>42015</v>
      </c>
      <c r="E693" s="41">
        <v>3</v>
      </c>
      <c r="F693" s="42" t="s">
        <v>795</v>
      </c>
      <c r="G693" s="42" t="s">
        <v>509</v>
      </c>
      <c r="H693" s="41">
        <f t="shared" si="77"/>
        <v>56</v>
      </c>
      <c r="I693" s="41">
        <f t="shared" si="78"/>
        <v>6</v>
      </c>
      <c r="J693" s="41">
        <v>2</v>
      </c>
      <c r="K693" s="42" t="s">
        <v>543</v>
      </c>
      <c r="L693" s="42" t="str">
        <f t="shared" si="79"/>
        <v>tw-h-15-shl-loc3</v>
      </c>
      <c r="M693" s="42">
        <f t="shared" si="80"/>
        <v>2</v>
      </c>
      <c r="N693" s="41">
        <v>9</v>
      </c>
      <c r="O693" s="43">
        <v>9</v>
      </c>
      <c r="Q693" s="48">
        <v>90</v>
      </c>
    </row>
    <row r="694" spans="1:17" ht="16.5" x14ac:dyDescent="0.2">
      <c r="A694" s="45" t="s">
        <v>1701</v>
      </c>
      <c r="B694" s="45">
        <f t="shared" si="75"/>
        <v>4201610</v>
      </c>
      <c r="C694" s="68">
        <v>16</v>
      </c>
      <c r="D694" s="35">
        <f t="shared" si="76"/>
        <v>42016</v>
      </c>
      <c r="E694" s="36">
        <v>1</v>
      </c>
      <c r="F694" s="44" t="s">
        <v>794</v>
      </c>
      <c r="G694" s="44" t="s">
        <v>495</v>
      </c>
      <c r="H694" s="36">
        <f t="shared" si="77"/>
        <v>58</v>
      </c>
      <c r="I694" s="36">
        <f t="shared" si="78"/>
        <v>6</v>
      </c>
      <c r="J694" s="36">
        <v>2</v>
      </c>
      <c r="K694" s="36" t="s">
        <v>174</v>
      </c>
      <c r="L694" s="36" t="str">
        <f t="shared" si="79"/>
        <v>tw-h-16-jlr-loc1</v>
      </c>
      <c r="M694" s="36">
        <f t="shared" si="80"/>
        <v>2</v>
      </c>
      <c r="N694" s="36">
        <v>6</v>
      </c>
      <c r="O694" s="37">
        <v>6</v>
      </c>
      <c r="Q694" s="48">
        <v>91</v>
      </c>
    </row>
    <row r="695" spans="1:17" ht="16.5" x14ac:dyDescent="0.2">
      <c r="A695" s="45" t="s">
        <v>1701</v>
      </c>
      <c r="B695" s="45">
        <f t="shared" si="75"/>
        <v>4201611</v>
      </c>
      <c r="C695" s="68">
        <v>16</v>
      </c>
      <c r="D695" s="38">
        <f t="shared" si="76"/>
        <v>42016</v>
      </c>
      <c r="E695" s="25">
        <v>1</v>
      </c>
      <c r="F695" s="26" t="s">
        <v>795</v>
      </c>
      <c r="G695" s="26" t="s">
        <v>432</v>
      </c>
      <c r="H695" s="25">
        <f t="shared" si="77"/>
        <v>58</v>
      </c>
      <c r="I695" s="25">
        <f t="shared" si="78"/>
        <v>6</v>
      </c>
      <c r="J695" s="25">
        <v>2</v>
      </c>
      <c r="K695" s="25" t="s">
        <v>534</v>
      </c>
      <c r="L695" s="25" t="str">
        <f t="shared" si="79"/>
        <v>tw-h-16-shl-loc1</v>
      </c>
      <c r="M695" s="25">
        <f t="shared" si="80"/>
        <v>2</v>
      </c>
      <c r="N695" s="25">
        <v>9</v>
      </c>
      <c r="O695" s="39">
        <v>9</v>
      </c>
      <c r="Q695" s="48">
        <v>92</v>
      </c>
    </row>
    <row r="696" spans="1:17" ht="16.5" x14ac:dyDescent="0.2">
      <c r="A696" s="45" t="s">
        <v>1701</v>
      </c>
      <c r="B696" s="45">
        <f t="shared" si="75"/>
        <v>4201620</v>
      </c>
      <c r="C696" s="68">
        <v>16</v>
      </c>
      <c r="D696" s="38">
        <f t="shared" si="76"/>
        <v>42016</v>
      </c>
      <c r="E696" s="25">
        <v>2</v>
      </c>
      <c r="F696" s="26" t="s">
        <v>794</v>
      </c>
      <c r="G696" s="26" t="s">
        <v>998</v>
      </c>
      <c r="H696" s="25">
        <f t="shared" si="77"/>
        <v>58</v>
      </c>
      <c r="I696" s="25">
        <f t="shared" si="78"/>
        <v>6</v>
      </c>
      <c r="J696" s="25">
        <v>2</v>
      </c>
      <c r="K696" s="25" t="s">
        <v>174</v>
      </c>
      <c r="L696" s="49" t="str">
        <f t="shared" si="79"/>
        <v>tw-h-16-jlr-loc2</v>
      </c>
      <c r="M696" s="49">
        <f t="shared" si="80"/>
        <v>2</v>
      </c>
      <c r="N696" s="25">
        <v>6</v>
      </c>
      <c r="O696" s="39">
        <v>6</v>
      </c>
      <c r="Q696" s="48">
        <v>93</v>
      </c>
    </row>
    <row r="697" spans="1:17" ht="16.5" x14ac:dyDescent="0.2">
      <c r="A697" s="45" t="s">
        <v>1701</v>
      </c>
      <c r="B697" s="45">
        <f t="shared" si="75"/>
        <v>4201621</v>
      </c>
      <c r="C697" s="68">
        <v>16</v>
      </c>
      <c r="D697" s="38">
        <f t="shared" si="76"/>
        <v>42016</v>
      </c>
      <c r="E697" s="25">
        <v>2</v>
      </c>
      <c r="F697" s="26" t="s">
        <v>795</v>
      </c>
      <c r="G697" s="26" t="s">
        <v>999</v>
      </c>
      <c r="H697" s="25">
        <f t="shared" si="77"/>
        <v>58</v>
      </c>
      <c r="I697" s="25">
        <f t="shared" si="78"/>
        <v>6</v>
      </c>
      <c r="J697" s="25">
        <v>2</v>
      </c>
      <c r="K697" s="25" t="s">
        <v>528</v>
      </c>
      <c r="L697" s="49" t="str">
        <f t="shared" si="79"/>
        <v>tw-h-16-shl-loc2</v>
      </c>
      <c r="M697" s="49">
        <f t="shared" si="80"/>
        <v>2</v>
      </c>
      <c r="N697" s="25">
        <v>9</v>
      </c>
      <c r="O697" s="39">
        <v>9</v>
      </c>
      <c r="Q697" s="48">
        <v>94</v>
      </c>
    </row>
    <row r="698" spans="1:17" ht="16.5" x14ac:dyDescent="0.2">
      <c r="A698" s="45" t="s">
        <v>1701</v>
      </c>
      <c r="B698" s="45">
        <f t="shared" si="75"/>
        <v>4201630</v>
      </c>
      <c r="C698" s="68">
        <v>16</v>
      </c>
      <c r="D698" s="38">
        <f t="shared" si="76"/>
        <v>42016</v>
      </c>
      <c r="E698" s="25">
        <v>3</v>
      </c>
      <c r="F698" s="26" t="s">
        <v>794</v>
      </c>
      <c r="G698" s="26" t="s">
        <v>1463</v>
      </c>
      <c r="H698" s="25">
        <f t="shared" si="77"/>
        <v>58</v>
      </c>
      <c r="I698" s="25">
        <f t="shared" si="78"/>
        <v>6</v>
      </c>
      <c r="J698" s="25">
        <v>2</v>
      </c>
      <c r="K698" s="25" t="s">
        <v>501</v>
      </c>
      <c r="L698" s="50" t="str">
        <f t="shared" si="79"/>
        <v>tw-h-16-jlr-loc3</v>
      </c>
      <c r="M698" s="50">
        <f t="shared" si="80"/>
        <v>2</v>
      </c>
      <c r="N698" s="25">
        <v>6</v>
      </c>
      <c r="O698" s="39">
        <v>6</v>
      </c>
      <c r="Q698" s="48">
        <v>95</v>
      </c>
    </row>
    <row r="699" spans="1:17" ht="17.25" thickBot="1" x14ac:dyDescent="0.25">
      <c r="A699" s="45" t="s">
        <v>1701</v>
      </c>
      <c r="B699" s="45">
        <f t="shared" si="75"/>
        <v>4201631</v>
      </c>
      <c r="C699" s="68">
        <v>16</v>
      </c>
      <c r="D699" s="40">
        <f t="shared" si="76"/>
        <v>42016</v>
      </c>
      <c r="E699" s="41">
        <v>3</v>
      </c>
      <c r="F699" s="42" t="s">
        <v>795</v>
      </c>
      <c r="G699" s="42" t="s">
        <v>509</v>
      </c>
      <c r="H699" s="41">
        <f t="shared" si="77"/>
        <v>58</v>
      </c>
      <c r="I699" s="41">
        <f t="shared" si="78"/>
        <v>6</v>
      </c>
      <c r="J699" s="41">
        <v>2</v>
      </c>
      <c r="K699" s="41" t="s">
        <v>542</v>
      </c>
      <c r="L699" s="42" t="str">
        <f t="shared" si="79"/>
        <v>tw-h-16-shl-loc3</v>
      </c>
      <c r="M699" s="42">
        <f t="shared" si="80"/>
        <v>2</v>
      </c>
      <c r="N699" s="41">
        <v>9</v>
      </c>
      <c r="O699" s="43">
        <v>9</v>
      </c>
      <c r="Q699" s="48">
        <v>96</v>
      </c>
    </row>
    <row r="700" spans="1:17" ht="16.5" x14ac:dyDescent="0.2">
      <c r="A700" s="45" t="s">
        <v>1701</v>
      </c>
      <c r="B700" s="45">
        <f t="shared" si="75"/>
        <v>4201710</v>
      </c>
      <c r="C700" s="68">
        <v>17</v>
      </c>
      <c r="D700" s="35">
        <f t="shared" si="76"/>
        <v>42017</v>
      </c>
      <c r="E700" s="36">
        <v>1</v>
      </c>
      <c r="F700" s="44" t="s">
        <v>794</v>
      </c>
      <c r="G700" s="44" t="s">
        <v>495</v>
      </c>
      <c r="H700" s="36">
        <f t="shared" si="77"/>
        <v>59</v>
      </c>
      <c r="I700" s="36">
        <f t="shared" si="78"/>
        <v>6</v>
      </c>
      <c r="J700" s="36">
        <v>2</v>
      </c>
      <c r="K700" s="36" t="s">
        <v>499</v>
      </c>
      <c r="L700" s="36" t="str">
        <f t="shared" si="79"/>
        <v>tw-h-17-jlr-loc1</v>
      </c>
      <c r="M700" s="36">
        <f t="shared" si="80"/>
        <v>2</v>
      </c>
      <c r="N700" s="36">
        <v>6</v>
      </c>
      <c r="O700" s="37">
        <v>6</v>
      </c>
      <c r="Q700" s="48">
        <v>97</v>
      </c>
    </row>
    <row r="701" spans="1:17" ht="16.5" x14ac:dyDescent="0.2">
      <c r="A701" s="45" t="s">
        <v>1701</v>
      </c>
      <c r="B701" s="45">
        <f t="shared" si="75"/>
        <v>4201711</v>
      </c>
      <c r="C701" s="68">
        <v>17</v>
      </c>
      <c r="D701" s="38">
        <f t="shared" si="76"/>
        <v>42017</v>
      </c>
      <c r="E701" s="25">
        <v>1</v>
      </c>
      <c r="F701" s="26" t="s">
        <v>795</v>
      </c>
      <c r="G701" s="26" t="s">
        <v>432</v>
      </c>
      <c r="H701" s="25">
        <f t="shared" si="77"/>
        <v>59</v>
      </c>
      <c r="I701" s="25">
        <f t="shared" si="78"/>
        <v>6</v>
      </c>
      <c r="J701" s="25">
        <v>2</v>
      </c>
      <c r="K701" s="25" t="s">
        <v>539</v>
      </c>
      <c r="L701" s="25" t="str">
        <f t="shared" si="79"/>
        <v>tw-h-17-shl-loc1</v>
      </c>
      <c r="M701" s="25">
        <f t="shared" si="80"/>
        <v>2</v>
      </c>
      <c r="N701" s="25">
        <v>9</v>
      </c>
      <c r="O701" s="39">
        <v>9</v>
      </c>
      <c r="Q701" s="48">
        <v>98</v>
      </c>
    </row>
    <row r="702" spans="1:17" ht="16.5" x14ac:dyDescent="0.2">
      <c r="A702" s="45" t="s">
        <v>1701</v>
      </c>
      <c r="B702" s="45">
        <f t="shared" si="75"/>
        <v>4201720</v>
      </c>
      <c r="C702" s="68">
        <v>17</v>
      </c>
      <c r="D702" s="38">
        <f t="shared" si="76"/>
        <v>42017</v>
      </c>
      <c r="E702" s="25">
        <v>2</v>
      </c>
      <c r="F702" s="26" t="s">
        <v>794</v>
      </c>
      <c r="G702" s="26" t="s">
        <v>504</v>
      </c>
      <c r="H702" s="25">
        <f t="shared" si="77"/>
        <v>59</v>
      </c>
      <c r="I702" s="25">
        <f t="shared" si="78"/>
        <v>6</v>
      </c>
      <c r="J702" s="25">
        <v>2</v>
      </c>
      <c r="K702" s="25" t="s">
        <v>1459</v>
      </c>
      <c r="L702" s="49" t="str">
        <f t="shared" si="79"/>
        <v>tw-h-17-jlr-loc2</v>
      </c>
      <c r="M702" s="49">
        <f t="shared" si="80"/>
        <v>2</v>
      </c>
      <c r="N702" s="25">
        <v>6</v>
      </c>
      <c r="O702" s="39">
        <v>6</v>
      </c>
      <c r="Q702" s="48">
        <v>99</v>
      </c>
    </row>
    <row r="703" spans="1:17" ht="16.5" x14ac:dyDescent="0.2">
      <c r="A703" s="45" t="s">
        <v>1701</v>
      </c>
      <c r="B703" s="45">
        <f t="shared" si="75"/>
        <v>4201721</v>
      </c>
      <c r="C703" s="68">
        <v>17</v>
      </c>
      <c r="D703" s="38">
        <f t="shared" si="76"/>
        <v>42017</v>
      </c>
      <c r="E703" s="25">
        <v>2</v>
      </c>
      <c r="F703" s="26" t="s">
        <v>795</v>
      </c>
      <c r="G703" s="26" t="s">
        <v>524</v>
      </c>
      <c r="H703" s="25">
        <f t="shared" si="77"/>
        <v>59</v>
      </c>
      <c r="I703" s="25">
        <f t="shared" si="78"/>
        <v>6</v>
      </c>
      <c r="J703" s="25">
        <v>2</v>
      </c>
      <c r="K703" s="25" t="s">
        <v>538</v>
      </c>
      <c r="L703" s="49" t="str">
        <f t="shared" si="79"/>
        <v>tw-h-17-shl-loc2</v>
      </c>
      <c r="M703" s="49">
        <f t="shared" si="80"/>
        <v>2</v>
      </c>
      <c r="N703" s="25">
        <v>9</v>
      </c>
      <c r="O703" s="39">
        <v>9</v>
      </c>
      <c r="Q703" s="48">
        <v>100</v>
      </c>
    </row>
    <row r="704" spans="1:17" ht="16.5" x14ac:dyDescent="0.2">
      <c r="A704" s="45" t="s">
        <v>1701</v>
      </c>
      <c r="B704" s="45">
        <f t="shared" si="75"/>
        <v>4201730</v>
      </c>
      <c r="C704" s="68">
        <v>17</v>
      </c>
      <c r="D704" s="38">
        <f t="shared" si="76"/>
        <v>42017</v>
      </c>
      <c r="E704" s="25">
        <v>3</v>
      </c>
      <c r="F704" s="26" t="s">
        <v>794</v>
      </c>
      <c r="G704" s="26" t="s">
        <v>1463</v>
      </c>
      <c r="H704" s="25">
        <f t="shared" si="77"/>
        <v>59</v>
      </c>
      <c r="I704" s="25">
        <f t="shared" si="78"/>
        <v>6</v>
      </c>
      <c r="J704" s="25">
        <v>2</v>
      </c>
      <c r="K704" s="25" t="s">
        <v>502</v>
      </c>
      <c r="L704" s="50" t="str">
        <f t="shared" si="79"/>
        <v>tw-h-17-jlr-loc3</v>
      </c>
      <c r="M704" s="50">
        <f t="shared" si="80"/>
        <v>2</v>
      </c>
      <c r="N704" s="25">
        <v>6</v>
      </c>
      <c r="O704" s="39">
        <v>6</v>
      </c>
      <c r="Q704" s="48">
        <v>101</v>
      </c>
    </row>
    <row r="705" spans="1:17" ht="17.25" thickBot="1" x14ac:dyDescent="0.25">
      <c r="A705" s="45" t="s">
        <v>1701</v>
      </c>
      <c r="B705" s="45">
        <f t="shared" si="75"/>
        <v>4201731</v>
      </c>
      <c r="C705" s="68">
        <v>17</v>
      </c>
      <c r="D705" s="40">
        <f t="shared" si="76"/>
        <v>42017</v>
      </c>
      <c r="E705" s="41">
        <v>3</v>
      </c>
      <c r="F705" s="42" t="s">
        <v>795</v>
      </c>
      <c r="G705" s="42" t="s">
        <v>509</v>
      </c>
      <c r="H705" s="41">
        <f t="shared" si="77"/>
        <v>59</v>
      </c>
      <c r="I705" s="41">
        <f t="shared" si="78"/>
        <v>6</v>
      </c>
      <c r="J705" s="41">
        <v>2</v>
      </c>
      <c r="K705" s="41" t="s">
        <v>543</v>
      </c>
      <c r="L705" s="42" t="str">
        <f t="shared" si="79"/>
        <v>tw-h-17-shl-loc3</v>
      </c>
      <c r="M705" s="42">
        <f t="shared" si="80"/>
        <v>2</v>
      </c>
      <c r="N705" s="41">
        <v>9</v>
      </c>
      <c r="O705" s="43">
        <v>9</v>
      </c>
      <c r="Q705" s="48">
        <v>102</v>
      </c>
    </row>
    <row r="706" spans="1:17" ht="16.5" x14ac:dyDescent="0.2">
      <c r="A706" s="45" t="s">
        <v>1701</v>
      </c>
      <c r="B706" s="45">
        <f t="shared" si="75"/>
        <v>4201810</v>
      </c>
      <c r="C706" s="68">
        <v>18</v>
      </c>
      <c r="D706" s="35">
        <f t="shared" si="76"/>
        <v>42018</v>
      </c>
      <c r="E706" s="36">
        <v>1</v>
      </c>
      <c r="F706" s="44" t="s">
        <v>794</v>
      </c>
      <c r="G706" s="44" t="s">
        <v>495</v>
      </c>
      <c r="H706" s="36">
        <f t="shared" si="77"/>
        <v>60</v>
      </c>
      <c r="I706" s="36">
        <f t="shared" si="78"/>
        <v>7</v>
      </c>
      <c r="J706" s="36">
        <v>2</v>
      </c>
      <c r="K706" s="36" t="s">
        <v>174</v>
      </c>
      <c r="L706" s="36" t="str">
        <f t="shared" si="79"/>
        <v>tw-h-18-jlr-loc1</v>
      </c>
      <c r="M706" s="36">
        <f t="shared" si="80"/>
        <v>2</v>
      </c>
      <c r="N706" s="36">
        <v>6</v>
      </c>
      <c r="O706" s="37">
        <v>6</v>
      </c>
      <c r="Q706" s="48">
        <v>103</v>
      </c>
    </row>
    <row r="707" spans="1:17" ht="16.5" x14ac:dyDescent="0.2">
      <c r="A707" s="45" t="s">
        <v>1701</v>
      </c>
      <c r="B707" s="45">
        <f t="shared" si="75"/>
        <v>4201811</v>
      </c>
      <c r="C707" s="68">
        <v>18</v>
      </c>
      <c r="D707" s="38">
        <f t="shared" si="76"/>
        <v>42018</v>
      </c>
      <c r="E707" s="25">
        <v>1</v>
      </c>
      <c r="F707" s="26" t="s">
        <v>795</v>
      </c>
      <c r="G707" s="26" t="s">
        <v>432</v>
      </c>
      <c r="H707" s="25">
        <f t="shared" si="77"/>
        <v>60</v>
      </c>
      <c r="I707" s="25">
        <f t="shared" si="78"/>
        <v>7</v>
      </c>
      <c r="J707" s="25">
        <v>2</v>
      </c>
      <c r="K707" s="26" t="s">
        <v>537</v>
      </c>
      <c r="L707" s="25" t="str">
        <f t="shared" si="79"/>
        <v>tw-h-18-shl-loc1</v>
      </c>
      <c r="M707" s="25">
        <f t="shared" si="80"/>
        <v>2</v>
      </c>
      <c r="N707" s="25">
        <v>9</v>
      </c>
      <c r="O707" s="39">
        <v>9</v>
      </c>
      <c r="Q707" s="48">
        <v>104</v>
      </c>
    </row>
    <row r="708" spans="1:17" ht="16.5" x14ac:dyDescent="0.2">
      <c r="A708" s="45" t="s">
        <v>1701</v>
      </c>
      <c r="B708" s="45">
        <f t="shared" si="75"/>
        <v>4201820</v>
      </c>
      <c r="C708" s="68">
        <v>18</v>
      </c>
      <c r="D708" s="38">
        <f t="shared" si="76"/>
        <v>42018</v>
      </c>
      <c r="E708" s="25">
        <v>2</v>
      </c>
      <c r="F708" s="26" t="s">
        <v>794</v>
      </c>
      <c r="G708" s="26" t="s">
        <v>504</v>
      </c>
      <c r="H708" s="25">
        <f t="shared" si="77"/>
        <v>60</v>
      </c>
      <c r="I708" s="25">
        <f t="shared" si="78"/>
        <v>6</v>
      </c>
      <c r="J708" s="25">
        <v>2</v>
      </c>
      <c r="K708" s="25" t="s">
        <v>498</v>
      </c>
      <c r="L708" s="49" t="str">
        <f t="shared" si="79"/>
        <v>tw-h-18-jlr-loc2</v>
      </c>
      <c r="M708" s="49">
        <f t="shared" si="80"/>
        <v>2</v>
      </c>
      <c r="N708" s="25">
        <v>6</v>
      </c>
      <c r="O708" s="39">
        <v>6</v>
      </c>
      <c r="Q708" s="48">
        <v>105</v>
      </c>
    </row>
    <row r="709" spans="1:17" ht="16.5" x14ac:dyDescent="0.2">
      <c r="A709" s="45" t="s">
        <v>1701</v>
      </c>
      <c r="B709" s="45">
        <f t="shared" ref="B709:B772" si="81">D709*100+E709*10+IF(F709="jlr",0,1)</f>
        <v>4201821</v>
      </c>
      <c r="C709" s="68">
        <v>18</v>
      </c>
      <c r="D709" s="38">
        <f t="shared" si="76"/>
        <v>42018</v>
      </c>
      <c r="E709" s="25">
        <v>2</v>
      </c>
      <c r="F709" s="26" t="s">
        <v>795</v>
      </c>
      <c r="G709" s="26" t="s">
        <v>524</v>
      </c>
      <c r="H709" s="25">
        <f t="shared" si="77"/>
        <v>60</v>
      </c>
      <c r="I709" s="25">
        <f t="shared" si="78"/>
        <v>6</v>
      </c>
      <c r="J709" s="25">
        <v>2</v>
      </c>
      <c r="K709" s="25" t="s">
        <v>536</v>
      </c>
      <c r="L709" s="49" t="str">
        <f t="shared" si="79"/>
        <v>tw-h-18-shl-loc2</v>
      </c>
      <c r="M709" s="49">
        <f t="shared" si="80"/>
        <v>2</v>
      </c>
      <c r="N709" s="25">
        <v>9</v>
      </c>
      <c r="O709" s="39">
        <v>9</v>
      </c>
      <c r="Q709" s="48">
        <v>106</v>
      </c>
    </row>
    <row r="710" spans="1:17" ht="16.5" x14ac:dyDescent="0.2">
      <c r="A710" s="45" t="s">
        <v>1701</v>
      </c>
      <c r="B710" s="45">
        <f t="shared" si="81"/>
        <v>4201830</v>
      </c>
      <c r="C710" s="68">
        <v>18</v>
      </c>
      <c r="D710" s="38">
        <f t="shared" si="76"/>
        <v>42018</v>
      </c>
      <c r="E710" s="25">
        <v>3</v>
      </c>
      <c r="F710" s="26" t="s">
        <v>794</v>
      </c>
      <c r="G710" s="26" t="s">
        <v>1463</v>
      </c>
      <c r="H710" s="25">
        <f t="shared" si="77"/>
        <v>60</v>
      </c>
      <c r="I710" s="25">
        <f t="shared" si="78"/>
        <v>6</v>
      </c>
      <c r="J710" s="25">
        <v>2</v>
      </c>
      <c r="K710" s="25" t="s">
        <v>500</v>
      </c>
      <c r="L710" s="50" t="str">
        <f t="shared" si="79"/>
        <v>tw-h-18-jlr-loc3</v>
      </c>
      <c r="M710" s="50">
        <f t="shared" si="80"/>
        <v>2</v>
      </c>
      <c r="N710" s="25">
        <v>6</v>
      </c>
      <c r="O710" s="39">
        <v>6</v>
      </c>
      <c r="Q710" s="48">
        <v>107</v>
      </c>
    </row>
    <row r="711" spans="1:17" ht="17.25" thickBot="1" x14ac:dyDescent="0.25">
      <c r="A711" s="45" t="s">
        <v>1701</v>
      </c>
      <c r="B711" s="45">
        <f t="shared" si="81"/>
        <v>4201831</v>
      </c>
      <c r="C711" s="68">
        <v>18</v>
      </c>
      <c r="D711" s="40">
        <f t="shared" si="76"/>
        <v>42018</v>
      </c>
      <c r="E711" s="41">
        <v>3</v>
      </c>
      <c r="F711" s="42" t="s">
        <v>795</v>
      </c>
      <c r="G711" s="42" t="s">
        <v>509</v>
      </c>
      <c r="H711" s="41">
        <f t="shared" si="77"/>
        <v>60</v>
      </c>
      <c r="I711" s="41">
        <f t="shared" si="78"/>
        <v>6</v>
      </c>
      <c r="J711" s="41">
        <v>2</v>
      </c>
      <c r="K711" s="41" t="s">
        <v>541</v>
      </c>
      <c r="L711" s="42" t="str">
        <f t="shared" si="79"/>
        <v>tw-h-18-shl-loc3</v>
      </c>
      <c r="M711" s="42">
        <f t="shared" si="80"/>
        <v>2</v>
      </c>
      <c r="N711" s="41">
        <v>9</v>
      </c>
      <c r="O711" s="43">
        <v>9</v>
      </c>
      <c r="Q711" s="48">
        <v>108</v>
      </c>
    </row>
    <row r="712" spans="1:17" ht="16.5" x14ac:dyDescent="0.2">
      <c r="A712" s="45" t="s">
        <v>1701</v>
      </c>
      <c r="B712" s="45">
        <f t="shared" si="81"/>
        <v>4201910</v>
      </c>
      <c r="C712" s="68">
        <v>19</v>
      </c>
      <c r="D712" s="35">
        <f t="shared" si="76"/>
        <v>42019</v>
      </c>
      <c r="E712" s="36">
        <v>1</v>
      </c>
      <c r="F712" s="44" t="s">
        <v>794</v>
      </c>
      <c r="G712" s="44" t="s">
        <v>495</v>
      </c>
      <c r="H712" s="36">
        <f t="shared" si="77"/>
        <v>60</v>
      </c>
      <c r="I712" s="36">
        <f t="shared" si="78"/>
        <v>7</v>
      </c>
      <c r="J712" s="36">
        <v>2</v>
      </c>
      <c r="K712" s="36" t="s">
        <v>502</v>
      </c>
      <c r="L712" s="36" t="str">
        <f t="shared" si="79"/>
        <v>tw-h-19-jlr-loc1</v>
      </c>
      <c r="M712" s="36">
        <f t="shared" si="80"/>
        <v>2</v>
      </c>
      <c r="N712" s="36">
        <v>6</v>
      </c>
      <c r="O712" s="37">
        <v>6</v>
      </c>
      <c r="Q712" s="48">
        <v>109</v>
      </c>
    </row>
    <row r="713" spans="1:17" ht="16.5" x14ac:dyDescent="0.2">
      <c r="A713" s="45" t="s">
        <v>1701</v>
      </c>
      <c r="B713" s="45">
        <f t="shared" si="81"/>
        <v>4201911</v>
      </c>
      <c r="C713" s="68">
        <v>19</v>
      </c>
      <c r="D713" s="38">
        <f t="shared" si="76"/>
        <v>42019</v>
      </c>
      <c r="E713" s="25">
        <v>1</v>
      </c>
      <c r="F713" s="26" t="s">
        <v>795</v>
      </c>
      <c r="G713" s="26" t="s">
        <v>432</v>
      </c>
      <c r="H713" s="25">
        <f t="shared" si="77"/>
        <v>60</v>
      </c>
      <c r="I713" s="25">
        <f t="shared" si="78"/>
        <v>7</v>
      </c>
      <c r="J713" s="25">
        <v>2</v>
      </c>
      <c r="K713" s="25" t="s">
        <v>543</v>
      </c>
      <c r="L713" s="25" t="str">
        <f t="shared" si="79"/>
        <v>tw-h-19-shl-loc1</v>
      </c>
      <c r="M713" s="25">
        <f t="shared" si="80"/>
        <v>2</v>
      </c>
      <c r="N713" s="25">
        <v>9</v>
      </c>
      <c r="O713" s="39">
        <v>9</v>
      </c>
      <c r="Q713" s="48">
        <v>110</v>
      </c>
    </row>
    <row r="714" spans="1:17" ht="16.5" x14ac:dyDescent="0.2">
      <c r="A714" s="45" t="s">
        <v>1701</v>
      </c>
      <c r="B714" s="45">
        <f t="shared" si="81"/>
        <v>4201920</v>
      </c>
      <c r="C714" s="68">
        <v>19</v>
      </c>
      <c r="D714" s="38">
        <f t="shared" si="76"/>
        <v>42019</v>
      </c>
      <c r="E714" s="25">
        <v>2</v>
      </c>
      <c r="F714" s="26" t="s">
        <v>794</v>
      </c>
      <c r="G714" s="26" t="s">
        <v>504</v>
      </c>
      <c r="H714" s="25">
        <f t="shared" si="77"/>
        <v>60</v>
      </c>
      <c r="I714" s="25">
        <f t="shared" si="78"/>
        <v>7</v>
      </c>
      <c r="J714" s="25">
        <v>2</v>
      </c>
      <c r="K714" s="25" t="s">
        <v>1459</v>
      </c>
      <c r="L714" s="49" t="str">
        <f t="shared" si="79"/>
        <v>tw-h-19-jlr-loc2</v>
      </c>
      <c r="M714" s="49">
        <f t="shared" si="80"/>
        <v>2</v>
      </c>
      <c r="N714" s="25">
        <v>6</v>
      </c>
      <c r="O714" s="39">
        <v>6</v>
      </c>
      <c r="Q714" s="48">
        <v>111</v>
      </c>
    </row>
    <row r="715" spans="1:17" ht="16.5" x14ac:dyDescent="0.2">
      <c r="A715" s="45" t="s">
        <v>1701</v>
      </c>
      <c r="B715" s="45">
        <f t="shared" si="81"/>
        <v>4201921</v>
      </c>
      <c r="C715" s="68">
        <v>19</v>
      </c>
      <c r="D715" s="38">
        <f t="shared" si="76"/>
        <v>42019</v>
      </c>
      <c r="E715" s="25">
        <v>2</v>
      </c>
      <c r="F715" s="26" t="s">
        <v>795</v>
      </c>
      <c r="G715" s="26" t="s">
        <v>524</v>
      </c>
      <c r="H715" s="25">
        <f t="shared" si="77"/>
        <v>60</v>
      </c>
      <c r="I715" s="25">
        <f t="shared" si="78"/>
        <v>7</v>
      </c>
      <c r="J715" s="25">
        <v>2</v>
      </c>
      <c r="K715" s="25" t="s">
        <v>538</v>
      </c>
      <c r="L715" s="49" t="str">
        <f t="shared" si="79"/>
        <v>tw-h-19-shl-loc2</v>
      </c>
      <c r="M715" s="49">
        <f t="shared" si="80"/>
        <v>2</v>
      </c>
      <c r="N715" s="25">
        <v>9</v>
      </c>
      <c r="O715" s="39">
        <v>9</v>
      </c>
      <c r="Q715" s="48">
        <v>112</v>
      </c>
    </row>
    <row r="716" spans="1:17" ht="16.5" x14ac:dyDescent="0.2">
      <c r="A716" s="45" t="s">
        <v>1701</v>
      </c>
      <c r="B716" s="45">
        <f t="shared" si="81"/>
        <v>4201930</v>
      </c>
      <c r="C716" s="68">
        <v>19</v>
      </c>
      <c r="D716" s="38">
        <f t="shared" si="76"/>
        <v>42019</v>
      </c>
      <c r="E716" s="25">
        <v>3</v>
      </c>
      <c r="F716" s="26" t="s">
        <v>794</v>
      </c>
      <c r="G716" s="26" t="s">
        <v>1463</v>
      </c>
      <c r="H716" s="25">
        <f t="shared" si="77"/>
        <v>60</v>
      </c>
      <c r="I716" s="25">
        <f t="shared" si="78"/>
        <v>6</v>
      </c>
      <c r="J716" s="25">
        <v>2</v>
      </c>
      <c r="K716" s="25" t="s">
        <v>499</v>
      </c>
      <c r="L716" s="50" t="str">
        <f t="shared" si="79"/>
        <v>tw-h-19-jlr-loc3</v>
      </c>
      <c r="M716" s="50">
        <f t="shared" si="80"/>
        <v>2</v>
      </c>
      <c r="N716" s="25">
        <v>6</v>
      </c>
      <c r="O716" s="39">
        <v>6</v>
      </c>
      <c r="Q716" s="48">
        <v>113</v>
      </c>
    </row>
    <row r="717" spans="1:17" ht="17.25" thickBot="1" x14ac:dyDescent="0.25">
      <c r="A717" s="45" t="s">
        <v>1701</v>
      </c>
      <c r="B717" s="45">
        <f t="shared" si="81"/>
        <v>4201931</v>
      </c>
      <c r="C717" s="68">
        <v>19</v>
      </c>
      <c r="D717" s="40">
        <f t="shared" si="76"/>
        <v>42019</v>
      </c>
      <c r="E717" s="41">
        <v>3</v>
      </c>
      <c r="F717" s="42" t="s">
        <v>795</v>
      </c>
      <c r="G717" s="42" t="s">
        <v>509</v>
      </c>
      <c r="H717" s="41">
        <f t="shared" si="77"/>
        <v>60</v>
      </c>
      <c r="I717" s="41">
        <f t="shared" si="78"/>
        <v>6</v>
      </c>
      <c r="J717" s="41">
        <v>2</v>
      </c>
      <c r="K717" s="41" t="s">
        <v>539</v>
      </c>
      <c r="L717" s="42" t="str">
        <f t="shared" si="79"/>
        <v>tw-h-19-shl-loc3</v>
      </c>
      <c r="M717" s="42">
        <f t="shared" si="80"/>
        <v>2</v>
      </c>
      <c r="N717" s="41">
        <v>9</v>
      </c>
      <c r="O717" s="43">
        <v>9</v>
      </c>
      <c r="Q717" s="48">
        <v>114</v>
      </c>
    </row>
    <row r="718" spans="1:17" ht="16.5" x14ac:dyDescent="0.2">
      <c r="A718" s="45" t="s">
        <v>1701</v>
      </c>
      <c r="B718" s="45">
        <f t="shared" si="81"/>
        <v>4202010</v>
      </c>
      <c r="C718" s="68">
        <v>20</v>
      </c>
      <c r="D718" s="35">
        <f t="shared" si="76"/>
        <v>42020</v>
      </c>
      <c r="E718" s="36">
        <v>1</v>
      </c>
      <c r="F718" s="44" t="s">
        <v>794</v>
      </c>
      <c r="G718" s="44" t="s">
        <v>435</v>
      </c>
      <c r="H718" s="36">
        <f t="shared" si="77"/>
        <v>60</v>
      </c>
      <c r="I718" s="36">
        <f t="shared" si="78"/>
        <v>7</v>
      </c>
      <c r="J718" s="36">
        <v>2</v>
      </c>
      <c r="K718" s="36" t="s">
        <v>495</v>
      </c>
      <c r="L718" s="36" t="str">
        <f t="shared" si="79"/>
        <v>tw-h-20-jlr-loc1</v>
      </c>
      <c r="M718" s="36">
        <f t="shared" si="80"/>
        <v>3</v>
      </c>
      <c r="N718" s="36">
        <v>6</v>
      </c>
      <c r="O718" s="37">
        <v>6</v>
      </c>
      <c r="Q718" s="48">
        <v>115</v>
      </c>
    </row>
    <row r="719" spans="1:17" ht="16.5" x14ac:dyDescent="0.2">
      <c r="A719" s="45" t="s">
        <v>1701</v>
      </c>
      <c r="B719" s="45">
        <f t="shared" si="81"/>
        <v>4202011</v>
      </c>
      <c r="C719" s="68">
        <v>20</v>
      </c>
      <c r="D719" s="38">
        <f t="shared" si="76"/>
        <v>42020</v>
      </c>
      <c r="E719" s="25">
        <v>1</v>
      </c>
      <c r="F719" s="26" t="s">
        <v>795</v>
      </c>
      <c r="G719" s="26" t="s">
        <v>432</v>
      </c>
      <c r="H719" s="25">
        <f t="shared" si="77"/>
        <v>60</v>
      </c>
      <c r="I719" s="25">
        <f t="shared" si="78"/>
        <v>7</v>
      </c>
      <c r="J719" s="25">
        <v>2</v>
      </c>
      <c r="K719" s="25" t="s">
        <v>527</v>
      </c>
      <c r="L719" s="25" t="str">
        <f t="shared" si="79"/>
        <v>tw-h-20-shl-loc1</v>
      </c>
      <c r="M719" s="25">
        <f t="shared" si="80"/>
        <v>3</v>
      </c>
      <c r="N719" s="25">
        <v>9</v>
      </c>
      <c r="O719" s="39">
        <v>9</v>
      </c>
      <c r="Q719" s="48">
        <v>116</v>
      </c>
    </row>
    <row r="720" spans="1:17" ht="16.5" x14ac:dyDescent="0.2">
      <c r="A720" s="45" t="s">
        <v>1701</v>
      </c>
      <c r="B720" s="45">
        <f t="shared" si="81"/>
        <v>4202020</v>
      </c>
      <c r="C720" s="68">
        <v>20</v>
      </c>
      <c r="D720" s="38">
        <f t="shared" si="76"/>
        <v>42020</v>
      </c>
      <c r="E720" s="25">
        <v>2</v>
      </c>
      <c r="F720" s="26" t="s">
        <v>794</v>
      </c>
      <c r="G720" s="26" t="s">
        <v>504</v>
      </c>
      <c r="H720" s="25">
        <f t="shared" si="77"/>
        <v>60</v>
      </c>
      <c r="I720" s="25">
        <f t="shared" si="78"/>
        <v>7</v>
      </c>
      <c r="J720" s="25">
        <v>2</v>
      </c>
      <c r="K720" s="25" t="s">
        <v>1463</v>
      </c>
      <c r="L720" s="49" t="str">
        <f t="shared" si="79"/>
        <v>tw-h-20-jlr-loc2</v>
      </c>
      <c r="M720" s="49">
        <f t="shared" si="80"/>
        <v>3</v>
      </c>
      <c r="N720" s="25">
        <v>6</v>
      </c>
      <c r="O720" s="39">
        <v>6</v>
      </c>
      <c r="Q720" s="48">
        <v>117</v>
      </c>
    </row>
    <row r="721" spans="1:17" ht="16.5" x14ac:dyDescent="0.2">
      <c r="A721" s="45" t="s">
        <v>1701</v>
      </c>
      <c r="B721" s="45">
        <f t="shared" si="81"/>
        <v>4202021</v>
      </c>
      <c r="C721" s="68">
        <v>20</v>
      </c>
      <c r="D721" s="38">
        <f t="shared" si="76"/>
        <v>42020</v>
      </c>
      <c r="E721" s="25">
        <v>2</v>
      </c>
      <c r="F721" s="26" t="s">
        <v>795</v>
      </c>
      <c r="G721" s="26" t="s">
        <v>524</v>
      </c>
      <c r="H721" s="25">
        <f t="shared" si="77"/>
        <v>60</v>
      </c>
      <c r="I721" s="25">
        <f t="shared" si="78"/>
        <v>7</v>
      </c>
      <c r="J721" s="25">
        <v>2</v>
      </c>
      <c r="K721" s="25" t="s">
        <v>530</v>
      </c>
      <c r="L721" s="49" t="str">
        <f t="shared" si="79"/>
        <v>tw-h-20-shl-loc2</v>
      </c>
      <c r="M721" s="49">
        <f t="shared" si="80"/>
        <v>3</v>
      </c>
      <c r="N721" s="25">
        <v>9</v>
      </c>
      <c r="O721" s="39">
        <v>9</v>
      </c>
      <c r="Q721" s="48">
        <v>118</v>
      </c>
    </row>
    <row r="722" spans="1:17" ht="16.5" x14ac:dyDescent="0.2">
      <c r="A722" s="45" t="s">
        <v>1701</v>
      </c>
      <c r="B722" s="45">
        <f t="shared" si="81"/>
        <v>4202030</v>
      </c>
      <c r="C722" s="68">
        <v>20</v>
      </c>
      <c r="D722" s="38">
        <f t="shared" si="76"/>
        <v>42020</v>
      </c>
      <c r="E722" s="25">
        <v>3</v>
      </c>
      <c r="F722" s="26" t="s">
        <v>794</v>
      </c>
      <c r="G722" s="26" t="s">
        <v>1463</v>
      </c>
      <c r="H722" s="25">
        <f t="shared" si="77"/>
        <v>60</v>
      </c>
      <c r="I722" s="25">
        <f t="shared" si="78"/>
        <v>7</v>
      </c>
      <c r="J722" s="25">
        <v>2</v>
      </c>
      <c r="K722" s="25" t="s">
        <v>504</v>
      </c>
      <c r="L722" s="50" t="str">
        <f t="shared" si="79"/>
        <v>tw-h-20-jlr-loc3</v>
      </c>
      <c r="M722" s="50">
        <f t="shared" si="80"/>
        <v>3</v>
      </c>
      <c r="N722" s="25">
        <v>6</v>
      </c>
      <c r="O722" s="39">
        <v>6</v>
      </c>
      <c r="Q722" s="48">
        <v>119</v>
      </c>
    </row>
    <row r="723" spans="1:17" ht="17.25" thickBot="1" x14ac:dyDescent="0.25">
      <c r="A723" s="45" t="s">
        <v>1701</v>
      </c>
      <c r="B723" s="45">
        <f t="shared" si="81"/>
        <v>4202031</v>
      </c>
      <c r="C723" s="68">
        <v>20</v>
      </c>
      <c r="D723" s="40">
        <f t="shared" si="76"/>
        <v>42020</v>
      </c>
      <c r="E723" s="41">
        <v>3</v>
      </c>
      <c r="F723" s="42" t="s">
        <v>795</v>
      </c>
      <c r="G723" s="42" t="s">
        <v>509</v>
      </c>
      <c r="H723" s="41">
        <f t="shared" si="77"/>
        <v>60</v>
      </c>
      <c r="I723" s="41">
        <f t="shared" si="78"/>
        <v>7</v>
      </c>
      <c r="J723" s="41">
        <v>2</v>
      </c>
      <c r="K723" s="41" t="s">
        <v>545</v>
      </c>
      <c r="L723" s="42" t="str">
        <f t="shared" si="79"/>
        <v>tw-h-20-shl-loc3</v>
      </c>
      <c r="M723" s="42">
        <f t="shared" si="80"/>
        <v>3</v>
      </c>
      <c r="N723" s="41">
        <v>9</v>
      </c>
      <c r="O723" s="43">
        <v>9</v>
      </c>
      <c r="Q723" s="48">
        <v>120</v>
      </c>
    </row>
    <row r="724" spans="1:17" ht="16.5" x14ac:dyDescent="0.2">
      <c r="A724" s="45" t="s">
        <v>1701</v>
      </c>
      <c r="B724" s="45">
        <f t="shared" si="81"/>
        <v>4202110</v>
      </c>
      <c r="C724" s="68">
        <v>21</v>
      </c>
      <c r="D724" s="35">
        <f t="shared" si="76"/>
        <v>42021</v>
      </c>
      <c r="E724" s="36">
        <v>1</v>
      </c>
      <c r="F724" s="44" t="s">
        <v>794</v>
      </c>
      <c r="G724" s="44" t="s">
        <v>174</v>
      </c>
      <c r="H724" s="36">
        <f t="shared" si="77"/>
        <v>61</v>
      </c>
      <c r="I724" s="36">
        <f t="shared" si="78"/>
        <v>7</v>
      </c>
      <c r="J724" s="36">
        <v>2</v>
      </c>
      <c r="K724" s="36" t="s">
        <v>502</v>
      </c>
      <c r="L724" s="36" t="str">
        <f t="shared" si="79"/>
        <v>tw-h-21-jlr-loc1</v>
      </c>
      <c r="M724" s="36">
        <f t="shared" si="80"/>
        <v>3</v>
      </c>
      <c r="N724" s="36">
        <v>6</v>
      </c>
      <c r="O724" s="37">
        <v>6</v>
      </c>
      <c r="Q724" s="48">
        <v>121</v>
      </c>
    </row>
    <row r="725" spans="1:17" ht="16.5" x14ac:dyDescent="0.2">
      <c r="A725" s="45" t="s">
        <v>1701</v>
      </c>
      <c r="B725" s="45">
        <f t="shared" si="81"/>
        <v>4202111</v>
      </c>
      <c r="C725" s="68">
        <v>21</v>
      </c>
      <c r="D725" s="38">
        <f t="shared" si="76"/>
        <v>42021</v>
      </c>
      <c r="E725" s="25">
        <v>1</v>
      </c>
      <c r="F725" s="26" t="s">
        <v>795</v>
      </c>
      <c r="G725" s="26" t="s">
        <v>432</v>
      </c>
      <c r="H725" s="25">
        <f t="shared" si="77"/>
        <v>61</v>
      </c>
      <c r="I725" s="25">
        <f t="shared" si="78"/>
        <v>7</v>
      </c>
      <c r="J725" s="25">
        <v>2</v>
      </c>
      <c r="K725" s="25" t="s">
        <v>543</v>
      </c>
      <c r="L725" s="25" t="str">
        <f t="shared" si="79"/>
        <v>tw-h-21-shl-loc1</v>
      </c>
      <c r="M725" s="25">
        <f t="shared" si="80"/>
        <v>3</v>
      </c>
      <c r="N725" s="25">
        <v>9</v>
      </c>
      <c r="O725" s="39">
        <v>9</v>
      </c>
      <c r="Q725" s="48">
        <v>122</v>
      </c>
    </row>
    <row r="726" spans="1:17" ht="16.5" x14ac:dyDescent="0.2">
      <c r="A726" s="45" t="s">
        <v>1701</v>
      </c>
      <c r="B726" s="45">
        <f t="shared" si="81"/>
        <v>4202120</v>
      </c>
      <c r="C726" s="68">
        <v>21</v>
      </c>
      <c r="D726" s="38">
        <f t="shared" si="76"/>
        <v>42021</v>
      </c>
      <c r="E726" s="25">
        <v>2</v>
      </c>
      <c r="F726" s="26" t="s">
        <v>794</v>
      </c>
      <c r="G726" s="26" t="s">
        <v>504</v>
      </c>
      <c r="H726" s="25">
        <f t="shared" si="77"/>
        <v>61</v>
      </c>
      <c r="I726" s="25">
        <f t="shared" si="78"/>
        <v>7</v>
      </c>
      <c r="J726" s="25">
        <v>2</v>
      </c>
      <c r="K726" s="25" t="s">
        <v>1459</v>
      </c>
      <c r="L726" s="49" t="str">
        <f t="shared" si="79"/>
        <v>tw-h-21-jlr-loc2</v>
      </c>
      <c r="M726" s="49">
        <f t="shared" si="80"/>
        <v>3</v>
      </c>
      <c r="N726" s="25">
        <v>6</v>
      </c>
      <c r="O726" s="39">
        <v>6</v>
      </c>
      <c r="Q726" s="48">
        <v>123</v>
      </c>
    </row>
    <row r="727" spans="1:17" ht="16.5" x14ac:dyDescent="0.2">
      <c r="A727" s="45" t="s">
        <v>1701</v>
      </c>
      <c r="B727" s="45">
        <f t="shared" si="81"/>
        <v>4202121</v>
      </c>
      <c r="C727" s="68">
        <v>21</v>
      </c>
      <c r="D727" s="38">
        <f t="shared" si="76"/>
        <v>42021</v>
      </c>
      <c r="E727" s="25">
        <v>2</v>
      </c>
      <c r="F727" s="26" t="s">
        <v>795</v>
      </c>
      <c r="G727" s="26" t="s">
        <v>524</v>
      </c>
      <c r="H727" s="25">
        <f t="shared" si="77"/>
        <v>61</v>
      </c>
      <c r="I727" s="25">
        <f t="shared" si="78"/>
        <v>7</v>
      </c>
      <c r="J727" s="25">
        <v>2</v>
      </c>
      <c r="K727" s="25" t="s">
        <v>538</v>
      </c>
      <c r="L727" s="49" t="str">
        <f t="shared" si="79"/>
        <v>tw-h-21-shl-loc2</v>
      </c>
      <c r="M727" s="49">
        <f t="shared" si="80"/>
        <v>3</v>
      </c>
      <c r="N727" s="25">
        <v>9</v>
      </c>
      <c r="O727" s="39">
        <v>9</v>
      </c>
      <c r="Q727" s="48">
        <v>124</v>
      </c>
    </row>
    <row r="728" spans="1:17" ht="16.5" x14ac:dyDescent="0.2">
      <c r="A728" s="45" t="s">
        <v>1701</v>
      </c>
      <c r="B728" s="45">
        <f t="shared" si="81"/>
        <v>4202130</v>
      </c>
      <c r="C728" s="68">
        <v>21</v>
      </c>
      <c r="D728" s="38">
        <f t="shared" si="76"/>
        <v>42021</v>
      </c>
      <c r="E728" s="25">
        <v>3</v>
      </c>
      <c r="F728" s="26" t="s">
        <v>794</v>
      </c>
      <c r="G728" s="26" t="s">
        <v>1463</v>
      </c>
      <c r="H728" s="25">
        <f t="shared" si="77"/>
        <v>61</v>
      </c>
      <c r="I728" s="25">
        <f t="shared" si="78"/>
        <v>7</v>
      </c>
      <c r="J728" s="25">
        <v>2</v>
      </c>
      <c r="K728" s="25" t="s">
        <v>499</v>
      </c>
      <c r="L728" s="50" t="str">
        <f t="shared" si="79"/>
        <v>tw-h-21-jlr-loc3</v>
      </c>
      <c r="M728" s="50">
        <f t="shared" si="80"/>
        <v>3</v>
      </c>
      <c r="N728" s="25">
        <v>6</v>
      </c>
      <c r="O728" s="39">
        <v>6</v>
      </c>
      <c r="Q728" s="48">
        <v>125</v>
      </c>
    </row>
    <row r="729" spans="1:17" ht="17.25" thickBot="1" x14ac:dyDescent="0.25">
      <c r="A729" s="45" t="s">
        <v>1701</v>
      </c>
      <c r="B729" s="45">
        <f t="shared" si="81"/>
        <v>4202131</v>
      </c>
      <c r="C729" s="68">
        <v>21</v>
      </c>
      <c r="D729" s="40">
        <f t="shared" si="76"/>
        <v>42021</v>
      </c>
      <c r="E729" s="41">
        <v>3</v>
      </c>
      <c r="F729" s="42" t="s">
        <v>795</v>
      </c>
      <c r="G729" s="42" t="s">
        <v>509</v>
      </c>
      <c r="H729" s="41">
        <f t="shared" si="77"/>
        <v>61</v>
      </c>
      <c r="I729" s="41">
        <f t="shared" si="78"/>
        <v>7</v>
      </c>
      <c r="J729" s="41">
        <v>2</v>
      </c>
      <c r="K729" s="41" t="s">
        <v>539</v>
      </c>
      <c r="L729" s="42" t="str">
        <f t="shared" si="79"/>
        <v>tw-h-21-shl-loc3</v>
      </c>
      <c r="M729" s="42">
        <f t="shared" si="80"/>
        <v>3</v>
      </c>
      <c r="N729" s="41">
        <v>9</v>
      </c>
      <c r="O729" s="43">
        <v>9</v>
      </c>
      <c r="Q729" s="48">
        <v>126</v>
      </c>
    </row>
    <row r="730" spans="1:17" ht="16.5" x14ac:dyDescent="0.2">
      <c r="A730" s="45" t="s">
        <v>1701</v>
      </c>
      <c r="B730" s="45">
        <f t="shared" si="81"/>
        <v>4202210</v>
      </c>
      <c r="C730" s="68">
        <v>22</v>
      </c>
      <c r="D730" s="35">
        <f t="shared" si="76"/>
        <v>42022</v>
      </c>
      <c r="E730" s="36">
        <v>1</v>
      </c>
      <c r="F730" s="44" t="s">
        <v>794</v>
      </c>
      <c r="G730" s="44" t="s">
        <v>174</v>
      </c>
      <c r="H730" s="36">
        <f t="shared" si="77"/>
        <v>62</v>
      </c>
      <c r="I730" s="36">
        <f t="shared" si="78"/>
        <v>7</v>
      </c>
      <c r="J730" s="36">
        <v>2</v>
      </c>
      <c r="K730" s="44" t="s">
        <v>505</v>
      </c>
      <c r="L730" s="36" t="str">
        <f t="shared" si="79"/>
        <v>tw-h-22-jlr-loc1</v>
      </c>
      <c r="M730" s="36">
        <f t="shared" si="80"/>
        <v>3</v>
      </c>
      <c r="N730" s="36">
        <v>6</v>
      </c>
      <c r="O730" s="37">
        <v>6</v>
      </c>
      <c r="Q730" s="48">
        <v>127</v>
      </c>
    </row>
    <row r="731" spans="1:17" ht="16.5" x14ac:dyDescent="0.2">
      <c r="A731" s="45" t="s">
        <v>1701</v>
      </c>
      <c r="B731" s="45">
        <f t="shared" si="81"/>
        <v>4202211</v>
      </c>
      <c r="C731" s="68">
        <v>22</v>
      </c>
      <c r="D731" s="38">
        <f t="shared" si="76"/>
        <v>42022</v>
      </c>
      <c r="E731" s="25">
        <v>1</v>
      </c>
      <c r="F731" s="26" t="s">
        <v>795</v>
      </c>
      <c r="G731" s="26" t="s">
        <v>432</v>
      </c>
      <c r="H731" s="25">
        <f t="shared" si="77"/>
        <v>62</v>
      </c>
      <c r="I731" s="25">
        <f t="shared" si="78"/>
        <v>7</v>
      </c>
      <c r="J731" s="25">
        <v>2</v>
      </c>
      <c r="K731" s="25" t="s">
        <v>546</v>
      </c>
      <c r="L731" s="25" t="str">
        <f t="shared" si="79"/>
        <v>tw-h-22-shl-loc1</v>
      </c>
      <c r="M731" s="25">
        <f t="shared" si="80"/>
        <v>3</v>
      </c>
      <c r="N731" s="25">
        <v>9</v>
      </c>
      <c r="O731" s="39">
        <v>9</v>
      </c>
      <c r="Q731" s="48">
        <v>128</v>
      </c>
    </row>
    <row r="732" spans="1:17" ht="16.5" x14ac:dyDescent="0.2">
      <c r="A732" s="45" t="s">
        <v>1701</v>
      </c>
      <c r="B732" s="45">
        <f t="shared" si="81"/>
        <v>4202220</v>
      </c>
      <c r="C732" s="68">
        <v>22</v>
      </c>
      <c r="D732" s="38">
        <f t="shared" si="76"/>
        <v>42022</v>
      </c>
      <c r="E732" s="25">
        <v>2</v>
      </c>
      <c r="F732" s="26" t="s">
        <v>794</v>
      </c>
      <c r="G732" s="26" t="s">
        <v>504</v>
      </c>
      <c r="H732" s="25">
        <f t="shared" si="77"/>
        <v>62</v>
      </c>
      <c r="I732" s="25">
        <f t="shared" si="78"/>
        <v>7</v>
      </c>
      <c r="J732" s="25">
        <v>2</v>
      </c>
      <c r="K732" s="25" t="s">
        <v>495</v>
      </c>
      <c r="L732" s="49" t="str">
        <f t="shared" si="79"/>
        <v>tw-h-22-jlr-loc2</v>
      </c>
      <c r="M732" s="49">
        <f t="shared" si="80"/>
        <v>3</v>
      </c>
      <c r="N732" s="25">
        <v>6</v>
      </c>
      <c r="O732" s="39">
        <v>6</v>
      </c>
      <c r="Q732" s="48">
        <v>129</v>
      </c>
    </row>
    <row r="733" spans="1:17" ht="16.5" x14ac:dyDescent="0.2">
      <c r="A733" s="45" t="s">
        <v>1701</v>
      </c>
      <c r="B733" s="45">
        <f t="shared" si="81"/>
        <v>4202221</v>
      </c>
      <c r="C733" s="68">
        <v>22</v>
      </c>
      <c r="D733" s="38">
        <f t="shared" ref="D733:D796" si="82">INT((Q733-1)/6)+42001</f>
        <v>42022</v>
      </c>
      <c r="E733" s="25">
        <v>2</v>
      </c>
      <c r="F733" s="26" t="s">
        <v>795</v>
      </c>
      <c r="G733" s="26" t="s">
        <v>524</v>
      </c>
      <c r="H733" s="25">
        <f t="shared" ref="H733:H796" si="83">INDEX($AL$4:$AL$103,C733)</f>
        <v>62</v>
      </c>
      <c r="I733" s="25">
        <f t="shared" ref="I733:I796" si="84">INDEX($AM$4:$AO$103,C733,E733)</f>
        <v>7</v>
      </c>
      <c r="J733" s="25">
        <v>2</v>
      </c>
      <c r="K733" s="25" t="s">
        <v>534</v>
      </c>
      <c r="L733" s="49" t="str">
        <f t="shared" ref="L733:L796" si="85">A733&amp;"-"&amp;C733&amp;"-"&amp;F733&amp;"-loc"&amp;E733</f>
        <v>tw-h-22-shl-loc2</v>
      </c>
      <c r="M733" s="49">
        <f t="shared" ref="M733:M796" si="86">INDEX($AQ$4:$AQ$103,C733)</f>
        <v>3</v>
      </c>
      <c r="N733" s="25">
        <v>9</v>
      </c>
      <c r="O733" s="39">
        <v>9</v>
      </c>
      <c r="Q733" s="48">
        <v>130</v>
      </c>
    </row>
    <row r="734" spans="1:17" ht="16.5" x14ac:dyDescent="0.2">
      <c r="A734" s="45" t="s">
        <v>1701</v>
      </c>
      <c r="B734" s="45">
        <f t="shared" si="81"/>
        <v>4202230</v>
      </c>
      <c r="C734" s="68">
        <v>22</v>
      </c>
      <c r="D734" s="38">
        <f t="shared" si="82"/>
        <v>42022</v>
      </c>
      <c r="E734" s="25">
        <v>3</v>
      </c>
      <c r="F734" s="26" t="s">
        <v>794</v>
      </c>
      <c r="G734" s="26" t="s">
        <v>1463</v>
      </c>
      <c r="H734" s="25">
        <f t="shared" si="83"/>
        <v>62</v>
      </c>
      <c r="I734" s="25">
        <f t="shared" si="84"/>
        <v>7</v>
      </c>
      <c r="J734" s="25">
        <v>2</v>
      </c>
      <c r="K734" s="25" t="s">
        <v>501</v>
      </c>
      <c r="L734" s="50" t="str">
        <f t="shared" si="85"/>
        <v>tw-h-22-jlr-loc3</v>
      </c>
      <c r="M734" s="50">
        <f t="shared" si="86"/>
        <v>3</v>
      </c>
      <c r="N734" s="25">
        <v>6</v>
      </c>
      <c r="O734" s="39">
        <v>6</v>
      </c>
      <c r="Q734" s="48">
        <v>131</v>
      </c>
    </row>
    <row r="735" spans="1:17" ht="17.25" thickBot="1" x14ac:dyDescent="0.25">
      <c r="A735" s="45" t="s">
        <v>1701</v>
      </c>
      <c r="B735" s="45">
        <f t="shared" si="81"/>
        <v>4202231</v>
      </c>
      <c r="C735" s="68">
        <v>22</v>
      </c>
      <c r="D735" s="40">
        <f t="shared" si="82"/>
        <v>42022</v>
      </c>
      <c r="E735" s="41">
        <v>3</v>
      </c>
      <c r="F735" s="42" t="s">
        <v>795</v>
      </c>
      <c r="G735" s="42" t="s">
        <v>509</v>
      </c>
      <c r="H735" s="41">
        <f t="shared" si="83"/>
        <v>62</v>
      </c>
      <c r="I735" s="41">
        <f t="shared" si="84"/>
        <v>7</v>
      </c>
      <c r="J735" s="41">
        <v>2</v>
      </c>
      <c r="K735" s="41" t="s">
        <v>542</v>
      </c>
      <c r="L735" s="42" t="str">
        <f t="shared" si="85"/>
        <v>tw-h-22-shl-loc3</v>
      </c>
      <c r="M735" s="42">
        <f t="shared" si="86"/>
        <v>3</v>
      </c>
      <c r="N735" s="41">
        <v>9</v>
      </c>
      <c r="O735" s="43">
        <v>9</v>
      </c>
      <c r="Q735" s="48">
        <v>132</v>
      </c>
    </row>
    <row r="736" spans="1:17" ht="16.5" x14ac:dyDescent="0.2">
      <c r="A736" s="45" t="s">
        <v>1701</v>
      </c>
      <c r="B736" s="45">
        <f t="shared" si="81"/>
        <v>4202310</v>
      </c>
      <c r="C736" s="68">
        <v>23</v>
      </c>
      <c r="D736" s="35">
        <f t="shared" si="82"/>
        <v>42023</v>
      </c>
      <c r="E736" s="36">
        <v>1</v>
      </c>
      <c r="F736" s="44" t="s">
        <v>794</v>
      </c>
      <c r="G736" s="44" t="s">
        <v>174</v>
      </c>
      <c r="H736" s="36">
        <f t="shared" si="83"/>
        <v>63</v>
      </c>
      <c r="I736" s="36">
        <f t="shared" si="84"/>
        <v>7</v>
      </c>
      <c r="J736" s="36">
        <v>2</v>
      </c>
      <c r="K736" s="44" t="s">
        <v>1458</v>
      </c>
      <c r="L736" s="36" t="str">
        <f t="shared" si="85"/>
        <v>tw-h-23-jlr-loc1</v>
      </c>
      <c r="M736" s="36">
        <f t="shared" si="86"/>
        <v>3</v>
      </c>
      <c r="N736" s="36">
        <v>6</v>
      </c>
      <c r="O736" s="37">
        <v>6</v>
      </c>
      <c r="Q736" s="48">
        <v>133</v>
      </c>
    </row>
    <row r="737" spans="1:17" ht="16.5" x14ac:dyDescent="0.2">
      <c r="A737" s="45" t="s">
        <v>1701</v>
      </c>
      <c r="B737" s="45">
        <f t="shared" si="81"/>
        <v>4202311</v>
      </c>
      <c r="C737" s="68">
        <v>23</v>
      </c>
      <c r="D737" s="38">
        <f t="shared" si="82"/>
        <v>42023</v>
      </c>
      <c r="E737" s="25">
        <v>1</v>
      </c>
      <c r="F737" s="26" t="s">
        <v>795</v>
      </c>
      <c r="G737" s="26" t="s">
        <v>432</v>
      </c>
      <c r="H737" s="25">
        <f t="shared" si="83"/>
        <v>63</v>
      </c>
      <c r="I737" s="25">
        <f t="shared" si="84"/>
        <v>7</v>
      </c>
      <c r="J737" s="25">
        <v>2</v>
      </c>
      <c r="K737" s="26" t="s">
        <v>532</v>
      </c>
      <c r="L737" s="25" t="str">
        <f t="shared" si="85"/>
        <v>tw-h-23-shl-loc1</v>
      </c>
      <c r="M737" s="25">
        <f t="shared" si="86"/>
        <v>3</v>
      </c>
      <c r="N737" s="25">
        <v>9</v>
      </c>
      <c r="O737" s="39">
        <v>9</v>
      </c>
      <c r="Q737" s="48">
        <v>134</v>
      </c>
    </row>
    <row r="738" spans="1:17" ht="16.5" x14ac:dyDescent="0.2">
      <c r="A738" s="45" t="s">
        <v>1701</v>
      </c>
      <c r="B738" s="45">
        <f t="shared" si="81"/>
        <v>4202320</v>
      </c>
      <c r="C738" s="68">
        <v>23</v>
      </c>
      <c r="D738" s="38">
        <f t="shared" si="82"/>
        <v>42023</v>
      </c>
      <c r="E738" s="25">
        <v>2</v>
      </c>
      <c r="F738" s="26" t="s">
        <v>794</v>
      </c>
      <c r="G738" s="26" t="s">
        <v>504</v>
      </c>
      <c r="H738" s="25">
        <f t="shared" si="83"/>
        <v>63</v>
      </c>
      <c r="I738" s="25">
        <f t="shared" si="84"/>
        <v>7</v>
      </c>
      <c r="J738" s="25">
        <v>2</v>
      </c>
      <c r="K738" s="26" t="s">
        <v>1463</v>
      </c>
      <c r="L738" s="49" t="str">
        <f t="shared" si="85"/>
        <v>tw-h-23-jlr-loc2</v>
      </c>
      <c r="M738" s="49">
        <f t="shared" si="86"/>
        <v>3</v>
      </c>
      <c r="N738" s="25">
        <v>6</v>
      </c>
      <c r="O738" s="39">
        <v>6</v>
      </c>
      <c r="Q738" s="48">
        <v>135</v>
      </c>
    </row>
    <row r="739" spans="1:17" ht="16.5" x14ac:dyDescent="0.2">
      <c r="A739" s="45" t="s">
        <v>1701</v>
      </c>
      <c r="B739" s="45">
        <f t="shared" si="81"/>
        <v>4202321</v>
      </c>
      <c r="C739" s="68">
        <v>23</v>
      </c>
      <c r="D739" s="38">
        <f t="shared" si="82"/>
        <v>42023</v>
      </c>
      <c r="E739" s="25">
        <v>2</v>
      </c>
      <c r="F739" s="26" t="s">
        <v>795</v>
      </c>
      <c r="G739" s="26" t="s">
        <v>524</v>
      </c>
      <c r="H739" s="25">
        <f t="shared" si="83"/>
        <v>63</v>
      </c>
      <c r="I739" s="25">
        <f t="shared" si="84"/>
        <v>7</v>
      </c>
      <c r="J739" s="25">
        <v>2</v>
      </c>
      <c r="K739" s="26" t="s">
        <v>530</v>
      </c>
      <c r="L739" s="49" t="str">
        <f t="shared" si="85"/>
        <v>tw-h-23-shl-loc2</v>
      </c>
      <c r="M739" s="49">
        <f t="shared" si="86"/>
        <v>3</v>
      </c>
      <c r="N739" s="25">
        <v>9</v>
      </c>
      <c r="O739" s="39">
        <v>9</v>
      </c>
      <c r="Q739" s="48">
        <v>136</v>
      </c>
    </row>
    <row r="740" spans="1:17" ht="16.5" x14ac:dyDescent="0.2">
      <c r="A740" s="45" t="s">
        <v>1701</v>
      </c>
      <c r="B740" s="45">
        <f t="shared" si="81"/>
        <v>4202330</v>
      </c>
      <c r="C740" s="68">
        <v>23</v>
      </c>
      <c r="D740" s="38">
        <f t="shared" si="82"/>
        <v>42023</v>
      </c>
      <c r="E740" s="25">
        <v>3</v>
      </c>
      <c r="F740" s="26" t="s">
        <v>794</v>
      </c>
      <c r="G740" s="26" t="s">
        <v>1463</v>
      </c>
      <c r="H740" s="25">
        <f t="shared" si="83"/>
        <v>63</v>
      </c>
      <c r="I740" s="25">
        <f t="shared" si="84"/>
        <v>7</v>
      </c>
      <c r="J740" s="25">
        <v>2</v>
      </c>
      <c r="K740" s="26" t="s">
        <v>502</v>
      </c>
      <c r="L740" s="50" t="str">
        <f t="shared" si="85"/>
        <v>tw-h-23-jlr-loc3</v>
      </c>
      <c r="M740" s="50">
        <f t="shared" si="86"/>
        <v>3</v>
      </c>
      <c r="N740" s="25">
        <v>6</v>
      </c>
      <c r="O740" s="39">
        <v>6</v>
      </c>
      <c r="Q740" s="48">
        <v>137</v>
      </c>
    </row>
    <row r="741" spans="1:17" ht="17.25" thickBot="1" x14ac:dyDescent="0.25">
      <c r="A741" s="45" t="s">
        <v>1701</v>
      </c>
      <c r="B741" s="45">
        <f t="shared" si="81"/>
        <v>4202331</v>
      </c>
      <c r="C741" s="68">
        <v>23</v>
      </c>
      <c r="D741" s="40">
        <f t="shared" si="82"/>
        <v>42023</v>
      </c>
      <c r="E741" s="41">
        <v>3</v>
      </c>
      <c r="F741" s="42" t="s">
        <v>795</v>
      </c>
      <c r="G741" s="42" t="s">
        <v>509</v>
      </c>
      <c r="H741" s="41">
        <f t="shared" si="83"/>
        <v>63</v>
      </c>
      <c r="I741" s="41">
        <f t="shared" si="84"/>
        <v>7</v>
      </c>
      <c r="J741" s="41">
        <v>2</v>
      </c>
      <c r="K741" s="42" t="s">
        <v>543</v>
      </c>
      <c r="L741" s="42" t="str">
        <f t="shared" si="85"/>
        <v>tw-h-23-shl-loc3</v>
      </c>
      <c r="M741" s="42">
        <f t="shared" si="86"/>
        <v>3</v>
      </c>
      <c r="N741" s="41">
        <v>9</v>
      </c>
      <c r="O741" s="43">
        <v>9</v>
      </c>
      <c r="Q741" s="48">
        <v>138</v>
      </c>
    </row>
    <row r="742" spans="1:17" ht="16.5" x14ac:dyDescent="0.2">
      <c r="A742" s="45" t="s">
        <v>1701</v>
      </c>
      <c r="B742" s="45">
        <f t="shared" si="81"/>
        <v>4202410</v>
      </c>
      <c r="C742" s="68">
        <v>24</v>
      </c>
      <c r="D742" s="35">
        <f t="shared" si="82"/>
        <v>42024</v>
      </c>
      <c r="E742" s="36">
        <v>1</v>
      </c>
      <c r="F742" s="44" t="s">
        <v>794</v>
      </c>
      <c r="G742" s="44" t="s">
        <v>174</v>
      </c>
      <c r="H742" s="36">
        <f t="shared" si="83"/>
        <v>56</v>
      </c>
      <c r="I742" s="36">
        <f t="shared" si="84"/>
        <v>7</v>
      </c>
      <c r="J742" s="36">
        <v>2</v>
      </c>
      <c r="K742" s="36" t="s">
        <v>499</v>
      </c>
      <c r="L742" s="36" t="str">
        <f t="shared" si="85"/>
        <v>tw-h-24-jlr-loc1</v>
      </c>
      <c r="M742" s="36">
        <f t="shared" si="86"/>
        <v>3</v>
      </c>
      <c r="N742" s="36">
        <v>6</v>
      </c>
      <c r="O742" s="37">
        <v>6</v>
      </c>
      <c r="Q742" s="48">
        <v>139</v>
      </c>
    </row>
    <row r="743" spans="1:17" ht="16.5" x14ac:dyDescent="0.2">
      <c r="A743" s="45" t="s">
        <v>1701</v>
      </c>
      <c r="B743" s="45">
        <f t="shared" si="81"/>
        <v>4202411</v>
      </c>
      <c r="C743" s="68">
        <v>24</v>
      </c>
      <c r="D743" s="38">
        <f t="shared" si="82"/>
        <v>42024</v>
      </c>
      <c r="E743" s="25">
        <v>1</v>
      </c>
      <c r="F743" s="26" t="s">
        <v>795</v>
      </c>
      <c r="G743" s="26" t="s">
        <v>432</v>
      </c>
      <c r="H743" s="25">
        <f t="shared" si="83"/>
        <v>56</v>
      </c>
      <c r="I743" s="25">
        <f t="shared" si="84"/>
        <v>7</v>
      </c>
      <c r="J743" s="25">
        <v>2</v>
      </c>
      <c r="K743" s="25" t="s">
        <v>539</v>
      </c>
      <c r="L743" s="25" t="str">
        <f t="shared" si="85"/>
        <v>tw-h-24-shl-loc1</v>
      </c>
      <c r="M743" s="25">
        <f t="shared" si="86"/>
        <v>3</v>
      </c>
      <c r="N743" s="25">
        <v>9</v>
      </c>
      <c r="O743" s="39">
        <v>9</v>
      </c>
      <c r="Q743" s="48">
        <v>140</v>
      </c>
    </row>
    <row r="744" spans="1:17" ht="16.5" x14ac:dyDescent="0.2">
      <c r="A744" s="45" t="s">
        <v>1701</v>
      </c>
      <c r="B744" s="45">
        <f t="shared" si="81"/>
        <v>4202420</v>
      </c>
      <c r="C744" s="68">
        <v>24</v>
      </c>
      <c r="D744" s="38">
        <f t="shared" si="82"/>
        <v>42024</v>
      </c>
      <c r="E744" s="25">
        <v>2</v>
      </c>
      <c r="F744" s="26" t="s">
        <v>794</v>
      </c>
      <c r="G744" s="26" t="s">
        <v>504</v>
      </c>
      <c r="H744" s="25">
        <f t="shared" si="83"/>
        <v>56</v>
      </c>
      <c r="I744" s="25">
        <f t="shared" si="84"/>
        <v>7</v>
      </c>
      <c r="J744" s="25">
        <v>2</v>
      </c>
      <c r="K744" s="25" t="s">
        <v>1459</v>
      </c>
      <c r="L744" s="49" t="str">
        <f t="shared" si="85"/>
        <v>tw-h-24-jlr-loc2</v>
      </c>
      <c r="M744" s="49">
        <f t="shared" si="86"/>
        <v>3</v>
      </c>
      <c r="N744" s="25">
        <v>6</v>
      </c>
      <c r="O744" s="39">
        <v>6</v>
      </c>
      <c r="Q744" s="48">
        <v>141</v>
      </c>
    </row>
    <row r="745" spans="1:17" ht="16.5" x14ac:dyDescent="0.2">
      <c r="A745" s="45" t="s">
        <v>1701</v>
      </c>
      <c r="B745" s="45">
        <f t="shared" si="81"/>
        <v>4202421</v>
      </c>
      <c r="C745" s="68">
        <v>24</v>
      </c>
      <c r="D745" s="38">
        <f t="shared" si="82"/>
        <v>42024</v>
      </c>
      <c r="E745" s="25">
        <v>2</v>
      </c>
      <c r="F745" s="26" t="s">
        <v>795</v>
      </c>
      <c r="G745" s="26" t="s">
        <v>524</v>
      </c>
      <c r="H745" s="25">
        <f t="shared" si="83"/>
        <v>56</v>
      </c>
      <c r="I745" s="25">
        <f t="shared" si="84"/>
        <v>7</v>
      </c>
      <c r="J745" s="25">
        <v>2</v>
      </c>
      <c r="K745" s="25" t="s">
        <v>538</v>
      </c>
      <c r="L745" s="49" t="str">
        <f t="shared" si="85"/>
        <v>tw-h-24-shl-loc2</v>
      </c>
      <c r="M745" s="49">
        <f t="shared" si="86"/>
        <v>3</v>
      </c>
      <c r="N745" s="25">
        <v>9</v>
      </c>
      <c r="O745" s="39">
        <v>9</v>
      </c>
      <c r="Q745" s="48">
        <v>142</v>
      </c>
    </row>
    <row r="746" spans="1:17" ht="16.5" x14ac:dyDescent="0.2">
      <c r="A746" s="45" t="s">
        <v>1701</v>
      </c>
      <c r="B746" s="45">
        <f t="shared" si="81"/>
        <v>4202430</v>
      </c>
      <c r="C746" s="68">
        <v>24</v>
      </c>
      <c r="D746" s="38">
        <f t="shared" si="82"/>
        <v>42024</v>
      </c>
      <c r="E746" s="25">
        <v>3</v>
      </c>
      <c r="F746" s="26" t="s">
        <v>794</v>
      </c>
      <c r="G746" s="26" t="s">
        <v>1463</v>
      </c>
      <c r="H746" s="25">
        <f t="shared" si="83"/>
        <v>56</v>
      </c>
      <c r="I746" s="25">
        <f t="shared" si="84"/>
        <v>7</v>
      </c>
      <c r="J746" s="25">
        <v>2</v>
      </c>
      <c r="K746" s="25" t="s">
        <v>502</v>
      </c>
      <c r="L746" s="50" t="str">
        <f t="shared" si="85"/>
        <v>tw-h-24-jlr-loc3</v>
      </c>
      <c r="M746" s="50">
        <f t="shared" si="86"/>
        <v>3</v>
      </c>
      <c r="N746" s="25">
        <v>6</v>
      </c>
      <c r="O746" s="39">
        <v>6</v>
      </c>
      <c r="Q746" s="48">
        <v>143</v>
      </c>
    </row>
    <row r="747" spans="1:17" ht="17.25" thickBot="1" x14ac:dyDescent="0.25">
      <c r="A747" s="45" t="s">
        <v>1701</v>
      </c>
      <c r="B747" s="45">
        <f t="shared" si="81"/>
        <v>4202431</v>
      </c>
      <c r="C747" s="68">
        <v>24</v>
      </c>
      <c r="D747" s="40">
        <f t="shared" si="82"/>
        <v>42024</v>
      </c>
      <c r="E747" s="41">
        <v>3</v>
      </c>
      <c r="F747" s="42" t="s">
        <v>795</v>
      </c>
      <c r="G747" s="42" t="s">
        <v>509</v>
      </c>
      <c r="H747" s="41">
        <f t="shared" si="83"/>
        <v>56</v>
      </c>
      <c r="I747" s="41">
        <f t="shared" si="84"/>
        <v>7</v>
      </c>
      <c r="J747" s="41">
        <v>2</v>
      </c>
      <c r="K747" s="41" t="s">
        <v>543</v>
      </c>
      <c r="L747" s="42" t="str">
        <f t="shared" si="85"/>
        <v>tw-h-24-shl-loc3</v>
      </c>
      <c r="M747" s="42">
        <f t="shared" si="86"/>
        <v>3</v>
      </c>
      <c r="N747" s="41">
        <v>9</v>
      </c>
      <c r="O747" s="43">
        <v>9</v>
      </c>
      <c r="Q747" s="48">
        <v>144</v>
      </c>
    </row>
    <row r="748" spans="1:17" ht="16.5" x14ac:dyDescent="0.2">
      <c r="A748" s="45" t="s">
        <v>1701</v>
      </c>
      <c r="B748" s="45">
        <f t="shared" si="81"/>
        <v>4202510</v>
      </c>
      <c r="C748" s="68">
        <v>25</v>
      </c>
      <c r="D748" s="35">
        <f t="shared" si="82"/>
        <v>42025</v>
      </c>
      <c r="E748" s="36">
        <v>1</v>
      </c>
      <c r="F748" s="44" t="s">
        <v>794</v>
      </c>
      <c r="G748" s="44" t="s">
        <v>174</v>
      </c>
      <c r="H748" s="36">
        <f t="shared" si="83"/>
        <v>66</v>
      </c>
      <c r="I748" s="36">
        <f t="shared" si="84"/>
        <v>7</v>
      </c>
      <c r="J748" s="36">
        <v>3</v>
      </c>
      <c r="K748" s="36" t="s">
        <v>503</v>
      </c>
      <c r="L748" s="36" t="str">
        <f t="shared" si="85"/>
        <v>tw-h-25-jlr-loc1</v>
      </c>
      <c r="M748" s="36">
        <f t="shared" si="86"/>
        <v>3</v>
      </c>
      <c r="N748" s="36">
        <v>6</v>
      </c>
      <c r="O748" s="37">
        <v>6</v>
      </c>
      <c r="Q748" s="48">
        <v>145</v>
      </c>
    </row>
    <row r="749" spans="1:17" ht="16.5" x14ac:dyDescent="0.2">
      <c r="A749" s="45" t="s">
        <v>1701</v>
      </c>
      <c r="B749" s="45">
        <f t="shared" si="81"/>
        <v>4202511</v>
      </c>
      <c r="C749" s="68">
        <v>25</v>
      </c>
      <c r="D749" s="38">
        <f t="shared" si="82"/>
        <v>42025</v>
      </c>
      <c r="E749" s="25">
        <v>1</v>
      </c>
      <c r="F749" s="26" t="s">
        <v>795</v>
      </c>
      <c r="G749" s="26" t="s">
        <v>432</v>
      </c>
      <c r="H749" s="25">
        <f t="shared" si="83"/>
        <v>66</v>
      </c>
      <c r="I749" s="25">
        <f t="shared" si="84"/>
        <v>7</v>
      </c>
      <c r="J749" s="25">
        <v>3</v>
      </c>
      <c r="K749" s="25" t="s">
        <v>544</v>
      </c>
      <c r="L749" s="25" t="str">
        <f t="shared" si="85"/>
        <v>tw-h-25-shl-loc1</v>
      </c>
      <c r="M749" s="25">
        <f t="shared" si="86"/>
        <v>3</v>
      </c>
      <c r="N749" s="25">
        <v>9</v>
      </c>
      <c r="O749" s="39">
        <v>9</v>
      </c>
      <c r="Q749" s="48">
        <v>146</v>
      </c>
    </row>
    <row r="750" spans="1:17" ht="16.5" x14ac:dyDescent="0.2">
      <c r="A750" s="45" t="s">
        <v>1701</v>
      </c>
      <c r="B750" s="45">
        <f t="shared" si="81"/>
        <v>4202520</v>
      </c>
      <c r="C750" s="68">
        <v>25</v>
      </c>
      <c r="D750" s="38">
        <f t="shared" si="82"/>
        <v>42025</v>
      </c>
      <c r="E750" s="25">
        <v>2</v>
      </c>
      <c r="F750" s="26" t="s">
        <v>794</v>
      </c>
      <c r="G750" s="26" t="s">
        <v>504</v>
      </c>
      <c r="H750" s="25">
        <f t="shared" si="83"/>
        <v>66</v>
      </c>
      <c r="I750" s="25">
        <f t="shared" si="84"/>
        <v>7</v>
      </c>
      <c r="J750" s="25">
        <v>3</v>
      </c>
      <c r="K750" s="25" t="s">
        <v>174</v>
      </c>
      <c r="L750" s="49" t="str">
        <f t="shared" si="85"/>
        <v>tw-h-25-jlr-loc2</v>
      </c>
      <c r="M750" s="49">
        <f t="shared" si="86"/>
        <v>3</v>
      </c>
      <c r="N750" s="25">
        <v>6</v>
      </c>
      <c r="O750" s="39">
        <v>6</v>
      </c>
      <c r="Q750" s="48">
        <v>147</v>
      </c>
    </row>
    <row r="751" spans="1:17" ht="16.5" x14ac:dyDescent="0.2">
      <c r="A751" s="45" t="s">
        <v>1701</v>
      </c>
      <c r="B751" s="45">
        <f t="shared" si="81"/>
        <v>4202521</v>
      </c>
      <c r="C751" s="68">
        <v>25</v>
      </c>
      <c r="D751" s="38">
        <f t="shared" si="82"/>
        <v>42025</v>
      </c>
      <c r="E751" s="25">
        <v>2</v>
      </c>
      <c r="F751" s="26" t="s">
        <v>795</v>
      </c>
      <c r="G751" s="26" t="s">
        <v>524</v>
      </c>
      <c r="H751" s="25">
        <f t="shared" si="83"/>
        <v>66</v>
      </c>
      <c r="I751" s="25">
        <f t="shared" si="84"/>
        <v>7</v>
      </c>
      <c r="J751" s="25">
        <v>3</v>
      </c>
      <c r="K751" s="25" t="s">
        <v>528</v>
      </c>
      <c r="L751" s="49" t="str">
        <f t="shared" si="85"/>
        <v>tw-h-25-shl-loc2</v>
      </c>
      <c r="M751" s="49">
        <f t="shared" si="86"/>
        <v>3</v>
      </c>
      <c r="N751" s="25">
        <v>9</v>
      </c>
      <c r="O751" s="39">
        <v>9</v>
      </c>
      <c r="Q751" s="48">
        <v>148</v>
      </c>
    </row>
    <row r="752" spans="1:17" ht="16.5" x14ac:dyDescent="0.2">
      <c r="A752" s="45" t="s">
        <v>1701</v>
      </c>
      <c r="B752" s="45">
        <f t="shared" si="81"/>
        <v>4202530</v>
      </c>
      <c r="C752" s="68">
        <v>25</v>
      </c>
      <c r="D752" s="38">
        <f t="shared" si="82"/>
        <v>42025</v>
      </c>
      <c r="E752" s="25">
        <v>3</v>
      </c>
      <c r="F752" s="26" t="s">
        <v>794</v>
      </c>
      <c r="G752" s="26" t="s">
        <v>1463</v>
      </c>
      <c r="H752" s="25">
        <f t="shared" si="83"/>
        <v>66</v>
      </c>
      <c r="I752" s="25">
        <f t="shared" si="84"/>
        <v>7</v>
      </c>
      <c r="J752" s="25">
        <v>3</v>
      </c>
      <c r="K752" s="25" t="s">
        <v>501</v>
      </c>
      <c r="L752" s="50" t="str">
        <f t="shared" si="85"/>
        <v>tw-h-25-jlr-loc3</v>
      </c>
      <c r="M752" s="50">
        <f t="shared" si="86"/>
        <v>3</v>
      </c>
      <c r="N752" s="25">
        <v>6</v>
      </c>
      <c r="O752" s="39">
        <v>6</v>
      </c>
      <c r="Q752" s="48">
        <v>149</v>
      </c>
    </row>
    <row r="753" spans="1:17" ht="17.25" thickBot="1" x14ac:dyDescent="0.25">
      <c r="A753" s="45" t="s">
        <v>1701</v>
      </c>
      <c r="B753" s="45">
        <f t="shared" si="81"/>
        <v>4202531</v>
      </c>
      <c r="C753" s="68">
        <v>25</v>
      </c>
      <c r="D753" s="40">
        <f t="shared" si="82"/>
        <v>42025</v>
      </c>
      <c r="E753" s="41">
        <v>3</v>
      </c>
      <c r="F753" s="42" t="s">
        <v>795</v>
      </c>
      <c r="G753" s="42" t="s">
        <v>509</v>
      </c>
      <c r="H753" s="41">
        <f t="shared" si="83"/>
        <v>66</v>
      </c>
      <c r="I753" s="41">
        <f t="shared" si="84"/>
        <v>7</v>
      </c>
      <c r="J753" s="41">
        <v>3</v>
      </c>
      <c r="K753" s="41" t="s">
        <v>542</v>
      </c>
      <c r="L753" s="42" t="str">
        <f t="shared" si="85"/>
        <v>tw-h-25-shl-loc3</v>
      </c>
      <c r="M753" s="42">
        <f t="shared" si="86"/>
        <v>3</v>
      </c>
      <c r="N753" s="41">
        <v>9</v>
      </c>
      <c r="O753" s="43">
        <v>9</v>
      </c>
      <c r="Q753" s="48">
        <v>150</v>
      </c>
    </row>
    <row r="754" spans="1:17" ht="16.5" x14ac:dyDescent="0.2">
      <c r="A754" s="45" t="s">
        <v>1701</v>
      </c>
      <c r="B754" s="45">
        <f t="shared" si="81"/>
        <v>4202610</v>
      </c>
      <c r="C754" s="68">
        <v>26</v>
      </c>
      <c r="D754" s="35">
        <f t="shared" si="82"/>
        <v>42026</v>
      </c>
      <c r="E754" s="36">
        <v>1</v>
      </c>
      <c r="F754" s="44" t="s">
        <v>794</v>
      </c>
      <c r="G754" s="44" t="s">
        <v>174</v>
      </c>
      <c r="H754" s="36">
        <f t="shared" si="83"/>
        <v>68</v>
      </c>
      <c r="I754" s="36">
        <f t="shared" si="84"/>
        <v>7</v>
      </c>
      <c r="J754" s="36">
        <v>3</v>
      </c>
      <c r="K754" s="36" t="s">
        <v>1458</v>
      </c>
      <c r="L754" s="36" t="str">
        <f t="shared" si="85"/>
        <v>tw-h-26-jlr-loc1</v>
      </c>
      <c r="M754" s="36">
        <f t="shared" si="86"/>
        <v>3</v>
      </c>
      <c r="N754" s="36">
        <v>6</v>
      </c>
      <c r="O754" s="37">
        <v>6</v>
      </c>
      <c r="Q754" s="48">
        <v>151</v>
      </c>
    </row>
    <row r="755" spans="1:17" ht="16.5" x14ac:dyDescent="0.2">
      <c r="A755" s="45" t="s">
        <v>1701</v>
      </c>
      <c r="B755" s="45">
        <f t="shared" si="81"/>
        <v>4202611</v>
      </c>
      <c r="C755" s="68">
        <v>26</v>
      </c>
      <c r="D755" s="38">
        <f t="shared" si="82"/>
        <v>42026</v>
      </c>
      <c r="E755" s="25">
        <v>1</v>
      </c>
      <c r="F755" s="26" t="s">
        <v>795</v>
      </c>
      <c r="G755" s="26" t="s">
        <v>432</v>
      </c>
      <c r="H755" s="25">
        <f t="shared" si="83"/>
        <v>68</v>
      </c>
      <c r="I755" s="25">
        <f t="shared" si="84"/>
        <v>7</v>
      </c>
      <c r="J755" s="25">
        <v>3</v>
      </c>
      <c r="K755" s="25" t="s">
        <v>532</v>
      </c>
      <c r="L755" s="25" t="str">
        <f t="shared" si="85"/>
        <v>tw-h-26-shl-loc1</v>
      </c>
      <c r="M755" s="25">
        <f t="shared" si="86"/>
        <v>3</v>
      </c>
      <c r="N755" s="25">
        <v>9</v>
      </c>
      <c r="O755" s="39">
        <v>9</v>
      </c>
      <c r="Q755" s="48">
        <v>152</v>
      </c>
    </row>
    <row r="756" spans="1:17" ht="16.5" x14ac:dyDescent="0.2">
      <c r="A756" s="45" t="s">
        <v>1701</v>
      </c>
      <c r="B756" s="45">
        <f t="shared" si="81"/>
        <v>4202620</v>
      </c>
      <c r="C756" s="68">
        <v>26</v>
      </c>
      <c r="D756" s="38">
        <f t="shared" si="82"/>
        <v>42026</v>
      </c>
      <c r="E756" s="25">
        <v>2</v>
      </c>
      <c r="F756" s="26" t="s">
        <v>794</v>
      </c>
      <c r="G756" s="26" t="s">
        <v>504</v>
      </c>
      <c r="H756" s="25">
        <f t="shared" si="83"/>
        <v>68</v>
      </c>
      <c r="I756" s="25">
        <f t="shared" si="84"/>
        <v>7</v>
      </c>
      <c r="J756" s="25">
        <v>3</v>
      </c>
      <c r="K756" s="25" t="s">
        <v>498</v>
      </c>
      <c r="L756" s="49" t="str">
        <f t="shared" si="85"/>
        <v>tw-h-26-jlr-loc2</v>
      </c>
      <c r="M756" s="49">
        <f t="shared" si="86"/>
        <v>3</v>
      </c>
      <c r="N756" s="25">
        <v>6</v>
      </c>
      <c r="O756" s="39">
        <v>6</v>
      </c>
      <c r="Q756" s="48">
        <v>153</v>
      </c>
    </row>
    <row r="757" spans="1:17" ht="16.5" x14ac:dyDescent="0.2">
      <c r="A757" s="45" t="s">
        <v>1701</v>
      </c>
      <c r="B757" s="45">
        <f t="shared" si="81"/>
        <v>4202621</v>
      </c>
      <c r="C757" s="68">
        <v>26</v>
      </c>
      <c r="D757" s="38">
        <f t="shared" si="82"/>
        <v>42026</v>
      </c>
      <c r="E757" s="25">
        <v>2</v>
      </c>
      <c r="F757" s="26" t="s">
        <v>795</v>
      </c>
      <c r="G757" s="26" t="s">
        <v>524</v>
      </c>
      <c r="H757" s="25">
        <f t="shared" si="83"/>
        <v>68</v>
      </c>
      <c r="I757" s="25">
        <f t="shared" si="84"/>
        <v>7</v>
      </c>
      <c r="J757" s="25">
        <v>3</v>
      </c>
      <c r="K757" s="25" t="s">
        <v>536</v>
      </c>
      <c r="L757" s="49" t="str">
        <f t="shared" si="85"/>
        <v>tw-h-26-shl-loc2</v>
      </c>
      <c r="M757" s="49">
        <f t="shared" si="86"/>
        <v>3</v>
      </c>
      <c r="N757" s="25">
        <v>9</v>
      </c>
      <c r="O757" s="39">
        <v>9</v>
      </c>
      <c r="Q757" s="48">
        <v>154</v>
      </c>
    </row>
    <row r="758" spans="1:17" ht="16.5" x14ac:dyDescent="0.2">
      <c r="A758" s="45" t="s">
        <v>1701</v>
      </c>
      <c r="B758" s="45">
        <f t="shared" si="81"/>
        <v>4202630</v>
      </c>
      <c r="C758" s="68">
        <v>26</v>
      </c>
      <c r="D758" s="38">
        <f t="shared" si="82"/>
        <v>42026</v>
      </c>
      <c r="E758" s="25">
        <v>3</v>
      </c>
      <c r="F758" s="26" t="s">
        <v>794</v>
      </c>
      <c r="G758" s="26" t="s">
        <v>1463</v>
      </c>
      <c r="H758" s="25">
        <f t="shared" si="83"/>
        <v>68</v>
      </c>
      <c r="I758" s="25">
        <f t="shared" si="84"/>
        <v>7</v>
      </c>
      <c r="J758" s="25">
        <v>3</v>
      </c>
      <c r="K758" s="25" t="s">
        <v>174</v>
      </c>
      <c r="L758" s="50" t="str">
        <f t="shared" si="85"/>
        <v>tw-h-26-jlr-loc3</v>
      </c>
      <c r="M758" s="50">
        <f t="shared" si="86"/>
        <v>3</v>
      </c>
      <c r="N758" s="25">
        <v>6</v>
      </c>
      <c r="O758" s="39">
        <v>6</v>
      </c>
      <c r="Q758" s="48">
        <v>155</v>
      </c>
    </row>
    <row r="759" spans="1:17" ht="17.25" thickBot="1" x14ac:dyDescent="0.25">
      <c r="A759" s="45" t="s">
        <v>1701</v>
      </c>
      <c r="B759" s="45">
        <f t="shared" si="81"/>
        <v>4202631</v>
      </c>
      <c r="C759" s="68">
        <v>26</v>
      </c>
      <c r="D759" s="40">
        <f t="shared" si="82"/>
        <v>42026</v>
      </c>
      <c r="E759" s="41">
        <v>3</v>
      </c>
      <c r="F759" s="42" t="s">
        <v>795</v>
      </c>
      <c r="G759" s="42" t="s">
        <v>509</v>
      </c>
      <c r="H759" s="41">
        <f t="shared" si="83"/>
        <v>68</v>
      </c>
      <c r="I759" s="41">
        <f t="shared" si="84"/>
        <v>7</v>
      </c>
      <c r="J759" s="41">
        <v>3</v>
      </c>
      <c r="K759" s="41" t="s">
        <v>535</v>
      </c>
      <c r="L759" s="42" t="str">
        <f t="shared" si="85"/>
        <v>tw-h-26-shl-loc3</v>
      </c>
      <c r="M759" s="42">
        <f t="shared" si="86"/>
        <v>3</v>
      </c>
      <c r="N759" s="41">
        <v>9</v>
      </c>
      <c r="O759" s="43">
        <v>9</v>
      </c>
      <c r="Q759" s="48">
        <v>156</v>
      </c>
    </row>
    <row r="760" spans="1:17" ht="16.5" x14ac:dyDescent="0.2">
      <c r="A760" s="45" t="s">
        <v>1701</v>
      </c>
      <c r="B760" s="45">
        <f t="shared" si="81"/>
        <v>4202710</v>
      </c>
      <c r="C760" s="68">
        <v>27</v>
      </c>
      <c r="D760" s="35">
        <f t="shared" si="82"/>
        <v>42027</v>
      </c>
      <c r="E760" s="36">
        <v>1</v>
      </c>
      <c r="F760" s="44" t="s">
        <v>794</v>
      </c>
      <c r="G760" s="44" t="s">
        <v>174</v>
      </c>
      <c r="H760" s="36">
        <f t="shared" si="83"/>
        <v>69</v>
      </c>
      <c r="I760" s="36">
        <f t="shared" si="84"/>
        <v>7</v>
      </c>
      <c r="J760" s="36">
        <v>3</v>
      </c>
      <c r="K760" s="36" t="s">
        <v>502</v>
      </c>
      <c r="L760" s="36" t="str">
        <f t="shared" si="85"/>
        <v>tw-h-27-jlr-loc1</v>
      </c>
      <c r="M760" s="36">
        <f t="shared" si="86"/>
        <v>3</v>
      </c>
      <c r="N760" s="36">
        <v>6</v>
      </c>
      <c r="O760" s="37">
        <v>6</v>
      </c>
      <c r="Q760" s="48">
        <v>157</v>
      </c>
    </row>
    <row r="761" spans="1:17" ht="16.5" x14ac:dyDescent="0.2">
      <c r="A761" s="45" t="s">
        <v>1701</v>
      </c>
      <c r="B761" s="45">
        <f t="shared" si="81"/>
        <v>4202711</v>
      </c>
      <c r="C761" s="68">
        <v>27</v>
      </c>
      <c r="D761" s="38">
        <f t="shared" si="82"/>
        <v>42027</v>
      </c>
      <c r="E761" s="25">
        <v>1</v>
      </c>
      <c r="F761" s="26" t="s">
        <v>795</v>
      </c>
      <c r="G761" s="26" t="s">
        <v>432</v>
      </c>
      <c r="H761" s="25">
        <f t="shared" si="83"/>
        <v>69</v>
      </c>
      <c r="I761" s="25">
        <f t="shared" si="84"/>
        <v>7</v>
      </c>
      <c r="J761" s="25">
        <v>3</v>
      </c>
      <c r="K761" s="25" t="s">
        <v>543</v>
      </c>
      <c r="L761" s="25" t="str">
        <f t="shared" si="85"/>
        <v>tw-h-27-shl-loc1</v>
      </c>
      <c r="M761" s="25">
        <f t="shared" si="86"/>
        <v>3</v>
      </c>
      <c r="N761" s="25">
        <v>9</v>
      </c>
      <c r="O761" s="39">
        <v>9</v>
      </c>
      <c r="Q761" s="48">
        <v>158</v>
      </c>
    </row>
    <row r="762" spans="1:17" ht="16.5" x14ac:dyDescent="0.2">
      <c r="A762" s="45" t="s">
        <v>1701</v>
      </c>
      <c r="B762" s="45">
        <f t="shared" si="81"/>
        <v>4202720</v>
      </c>
      <c r="C762" s="68">
        <v>27</v>
      </c>
      <c r="D762" s="38">
        <f t="shared" si="82"/>
        <v>42027</v>
      </c>
      <c r="E762" s="25">
        <v>2</v>
      </c>
      <c r="F762" s="26" t="s">
        <v>794</v>
      </c>
      <c r="G762" s="26" t="s">
        <v>504</v>
      </c>
      <c r="H762" s="25">
        <f t="shared" si="83"/>
        <v>69</v>
      </c>
      <c r="I762" s="25">
        <f t="shared" si="84"/>
        <v>7</v>
      </c>
      <c r="J762" s="25">
        <v>3</v>
      </c>
      <c r="K762" s="25" t="s">
        <v>1459</v>
      </c>
      <c r="L762" s="49" t="str">
        <f t="shared" si="85"/>
        <v>tw-h-27-jlr-loc2</v>
      </c>
      <c r="M762" s="49">
        <f t="shared" si="86"/>
        <v>3</v>
      </c>
      <c r="N762" s="25">
        <v>6</v>
      </c>
      <c r="O762" s="39">
        <v>6</v>
      </c>
      <c r="Q762" s="48">
        <v>159</v>
      </c>
    </row>
    <row r="763" spans="1:17" ht="16.5" x14ac:dyDescent="0.2">
      <c r="A763" s="45" t="s">
        <v>1701</v>
      </c>
      <c r="B763" s="45">
        <f t="shared" si="81"/>
        <v>4202721</v>
      </c>
      <c r="C763" s="68">
        <v>27</v>
      </c>
      <c r="D763" s="38">
        <f t="shared" si="82"/>
        <v>42027</v>
      </c>
      <c r="E763" s="25">
        <v>2</v>
      </c>
      <c r="F763" s="26" t="s">
        <v>795</v>
      </c>
      <c r="G763" s="26" t="s">
        <v>524</v>
      </c>
      <c r="H763" s="25">
        <f t="shared" si="83"/>
        <v>69</v>
      </c>
      <c r="I763" s="25">
        <f t="shared" si="84"/>
        <v>7</v>
      </c>
      <c r="J763" s="25">
        <v>3</v>
      </c>
      <c r="K763" s="25" t="s">
        <v>538</v>
      </c>
      <c r="L763" s="49" t="str">
        <f t="shared" si="85"/>
        <v>tw-h-27-shl-loc2</v>
      </c>
      <c r="M763" s="49">
        <f t="shared" si="86"/>
        <v>3</v>
      </c>
      <c r="N763" s="25">
        <v>9</v>
      </c>
      <c r="O763" s="39">
        <v>9</v>
      </c>
      <c r="Q763" s="48">
        <v>160</v>
      </c>
    </row>
    <row r="764" spans="1:17" ht="16.5" x14ac:dyDescent="0.2">
      <c r="A764" s="45" t="s">
        <v>1701</v>
      </c>
      <c r="B764" s="45">
        <f t="shared" si="81"/>
        <v>4202730</v>
      </c>
      <c r="C764" s="68">
        <v>27</v>
      </c>
      <c r="D764" s="38">
        <f t="shared" si="82"/>
        <v>42027</v>
      </c>
      <c r="E764" s="25">
        <v>3</v>
      </c>
      <c r="F764" s="26" t="s">
        <v>794</v>
      </c>
      <c r="G764" s="26" t="s">
        <v>1463</v>
      </c>
      <c r="H764" s="25">
        <f t="shared" si="83"/>
        <v>69</v>
      </c>
      <c r="I764" s="25">
        <f t="shared" si="84"/>
        <v>7</v>
      </c>
      <c r="J764" s="25">
        <v>3</v>
      </c>
      <c r="K764" s="25" t="s">
        <v>499</v>
      </c>
      <c r="L764" s="50" t="str">
        <f t="shared" si="85"/>
        <v>tw-h-27-jlr-loc3</v>
      </c>
      <c r="M764" s="50">
        <f t="shared" si="86"/>
        <v>3</v>
      </c>
      <c r="N764" s="25">
        <v>6</v>
      </c>
      <c r="O764" s="39">
        <v>6</v>
      </c>
      <c r="Q764" s="48">
        <v>161</v>
      </c>
    </row>
    <row r="765" spans="1:17" ht="17.25" thickBot="1" x14ac:dyDescent="0.25">
      <c r="A765" s="45" t="s">
        <v>1701</v>
      </c>
      <c r="B765" s="45">
        <f t="shared" si="81"/>
        <v>4202731</v>
      </c>
      <c r="C765" s="68">
        <v>27</v>
      </c>
      <c r="D765" s="40">
        <f t="shared" si="82"/>
        <v>42027</v>
      </c>
      <c r="E765" s="41">
        <v>3</v>
      </c>
      <c r="F765" s="42" t="s">
        <v>795</v>
      </c>
      <c r="G765" s="42" t="s">
        <v>509</v>
      </c>
      <c r="H765" s="41">
        <f t="shared" si="83"/>
        <v>69</v>
      </c>
      <c r="I765" s="41">
        <f t="shared" si="84"/>
        <v>7</v>
      </c>
      <c r="J765" s="41">
        <v>3</v>
      </c>
      <c r="K765" s="41" t="s">
        <v>539</v>
      </c>
      <c r="L765" s="42" t="str">
        <f t="shared" si="85"/>
        <v>tw-h-27-shl-loc3</v>
      </c>
      <c r="M765" s="42">
        <f t="shared" si="86"/>
        <v>3</v>
      </c>
      <c r="N765" s="41">
        <v>9</v>
      </c>
      <c r="O765" s="43">
        <v>9</v>
      </c>
      <c r="Q765" s="48">
        <v>162</v>
      </c>
    </row>
    <row r="766" spans="1:17" ht="16.5" x14ac:dyDescent="0.2">
      <c r="A766" s="45" t="s">
        <v>1701</v>
      </c>
      <c r="B766" s="45">
        <f t="shared" si="81"/>
        <v>4202810</v>
      </c>
      <c r="C766" s="68">
        <v>28</v>
      </c>
      <c r="D766" s="35">
        <f t="shared" si="82"/>
        <v>42028</v>
      </c>
      <c r="E766" s="36">
        <v>1</v>
      </c>
      <c r="F766" s="44" t="s">
        <v>794</v>
      </c>
      <c r="G766" s="44" t="s">
        <v>174</v>
      </c>
      <c r="H766" s="36">
        <f t="shared" si="83"/>
        <v>70</v>
      </c>
      <c r="I766" s="36">
        <f t="shared" si="84"/>
        <v>8</v>
      </c>
      <c r="J766" s="36">
        <v>3</v>
      </c>
      <c r="K766" s="36" t="s">
        <v>495</v>
      </c>
      <c r="L766" s="36" t="str">
        <f t="shared" si="85"/>
        <v>tw-h-28-jlr-loc1</v>
      </c>
      <c r="M766" s="36">
        <f t="shared" si="86"/>
        <v>3</v>
      </c>
      <c r="N766" s="36">
        <v>6</v>
      </c>
      <c r="O766" s="37">
        <v>6</v>
      </c>
      <c r="Q766" s="48">
        <v>163</v>
      </c>
    </row>
    <row r="767" spans="1:17" ht="16.5" x14ac:dyDescent="0.2">
      <c r="A767" s="45" t="s">
        <v>1701</v>
      </c>
      <c r="B767" s="45">
        <f t="shared" si="81"/>
        <v>4202811</v>
      </c>
      <c r="C767" s="68">
        <v>28</v>
      </c>
      <c r="D767" s="38">
        <f t="shared" si="82"/>
        <v>42028</v>
      </c>
      <c r="E767" s="25">
        <v>1</v>
      </c>
      <c r="F767" s="26" t="s">
        <v>795</v>
      </c>
      <c r="G767" s="26" t="s">
        <v>432</v>
      </c>
      <c r="H767" s="25">
        <f t="shared" si="83"/>
        <v>70</v>
      </c>
      <c r="I767" s="25">
        <f t="shared" si="84"/>
        <v>8</v>
      </c>
      <c r="J767" s="25">
        <v>3</v>
      </c>
      <c r="K767" s="25" t="s">
        <v>527</v>
      </c>
      <c r="L767" s="25" t="str">
        <f t="shared" si="85"/>
        <v>tw-h-28-shl-loc1</v>
      </c>
      <c r="M767" s="25">
        <f t="shared" si="86"/>
        <v>3</v>
      </c>
      <c r="N767" s="25">
        <v>9</v>
      </c>
      <c r="O767" s="39">
        <v>9</v>
      </c>
      <c r="Q767" s="48">
        <v>164</v>
      </c>
    </row>
    <row r="768" spans="1:17" ht="16.5" x14ac:dyDescent="0.2">
      <c r="A768" s="45" t="s">
        <v>1701</v>
      </c>
      <c r="B768" s="45">
        <f t="shared" si="81"/>
        <v>4202820</v>
      </c>
      <c r="C768" s="68">
        <v>28</v>
      </c>
      <c r="D768" s="38">
        <f t="shared" si="82"/>
        <v>42028</v>
      </c>
      <c r="E768" s="25">
        <v>2</v>
      </c>
      <c r="F768" s="26" t="s">
        <v>794</v>
      </c>
      <c r="G768" s="26" t="s">
        <v>504</v>
      </c>
      <c r="H768" s="25">
        <f t="shared" si="83"/>
        <v>70</v>
      </c>
      <c r="I768" s="25">
        <f t="shared" si="84"/>
        <v>7</v>
      </c>
      <c r="J768" s="25">
        <v>3</v>
      </c>
      <c r="K768" s="25" t="s">
        <v>1463</v>
      </c>
      <c r="L768" s="49" t="str">
        <f t="shared" si="85"/>
        <v>tw-h-28-jlr-loc2</v>
      </c>
      <c r="M768" s="49">
        <f t="shared" si="86"/>
        <v>3</v>
      </c>
      <c r="N768" s="25">
        <v>6</v>
      </c>
      <c r="O768" s="39">
        <v>6</v>
      </c>
      <c r="Q768" s="48">
        <v>165</v>
      </c>
    </row>
    <row r="769" spans="1:17" ht="16.5" x14ac:dyDescent="0.2">
      <c r="A769" s="45" t="s">
        <v>1701</v>
      </c>
      <c r="B769" s="45">
        <f t="shared" si="81"/>
        <v>4202821</v>
      </c>
      <c r="C769" s="68">
        <v>28</v>
      </c>
      <c r="D769" s="38">
        <f t="shared" si="82"/>
        <v>42028</v>
      </c>
      <c r="E769" s="25">
        <v>2</v>
      </c>
      <c r="F769" s="26" t="s">
        <v>795</v>
      </c>
      <c r="G769" s="26" t="s">
        <v>524</v>
      </c>
      <c r="H769" s="25">
        <f t="shared" si="83"/>
        <v>70</v>
      </c>
      <c r="I769" s="25">
        <f t="shared" si="84"/>
        <v>7</v>
      </c>
      <c r="J769" s="25">
        <v>3</v>
      </c>
      <c r="K769" s="25" t="s">
        <v>530</v>
      </c>
      <c r="L769" s="49" t="str">
        <f t="shared" si="85"/>
        <v>tw-h-28-shl-loc2</v>
      </c>
      <c r="M769" s="49">
        <f t="shared" si="86"/>
        <v>3</v>
      </c>
      <c r="N769" s="25">
        <v>9</v>
      </c>
      <c r="O769" s="39">
        <v>9</v>
      </c>
      <c r="Q769" s="48">
        <v>166</v>
      </c>
    </row>
    <row r="770" spans="1:17" ht="16.5" x14ac:dyDescent="0.2">
      <c r="A770" s="45" t="s">
        <v>1701</v>
      </c>
      <c r="B770" s="45">
        <f t="shared" si="81"/>
        <v>4202830</v>
      </c>
      <c r="C770" s="68">
        <v>28</v>
      </c>
      <c r="D770" s="38">
        <f t="shared" si="82"/>
        <v>42028</v>
      </c>
      <c r="E770" s="25">
        <v>3</v>
      </c>
      <c r="F770" s="26" t="s">
        <v>794</v>
      </c>
      <c r="G770" s="26" t="s">
        <v>1463</v>
      </c>
      <c r="H770" s="25">
        <f t="shared" si="83"/>
        <v>70</v>
      </c>
      <c r="I770" s="25">
        <f t="shared" si="84"/>
        <v>7</v>
      </c>
      <c r="J770" s="25">
        <v>3</v>
      </c>
      <c r="K770" s="25" t="s">
        <v>504</v>
      </c>
      <c r="L770" s="50" t="str">
        <f t="shared" si="85"/>
        <v>tw-h-28-jlr-loc3</v>
      </c>
      <c r="M770" s="50">
        <f t="shared" si="86"/>
        <v>3</v>
      </c>
      <c r="N770" s="25">
        <v>6</v>
      </c>
      <c r="O770" s="39">
        <v>6</v>
      </c>
      <c r="Q770" s="48">
        <v>167</v>
      </c>
    </row>
    <row r="771" spans="1:17" ht="17.25" thickBot="1" x14ac:dyDescent="0.25">
      <c r="A771" s="45" t="s">
        <v>1701</v>
      </c>
      <c r="B771" s="45">
        <f t="shared" si="81"/>
        <v>4202831</v>
      </c>
      <c r="C771" s="68">
        <v>28</v>
      </c>
      <c r="D771" s="40">
        <f t="shared" si="82"/>
        <v>42028</v>
      </c>
      <c r="E771" s="41">
        <v>3</v>
      </c>
      <c r="F771" s="42" t="s">
        <v>795</v>
      </c>
      <c r="G771" s="42" t="s">
        <v>509</v>
      </c>
      <c r="H771" s="41">
        <f t="shared" si="83"/>
        <v>70</v>
      </c>
      <c r="I771" s="41">
        <f t="shared" si="84"/>
        <v>7</v>
      </c>
      <c r="J771" s="41">
        <v>3</v>
      </c>
      <c r="K771" s="41" t="s">
        <v>545</v>
      </c>
      <c r="L771" s="42" t="str">
        <f t="shared" si="85"/>
        <v>tw-h-28-shl-loc3</v>
      </c>
      <c r="M771" s="42">
        <f t="shared" si="86"/>
        <v>3</v>
      </c>
      <c r="N771" s="41">
        <v>9</v>
      </c>
      <c r="O771" s="43">
        <v>9</v>
      </c>
      <c r="Q771" s="48">
        <v>168</v>
      </c>
    </row>
    <row r="772" spans="1:17" ht="16.5" x14ac:dyDescent="0.2">
      <c r="A772" s="45" t="s">
        <v>1701</v>
      </c>
      <c r="B772" s="45">
        <f t="shared" si="81"/>
        <v>4202910</v>
      </c>
      <c r="C772" s="68">
        <v>29</v>
      </c>
      <c r="D772" s="35">
        <f t="shared" si="82"/>
        <v>42029</v>
      </c>
      <c r="E772" s="36">
        <v>1</v>
      </c>
      <c r="F772" s="44" t="s">
        <v>794</v>
      </c>
      <c r="G772" s="44" t="s">
        <v>174</v>
      </c>
      <c r="H772" s="36">
        <f t="shared" si="83"/>
        <v>70</v>
      </c>
      <c r="I772" s="36">
        <f t="shared" si="84"/>
        <v>8</v>
      </c>
      <c r="J772" s="36">
        <v>3</v>
      </c>
      <c r="K772" s="36" t="s">
        <v>502</v>
      </c>
      <c r="L772" s="36" t="str">
        <f t="shared" si="85"/>
        <v>tw-h-29-jlr-loc1</v>
      </c>
      <c r="M772" s="36">
        <f t="shared" si="86"/>
        <v>3</v>
      </c>
      <c r="N772" s="36">
        <v>6</v>
      </c>
      <c r="O772" s="37">
        <v>6</v>
      </c>
      <c r="Q772" s="48">
        <v>169</v>
      </c>
    </row>
    <row r="773" spans="1:17" ht="16.5" x14ac:dyDescent="0.2">
      <c r="A773" s="45" t="s">
        <v>1701</v>
      </c>
      <c r="B773" s="45">
        <f t="shared" ref="B773:B836" si="87">D773*100+E773*10+IF(F773="jlr",0,1)</f>
        <v>4202911</v>
      </c>
      <c r="C773" s="68">
        <v>29</v>
      </c>
      <c r="D773" s="38">
        <f t="shared" si="82"/>
        <v>42029</v>
      </c>
      <c r="E773" s="25">
        <v>1</v>
      </c>
      <c r="F773" s="26" t="s">
        <v>795</v>
      </c>
      <c r="G773" s="26" t="s">
        <v>432</v>
      </c>
      <c r="H773" s="25">
        <f t="shared" si="83"/>
        <v>70</v>
      </c>
      <c r="I773" s="25">
        <f t="shared" si="84"/>
        <v>8</v>
      </c>
      <c r="J773" s="25">
        <v>3</v>
      </c>
      <c r="K773" s="26" t="s">
        <v>543</v>
      </c>
      <c r="L773" s="25" t="str">
        <f t="shared" si="85"/>
        <v>tw-h-29-shl-loc1</v>
      </c>
      <c r="M773" s="25">
        <f t="shared" si="86"/>
        <v>3</v>
      </c>
      <c r="N773" s="25">
        <v>9</v>
      </c>
      <c r="O773" s="39">
        <v>9</v>
      </c>
      <c r="Q773" s="48">
        <v>170</v>
      </c>
    </row>
    <row r="774" spans="1:17" ht="16.5" x14ac:dyDescent="0.2">
      <c r="A774" s="45" t="s">
        <v>1701</v>
      </c>
      <c r="B774" s="45">
        <f t="shared" si="87"/>
        <v>4202920</v>
      </c>
      <c r="C774" s="68">
        <v>29</v>
      </c>
      <c r="D774" s="38">
        <f t="shared" si="82"/>
        <v>42029</v>
      </c>
      <c r="E774" s="25">
        <v>2</v>
      </c>
      <c r="F774" s="26" t="s">
        <v>794</v>
      </c>
      <c r="G774" s="26" t="s">
        <v>504</v>
      </c>
      <c r="H774" s="25">
        <f t="shared" si="83"/>
        <v>70</v>
      </c>
      <c r="I774" s="25">
        <f t="shared" si="84"/>
        <v>8</v>
      </c>
      <c r="J774" s="25">
        <v>3</v>
      </c>
      <c r="K774" s="25" t="s">
        <v>1459</v>
      </c>
      <c r="L774" s="49" t="str">
        <f t="shared" si="85"/>
        <v>tw-h-29-jlr-loc2</v>
      </c>
      <c r="M774" s="49">
        <f t="shared" si="86"/>
        <v>3</v>
      </c>
      <c r="N774" s="25">
        <v>6</v>
      </c>
      <c r="O774" s="39">
        <v>6</v>
      </c>
      <c r="Q774" s="48">
        <v>171</v>
      </c>
    </row>
    <row r="775" spans="1:17" ht="16.5" x14ac:dyDescent="0.2">
      <c r="A775" s="45" t="s">
        <v>1701</v>
      </c>
      <c r="B775" s="45">
        <f t="shared" si="87"/>
        <v>4202921</v>
      </c>
      <c r="C775" s="68">
        <v>29</v>
      </c>
      <c r="D775" s="38">
        <f t="shared" si="82"/>
        <v>42029</v>
      </c>
      <c r="E775" s="25">
        <v>2</v>
      </c>
      <c r="F775" s="26" t="s">
        <v>795</v>
      </c>
      <c r="G775" s="26" t="s">
        <v>524</v>
      </c>
      <c r="H775" s="25">
        <f t="shared" si="83"/>
        <v>70</v>
      </c>
      <c r="I775" s="25">
        <f t="shared" si="84"/>
        <v>8</v>
      </c>
      <c r="J775" s="25">
        <v>3</v>
      </c>
      <c r="K775" s="25" t="s">
        <v>538</v>
      </c>
      <c r="L775" s="49" t="str">
        <f t="shared" si="85"/>
        <v>tw-h-29-shl-loc2</v>
      </c>
      <c r="M775" s="49">
        <f t="shared" si="86"/>
        <v>3</v>
      </c>
      <c r="N775" s="25">
        <v>9</v>
      </c>
      <c r="O775" s="39">
        <v>9</v>
      </c>
      <c r="Q775" s="48">
        <v>172</v>
      </c>
    </row>
    <row r="776" spans="1:17" ht="16.5" x14ac:dyDescent="0.2">
      <c r="A776" s="45" t="s">
        <v>1701</v>
      </c>
      <c r="B776" s="45">
        <f t="shared" si="87"/>
        <v>4202930</v>
      </c>
      <c r="C776" s="68">
        <v>29</v>
      </c>
      <c r="D776" s="38">
        <f t="shared" si="82"/>
        <v>42029</v>
      </c>
      <c r="E776" s="25">
        <v>3</v>
      </c>
      <c r="F776" s="26" t="s">
        <v>794</v>
      </c>
      <c r="G776" s="26" t="s">
        <v>1463</v>
      </c>
      <c r="H776" s="25">
        <f t="shared" si="83"/>
        <v>70</v>
      </c>
      <c r="I776" s="25">
        <f t="shared" si="84"/>
        <v>7</v>
      </c>
      <c r="J776" s="25">
        <v>3</v>
      </c>
      <c r="K776" s="25" t="s">
        <v>499</v>
      </c>
      <c r="L776" s="50" t="str">
        <f t="shared" si="85"/>
        <v>tw-h-29-jlr-loc3</v>
      </c>
      <c r="M776" s="50">
        <f t="shared" si="86"/>
        <v>3</v>
      </c>
      <c r="N776" s="25">
        <v>6</v>
      </c>
      <c r="O776" s="39">
        <v>6</v>
      </c>
      <c r="Q776" s="48">
        <v>173</v>
      </c>
    </row>
    <row r="777" spans="1:17" ht="17.25" thickBot="1" x14ac:dyDescent="0.25">
      <c r="A777" s="45" t="s">
        <v>1701</v>
      </c>
      <c r="B777" s="45">
        <f t="shared" si="87"/>
        <v>4202931</v>
      </c>
      <c r="C777" s="68">
        <v>29</v>
      </c>
      <c r="D777" s="40">
        <f t="shared" si="82"/>
        <v>42029</v>
      </c>
      <c r="E777" s="41">
        <v>3</v>
      </c>
      <c r="F777" s="42" t="s">
        <v>795</v>
      </c>
      <c r="G777" s="42" t="s">
        <v>509</v>
      </c>
      <c r="H777" s="41">
        <f t="shared" si="83"/>
        <v>70</v>
      </c>
      <c r="I777" s="41">
        <f t="shared" si="84"/>
        <v>7</v>
      </c>
      <c r="J777" s="41">
        <v>3</v>
      </c>
      <c r="K777" s="41" t="s">
        <v>539</v>
      </c>
      <c r="L777" s="42" t="str">
        <f t="shared" si="85"/>
        <v>tw-h-29-shl-loc3</v>
      </c>
      <c r="M777" s="42">
        <f t="shared" si="86"/>
        <v>3</v>
      </c>
      <c r="N777" s="41">
        <v>9</v>
      </c>
      <c r="O777" s="43">
        <v>9</v>
      </c>
      <c r="Q777" s="48">
        <v>174</v>
      </c>
    </row>
    <row r="778" spans="1:17" ht="16.5" x14ac:dyDescent="0.2">
      <c r="A778" s="45" t="s">
        <v>1701</v>
      </c>
      <c r="B778" s="45">
        <f t="shared" si="87"/>
        <v>4203010</v>
      </c>
      <c r="C778" s="68">
        <v>30</v>
      </c>
      <c r="D778" s="35">
        <f t="shared" si="82"/>
        <v>42030</v>
      </c>
      <c r="E778" s="36">
        <v>1</v>
      </c>
      <c r="F778" s="44" t="s">
        <v>794</v>
      </c>
      <c r="G778" s="44" t="s">
        <v>1000</v>
      </c>
      <c r="H778" s="36">
        <f t="shared" si="83"/>
        <v>70</v>
      </c>
      <c r="I778" s="36">
        <f t="shared" si="84"/>
        <v>8</v>
      </c>
      <c r="J778" s="36">
        <v>3</v>
      </c>
      <c r="K778" s="44" t="s">
        <v>505</v>
      </c>
      <c r="L778" s="36" t="str">
        <f t="shared" si="85"/>
        <v>tw-h-30-jlr-loc1</v>
      </c>
      <c r="M778" s="36">
        <f t="shared" si="86"/>
        <v>3</v>
      </c>
      <c r="N778" s="36">
        <v>6</v>
      </c>
      <c r="O778" s="37">
        <v>6</v>
      </c>
      <c r="Q778" s="48">
        <v>175</v>
      </c>
    </row>
    <row r="779" spans="1:17" ht="16.5" x14ac:dyDescent="0.2">
      <c r="A779" s="45" t="s">
        <v>1701</v>
      </c>
      <c r="B779" s="45">
        <f t="shared" si="87"/>
        <v>4203011</v>
      </c>
      <c r="C779" s="68">
        <v>30</v>
      </c>
      <c r="D779" s="38">
        <f t="shared" si="82"/>
        <v>42030</v>
      </c>
      <c r="E779" s="25">
        <v>1</v>
      </c>
      <c r="F779" s="26" t="s">
        <v>795</v>
      </c>
      <c r="G779" s="26" t="s">
        <v>1001</v>
      </c>
      <c r="H779" s="25">
        <f t="shared" si="83"/>
        <v>70</v>
      </c>
      <c r="I779" s="25">
        <f t="shared" si="84"/>
        <v>8</v>
      </c>
      <c r="J779" s="25">
        <v>3</v>
      </c>
      <c r="K779" s="26" t="s">
        <v>546</v>
      </c>
      <c r="L779" s="25" t="str">
        <f t="shared" si="85"/>
        <v>tw-h-30-shl-loc1</v>
      </c>
      <c r="M779" s="25">
        <f t="shared" si="86"/>
        <v>3</v>
      </c>
      <c r="N779" s="25">
        <v>9</v>
      </c>
      <c r="O779" s="39">
        <v>9</v>
      </c>
      <c r="Q779" s="48">
        <v>176</v>
      </c>
    </row>
    <row r="780" spans="1:17" ht="16.5" x14ac:dyDescent="0.2">
      <c r="A780" s="45" t="s">
        <v>1701</v>
      </c>
      <c r="B780" s="45">
        <f t="shared" si="87"/>
        <v>4203020</v>
      </c>
      <c r="C780" s="68">
        <v>30</v>
      </c>
      <c r="D780" s="38">
        <f t="shared" si="82"/>
        <v>42030</v>
      </c>
      <c r="E780" s="25">
        <v>2</v>
      </c>
      <c r="F780" s="26" t="s">
        <v>794</v>
      </c>
      <c r="G780" s="26" t="s">
        <v>1002</v>
      </c>
      <c r="H780" s="25">
        <f t="shared" si="83"/>
        <v>70</v>
      </c>
      <c r="I780" s="25">
        <f t="shared" si="84"/>
        <v>8</v>
      </c>
      <c r="J780" s="25">
        <v>3</v>
      </c>
      <c r="K780" s="26" t="s">
        <v>495</v>
      </c>
      <c r="L780" s="49" t="str">
        <f t="shared" si="85"/>
        <v>tw-h-30-jlr-loc2</v>
      </c>
      <c r="M780" s="49">
        <f t="shared" si="86"/>
        <v>3</v>
      </c>
      <c r="N780" s="25">
        <v>6</v>
      </c>
      <c r="O780" s="39">
        <v>6</v>
      </c>
      <c r="Q780" s="48">
        <v>177</v>
      </c>
    </row>
    <row r="781" spans="1:17" ht="16.5" x14ac:dyDescent="0.2">
      <c r="A781" s="45" t="s">
        <v>1701</v>
      </c>
      <c r="B781" s="45">
        <f t="shared" si="87"/>
        <v>4203021</v>
      </c>
      <c r="C781" s="68">
        <v>30</v>
      </c>
      <c r="D781" s="38">
        <f t="shared" si="82"/>
        <v>42030</v>
      </c>
      <c r="E781" s="25">
        <v>2</v>
      </c>
      <c r="F781" s="26" t="s">
        <v>795</v>
      </c>
      <c r="G781" s="26" t="s">
        <v>1003</v>
      </c>
      <c r="H781" s="25">
        <f t="shared" si="83"/>
        <v>70</v>
      </c>
      <c r="I781" s="25">
        <f t="shared" si="84"/>
        <v>8</v>
      </c>
      <c r="J781" s="25">
        <v>3</v>
      </c>
      <c r="K781" s="26" t="s">
        <v>534</v>
      </c>
      <c r="L781" s="49" t="str">
        <f t="shared" si="85"/>
        <v>tw-h-30-shl-loc2</v>
      </c>
      <c r="M781" s="49">
        <f t="shared" si="86"/>
        <v>3</v>
      </c>
      <c r="N781" s="25">
        <v>9</v>
      </c>
      <c r="O781" s="39">
        <v>9</v>
      </c>
      <c r="Q781" s="48">
        <v>178</v>
      </c>
    </row>
    <row r="782" spans="1:17" ht="16.5" x14ac:dyDescent="0.2">
      <c r="A782" s="45" t="s">
        <v>1701</v>
      </c>
      <c r="B782" s="45">
        <f t="shared" si="87"/>
        <v>4203030</v>
      </c>
      <c r="C782" s="68">
        <v>30</v>
      </c>
      <c r="D782" s="38">
        <f t="shared" si="82"/>
        <v>42030</v>
      </c>
      <c r="E782" s="25">
        <v>3</v>
      </c>
      <c r="F782" s="26" t="s">
        <v>794</v>
      </c>
      <c r="G782" s="26" t="s">
        <v>1004</v>
      </c>
      <c r="H782" s="25">
        <f t="shared" si="83"/>
        <v>70</v>
      </c>
      <c r="I782" s="25">
        <f t="shared" si="84"/>
        <v>8</v>
      </c>
      <c r="J782" s="25">
        <v>3</v>
      </c>
      <c r="K782" s="26" t="s">
        <v>501</v>
      </c>
      <c r="L782" s="50" t="str">
        <f t="shared" si="85"/>
        <v>tw-h-30-jlr-loc3</v>
      </c>
      <c r="M782" s="50">
        <f t="shared" si="86"/>
        <v>3</v>
      </c>
      <c r="N782" s="25">
        <v>6</v>
      </c>
      <c r="O782" s="39">
        <v>6</v>
      </c>
      <c r="Q782" s="48">
        <v>179</v>
      </c>
    </row>
    <row r="783" spans="1:17" ht="17.25" thickBot="1" x14ac:dyDescent="0.25">
      <c r="A783" s="45" t="s">
        <v>1701</v>
      </c>
      <c r="B783" s="45">
        <f t="shared" si="87"/>
        <v>4203031</v>
      </c>
      <c r="C783" s="68">
        <v>30</v>
      </c>
      <c r="D783" s="40">
        <f t="shared" si="82"/>
        <v>42030</v>
      </c>
      <c r="E783" s="41">
        <v>3</v>
      </c>
      <c r="F783" s="42" t="s">
        <v>795</v>
      </c>
      <c r="G783" s="42" t="s">
        <v>1005</v>
      </c>
      <c r="H783" s="41">
        <f t="shared" si="83"/>
        <v>70</v>
      </c>
      <c r="I783" s="41">
        <f t="shared" si="84"/>
        <v>8</v>
      </c>
      <c r="J783" s="41">
        <v>3</v>
      </c>
      <c r="K783" s="42" t="s">
        <v>542</v>
      </c>
      <c r="L783" s="42" t="str">
        <f t="shared" si="85"/>
        <v>tw-h-30-shl-loc3</v>
      </c>
      <c r="M783" s="42">
        <f t="shared" si="86"/>
        <v>3</v>
      </c>
      <c r="N783" s="41">
        <v>9</v>
      </c>
      <c r="O783" s="43">
        <v>9</v>
      </c>
      <c r="Q783" s="48">
        <v>180</v>
      </c>
    </row>
    <row r="784" spans="1:17" ht="16.5" x14ac:dyDescent="0.2">
      <c r="A784" s="45" t="s">
        <v>1701</v>
      </c>
      <c r="B784" s="45">
        <f t="shared" si="87"/>
        <v>4203110</v>
      </c>
      <c r="C784" s="68">
        <v>31</v>
      </c>
      <c r="D784" s="35">
        <f t="shared" si="82"/>
        <v>42031</v>
      </c>
      <c r="E784" s="36">
        <v>1</v>
      </c>
      <c r="F784" s="44" t="s">
        <v>794</v>
      </c>
      <c r="G784" s="44" t="s">
        <v>1000</v>
      </c>
      <c r="H784" s="36">
        <f t="shared" si="83"/>
        <v>71</v>
      </c>
      <c r="I784" s="36">
        <f t="shared" si="84"/>
        <v>8</v>
      </c>
      <c r="J784" s="36">
        <v>3</v>
      </c>
      <c r="K784" s="36" t="s">
        <v>499</v>
      </c>
      <c r="L784" s="36" t="str">
        <f t="shared" si="85"/>
        <v>tw-h-31-jlr-loc1</v>
      </c>
      <c r="M784" s="36">
        <f t="shared" si="86"/>
        <v>3</v>
      </c>
      <c r="N784" s="36">
        <v>6</v>
      </c>
      <c r="O784" s="37">
        <v>6</v>
      </c>
      <c r="Q784" s="48">
        <v>181</v>
      </c>
    </row>
    <row r="785" spans="1:17" ht="16.5" x14ac:dyDescent="0.2">
      <c r="A785" s="45" t="s">
        <v>1701</v>
      </c>
      <c r="B785" s="45">
        <f t="shared" si="87"/>
        <v>4203111</v>
      </c>
      <c r="C785" s="68">
        <v>31</v>
      </c>
      <c r="D785" s="38">
        <f t="shared" si="82"/>
        <v>42031</v>
      </c>
      <c r="E785" s="25">
        <v>1</v>
      </c>
      <c r="F785" s="26" t="s">
        <v>795</v>
      </c>
      <c r="G785" s="26" t="s">
        <v>1001</v>
      </c>
      <c r="H785" s="25">
        <f t="shared" si="83"/>
        <v>71</v>
      </c>
      <c r="I785" s="25">
        <f t="shared" si="84"/>
        <v>8</v>
      </c>
      <c r="J785" s="25">
        <v>3</v>
      </c>
      <c r="K785" s="25" t="s">
        <v>539</v>
      </c>
      <c r="L785" s="25" t="str">
        <f t="shared" si="85"/>
        <v>tw-h-31-shl-loc1</v>
      </c>
      <c r="M785" s="25">
        <f t="shared" si="86"/>
        <v>3</v>
      </c>
      <c r="N785" s="25">
        <v>9</v>
      </c>
      <c r="O785" s="39">
        <v>9</v>
      </c>
      <c r="Q785" s="48">
        <v>182</v>
      </c>
    </row>
    <row r="786" spans="1:17" ht="16.5" x14ac:dyDescent="0.2">
      <c r="A786" s="45" t="s">
        <v>1701</v>
      </c>
      <c r="B786" s="45">
        <f t="shared" si="87"/>
        <v>4203120</v>
      </c>
      <c r="C786" s="68">
        <v>31</v>
      </c>
      <c r="D786" s="38">
        <f t="shared" si="82"/>
        <v>42031</v>
      </c>
      <c r="E786" s="25">
        <v>2</v>
      </c>
      <c r="F786" s="26" t="s">
        <v>794</v>
      </c>
      <c r="G786" s="26" t="s">
        <v>1002</v>
      </c>
      <c r="H786" s="25">
        <f t="shared" si="83"/>
        <v>71</v>
      </c>
      <c r="I786" s="25">
        <f t="shared" si="84"/>
        <v>8</v>
      </c>
      <c r="J786" s="25">
        <v>3</v>
      </c>
      <c r="K786" s="25" t="s">
        <v>1459</v>
      </c>
      <c r="L786" s="49" t="str">
        <f t="shared" si="85"/>
        <v>tw-h-31-jlr-loc2</v>
      </c>
      <c r="M786" s="49">
        <f t="shared" si="86"/>
        <v>3</v>
      </c>
      <c r="N786" s="25">
        <v>6</v>
      </c>
      <c r="O786" s="39">
        <v>6</v>
      </c>
      <c r="Q786" s="48">
        <v>183</v>
      </c>
    </row>
    <row r="787" spans="1:17" ht="16.5" x14ac:dyDescent="0.2">
      <c r="A787" s="45" t="s">
        <v>1701</v>
      </c>
      <c r="B787" s="45">
        <f t="shared" si="87"/>
        <v>4203121</v>
      </c>
      <c r="C787" s="68">
        <v>31</v>
      </c>
      <c r="D787" s="38">
        <f t="shared" si="82"/>
        <v>42031</v>
      </c>
      <c r="E787" s="25">
        <v>2</v>
      </c>
      <c r="F787" s="26" t="s">
        <v>795</v>
      </c>
      <c r="G787" s="26" t="s">
        <v>1003</v>
      </c>
      <c r="H787" s="25">
        <f t="shared" si="83"/>
        <v>71</v>
      </c>
      <c r="I787" s="25">
        <f t="shared" si="84"/>
        <v>8</v>
      </c>
      <c r="J787" s="25">
        <v>3</v>
      </c>
      <c r="K787" s="25" t="s">
        <v>538</v>
      </c>
      <c r="L787" s="49" t="str">
        <f t="shared" si="85"/>
        <v>tw-h-31-shl-loc2</v>
      </c>
      <c r="M787" s="49">
        <f t="shared" si="86"/>
        <v>3</v>
      </c>
      <c r="N787" s="25">
        <v>9</v>
      </c>
      <c r="O787" s="39">
        <v>9</v>
      </c>
      <c r="Q787" s="48">
        <v>184</v>
      </c>
    </row>
    <row r="788" spans="1:17" ht="16.5" x14ac:dyDescent="0.2">
      <c r="A788" s="45" t="s">
        <v>1701</v>
      </c>
      <c r="B788" s="45">
        <f t="shared" si="87"/>
        <v>4203130</v>
      </c>
      <c r="C788" s="68">
        <v>31</v>
      </c>
      <c r="D788" s="38">
        <f t="shared" si="82"/>
        <v>42031</v>
      </c>
      <c r="E788" s="25">
        <v>3</v>
      </c>
      <c r="F788" s="26" t="s">
        <v>794</v>
      </c>
      <c r="G788" s="26" t="s">
        <v>1004</v>
      </c>
      <c r="H788" s="25">
        <f t="shared" si="83"/>
        <v>71</v>
      </c>
      <c r="I788" s="25">
        <f t="shared" si="84"/>
        <v>8</v>
      </c>
      <c r="J788" s="25">
        <v>3</v>
      </c>
      <c r="K788" s="26" t="s">
        <v>502</v>
      </c>
      <c r="L788" s="50" t="str">
        <f t="shared" si="85"/>
        <v>tw-h-31-jlr-loc3</v>
      </c>
      <c r="M788" s="50">
        <f t="shared" si="86"/>
        <v>3</v>
      </c>
      <c r="N788" s="25">
        <v>6</v>
      </c>
      <c r="O788" s="39">
        <v>6</v>
      </c>
      <c r="Q788" s="48">
        <v>185</v>
      </c>
    </row>
    <row r="789" spans="1:17" ht="17.25" thickBot="1" x14ac:dyDescent="0.25">
      <c r="A789" s="45" t="s">
        <v>1701</v>
      </c>
      <c r="B789" s="45">
        <f t="shared" si="87"/>
        <v>4203131</v>
      </c>
      <c r="C789" s="68">
        <v>31</v>
      </c>
      <c r="D789" s="40">
        <f t="shared" si="82"/>
        <v>42031</v>
      </c>
      <c r="E789" s="41">
        <v>3</v>
      </c>
      <c r="F789" s="42" t="s">
        <v>795</v>
      </c>
      <c r="G789" s="42" t="s">
        <v>1005</v>
      </c>
      <c r="H789" s="41">
        <f t="shared" si="83"/>
        <v>71</v>
      </c>
      <c r="I789" s="41">
        <f t="shared" si="84"/>
        <v>8</v>
      </c>
      <c r="J789" s="41">
        <v>3</v>
      </c>
      <c r="K789" s="42" t="s">
        <v>543</v>
      </c>
      <c r="L789" s="42" t="str">
        <f t="shared" si="85"/>
        <v>tw-h-31-shl-loc3</v>
      </c>
      <c r="M789" s="42">
        <f t="shared" si="86"/>
        <v>3</v>
      </c>
      <c r="N789" s="41">
        <v>9</v>
      </c>
      <c r="O789" s="43">
        <v>9</v>
      </c>
      <c r="Q789" s="48">
        <v>186</v>
      </c>
    </row>
    <row r="790" spans="1:17" ht="16.5" x14ac:dyDescent="0.2">
      <c r="A790" s="45" t="s">
        <v>1701</v>
      </c>
      <c r="B790" s="45">
        <f t="shared" si="87"/>
        <v>4203210</v>
      </c>
      <c r="C790" s="68">
        <v>32</v>
      </c>
      <c r="D790" s="35">
        <f t="shared" si="82"/>
        <v>42032</v>
      </c>
      <c r="E790" s="36">
        <v>1</v>
      </c>
      <c r="F790" s="44" t="s">
        <v>794</v>
      </c>
      <c r="G790" s="44" t="s">
        <v>1000</v>
      </c>
      <c r="H790" s="36">
        <f t="shared" si="83"/>
        <v>72</v>
      </c>
      <c r="I790" s="36">
        <f t="shared" si="84"/>
        <v>8</v>
      </c>
      <c r="J790" s="36">
        <v>3</v>
      </c>
      <c r="K790" s="36" t="s">
        <v>503</v>
      </c>
      <c r="L790" s="36" t="str">
        <f t="shared" si="85"/>
        <v>tw-h-32-jlr-loc1</v>
      </c>
      <c r="M790" s="36">
        <f t="shared" si="86"/>
        <v>3</v>
      </c>
      <c r="N790" s="36">
        <v>6</v>
      </c>
      <c r="O790" s="37">
        <v>6</v>
      </c>
      <c r="Q790" s="48">
        <v>187</v>
      </c>
    </row>
    <row r="791" spans="1:17" ht="16.5" x14ac:dyDescent="0.2">
      <c r="A791" s="45" t="s">
        <v>1701</v>
      </c>
      <c r="B791" s="45">
        <f t="shared" si="87"/>
        <v>4203211</v>
      </c>
      <c r="C791" s="68">
        <v>32</v>
      </c>
      <c r="D791" s="38">
        <f t="shared" si="82"/>
        <v>42032</v>
      </c>
      <c r="E791" s="25">
        <v>1</v>
      </c>
      <c r="F791" s="26" t="s">
        <v>795</v>
      </c>
      <c r="G791" s="26" t="s">
        <v>1001</v>
      </c>
      <c r="H791" s="25">
        <f t="shared" si="83"/>
        <v>72</v>
      </c>
      <c r="I791" s="25">
        <f t="shared" si="84"/>
        <v>8</v>
      </c>
      <c r="J791" s="25">
        <v>3</v>
      </c>
      <c r="K791" s="25" t="s">
        <v>544</v>
      </c>
      <c r="L791" s="25" t="str">
        <f t="shared" si="85"/>
        <v>tw-h-32-shl-loc1</v>
      </c>
      <c r="M791" s="25">
        <f t="shared" si="86"/>
        <v>3</v>
      </c>
      <c r="N791" s="25">
        <v>9</v>
      </c>
      <c r="O791" s="39">
        <v>9</v>
      </c>
      <c r="Q791" s="48">
        <v>188</v>
      </c>
    </row>
    <row r="792" spans="1:17" ht="16.5" x14ac:dyDescent="0.2">
      <c r="A792" s="45" t="s">
        <v>1701</v>
      </c>
      <c r="B792" s="45">
        <f t="shared" si="87"/>
        <v>4203220</v>
      </c>
      <c r="C792" s="68">
        <v>32</v>
      </c>
      <c r="D792" s="38">
        <f t="shared" si="82"/>
        <v>42032</v>
      </c>
      <c r="E792" s="25">
        <v>2</v>
      </c>
      <c r="F792" s="26" t="s">
        <v>794</v>
      </c>
      <c r="G792" s="26" t="s">
        <v>1002</v>
      </c>
      <c r="H792" s="25">
        <f t="shared" si="83"/>
        <v>72</v>
      </c>
      <c r="I792" s="25">
        <f t="shared" si="84"/>
        <v>8</v>
      </c>
      <c r="J792" s="25">
        <v>3</v>
      </c>
      <c r="K792" s="25" t="s">
        <v>174</v>
      </c>
      <c r="L792" s="49" t="str">
        <f t="shared" si="85"/>
        <v>tw-h-32-jlr-loc2</v>
      </c>
      <c r="M792" s="49">
        <f t="shared" si="86"/>
        <v>3</v>
      </c>
      <c r="N792" s="25">
        <v>6</v>
      </c>
      <c r="O792" s="39">
        <v>6</v>
      </c>
      <c r="Q792" s="48">
        <v>189</v>
      </c>
    </row>
    <row r="793" spans="1:17" ht="16.5" x14ac:dyDescent="0.2">
      <c r="A793" s="45" t="s">
        <v>1701</v>
      </c>
      <c r="B793" s="45">
        <f t="shared" si="87"/>
        <v>4203221</v>
      </c>
      <c r="C793" s="68">
        <v>32</v>
      </c>
      <c r="D793" s="38">
        <f t="shared" si="82"/>
        <v>42032</v>
      </c>
      <c r="E793" s="25">
        <v>2</v>
      </c>
      <c r="F793" s="26" t="s">
        <v>795</v>
      </c>
      <c r="G793" s="26" t="s">
        <v>1003</v>
      </c>
      <c r="H793" s="25">
        <f t="shared" si="83"/>
        <v>72</v>
      </c>
      <c r="I793" s="25">
        <f t="shared" si="84"/>
        <v>8</v>
      </c>
      <c r="J793" s="25">
        <v>3</v>
      </c>
      <c r="K793" s="25" t="s">
        <v>528</v>
      </c>
      <c r="L793" s="49" t="str">
        <f t="shared" si="85"/>
        <v>tw-h-32-shl-loc2</v>
      </c>
      <c r="M793" s="49">
        <f t="shared" si="86"/>
        <v>3</v>
      </c>
      <c r="N793" s="25">
        <v>9</v>
      </c>
      <c r="O793" s="39">
        <v>9</v>
      </c>
      <c r="Q793" s="48">
        <v>190</v>
      </c>
    </row>
    <row r="794" spans="1:17" ht="16.5" x14ac:dyDescent="0.2">
      <c r="A794" s="45" t="s">
        <v>1701</v>
      </c>
      <c r="B794" s="45">
        <f t="shared" si="87"/>
        <v>4203230</v>
      </c>
      <c r="C794" s="68">
        <v>32</v>
      </c>
      <c r="D794" s="38">
        <f t="shared" si="82"/>
        <v>42032</v>
      </c>
      <c r="E794" s="25">
        <v>3</v>
      </c>
      <c r="F794" s="26" t="s">
        <v>794</v>
      </c>
      <c r="G794" s="26" t="s">
        <v>1004</v>
      </c>
      <c r="H794" s="25">
        <f t="shared" si="83"/>
        <v>72</v>
      </c>
      <c r="I794" s="25">
        <f t="shared" si="84"/>
        <v>8</v>
      </c>
      <c r="J794" s="25">
        <v>3</v>
      </c>
      <c r="K794" s="25" t="s">
        <v>501</v>
      </c>
      <c r="L794" s="50" t="str">
        <f t="shared" si="85"/>
        <v>tw-h-32-jlr-loc3</v>
      </c>
      <c r="M794" s="50">
        <f t="shared" si="86"/>
        <v>3</v>
      </c>
      <c r="N794" s="25">
        <v>6</v>
      </c>
      <c r="O794" s="39">
        <v>6</v>
      </c>
      <c r="Q794" s="48">
        <v>191</v>
      </c>
    </row>
    <row r="795" spans="1:17" ht="17.25" thickBot="1" x14ac:dyDescent="0.25">
      <c r="A795" s="45" t="s">
        <v>1701</v>
      </c>
      <c r="B795" s="45">
        <f t="shared" si="87"/>
        <v>4203231</v>
      </c>
      <c r="C795" s="68">
        <v>32</v>
      </c>
      <c r="D795" s="40">
        <f t="shared" si="82"/>
        <v>42032</v>
      </c>
      <c r="E795" s="41">
        <v>3</v>
      </c>
      <c r="F795" s="42" t="s">
        <v>795</v>
      </c>
      <c r="G795" s="42" t="s">
        <v>1005</v>
      </c>
      <c r="H795" s="41">
        <f t="shared" si="83"/>
        <v>72</v>
      </c>
      <c r="I795" s="41">
        <f t="shared" si="84"/>
        <v>8</v>
      </c>
      <c r="J795" s="41">
        <v>3</v>
      </c>
      <c r="K795" s="41" t="s">
        <v>542</v>
      </c>
      <c r="L795" s="42" t="str">
        <f t="shared" si="85"/>
        <v>tw-h-32-shl-loc3</v>
      </c>
      <c r="M795" s="42">
        <f t="shared" si="86"/>
        <v>3</v>
      </c>
      <c r="N795" s="41">
        <v>9</v>
      </c>
      <c r="O795" s="43">
        <v>9</v>
      </c>
      <c r="Q795" s="48">
        <v>192</v>
      </c>
    </row>
    <row r="796" spans="1:17" ht="16.5" x14ac:dyDescent="0.2">
      <c r="A796" s="45" t="s">
        <v>1701</v>
      </c>
      <c r="B796" s="45">
        <f t="shared" si="87"/>
        <v>4203310</v>
      </c>
      <c r="C796" s="68">
        <v>33</v>
      </c>
      <c r="D796" s="35">
        <f t="shared" si="82"/>
        <v>42033</v>
      </c>
      <c r="E796" s="36">
        <v>1</v>
      </c>
      <c r="F796" s="44" t="s">
        <v>794</v>
      </c>
      <c r="G796" s="44" t="s">
        <v>1000</v>
      </c>
      <c r="H796" s="36">
        <f t="shared" si="83"/>
        <v>73</v>
      </c>
      <c r="I796" s="36">
        <f t="shared" si="84"/>
        <v>8</v>
      </c>
      <c r="J796" s="36">
        <v>3</v>
      </c>
      <c r="K796" s="36" t="s">
        <v>498</v>
      </c>
      <c r="L796" s="36" t="str">
        <f t="shared" si="85"/>
        <v>tw-h-33-jlr-loc1</v>
      </c>
      <c r="M796" s="36">
        <f t="shared" si="86"/>
        <v>3</v>
      </c>
      <c r="N796" s="36">
        <v>6</v>
      </c>
      <c r="O796" s="37">
        <v>6</v>
      </c>
      <c r="Q796" s="48">
        <v>193</v>
      </c>
    </row>
    <row r="797" spans="1:17" ht="16.5" x14ac:dyDescent="0.2">
      <c r="A797" s="45" t="s">
        <v>1701</v>
      </c>
      <c r="B797" s="45">
        <f t="shared" si="87"/>
        <v>4203311</v>
      </c>
      <c r="C797" s="68">
        <v>33</v>
      </c>
      <c r="D797" s="38">
        <f t="shared" ref="D797:D860" si="88">INT((Q797-1)/6)+42001</f>
        <v>42033</v>
      </c>
      <c r="E797" s="25">
        <v>1</v>
      </c>
      <c r="F797" s="26" t="s">
        <v>795</v>
      </c>
      <c r="G797" s="26" t="s">
        <v>1001</v>
      </c>
      <c r="H797" s="25">
        <f t="shared" ref="H797:H860" si="89">INDEX($AL$4:$AL$103,C797)</f>
        <v>73</v>
      </c>
      <c r="I797" s="25">
        <f t="shared" ref="I797:I860" si="90">INDEX($AM$4:$AO$103,C797,E797)</f>
        <v>8</v>
      </c>
      <c r="J797" s="25">
        <v>3</v>
      </c>
      <c r="K797" s="25" t="s">
        <v>526</v>
      </c>
      <c r="L797" s="25" t="str">
        <f t="shared" ref="L797:L860" si="91">A797&amp;"-"&amp;C797&amp;"-"&amp;F797&amp;"-loc"&amp;E797</f>
        <v>tw-h-33-shl-loc1</v>
      </c>
      <c r="M797" s="25">
        <f t="shared" ref="M797:M860" si="92">INDEX($AQ$4:$AQ$103,C797)</f>
        <v>3</v>
      </c>
      <c r="N797" s="25">
        <v>9</v>
      </c>
      <c r="O797" s="39">
        <v>9</v>
      </c>
      <c r="Q797" s="48">
        <v>194</v>
      </c>
    </row>
    <row r="798" spans="1:17" ht="16.5" x14ac:dyDescent="0.2">
      <c r="A798" s="45" t="s">
        <v>1701</v>
      </c>
      <c r="B798" s="45">
        <f t="shared" si="87"/>
        <v>4203320</v>
      </c>
      <c r="C798" s="68">
        <v>33</v>
      </c>
      <c r="D798" s="38">
        <f t="shared" si="88"/>
        <v>42033</v>
      </c>
      <c r="E798" s="25">
        <v>2</v>
      </c>
      <c r="F798" s="26" t="s">
        <v>794</v>
      </c>
      <c r="G798" s="26" t="s">
        <v>1002</v>
      </c>
      <c r="H798" s="25">
        <f t="shared" si="89"/>
        <v>73</v>
      </c>
      <c r="I798" s="25">
        <f t="shared" si="90"/>
        <v>8</v>
      </c>
      <c r="J798" s="25">
        <v>3</v>
      </c>
      <c r="K798" s="25" t="s">
        <v>497</v>
      </c>
      <c r="L798" s="49" t="str">
        <f t="shared" si="91"/>
        <v>tw-h-33-jlr-loc2</v>
      </c>
      <c r="M798" s="49">
        <f t="shared" si="92"/>
        <v>3</v>
      </c>
      <c r="N798" s="25">
        <v>6</v>
      </c>
      <c r="O798" s="39">
        <v>6</v>
      </c>
      <c r="Q798" s="48">
        <v>195</v>
      </c>
    </row>
    <row r="799" spans="1:17" ht="16.5" x14ac:dyDescent="0.2">
      <c r="A799" s="45" t="s">
        <v>1701</v>
      </c>
      <c r="B799" s="45">
        <f t="shared" si="87"/>
        <v>4203321</v>
      </c>
      <c r="C799" s="68">
        <v>33</v>
      </c>
      <c r="D799" s="38">
        <f t="shared" si="88"/>
        <v>42033</v>
      </c>
      <c r="E799" s="25">
        <v>2</v>
      </c>
      <c r="F799" s="26" t="s">
        <v>795</v>
      </c>
      <c r="G799" s="26" t="s">
        <v>1003</v>
      </c>
      <c r="H799" s="25">
        <f t="shared" si="89"/>
        <v>73</v>
      </c>
      <c r="I799" s="25">
        <f t="shared" si="90"/>
        <v>8</v>
      </c>
      <c r="J799" s="25">
        <v>3</v>
      </c>
      <c r="K799" s="25" t="s">
        <v>531</v>
      </c>
      <c r="L799" s="49" t="str">
        <f t="shared" si="91"/>
        <v>tw-h-33-shl-loc2</v>
      </c>
      <c r="M799" s="49">
        <f t="shared" si="92"/>
        <v>3</v>
      </c>
      <c r="N799" s="25">
        <v>9</v>
      </c>
      <c r="O799" s="39">
        <v>9</v>
      </c>
      <c r="Q799" s="48">
        <v>196</v>
      </c>
    </row>
    <row r="800" spans="1:17" ht="16.5" x14ac:dyDescent="0.2">
      <c r="A800" s="45" t="s">
        <v>1701</v>
      </c>
      <c r="B800" s="45">
        <f t="shared" si="87"/>
        <v>4203330</v>
      </c>
      <c r="C800" s="68">
        <v>33</v>
      </c>
      <c r="D800" s="38">
        <f t="shared" si="88"/>
        <v>42033</v>
      </c>
      <c r="E800" s="25">
        <v>3</v>
      </c>
      <c r="F800" s="26" t="s">
        <v>794</v>
      </c>
      <c r="G800" s="26" t="s">
        <v>1004</v>
      </c>
      <c r="H800" s="25">
        <f t="shared" si="89"/>
        <v>73</v>
      </c>
      <c r="I800" s="25">
        <f t="shared" si="90"/>
        <v>8</v>
      </c>
      <c r="J800" s="25">
        <v>3</v>
      </c>
      <c r="K800" s="25" t="s">
        <v>174</v>
      </c>
      <c r="L800" s="50" t="str">
        <f t="shared" si="91"/>
        <v>tw-h-33-jlr-loc3</v>
      </c>
      <c r="M800" s="50">
        <f t="shared" si="92"/>
        <v>3</v>
      </c>
      <c r="N800" s="25">
        <v>6</v>
      </c>
      <c r="O800" s="39">
        <v>6</v>
      </c>
      <c r="Q800" s="48">
        <v>197</v>
      </c>
    </row>
    <row r="801" spans="1:17" ht="17.25" thickBot="1" x14ac:dyDescent="0.25">
      <c r="A801" s="45" t="s">
        <v>1701</v>
      </c>
      <c r="B801" s="45">
        <f t="shared" si="87"/>
        <v>4203331</v>
      </c>
      <c r="C801" s="68">
        <v>33</v>
      </c>
      <c r="D801" s="40">
        <f t="shared" si="88"/>
        <v>42033</v>
      </c>
      <c r="E801" s="41">
        <v>3</v>
      </c>
      <c r="F801" s="42" t="s">
        <v>795</v>
      </c>
      <c r="G801" s="42" t="s">
        <v>1005</v>
      </c>
      <c r="H801" s="41">
        <f t="shared" si="89"/>
        <v>73</v>
      </c>
      <c r="I801" s="41">
        <f t="shared" si="90"/>
        <v>8</v>
      </c>
      <c r="J801" s="41">
        <v>3</v>
      </c>
      <c r="K801" s="41" t="s">
        <v>535</v>
      </c>
      <c r="L801" s="42" t="str">
        <f t="shared" si="91"/>
        <v>tw-h-33-shl-loc3</v>
      </c>
      <c r="M801" s="42">
        <f t="shared" si="92"/>
        <v>3</v>
      </c>
      <c r="N801" s="41">
        <v>9</v>
      </c>
      <c r="O801" s="43">
        <v>9</v>
      </c>
      <c r="Q801" s="48">
        <v>198</v>
      </c>
    </row>
    <row r="802" spans="1:17" ht="16.5" x14ac:dyDescent="0.2">
      <c r="A802" s="45" t="s">
        <v>1701</v>
      </c>
      <c r="B802" s="45">
        <f t="shared" si="87"/>
        <v>4203410</v>
      </c>
      <c r="C802" s="68">
        <v>34</v>
      </c>
      <c r="D802" s="35">
        <f t="shared" si="88"/>
        <v>42034</v>
      </c>
      <c r="E802" s="36">
        <v>1</v>
      </c>
      <c r="F802" s="44" t="s">
        <v>794</v>
      </c>
      <c r="G802" s="44" t="s">
        <v>1000</v>
      </c>
      <c r="H802" s="36">
        <f t="shared" si="89"/>
        <v>66</v>
      </c>
      <c r="I802" s="36">
        <f t="shared" si="90"/>
        <v>8</v>
      </c>
      <c r="J802" s="36">
        <v>3</v>
      </c>
      <c r="K802" s="36" t="s">
        <v>502</v>
      </c>
      <c r="L802" s="36" t="str">
        <f t="shared" si="91"/>
        <v>tw-h-34-jlr-loc1</v>
      </c>
      <c r="M802" s="36">
        <f t="shared" si="92"/>
        <v>3</v>
      </c>
      <c r="N802" s="36">
        <v>6</v>
      </c>
      <c r="O802" s="37">
        <v>6</v>
      </c>
      <c r="Q802" s="48">
        <v>199</v>
      </c>
    </row>
    <row r="803" spans="1:17" ht="16.5" x14ac:dyDescent="0.2">
      <c r="A803" s="45" t="s">
        <v>1701</v>
      </c>
      <c r="B803" s="45">
        <f t="shared" si="87"/>
        <v>4203411</v>
      </c>
      <c r="C803" s="68">
        <v>34</v>
      </c>
      <c r="D803" s="38">
        <f t="shared" si="88"/>
        <v>42034</v>
      </c>
      <c r="E803" s="25">
        <v>1</v>
      </c>
      <c r="F803" s="26" t="s">
        <v>795</v>
      </c>
      <c r="G803" s="26" t="s">
        <v>1001</v>
      </c>
      <c r="H803" s="25">
        <f t="shared" si="89"/>
        <v>66</v>
      </c>
      <c r="I803" s="25">
        <f t="shared" si="90"/>
        <v>8</v>
      </c>
      <c r="J803" s="25">
        <v>3</v>
      </c>
      <c r="K803" s="25" t="s">
        <v>543</v>
      </c>
      <c r="L803" s="25" t="str">
        <f t="shared" si="91"/>
        <v>tw-h-34-shl-loc1</v>
      </c>
      <c r="M803" s="25">
        <f t="shared" si="92"/>
        <v>3</v>
      </c>
      <c r="N803" s="25">
        <v>9</v>
      </c>
      <c r="O803" s="39">
        <v>9</v>
      </c>
      <c r="Q803" s="48">
        <v>200</v>
      </c>
    </row>
    <row r="804" spans="1:17" ht="16.5" x14ac:dyDescent="0.2">
      <c r="A804" s="45" t="s">
        <v>1701</v>
      </c>
      <c r="B804" s="45">
        <f t="shared" si="87"/>
        <v>4203420</v>
      </c>
      <c r="C804" s="68">
        <v>34</v>
      </c>
      <c r="D804" s="38">
        <f t="shared" si="88"/>
        <v>42034</v>
      </c>
      <c r="E804" s="25">
        <v>2</v>
      </c>
      <c r="F804" s="26" t="s">
        <v>794</v>
      </c>
      <c r="G804" s="26" t="s">
        <v>1002</v>
      </c>
      <c r="H804" s="25">
        <f t="shared" si="89"/>
        <v>66</v>
      </c>
      <c r="I804" s="25">
        <f t="shared" si="90"/>
        <v>8</v>
      </c>
      <c r="J804" s="25">
        <v>3</v>
      </c>
      <c r="K804" s="25" t="s">
        <v>1459</v>
      </c>
      <c r="L804" s="49" t="str">
        <f t="shared" si="91"/>
        <v>tw-h-34-jlr-loc2</v>
      </c>
      <c r="M804" s="49">
        <f t="shared" si="92"/>
        <v>3</v>
      </c>
      <c r="N804" s="25">
        <v>6</v>
      </c>
      <c r="O804" s="39">
        <v>6</v>
      </c>
      <c r="Q804" s="48">
        <v>201</v>
      </c>
    </row>
    <row r="805" spans="1:17" ht="16.5" x14ac:dyDescent="0.2">
      <c r="A805" s="45" t="s">
        <v>1701</v>
      </c>
      <c r="B805" s="45">
        <f t="shared" si="87"/>
        <v>4203421</v>
      </c>
      <c r="C805" s="68">
        <v>34</v>
      </c>
      <c r="D805" s="38">
        <f t="shared" si="88"/>
        <v>42034</v>
      </c>
      <c r="E805" s="25">
        <v>2</v>
      </c>
      <c r="F805" s="26" t="s">
        <v>795</v>
      </c>
      <c r="G805" s="26" t="s">
        <v>1003</v>
      </c>
      <c r="H805" s="25">
        <f t="shared" si="89"/>
        <v>66</v>
      </c>
      <c r="I805" s="25">
        <f t="shared" si="90"/>
        <v>8</v>
      </c>
      <c r="J805" s="25">
        <v>3</v>
      </c>
      <c r="K805" s="25" t="s">
        <v>538</v>
      </c>
      <c r="L805" s="49" t="str">
        <f t="shared" si="91"/>
        <v>tw-h-34-shl-loc2</v>
      </c>
      <c r="M805" s="49">
        <f t="shared" si="92"/>
        <v>3</v>
      </c>
      <c r="N805" s="25">
        <v>9</v>
      </c>
      <c r="O805" s="39">
        <v>9</v>
      </c>
      <c r="Q805" s="48">
        <v>202</v>
      </c>
    </row>
    <row r="806" spans="1:17" ht="16.5" x14ac:dyDescent="0.2">
      <c r="A806" s="45" t="s">
        <v>1701</v>
      </c>
      <c r="B806" s="45">
        <f t="shared" si="87"/>
        <v>4203430</v>
      </c>
      <c r="C806" s="68">
        <v>34</v>
      </c>
      <c r="D806" s="38">
        <f t="shared" si="88"/>
        <v>42034</v>
      </c>
      <c r="E806" s="25">
        <v>3</v>
      </c>
      <c r="F806" s="26" t="s">
        <v>794</v>
      </c>
      <c r="G806" s="26" t="s">
        <v>1004</v>
      </c>
      <c r="H806" s="25">
        <f t="shared" si="89"/>
        <v>66</v>
      </c>
      <c r="I806" s="25">
        <f t="shared" si="90"/>
        <v>8</v>
      </c>
      <c r="J806" s="25">
        <v>3</v>
      </c>
      <c r="K806" s="25" t="s">
        <v>503</v>
      </c>
      <c r="L806" s="50" t="str">
        <f t="shared" si="91"/>
        <v>tw-h-34-jlr-loc3</v>
      </c>
      <c r="M806" s="50">
        <f t="shared" si="92"/>
        <v>3</v>
      </c>
      <c r="N806" s="25">
        <v>6</v>
      </c>
      <c r="O806" s="39">
        <v>6</v>
      </c>
      <c r="Q806" s="48">
        <v>203</v>
      </c>
    </row>
    <row r="807" spans="1:17" ht="17.25" thickBot="1" x14ac:dyDescent="0.25">
      <c r="A807" s="45" t="s">
        <v>1701</v>
      </c>
      <c r="B807" s="45">
        <f t="shared" si="87"/>
        <v>4203431</v>
      </c>
      <c r="C807" s="68">
        <v>34</v>
      </c>
      <c r="D807" s="40">
        <f t="shared" si="88"/>
        <v>42034</v>
      </c>
      <c r="E807" s="41">
        <v>3</v>
      </c>
      <c r="F807" s="42" t="s">
        <v>795</v>
      </c>
      <c r="G807" s="42" t="s">
        <v>1005</v>
      </c>
      <c r="H807" s="41">
        <f t="shared" si="89"/>
        <v>66</v>
      </c>
      <c r="I807" s="41">
        <f t="shared" si="90"/>
        <v>8</v>
      </c>
      <c r="J807" s="41">
        <v>3</v>
      </c>
      <c r="K807" s="41" t="s">
        <v>544</v>
      </c>
      <c r="L807" s="42" t="str">
        <f t="shared" si="91"/>
        <v>tw-h-34-shl-loc3</v>
      </c>
      <c r="M807" s="42">
        <f t="shared" si="92"/>
        <v>3</v>
      </c>
      <c r="N807" s="41">
        <v>9</v>
      </c>
      <c r="O807" s="43">
        <v>9</v>
      </c>
      <c r="Q807" s="48">
        <v>204</v>
      </c>
    </row>
    <row r="808" spans="1:17" ht="16.5" x14ac:dyDescent="0.2">
      <c r="A808" s="45" t="s">
        <v>1701</v>
      </c>
      <c r="B808" s="45">
        <f t="shared" si="87"/>
        <v>4203510</v>
      </c>
      <c r="C808" s="68">
        <v>35</v>
      </c>
      <c r="D808" s="35">
        <f t="shared" si="88"/>
        <v>42035</v>
      </c>
      <c r="E808" s="36">
        <v>1</v>
      </c>
      <c r="F808" s="44" t="s">
        <v>794</v>
      </c>
      <c r="G808" s="44" t="s">
        <v>1000</v>
      </c>
      <c r="H808" s="36">
        <f t="shared" si="89"/>
        <v>76</v>
      </c>
      <c r="I808" s="36">
        <f t="shared" si="90"/>
        <v>8</v>
      </c>
      <c r="J808" s="36">
        <v>3</v>
      </c>
      <c r="K808" s="36" t="s">
        <v>495</v>
      </c>
      <c r="L808" s="36" t="str">
        <f t="shared" si="91"/>
        <v>tw-h-35-jlr-loc1</v>
      </c>
      <c r="M808" s="36">
        <f t="shared" si="92"/>
        <v>3</v>
      </c>
      <c r="N808" s="36">
        <v>6</v>
      </c>
      <c r="O808" s="37">
        <v>6</v>
      </c>
      <c r="Q808" s="48">
        <v>205</v>
      </c>
    </row>
    <row r="809" spans="1:17" ht="16.5" x14ac:dyDescent="0.2">
      <c r="A809" s="45" t="s">
        <v>1701</v>
      </c>
      <c r="B809" s="45">
        <f t="shared" si="87"/>
        <v>4203511</v>
      </c>
      <c r="C809" s="68">
        <v>35</v>
      </c>
      <c r="D809" s="38">
        <f t="shared" si="88"/>
        <v>42035</v>
      </c>
      <c r="E809" s="25">
        <v>1</v>
      </c>
      <c r="F809" s="26" t="s">
        <v>795</v>
      </c>
      <c r="G809" s="26" t="s">
        <v>1001</v>
      </c>
      <c r="H809" s="25">
        <f t="shared" si="89"/>
        <v>76</v>
      </c>
      <c r="I809" s="25">
        <f t="shared" si="90"/>
        <v>8</v>
      </c>
      <c r="J809" s="25">
        <v>3</v>
      </c>
      <c r="K809" s="25" t="s">
        <v>527</v>
      </c>
      <c r="L809" s="25" t="str">
        <f t="shared" si="91"/>
        <v>tw-h-35-shl-loc1</v>
      </c>
      <c r="M809" s="25">
        <f t="shared" si="92"/>
        <v>3</v>
      </c>
      <c r="N809" s="25">
        <v>9</v>
      </c>
      <c r="O809" s="39">
        <v>9</v>
      </c>
      <c r="Q809" s="48">
        <v>206</v>
      </c>
    </row>
    <row r="810" spans="1:17" ht="16.5" x14ac:dyDescent="0.2">
      <c r="A810" s="45" t="s">
        <v>1701</v>
      </c>
      <c r="B810" s="45">
        <f t="shared" si="87"/>
        <v>4203520</v>
      </c>
      <c r="C810" s="68">
        <v>35</v>
      </c>
      <c r="D810" s="38">
        <f t="shared" si="88"/>
        <v>42035</v>
      </c>
      <c r="E810" s="25">
        <v>2</v>
      </c>
      <c r="F810" s="26" t="s">
        <v>794</v>
      </c>
      <c r="G810" s="26" t="s">
        <v>1002</v>
      </c>
      <c r="H810" s="25">
        <f t="shared" si="89"/>
        <v>76</v>
      </c>
      <c r="I810" s="25">
        <f t="shared" si="90"/>
        <v>8</v>
      </c>
      <c r="J810" s="25">
        <v>3</v>
      </c>
      <c r="K810" s="25" t="s">
        <v>1463</v>
      </c>
      <c r="L810" s="49" t="str">
        <f t="shared" si="91"/>
        <v>tw-h-35-jlr-loc2</v>
      </c>
      <c r="M810" s="49">
        <f t="shared" si="92"/>
        <v>3</v>
      </c>
      <c r="N810" s="25">
        <v>6</v>
      </c>
      <c r="O810" s="39">
        <v>6</v>
      </c>
      <c r="Q810" s="48">
        <v>207</v>
      </c>
    </row>
    <row r="811" spans="1:17" ht="16.5" x14ac:dyDescent="0.2">
      <c r="A811" s="45" t="s">
        <v>1701</v>
      </c>
      <c r="B811" s="45">
        <f t="shared" si="87"/>
        <v>4203521</v>
      </c>
      <c r="C811" s="68">
        <v>35</v>
      </c>
      <c r="D811" s="38">
        <f t="shared" si="88"/>
        <v>42035</v>
      </c>
      <c r="E811" s="25">
        <v>2</v>
      </c>
      <c r="F811" s="26" t="s">
        <v>795</v>
      </c>
      <c r="G811" s="26" t="s">
        <v>1003</v>
      </c>
      <c r="H811" s="25">
        <f t="shared" si="89"/>
        <v>76</v>
      </c>
      <c r="I811" s="25">
        <f t="shared" si="90"/>
        <v>8</v>
      </c>
      <c r="J811" s="25">
        <v>3</v>
      </c>
      <c r="K811" s="25" t="s">
        <v>530</v>
      </c>
      <c r="L811" s="49" t="str">
        <f t="shared" si="91"/>
        <v>tw-h-35-shl-loc2</v>
      </c>
      <c r="M811" s="49">
        <f t="shared" si="92"/>
        <v>3</v>
      </c>
      <c r="N811" s="25">
        <v>9</v>
      </c>
      <c r="O811" s="39">
        <v>9</v>
      </c>
      <c r="Q811" s="48">
        <v>208</v>
      </c>
    </row>
    <row r="812" spans="1:17" ht="16.5" x14ac:dyDescent="0.2">
      <c r="A812" s="45" t="s">
        <v>1701</v>
      </c>
      <c r="B812" s="45">
        <f t="shared" si="87"/>
        <v>4203530</v>
      </c>
      <c r="C812" s="68">
        <v>35</v>
      </c>
      <c r="D812" s="38">
        <f t="shared" si="88"/>
        <v>42035</v>
      </c>
      <c r="E812" s="25">
        <v>3</v>
      </c>
      <c r="F812" s="26" t="s">
        <v>794</v>
      </c>
      <c r="G812" s="26" t="s">
        <v>1004</v>
      </c>
      <c r="H812" s="25">
        <f t="shared" si="89"/>
        <v>76</v>
      </c>
      <c r="I812" s="25">
        <f t="shared" si="90"/>
        <v>8</v>
      </c>
      <c r="J812" s="25">
        <v>3</v>
      </c>
      <c r="K812" s="25" t="s">
        <v>504</v>
      </c>
      <c r="L812" s="50" t="str">
        <f t="shared" si="91"/>
        <v>tw-h-35-jlr-loc3</v>
      </c>
      <c r="M812" s="50">
        <f t="shared" si="92"/>
        <v>3</v>
      </c>
      <c r="N812" s="25">
        <v>6</v>
      </c>
      <c r="O812" s="39">
        <v>6</v>
      </c>
      <c r="Q812" s="48">
        <v>209</v>
      </c>
    </row>
    <row r="813" spans="1:17" ht="17.25" thickBot="1" x14ac:dyDescent="0.25">
      <c r="A813" s="45" t="s">
        <v>1701</v>
      </c>
      <c r="B813" s="45">
        <f t="shared" si="87"/>
        <v>4203531</v>
      </c>
      <c r="C813" s="68">
        <v>35</v>
      </c>
      <c r="D813" s="40">
        <f t="shared" si="88"/>
        <v>42035</v>
      </c>
      <c r="E813" s="41">
        <v>3</v>
      </c>
      <c r="F813" s="42" t="s">
        <v>795</v>
      </c>
      <c r="G813" s="42" t="s">
        <v>1005</v>
      </c>
      <c r="H813" s="41">
        <f t="shared" si="89"/>
        <v>76</v>
      </c>
      <c r="I813" s="41">
        <f t="shared" si="90"/>
        <v>8</v>
      </c>
      <c r="J813" s="41">
        <v>3</v>
      </c>
      <c r="K813" s="41" t="s">
        <v>545</v>
      </c>
      <c r="L813" s="42" t="str">
        <f t="shared" si="91"/>
        <v>tw-h-35-shl-loc3</v>
      </c>
      <c r="M813" s="42">
        <f t="shared" si="92"/>
        <v>3</v>
      </c>
      <c r="N813" s="41">
        <v>9</v>
      </c>
      <c r="O813" s="43">
        <v>9</v>
      </c>
      <c r="Q813" s="48">
        <v>210</v>
      </c>
    </row>
    <row r="814" spans="1:17" ht="16.5" x14ac:dyDescent="0.2">
      <c r="A814" s="45" t="s">
        <v>1701</v>
      </c>
      <c r="B814" s="45">
        <f t="shared" si="87"/>
        <v>4203610</v>
      </c>
      <c r="C814" s="68">
        <v>36</v>
      </c>
      <c r="D814" s="35">
        <f t="shared" si="88"/>
        <v>42036</v>
      </c>
      <c r="E814" s="36">
        <v>1</v>
      </c>
      <c r="F814" s="44" t="s">
        <v>794</v>
      </c>
      <c r="G814" s="44" t="s">
        <v>1000</v>
      </c>
      <c r="H814" s="36">
        <f t="shared" si="89"/>
        <v>78</v>
      </c>
      <c r="I814" s="36">
        <f t="shared" si="90"/>
        <v>8</v>
      </c>
      <c r="J814" s="36">
        <v>3</v>
      </c>
      <c r="K814" s="36" t="s">
        <v>502</v>
      </c>
      <c r="L814" s="36" t="str">
        <f t="shared" si="91"/>
        <v>tw-h-36-jlr-loc1</v>
      </c>
      <c r="M814" s="36">
        <f t="shared" si="92"/>
        <v>3</v>
      </c>
      <c r="N814" s="36">
        <v>6</v>
      </c>
      <c r="O814" s="37">
        <v>6</v>
      </c>
      <c r="Q814" s="48">
        <v>211</v>
      </c>
    </row>
    <row r="815" spans="1:17" ht="16.5" x14ac:dyDescent="0.2">
      <c r="A815" s="45" t="s">
        <v>1701</v>
      </c>
      <c r="B815" s="45">
        <f t="shared" si="87"/>
        <v>4203611</v>
      </c>
      <c r="C815" s="68">
        <v>36</v>
      </c>
      <c r="D815" s="38">
        <f t="shared" si="88"/>
        <v>42036</v>
      </c>
      <c r="E815" s="25">
        <v>1</v>
      </c>
      <c r="F815" s="26" t="s">
        <v>795</v>
      </c>
      <c r="G815" s="26" t="s">
        <v>1001</v>
      </c>
      <c r="H815" s="25">
        <f t="shared" si="89"/>
        <v>78</v>
      </c>
      <c r="I815" s="25">
        <f t="shared" si="90"/>
        <v>8</v>
      </c>
      <c r="J815" s="25">
        <v>3</v>
      </c>
      <c r="K815" s="25" t="s">
        <v>543</v>
      </c>
      <c r="L815" s="25" t="str">
        <f t="shared" si="91"/>
        <v>tw-h-36-shl-loc1</v>
      </c>
      <c r="M815" s="25">
        <f t="shared" si="92"/>
        <v>3</v>
      </c>
      <c r="N815" s="25">
        <v>9</v>
      </c>
      <c r="O815" s="39">
        <v>9</v>
      </c>
      <c r="Q815" s="48">
        <v>212</v>
      </c>
    </row>
    <row r="816" spans="1:17" ht="16.5" x14ac:dyDescent="0.2">
      <c r="A816" s="45" t="s">
        <v>1701</v>
      </c>
      <c r="B816" s="45">
        <f t="shared" si="87"/>
        <v>4203620</v>
      </c>
      <c r="C816" s="68">
        <v>36</v>
      </c>
      <c r="D816" s="38">
        <f t="shared" si="88"/>
        <v>42036</v>
      </c>
      <c r="E816" s="25">
        <v>2</v>
      </c>
      <c r="F816" s="26" t="s">
        <v>794</v>
      </c>
      <c r="G816" s="26" t="s">
        <v>1002</v>
      </c>
      <c r="H816" s="25">
        <f t="shared" si="89"/>
        <v>78</v>
      </c>
      <c r="I816" s="25">
        <f t="shared" si="90"/>
        <v>8</v>
      </c>
      <c r="J816" s="25">
        <v>3</v>
      </c>
      <c r="K816" s="25" t="s">
        <v>1459</v>
      </c>
      <c r="L816" s="49" t="str">
        <f t="shared" si="91"/>
        <v>tw-h-36-jlr-loc2</v>
      </c>
      <c r="M816" s="49">
        <f t="shared" si="92"/>
        <v>3</v>
      </c>
      <c r="N816" s="25">
        <v>6</v>
      </c>
      <c r="O816" s="39">
        <v>6</v>
      </c>
      <c r="Q816" s="48">
        <v>213</v>
      </c>
    </row>
    <row r="817" spans="1:17" ht="16.5" x14ac:dyDescent="0.2">
      <c r="A817" s="45" t="s">
        <v>1701</v>
      </c>
      <c r="B817" s="45">
        <f t="shared" si="87"/>
        <v>4203621</v>
      </c>
      <c r="C817" s="68">
        <v>36</v>
      </c>
      <c r="D817" s="38">
        <f t="shared" si="88"/>
        <v>42036</v>
      </c>
      <c r="E817" s="25">
        <v>2</v>
      </c>
      <c r="F817" s="26" t="s">
        <v>795</v>
      </c>
      <c r="G817" s="26" t="s">
        <v>1003</v>
      </c>
      <c r="H817" s="25">
        <f t="shared" si="89"/>
        <v>78</v>
      </c>
      <c r="I817" s="25">
        <f t="shared" si="90"/>
        <v>8</v>
      </c>
      <c r="J817" s="25">
        <v>3</v>
      </c>
      <c r="K817" s="25" t="s">
        <v>538</v>
      </c>
      <c r="L817" s="49" t="str">
        <f t="shared" si="91"/>
        <v>tw-h-36-shl-loc2</v>
      </c>
      <c r="M817" s="49">
        <f t="shared" si="92"/>
        <v>3</v>
      </c>
      <c r="N817" s="25">
        <v>9</v>
      </c>
      <c r="O817" s="39">
        <v>9</v>
      </c>
      <c r="Q817" s="48">
        <v>214</v>
      </c>
    </row>
    <row r="818" spans="1:17" ht="16.5" x14ac:dyDescent="0.2">
      <c r="A818" s="45" t="s">
        <v>1701</v>
      </c>
      <c r="B818" s="45">
        <f t="shared" si="87"/>
        <v>4203630</v>
      </c>
      <c r="C818" s="68">
        <v>36</v>
      </c>
      <c r="D818" s="38">
        <f t="shared" si="88"/>
        <v>42036</v>
      </c>
      <c r="E818" s="25">
        <v>3</v>
      </c>
      <c r="F818" s="26" t="s">
        <v>794</v>
      </c>
      <c r="G818" s="26" t="s">
        <v>1004</v>
      </c>
      <c r="H818" s="25">
        <f t="shared" si="89"/>
        <v>78</v>
      </c>
      <c r="I818" s="25">
        <f t="shared" si="90"/>
        <v>8</v>
      </c>
      <c r="J818" s="25">
        <v>3</v>
      </c>
      <c r="K818" s="25" t="s">
        <v>499</v>
      </c>
      <c r="L818" s="50" t="str">
        <f t="shared" si="91"/>
        <v>tw-h-36-jlr-loc3</v>
      </c>
      <c r="M818" s="50">
        <f t="shared" si="92"/>
        <v>3</v>
      </c>
      <c r="N818" s="25">
        <v>6</v>
      </c>
      <c r="O818" s="39">
        <v>6</v>
      </c>
      <c r="Q818" s="48">
        <v>215</v>
      </c>
    </row>
    <row r="819" spans="1:17" ht="17.25" thickBot="1" x14ac:dyDescent="0.25">
      <c r="A819" s="45" t="s">
        <v>1701</v>
      </c>
      <c r="B819" s="45">
        <f t="shared" si="87"/>
        <v>4203631</v>
      </c>
      <c r="C819" s="68">
        <v>36</v>
      </c>
      <c r="D819" s="40">
        <f t="shared" si="88"/>
        <v>42036</v>
      </c>
      <c r="E819" s="41">
        <v>3</v>
      </c>
      <c r="F819" s="42" t="s">
        <v>795</v>
      </c>
      <c r="G819" s="42" t="s">
        <v>1005</v>
      </c>
      <c r="H819" s="41">
        <f t="shared" si="89"/>
        <v>78</v>
      </c>
      <c r="I819" s="41">
        <f t="shared" si="90"/>
        <v>8</v>
      </c>
      <c r="J819" s="41">
        <v>3</v>
      </c>
      <c r="K819" s="41" t="s">
        <v>539</v>
      </c>
      <c r="L819" s="42" t="str">
        <f t="shared" si="91"/>
        <v>tw-h-36-shl-loc3</v>
      </c>
      <c r="M819" s="42">
        <f t="shared" si="92"/>
        <v>3</v>
      </c>
      <c r="N819" s="41">
        <v>9</v>
      </c>
      <c r="O819" s="43">
        <v>9</v>
      </c>
      <c r="Q819" s="48">
        <v>216</v>
      </c>
    </row>
    <row r="820" spans="1:17" ht="16.5" x14ac:dyDescent="0.2">
      <c r="A820" s="45" t="s">
        <v>1701</v>
      </c>
      <c r="B820" s="45">
        <f t="shared" si="87"/>
        <v>4203710</v>
      </c>
      <c r="C820" s="68">
        <v>37</v>
      </c>
      <c r="D820" s="35">
        <f t="shared" si="88"/>
        <v>42037</v>
      </c>
      <c r="E820" s="36">
        <v>1</v>
      </c>
      <c r="F820" s="44" t="s">
        <v>794</v>
      </c>
      <c r="G820" s="44" t="s">
        <v>1000</v>
      </c>
      <c r="H820" s="36">
        <f t="shared" si="89"/>
        <v>79</v>
      </c>
      <c r="I820" s="36">
        <f t="shared" si="90"/>
        <v>8</v>
      </c>
      <c r="J820" s="36">
        <v>3</v>
      </c>
      <c r="K820" s="36" t="s">
        <v>505</v>
      </c>
      <c r="L820" s="36" t="str">
        <f t="shared" si="91"/>
        <v>tw-h-37-jlr-loc1</v>
      </c>
      <c r="M820" s="36">
        <f t="shared" si="92"/>
        <v>3</v>
      </c>
      <c r="N820" s="36">
        <v>6</v>
      </c>
      <c r="O820" s="37">
        <v>6</v>
      </c>
      <c r="Q820" s="48">
        <v>217</v>
      </c>
    </row>
    <row r="821" spans="1:17" ht="16.5" x14ac:dyDescent="0.2">
      <c r="A821" s="45" t="s">
        <v>1701</v>
      </c>
      <c r="B821" s="45">
        <f t="shared" si="87"/>
        <v>4203711</v>
      </c>
      <c r="C821" s="68">
        <v>37</v>
      </c>
      <c r="D821" s="38">
        <f t="shared" si="88"/>
        <v>42037</v>
      </c>
      <c r="E821" s="25">
        <v>1</v>
      </c>
      <c r="F821" s="26" t="s">
        <v>795</v>
      </c>
      <c r="G821" s="26" t="s">
        <v>1001</v>
      </c>
      <c r="H821" s="25">
        <f t="shared" si="89"/>
        <v>79</v>
      </c>
      <c r="I821" s="25">
        <f t="shared" si="90"/>
        <v>8</v>
      </c>
      <c r="J821" s="25">
        <v>3</v>
      </c>
      <c r="K821" s="25" t="s">
        <v>546</v>
      </c>
      <c r="L821" s="25" t="str">
        <f t="shared" si="91"/>
        <v>tw-h-37-shl-loc1</v>
      </c>
      <c r="M821" s="25">
        <f t="shared" si="92"/>
        <v>3</v>
      </c>
      <c r="N821" s="25">
        <v>9</v>
      </c>
      <c r="O821" s="39">
        <v>9</v>
      </c>
      <c r="Q821" s="48">
        <v>218</v>
      </c>
    </row>
    <row r="822" spans="1:17" ht="16.5" x14ac:dyDescent="0.2">
      <c r="A822" s="45" t="s">
        <v>1701</v>
      </c>
      <c r="B822" s="45">
        <f t="shared" si="87"/>
        <v>4203720</v>
      </c>
      <c r="C822" s="68">
        <v>37</v>
      </c>
      <c r="D822" s="38">
        <f t="shared" si="88"/>
        <v>42037</v>
      </c>
      <c r="E822" s="25">
        <v>2</v>
      </c>
      <c r="F822" s="26" t="s">
        <v>794</v>
      </c>
      <c r="G822" s="26" t="s">
        <v>1002</v>
      </c>
      <c r="H822" s="25">
        <f t="shared" si="89"/>
        <v>79</v>
      </c>
      <c r="I822" s="25">
        <f t="shared" si="90"/>
        <v>8</v>
      </c>
      <c r="J822" s="25">
        <v>3</v>
      </c>
      <c r="K822" s="25" t="s">
        <v>495</v>
      </c>
      <c r="L822" s="49" t="str">
        <f t="shared" si="91"/>
        <v>tw-h-37-jlr-loc2</v>
      </c>
      <c r="M822" s="49">
        <f t="shared" si="92"/>
        <v>3</v>
      </c>
      <c r="N822" s="25">
        <v>6</v>
      </c>
      <c r="O822" s="39">
        <v>6</v>
      </c>
      <c r="Q822" s="48">
        <v>219</v>
      </c>
    </row>
    <row r="823" spans="1:17" ht="16.5" x14ac:dyDescent="0.2">
      <c r="A823" s="45" t="s">
        <v>1701</v>
      </c>
      <c r="B823" s="45">
        <f t="shared" si="87"/>
        <v>4203721</v>
      </c>
      <c r="C823" s="68">
        <v>37</v>
      </c>
      <c r="D823" s="38">
        <f t="shared" si="88"/>
        <v>42037</v>
      </c>
      <c r="E823" s="25">
        <v>2</v>
      </c>
      <c r="F823" s="26" t="s">
        <v>795</v>
      </c>
      <c r="G823" s="26" t="s">
        <v>1003</v>
      </c>
      <c r="H823" s="25">
        <f t="shared" si="89"/>
        <v>79</v>
      </c>
      <c r="I823" s="25">
        <f t="shared" si="90"/>
        <v>8</v>
      </c>
      <c r="J823" s="25">
        <v>3</v>
      </c>
      <c r="K823" s="25" t="s">
        <v>534</v>
      </c>
      <c r="L823" s="49" t="str">
        <f t="shared" si="91"/>
        <v>tw-h-37-shl-loc2</v>
      </c>
      <c r="M823" s="49">
        <f t="shared" si="92"/>
        <v>3</v>
      </c>
      <c r="N823" s="25">
        <v>9</v>
      </c>
      <c r="O823" s="39">
        <v>9</v>
      </c>
      <c r="Q823" s="48">
        <v>220</v>
      </c>
    </row>
    <row r="824" spans="1:17" ht="16.5" x14ac:dyDescent="0.2">
      <c r="A824" s="45" t="s">
        <v>1701</v>
      </c>
      <c r="B824" s="45">
        <f t="shared" si="87"/>
        <v>4203730</v>
      </c>
      <c r="C824" s="68">
        <v>37</v>
      </c>
      <c r="D824" s="38">
        <f t="shared" si="88"/>
        <v>42037</v>
      </c>
      <c r="E824" s="25">
        <v>3</v>
      </c>
      <c r="F824" s="26" t="s">
        <v>794</v>
      </c>
      <c r="G824" s="26" t="s">
        <v>1004</v>
      </c>
      <c r="H824" s="25">
        <f t="shared" si="89"/>
        <v>79</v>
      </c>
      <c r="I824" s="25">
        <f t="shared" si="90"/>
        <v>8</v>
      </c>
      <c r="J824" s="25">
        <v>3</v>
      </c>
      <c r="K824" s="25" t="s">
        <v>501</v>
      </c>
      <c r="L824" s="50" t="str">
        <f t="shared" si="91"/>
        <v>tw-h-37-jlr-loc3</v>
      </c>
      <c r="M824" s="50">
        <f t="shared" si="92"/>
        <v>3</v>
      </c>
      <c r="N824" s="25">
        <v>6</v>
      </c>
      <c r="O824" s="39">
        <v>6</v>
      </c>
      <c r="Q824" s="48">
        <v>221</v>
      </c>
    </row>
    <row r="825" spans="1:17" ht="17.25" thickBot="1" x14ac:dyDescent="0.25">
      <c r="A825" s="45" t="s">
        <v>1701</v>
      </c>
      <c r="B825" s="45">
        <f t="shared" si="87"/>
        <v>4203731</v>
      </c>
      <c r="C825" s="68">
        <v>37</v>
      </c>
      <c r="D825" s="40">
        <f t="shared" si="88"/>
        <v>42037</v>
      </c>
      <c r="E825" s="41">
        <v>3</v>
      </c>
      <c r="F825" s="42" t="s">
        <v>795</v>
      </c>
      <c r="G825" s="42" t="s">
        <v>1005</v>
      </c>
      <c r="H825" s="41">
        <f t="shared" si="89"/>
        <v>79</v>
      </c>
      <c r="I825" s="41">
        <f t="shared" si="90"/>
        <v>8</v>
      </c>
      <c r="J825" s="41">
        <v>3</v>
      </c>
      <c r="K825" s="41" t="s">
        <v>542</v>
      </c>
      <c r="L825" s="42" t="str">
        <f t="shared" si="91"/>
        <v>tw-h-37-shl-loc3</v>
      </c>
      <c r="M825" s="42">
        <f t="shared" si="92"/>
        <v>3</v>
      </c>
      <c r="N825" s="41">
        <v>9</v>
      </c>
      <c r="O825" s="43">
        <v>9</v>
      </c>
      <c r="Q825" s="48">
        <v>222</v>
      </c>
    </row>
    <row r="826" spans="1:17" ht="16.5" x14ac:dyDescent="0.2">
      <c r="A826" s="45" t="s">
        <v>1701</v>
      </c>
      <c r="B826" s="45">
        <f t="shared" si="87"/>
        <v>4203810</v>
      </c>
      <c r="C826" s="68">
        <v>38</v>
      </c>
      <c r="D826" s="35">
        <f t="shared" si="88"/>
        <v>42038</v>
      </c>
      <c r="E826" s="36">
        <v>1</v>
      </c>
      <c r="F826" s="44" t="s">
        <v>794</v>
      </c>
      <c r="G826" s="44" t="s">
        <v>1000</v>
      </c>
      <c r="H826" s="36">
        <f t="shared" si="89"/>
        <v>80</v>
      </c>
      <c r="I826" s="36">
        <f t="shared" si="90"/>
        <v>9</v>
      </c>
      <c r="J826" s="36">
        <v>3</v>
      </c>
      <c r="K826" s="44" t="s">
        <v>1458</v>
      </c>
      <c r="L826" s="36" t="str">
        <f t="shared" si="91"/>
        <v>tw-h-38-jlr-loc1</v>
      </c>
      <c r="M826" s="36">
        <f t="shared" si="92"/>
        <v>3</v>
      </c>
      <c r="N826" s="36">
        <v>6</v>
      </c>
      <c r="O826" s="37">
        <v>6</v>
      </c>
      <c r="Q826" s="48">
        <v>223</v>
      </c>
    </row>
    <row r="827" spans="1:17" ht="16.5" x14ac:dyDescent="0.2">
      <c r="A827" s="45" t="s">
        <v>1701</v>
      </c>
      <c r="B827" s="45">
        <f t="shared" si="87"/>
        <v>4203811</v>
      </c>
      <c r="C827" s="68">
        <v>38</v>
      </c>
      <c r="D827" s="38">
        <f t="shared" si="88"/>
        <v>42038</v>
      </c>
      <c r="E827" s="25">
        <v>1</v>
      </c>
      <c r="F827" s="26" t="s">
        <v>795</v>
      </c>
      <c r="G827" s="26" t="s">
        <v>1001</v>
      </c>
      <c r="H827" s="25">
        <f t="shared" si="89"/>
        <v>80</v>
      </c>
      <c r="I827" s="25">
        <f t="shared" si="90"/>
        <v>9</v>
      </c>
      <c r="J827" s="25">
        <v>3</v>
      </c>
      <c r="K827" s="26" t="s">
        <v>532</v>
      </c>
      <c r="L827" s="25" t="str">
        <f t="shared" si="91"/>
        <v>tw-h-38-shl-loc1</v>
      </c>
      <c r="M827" s="25">
        <f t="shared" si="92"/>
        <v>3</v>
      </c>
      <c r="N827" s="25">
        <v>9</v>
      </c>
      <c r="O827" s="39">
        <v>9</v>
      </c>
      <c r="Q827" s="48">
        <v>224</v>
      </c>
    </row>
    <row r="828" spans="1:17" ht="16.5" x14ac:dyDescent="0.2">
      <c r="A828" s="45" t="s">
        <v>1701</v>
      </c>
      <c r="B828" s="45">
        <f t="shared" si="87"/>
        <v>4203820</v>
      </c>
      <c r="C828" s="68">
        <v>38</v>
      </c>
      <c r="D828" s="38">
        <f t="shared" si="88"/>
        <v>42038</v>
      </c>
      <c r="E828" s="25">
        <v>2</v>
      </c>
      <c r="F828" s="26" t="s">
        <v>794</v>
      </c>
      <c r="G828" s="26" t="s">
        <v>1002</v>
      </c>
      <c r="H828" s="25">
        <f t="shared" si="89"/>
        <v>80</v>
      </c>
      <c r="I828" s="25">
        <f t="shared" si="90"/>
        <v>8</v>
      </c>
      <c r="J828" s="25">
        <v>3</v>
      </c>
      <c r="K828" s="26" t="s">
        <v>1463</v>
      </c>
      <c r="L828" s="49" t="str">
        <f t="shared" si="91"/>
        <v>tw-h-38-jlr-loc2</v>
      </c>
      <c r="M828" s="49">
        <f t="shared" si="92"/>
        <v>3</v>
      </c>
      <c r="N828" s="25">
        <v>6</v>
      </c>
      <c r="O828" s="39">
        <v>6</v>
      </c>
      <c r="Q828" s="48">
        <v>225</v>
      </c>
    </row>
    <row r="829" spans="1:17" ht="16.5" x14ac:dyDescent="0.2">
      <c r="A829" s="45" t="s">
        <v>1701</v>
      </c>
      <c r="B829" s="45">
        <f t="shared" si="87"/>
        <v>4203821</v>
      </c>
      <c r="C829" s="68">
        <v>38</v>
      </c>
      <c r="D829" s="38">
        <f t="shared" si="88"/>
        <v>42038</v>
      </c>
      <c r="E829" s="25">
        <v>2</v>
      </c>
      <c r="F829" s="26" t="s">
        <v>795</v>
      </c>
      <c r="G829" s="26" t="s">
        <v>1003</v>
      </c>
      <c r="H829" s="25">
        <f t="shared" si="89"/>
        <v>80</v>
      </c>
      <c r="I829" s="25">
        <f t="shared" si="90"/>
        <v>8</v>
      </c>
      <c r="J829" s="25">
        <v>3</v>
      </c>
      <c r="K829" s="25" t="s">
        <v>530</v>
      </c>
      <c r="L829" s="49" t="str">
        <f t="shared" si="91"/>
        <v>tw-h-38-shl-loc2</v>
      </c>
      <c r="M829" s="49">
        <f t="shared" si="92"/>
        <v>3</v>
      </c>
      <c r="N829" s="25">
        <v>9</v>
      </c>
      <c r="O829" s="39">
        <v>9</v>
      </c>
      <c r="Q829" s="48">
        <v>226</v>
      </c>
    </row>
    <row r="830" spans="1:17" ht="16.5" x14ac:dyDescent="0.2">
      <c r="A830" s="45" t="s">
        <v>1701</v>
      </c>
      <c r="B830" s="45">
        <f t="shared" si="87"/>
        <v>4203830</v>
      </c>
      <c r="C830" s="68">
        <v>38</v>
      </c>
      <c r="D830" s="38">
        <f t="shared" si="88"/>
        <v>42038</v>
      </c>
      <c r="E830" s="25">
        <v>3</v>
      </c>
      <c r="F830" s="26" t="s">
        <v>794</v>
      </c>
      <c r="G830" s="26" t="s">
        <v>1004</v>
      </c>
      <c r="H830" s="25">
        <f t="shared" si="89"/>
        <v>80</v>
      </c>
      <c r="I830" s="25">
        <f t="shared" si="90"/>
        <v>8</v>
      </c>
      <c r="J830" s="25">
        <v>3</v>
      </c>
      <c r="K830" s="26" t="s">
        <v>502</v>
      </c>
      <c r="L830" s="50" t="str">
        <f t="shared" si="91"/>
        <v>tw-h-38-jlr-loc3</v>
      </c>
      <c r="M830" s="50">
        <f t="shared" si="92"/>
        <v>3</v>
      </c>
      <c r="N830" s="25">
        <v>6</v>
      </c>
      <c r="O830" s="39">
        <v>6</v>
      </c>
      <c r="Q830" s="48">
        <v>227</v>
      </c>
    </row>
    <row r="831" spans="1:17" ht="17.25" thickBot="1" x14ac:dyDescent="0.25">
      <c r="A831" s="45" t="s">
        <v>1701</v>
      </c>
      <c r="B831" s="45">
        <f t="shared" si="87"/>
        <v>4203831</v>
      </c>
      <c r="C831" s="68">
        <v>38</v>
      </c>
      <c r="D831" s="40">
        <f t="shared" si="88"/>
        <v>42038</v>
      </c>
      <c r="E831" s="41">
        <v>3</v>
      </c>
      <c r="F831" s="42" t="s">
        <v>795</v>
      </c>
      <c r="G831" s="42" t="s">
        <v>1005</v>
      </c>
      <c r="H831" s="41">
        <f t="shared" si="89"/>
        <v>80</v>
      </c>
      <c r="I831" s="41">
        <f t="shared" si="90"/>
        <v>8</v>
      </c>
      <c r="J831" s="41">
        <v>3</v>
      </c>
      <c r="K831" s="42" t="s">
        <v>543</v>
      </c>
      <c r="L831" s="42" t="str">
        <f t="shared" si="91"/>
        <v>tw-h-38-shl-loc3</v>
      </c>
      <c r="M831" s="42">
        <f t="shared" si="92"/>
        <v>3</v>
      </c>
      <c r="N831" s="41">
        <v>9</v>
      </c>
      <c r="O831" s="43">
        <v>9</v>
      </c>
      <c r="Q831" s="48">
        <v>228</v>
      </c>
    </row>
    <row r="832" spans="1:17" ht="16.5" x14ac:dyDescent="0.2">
      <c r="A832" s="45" t="s">
        <v>1701</v>
      </c>
      <c r="B832" s="45">
        <f t="shared" si="87"/>
        <v>4203910</v>
      </c>
      <c r="C832" s="68">
        <v>39</v>
      </c>
      <c r="D832" s="35">
        <f t="shared" si="88"/>
        <v>42039</v>
      </c>
      <c r="E832" s="36">
        <v>1</v>
      </c>
      <c r="F832" s="44" t="s">
        <v>794</v>
      </c>
      <c r="G832" s="44" t="s">
        <v>1000</v>
      </c>
      <c r="H832" s="36">
        <f t="shared" si="89"/>
        <v>80</v>
      </c>
      <c r="I832" s="36">
        <f t="shared" si="90"/>
        <v>9</v>
      </c>
      <c r="J832" s="36">
        <v>3</v>
      </c>
      <c r="K832" s="36" t="s">
        <v>499</v>
      </c>
      <c r="L832" s="36" t="str">
        <f t="shared" si="91"/>
        <v>tw-h-39-jlr-loc1</v>
      </c>
      <c r="M832" s="36">
        <f t="shared" si="92"/>
        <v>3</v>
      </c>
      <c r="N832" s="36">
        <v>6</v>
      </c>
      <c r="O832" s="37">
        <v>6</v>
      </c>
      <c r="Q832" s="48">
        <v>229</v>
      </c>
    </row>
    <row r="833" spans="1:17" ht="16.5" x14ac:dyDescent="0.2">
      <c r="A833" s="45" t="s">
        <v>1701</v>
      </c>
      <c r="B833" s="45">
        <f t="shared" si="87"/>
        <v>4203911</v>
      </c>
      <c r="C833" s="68">
        <v>39</v>
      </c>
      <c r="D833" s="38">
        <f t="shared" si="88"/>
        <v>42039</v>
      </c>
      <c r="E833" s="25">
        <v>1</v>
      </c>
      <c r="F833" s="26" t="s">
        <v>795</v>
      </c>
      <c r="G833" s="26" t="s">
        <v>1001</v>
      </c>
      <c r="H833" s="25">
        <f t="shared" si="89"/>
        <v>80</v>
      </c>
      <c r="I833" s="25">
        <f t="shared" si="90"/>
        <v>9</v>
      </c>
      <c r="J833" s="25">
        <v>3</v>
      </c>
      <c r="K833" s="25" t="s">
        <v>539</v>
      </c>
      <c r="L833" s="25" t="str">
        <f t="shared" si="91"/>
        <v>tw-h-39-shl-loc1</v>
      </c>
      <c r="M833" s="25">
        <f t="shared" si="92"/>
        <v>3</v>
      </c>
      <c r="N833" s="25">
        <v>9</v>
      </c>
      <c r="O833" s="39">
        <v>9</v>
      </c>
      <c r="Q833" s="48">
        <v>230</v>
      </c>
    </row>
    <row r="834" spans="1:17" ht="16.5" x14ac:dyDescent="0.2">
      <c r="A834" s="45" t="s">
        <v>1701</v>
      </c>
      <c r="B834" s="45">
        <f t="shared" si="87"/>
        <v>4203920</v>
      </c>
      <c r="C834" s="68">
        <v>39</v>
      </c>
      <c r="D834" s="38">
        <f t="shared" si="88"/>
        <v>42039</v>
      </c>
      <c r="E834" s="25">
        <v>2</v>
      </c>
      <c r="F834" s="26" t="s">
        <v>794</v>
      </c>
      <c r="G834" s="26" t="s">
        <v>1002</v>
      </c>
      <c r="H834" s="25">
        <f t="shared" si="89"/>
        <v>80</v>
      </c>
      <c r="I834" s="25">
        <f t="shared" si="90"/>
        <v>9</v>
      </c>
      <c r="J834" s="25">
        <v>3</v>
      </c>
      <c r="K834" s="25" t="s">
        <v>1459</v>
      </c>
      <c r="L834" s="49" t="str">
        <f t="shared" si="91"/>
        <v>tw-h-39-jlr-loc2</v>
      </c>
      <c r="M834" s="49">
        <f t="shared" si="92"/>
        <v>3</v>
      </c>
      <c r="N834" s="25">
        <v>6</v>
      </c>
      <c r="O834" s="39">
        <v>6</v>
      </c>
      <c r="Q834" s="48">
        <v>231</v>
      </c>
    </row>
    <row r="835" spans="1:17" ht="16.5" x14ac:dyDescent="0.2">
      <c r="A835" s="45" t="s">
        <v>1701</v>
      </c>
      <c r="B835" s="45">
        <f t="shared" si="87"/>
        <v>4203921</v>
      </c>
      <c r="C835" s="68">
        <v>39</v>
      </c>
      <c r="D835" s="38">
        <f t="shared" si="88"/>
        <v>42039</v>
      </c>
      <c r="E835" s="25">
        <v>2</v>
      </c>
      <c r="F835" s="26" t="s">
        <v>795</v>
      </c>
      <c r="G835" s="26" t="s">
        <v>1003</v>
      </c>
      <c r="H835" s="25">
        <f t="shared" si="89"/>
        <v>80</v>
      </c>
      <c r="I835" s="25">
        <f t="shared" si="90"/>
        <v>9</v>
      </c>
      <c r="J835" s="25">
        <v>3</v>
      </c>
      <c r="K835" s="25" t="s">
        <v>538</v>
      </c>
      <c r="L835" s="49" t="str">
        <f t="shared" si="91"/>
        <v>tw-h-39-shl-loc2</v>
      </c>
      <c r="M835" s="49">
        <f t="shared" si="92"/>
        <v>3</v>
      </c>
      <c r="N835" s="25">
        <v>9</v>
      </c>
      <c r="O835" s="39">
        <v>9</v>
      </c>
      <c r="Q835" s="48">
        <v>232</v>
      </c>
    </row>
    <row r="836" spans="1:17" ht="16.5" x14ac:dyDescent="0.2">
      <c r="A836" s="45" t="s">
        <v>1701</v>
      </c>
      <c r="B836" s="45">
        <f t="shared" si="87"/>
        <v>4203930</v>
      </c>
      <c r="C836" s="68">
        <v>39</v>
      </c>
      <c r="D836" s="38">
        <f t="shared" si="88"/>
        <v>42039</v>
      </c>
      <c r="E836" s="25">
        <v>3</v>
      </c>
      <c r="F836" s="26" t="s">
        <v>794</v>
      </c>
      <c r="G836" s="26" t="s">
        <v>1004</v>
      </c>
      <c r="H836" s="25">
        <f t="shared" si="89"/>
        <v>80</v>
      </c>
      <c r="I836" s="25">
        <f t="shared" si="90"/>
        <v>8</v>
      </c>
      <c r="J836" s="25">
        <v>3</v>
      </c>
      <c r="K836" s="25" t="s">
        <v>502</v>
      </c>
      <c r="L836" s="50" t="str">
        <f t="shared" si="91"/>
        <v>tw-h-39-jlr-loc3</v>
      </c>
      <c r="M836" s="50">
        <f t="shared" si="92"/>
        <v>3</v>
      </c>
      <c r="N836" s="25">
        <v>6</v>
      </c>
      <c r="O836" s="39">
        <v>6</v>
      </c>
      <c r="Q836" s="48">
        <v>233</v>
      </c>
    </row>
    <row r="837" spans="1:17" ht="17.25" thickBot="1" x14ac:dyDescent="0.25">
      <c r="A837" s="45" t="s">
        <v>1701</v>
      </c>
      <c r="B837" s="45">
        <f t="shared" ref="B837:B900" si="93">D837*100+E837*10+IF(F837="jlr",0,1)</f>
        <v>4203931</v>
      </c>
      <c r="C837" s="68">
        <v>39</v>
      </c>
      <c r="D837" s="40">
        <f t="shared" si="88"/>
        <v>42039</v>
      </c>
      <c r="E837" s="41">
        <v>3</v>
      </c>
      <c r="F837" s="42" t="s">
        <v>795</v>
      </c>
      <c r="G837" s="42" t="s">
        <v>1005</v>
      </c>
      <c r="H837" s="41">
        <f t="shared" si="89"/>
        <v>80</v>
      </c>
      <c r="I837" s="41">
        <f t="shared" si="90"/>
        <v>8</v>
      </c>
      <c r="J837" s="41">
        <v>3</v>
      </c>
      <c r="K837" s="41" t="s">
        <v>543</v>
      </c>
      <c r="L837" s="42" t="str">
        <f t="shared" si="91"/>
        <v>tw-h-39-shl-loc3</v>
      </c>
      <c r="M837" s="42">
        <f t="shared" si="92"/>
        <v>3</v>
      </c>
      <c r="N837" s="41">
        <v>9</v>
      </c>
      <c r="O837" s="43">
        <v>9</v>
      </c>
      <c r="Q837" s="48">
        <v>234</v>
      </c>
    </row>
    <row r="838" spans="1:17" ht="16.5" x14ac:dyDescent="0.2">
      <c r="A838" s="45" t="s">
        <v>1701</v>
      </c>
      <c r="B838" s="45">
        <f t="shared" si="93"/>
        <v>4204010</v>
      </c>
      <c r="C838" s="68">
        <v>40</v>
      </c>
      <c r="D838" s="35">
        <f t="shared" si="88"/>
        <v>42040</v>
      </c>
      <c r="E838" s="36">
        <v>1</v>
      </c>
      <c r="F838" s="44" t="s">
        <v>794</v>
      </c>
      <c r="G838" s="44" t="s">
        <v>1000</v>
      </c>
      <c r="H838" s="36">
        <f t="shared" si="89"/>
        <v>80</v>
      </c>
      <c r="I838" s="36">
        <f t="shared" si="90"/>
        <v>9</v>
      </c>
      <c r="J838" s="36">
        <v>3</v>
      </c>
      <c r="K838" s="36" t="s">
        <v>503</v>
      </c>
      <c r="L838" s="36" t="str">
        <f t="shared" si="91"/>
        <v>tw-h-40-jlr-loc1</v>
      </c>
      <c r="M838" s="36">
        <f t="shared" si="92"/>
        <v>4</v>
      </c>
      <c r="N838" s="36">
        <v>6</v>
      </c>
      <c r="O838" s="37">
        <v>6</v>
      </c>
      <c r="Q838" s="48">
        <v>235</v>
      </c>
    </row>
    <row r="839" spans="1:17" ht="16.5" x14ac:dyDescent="0.2">
      <c r="A839" s="45" t="s">
        <v>1701</v>
      </c>
      <c r="B839" s="45">
        <f t="shared" si="93"/>
        <v>4204011</v>
      </c>
      <c r="C839" s="68">
        <v>40</v>
      </c>
      <c r="D839" s="38">
        <f t="shared" si="88"/>
        <v>42040</v>
      </c>
      <c r="E839" s="25">
        <v>1</v>
      </c>
      <c r="F839" s="26" t="s">
        <v>795</v>
      </c>
      <c r="G839" s="26" t="s">
        <v>1001</v>
      </c>
      <c r="H839" s="25">
        <f t="shared" si="89"/>
        <v>80</v>
      </c>
      <c r="I839" s="25">
        <f t="shared" si="90"/>
        <v>9</v>
      </c>
      <c r="J839" s="25">
        <v>3</v>
      </c>
      <c r="K839" s="25" t="s">
        <v>544</v>
      </c>
      <c r="L839" s="25" t="str">
        <f t="shared" si="91"/>
        <v>tw-h-40-shl-loc1</v>
      </c>
      <c r="M839" s="25">
        <f t="shared" si="92"/>
        <v>4</v>
      </c>
      <c r="N839" s="25">
        <v>9</v>
      </c>
      <c r="O839" s="39">
        <v>9</v>
      </c>
      <c r="Q839" s="48">
        <v>236</v>
      </c>
    </row>
    <row r="840" spans="1:17" ht="16.5" x14ac:dyDescent="0.2">
      <c r="A840" s="45" t="s">
        <v>1701</v>
      </c>
      <c r="B840" s="45">
        <f t="shared" si="93"/>
        <v>4204020</v>
      </c>
      <c r="C840" s="68">
        <v>40</v>
      </c>
      <c r="D840" s="38">
        <f t="shared" si="88"/>
        <v>42040</v>
      </c>
      <c r="E840" s="25">
        <v>2</v>
      </c>
      <c r="F840" s="26" t="s">
        <v>794</v>
      </c>
      <c r="G840" s="26" t="s">
        <v>1002</v>
      </c>
      <c r="H840" s="25">
        <f t="shared" si="89"/>
        <v>80</v>
      </c>
      <c r="I840" s="25">
        <f t="shared" si="90"/>
        <v>9</v>
      </c>
      <c r="J840" s="25">
        <v>3</v>
      </c>
      <c r="K840" s="25" t="s">
        <v>174</v>
      </c>
      <c r="L840" s="49" t="str">
        <f t="shared" si="91"/>
        <v>tw-h-40-jlr-loc2</v>
      </c>
      <c r="M840" s="49">
        <f t="shared" si="92"/>
        <v>4</v>
      </c>
      <c r="N840" s="25">
        <v>6</v>
      </c>
      <c r="O840" s="39">
        <v>6</v>
      </c>
      <c r="Q840" s="48">
        <v>237</v>
      </c>
    </row>
    <row r="841" spans="1:17" ht="16.5" x14ac:dyDescent="0.2">
      <c r="A841" s="45" t="s">
        <v>1701</v>
      </c>
      <c r="B841" s="45">
        <f t="shared" si="93"/>
        <v>4204021</v>
      </c>
      <c r="C841" s="68">
        <v>40</v>
      </c>
      <c r="D841" s="38">
        <f t="shared" si="88"/>
        <v>42040</v>
      </c>
      <c r="E841" s="25">
        <v>2</v>
      </c>
      <c r="F841" s="26" t="s">
        <v>795</v>
      </c>
      <c r="G841" s="26" t="s">
        <v>1003</v>
      </c>
      <c r="H841" s="25">
        <f t="shared" si="89"/>
        <v>80</v>
      </c>
      <c r="I841" s="25">
        <f t="shared" si="90"/>
        <v>9</v>
      </c>
      <c r="J841" s="25">
        <v>3</v>
      </c>
      <c r="K841" s="25" t="s">
        <v>528</v>
      </c>
      <c r="L841" s="49" t="str">
        <f t="shared" si="91"/>
        <v>tw-h-40-shl-loc2</v>
      </c>
      <c r="M841" s="49">
        <f t="shared" si="92"/>
        <v>4</v>
      </c>
      <c r="N841" s="25">
        <v>9</v>
      </c>
      <c r="O841" s="39">
        <v>9</v>
      </c>
      <c r="Q841" s="48">
        <v>238</v>
      </c>
    </row>
    <row r="842" spans="1:17" ht="16.5" x14ac:dyDescent="0.2">
      <c r="A842" s="45" t="s">
        <v>1701</v>
      </c>
      <c r="B842" s="45">
        <f t="shared" si="93"/>
        <v>4204030</v>
      </c>
      <c r="C842" s="68">
        <v>40</v>
      </c>
      <c r="D842" s="38">
        <f t="shared" si="88"/>
        <v>42040</v>
      </c>
      <c r="E842" s="25">
        <v>3</v>
      </c>
      <c r="F842" s="26" t="s">
        <v>794</v>
      </c>
      <c r="G842" s="26" t="s">
        <v>1004</v>
      </c>
      <c r="H842" s="25">
        <f t="shared" si="89"/>
        <v>80</v>
      </c>
      <c r="I842" s="25">
        <f t="shared" si="90"/>
        <v>9</v>
      </c>
      <c r="J842" s="25">
        <v>3</v>
      </c>
      <c r="K842" s="25" t="s">
        <v>501</v>
      </c>
      <c r="L842" s="50" t="str">
        <f t="shared" si="91"/>
        <v>tw-h-40-jlr-loc3</v>
      </c>
      <c r="M842" s="50">
        <f t="shared" si="92"/>
        <v>4</v>
      </c>
      <c r="N842" s="25">
        <v>6</v>
      </c>
      <c r="O842" s="39">
        <v>6</v>
      </c>
      <c r="Q842" s="48">
        <v>239</v>
      </c>
    </row>
    <row r="843" spans="1:17" ht="17.25" thickBot="1" x14ac:dyDescent="0.25">
      <c r="A843" s="45" t="s">
        <v>1701</v>
      </c>
      <c r="B843" s="45">
        <f t="shared" si="93"/>
        <v>4204031</v>
      </c>
      <c r="C843" s="68">
        <v>40</v>
      </c>
      <c r="D843" s="40">
        <f t="shared" si="88"/>
        <v>42040</v>
      </c>
      <c r="E843" s="41">
        <v>3</v>
      </c>
      <c r="F843" s="42" t="s">
        <v>795</v>
      </c>
      <c r="G843" s="42" t="s">
        <v>1005</v>
      </c>
      <c r="H843" s="41">
        <f t="shared" si="89"/>
        <v>80</v>
      </c>
      <c r="I843" s="41">
        <f t="shared" si="90"/>
        <v>9</v>
      </c>
      <c r="J843" s="41">
        <v>3</v>
      </c>
      <c r="K843" s="41" t="s">
        <v>542</v>
      </c>
      <c r="L843" s="42" t="str">
        <f t="shared" si="91"/>
        <v>tw-h-40-shl-loc3</v>
      </c>
      <c r="M843" s="42">
        <f t="shared" si="92"/>
        <v>4</v>
      </c>
      <c r="N843" s="41">
        <v>9</v>
      </c>
      <c r="O843" s="43">
        <v>9</v>
      </c>
      <c r="Q843" s="48">
        <v>240</v>
      </c>
    </row>
    <row r="844" spans="1:17" ht="16.5" x14ac:dyDescent="0.2">
      <c r="A844" s="45" t="s">
        <v>1701</v>
      </c>
      <c r="B844" s="45">
        <f t="shared" si="93"/>
        <v>4204110</v>
      </c>
      <c r="C844" s="68">
        <v>41</v>
      </c>
      <c r="D844" s="35">
        <f t="shared" si="88"/>
        <v>42041</v>
      </c>
      <c r="E844" s="36">
        <v>1</v>
      </c>
      <c r="F844" s="44" t="s">
        <v>794</v>
      </c>
      <c r="G844" s="44" t="s">
        <v>1000</v>
      </c>
      <c r="H844" s="36">
        <f t="shared" si="89"/>
        <v>81</v>
      </c>
      <c r="I844" s="36">
        <f t="shared" si="90"/>
        <v>9</v>
      </c>
      <c r="J844" s="36">
        <v>3</v>
      </c>
      <c r="K844" s="36" t="s">
        <v>174</v>
      </c>
      <c r="L844" s="36" t="str">
        <f t="shared" si="91"/>
        <v>tw-h-41-jlr-loc1</v>
      </c>
      <c r="M844" s="36">
        <f t="shared" si="92"/>
        <v>4</v>
      </c>
      <c r="N844" s="36">
        <v>6</v>
      </c>
      <c r="O844" s="37">
        <v>6</v>
      </c>
      <c r="Q844" s="48">
        <v>241</v>
      </c>
    </row>
    <row r="845" spans="1:17" ht="16.5" x14ac:dyDescent="0.2">
      <c r="A845" s="45" t="s">
        <v>1701</v>
      </c>
      <c r="B845" s="45">
        <f t="shared" si="93"/>
        <v>4204111</v>
      </c>
      <c r="C845" s="68">
        <v>41</v>
      </c>
      <c r="D845" s="38">
        <f t="shared" si="88"/>
        <v>42041</v>
      </c>
      <c r="E845" s="25">
        <v>1</v>
      </c>
      <c r="F845" s="26" t="s">
        <v>795</v>
      </c>
      <c r="G845" s="26" t="s">
        <v>1001</v>
      </c>
      <c r="H845" s="25">
        <f t="shared" si="89"/>
        <v>81</v>
      </c>
      <c r="I845" s="25">
        <f t="shared" si="90"/>
        <v>9</v>
      </c>
      <c r="J845" s="25">
        <v>3</v>
      </c>
      <c r="K845" s="25" t="s">
        <v>537</v>
      </c>
      <c r="L845" s="25" t="str">
        <f t="shared" si="91"/>
        <v>tw-h-41-shl-loc1</v>
      </c>
      <c r="M845" s="25">
        <f t="shared" si="92"/>
        <v>4</v>
      </c>
      <c r="N845" s="25">
        <v>9</v>
      </c>
      <c r="O845" s="39">
        <v>9</v>
      </c>
      <c r="Q845" s="48">
        <v>242</v>
      </c>
    </row>
    <row r="846" spans="1:17" ht="16.5" x14ac:dyDescent="0.2">
      <c r="A846" s="45" t="s">
        <v>1701</v>
      </c>
      <c r="B846" s="45">
        <f t="shared" si="93"/>
        <v>4204120</v>
      </c>
      <c r="C846" s="68">
        <v>41</v>
      </c>
      <c r="D846" s="38">
        <f t="shared" si="88"/>
        <v>42041</v>
      </c>
      <c r="E846" s="25">
        <v>2</v>
      </c>
      <c r="F846" s="26" t="s">
        <v>794</v>
      </c>
      <c r="G846" s="26" t="s">
        <v>1002</v>
      </c>
      <c r="H846" s="25">
        <f t="shared" si="89"/>
        <v>81</v>
      </c>
      <c r="I846" s="25">
        <f t="shared" si="90"/>
        <v>9</v>
      </c>
      <c r="J846" s="25">
        <v>3</v>
      </c>
      <c r="K846" s="25" t="s">
        <v>498</v>
      </c>
      <c r="L846" s="49" t="str">
        <f t="shared" si="91"/>
        <v>tw-h-41-jlr-loc2</v>
      </c>
      <c r="M846" s="49">
        <f t="shared" si="92"/>
        <v>4</v>
      </c>
      <c r="N846" s="25">
        <v>6</v>
      </c>
      <c r="O846" s="39">
        <v>6</v>
      </c>
      <c r="Q846" s="48">
        <v>243</v>
      </c>
    </row>
    <row r="847" spans="1:17" ht="16.5" x14ac:dyDescent="0.2">
      <c r="A847" s="45" t="s">
        <v>1701</v>
      </c>
      <c r="B847" s="45">
        <f t="shared" si="93"/>
        <v>4204121</v>
      </c>
      <c r="C847" s="68">
        <v>41</v>
      </c>
      <c r="D847" s="38">
        <f t="shared" si="88"/>
        <v>42041</v>
      </c>
      <c r="E847" s="25">
        <v>2</v>
      </c>
      <c r="F847" s="26" t="s">
        <v>795</v>
      </c>
      <c r="G847" s="26" t="s">
        <v>1003</v>
      </c>
      <c r="H847" s="25">
        <f t="shared" si="89"/>
        <v>81</v>
      </c>
      <c r="I847" s="25">
        <f t="shared" si="90"/>
        <v>9</v>
      </c>
      <c r="J847" s="25">
        <v>3</v>
      </c>
      <c r="K847" s="25" t="s">
        <v>536</v>
      </c>
      <c r="L847" s="49" t="str">
        <f t="shared" si="91"/>
        <v>tw-h-41-shl-loc2</v>
      </c>
      <c r="M847" s="49">
        <f t="shared" si="92"/>
        <v>4</v>
      </c>
      <c r="N847" s="25">
        <v>9</v>
      </c>
      <c r="O847" s="39">
        <v>9</v>
      </c>
      <c r="Q847" s="48">
        <v>244</v>
      </c>
    </row>
    <row r="848" spans="1:17" ht="16.5" x14ac:dyDescent="0.2">
      <c r="A848" s="45" t="s">
        <v>1701</v>
      </c>
      <c r="B848" s="45">
        <f t="shared" si="93"/>
        <v>4204130</v>
      </c>
      <c r="C848" s="68">
        <v>41</v>
      </c>
      <c r="D848" s="38">
        <f t="shared" si="88"/>
        <v>42041</v>
      </c>
      <c r="E848" s="25">
        <v>3</v>
      </c>
      <c r="F848" s="26" t="s">
        <v>794</v>
      </c>
      <c r="G848" s="26" t="s">
        <v>1004</v>
      </c>
      <c r="H848" s="25">
        <f t="shared" si="89"/>
        <v>81</v>
      </c>
      <c r="I848" s="25">
        <f t="shared" si="90"/>
        <v>9</v>
      </c>
      <c r="J848" s="25">
        <v>3</v>
      </c>
      <c r="K848" s="25" t="s">
        <v>500</v>
      </c>
      <c r="L848" s="50" t="str">
        <f t="shared" si="91"/>
        <v>tw-h-41-jlr-loc3</v>
      </c>
      <c r="M848" s="50">
        <f t="shared" si="92"/>
        <v>4</v>
      </c>
      <c r="N848" s="25">
        <v>6</v>
      </c>
      <c r="O848" s="39">
        <v>6</v>
      </c>
      <c r="Q848" s="48">
        <v>245</v>
      </c>
    </row>
    <row r="849" spans="1:17" ht="17.25" thickBot="1" x14ac:dyDescent="0.25">
      <c r="A849" s="45" t="s">
        <v>1701</v>
      </c>
      <c r="B849" s="45">
        <f t="shared" si="93"/>
        <v>4204131</v>
      </c>
      <c r="C849" s="68">
        <v>41</v>
      </c>
      <c r="D849" s="40">
        <f t="shared" si="88"/>
        <v>42041</v>
      </c>
      <c r="E849" s="41">
        <v>3</v>
      </c>
      <c r="F849" s="42" t="s">
        <v>795</v>
      </c>
      <c r="G849" s="42" t="s">
        <v>1005</v>
      </c>
      <c r="H849" s="41">
        <f t="shared" si="89"/>
        <v>81</v>
      </c>
      <c r="I849" s="41">
        <f t="shared" si="90"/>
        <v>9</v>
      </c>
      <c r="J849" s="41">
        <v>3</v>
      </c>
      <c r="K849" s="41" t="s">
        <v>541</v>
      </c>
      <c r="L849" s="42" t="str">
        <f t="shared" si="91"/>
        <v>tw-h-41-shl-loc3</v>
      </c>
      <c r="M849" s="42">
        <f t="shared" si="92"/>
        <v>4</v>
      </c>
      <c r="N849" s="41">
        <v>9</v>
      </c>
      <c r="O849" s="43">
        <v>9</v>
      </c>
      <c r="Q849" s="48">
        <v>246</v>
      </c>
    </row>
    <row r="850" spans="1:17" ht="16.5" x14ac:dyDescent="0.2">
      <c r="A850" s="45" t="s">
        <v>1701</v>
      </c>
      <c r="B850" s="45">
        <f t="shared" si="93"/>
        <v>4204210</v>
      </c>
      <c r="C850" s="68">
        <v>42</v>
      </c>
      <c r="D850" s="35">
        <f t="shared" si="88"/>
        <v>42042</v>
      </c>
      <c r="E850" s="36">
        <v>1</v>
      </c>
      <c r="F850" s="44" t="s">
        <v>794</v>
      </c>
      <c r="G850" s="44" t="s">
        <v>1000</v>
      </c>
      <c r="H850" s="36">
        <f t="shared" si="89"/>
        <v>82</v>
      </c>
      <c r="I850" s="36">
        <f t="shared" si="90"/>
        <v>9</v>
      </c>
      <c r="J850" s="36">
        <v>3</v>
      </c>
      <c r="K850" s="36" t="s">
        <v>502</v>
      </c>
      <c r="L850" s="36" t="str">
        <f t="shared" si="91"/>
        <v>tw-h-42-jlr-loc1</v>
      </c>
      <c r="M850" s="36">
        <f t="shared" si="92"/>
        <v>4</v>
      </c>
      <c r="N850" s="36">
        <v>6</v>
      </c>
      <c r="O850" s="37">
        <v>6</v>
      </c>
      <c r="Q850" s="48">
        <v>247</v>
      </c>
    </row>
    <row r="851" spans="1:17" ht="16.5" x14ac:dyDescent="0.2">
      <c r="A851" s="45" t="s">
        <v>1701</v>
      </c>
      <c r="B851" s="45">
        <f t="shared" si="93"/>
        <v>4204211</v>
      </c>
      <c r="C851" s="68">
        <v>42</v>
      </c>
      <c r="D851" s="38">
        <f t="shared" si="88"/>
        <v>42042</v>
      </c>
      <c r="E851" s="25">
        <v>1</v>
      </c>
      <c r="F851" s="26" t="s">
        <v>795</v>
      </c>
      <c r="G851" s="26" t="s">
        <v>1001</v>
      </c>
      <c r="H851" s="25">
        <f t="shared" si="89"/>
        <v>82</v>
      </c>
      <c r="I851" s="25">
        <f t="shared" si="90"/>
        <v>9</v>
      </c>
      <c r="J851" s="25">
        <v>3</v>
      </c>
      <c r="K851" s="25" t="s">
        <v>543</v>
      </c>
      <c r="L851" s="25" t="str">
        <f t="shared" si="91"/>
        <v>tw-h-42-shl-loc1</v>
      </c>
      <c r="M851" s="25">
        <f t="shared" si="92"/>
        <v>4</v>
      </c>
      <c r="N851" s="25">
        <v>9</v>
      </c>
      <c r="O851" s="39">
        <v>9</v>
      </c>
      <c r="Q851" s="48">
        <v>248</v>
      </c>
    </row>
    <row r="852" spans="1:17" ht="16.5" x14ac:dyDescent="0.2">
      <c r="A852" s="45" t="s">
        <v>1701</v>
      </c>
      <c r="B852" s="45">
        <f t="shared" si="93"/>
        <v>4204220</v>
      </c>
      <c r="C852" s="68">
        <v>42</v>
      </c>
      <c r="D852" s="38">
        <f t="shared" si="88"/>
        <v>42042</v>
      </c>
      <c r="E852" s="25">
        <v>2</v>
      </c>
      <c r="F852" s="26" t="s">
        <v>794</v>
      </c>
      <c r="G852" s="26" t="s">
        <v>1002</v>
      </c>
      <c r="H852" s="25">
        <f t="shared" si="89"/>
        <v>82</v>
      </c>
      <c r="I852" s="25">
        <f t="shared" si="90"/>
        <v>9</v>
      </c>
      <c r="J852" s="25">
        <v>3</v>
      </c>
      <c r="K852" s="25" t="s">
        <v>1459</v>
      </c>
      <c r="L852" s="49" t="str">
        <f t="shared" si="91"/>
        <v>tw-h-42-jlr-loc2</v>
      </c>
      <c r="M852" s="49">
        <f t="shared" si="92"/>
        <v>4</v>
      </c>
      <c r="N852" s="25">
        <v>6</v>
      </c>
      <c r="O852" s="39">
        <v>6</v>
      </c>
      <c r="Q852" s="48">
        <v>249</v>
      </c>
    </row>
    <row r="853" spans="1:17" ht="16.5" x14ac:dyDescent="0.2">
      <c r="A853" s="45" t="s">
        <v>1701</v>
      </c>
      <c r="B853" s="45">
        <f t="shared" si="93"/>
        <v>4204221</v>
      </c>
      <c r="C853" s="68">
        <v>42</v>
      </c>
      <c r="D853" s="38">
        <f t="shared" si="88"/>
        <v>42042</v>
      </c>
      <c r="E853" s="25">
        <v>2</v>
      </c>
      <c r="F853" s="26" t="s">
        <v>795</v>
      </c>
      <c r="G853" s="26" t="s">
        <v>1003</v>
      </c>
      <c r="H853" s="25">
        <f t="shared" si="89"/>
        <v>82</v>
      </c>
      <c r="I853" s="25">
        <f t="shared" si="90"/>
        <v>9</v>
      </c>
      <c r="J853" s="25">
        <v>3</v>
      </c>
      <c r="K853" s="25" t="s">
        <v>538</v>
      </c>
      <c r="L853" s="49" t="str">
        <f t="shared" si="91"/>
        <v>tw-h-42-shl-loc2</v>
      </c>
      <c r="M853" s="49">
        <f t="shared" si="92"/>
        <v>4</v>
      </c>
      <c r="N853" s="25">
        <v>9</v>
      </c>
      <c r="O853" s="39">
        <v>9</v>
      </c>
      <c r="Q853" s="48">
        <v>250</v>
      </c>
    </row>
    <row r="854" spans="1:17" ht="16.5" x14ac:dyDescent="0.2">
      <c r="A854" s="45" t="s">
        <v>1701</v>
      </c>
      <c r="B854" s="45">
        <f t="shared" si="93"/>
        <v>4204230</v>
      </c>
      <c r="C854" s="68">
        <v>42</v>
      </c>
      <c r="D854" s="38">
        <f t="shared" si="88"/>
        <v>42042</v>
      </c>
      <c r="E854" s="25">
        <v>3</v>
      </c>
      <c r="F854" s="26" t="s">
        <v>794</v>
      </c>
      <c r="G854" s="26" t="s">
        <v>1004</v>
      </c>
      <c r="H854" s="25">
        <f t="shared" si="89"/>
        <v>82</v>
      </c>
      <c r="I854" s="25">
        <f t="shared" si="90"/>
        <v>9</v>
      </c>
      <c r="J854" s="25">
        <v>3</v>
      </c>
      <c r="K854" s="25" t="s">
        <v>499</v>
      </c>
      <c r="L854" s="50" t="str">
        <f t="shared" si="91"/>
        <v>tw-h-42-jlr-loc3</v>
      </c>
      <c r="M854" s="50">
        <f t="shared" si="92"/>
        <v>4</v>
      </c>
      <c r="N854" s="25">
        <v>6</v>
      </c>
      <c r="O854" s="39">
        <v>6</v>
      </c>
      <c r="Q854" s="48">
        <v>251</v>
      </c>
    </row>
    <row r="855" spans="1:17" ht="17.25" thickBot="1" x14ac:dyDescent="0.25">
      <c r="A855" s="45" t="s">
        <v>1701</v>
      </c>
      <c r="B855" s="45">
        <f t="shared" si="93"/>
        <v>4204231</v>
      </c>
      <c r="C855" s="68">
        <v>42</v>
      </c>
      <c r="D855" s="40">
        <f t="shared" si="88"/>
        <v>42042</v>
      </c>
      <c r="E855" s="41">
        <v>3</v>
      </c>
      <c r="F855" s="42" t="s">
        <v>795</v>
      </c>
      <c r="G855" s="42" t="s">
        <v>1005</v>
      </c>
      <c r="H855" s="41">
        <f t="shared" si="89"/>
        <v>82</v>
      </c>
      <c r="I855" s="41">
        <f t="shared" si="90"/>
        <v>9</v>
      </c>
      <c r="J855" s="41">
        <v>3</v>
      </c>
      <c r="K855" s="41" t="s">
        <v>539</v>
      </c>
      <c r="L855" s="42" t="str">
        <f t="shared" si="91"/>
        <v>tw-h-42-shl-loc3</v>
      </c>
      <c r="M855" s="42">
        <f t="shared" si="92"/>
        <v>4</v>
      </c>
      <c r="N855" s="41">
        <v>9</v>
      </c>
      <c r="O855" s="43">
        <v>9</v>
      </c>
      <c r="Q855" s="48">
        <v>252</v>
      </c>
    </row>
    <row r="856" spans="1:17" ht="16.5" x14ac:dyDescent="0.2">
      <c r="A856" s="45" t="s">
        <v>1701</v>
      </c>
      <c r="B856" s="45">
        <f t="shared" si="93"/>
        <v>4204310</v>
      </c>
      <c r="C856" s="68">
        <v>43</v>
      </c>
      <c r="D856" s="35">
        <f t="shared" si="88"/>
        <v>42043</v>
      </c>
      <c r="E856" s="36">
        <v>1</v>
      </c>
      <c r="F856" s="44" t="s">
        <v>794</v>
      </c>
      <c r="G856" s="44" t="s">
        <v>1000</v>
      </c>
      <c r="H856" s="36">
        <f t="shared" si="89"/>
        <v>82</v>
      </c>
      <c r="I856" s="36">
        <f t="shared" si="90"/>
        <v>9</v>
      </c>
      <c r="J856" s="36">
        <v>3</v>
      </c>
      <c r="K856" s="36" t="s">
        <v>495</v>
      </c>
      <c r="L856" s="36" t="str">
        <f t="shared" si="91"/>
        <v>tw-h-43-jlr-loc1</v>
      </c>
      <c r="M856" s="36">
        <f t="shared" si="92"/>
        <v>4</v>
      </c>
      <c r="N856" s="36">
        <v>6</v>
      </c>
      <c r="O856" s="37">
        <v>6</v>
      </c>
      <c r="Q856" s="48">
        <v>253</v>
      </c>
    </row>
    <row r="857" spans="1:17" ht="16.5" x14ac:dyDescent="0.2">
      <c r="A857" s="45" t="s">
        <v>1701</v>
      </c>
      <c r="B857" s="45">
        <f t="shared" si="93"/>
        <v>4204311</v>
      </c>
      <c r="C857" s="68">
        <v>43</v>
      </c>
      <c r="D857" s="38">
        <f t="shared" si="88"/>
        <v>42043</v>
      </c>
      <c r="E857" s="25">
        <v>1</v>
      </c>
      <c r="F857" s="26" t="s">
        <v>795</v>
      </c>
      <c r="G857" s="26" t="s">
        <v>1001</v>
      </c>
      <c r="H857" s="25">
        <f t="shared" si="89"/>
        <v>82</v>
      </c>
      <c r="I857" s="25">
        <f t="shared" si="90"/>
        <v>9</v>
      </c>
      <c r="J857" s="25">
        <v>3</v>
      </c>
      <c r="K857" s="25" t="s">
        <v>527</v>
      </c>
      <c r="L857" s="25" t="str">
        <f t="shared" si="91"/>
        <v>tw-h-43-shl-loc1</v>
      </c>
      <c r="M857" s="25">
        <f t="shared" si="92"/>
        <v>4</v>
      </c>
      <c r="N857" s="25">
        <v>9</v>
      </c>
      <c r="O857" s="39">
        <v>9</v>
      </c>
      <c r="Q857" s="48">
        <v>254</v>
      </c>
    </row>
    <row r="858" spans="1:17" ht="16.5" x14ac:dyDescent="0.2">
      <c r="A858" s="45" t="s">
        <v>1701</v>
      </c>
      <c r="B858" s="45">
        <f t="shared" si="93"/>
        <v>4204320</v>
      </c>
      <c r="C858" s="68">
        <v>43</v>
      </c>
      <c r="D858" s="38">
        <f t="shared" si="88"/>
        <v>42043</v>
      </c>
      <c r="E858" s="25">
        <v>2</v>
      </c>
      <c r="F858" s="26" t="s">
        <v>794</v>
      </c>
      <c r="G858" s="26" t="s">
        <v>1002</v>
      </c>
      <c r="H858" s="25">
        <f t="shared" si="89"/>
        <v>82</v>
      </c>
      <c r="I858" s="25">
        <f t="shared" si="90"/>
        <v>9</v>
      </c>
      <c r="J858" s="25">
        <v>3</v>
      </c>
      <c r="K858" s="25" t="s">
        <v>1463</v>
      </c>
      <c r="L858" s="49" t="str">
        <f t="shared" si="91"/>
        <v>tw-h-43-jlr-loc2</v>
      </c>
      <c r="M858" s="49">
        <f t="shared" si="92"/>
        <v>4</v>
      </c>
      <c r="N858" s="25">
        <v>6</v>
      </c>
      <c r="O858" s="39">
        <v>6</v>
      </c>
      <c r="Q858" s="48">
        <v>255</v>
      </c>
    </row>
    <row r="859" spans="1:17" ht="16.5" x14ac:dyDescent="0.2">
      <c r="A859" s="45" t="s">
        <v>1701</v>
      </c>
      <c r="B859" s="45">
        <f t="shared" si="93"/>
        <v>4204321</v>
      </c>
      <c r="C859" s="68">
        <v>43</v>
      </c>
      <c r="D859" s="38">
        <f t="shared" si="88"/>
        <v>42043</v>
      </c>
      <c r="E859" s="25">
        <v>2</v>
      </c>
      <c r="F859" s="26" t="s">
        <v>795</v>
      </c>
      <c r="G859" s="26" t="s">
        <v>1003</v>
      </c>
      <c r="H859" s="25">
        <f t="shared" si="89"/>
        <v>82</v>
      </c>
      <c r="I859" s="25">
        <f t="shared" si="90"/>
        <v>9</v>
      </c>
      <c r="J859" s="25">
        <v>3</v>
      </c>
      <c r="K859" s="25" t="s">
        <v>530</v>
      </c>
      <c r="L859" s="49" t="str">
        <f t="shared" si="91"/>
        <v>tw-h-43-shl-loc2</v>
      </c>
      <c r="M859" s="49">
        <f t="shared" si="92"/>
        <v>4</v>
      </c>
      <c r="N859" s="25">
        <v>9</v>
      </c>
      <c r="O859" s="39">
        <v>9</v>
      </c>
      <c r="Q859" s="48">
        <v>256</v>
      </c>
    </row>
    <row r="860" spans="1:17" ht="16.5" x14ac:dyDescent="0.2">
      <c r="A860" s="45" t="s">
        <v>1701</v>
      </c>
      <c r="B860" s="45">
        <f t="shared" si="93"/>
        <v>4204330</v>
      </c>
      <c r="C860" s="68">
        <v>43</v>
      </c>
      <c r="D860" s="38">
        <f t="shared" si="88"/>
        <v>42043</v>
      </c>
      <c r="E860" s="25">
        <v>3</v>
      </c>
      <c r="F860" s="26" t="s">
        <v>794</v>
      </c>
      <c r="G860" s="26" t="s">
        <v>1004</v>
      </c>
      <c r="H860" s="25">
        <f t="shared" si="89"/>
        <v>82</v>
      </c>
      <c r="I860" s="25">
        <f t="shared" si="90"/>
        <v>9</v>
      </c>
      <c r="J860" s="25">
        <v>3</v>
      </c>
      <c r="K860" s="25" t="s">
        <v>504</v>
      </c>
      <c r="L860" s="50" t="str">
        <f t="shared" si="91"/>
        <v>tw-h-43-jlr-loc3</v>
      </c>
      <c r="M860" s="50">
        <f t="shared" si="92"/>
        <v>4</v>
      </c>
      <c r="N860" s="25">
        <v>6</v>
      </c>
      <c r="O860" s="39">
        <v>6</v>
      </c>
      <c r="Q860" s="48">
        <v>257</v>
      </c>
    </row>
    <row r="861" spans="1:17" ht="17.25" thickBot="1" x14ac:dyDescent="0.25">
      <c r="A861" s="45" t="s">
        <v>1701</v>
      </c>
      <c r="B861" s="45">
        <f t="shared" si="93"/>
        <v>4204331</v>
      </c>
      <c r="C861" s="68">
        <v>43</v>
      </c>
      <c r="D861" s="40">
        <f t="shared" ref="D861:D924" si="94">INT((Q861-1)/6)+42001</f>
        <v>42043</v>
      </c>
      <c r="E861" s="41">
        <v>3</v>
      </c>
      <c r="F861" s="42" t="s">
        <v>795</v>
      </c>
      <c r="G861" s="42" t="s">
        <v>1005</v>
      </c>
      <c r="H861" s="41">
        <f t="shared" ref="H861:H924" si="95">INDEX($AL$4:$AL$103,C861)</f>
        <v>82</v>
      </c>
      <c r="I861" s="41">
        <f t="shared" ref="I861:I924" si="96">INDEX($AM$4:$AO$103,C861,E861)</f>
        <v>9</v>
      </c>
      <c r="J861" s="41">
        <v>3</v>
      </c>
      <c r="K861" s="41" t="s">
        <v>545</v>
      </c>
      <c r="L861" s="42" t="str">
        <f t="shared" ref="L861:L924" si="97">A861&amp;"-"&amp;C861&amp;"-"&amp;F861&amp;"-loc"&amp;E861</f>
        <v>tw-h-43-shl-loc3</v>
      </c>
      <c r="M861" s="42">
        <f t="shared" ref="M861:M924" si="98">INDEX($AQ$4:$AQ$103,C861)</f>
        <v>4</v>
      </c>
      <c r="N861" s="41">
        <v>9</v>
      </c>
      <c r="O861" s="43">
        <v>9</v>
      </c>
      <c r="Q861" s="48">
        <v>258</v>
      </c>
    </row>
    <row r="862" spans="1:17" ht="16.5" x14ac:dyDescent="0.2">
      <c r="A862" s="45" t="s">
        <v>1701</v>
      </c>
      <c r="B862" s="45">
        <f t="shared" si="93"/>
        <v>4204410</v>
      </c>
      <c r="C862" s="68">
        <v>44</v>
      </c>
      <c r="D862" s="35">
        <f t="shared" si="94"/>
        <v>42044</v>
      </c>
      <c r="E862" s="36">
        <v>1</v>
      </c>
      <c r="F862" s="44" t="s">
        <v>794</v>
      </c>
      <c r="G862" s="44" t="s">
        <v>1000</v>
      </c>
      <c r="H862" s="36">
        <f t="shared" si="95"/>
        <v>83</v>
      </c>
      <c r="I862" s="36">
        <f t="shared" si="96"/>
        <v>9</v>
      </c>
      <c r="J862" s="36">
        <v>3</v>
      </c>
      <c r="K862" s="36" t="s">
        <v>502</v>
      </c>
      <c r="L862" s="36" t="str">
        <f t="shared" si="97"/>
        <v>tw-h-44-jlr-loc1</v>
      </c>
      <c r="M862" s="36">
        <f t="shared" si="98"/>
        <v>4</v>
      </c>
      <c r="N862" s="36">
        <v>6</v>
      </c>
      <c r="O862" s="37">
        <v>6</v>
      </c>
      <c r="Q862" s="48">
        <v>259</v>
      </c>
    </row>
    <row r="863" spans="1:17" ht="16.5" x14ac:dyDescent="0.2">
      <c r="A863" s="45" t="s">
        <v>1701</v>
      </c>
      <c r="B863" s="45">
        <f t="shared" si="93"/>
        <v>4204411</v>
      </c>
      <c r="C863" s="68">
        <v>44</v>
      </c>
      <c r="D863" s="38">
        <f t="shared" si="94"/>
        <v>42044</v>
      </c>
      <c r="E863" s="25">
        <v>1</v>
      </c>
      <c r="F863" s="26" t="s">
        <v>795</v>
      </c>
      <c r="G863" s="26" t="s">
        <v>1001</v>
      </c>
      <c r="H863" s="25">
        <f t="shared" si="95"/>
        <v>83</v>
      </c>
      <c r="I863" s="25">
        <f t="shared" si="96"/>
        <v>9</v>
      </c>
      <c r="J863" s="25">
        <v>3</v>
      </c>
      <c r="K863" s="26" t="s">
        <v>543</v>
      </c>
      <c r="L863" s="25" t="str">
        <f t="shared" si="97"/>
        <v>tw-h-44-shl-loc1</v>
      </c>
      <c r="M863" s="25">
        <f t="shared" si="98"/>
        <v>4</v>
      </c>
      <c r="N863" s="25">
        <v>9</v>
      </c>
      <c r="O863" s="39">
        <v>9</v>
      </c>
      <c r="Q863" s="48">
        <v>260</v>
      </c>
    </row>
    <row r="864" spans="1:17" ht="16.5" x14ac:dyDescent="0.2">
      <c r="A864" s="45" t="s">
        <v>1701</v>
      </c>
      <c r="B864" s="45">
        <f t="shared" si="93"/>
        <v>4204420</v>
      </c>
      <c r="C864" s="68">
        <v>44</v>
      </c>
      <c r="D864" s="38">
        <f t="shared" si="94"/>
        <v>42044</v>
      </c>
      <c r="E864" s="25">
        <v>2</v>
      </c>
      <c r="F864" s="26" t="s">
        <v>794</v>
      </c>
      <c r="G864" s="26" t="s">
        <v>1002</v>
      </c>
      <c r="H864" s="25">
        <f t="shared" si="95"/>
        <v>83</v>
      </c>
      <c r="I864" s="25">
        <f t="shared" si="96"/>
        <v>9</v>
      </c>
      <c r="J864" s="25">
        <v>3</v>
      </c>
      <c r="K864" s="25" t="s">
        <v>1459</v>
      </c>
      <c r="L864" s="49" t="str">
        <f t="shared" si="97"/>
        <v>tw-h-44-jlr-loc2</v>
      </c>
      <c r="M864" s="49">
        <f t="shared" si="98"/>
        <v>4</v>
      </c>
      <c r="N864" s="25">
        <v>6</v>
      </c>
      <c r="O864" s="39">
        <v>6</v>
      </c>
      <c r="Q864" s="48">
        <v>261</v>
      </c>
    </row>
    <row r="865" spans="1:17" ht="16.5" x14ac:dyDescent="0.2">
      <c r="A865" s="45" t="s">
        <v>1701</v>
      </c>
      <c r="B865" s="45">
        <f t="shared" si="93"/>
        <v>4204421</v>
      </c>
      <c r="C865" s="68">
        <v>44</v>
      </c>
      <c r="D865" s="38">
        <f t="shared" si="94"/>
        <v>42044</v>
      </c>
      <c r="E865" s="25">
        <v>2</v>
      </c>
      <c r="F865" s="26" t="s">
        <v>795</v>
      </c>
      <c r="G865" s="26" t="s">
        <v>1003</v>
      </c>
      <c r="H865" s="25">
        <f t="shared" si="95"/>
        <v>83</v>
      </c>
      <c r="I865" s="25">
        <f t="shared" si="96"/>
        <v>9</v>
      </c>
      <c r="J865" s="25">
        <v>3</v>
      </c>
      <c r="K865" s="25" t="s">
        <v>538</v>
      </c>
      <c r="L865" s="49" t="str">
        <f t="shared" si="97"/>
        <v>tw-h-44-shl-loc2</v>
      </c>
      <c r="M865" s="49">
        <f t="shared" si="98"/>
        <v>4</v>
      </c>
      <c r="N865" s="25">
        <v>9</v>
      </c>
      <c r="O865" s="39">
        <v>9</v>
      </c>
      <c r="Q865" s="48">
        <v>262</v>
      </c>
    </row>
    <row r="866" spans="1:17" ht="16.5" x14ac:dyDescent="0.2">
      <c r="A866" s="45" t="s">
        <v>1701</v>
      </c>
      <c r="B866" s="45">
        <f t="shared" si="93"/>
        <v>4204430</v>
      </c>
      <c r="C866" s="68">
        <v>44</v>
      </c>
      <c r="D866" s="38">
        <f t="shared" si="94"/>
        <v>42044</v>
      </c>
      <c r="E866" s="25">
        <v>3</v>
      </c>
      <c r="F866" s="26" t="s">
        <v>794</v>
      </c>
      <c r="G866" s="26" t="s">
        <v>1004</v>
      </c>
      <c r="H866" s="25">
        <f t="shared" si="95"/>
        <v>83</v>
      </c>
      <c r="I866" s="25">
        <f t="shared" si="96"/>
        <v>9</v>
      </c>
      <c r="J866" s="25">
        <v>3</v>
      </c>
      <c r="K866" s="25" t="s">
        <v>499</v>
      </c>
      <c r="L866" s="50" t="str">
        <f t="shared" si="97"/>
        <v>tw-h-44-jlr-loc3</v>
      </c>
      <c r="M866" s="50">
        <f t="shared" si="98"/>
        <v>4</v>
      </c>
      <c r="N866" s="25">
        <v>6</v>
      </c>
      <c r="O866" s="39">
        <v>6</v>
      </c>
      <c r="Q866" s="48">
        <v>263</v>
      </c>
    </row>
    <row r="867" spans="1:17" ht="17.25" thickBot="1" x14ac:dyDescent="0.25">
      <c r="A867" s="45" t="s">
        <v>1701</v>
      </c>
      <c r="B867" s="45">
        <f t="shared" si="93"/>
        <v>4204431</v>
      </c>
      <c r="C867" s="68">
        <v>44</v>
      </c>
      <c r="D867" s="40">
        <f t="shared" si="94"/>
        <v>42044</v>
      </c>
      <c r="E867" s="41">
        <v>3</v>
      </c>
      <c r="F867" s="42" t="s">
        <v>795</v>
      </c>
      <c r="G867" s="42" t="s">
        <v>1005</v>
      </c>
      <c r="H867" s="41">
        <f t="shared" si="95"/>
        <v>83</v>
      </c>
      <c r="I867" s="41">
        <f t="shared" si="96"/>
        <v>9</v>
      </c>
      <c r="J867" s="41">
        <v>3</v>
      </c>
      <c r="K867" s="41" t="s">
        <v>539</v>
      </c>
      <c r="L867" s="42" t="str">
        <f t="shared" si="97"/>
        <v>tw-h-44-shl-loc3</v>
      </c>
      <c r="M867" s="42">
        <f t="shared" si="98"/>
        <v>4</v>
      </c>
      <c r="N867" s="41">
        <v>9</v>
      </c>
      <c r="O867" s="43">
        <v>9</v>
      </c>
      <c r="Q867" s="48">
        <v>264</v>
      </c>
    </row>
    <row r="868" spans="1:17" ht="16.5" x14ac:dyDescent="0.2">
      <c r="A868" s="45" t="s">
        <v>1701</v>
      </c>
      <c r="B868" s="45">
        <f t="shared" si="93"/>
        <v>4204510</v>
      </c>
      <c r="C868" s="68">
        <v>45</v>
      </c>
      <c r="D868" s="35">
        <f t="shared" si="94"/>
        <v>42045</v>
      </c>
      <c r="E868" s="36">
        <v>1</v>
      </c>
      <c r="F868" s="44" t="s">
        <v>794</v>
      </c>
      <c r="G868" s="44" t="s">
        <v>1000</v>
      </c>
      <c r="H868" s="36">
        <f t="shared" si="95"/>
        <v>85</v>
      </c>
      <c r="I868" s="36">
        <f t="shared" si="96"/>
        <v>10</v>
      </c>
      <c r="J868" s="36">
        <v>3</v>
      </c>
      <c r="K868" s="36" t="s">
        <v>505</v>
      </c>
      <c r="L868" s="36" t="str">
        <f t="shared" si="97"/>
        <v>tw-h-45-jlr-loc1</v>
      </c>
      <c r="M868" s="36">
        <f t="shared" si="98"/>
        <v>4</v>
      </c>
      <c r="N868" s="36">
        <v>6</v>
      </c>
      <c r="O868" s="37">
        <v>6</v>
      </c>
      <c r="Q868" s="48">
        <v>265</v>
      </c>
    </row>
    <row r="869" spans="1:17" ht="16.5" x14ac:dyDescent="0.2">
      <c r="A869" s="45" t="s">
        <v>1701</v>
      </c>
      <c r="B869" s="45">
        <f t="shared" si="93"/>
        <v>4204511</v>
      </c>
      <c r="C869" s="68">
        <v>45</v>
      </c>
      <c r="D869" s="38">
        <f t="shared" si="94"/>
        <v>42045</v>
      </c>
      <c r="E869" s="25">
        <v>1</v>
      </c>
      <c r="F869" s="26" t="s">
        <v>795</v>
      </c>
      <c r="G869" s="26" t="s">
        <v>1001</v>
      </c>
      <c r="H869" s="25">
        <f t="shared" si="95"/>
        <v>85</v>
      </c>
      <c r="I869" s="25">
        <f t="shared" si="96"/>
        <v>10</v>
      </c>
      <c r="J869" s="25">
        <v>3</v>
      </c>
      <c r="K869" s="25" t="s">
        <v>546</v>
      </c>
      <c r="L869" s="25" t="str">
        <f t="shared" si="97"/>
        <v>tw-h-45-shl-loc1</v>
      </c>
      <c r="M869" s="25">
        <f t="shared" si="98"/>
        <v>4</v>
      </c>
      <c r="N869" s="25">
        <v>9</v>
      </c>
      <c r="O869" s="39">
        <v>9</v>
      </c>
      <c r="Q869" s="48">
        <v>266</v>
      </c>
    </row>
    <row r="870" spans="1:17" ht="16.5" x14ac:dyDescent="0.2">
      <c r="A870" s="45" t="s">
        <v>1701</v>
      </c>
      <c r="B870" s="45">
        <f t="shared" si="93"/>
        <v>4204520</v>
      </c>
      <c r="C870" s="68">
        <v>45</v>
      </c>
      <c r="D870" s="38">
        <f t="shared" si="94"/>
        <v>42045</v>
      </c>
      <c r="E870" s="25">
        <v>2</v>
      </c>
      <c r="F870" s="26" t="s">
        <v>794</v>
      </c>
      <c r="G870" s="26" t="s">
        <v>1002</v>
      </c>
      <c r="H870" s="25">
        <f t="shared" si="95"/>
        <v>85</v>
      </c>
      <c r="I870" s="25">
        <f t="shared" si="96"/>
        <v>9</v>
      </c>
      <c r="J870" s="25">
        <v>3</v>
      </c>
      <c r="K870" s="25" t="s">
        <v>495</v>
      </c>
      <c r="L870" s="49" t="str">
        <f t="shared" si="97"/>
        <v>tw-h-45-jlr-loc2</v>
      </c>
      <c r="M870" s="49">
        <f t="shared" si="98"/>
        <v>4</v>
      </c>
      <c r="N870" s="25">
        <v>6</v>
      </c>
      <c r="O870" s="39">
        <v>6</v>
      </c>
      <c r="Q870" s="48">
        <v>267</v>
      </c>
    </row>
    <row r="871" spans="1:17" ht="16.5" x14ac:dyDescent="0.2">
      <c r="A871" s="45" t="s">
        <v>1701</v>
      </c>
      <c r="B871" s="45">
        <f t="shared" si="93"/>
        <v>4204521</v>
      </c>
      <c r="C871" s="68">
        <v>45</v>
      </c>
      <c r="D871" s="38">
        <f t="shared" si="94"/>
        <v>42045</v>
      </c>
      <c r="E871" s="25">
        <v>2</v>
      </c>
      <c r="F871" s="26" t="s">
        <v>795</v>
      </c>
      <c r="G871" s="26" t="s">
        <v>1003</v>
      </c>
      <c r="H871" s="25">
        <f t="shared" si="95"/>
        <v>85</v>
      </c>
      <c r="I871" s="25">
        <f t="shared" si="96"/>
        <v>9</v>
      </c>
      <c r="J871" s="25">
        <v>3</v>
      </c>
      <c r="K871" s="25" t="s">
        <v>534</v>
      </c>
      <c r="L871" s="49" t="str">
        <f t="shared" si="97"/>
        <v>tw-h-45-shl-loc2</v>
      </c>
      <c r="M871" s="49">
        <f t="shared" si="98"/>
        <v>4</v>
      </c>
      <c r="N871" s="25">
        <v>9</v>
      </c>
      <c r="O871" s="39">
        <v>9</v>
      </c>
      <c r="Q871" s="48">
        <v>268</v>
      </c>
    </row>
    <row r="872" spans="1:17" ht="16.5" x14ac:dyDescent="0.2">
      <c r="A872" s="45" t="s">
        <v>1701</v>
      </c>
      <c r="B872" s="45">
        <f t="shared" si="93"/>
        <v>4204530</v>
      </c>
      <c r="C872" s="68">
        <v>45</v>
      </c>
      <c r="D872" s="38">
        <f t="shared" si="94"/>
        <v>42045</v>
      </c>
      <c r="E872" s="25">
        <v>3</v>
      </c>
      <c r="F872" s="26" t="s">
        <v>794</v>
      </c>
      <c r="G872" s="26" t="s">
        <v>1004</v>
      </c>
      <c r="H872" s="25">
        <f t="shared" si="95"/>
        <v>85</v>
      </c>
      <c r="I872" s="25">
        <f t="shared" si="96"/>
        <v>9</v>
      </c>
      <c r="J872" s="25">
        <v>3</v>
      </c>
      <c r="K872" s="25" t="s">
        <v>501</v>
      </c>
      <c r="L872" s="50" t="str">
        <f t="shared" si="97"/>
        <v>tw-h-45-jlr-loc3</v>
      </c>
      <c r="M872" s="50">
        <f t="shared" si="98"/>
        <v>4</v>
      </c>
      <c r="N872" s="25">
        <v>6</v>
      </c>
      <c r="O872" s="39">
        <v>6</v>
      </c>
      <c r="Q872" s="48">
        <v>269</v>
      </c>
    </row>
    <row r="873" spans="1:17" ht="17.25" thickBot="1" x14ac:dyDescent="0.25">
      <c r="A873" s="45" t="s">
        <v>1701</v>
      </c>
      <c r="B873" s="45">
        <f t="shared" si="93"/>
        <v>4204531</v>
      </c>
      <c r="C873" s="68">
        <v>45</v>
      </c>
      <c r="D873" s="40">
        <f t="shared" si="94"/>
        <v>42045</v>
      </c>
      <c r="E873" s="41">
        <v>3</v>
      </c>
      <c r="F873" s="42" t="s">
        <v>795</v>
      </c>
      <c r="G873" s="42" t="s">
        <v>1005</v>
      </c>
      <c r="H873" s="41">
        <f t="shared" si="95"/>
        <v>85</v>
      </c>
      <c r="I873" s="41">
        <f t="shared" si="96"/>
        <v>9</v>
      </c>
      <c r="J873" s="41">
        <v>3</v>
      </c>
      <c r="K873" s="41" t="s">
        <v>542</v>
      </c>
      <c r="L873" s="42" t="str">
        <f t="shared" si="97"/>
        <v>tw-h-45-shl-loc3</v>
      </c>
      <c r="M873" s="42">
        <f t="shared" si="98"/>
        <v>4</v>
      </c>
      <c r="N873" s="41">
        <v>9</v>
      </c>
      <c r="O873" s="43">
        <v>9</v>
      </c>
      <c r="Q873" s="48">
        <v>270</v>
      </c>
    </row>
    <row r="874" spans="1:17" ht="16.5" x14ac:dyDescent="0.2">
      <c r="A874" s="45" t="s">
        <v>1701</v>
      </c>
      <c r="B874" s="45">
        <f t="shared" si="93"/>
        <v>4204610</v>
      </c>
      <c r="C874" s="68">
        <v>46</v>
      </c>
      <c r="D874" s="35">
        <f t="shared" si="94"/>
        <v>42046</v>
      </c>
      <c r="E874" s="36">
        <v>1</v>
      </c>
      <c r="F874" s="44" t="s">
        <v>794</v>
      </c>
      <c r="G874" s="44" t="s">
        <v>1000</v>
      </c>
      <c r="H874" s="36">
        <f t="shared" si="95"/>
        <v>85</v>
      </c>
      <c r="I874" s="36">
        <f t="shared" si="96"/>
        <v>10</v>
      </c>
      <c r="J874" s="36">
        <v>3</v>
      </c>
      <c r="K874" s="36" t="s">
        <v>499</v>
      </c>
      <c r="L874" s="36" t="str">
        <f t="shared" si="97"/>
        <v>tw-h-46-jlr-loc1</v>
      </c>
      <c r="M874" s="36">
        <f t="shared" si="98"/>
        <v>4</v>
      </c>
      <c r="N874" s="36">
        <v>6</v>
      </c>
      <c r="O874" s="37">
        <v>6</v>
      </c>
      <c r="Q874" s="48">
        <v>271</v>
      </c>
    </row>
    <row r="875" spans="1:17" ht="16.5" x14ac:dyDescent="0.2">
      <c r="A875" s="45" t="s">
        <v>1701</v>
      </c>
      <c r="B875" s="45">
        <f t="shared" si="93"/>
        <v>4204611</v>
      </c>
      <c r="C875" s="68">
        <v>46</v>
      </c>
      <c r="D875" s="38">
        <f t="shared" si="94"/>
        <v>42046</v>
      </c>
      <c r="E875" s="25">
        <v>1</v>
      </c>
      <c r="F875" s="26" t="s">
        <v>795</v>
      </c>
      <c r="G875" s="26" t="s">
        <v>1001</v>
      </c>
      <c r="H875" s="25">
        <f t="shared" si="95"/>
        <v>85</v>
      </c>
      <c r="I875" s="25">
        <f t="shared" si="96"/>
        <v>10</v>
      </c>
      <c r="J875" s="25">
        <v>3</v>
      </c>
      <c r="K875" s="25" t="s">
        <v>539</v>
      </c>
      <c r="L875" s="25" t="str">
        <f t="shared" si="97"/>
        <v>tw-h-46-shl-loc1</v>
      </c>
      <c r="M875" s="25">
        <f t="shared" si="98"/>
        <v>4</v>
      </c>
      <c r="N875" s="25">
        <v>9</v>
      </c>
      <c r="O875" s="39">
        <v>9</v>
      </c>
      <c r="Q875" s="48">
        <v>272</v>
      </c>
    </row>
    <row r="876" spans="1:17" ht="16.5" x14ac:dyDescent="0.2">
      <c r="A876" s="45" t="s">
        <v>1701</v>
      </c>
      <c r="B876" s="45">
        <f t="shared" si="93"/>
        <v>4204620</v>
      </c>
      <c r="C876" s="68">
        <v>46</v>
      </c>
      <c r="D876" s="38">
        <f t="shared" si="94"/>
        <v>42046</v>
      </c>
      <c r="E876" s="25">
        <v>2</v>
      </c>
      <c r="F876" s="26" t="s">
        <v>794</v>
      </c>
      <c r="G876" s="26" t="s">
        <v>1002</v>
      </c>
      <c r="H876" s="25">
        <f t="shared" si="95"/>
        <v>85</v>
      </c>
      <c r="I876" s="25">
        <f t="shared" si="96"/>
        <v>10</v>
      </c>
      <c r="J876" s="25">
        <v>3</v>
      </c>
      <c r="K876" s="25" t="s">
        <v>1459</v>
      </c>
      <c r="L876" s="49" t="str">
        <f t="shared" si="97"/>
        <v>tw-h-46-jlr-loc2</v>
      </c>
      <c r="M876" s="49">
        <f t="shared" si="98"/>
        <v>4</v>
      </c>
      <c r="N876" s="25">
        <v>6</v>
      </c>
      <c r="O876" s="39">
        <v>6</v>
      </c>
      <c r="Q876" s="48">
        <v>273</v>
      </c>
    </row>
    <row r="877" spans="1:17" ht="16.5" x14ac:dyDescent="0.2">
      <c r="A877" s="45" t="s">
        <v>1701</v>
      </c>
      <c r="B877" s="45">
        <f t="shared" si="93"/>
        <v>4204621</v>
      </c>
      <c r="C877" s="68">
        <v>46</v>
      </c>
      <c r="D877" s="38">
        <f t="shared" si="94"/>
        <v>42046</v>
      </c>
      <c r="E877" s="25">
        <v>2</v>
      </c>
      <c r="F877" s="26" t="s">
        <v>795</v>
      </c>
      <c r="G877" s="26" t="s">
        <v>1003</v>
      </c>
      <c r="H877" s="25">
        <f t="shared" si="95"/>
        <v>85</v>
      </c>
      <c r="I877" s="25">
        <f t="shared" si="96"/>
        <v>10</v>
      </c>
      <c r="J877" s="25">
        <v>3</v>
      </c>
      <c r="K877" s="25" t="s">
        <v>538</v>
      </c>
      <c r="L877" s="49" t="str">
        <f t="shared" si="97"/>
        <v>tw-h-46-shl-loc2</v>
      </c>
      <c r="M877" s="49">
        <f t="shared" si="98"/>
        <v>4</v>
      </c>
      <c r="N877" s="25">
        <v>9</v>
      </c>
      <c r="O877" s="39">
        <v>9</v>
      </c>
      <c r="Q877" s="48">
        <v>274</v>
      </c>
    </row>
    <row r="878" spans="1:17" ht="16.5" x14ac:dyDescent="0.2">
      <c r="A878" s="45" t="s">
        <v>1701</v>
      </c>
      <c r="B878" s="45">
        <f t="shared" si="93"/>
        <v>4204630</v>
      </c>
      <c r="C878" s="68">
        <v>46</v>
      </c>
      <c r="D878" s="38">
        <f t="shared" si="94"/>
        <v>42046</v>
      </c>
      <c r="E878" s="25">
        <v>3</v>
      </c>
      <c r="F878" s="26" t="s">
        <v>794</v>
      </c>
      <c r="G878" s="26" t="s">
        <v>1004</v>
      </c>
      <c r="H878" s="25">
        <f t="shared" si="95"/>
        <v>85</v>
      </c>
      <c r="I878" s="25">
        <f t="shared" si="96"/>
        <v>9</v>
      </c>
      <c r="J878" s="25">
        <v>3</v>
      </c>
      <c r="K878" s="25" t="s">
        <v>502</v>
      </c>
      <c r="L878" s="50" t="str">
        <f t="shared" si="97"/>
        <v>tw-h-46-jlr-loc3</v>
      </c>
      <c r="M878" s="50">
        <f t="shared" si="98"/>
        <v>4</v>
      </c>
      <c r="N878" s="25">
        <v>6</v>
      </c>
      <c r="O878" s="39">
        <v>6</v>
      </c>
      <c r="Q878" s="48">
        <v>275</v>
      </c>
    </row>
    <row r="879" spans="1:17" ht="17.25" thickBot="1" x14ac:dyDescent="0.25">
      <c r="A879" s="45" t="s">
        <v>1701</v>
      </c>
      <c r="B879" s="45">
        <f t="shared" si="93"/>
        <v>4204631</v>
      </c>
      <c r="C879" s="68">
        <v>46</v>
      </c>
      <c r="D879" s="40">
        <f t="shared" si="94"/>
        <v>42046</v>
      </c>
      <c r="E879" s="41">
        <v>3</v>
      </c>
      <c r="F879" s="42" t="s">
        <v>795</v>
      </c>
      <c r="G879" s="42" t="s">
        <v>1005</v>
      </c>
      <c r="H879" s="41">
        <f t="shared" si="95"/>
        <v>85</v>
      </c>
      <c r="I879" s="41">
        <f t="shared" si="96"/>
        <v>9</v>
      </c>
      <c r="J879" s="41">
        <v>3</v>
      </c>
      <c r="K879" s="41" t="s">
        <v>543</v>
      </c>
      <c r="L879" s="42" t="str">
        <f t="shared" si="97"/>
        <v>tw-h-46-shl-loc3</v>
      </c>
      <c r="M879" s="42">
        <f t="shared" si="98"/>
        <v>4</v>
      </c>
      <c r="N879" s="41">
        <v>9</v>
      </c>
      <c r="O879" s="43">
        <v>9</v>
      </c>
      <c r="Q879" s="48">
        <v>276</v>
      </c>
    </row>
    <row r="880" spans="1:17" ht="16.5" x14ac:dyDescent="0.2">
      <c r="A880" s="45" t="s">
        <v>1701</v>
      </c>
      <c r="B880" s="45">
        <f t="shared" si="93"/>
        <v>4204710</v>
      </c>
      <c r="C880" s="68">
        <v>47</v>
      </c>
      <c r="D880" s="35">
        <f t="shared" si="94"/>
        <v>42047</v>
      </c>
      <c r="E880" s="36">
        <v>1</v>
      </c>
      <c r="F880" s="44" t="s">
        <v>794</v>
      </c>
      <c r="G880" s="44" t="s">
        <v>1000</v>
      </c>
      <c r="H880" s="36">
        <f t="shared" si="95"/>
        <v>85</v>
      </c>
      <c r="I880" s="36">
        <f t="shared" si="96"/>
        <v>10</v>
      </c>
      <c r="J880" s="36">
        <v>3</v>
      </c>
      <c r="K880" s="36" t="s">
        <v>174</v>
      </c>
      <c r="L880" s="36" t="str">
        <f t="shared" si="97"/>
        <v>tw-h-47-jlr-loc1</v>
      </c>
      <c r="M880" s="36">
        <f t="shared" si="98"/>
        <v>4</v>
      </c>
      <c r="N880" s="36">
        <v>6</v>
      </c>
      <c r="O880" s="37">
        <v>6</v>
      </c>
      <c r="Q880" s="48">
        <v>277</v>
      </c>
    </row>
    <row r="881" spans="1:17" ht="16.5" x14ac:dyDescent="0.2">
      <c r="A881" s="45" t="s">
        <v>1701</v>
      </c>
      <c r="B881" s="45">
        <f t="shared" si="93"/>
        <v>4204711</v>
      </c>
      <c r="C881" s="68">
        <v>47</v>
      </c>
      <c r="D881" s="38">
        <f t="shared" si="94"/>
        <v>42047</v>
      </c>
      <c r="E881" s="25">
        <v>1</v>
      </c>
      <c r="F881" s="26" t="s">
        <v>795</v>
      </c>
      <c r="G881" s="26" t="s">
        <v>1001</v>
      </c>
      <c r="H881" s="25">
        <f t="shared" si="95"/>
        <v>85</v>
      </c>
      <c r="I881" s="25">
        <f t="shared" si="96"/>
        <v>10</v>
      </c>
      <c r="J881" s="25">
        <v>3</v>
      </c>
      <c r="K881" s="25" t="s">
        <v>534</v>
      </c>
      <c r="L881" s="25" t="str">
        <f t="shared" si="97"/>
        <v>tw-h-47-shl-loc1</v>
      </c>
      <c r="M881" s="25">
        <f t="shared" si="98"/>
        <v>4</v>
      </c>
      <c r="N881" s="25">
        <v>9</v>
      </c>
      <c r="O881" s="39">
        <v>9</v>
      </c>
      <c r="Q881" s="48">
        <v>278</v>
      </c>
    </row>
    <row r="882" spans="1:17" ht="16.5" x14ac:dyDescent="0.2">
      <c r="A882" s="45" t="s">
        <v>1701</v>
      </c>
      <c r="B882" s="45">
        <f t="shared" si="93"/>
        <v>4204720</v>
      </c>
      <c r="C882" s="68">
        <v>47</v>
      </c>
      <c r="D882" s="38">
        <f t="shared" si="94"/>
        <v>42047</v>
      </c>
      <c r="E882" s="25">
        <v>2</v>
      </c>
      <c r="F882" s="26" t="s">
        <v>794</v>
      </c>
      <c r="G882" s="26" t="s">
        <v>1002</v>
      </c>
      <c r="H882" s="25">
        <f t="shared" si="95"/>
        <v>85</v>
      </c>
      <c r="I882" s="25">
        <f t="shared" si="96"/>
        <v>10</v>
      </c>
      <c r="J882" s="25">
        <v>3</v>
      </c>
      <c r="K882" s="25" t="s">
        <v>174</v>
      </c>
      <c r="L882" s="49" t="str">
        <f t="shared" si="97"/>
        <v>tw-h-47-jlr-loc2</v>
      </c>
      <c r="M882" s="49">
        <f t="shared" si="98"/>
        <v>4</v>
      </c>
      <c r="N882" s="25">
        <v>6</v>
      </c>
      <c r="O882" s="39">
        <v>6</v>
      </c>
      <c r="Q882" s="48">
        <v>279</v>
      </c>
    </row>
    <row r="883" spans="1:17" ht="16.5" x14ac:dyDescent="0.2">
      <c r="A883" s="45" t="s">
        <v>1701</v>
      </c>
      <c r="B883" s="45">
        <f t="shared" si="93"/>
        <v>4204721</v>
      </c>
      <c r="C883" s="68">
        <v>47</v>
      </c>
      <c r="D883" s="38">
        <f t="shared" si="94"/>
        <v>42047</v>
      </c>
      <c r="E883" s="25">
        <v>2</v>
      </c>
      <c r="F883" s="26" t="s">
        <v>795</v>
      </c>
      <c r="G883" s="26" t="s">
        <v>1003</v>
      </c>
      <c r="H883" s="25">
        <f t="shared" si="95"/>
        <v>85</v>
      </c>
      <c r="I883" s="25">
        <f t="shared" si="96"/>
        <v>10</v>
      </c>
      <c r="J883" s="25">
        <v>3</v>
      </c>
      <c r="K883" s="25" t="s">
        <v>528</v>
      </c>
      <c r="L883" s="49" t="str">
        <f t="shared" si="97"/>
        <v>tw-h-47-shl-loc2</v>
      </c>
      <c r="M883" s="49">
        <f t="shared" si="98"/>
        <v>4</v>
      </c>
      <c r="N883" s="25">
        <v>9</v>
      </c>
      <c r="O883" s="39">
        <v>9</v>
      </c>
      <c r="Q883" s="48">
        <v>280</v>
      </c>
    </row>
    <row r="884" spans="1:17" ht="16.5" x14ac:dyDescent="0.2">
      <c r="A884" s="45" t="s">
        <v>1701</v>
      </c>
      <c r="B884" s="45">
        <f t="shared" si="93"/>
        <v>4204730</v>
      </c>
      <c r="C884" s="68">
        <v>47</v>
      </c>
      <c r="D884" s="38">
        <f t="shared" si="94"/>
        <v>42047</v>
      </c>
      <c r="E884" s="25">
        <v>3</v>
      </c>
      <c r="F884" s="26" t="s">
        <v>794</v>
      </c>
      <c r="G884" s="26" t="s">
        <v>1004</v>
      </c>
      <c r="H884" s="25">
        <f t="shared" si="95"/>
        <v>85</v>
      </c>
      <c r="I884" s="25">
        <f t="shared" si="96"/>
        <v>10</v>
      </c>
      <c r="J884" s="25">
        <v>3</v>
      </c>
      <c r="K884" s="25" t="s">
        <v>501</v>
      </c>
      <c r="L884" s="50" t="str">
        <f t="shared" si="97"/>
        <v>tw-h-47-jlr-loc3</v>
      </c>
      <c r="M884" s="50">
        <f t="shared" si="98"/>
        <v>4</v>
      </c>
      <c r="N884" s="25">
        <v>6</v>
      </c>
      <c r="O884" s="39">
        <v>6</v>
      </c>
      <c r="Q884" s="48">
        <v>281</v>
      </c>
    </row>
    <row r="885" spans="1:17" ht="17.25" thickBot="1" x14ac:dyDescent="0.25">
      <c r="A885" s="45" t="s">
        <v>1701</v>
      </c>
      <c r="B885" s="45">
        <f t="shared" si="93"/>
        <v>4204731</v>
      </c>
      <c r="C885" s="68">
        <v>47</v>
      </c>
      <c r="D885" s="40">
        <f t="shared" si="94"/>
        <v>42047</v>
      </c>
      <c r="E885" s="41">
        <v>3</v>
      </c>
      <c r="F885" s="42" t="s">
        <v>795</v>
      </c>
      <c r="G885" s="42" t="s">
        <v>1005</v>
      </c>
      <c r="H885" s="41">
        <f t="shared" si="95"/>
        <v>85</v>
      </c>
      <c r="I885" s="41">
        <f t="shared" si="96"/>
        <v>10</v>
      </c>
      <c r="J885" s="41">
        <v>3</v>
      </c>
      <c r="K885" s="41" t="s">
        <v>542</v>
      </c>
      <c r="L885" s="42" t="str">
        <f t="shared" si="97"/>
        <v>tw-h-47-shl-loc3</v>
      </c>
      <c r="M885" s="42">
        <f t="shared" si="98"/>
        <v>4</v>
      </c>
      <c r="N885" s="41">
        <v>9</v>
      </c>
      <c r="O885" s="43">
        <v>9</v>
      </c>
      <c r="Q885" s="48">
        <v>282</v>
      </c>
    </row>
    <row r="886" spans="1:17" ht="16.5" x14ac:dyDescent="0.2">
      <c r="A886" s="45" t="s">
        <v>1701</v>
      </c>
      <c r="B886" s="45">
        <f t="shared" si="93"/>
        <v>4204810</v>
      </c>
      <c r="C886" s="68">
        <v>48</v>
      </c>
      <c r="D886" s="35">
        <f t="shared" si="94"/>
        <v>42048</v>
      </c>
      <c r="E886" s="36">
        <v>1</v>
      </c>
      <c r="F886" s="44" t="s">
        <v>794</v>
      </c>
      <c r="G886" s="44" t="s">
        <v>1000</v>
      </c>
      <c r="H886" s="36">
        <f t="shared" si="95"/>
        <v>86</v>
      </c>
      <c r="I886" s="36">
        <f t="shared" si="96"/>
        <v>10</v>
      </c>
      <c r="J886" s="36">
        <v>3</v>
      </c>
      <c r="K886" s="36" t="s">
        <v>498</v>
      </c>
      <c r="L886" s="36" t="str">
        <f t="shared" si="97"/>
        <v>tw-h-48-jlr-loc1</v>
      </c>
      <c r="M886" s="36">
        <f t="shared" si="98"/>
        <v>4</v>
      </c>
      <c r="N886" s="36">
        <v>6</v>
      </c>
      <c r="O886" s="37">
        <v>6</v>
      </c>
      <c r="Q886" s="48">
        <v>283</v>
      </c>
    </row>
    <row r="887" spans="1:17" ht="16.5" x14ac:dyDescent="0.2">
      <c r="A887" s="45" t="s">
        <v>1701</v>
      </c>
      <c r="B887" s="45">
        <f t="shared" si="93"/>
        <v>4204811</v>
      </c>
      <c r="C887" s="68">
        <v>48</v>
      </c>
      <c r="D887" s="38">
        <f t="shared" si="94"/>
        <v>42048</v>
      </c>
      <c r="E887" s="25">
        <v>1</v>
      </c>
      <c r="F887" s="26" t="s">
        <v>795</v>
      </c>
      <c r="G887" s="26" t="s">
        <v>1001</v>
      </c>
      <c r="H887" s="25">
        <f t="shared" si="95"/>
        <v>86</v>
      </c>
      <c r="I887" s="25">
        <f t="shared" si="96"/>
        <v>10</v>
      </c>
      <c r="J887" s="25">
        <v>3</v>
      </c>
      <c r="K887" s="25" t="s">
        <v>526</v>
      </c>
      <c r="L887" s="25" t="str">
        <f t="shared" si="97"/>
        <v>tw-h-48-shl-loc1</v>
      </c>
      <c r="M887" s="25">
        <f t="shared" si="98"/>
        <v>4</v>
      </c>
      <c r="N887" s="25">
        <v>9</v>
      </c>
      <c r="O887" s="39">
        <v>9</v>
      </c>
      <c r="Q887" s="48">
        <v>284</v>
      </c>
    </row>
    <row r="888" spans="1:17" ht="16.5" x14ac:dyDescent="0.2">
      <c r="A888" s="45" t="s">
        <v>1701</v>
      </c>
      <c r="B888" s="45">
        <f t="shared" si="93"/>
        <v>4204820</v>
      </c>
      <c r="C888" s="68">
        <v>48</v>
      </c>
      <c r="D888" s="38">
        <f t="shared" si="94"/>
        <v>42048</v>
      </c>
      <c r="E888" s="25">
        <v>2</v>
      </c>
      <c r="F888" s="26" t="s">
        <v>794</v>
      </c>
      <c r="G888" s="26" t="s">
        <v>1002</v>
      </c>
      <c r="H888" s="25">
        <f t="shared" si="95"/>
        <v>86</v>
      </c>
      <c r="I888" s="25">
        <f t="shared" si="96"/>
        <v>10</v>
      </c>
      <c r="J888" s="25">
        <v>3</v>
      </c>
      <c r="K888" s="25" t="s">
        <v>497</v>
      </c>
      <c r="L888" s="49" t="str">
        <f t="shared" si="97"/>
        <v>tw-h-48-jlr-loc2</v>
      </c>
      <c r="M888" s="49">
        <f t="shared" si="98"/>
        <v>4</v>
      </c>
      <c r="N888" s="25">
        <v>6</v>
      </c>
      <c r="O888" s="39">
        <v>6</v>
      </c>
      <c r="Q888" s="48">
        <v>285</v>
      </c>
    </row>
    <row r="889" spans="1:17" ht="16.5" x14ac:dyDescent="0.2">
      <c r="A889" s="45" t="s">
        <v>1701</v>
      </c>
      <c r="B889" s="45">
        <f t="shared" si="93"/>
        <v>4204821</v>
      </c>
      <c r="C889" s="68">
        <v>48</v>
      </c>
      <c r="D889" s="38">
        <f t="shared" si="94"/>
        <v>42048</v>
      </c>
      <c r="E889" s="25">
        <v>2</v>
      </c>
      <c r="F889" s="26" t="s">
        <v>795</v>
      </c>
      <c r="G889" s="26" t="s">
        <v>1003</v>
      </c>
      <c r="H889" s="25">
        <f t="shared" si="95"/>
        <v>86</v>
      </c>
      <c r="I889" s="25">
        <f t="shared" si="96"/>
        <v>10</v>
      </c>
      <c r="J889" s="25">
        <v>3</v>
      </c>
      <c r="K889" s="25" t="s">
        <v>531</v>
      </c>
      <c r="L889" s="49" t="str">
        <f t="shared" si="97"/>
        <v>tw-h-48-shl-loc2</v>
      </c>
      <c r="M889" s="49">
        <f t="shared" si="98"/>
        <v>4</v>
      </c>
      <c r="N889" s="25">
        <v>9</v>
      </c>
      <c r="O889" s="39">
        <v>9</v>
      </c>
      <c r="Q889" s="48">
        <v>286</v>
      </c>
    </row>
    <row r="890" spans="1:17" ht="16.5" x14ac:dyDescent="0.2">
      <c r="A890" s="45" t="s">
        <v>1701</v>
      </c>
      <c r="B890" s="45">
        <f t="shared" si="93"/>
        <v>4204830</v>
      </c>
      <c r="C890" s="68">
        <v>48</v>
      </c>
      <c r="D890" s="38">
        <f t="shared" si="94"/>
        <v>42048</v>
      </c>
      <c r="E890" s="25">
        <v>3</v>
      </c>
      <c r="F890" s="26" t="s">
        <v>794</v>
      </c>
      <c r="G890" s="26" t="s">
        <v>1004</v>
      </c>
      <c r="H890" s="25">
        <f t="shared" si="95"/>
        <v>86</v>
      </c>
      <c r="I890" s="25">
        <f t="shared" si="96"/>
        <v>10</v>
      </c>
      <c r="J890" s="25">
        <v>3</v>
      </c>
      <c r="K890" s="25" t="s">
        <v>174</v>
      </c>
      <c r="L890" s="50" t="str">
        <f t="shared" si="97"/>
        <v>tw-h-48-jlr-loc3</v>
      </c>
      <c r="M890" s="50">
        <f t="shared" si="98"/>
        <v>4</v>
      </c>
      <c r="N890" s="25">
        <v>6</v>
      </c>
      <c r="O890" s="39">
        <v>6</v>
      </c>
      <c r="Q890" s="48">
        <v>287</v>
      </c>
    </row>
    <row r="891" spans="1:17" ht="17.25" thickBot="1" x14ac:dyDescent="0.25">
      <c r="A891" s="45" t="s">
        <v>1701</v>
      </c>
      <c r="B891" s="45">
        <f t="shared" si="93"/>
        <v>4204831</v>
      </c>
      <c r="C891" s="68">
        <v>48</v>
      </c>
      <c r="D891" s="40">
        <f t="shared" si="94"/>
        <v>42048</v>
      </c>
      <c r="E891" s="41">
        <v>3</v>
      </c>
      <c r="F891" s="42" t="s">
        <v>795</v>
      </c>
      <c r="G891" s="42" t="s">
        <v>1005</v>
      </c>
      <c r="H891" s="41">
        <f t="shared" si="95"/>
        <v>86</v>
      </c>
      <c r="I891" s="41">
        <f t="shared" si="96"/>
        <v>10</v>
      </c>
      <c r="J891" s="41">
        <v>3</v>
      </c>
      <c r="K891" s="41" t="s">
        <v>535</v>
      </c>
      <c r="L891" s="42" t="str">
        <f t="shared" si="97"/>
        <v>tw-h-48-shl-loc3</v>
      </c>
      <c r="M891" s="42">
        <f t="shared" si="98"/>
        <v>4</v>
      </c>
      <c r="N891" s="41">
        <v>9</v>
      </c>
      <c r="O891" s="43">
        <v>9</v>
      </c>
      <c r="Q891" s="48">
        <v>288</v>
      </c>
    </row>
    <row r="892" spans="1:17" ht="16.5" x14ac:dyDescent="0.2">
      <c r="A892" s="45" t="s">
        <v>1701</v>
      </c>
      <c r="B892" s="45">
        <f t="shared" si="93"/>
        <v>4204910</v>
      </c>
      <c r="C892" s="68">
        <v>49</v>
      </c>
      <c r="D892" s="35">
        <f t="shared" si="94"/>
        <v>42049</v>
      </c>
      <c r="E892" s="36">
        <v>1</v>
      </c>
      <c r="F892" s="44" t="s">
        <v>794</v>
      </c>
      <c r="G892" s="44" t="s">
        <v>1000</v>
      </c>
      <c r="H892" s="36">
        <f t="shared" si="95"/>
        <v>87</v>
      </c>
      <c r="I892" s="36">
        <f t="shared" si="96"/>
        <v>10</v>
      </c>
      <c r="J892" s="36">
        <v>3</v>
      </c>
      <c r="K892" s="36" t="s">
        <v>502</v>
      </c>
      <c r="L892" s="36" t="str">
        <f t="shared" si="97"/>
        <v>tw-h-49-jlr-loc1</v>
      </c>
      <c r="M892" s="36">
        <f t="shared" si="98"/>
        <v>4</v>
      </c>
      <c r="N892" s="36">
        <v>6</v>
      </c>
      <c r="O892" s="37">
        <v>6</v>
      </c>
      <c r="Q892" s="48">
        <v>289</v>
      </c>
    </row>
    <row r="893" spans="1:17" ht="16.5" x14ac:dyDescent="0.2">
      <c r="A893" s="45" t="s">
        <v>1701</v>
      </c>
      <c r="B893" s="45">
        <f t="shared" si="93"/>
        <v>4204911</v>
      </c>
      <c r="C893" s="68">
        <v>49</v>
      </c>
      <c r="D893" s="38">
        <f t="shared" si="94"/>
        <v>42049</v>
      </c>
      <c r="E893" s="25">
        <v>1</v>
      </c>
      <c r="F893" s="26" t="s">
        <v>795</v>
      </c>
      <c r="G893" s="26" t="s">
        <v>1001</v>
      </c>
      <c r="H893" s="25">
        <f t="shared" si="95"/>
        <v>87</v>
      </c>
      <c r="I893" s="25">
        <f t="shared" si="96"/>
        <v>10</v>
      </c>
      <c r="J893" s="25">
        <v>3</v>
      </c>
      <c r="K893" s="25" t="s">
        <v>543</v>
      </c>
      <c r="L893" s="25" t="str">
        <f t="shared" si="97"/>
        <v>tw-h-49-shl-loc1</v>
      </c>
      <c r="M893" s="25">
        <f t="shared" si="98"/>
        <v>4</v>
      </c>
      <c r="N893" s="25">
        <v>9</v>
      </c>
      <c r="O893" s="39">
        <v>9</v>
      </c>
      <c r="Q893" s="48">
        <v>290</v>
      </c>
    </row>
    <row r="894" spans="1:17" ht="16.5" x14ac:dyDescent="0.2">
      <c r="A894" s="45" t="s">
        <v>1701</v>
      </c>
      <c r="B894" s="45">
        <f t="shared" si="93"/>
        <v>4204920</v>
      </c>
      <c r="C894" s="68">
        <v>49</v>
      </c>
      <c r="D894" s="38">
        <f t="shared" si="94"/>
        <v>42049</v>
      </c>
      <c r="E894" s="25">
        <v>2</v>
      </c>
      <c r="F894" s="26" t="s">
        <v>794</v>
      </c>
      <c r="G894" s="26" t="s">
        <v>1002</v>
      </c>
      <c r="H894" s="25">
        <f t="shared" si="95"/>
        <v>87</v>
      </c>
      <c r="I894" s="25">
        <f t="shared" si="96"/>
        <v>10</v>
      </c>
      <c r="J894" s="25">
        <v>3</v>
      </c>
      <c r="K894" s="25" t="s">
        <v>1459</v>
      </c>
      <c r="L894" s="49" t="str">
        <f t="shared" si="97"/>
        <v>tw-h-49-jlr-loc2</v>
      </c>
      <c r="M894" s="49">
        <f t="shared" si="98"/>
        <v>4</v>
      </c>
      <c r="N894" s="25">
        <v>6</v>
      </c>
      <c r="O894" s="39">
        <v>6</v>
      </c>
      <c r="Q894" s="48">
        <v>291</v>
      </c>
    </row>
    <row r="895" spans="1:17" ht="16.5" x14ac:dyDescent="0.2">
      <c r="A895" s="45" t="s">
        <v>1701</v>
      </c>
      <c r="B895" s="45">
        <f t="shared" si="93"/>
        <v>4204921</v>
      </c>
      <c r="C895" s="68">
        <v>49</v>
      </c>
      <c r="D895" s="38">
        <f t="shared" si="94"/>
        <v>42049</v>
      </c>
      <c r="E895" s="25">
        <v>2</v>
      </c>
      <c r="F895" s="26" t="s">
        <v>795</v>
      </c>
      <c r="G895" s="26" t="s">
        <v>1003</v>
      </c>
      <c r="H895" s="25">
        <f t="shared" si="95"/>
        <v>87</v>
      </c>
      <c r="I895" s="25">
        <f t="shared" si="96"/>
        <v>10</v>
      </c>
      <c r="J895" s="25">
        <v>3</v>
      </c>
      <c r="K895" s="25" t="s">
        <v>538</v>
      </c>
      <c r="L895" s="49" t="str">
        <f t="shared" si="97"/>
        <v>tw-h-49-shl-loc2</v>
      </c>
      <c r="M895" s="49">
        <f t="shared" si="98"/>
        <v>4</v>
      </c>
      <c r="N895" s="25">
        <v>9</v>
      </c>
      <c r="O895" s="39">
        <v>9</v>
      </c>
      <c r="Q895" s="48">
        <v>292</v>
      </c>
    </row>
    <row r="896" spans="1:17" ht="16.5" x14ac:dyDescent="0.2">
      <c r="A896" s="45" t="s">
        <v>1701</v>
      </c>
      <c r="B896" s="45">
        <f t="shared" si="93"/>
        <v>4204930</v>
      </c>
      <c r="C896" s="68">
        <v>49</v>
      </c>
      <c r="D896" s="38">
        <f t="shared" si="94"/>
        <v>42049</v>
      </c>
      <c r="E896" s="25">
        <v>3</v>
      </c>
      <c r="F896" s="26" t="s">
        <v>794</v>
      </c>
      <c r="G896" s="26" t="s">
        <v>1004</v>
      </c>
      <c r="H896" s="25">
        <f t="shared" si="95"/>
        <v>87</v>
      </c>
      <c r="I896" s="25">
        <f t="shared" si="96"/>
        <v>10</v>
      </c>
      <c r="J896" s="25">
        <v>3</v>
      </c>
      <c r="K896" s="25" t="s">
        <v>499</v>
      </c>
      <c r="L896" s="50" t="str">
        <f t="shared" si="97"/>
        <v>tw-h-49-jlr-loc3</v>
      </c>
      <c r="M896" s="50">
        <f t="shared" si="98"/>
        <v>4</v>
      </c>
      <c r="N896" s="25">
        <v>6</v>
      </c>
      <c r="O896" s="39">
        <v>6</v>
      </c>
      <c r="Q896" s="48">
        <v>293</v>
      </c>
    </row>
    <row r="897" spans="1:17" ht="17.25" thickBot="1" x14ac:dyDescent="0.25">
      <c r="A897" s="45" t="s">
        <v>1701</v>
      </c>
      <c r="B897" s="45">
        <f t="shared" si="93"/>
        <v>4204931</v>
      </c>
      <c r="C897" s="68">
        <v>49</v>
      </c>
      <c r="D897" s="40">
        <f t="shared" si="94"/>
        <v>42049</v>
      </c>
      <c r="E897" s="41">
        <v>3</v>
      </c>
      <c r="F897" s="42" t="s">
        <v>795</v>
      </c>
      <c r="G897" s="42" t="s">
        <v>1005</v>
      </c>
      <c r="H897" s="41">
        <f t="shared" si="95"/>
        <v>87</v>
      </c>
      <c r="I897" s="41">
        <f t="shared" si="96"/>
        <v>10</v>
      </c>
      <c r="J897" s="41">
        <v>3</v>
      </c>
      <c r="K897" s="41" t="s">
        <v>539</v>
      </c>
      <c r="L897" s="42" t="str">
        <f t="shared" si="97"/>
        <v>tw-h-49-shl-loc3</v>
      </c>
      <c r="M897" s="42">
        <f t="shared" si="98"/>
        <v>4</v>
      </c>
      <c r="N897" s="41">
        <v>9</v>
      </c>
      <c r="O897" s="43">
        <v>9</v>
      </c>
      <c r="Q897" s="48">
        <v>294</v>
      </c>
    </row>
    <row r="898" spans="1:17" ht="16.5" x14ac:dyDescent="0.2">
      <c r="A898" s="45" t="s">
        <v>1701</v>
      </c>
      <c r="B898" s="45">
        <f t="shared" si="93"/>
        <v>4205010</v>
      </c>
      <c r="C898" s="68">
        <v>50</v>
      </c>
      <c r="D898" s="35">
        <f t="shared" si="94"/>
        <v>42050</v>
      </c>
      <c r="E898" s="36">
        <v>1</v>
      </c>
      <c r="F898" s="44" t="s">
        <v>794</v>
      </c>
      <c r="G898" s="44" t="s">
        <v>1000</v>
      </c>
      <c r="H898" s="36">
        <f t="shared" si="95"/>
        <v>87</v>
      </c>
      <c r="I898" s="36">
        <f t="shared" si="96"/>
        <v>10</v>
      </c>
      <c r="J898" s="36">
        <v>3</v>
      </c>
      <c r="K898" s="36" t="s">
        <v>495</v>
      </c>
      <c r="L898" s="36" t="str">
        <f t="shared" si="97"/>
        <v>tw-h-50-jlr-loc1</v>
      </c>
      <c r="M898" s="36">
        <f t="shared" si="98"/>
        <v>4</v>
      </c>
      <c r="N898" s="36">
        <v>6</v>
      </c>
      <c r="O898" s="37">
        <v>6</v>
      </c>
      <c r="Q898" s="48">
        <v>295</v>
      </c>
    </row>
    <row r="899" spans="1:17" ht="16.5" x14ac:dyDescent="0.2">
      <c r="A899" s="45" t="s">
        <v>1701</v>
      </c>
      <c r="B899" s="45">
        <f t="shared" si="93"/>
        <v>4205011</v>
      </c>
      <c r="C899" s="68">
        <v>50</v>
      </c>
      <c r="D899" s="38">
        <f t="shared" si="94"/>
        <v>42050</v>
      </c>
      <c r="E899" s="25">
        <v>1</v>
      </c>
      <c r="F899" s="26" t="s">
        <v>795</v>
      </c>
      <c r="G899" s="26" t="s">
        <v>1001</v>
      </c>
      <c r="H899" s="25">
        <f t="shared" si="95"/>
        <v>87</v>
      </c>
      <c r="I899" s="25">
        <f t="shared" si="96"/>
        <v>10</v>
      </c>
      <c r="J899" s="25">
        <v>3</v>
      </c>
      <c r="K899" s="25" t="s">
        <v>527</v>
      </c>
      <c r="L899" s="25" t="str">
        <f t="shared" si="97"/>
        <v>tw-h-50-shl-loc1</v>
      </c>
      <c r="M899" s="25">
        <f t="shared" si="98"/>
        <v>4</v>
      </c>
      <c r="N899" s="25">
        <v>9</v>
      </c>
      <c r="O899" s="39">
        <v>9</v>
      </c>
      <c r="Q899" s="48">
        <v>296</v>
      </c>
    </row>
    <row r="900" spans="1:17" ht="16.5" x14ac:dyDescent="0.2">
      <c r="A900" s="45" t="s">
        <v>1701</v>
      </c>
      <c r="B900" s="45">
        <f t="shared" si="93"/>
        <v>4205020</v>
      </c>
      <c r="C900" s="68">
        <v>50</v>
      </c>
      <c r="D900" s="38">
        <f t="shared" si="94"/>
        <v>42050</v>
      </c>
      <c r="E900" s="25">
        <v>2</v>
      </c>
      <c r="F900" s="26" t="s">
        <v>794</v>
      </c>
      <c r="G900" s="26" t="s">
        <v>1002</v>
      </c>
      <c r="H900" s="25">
        <f t="shared" si="95"/>
        <v>87</v>
      </c>
      <c r="I900" s="25">
        <f t="shared" si="96"/>
        <v>10</v>
      </c>
      <c r="J900" s="25">
        <v>3</v>
      </c>
      <c r="K900" s="25" t="s">
        <v>1463</v>
      </c>
      <c r="L900" s="49" t="str">
        <f t="shared" si="97"/>
        <v>tw-h-50-jlr-loc2</v>
      </c>
      <c r="M900" s="49">
        <f t="shared" si="98"/>
        <v>4</v>
      </c>
      <c r="N900" s="25">
        <v>6</v>
      </c>
      <c r="O900" s="39">
        <v>6</v>
      </c>
      <c r="Q900" s="48">
        <v>297</v>
      </c>
    </row>
    <row r="901" spans="1:17" ht="16.5" x14ac:dyDescent="0.2">
      <c r="A901" s="45" t="s">
        <v>1701</v>
      </c>
      <c r="B901" s="45">
        <f t="shared" ref="B901:B964" si="99">D901*100+E901*10+IF(F901="jlr",0,1)</f>
        <v>4205021</v>
      </c>
      <c r="C901" s="68">
        <v>50</v>
      </c>
      <c r="D901" s="38">
        <f t="shared" si="94"/>
        <v>42050</v>
      </c>
      <c r="E901" s="25">
        <v>2</v>
      </c>
      <c r="F901" s="26" t="s">
        <v>795</v>
      </c>
      <c r="G901" s="26" t="s">
        <v>1003</v>
      </c>
      <c r="H901" s="25">
        <f t="shared" si="95"/>
        <v>87</v>
      </c>
      <c r="I901" s="25">
        <f t="shared" si="96"/>
        <v>10</v>
      </c>
      <c r="J901" s="25">
        <v>3</v>
      </c>
      <c r="K901" s="25" t="s">
        <v>530</v>
      </c>
      <c r="L901" s="49" t="str">
        <f t="shared" si="97"/>
        <v>tw-h-50-shl-loc2</v>
      </c>
      <c r="M901" s="49">
        <f t="shared" si="98"/>
        <v>4</v>
      </c>
      <c r="N901" s="25">
        <v>9</v>
      </c>
      <c r="O901" s="39">
        <v>9</v>
      </c>
      <c r="Q901" s="48">
        <v>298</v>
      </c>
    </row>
    <row r="902" spans="1:17" ht="16.5" x14ac:dyDescent="0.2">
      <c r="A902" s="45" t="s">
        <v>1701</v>
      </c>
      <c r="B902" s="45">
        <f t="shared" si="99"/>
        <v>4205030</v>
      </c>
      <c r="C902" s="68">
        <v>50</v>
      </c>
      <c r="D902" s="38">
        <f t="shared" si="94"/>
        <v>42050</v>
      </c>
      <c r="E902" s="25">
        <v>3</v>
      </c>
      <c r="F902" s="26" t="s">
        <v>794</v>
      </c>
      <c r="G902" s="26" t="s">
        <v>1004</v>
      </c>
      <c r="H902" s="25">
        <f t="shared" si="95"/>
        <v>87</v>
      </c>
      <c r="I902" s="25">
        <f t="shared" si="96"/>
        <v>10</v>
      </c>
      <c r="J902" s="25">
        <v>3</v>
      </c>
      <c r="K902" s="25" t="s">
        <v>504</v>
      </c>
      <c r="L902" s="50" t="str">
        <f t="shared" si="97"/>
        <v>tw-h-50-jlr-loc3</v>
      </c>
      <c r="M902" s="50">
        <f t="shared" si="98"/>
        <v>4</v>
      </c>
      <c r="N902" s="25">
        <v>6</v>
      </c>
      <c r="O902" s="39">
        <v>6</v>
      </c>
      <c r="Q902" s="48">
        <v>299</v>
      </c>
    </row>
    <row r="903" spans="1:17" ht="17.25" thickBot="1" x14ac:dyDescent="0.25">
      <c r="A903" s="45" t="s">
        <v>1701</v>
      </c>
      <c r="B903" s="45">
        <f t="shared" si="99"/>
        <v>4205031</v>
      </c>
      <c r="C903" s="68">
        <v>50</v>
      </c>
      <c r="D903" s="40">
        <f t="shared" si="94"/>
        <v>42050</v>
      </c>
      <c r="E903" s="41">
        <v>3</v>
      </c>
      <c r="F903" s="42" t="s">
        <v>795</v>
      </c>
      <c r="G903" s="42" t="s">
        <v>1005</v>
      </c>
      <c r="H903" s="41">
        <f t="shared" si="95"/>
        <v>87</v>
      </c>
      <c r="I903" s="41">
        <f t="shared" si="96"/>
        <v>10</v>
      </c>
      <c r="J903" s="41">
        <v>3</v>
      </c>
      <c r="K903" s="41" t="s">
        <v>545</v>
      </c>
      <c r="L903" s="42" t="str">
        <f t="shared" si="97"/>
        <v>tw-h-50-shl-loc3</v>
      </c>
      <c r="M903" s="42">
        <f t="shared" si="98"/>
        <v>4</v>
      </c>
      <c r="N903" s="41">
        <v>9</v>
      </c>
      <c r="O903" s="43">
        <v>9</v>
      </c>
      <c r="Q903" s="48">
        <v>300</v>
      </c>
    </row>
    <row r="904" spans="1:17" ht="16.5" x14ac:dyDescent="0.2">
      <c r="A904" s="45" t="s">
        <v>1701</v>
      </c>
      <c r="B904" s="45">
        <f t="shared" si="99"/>
        <v>4205110</v>
      </c>
      <c r="C904" s="68">
        <v>51</v>
      </c>
      <c r="D904" s="35">
        <f t="shared" si="94"/>
        <v>42051</v>
      </c>
      <c r="E904" s="36">
        <v>1</v>
      </c>
      <c r="F904" s="44" t="s">
        <v>794</v>
      </c>
      <c r="G904" s="44" t="s">
        <v>435</v>
      </c>
      <c r="H904" s="36">
        <f t="shared" si="95"/>
        <v>88</v>
      </c>
      <c r="I904" s="36">
        <f t="shared" si="96"/>
        <v>10</v>
      </c>
      <c r="J904" s="36">
        <v>3</v>
      </c>
      <c r="K904" s="36" t="s">
        <v>502</v>
      </c>
      <c r="L904" s="36" t="str">
        <f t="shared" si="97"/>
        <v>tw-h-51-jlr-loc1</v>
      </c>
      <c r="M904" s="36">
        <f t="shared" si="98"/>
        <v>4</v>
      </c>
      <c r="N904" s="36">
        <v>6</v>
      </c>
      <c r="O904" s="37">
        <v>6</v>
      </c>
      <c r="Q904" s="48">
        <v>301</v>
      </c>
    </row>
    <row r="905" spans="1:17" ht="16.5" x14ac:dyDescent="0.2">
      <c r="A905" s="45" t="s">
        <v>1701</v>
      </c>
      <c r="B905" s="45">
        <f t="shared" si="99"/>
        <v>4205111</v>
      </c>
      <c r="C905" s="68">
        <v>51</v>
      </c>
      <c r="D905" s="38">
        <f t="shared" si="94"/>
        <v>42051</v>
      </c>
      <c r="E905" s="25">
        <v>1</v>
      </c>
      <c r="F905" s="26" t="s">
        <v>795</v>
      </c>
      <c r="G905" s="26" t="s">
        <v>1006</v>
      </c>
      <c r="H905" s="25">
        <f t="shared" si="95"/>
        <v>88</v>
      </c>
      <c r="I905" s="25">
        <f t="shared" si="96"/>
        <v>10</v>
      </c>
      <c r="J905" s="25">
        <v>3</v>
      </c>
      <c r="K905" s="25" t="s">
        <v>543</v>
      </c>
      <c r="L905" s="25" t="str">
        <f t="shared" si="97"/>
        <v>tw-h-51-shl-loc1</v>
      </c>
      <c r="M905" s="25">
        <f t="shared" si="98"/>
        <v>4</v>
      </c>
      <c r="N905" s="25">
        <v>9</v>
      </c>
      <c r="O905" s="39">
        <v>9</v>
      </c>
      <c r="Q905" s="48">
        <v>302</v>
      </c>
    </row>
    <row r="906" spans="1:17" ht="16.5" x14ac:dyDescent="0.2">
      <c r="A906" s="45" t="s">
        <v>1701</v>
      </c>
      <c r="B906" s="45">
        <f t="shared" si="99"/>
        <v>4205120</v>
      </c>
      <c r="C906" s="68">
        <v>51</v>
      </c>
      <c r="D906" s="38">
        <f t="shared" si="94"/>
        <v>42051</v>
      </c>
      <c r="E906" s="25">
        <v>2</v>
      </c>
      <c r="F906" s="26" t="s">
        <v>794</v>
      </c>
      <c r="G906" s="26" t="s">
        <v>1007</v>
      </c>
      <c r="H906" s="25">
        <f t="shared" si="95"/>
        <v>88</v>
      </c>
      <c r="I906" s="25">
        <f t="shared" si="96"/>
        <v>10</v>
      </c>
      <c r="J906" s="25">
        <v>3</v>
      </c>
      <c r="K906" s="25" t="s">
        <v>1459</v>
      </c>
      <c r="L906" s="49" t="str">
        <f t="shared" si="97"/>
        <v>tw-h-51-jlr-loc2</v>
      </c>
      <c r="M906" s="49">
        <f t="shared" si="98"/>
        <v>4</v>
      </c>
      <c r="N906" s="25">
        <v>6</v>
      </c>
      <c r="O906" s="39">
        <v>6</v>
      </c>
      <c r="Q906" s="48">
        <v>303</v>
      </c>
    </row>
    <row r="907" spans="1:17" ht="16.5" x14ac:dyDescent="0.2">
      <c r="A907" s="45" t="s">
        <v>1701</v>
      </c>
      <c r="B907" s="45">
        <f t="shared" si="99"/>
        <v>4205121</v>
      </c>
      <c r="C907" s="68">
        <v>51</v>
      </c>
      <c r="D907" s="38">
        <f t="shared" si="94"/>
        <v>42051</v>
      </c>
      <c r="E907" s="25">
        <v>2</v>
      </c>
      <c r="F907" s="26" t="s">
        <v>795</v>
      </c>
      <c r="G907" s="26" t="s">
        <v>750</v>
      </c>
      <c r="H907" s="25">
        <f t="shared" si="95"/>
        <v>88</v>
      </c>
      <c r="I907" s="25">
        <f t="shared" si="96"/>
        <v>10</v>
      </c>
      <c r="J907" s="25">
        <v>3</v>
      </c>
      <c r="K907" s="25" t="s">
        <v>538</v>
      </c>
      <c r="L907" s="49" t="str">
        <f t="shared" si="97"/>
        <v>tw-h-51-shl-loc2</v>
      </c>
      <c r="M907" s="49">
        <f t="shared" si="98"/>
        <v>4</v>
      </c>
      <c r="N907" s="25">
        <v>9</v>
      </c>
      <c r="O907" s="39">
        <v>9</v>
      </c>
      <c r="Q907" s="48">
        <v>304</v>
      </c>
    </row>
    <row r="908" spans="1:17" ht="16.5" x14ac:dyDescent="0.2">
      <c r="A908" s="45" t="s">
        <v>1701</v>
      </c>
      <c r="B908" s="45">
        <f t="shared" si="99"/>
        <v>4205130</v>
      </c>
      <c r="C908" s="68">
        <v>51</v>
      </c>
      <c r="D908" s="38">
        <f t="shared" si="94"/>
        <v>42051</v>
      </c>
      <c r="E908" s="25">
        <v>3</v>
      </c>
      <c r="F908" s="26" t="s">
        <v>794</v>
      </c>
      <c r="G908" s="26" t="s">
        <v>1008</v>
      </c>
      <c r="H908" s="25">
        <f t="shared" si="95"/>
        <v>88</v>
      </c>
      <c r="I908" s="25">
        <f t="shared" si="96"/>
        <v>10</v>
      </c>
      <c r="J908" s="25">
        <v>3</v>
      </c>
      <c r="K908" s="25" t="s">
        <v>499</v>
      </c>
      <c r="L908" s="50" t="str">
        <f t="shared" si="97"/>
        <v>tw-h-51-jlr-loc3</v>
      </c>
      <c r="M908" s="50">
        <f t="shared" si="98"/>
        <v>4</v>
      </c>
      <c r="N908" s="25">
        <v>6</v>
      </c>
      <c r="O908" s="39">
        <v>6</v>
      </c>
      <c r="Q908" s="48">
        <v>305</v>
      </c>
    </row>
    <row r="909" spans="1:17" ht="17.25" thickBot="1" x14ac:dyDescent="0.25">
      <c r="A909" s="45" t="s">
        <v>1701</v>
      </c>
      <c r="B909" s="45">
        <f t="shared" si="99"/>
        <v>4205131</v>
      </c>
      <c r="C909" s="68">
        <v>51</v>
      </c>
      <c r="D909" s="40">
        <f t="shared" si="94"/>
        <v>42051</v>
      </c>
      <c r="E909" s="41">
        <v>3</v>
      </c>
      <c r="F909" s="42" t="s">
        <v>795</v>
      </c>
      <c r="G909" s="42" t="s">
        <v>748</v>
      </c>
      <c r="H909" s="41">
        <f t="shared" si="95"/>
        <v>88</v>
      </c>
      <c r="I909" s="41">
        <f t="shared" si="96"/>
        <v>10</v>
      </c>
      <c r="J909" s="41">
        <v>3</v>
      </c>
      <c r="K909" s="41" t="s">
        <v>539</v>
      </c>
      <c r="L909" s="42" t="str">
        <f t="shared" si="97"/>
        <v>tw-h-51-shl-loc3</v>
      </c>
      <c r="M909" s="42">
        <f t="shared" si="98"/>
        <v>4</v>
      </c>
      <c r="N909" s="41">
        <v>9</v>
      </c>
      <c r="O909" s="43">
        <v>9</v>
      </c>
      <c r="Q909" s="48">
        <v>306</v>
      </c>
    </row>
    <row r="910" spans="1:17" ht="16.5" x14ac:dyDescent="0.2">
      <c r="A910" s="45" t="s">
        <v>1701</v>
      </c>
      <c r="B910" s="45">
        <f t="shared" si="99"/>
        <v>4205210</v>
      </c>
      <c r="C910" s="68">
        <v>52</v>
      </c>
      <c r="D910" s="35">
        <f t="shared" si="94"/>
        <v>42052</v>
      </c>
      <c r="E910" s="36">
        <v>1</v>
      </c>
      <c r="F910" s="44" t="s">
        <v>794</v>
      </c>
      <c r="G910" s="44" t="s">
        <v>174</v>
      </c>
      <c r="H910" s="36">
        <f t="shared" si="95"/>
        <v>89</v>
      </c>
      <c r="I910" s="36">
        <f t="shared" si="96"/>
        <v>10</v>
      </c>
      <c r="J910" s="36">
        <v>3</v>
      </c>
      <c r="K910" s="36" t="s">
        <v>505</v>
      </c>
      <c r="L910" s="36" t="str">
        <f t="shared" si="97"/>
        <v>tw-h-52-jlr-loc1</v>
      </c>
      <c r="M910" s="36">
        <f t="shared" si="98"/>
        <v>4</v>
      </c>
      <c r="N910" s="36">
        <v>6</v>
      </c>
      <c r="O910" s="37">
        <v>6</v>
      </c>
      <c r="Q910" s="48">
        <v>307</v>
      </c>
    </row>
    <row r="911" spans="1:17" ht="16.5" x14ac:dyDescent="0.2">
      <c r="A911" s="45" t="s">
        <v>1701</v>
      </c>
      <c r="B911" s="45">
        <f t="shared" si="99"/>
        <v>4205211</v>
      </c>
      <c r="C911" s="68">
        <v>52</v>
      </c>
      <c r="D911" s="38">
        <f t="shared" si="94"/>
        <v>42052</v>
      </c>
      <c r="E911" s="25">
        <v>1</v>
      </c>
      <c r="F911" s="26" t="s">
        <v>795</v>
      </c>
      <c r="G911" s="26" t="s">
        <v>516</v>
      </c>
      <c r="H911" s="25">
        <f t="shared" si="95"/>
        <v>89</v>
      </c>
      <c r="I911" s="25">
        <f t="shared" si="96"/>
        <v>10</v>
      </c>
      <c r="J911" s="25">
        <v>3</v>
      </c>
      <c r="K911" s="26" t="s">
        <v>546</v>
      </c>
      <c r="L911" s="25" t="str">
        <f t="shared" si="97"/>
        <v>tw-h-52-shl-loc1</v>
      </c>
      <c r="M911" s="25">
        <f t="shared" si="98"/>
        <v>4</v>
      </c>
      <c r="N911" s="25">
        <v>9</v>
      </c>
      <c r="O911" s="39">
        <v>9</v>
      </c>
      <c r="Q911" s="48">
        <v>308</v>
      </c>
    </row>
    <row r="912" spans="1:17" ht="16.5" x14ac:dyDescent="0.2">
      <c r="A912" s="45" t="s">
        <v>1701</v>
      </c>
      <c r="B912" s="45">
        <f t="shared" si="99"/>
        <v>4205220</v>
      </c>
      <c r="C912" s="68">
        <v>52</v>
      </c>
      <c r="D912" s="38">
        <f t="shared" si="94"/>
        <v>42052</v>
      </c>
      <c r="E912" s="25">
        <v>2</v>
      </c>
      <c r="F912" s="26" t="s">
        <v>794</v>
      </c>
      <c r="G912" s="26" t="s">
        <v>498</v>
      </c>
      <c r="H912" s="25">
        <f t="shared" si="95"/>
        <v>89</v>
      </c>
      <c r="I912" s="25">
        <f t="shared" si="96"/>
        <v>10</v>
      </c>
      <c r="J912" s="25">
        <v>3</v>
      </c>
      <c r="K912" s="25" t="s">
        <v>495</v>
      </c>
      <c r="L912" s="49" t="str">
        <f t="shared" si="97"/>
        <v>tw-h-52-jlr-loc2</v>
      </c>
      <c r="M912" s="49">
        <f t="shared" si="98"/>
        <v>4</v>
      </c>
      <c r="N912" s="25">
        <v>6</v>
      </c>
      <c r="O912" s="39">
        <v>6</v>
      </c>
      <c r="Q912" s="48">
        <v>309</v>
      </c>
    </row>
    <row r="913" spans="1:17" ht="16.5" x14ac:dyDescent="0.2">
      <c r="A913" s="45" t="s">
        <v>1701</v>
      </c>
      <c r="B913" s="45">
        <f t="shared" si="99"/>
        <v>4205221</v>
      </c>
      <c r="C913" s="68">
        <v>52</v>
      </c>
      <c r="D913" s="38">
        <f t="shared" si="94"/>
        <v>42052</v>
      </c>
      <c r="E913" s="25">
        <v>2</v>
      </c>
      <c r="F913" s="26" t="s">
        <v>795</v>
      </c>
      <c r="G913" s="26" t="s">
        <v>515</v>
      </c>
      <c r="H913" s="25">
        <f t="shared" si="95"/>
        <v>89</v>
      </c>
      <c r="I913" s="25">
        <f t="shared" si="96"/>
        <v>10</v>
      </c>
      <c r="J913" s="25">
        <v>3</v>
      </c>
      <c r="K913" s="25" t="s">
        <v>534</v>
      </c>
      <c r="L913" s="49" t="str">
        <f t="shared" si="97"/>
        <v>tw-h-52-shl-loc2</v>
      </c>
      <c r="M913" s="49">
        <f t="shared" si="98"/>
        <v>4</v>
      </c>
      <c r="N913" s="25">
        <v>9</v>
      </c>
      <c r="O913" s="39">
        <v>9</v>
      </c>
      <c r="Q913" s="48">
        <v>310</v>
      </c>
    </row>
    <row r="914" spans="1:17" ht="16.5" x14ac:dyDescent="0.2">
      <c r="A914" s="45" t="s">
        <v>1701</v>
      </c>
      <c r="B914" s="45">
        <f t="shared" si="99"/>
        <v>4205230</v>
      </c>
      <c r="C914" s="68">
        <v>52</v>
      </c>
      <c r="D914" s="38">
        <f t="shared" si="94"/>
        <v>42052</v>
      </c>
      <c r="E914" s="25">
        <v>3</v>
      </c>
      <c r="F914" s="26" t="s">
        <v>794</v>
      </c>
      <c r="G914" s="26" t="s">
        <v>500</v>
      </c>
      <c r="H914" s="25">
        <f t="shared" si="95"/>
        <v>89</v>
      </c>
      <c r="I914" s="25">
        <f t="shared" si="96"/>
        <v>10</v>
      </c>
      <c r="J914" s="25">
        <v>3</v>
      </c>
      <c r="K914" s="25" t="s">
        <v>501</v>
      </c>
      <c r="L914" s="50" t="str">
        <f t="shared" si="97"/>
        <v>tw-h-52-jlr-loc3</v>
      </c>
      <c r="M914" s="50">
        <f t="shared" si="98"/>
        <v>4</v>
      </c>
      <c r="N914" s="25">
        <v>6</v>
      </c>
      <c r="O914" s="39">
        <v>6</v>
      </c>
      <c r="Q914" s="48">
        <v>311</v>
      </c>
    </row>
    <row r="915" spans="1:17" ht="17.25" thickBot="1" x14ac:dyDescent="0.25">
      <c r="A915" s="45" t="s">
        <v>1701</v>
      </c>
      <c r="B915" s="45">
        <f t="shared" si="99"/>
        <v>4205231</v>
      </c>
      <c r="C915" s="68">
        <v>52</v>
      </c>
      <c r="D915" s="40">
        <f t="shared" si="94"/>
        <v>42052</v>
      </c>
      <c r="E915" s="41">
        <v>3</v>
      </c>
      <c r="F915" s="42" t="s">
        <v>795</v>
      </c>
      <c r="G915" s="42" t="s">
        <v>520</v>
      </c>
      <c r="H915" s="41">
        <f t="shared" si="95"/>
        <v>89</v>
      </c>
      <c r="I915" s="41">
        <f t="shared" si="96"/>
        <v>10</v>
      </c>
      <c r="J915" s="41">
        <v>3</v>
      </c>
      <c r="K915" s="41" t="s">
        <v>542</v>
      </c>
      <c r="L915" s="42" t="str">
        <f t="shared" si="97"/>
        <v>tw-h-52-shl-loc3</v>
      </c>
      <c r="M915" s="42">
        <f t="shared" si="98"/>
        <v>4</v>
      </c>
      <c r="N915" s="41">
        <v>9</v>
      </c>
      <c r="O915" s="43">
        <v>9</v>
      </c>
      <c r="Q915" s="48">
        <v>312</v>
      </c>
    </row>
    <row r="916" spans="1:17" ht="16.5" x14ac:dyDescent="0.2">
      <c r="A916" s="45" t="s">
        <v>1701</v>
      </c>
      <c r="B916" s="45">
        <f t="shared" si="99"/>
        <v>4205310</v>
      </c>
      <c r="C916" s="68">
        <v>53</v>
      </c>
      <c r="D916" s="35">
        <f t="shared" si="94"/>
        <v>42053</v>
      </c>
      <c r="E916" s="36">
        <v>1</v>
      </c>
      <c r="F916" s="44" t="s">
        <v>794</v>
      </c>
      <c r="G916" s="44" t="s">
        <v>174</v>
      </c>
      <c r="H916" s="36">
        <f t="shared" si="95"/>
        <v>90</v>
      </c>
      <c r="I916" s="36">
        <f t="shared" si="96"/>
        <v>11</v>
      </c>
      <c r="J916" s="36">
        <v>3</v>
      </c>
      <c r="K916" s="36" t="s">
        <v>1458</v>
      </c>
      <c r="L916" s="36" t="str">
        <f t="shared" si="97"/>
        <v>tw-h-53-jlr-loc1</v>
      </c>
      <c r="M916" s="36">
        <f t="shared" si="98"/>
        <v>4</v>
      </c>
      <c r="N916" s="36">
        <v>6</v>
      </c>
      <c r="O916" s="37">
        <v>6</v>
      </c>
      <c r="Q916" s="48">
        <v>313</v>
      </c>
    </row>
    <row r="917" spans="1:17" ht="16.5" x14ac:dyDescent="0.2">
      <c r="A917" s="45" t="s">
        <v>1701</v>
      </c>
      <c r="B917" s="45">
        <f t="shared" si="99"/>
        <v>4205311</v>
      </c>
      <c r="C917" s="68">
        <v>53</v>
      </c>
      <c r="D917" s="38">
        <f t="shared" si="94"/>
        <v>42053</v>
      </c>
      <c r="E917" s="25">
        <v>1</v>
      </c>
      <c r="F917" s="26" t="s">
        <v>795</v>
      </c>
      <c r="G917" s="26" t="s">
        <v>516</v>
      </c>
      <c r="H917" s="25">
        <f t="shared" si="95"/>
        <v>90</v>
      </c>
      <c r="I917" s="25">
        <f t="shared" si="96"/>
        <v>11</v>
      </c>
      <c r="J917" s="25">
        <v>3</v>
      </c>
      <c r="K917" s="25" t="s">
        <v>532</v>
      </c>
      <c r="L917" s="25" t="str">
        <f t="shared" si="97"/>
        <v>tw-h-53-shl-loc1</v>
      </c>
      <c r="M917" s="25">
        <f t="shared" si="98"/>
        <v>4</v>
      </c>
      <c r="N917" s="25">
        <v>9</v>
      </c>
      <c r="O917" s="39">
        <v>9</v>
      </c>
      <c r="Q917" s="48">
        <v>314</v>
      </c>
    </row>
    <row r="918" spans="1:17" ht="16.5" x14ac:dyDescent="0.2">
      <c r="A918" s="45" t="s">
        <v>1701</v>
      </c>
      <c r="B918" s="45">
        <f t="shared" si="99"/>
        <v>4205320</v>
      </c>
      <c r="C918" s="68">
        <v>53</v>
      </c>
      <c r="D918" s="38">
        <f t="shared" si="94"/>
        <v>42053</v>
      </c>
      <c r="E918" s="25">
        <v>2</v>
      </c>
      <c r="F918" s="26" t="s">
        <v>794</v>
      </c>
      <c r="G918" s="26" t="s">
        <v>498</v>
      </c>
      <c r="H918" s="25">
        <f t="shared" si="95"/>
        <v>90</v>
      </c>
      <c r="I918" s="25">
        <f t="shared" si="96"/>
        <v>10</v>
      </c>
      <c r="J918" s="25">
        <v>3</v>
      </c>
      <c r="K918" s="25" t="s">
        <v>1463</v>
      </c>
      <c r="L918" s="49" t="str">
        <f t="shared" si="97"/>
        <v>tw-h-53-jlr-loc2</v>
      </c>
      <c r="M918" s="49">
        <f t="shared" si="98"/>
        <v>4</v>
      </c>
      <c r="N918" s="25">
        <v>6</v>
      </c>
      <c r="O918" s="39">
        <v>6</v>
      </c>
      <c r="Q918" s="48">
        <v>315</v>
      </c>
    </row>
    <row r="919" spans="1:17" ht="16.5" x14ac:dyDescent="0.2">
      <c r="A919" s="45" t="s">
        <v>1701</v>
      </c>
      <c r="B919" s="45">
        <f t="shared" si="99"/>
        <v>4205321</v>
      </c>
      <c r="C919" s="68">
        <v>53</v>
      </c>
      <c r="D919" s="38">
        <f t="shared" si="94"/>
        <v>42053</v>
      </c>
      <c r="E919" s="25">
        <v>2</v>
      </c>
      <c r="F919" s="26" t="s">
        <v>795</v>
      </c>
      <c r="G919" s="26" t="s">
        <v>515</v>
      </c>
      <c r="H919" s="25">
        <f t="shared" si="95"/>
        <v>90</v>
      </c>
      <c r="I919" s="25">
        <f t="shared" si="96"/>
        <v>10</v>
      </c>
      <c r="J919" s="25">
        <v>3</v>
      </c>
      <c r="K919" s="25" t="s">
        <v>530</v>
      </c>
      <c r="L919" s="49" t="str">
        <f t="shared" si="97"/>
        <v>tw-h-53-shl-loc2</v>
      </c>
      <c r="M919" s="49">
        <f t="shared" si="98"/>
        <v>4</v>
      </c>
      <c r="N919" s="25">
        <v>9</v>
      </c>
      <c r="O919" s="39">
        <v>9</v>
      </c>
      <c r="Q919" s="48">
        <v>316</v>
      </c>
    </row>
    <row r="920" spans="1:17" ht="16.5" x14ac:dyDescent="0.2">
      <c r="A920" s="45" t="s">
        <v>1701</v>
      </c>
      <c r="B920" s="45">
        <f t="shared" si="99"/>
        <v>4205330</v>
      </c>
      <c r="C920" s="68">
        <v>53</v>
      </c>
      <c r="D920" s="38">
        <f t="shared" si="94"/>
        <v>42053</v>
      </c>
      <c r="E920" s="25">
        <v>3</v>
      </c>
      <c r="F920" s="26" t="s">
        <v>794</v>
      </c>
      <c r="G920" s="26" t="s">
        <v>500</v>
      </c>
      <c r="H920" s="25">
        <f t="shared" si="95"/>
        <v>90</v>
      </c>
      <c r="I920" s="25">
        <f t="shared" si="96"/>
        <v>10</v>
      </c>
      <c r="J920" s="25">
        <v>3</v>
      </c>
      <c r="K920" s="25" t="s">
        <v>502</v>
      </c>
      <c r="L920" s="50" t="str">
        <f t="shared" si="97"/>
        <v>tw-h-53-jlr-loc3</v>
      </c>
      <c r="M920" s="50">
        <f t="shared" si="98"/>
        <v>4</v>
      </c>
      <c r="N920" s="25">
        <v>6</v>
      </c>
      <c r="O920" s="39">
        <v>6</v>
      </c>
      <c r="Q920" s="48">
        <v>317</v>
      </c>
    </row>
    <row r="921" spans="1:17" ht="17.25" thickBot="1" x14ac:dyDescent="0.25">
      <c r="A921" s="45" t="s">
        <v>1701</v>
      </c>
      <c r="B921" s="45">
        <f t="shared" si="99"/>
        <v>4205331</v>
      </c>
      <c r="C921" s="68">
        <v>53</v>
      </c>
      <c r="D921" s="40">
        <f t="shared" si="94"/>
        <v>42053</v>
      </c>
      <c r="E921" s="41">
        <v>3</v>
      </c>
      <c r="F921" s="42" t="s">
        <v>795</v>
      </c>
      <c r="G921" s="42" t="s">
        <v>520</v>
      </c>
      <c r="H921" s="41">
        <f t="shared" si="95"/>
        <v>90</v>
      </c>
      <c r="I921" s="41">
        <f t="shared" si="96"/>
        <v>10</v>
      </c>
      <c r="J921" s="41">
        <v>3</v>
      </c>
      <c r="K921" s="41" t="s">
        <v>543</v>
      </c>
      <c r="L921" s="42" t="str">
        <f t="shared" si="97"/>
        <v>tw-h-53-shl-loc3</v>
      </c>
      <c r="M921" s="42">
        <f t="shared" si="98"/>
        <v>4</v>
      </c>
      <c r="N921" s="41">
        <v>9</v>
      </c>
      <c r="O921" s="43">
        <v>9</v>
      </c>
      <c r="Q921" s="48">
        <v>318</v>
      </c>
    </row>
    <row r="922" spans="1:17" ht="16.5" x14ac:dyDescent="0.2">
      <c r="A922" s="45" t="s">
        <v>1701</v>
      </c>
      <c r="B922" s="45">
        <f t="shared" si="99"/>
        <v>4205410</v>
      </c>
      <c r="C922" s="68">
        <v>54</v>
      </c>
      <c r="D922" s="35">
        <f t="shared" si="94"/>
        <v>42054</v>
      </c>
      <c r="E922" s="36">
        <v>1</v>
      </c>
      <c r="F922" s="44" t="s">
        <v>794</v>
      </c>
      <c r="G922" s="44" t="s">
        <v>174</v>
      </c>
      <c r="H922" s="36">
        <f t="shared" si="95"/>
        <v>90</v>
      </c>
      <c r="I922" s="36">
        <f t="shared" si="96"/>
        <v>11</v>
      </c>
      <c r="J922" s="36">
        <v>3</v>
      </c>
      <c r="K922" s="36" t="s">
        <v>499</v>
      </c>
      <c r="L922" s="36" t="str">
        <f t="shared" si="97"/>
        <v>tw-h-54-jlr-loc1</v>
      </c>
      <c r="M922" s="36">
        <f t="shared" si="98"/>
        <v>4</v>
      </c>
      <c r="N922" s="36">
        <v>6</v>
      </c>
      <c r="O922" s="37">
        <v>6</v>
      </c>
      <c r="Q922" s="48">
        <v>319</v>
      </c>
    </row>
    <row r="923" spans="1:17" ht="16.5" x14ac:dyDescent="0.2">
      <c r="A923" s="45" t="s">
        <v>1701</v>
      </c>
      <c r="B923" s="45">
        <f t="shared" si="99"/>
        <v>4205411</v>
      </c>
      <c r="C923" s="68">
        <v>54</v>
      </c>
      <c r="D923" s="38">
        <f t="shared" si="94"/>
        <v>42054</v>
      </c>
      <c r="E923" s="25">
        <v>1</v>
      </c>
      <c r="F923" s="26" t="s">
        <v>795</v>
      </c>
      <c r="G923" s="26" t="s">
        <v>516</v>
      </c>
      <c r="H923" s="25">
        <f t="shared" si="95"/>
        <v>90</v>
      </c>
      <c r="I923" s="25">
        <f t="shared" si="96"/>
        <v>11</v>
      </c>
      <c r="J923" s="25">
        <v>3</v>
      </c>
      <c r="K923" s="25" t="s">
        <v>539</v>
      </c>
      <c r="L923" s="25" t="str">
        <f t="shared" si="97"/>
        <v>tw-h-54-shl-loc1</v>
      </c>
      <c r="M923" s="25">
        <f t="shared" si="98"/>
        <v>4</v>
      </c>
      <c r="N923" s="25">
        <v>9</v>
      </c>
      <c r="O923" s="39">
        <v>9</v>
      </c>
      <c r="Q923" s="48">
        <v>320</v>
      </c>
    </row>
    <row r="924" spans="1:17" ht="16.5" x14ac:dyDescent="0.2">
      <c r="A924" s="45" t="s">
        <v>1701</v>
      </c>
      <c r="B924" s="45">
        <f t="shared" si="99"/>
        <v>4205420</v>
      </c>
      <c r="C924" s="68">
        <v>54</v>
      </c>
      <c r="D924" s="38">
        <f t="shared" si="94"/>
        <v>42054</v>
      </c>
      <c r="E924" s="25">
        <v>2</v>
      </c>
      <c r="F924" s="26" t="s">
        <v>794</v>
      </c>
      <c r="G924" s="26" t="s">
        <v>498</v>
      </c>
      <c r="H924" s="25">
        <f t="shared" si="95"/>
        <v>90</v>
      </c>
      <c r="I924" s="25">
        <f t="shared" si="96"/>
        <v>11</v>
      </c>
      <c r="J924" s="25">
        <v>3</v>
      </c>
      <c r="K924" s="25" t="s">
        <v>1459</v>
      </c>
      <c r="L924" s="49" t="str">
        <f t="shared" si="97"/>
        <v>tw-h-54-jlr-loc2</v>
      </c>
      <c r="M924" s="49">
        <f t="shared" si="98"/>
        <v>4</v>
      </c>
      <c r="N924" s="25">
        <v>6</v>
      </c>
      <c r="O924" s="39">
        <v>6</v>
      </c>
      <c r="Q924" s="48">
        <v>321</v>
      </c>
    </row>
    <row r="925" spans="1:17" ht="16.5" x14ac:dyDescent="0.2">
      <c r="A925" s="45" t="s">
        <v>1701</v>
      </c>
      <c r="B925" s="45">
        <f t="shared" si="99"/>
        <v>4205421</v>
      </c>
      <c r="C925" s="68">
        <v>54</v>
      </c>
      <c r="D925" s="38">
        <f t="shared" ref="D925:D988" si="100">INT((Q925-1)/6)+42001</f>
        <v>42054</v>
      </c>
      <c r="E925" s="25">
        <v>2</v>
      </c>
      <c r="F925" s="26" t="s">
        <v>795</v>
      </c>
      <c r="G925" s="26" t="s">
        <v>515</v>
      </c>
      <c r="H925" s="25">
        <f t="shared" ref="H925:H988" si="101">INDEX($AL$4:$AL$103,C925)</f>
        <v>90</v>
      </c>
      <c r="I925" s="25">
        <f t="shared" ref="I925:I988" si="102">INDEX($AM$4:$AO$103,C925,E925)</f>
        <v>11</v>
      </c>
      <c r="J925" s="25">
        <v>3</v>
      </c>
      <c r="K925" s="25" t="s">
        <v>538</v>
      </c>
      <c r="L925" s="49" t="str">
        <f t="shared" ref="L925:L988" si="103">A925&amp;"-"&amp;C925&amp;"-"&amp;F925&amp;"-loc"&amp;E925</f>
        <v>tw-h-54-shl-loc2</v>
      </c>
      <c r="M925" s="49">
        <f t="shared" ref="M925:M988" si="104">INDEX($AQ$4:$AQ$103,C925)</f>
        <v>4</v>
      </c>
      <c r="N925" s="25">
        <v>9</v>
      </c>
      <c r="O925" s="39">
        <v>9</v>
      </c>
      <c r="Q925" s="48">
        <v>322</v>
      </c>
    </row>
    <row r="926" spans="1:17" ht="16.5" x14ac:dyDescent="0.2">
      <c r="A926" s="45" t="s">
        <v>1701</v>
      </c>
      <c r="B926" s="45">
        <f t="shared" si="99"/>
        <v>4205430</v>
      </c>
      <c r="C926" s="68">
        <v>54</v>
      </c>
      <c r="D926" s="38">
        <f t="shared" si="100"/>
        <v>42054</v>
      </c>
      <c r="E926" s="25">
        <v>3</v>
      </c>
      <c r="F926" s="26" t="s">
        <v>794</v>
      </c>
      <c r="G926" s="26" t="s">
        <v>500</v>
      </c>
      <c r="H926" s="25">
        <f t="shared" si="101"/>
        <v>90</v>
      </c>
      <c r="I926" s="25">
        <f t="shared" si="102"/>
        <v>10</v>
      </c>
      <c r="J926" s="25">
        <v>3</v>
      </c>
      <c r="K926" s="25" t="s">
        <v>502</v>
      </c>
      <c r="L926" s="50" t="str">
        <f t="shared" si="103"/>
        <v>tw-h-54-jlr-loc3</v>
      </c>
      <c r="M926" s="50">
        <f t="shared" si="104"/>
        <v>4</v>
      </c>
      <c r="N926" s="25">
        <v>6</v>
      </c>
      <c r="O926" s="39">
        <v>6</v>
      </c>
      <c r="Q926" s="48">
        <v>323</v>
      </c>
    </row>
    <row r="927" spans="1:17" ht="17.25" thickBot="1" x14ac:dyDescent="0.25">
      <c r="A927" s="45" t="s">
        <v>1701</v>
      </c>
      <c r="B927" s="45">
        <f t="shared" si="99"/>
        <v>4205431</v>
      </c>
      <c r="C927" s="68">
        <v>54</v>
      </c>
      <c r="D927" s="40">
        <f t="shared" si="100"/>
        <v>42054</v>
      </c>
      <c r="E927" s="41">
        <v>3</v>
      </c>
      <c r="F927" s="42" t="s">
        <v>795</v>
      </c>
      <c r="G927" s="42" t="s">
        <v>520</v>
      </c>
      <c r="H927" s="41">
        <f t="shared" si="101"/>
        <v>90</v>
      </c>
      <c r="I927" s="41">
        <f t="shared" si="102"/>
        <v>10</v>
      </c>
      <c r="J927" s="41">
        <v>3</v>
      </c>
      <c r="K927" s="41" t="s">
        <v>543</v>
      </c>
      <c r="L927" s="42" t="str">
        <f t="shared" si="103"/>
        <v>tw-h-54-shl-loc3</v>
      </c>
      <c r="M927" s="42">
        <f t="shared" si="104"/>
        <v>4</v>
      </c>
      <c r="N927" s="41">
        <v>9</v>
      </c>
      <c r="O927" s="43">
        <v>9</v>
      </c>
      <c r="Q927" s="48">
        <v>324</v>
      </c>
    </row>
    <row r="928" spans="1:17" ht="16.5" x14ac:dyDescent="0.2">
      <c r="A928" s="45" t="s">
        <v>1701</v>
      </c>
      <c r="B928" s="45">
        <f t="shared" si="99"/>
        <v>4205510</v>
      </c>
      <c r="C928" s="68">
        <v>55</v>
      </c>
      <c r="D928" s="35">
        <f t="shared" si="100"/>
        <v>42055</v>
      </c>
      <c r="E928" s="36">
        <v>1</v>
      </c>
      <c r="F928" s="44" t="s">
        <v>794</v>
      </c>
      <c r="G928" s="44" t="s">
        <v>174</v>
      </c>
      <c r="H928" s="36">
        <f t="shared" si="101"/>
        <v>90</v>
      </c>
      <c r="I928" s="36">
        <f t="shared" si="102"/>
        <v>11</v>
      </c>
      <c r="J928" s="36">
        <v>3</v>
      </c>
      <c r="K928" s="36" t="s">
        <v>503</v>
      </c>
      <c r="L928" s="36" t="str">
        <f t="shared" si="103"/>
        <v>tw-h-55-jlr-loc1</v>
      </c>
      <c r="M928" s="36">
        <f t="shared" si="104"/>
        <v>4</v>
      </c>
      <c r="N928" s="36">
        <v>6</v>
      </c>
      <c r="O928" s="37">
        <v>6</v>
      </c>
      <c r="Q928" s="48">
        <v>325</v>
      </c>
    </row>
    <row r="929" spans="1:17" ht="16.5" x14ac:dyDescent="0.2">
      <c r="A929" s="45" t="s">
        <v>1701</v>
      </c>
      <c r="B929" s="45">
        <f t="shared" si="99"/>
        <v>4205511</v>
      </c>
      <c r="C929" s="68">
        <v>55</v>
      </c>
      <c r="D929" s="38">
        <f t="shared" si="100"/>
        <v>42055</v>
      </c>
      <c r="E929" s="25">
        <v>1</v>
      </c>
      <c r="F929" s="26" t="s">
        <v>795</v>
      </c>
      <c r="G929" s="26" t="s">
        <v>516</v>
      </c>
      <c r="H929" s="25">
        <f t="shared" si="101"/>
        <v>90</v>
      </c>
      <c r="I929" s="25">
        <f t="shared" si="102"/>
        <v>11</v>
      </c>
      <c r="J929" s="25">
        <v>3</v>
      </c>
      <c r="K929" s="25" t="s">
        <v>544</v>
      </c>
      <c r="L929" s="25" t="str">
        <f t="shared" si="103"/>
        <v>tw-h-55-shl-loc1</v>
      </c>
      <c r="M929" s="25">
        <f t="shared" si="104"/>
        <v>4</v>
      </c>
      <c r="N929" s="25">
        <v>9</v>
      </c>
      <c r="O929" s="39">
        <v>9</v>
      </c>
      <c r="Q929" s="48">
        <v>326</v>
      </c>
    </row>
    <row r="930" spans="1:17" ht="16.5" x14ac:dyDescent="0.2">
      <c r="A930" s="45" t="s">
        <v>1701</v>
      </c>
      <c r="B930" s="45">
        <f t="shared" si="99"/>
        <v>4205520</v>
      </c>
      <c r="C930" s="68">
        <v>55</v>
      </c>
      <c r="D930" s="38">
        <f t="shared" si="100"/>
        <v>42055</v>
      </c>
      <c r="E930" s="25">
        <v>2</v>
      </c>
      <c r="F930" s="26" t="s">
        <v>794</v>
      </c>
      <c r="G930" s="26" t="s">
        <v>498</v>
      </c>
      <c r="H930" s="25">
        <f t="shared" si="101"/>
        <v>90</v>
      </c>
      <c r="I930" s="25">
        <f t="shared" si="102"/>
        <v>11</v>
      </c>
      <c r="J930" s="25">
        <v>3</v>
      </c>
      <c r="K930" s="25" t="s">
        <v>174</v>
      </c>
      <c r="L930" s="49" t="str">
        <f t="shared" si="103"/>
        <v>tw-h-55-jlr-loc2</v>
      </c>
      <c r="M930" s="49">
        <f t="shared" si="104"/>
        <v>4</v>
      </c>
      <c r="N930" s="25">
        <v>6</v>
      </c>
      <c r="O930" s="39">
        <v>6</v>
      </c>
      <c r="Q930" s="48">
        <v>327</v>
      </c>
    </row>
    <row r="931" spans="1:17" ht="16.5" x14ac:dyDescent="0.2">
      <c r="A931" s="45" t="s">
        <v>1701</v>
      </c>
      <c r="B931" s="45">
        <f t="shared" si="99"/>
        <v>4205521</v>
      </c>
      <c r="C931" s="68">
        <v>55</v>
      </c>
      <c r="D931" s="38">
        <f t="shared" si="100"/>
        <v>42055</v>
      </c>
      <c r="E931" s="25">
        <v>2</v>
      </c>
      <c r="F931" s="26" t="s">
        <v>795</v>
      </c>
      <c r="G931" s="26" t="s">
        <v>515</v>
      </c>
      <c r="H931" s="25">
        <f t="shared" si="101"/>
        <v>90</v>
      </c>
      <c r="I931" s="25">
        <f t="shared" si="102"/>
        <v>11</v>
      </c>
      <c r="J931" s="25">
        <v>3</v>
      </c>
      <c r="K931" s="25" t="s">
        <v>528</v>
      </c>
      <c r="L931" s="49" t="str">
        <f t="shared" si="103"/>
        <v>tw-h-55-shl-loc2</v>
      </c>
      <c r="M931" s="49">
        <f t="shared" si="104"/>
        <v>4</v>
      </c>
      <c r="N931" s="25">
        <v>9</v>
      </c>
      <c r="O931" s="39">
        <v>9</v>
      </c>
      <c r="Q931" s="48">
        <v>328</v>
      </c>
    </row>
    <row r="932" spans="1:17" ht="16.5" x14ac:dyDescent="0.2">
      <c r="A932" s="45" t="s">
        <v>1701</v>
      </c>
      <c r="B932" s="45">
        <f t="shared" si="99"/>
        <v>4205530</v>
      </c>
      <c r="C932" s="68">
        <v>55</v>
      </c>
      <c r="D932" s="38">
        <f t="shared" si="100"/>
        <v>42055</v>
      </c>
      <c r="E932" s="25">
        <v>3</v>
      </c>
      <c r="F932" s="26" t="s">
        <v>794</v>
      </c>
      <c r="G932" s="26" t="s">
        <v>500</v>
      </c>
      <c r="H932" s="25">
        <f t="shared" si="101"/>
        <v>90</v>
      </c>
      <c r="I932" s="25">
        <f t="shared" si="102"/>
        <v>11</v>
      </c>
      <c r="J932" s="25">
        <v>3</v>
      </c>
      <c r="K932" s="25" t="s">
        <v>501</v>
      </c>
      <c r="L932" s="50" t="str">
        <f t="shared" si="103"/>
        <v>tw-h-55-jlr-loc3</v>
      </c>
      <c r="M932" s="50">
        <f t="shared" si="104"/>
        <v>4</v>
      </c>
      <c r="N932" s="25">
        <v>6</v>
      </c>
      <c r="O932" s="39">
        <v>6</v>
      </c>
      <c r="Q932" s="48">
        <v>329</v>
      </c>
    </row>
    <row r="933" spans="1:17" ht="17.25" thickBot="1" x14ac:dyDescent="0.25">
      <c r="A933" s="45" t="s">
        <v>1701</v>
      </c>
      <c r="B933" s="45">
        <f t="shared" si="99"/>
        <v>4205531</v>
      </c>
      <c r="C933" s="68">
        <v>55</v>
      </c>
      <c r="D933" s="40">
        <f t="shared" si="100"/>
        <v>42055</v>
      </c>
      <c r="E933" s="41">
        <v>3</v>
      </c>
      <c r="F933" s="42" t="s">
        <v>795</v>
      </c>
      <c r="G933" s="42" t="s">
        <v>520</v>
      </c>
      <c r="H933" s="41">
        <f t="shared" si="101"/>
        <v>90</v>
      </c>
      <c r="I933" s="41">
        <f t="shared" si="102"/>
        <v>11</v>
      </c>
      <c r="J933" s="41">
        <v>3</v>
      </c>
      <c r="K933" s="41" t="s">
        <v>542</v>
      </c>
      <c r="L933" s="42" t="str">
        <f t="shared" si="103"/>
        <v>tw-h-55-shl-loc3</v>
      </c>
      <c r="M933" s="42">
        <f t="shared" si="104"/>
        <v>4</v>
      </c>
      <c r="N933" s="41">
        <v>9</v>
      </c>
      <c r="O933" s="43">
        <v>9</v>
      </c>
      <c r="Q933" s="48">
        <v>330</v>
      </c>
    </row>
    <row r="934" spans="1:17" ht="16.5" x14ac:dyDescent="0.2">
      <c r="A934" s="45" t="s">
        <v>1701</v>
      </c>
      <c r="B934" s="45">
        <f t="shared" si="99"/>
        <v>4205610</v>
      </c>
      <c r="C934" s="68">
        <v>56</v>
      </c>
      <c r="D934" s="35">
        <f t="shared" si="100"/>
        <v>42056</v>
      </c>
      <c r="E934" s="36">
        <v>1</v>
      </c>
      <c r="F934" s="44" t="s">
        <v>794</v>
      </c>
      <c r="G934" s="44" t="s">
        <v>174</v>
      </c>
      <c r="H934" s="36">
        <f t="shared" si="101"/>
        <v>91</v>
      </c>
      <c r="I934" s="36">
        <f t="shared" si="102"/>
        <v>11</v>
      </c>
      <c r="J934" s="36">
        <v>3</v>
      </c>
      <c r="K934" s="36" t="s">
        <v>1458</v>
      </c>
      <c r="L934" s="36" t="str">
        <f t="shared" si="103"/>
        <v>tw-h-56-jlr-loc1</v>
      </c>
      <c r="M934" s="36">
        <f t="shared" si="104"/>
        <v>4</v>
      </c>
      <c r="N934" s="36">
        <v>6</v>
      </c>
      <c r="O934" s="37">
        <v>6</v>
      </c>
      <c r="Q934" s="48">
        <v>331</v>
      </c>
    </row>
    <row r="935" spans="1:17" ht="16.5" x14ac:dyDescent="0.2">
      <c r="A935" s="45" t="s">
        <v>1701</v>
      </c>
      <c r="B935" s="45">
        <f t="shared" si="99"/>
        <v>4205611</v>
      </c>
      <c r="C935" s="68">
        <v>56</v>
      </c>
      <c r="D935" s="38">
        <f t="shared" si="100"/>
        <v>42056</v>
      </c>
      <c r="E935" s="25">
        <v>1</v>
      </c>
      <c r="F935" s="26" t="s">
        <v>795</v>
      </c>
      <c r="G935" s="26" t="s">
        <v>516</v>
      </c>
      <c r="H935" s="25">
        <f t="shared" si="101"/>
        <v>91</v>
      </c>
      <c r="I935" s="25">
        <f t="shared" si="102"/>
        <v>11</v>
      </c>
      <c r="J935" s="25">
        <v>3</v>
      </c>
      <c r="K935" s="25" t="s">
        <v>532</v>
      </c>
      <c r="L935" s="25" t="str">
        <f t="shared" si="103"/>
        <v>tw-h-56-shl-loc1</v>
      </c>
      <c r="M935" s="25">
        <f t="shared" si="104"/>
        <v>4</v>
      </c>
      <c r="N935" s="25">
        <v>9</v>
      </c>
      <c r="O935" s="39">
        <v>9</v>
      </c>
      <c r="Q935" s="48">
        <v>332</v>
      </c>
    </row>
    <row r="936" spans="1:17" ht="16.5" x14ac:dyDescent="0.2">
      <c r="A936" s="45" t="s">
        <v>1701</v>
      </c>
      <c r="B936" s="45">
        <f t="shared" si="99"/>
        <v>4205620</v>
      </c>
      <c r="C936" s="68">
        <v>56</v>
      </c>
      <c r="D936" s="38">
        <f t="shared" si="100"/>
        <v>42056</v>
      </c>
      <c r="E936" s="25">
        <v>2</v>
      </c>
      <c r="F936" s="26" t="s">
        <v>794</v>
      </c>
      <c r="G936" s="26" t="s">
        <v>498</v>
      </c>
      <c r="H936" s="25">
        <f t="shared" si="101"/>
        <v>91</v>
      </c>
      <c r="I936" s="25">
        <f t="shared" si="102"/>
        <v>11</v>
      </c>
      <c r="J936" s="25">
        <v>3</v>
      </c>
      <c r="K936" s="25" t="s">
        <v>498</v>
      </c>
      <c r="L936" s="49" t="str">
        <f t="shared" si="103"/>
        <v>tw-h-56-jlr-loc2</v>
      </c>
      <c r="M936" s="49">
        <f t="shared" si="104"/>
        <v>4</v>
      </c>
      <c r="N936" s="25">
        <v>6</v>
      </c>
      <c r="O936" s="39">
        <v>6</v>
      </c>
      <c r="Q936" s="48">
        <v>333</v>
      </c>
    </row>
    <row r="937" spans="1:17" ht="16.5" x14ac:dyDescent="0.2">
      <c r="A937" s="45" t="s">
        <v>1701</v>
      </c>
      <c r="B937" s="45">
        <f t="shared" si="99"/>
        <v>4205621</v>
      </c>
      <c r="C937" s="68">
        <v>56</v>
      </c>
      <c r="D937" s="38">
        <f t="shared" si="100"/>
        <v>42056</v>
      </c>
      <c r="E937" s="25">
        <v>2</v>
      </c>
      <c r="F937" s="26" t="s">
        <v>795</v>
      </c>
      <c r="G937" s="26" t="s">
        <v>515</v>
      </c>
      <c r="H937" s="25">
        <f t="shared" si="101"/>
        <v>91</v>
      </c>
      <c r="I937" s="25">
        <f t="shared" si="102"/>
        <v>11</v>
      </c>
      <c r="J937" s="25">
        <v>3</v>
      </c>
      <c r="K937" s="25" t="s">
        <v>536</v>
      </c>
      <c r="L937" s="49" t="str">
        <f t="shared" si="103"/>
        <v>tw-h-56-shl-loc2</v>
      </c>
      <c r="M937" s="49">
        <f t="shared" si="104"/>
        <v>4</v>
      </c>
      <c r="N937" s="25">
        <v>9</v>
      </c>
      <c r="O937" s="39">
        <v>9</v>
      </c>
      <c r="Q937" s="48">
        <v>334</v>
      </c>
    </row>
    <row r="938" spans="1:17" ht="16.5" x14ac:dyDescent="0.2">
      <c r="A938" s="45" t="s">
        <v>1701</v>
      </c>
      <c r="B938" s="45">
        <f t="shared" si="99"/>
        <v>4205630</v>
      </c>
      <c r="C938" s="68">
        <v>56</v>
      </c>
      <c r="D938" s="38">
        <f t="shared" si="100"/>
        <v>42056</v>
      </c>
      <c r="E938" s="25">
        <v>3</v>
      </c>
      <c r="F938" s="26" t="s">
        <v>794</v>
      </c>
      <c r="G938" s="26" t="s">
        <v>500</v>
      </c>
      <c r="H938" s="25">
        <f t="shared" si="101"/>
        <v>91</v>
      </c>
      <c r="I938" s="25">
        <f t="shared" si="102"/>
        <v>11</v>
      </c>
      <c r="J938" s="25">
        <v>3</v>
      </c>
      <c r="K938" s="25" t="s">
        <v>174</v>
      </c>
      <c r="L938" s="50" t="str">
        <f t="shared" si="103"/>
        <v>tw-h-56-jlr-loc3</v>
      </c>
      <c r="M938" s="50">
        <f t="shared" si="104"/>
        <v>4</v>
      </c>
      <c r="N938" s="25">
        <v>6</v>
      </c>
      <c r="O938" s="39">
        <v>6</v>
      </c>
      <c r="Q938" s="48">
        <v>335</v>
      </c>
    </row>
    <row r="939" spans="1:17" ht="17.25" thickBot="1" x14ac:dyDescent="0.25">
      <c r="A939" s="45" t="s">
        <v>1701</v>
      </c>
      <c r="B939" s="45">
        <f t="shared" si="99"/>
        <v>4205631</v>
      </c>
      <c r="C939" s="68">
        <v>56</v>
      </c>
      <c r="D939" s="40">
        <f t="shared" si="100"/>
        <v>42056</v>
      </c>
      <c r="E939" s="41">
        <v>3</v>
      </c>
      <c r="F939" s="42" t="s">
        <v>795</v>
      </c>
      <c r="G939" s="42" t="s">
        <v>520</v>
      </c>
      <c r="H939" s="41">
        <f t="shared" si="101"/>
        <v>91</v>
      </c>
      <c r="I939" s="41">
        <f t="shared" si="102"/>
        <v>11</v>
      </c>
      <c r="J939" s="41">
        <v>3</v>
      </c>
      <c r="K939" s="41" t="s">
        <v>535</v>
      </c>
      <c r="L939" s="42" t="str">
        <f t="shared" si="103"/>
        <v>tw-h-56-shl-loc3</v>
      </c>
      <c r="M939" s="42">
        <f t="shared" si="104"/>
        <v>4</v>
      </c>
      <c r="N939" s="41">
        <v>9</v>
      </c>
      <c r="O939" s="43">
        <v>9</v>
      </c>
      <c r="Q939" s="48">
        <v>336</v>
      </c>
    </row>
    <row r="940" spans="1:17" ht="16.5" x14ac:dyDescent="0.2">
      <c r="A940" s="45" t="s">
        <v>1701</v>
      </c>
      <c r="B940" s="45">
        <f t="shared" si="99"/>
        <v>4205710</v>
      </c>
      <c r="C940" s="68">
        <v>57</v>
      </c>
      <c r="D940" s="35">
        <f t="shared" si="100"/>
        <v>42057</v>
      </c>
      <c r="E940" s="36">
        <v>1</v>
      </c>
      <c r="F940" s="44" t="s">
        <v>794</v>
      </c>
      <c r="G940" s="44" t="s">
        <v>174</v>
      </c>
      <c r="H940" s="36">
        <f t="shared" si="101"/>
        <v>92</v>
      </c>
      <c r="I940" s="36">
        <f t="shared" si="102"/>
        <v>11</v>
      </c>
      <c r="J940" s="36">
        <v>3</v>
      </c>
      <c r="K940" s="36" t="s">
        <v>502</v>
      </c>
      <c r="L940" s="36" t="str">
        <f t="shared" si="103"/>
        <v>tw-h-57-jlr-loc1</v>
      </c>
      <c r="M940" s="36">
        <f t="shared" si="104"/>
        <v>4</v>
      </c>
      <c r="N940" s="36">
        <v>6</v>
      </c>
      <c r="O940" s="37">
        <v>6</v>
      </c>
      <c r="Q940" s="48">
        <v>337</v>
      </c>
    </row>
    <row r="941" spans="1:17" ht="16.5" x14ac:dyDescent="0.2">
      <c r="A941" s="45" t="s">
        <v>1701</v>
      </c>
      <c r="B941" s="45">
        <f t="shared" si="99"/>
        <v>4205711</v>
      </c>
      <c r="C941" s="68">
        <v>57</v>
      </c>
      <c r="D941" s="38">
        <f t="shared" si="100"/>
        <v>42057</v>
      </c>
      <c r="E941" s="25">
        <v>1</v>
      </c>
      <c r="F941" s="26" t="s">
        <v>795</v>
      </c>
      <c r="G941" s="26" t="s">
        <v>516</v>
      </c>
      <c r="H941" s="25">
        <f t="shared" si="101"/>
        <v>92</v>
      </c>
      <c r="I941" s="25">
        <f t="shared" si="102"/>
        <v>11</v>
      </c>
      <c r="J941" s="25">
        <v>3</v>
      </c>
      <c r="K941" s="25" t="s">
        <v>543</v>
      </c>
      <c r="L941" s="25" t="str">
        <f t="shared" si="103"/>
        <v>tw-h-57-shl-loc1</v>
      </c>
      <c r="M941" s="25">
        <f t="shared" si="104"/>
        <v>4</v>
      </c>
      <c r="N941" s="25">
        <v>9</v>
      </c>
      <c r="O941" s="39">
        <v>9</v>
      </c>
      <c r="Q941" s="48">
        <v>338</v>
      </c>
    </row>
    <row r="942" spans="1:17" ht="16.5" x14ac:dyDescent="0.2">
      <c r="A942" s="45" t="s">
        <v>1701</v>
      </c>
      <c r="B942" s="45">
        <f t="shared" si="99"/>
        <v>4205720</v>
      </c>
      <c r="C942" s="68">
        <v>57</v>
      </c>
      <c r="D942" s="38">
        <f t="shared" si="100"/>
        <v>42057</v>
      </c>
      <c r="E942" s="25">
        <v>2</v>
      </c>
      <c r="F942" s="26" t="s">
        <v>794</v>
      </c>
      <c r="G942" s="26" t="s">
        <v>498</v>
      </c>
      <c r="H942" s="25">
        <f t="shared" si="101"/>
        <v>92</v>
      </c>
      <c r="I942" s="25">
        <f t="shared" si="102"/>
        <v>11</v>
      </c>
      <c r="J942" s="25">
        <v>3</v>
      </c>
      <c r="K942" s="25" t="s">
        <v>1459</v>
      </c>
      <c r="L942" s="49" t="str">
        <f t="shared" si="103"/>
        <v>tw-h-57-jlr-loc2</v>
      </c>
      <c r="M942" s="49">
        <f t="shared" si="104"/>
        <v>4</v>
      </c>
      <c r="N942" s="25">
        <v>6</v>
      </c>
      <c r="O942" s="39">
        <v>6</v>
      </c>
      <c r="Q942" s="48">
        <v>339</v>
      </c>
    </row>
    <row r="943" spans="1:17" ht="16.5" x14ac:dyDescent="0.2">
      <c r="A943" s="45" t="s">
        <v>1701</v>
      </c>
      <c r="B943" s="45">
        <f t="shared" si="99"/>
        <v>4205721</v>
      </c>
      <c r="C943" s="68">
        <v>57</v>
      </c>
      <c r="D943" s="38">
        <f t="shared" si="100"/>
        <v>42057</v>
      </c>
      <c r="E943" s="25">
        <v>2</v>
      </c>
      <c r="F943" s="26" t="s">
        <v>795</v>
      </c>
      <c r="G943" s="26" t="s">
        <v>515</v>
      </c>
      <c r="H943" s="25">
        <f t="shared" si="101"/>
        <v>92</v>
      </c>
      <c r="I943" s="25">
        <f t="shared" si="102"/>
        <v>11</v>
      </c>
      <c r="J943" s="25">
        <v>3</v>
      </c>
      <c r="K943" s="25" t="s">
        <v>538</v>
      </c>
      <c r="L943" s="49" t="str">
        <f t="shared" si="103"/>
        <v>tw-h-57-shl-loc2</v>
      </c>
      <c r="M943" s="49">
        <f t="shared" si="104"/>
        <v>4</v>
      </c>
      <c r="N943" s="25">
        <v>9</v>
      </c>
      <c r="O943" s="39">
        <v>9</v>
      </c>
      <c r="Q943" s="48">
        <v>340</v>
      </c>
    </row>
    <row r="944" spans="1:17" ht="16.5" x14ac:dyDescent="0.2">
      <c r="A944" s="45" t="s">
        <v>1701</v>
      </c>
      <c r="B944" s="45">
        <f t="shared" si="99"/>
        <v>4205730</v>
      </c>
      <c r="C944" s="68">
        <v>57</v>
      </c>
      <c r="D944" s="38">
        <f t="shared" si="100"/>
        <v>42057</v>
      </c>
      <c r="E944" s="25">
        <v>3</v>
      </c>
      <c r="F944" s="26" t="s">
        <v>794</v>
      </c>
      <c r="G944" s="26" t="s">
        <v>500</v>
      </c>
      <c r="H944" s="25">
        <f t="shared" si="101"/>
        <v>92</v>
      </c>
      <c r="I944" s="25">
        <f t="shared" si="102"/>
        <v>11</v>
      </c>
      <c r="J944" s="25">
        <v>3</v>
      </c>
      <c r="K944" s="25" t="s">
        <v>499</v>
      </c>
      <c r="L944" s="50" t="str">
        <f t="shared" si="103"/>
        <v>tw-h-57-jlr-loc3</v>
      </c>
      <c r="M944" s="50">
        <f t="shared" si="104"/>
        <v>4</v>
      </c>
      <c r="N944" s="25">
        <v>6</v>
      </c>
      <c r="O944" s="39">
        <v>6</v>
      </c>
      <c r="Q944" s="48">
        <v>341</v>
      </c>
    </row>
    <row r="945" spans="1:17" ht="17.25" thickBot="1" x14ac:dyDescent="0.25">
      <c r="A945" s="45" t="s">
        <v>1701</v>
      </c>
      <c r="B945" s="45">
        <f t="shared" si="99"/>
        <v>4205731</v>
      </c>
      <c r="C945" s="68">
        <v>57</v>
      </c>
      <c r="D945" s="40">
        <f t="shared" si="100"/>
        <v>42057</v>
      </c>
      <c r="E945" s="41">
        <v>3</v>
      </c>
      <c r="F945" s="42" t="s">
        <v>795</v>
      </c>
      <c r="G945" s="42" t="s">
        <v>520</v>
      </c>
      <c r="H945" s="41">
        <f t="shared" si="101"/>
        <v>92</v>
      </c>
      <c r="I945" s="41">
        <f t="shared" si="102"/>
        <v>11</v>
      </c>
      <c r="J945" s="41">
        <v>3</v>
      </c>
      <c r="K945" s="41" t="s">
        <v>539</v>
      </c>
      <c r="L945" s="42" t="str">
        <f t="shared" si="103"/>
        <v>tw-h-57-shl-loc3</v>
      </c>
      <c r="M945" s="42">
        <f t="shared" si="104"/>
        <v>4</v>
      </c>
      <c r="N945" s="41">
        <v>9</v>
      </c>
      <c r="O945" s="43">
        <v>9</v>
      </c>
      <c r="Q945" s="48">
        <v>342</v>
      </c>
    </row>
    <row r="946" spans="1:17" ht="16.5" x14ac:dyDescent="0.2">
      <c r="A946" s="45" t="s">
        <v>1701</v>
      </c>
      <c r="B946" s="45">
        <f t="shared" si="99"/>
        <v>4205810</v>
      </c>
      <c r="C946" s="68">
        <v>58</v>
      </c>
      <c r="D946" s="35">
        <f t="shared" si="100"/>
        <v>42058</v>
      </c>
      <c r="E946" s="36">
        <v>1</v>
      </c>
      <c r="F946" s="44" t="s">
        <v>794</v>
      </c>
      <c r="G946" s="44" t="s">
        <v>174</v>
      </c>
      <c r="H946" s="36">
        <f t="shared" si="101"/>
        <v>92</v>
      </c>
      <c r="I946" s="36">
        <f t="shared" si="102"/>
        <v>11</v>
      </c>
      <c r="J946" s="36">
        <v>3</v>
      </c>
      <c r="K946" s="36" t="s">
        <v>495</v>
      </c>
      <c r="L946" s="36" t="str">
        <f t="shared" si="103"/>
        <v>tw-h-58-jlr-loc1</v>
      </c>
      <c r="M946" s="36">
        <f t="shared" si="104"/>
        <v>4</v>
      </c>
      <c r="N946" s="36">
        <v>6</v>
      </c>
      <c r="O946" s="37">
        <v>6</v>
      </c>
      <c r="Q946" s="48">
        <v>343</v>
      </c>
    </row>
    <row r="947" spans="1:17" ht="16.5" x14ac:dyDescent="0.2">
      <c r="A947" s="45" t="s">
        <v>1701</v>
      </c>
      <c r="B947" s="45">
        <f t="shared" si="99"/>
        <v>4205811</v>
      </c>
      <c r="C947" s="68">
        <v>58</v>
      </c>
      <c r="D947" s="38">
        <f t="shared" si="100"/>
        <v>42058</v>
      </c>
      <c r="E947" s="25">
        <v>1</v>
      </c>
      <c r="F947" s="26" t="s">
        <v>795</v>
      </c>
      <c r="G947" s="26" t="s">
        <v>516</v>
      </c>
      <c r="H947" s="25">
        <f t="shared" si="101"/>
        <v>92</v>
      </c>
      <c r="I947" s="25">
        <f t="shared" si="102"/>
        <v>11</v>
      </c>
      <c r="J947" s="25">
        <v>3</v>
      </c>
      <c r="K947" s="25" t="s">
        <v>527</v>
      </c>
      <c r="L947" s="25" t="str">
        <f t="shared" si="103"/>
        <v>tw-h-58-shl-loc1</v>
      </c>
      <c r="M947" s="25">
        <f t="shared" si="104"/>
        <v>4</v>
      </c>
      <c r="N947" s="25">
        <v>9</v>
      </c>
      <c r="O947" s="39">
        <v>9</v>
      </c>
      <c r="Q947" s="48">
        <v>344</v>
      </c>
    </row>
    <row r="948" spans="1:17" ht="16.5" x14ac:dyDescent="0.2">
      <c r="A948" s="45" t="s">
        <v>1701</v>
      </c>
      <c r="B948" s="45">
        <f t="shared" si="99"/>
        <v>4205820</v>
      </c>
      <c r="C948" s="68">
        <v>58</v>
      </c>
      <c r="D948" s="38">
        <f t="shared" si="100"/>
        <v>42058</v>
      </c>
      <c r="E948" s="25">
        <v>2</v>
      </c>
      <c r="F948" s="26" t="s">
        <v>794</v>
      </c>
      <c r="G948" s="26" t="s">
        <v>498</v>
      </c>
      <c r="H948" s="25">
        <f t="shared" si="101"/>
        <v>92</v>
      </c>
      <c r="I948" s="25">
        <f t="shared" si="102"/>
        <v>11</v>
      </c>
      <c r="J948" s="25">
        <v>3</v>
      </c>
      <c r="K948" s="25" t="s">
        <v>1463</v>
      </c>
      <c r="L948" s="49" t="str">
        <f t="shared" si="103"/>
        <v>tw-h-58-jlr-loc2</v>
      </c>
      <c r="M948" s="49">
        <f t="shared" si="104"/>
        <v>4</v>
      </c>
      <c r="N948" s="25">
        <v>6</v>
      </c>
      <c r="O948" s="39">
        <v>6</v>
      </c>
      <c r="Q948" s="48">
        <v>345</v>
      </c>
    </row>
    <row r="949" spans="1:17" ht="16.5" x14ac:dyDescent="0.2">
      <c r="A949" s="45" t="s">
        <v>1701</v>
      </c>
      <c r="B949" s="45">
        <f t="shared" si="99"/>
        <v>4205821</v>
      </c>
      <c r="C949" s="68">
        <v>58</v>
      </c>
      <c r="D949" s="38">
        <f t="shared" si="100"/>
        <v>42058</v>
      </c>
      <c r="E949" s="25">
        <v>2</v>
      </c>
      <c r="F949" s="26" t="s">
        <v>795</v>
      </c>
      <c r="G949" s="26" t="s">
        <v>515</v>
      </c>
      <c r="H949" s="25">
        <f t="shared" si="101"/>
        <v>92</v>
      </c>
      <c r="I949" s="25">
        <f t="shared" si="102"/>
        <v>11</v>
      </c>
      <c r="J949" s="25">
        <v>3</v>
      </c>
      <c r="K949" s="25" t="s">
        <v>530</v>
      </c>
      <c r="L949" s="49" t="str">
        <f t="shared" si="103"/>
        <v>tw-h-58-shl-loc2</v>
      </c>
      <c r="M949" s="49">
        <f t="shared" si="104"/>
        <v>4</v>
      </c>
      <c r="N949" s="25">
        <v>9</v>
      </c>
      <c r="O949" s="39">
        <v>9</v>
      </c>
      <c r="Q949" s="48">
        <v>346</v>
      </c>
    </row>
    <row r="950" spans="1:17" ht="16.5" x14ac:dyDescent="0.2">
      <c r="A950" s="45" t="s">
        <v>1701</v>
      </c>
      <c r="B950" s="45">
        <f t="shared" si="99"/>
        <v>4205830</v>
      </c>
      <c r="C950" s="68">
        <v>58</v>
      </c>
      <c r="D950" s="38">
        <f t="shared" si="100"/>
        <v>42058</v>
      </c>
      <c r="E950" s="25">
        <v>3</v>
      </c>
      <c r="F950" s="26" t="s">
        <v>794</v>
      </c>
      <c r="G950" s="26" t="s">
        <v>500</v>
      </c>
      <c r="H950" s="25">
        <f t="shared" si="101"/>
        <v>92</v>
      </c>
      <c r="I950" s="25">
        <f t="shared" si="102"/>
        <v>11</v>
      </c>
      <c r="J950" s="25">
        <v>3</v>
      </c>
      <c r="K950" s="25" t="s">
        <v>504</v>
      </c>
      <c r="L950" s="50" t="str">
        <f t="shared" si="103"/>
        <v>tw-h-58-jlr-loc3</v>
      </c>
      <c r="M950" s="50">
        <f t="shared" si="104"/>
        <v>4</v>
      </c>
      <c r="N950" s="25">
        <v>6</v>
      </c>
      <c r="O950" s="39">
        <v>6</v>
      </c>
      <c r="Q950" s="48">
        <v>347</v>
      </c>
    </row>
    <row r="951" spans="1:17" ht="17.25" thickBot="1" x14ac:dyDescent="0.25">
      <c r="A951" s="45" t="s">
        <v>1701</v>
      </c>
      <c r="B951" s="45">
        <f t="shared" si="99"/>
        <v>4205831</v>
      </c>
      <c r="C951" s="68">
        <v>58</v>
      </c>
      <c r="D951" s="40">
        <f t="shared" si="100"/>
        <v>42058</v>
      </c>
      <c r="E951" s="41">
        <v>3</v>
      </c>
      <c r="F951" s="42" t="s">
        <v>795</v>
      </c>
      <c r="G951" s="42" t="s">
        <v>520</v>
      </c>
      <c r="H951" s="41">
        <f t="shared" si="101"/>
        <v>92</v>
      </c>
      <c r="I951" s="41">
        <f t="shared" si="102"/>
        <v>11</v>
      </c>
      <c r="J951" s="41">
        <v>3</v>
      </c>
      <c r="K951" s="41" t="s">
        <v>545</v>
      </c>
      <c r="L951" s="42" t="str">
        <f t="shared" si="103"/>
        <v>tw-h-58-shl-loc3</v>
      </c>
      <c r="M951" s="42">
        <f t="shared" si="104"/>
        <v>4</v>
      </c>
      <c r="N951" s="41">
        <v>9</v>
      </c>
      <c r="O951" s="43">
        <v>9</v>
      </c>
      <c r="Q951" s="48">
        <v>348</v>
      </c>
    </row>
    <row r="952" spans="1:17" ht="16.5" x14ac:dyDescent="0.2">
      <c r="A952" s="45" t="s">
        <v>1701</v>
      </c>
      <c r="B952" s="45">
        <f t="shared" si="99"/>
        <v>4205910</v>
      </c>
      <c r="C952" s="68">
        <v>59</v>
      </c>
      <c r="D952" s="35">
        <f t="shared" si="100"/>
        <v>42059</v>
      </c>
      <c r="E952" s="36">
        <v>1</v>
      </c>
      <c r="F952" s="44" t="s">
        <v>794</v>
      </c>
      <c r="G952" s="44" t="s">
        <v>174</v>
      </c>
      <c r="H952" s="36">
        <f t="shared" si="101"/>
        <v>93</v>
      </c>
      <c r="I952" s="36">
        <f t="shared" si="102"/>
        <v>11</v>
      </c>
      <c r="J952" s="36">
        <v>3</v>
      </c>
      <c r="K952" s="44" t="s">
        <v>502</v>
      </c>
      <c r="L952" s="36" t="str">
        <f t="shared" si="103"/>
        <v>tw-h-59-jlr-loc1</v>
      </c>
      <c r="M952" s="36">
        <f t="shared" si="104"/>
        <v>4</v>
      </c>
      <c r="N952" s="36">
        <v>6</v>
      </c>
      <c r="O952" s="37">
        <v>6</v>
      </c>
      <c r="Q952" s="48">
        <v>349</v>
      </c>
    </row>
    <row r="953" spans="1:17" ht="16.5" x14ac:dyDescent="0.2">
      <c r="A953" s="45" t="s">
        <v>1701</v>
      </c>
      <c r="B953" s="45">
        <f t="shared" si="99"/>
        <v>4205911</v>
      </c>
      <c r="C953" s="68">
        <v>59</v>
      </c>
      <c r="D953" s="38">
        <f t="shared" si="100"/>
        <v>42059</v>
      </c>
      <c r="E953" s="25">
        <v>1</v>
      </c>
      <c r="F953" s="26" t="s">
        <v>795</v>
      </c>
      <c r="G953" s="26" t="s">
        <v>516</v>
      </c>
      <c r="H953" s="25">
        <f t="shared" si="101"/>
        <v>93</v>
      </c>
      <c r="I953" s="25">
        <f t="shared" si="102"/>
        <v>11</v>
      </c>
      <c r="J953" s="25">
        <v>3</v>
      </c>
      <c r="K953" s="26" t="s">
        <v>543</v>
      </c>
      <c r="L953" s="25" t="str">
        <f t="shared" si="103"/>
        <v>tw-h-59-shl-loc1</v>
      </c>
      <c r="M953" s="25">
        <f t="shared" si="104"/>
        <v>4</v>
      </c>
      <c r="N953" s="25">
        <v>9</v>
      </c>
      <c r="O953" s="39">
        <v>9</v>
      </c>
      <c r="Q953" s="48">
        <v>350</v>
      </c>
    </row>
    <row r="954" spans="1:17" ht="16.5" x14ac:dyDescent="0.2">
      <c r="A954" s="45" t="s">
        <v>1701</v>
      </c>
      <c r="B954" s="45">
        <f t="shared" si="99"/>
        <v>4205920</v>
      </c>
      <c r="C954" s="68">
        <v>59</v>
      </c>
      <c r="D954" s="38">
        <f t="shared" si="100"/>
        <v>42059</v>
      </c>
      <c r="E954" s="25">
        <v>2</v>
      </c>
      <c r="F954" s="26" t="s">
        <v>794</v>
      </c>
      <c r="G954" s="26" t="s">
        <v>498</v>
      </c>
      <c r="H954" s="25">
        <f t="shared" si="101"/>
        <v>93</v>
      </c>
      <c r="I954" s="25">
        <f t="shared" si="102"/>
        <v>11</v>
      </c>
      <c r="J954" s="25">
        <v>3</v>
      </c>
      <c r="K954" s="25" t="s">
        <v>1459</v>
      </c>
      <c r="L954" s="49" t="str">
        <f t="shared" si="103"/>
        <v>tw-h-59-jlr-loc2</v>
      </c>
      <c r="M954" s="49">
        <f t="shared" si="104"/>
        <v>4</v>
      </c>
      <c r="N954" s="25">
        <v>6</v>
      </c>
      <c r="O954" s="39">
        <v>6</v>
      </c>
      <c r="Q954" s="48">
        <v>351</v>
      </c>
    </row>
    <row r="955" spans="1:17" ht="16.5" x14ac:dyDescent="0.2">
      <c r="A955" s="45" t="s">
        <v>1701</v>
      </c>
      <c r="B955" s="45">
        <f t="shared" si="99"/>
        <v>4205921</v>
      </c>
      <c r="C955" s="68">
        <v>59</v>
      </c>
      <c r="D955" s="38">
        <f t="shared" si="100"/>
        <v>42059</v>
      </c>
      <c r="E955" s="25">
        <v>2</v>
      </c>
      <c r="F955" s="26" t="s">
        <v>795</v>
      </c>
      <c r="G955" s="26" t="s">
        <v>515</v>
      </c>
      <c r="H955" s="25">
        <f t="shared" si="101"/>
        <v>93</v>
      </c>
      <c r="I955" s="25">
        <f t="shared" si="102"/>
        <v>11</v>
      </c>
      <c r="J955" s="25">
        <v>3</v>
      </c>
      <c r="K955" s="25" t="s">
        <v>538</v>
      </c>
      <c r="L955" s="49" t="str">
        <f t="shared" si="103"/>
        <v>tw-h-59-shl-loc2</v>
      </c>
      <c r="M955" s="49">
        <f t="shared" si="104"/>
        <v>4</v>
      </c>
      <c r="N955" s="25">
        <v>9</v>
      </c>
      <c r="O955" s="39">
        <v>9</v>
      </c>
      <c r="Q955" s="48">
        <v>352</v>
      </c>
    </row>
    <row r="956" spans="1:17" ht="16.5" x14ac:dyDescent="0.2">
      <c r="A956" s="45" t="s">
        <v>1701</v>
      </c>
      <c r="B956" s="45">
        <f t="shared" si="99"/>
        <v>4205930</v>
      </c>
      <c r="C956" s="68">
        <v>59</v>
      </c>
      <c r="D956" s="38">
        <f t="shared" si="100"/>
        <v>42059</v>
      </c>
      <c r="E956" s="25">
        <v>3</v>
      </c>
      <c r="F956" s="26" t="s">
        <v>794</v>
      </c>
      <c r="G956" s="26" t="s">
        <v>500</v>
      </c>
      <c r="H956" s="25">
        <f t="shared" si="101"/>
        <v>93</v>
      </c>
      <c r="I956" s="25">
        <f t="shared" si="102"/>
        <v>11</v>
      </c>
      <c r="J956" s="25">
        <v>3</v>
      </c>
      <c r="K956" s="25" t="s">
        <v>499</v>
      </c>
      <c r="L956" s="50" t="str">
        <f t="shared" si="103"/>
        <v>tw-h-59-jlr-loc3</v>
      </c>
      <c r="M956" s="50">
        <f t="shared" si="104"/>
        <v>4</v>
      </c>
      <c r="N956" s="25">
        <v>6</v>
      </c>
      <c r="O956" s="39">
        <v>6</v>
      </c>
      <c r="Q956" s="48">
        <v>353</v>
      </c>
    </row>
    <row r="957" spans="1:17" ht="17.25" thickBot="1" x14ac:dyDescent="0.25">
      <c r="A957" s="45" t="s">
        <v>1701</v>
      </c>
      <c r="B957" s="45">
        <f t="shared" si="99"/>
        <v>4205931</v>
      </c>
      <c r="C957" s="68">
        <v>59</v>
      </c>
      <c r="D957" s="40">
        <f t="shared" si="100"/>
        <v>42059</v>
      </c>
      <c r="E957" s="41">
        <v>3</v>
      </c>
      <c r="F957" s="42" t="s">
        <v>795</v>
      </c>
      <c r="G957" s="42" t="s">
        <v>520</v>
      </c>
      <c r="H957" s="41">
        <f t="shared" si="101"/>
        <v>93</v>
      </c>
      <c r="I957" s="41">
        <f t="shared" si="102"/>
        <v>11</v>
      </c>
      <c r="J957" s="41">
        <v>3</v>
      </c>
      <c r="K957" s="41" t="s">
        <v>539</v>
      </c>
      <c r="L957" s="42" t="str">
        <f t="shared" si="103"/>
        <v>tw-h-59-shl-loc3</v>
      </c>
      <c r="M957" s="42">
        <f t="shared" si="104"/>
        <v>4</v>
      </c>
      <c r="N957" s="41">
        <v>9</v>
      </c>
      <c r="O957" s="43">
        <v>9</v>
      </c>
      <c r="Q957" s="48">
        <v>354</v>
      </c>
    </row>
    <row r="958" spans="1:17" ht="16.5" x14ac:dyDescent="0.2">
      <c r="A958" s="45" t="s">
        <v>1701</v>
      </c>
      <c r="B958" s="45">
        <f t="shared" si="99"/>
        <v>4206010</v>
      </c>
      <c r="C958" s="68">
        <v>60</v>
      </c>
      <c r="D958" s="35">
        <f t="shared" si="100"/>
        <v>42060</v>
      </c>
      <c r="E958" s="36">
        <v>1</v>
      </c>
      <c r="F958" s="44" t="s">
        <v>794</v>
      </c>
      <c r="G958" s="44" t="s">
        <v>174</v>
      </c>
      <c r="H958" s="36">
        <f t="shared" si="101"/>
        <v>95</v>
      </c>
      <c r="I958" s="36">
        <f t="shared" si="102"/>
        <v>12</v>
      </c>
      <c r="J958" s="36">
        <v>3</v>
      </c>
      <c r="K958" s="36" t="s">
        <v>505</v>
      </c>
      <c r="L958" s="36" t="str">
        <f t="shared" si="103"/>
        <v>tw-h-60-jlr-loc1</v>
      </c>
      <c r="M958" s="36">
        <f t="shared" si="104"/>
        <v>5</v>
      </c>
      <c r="N958" s="36">
        <v>6</v>
      </c>
      <c r="O958" s="37">
        <v>6</v>
      </c>
      <c r="Q958" s="48">
        <v>355</v>
      </c>
    </row>
    <row r="959" spans="1:17" ht="16.5" x14ac:dyDescent="0.2">
      <c r="A959" s="45" t="s">
        <v>1701</v>
      </c>
      <c r="B959" s="45">
        <f t="shared" si="99"/>
        <v>4206011</v>
      </c>
      <c r="C959" s="68">
        <v>60</v>
      </c>
      <c r="D959" s="38">
        <f t="shared" si="100"/>
        <v>42060</v>
      </c>
      <c r="E959" s="25">
        <v>1</v>
      </c>
      <c r="F959" s="26" t="s">
        <v>795</v>
      </c>
      <c r="G959" s="26" t="s">
        <v>516</v>
      </c>
      <c r="H959" s="25">
        <f t="shared" si="101"/>
        <v>95</v>
      </c>
      <c r="I959" s="25">
        <f t="shared" si="102"/>
        <v>12</v>
      </c>
      <c r="J959" s="25">
        <v>3</v>
      </c>
      <c r="K959" s="25" t="s">
        <v>546</v>
      </c>
      <c r="L959" s="25" t="str">
        <f t="shared" si="103"/>
        <v>tw-h-60-shl-loc1</v>
      </c>
      <c r="M959" s="25">
        <f t="shared" si="104"/>
        <v>5</v>
      </c>
      <c r="N959" s="25">
        <v>9</v>
      </c>
      <c r="O959" s="39">
        <v>9</v>
      </c>
      <c r="Q959" s="48">
        <v>356</v>
      </c>
    </row>
    <row r="960" spans="1:17" ht="16.5" x14ac:dyDescent="0.2">
      <c r="A960" s="45" t="s">
        <v>1701</v>
      </c>
      <c r="B960" s="45">
        <f t="shared" si="99"/>
        <v>4206020</v>
      </c>
      <c r="C960" s="68">
        <v>60</v>
      </c>
      <c r="D960" s="38">
        <f t="shared" si="100"/>
        <v>42060</v>
      </c>
      <c r="E960" s="25">
        <v>2</v>
      </c>
      <c r="F960" s="26" t="s">
        <v>794</v>
      </c>
      <c r="G960" s="26" t="s">
        <v>498</v>
      </c>
      <c r="H960" s="25">
        <f t="shared" si="101"/>
        <v>95</v>
      </c>
      <c r="I960" s="25">
        <f t="shared" si="102"/>
        <v>11</v>
      </c>
      <c r="J960" s="25">
        <v>3</v>
      </c>
      <c r="K960" s="25" t="s">
        <v>495</v>
      </c>
      <c r="L960" s="49" t="str">
        <f t="shared" si="103"/>
        <v>tw-h-60-jlr-loc2</v>
      </c>
      <c r="M960" s="49">
        <f t="shared" si="104"/>
        <v>5</v>
      </c>
      <c r="N960" s="25">
        <v>6</v>
      </c>
      <c r="O960" s="39">
        <v>6</v>
      </c>
      <c r="Q960" s="48">
        <v>357</v>
      </c>
    </row>
    <row r="961" spans="1:17" ht="16.5" x14ac:dyDescent="0.2">
      <c r="A961" s="45" t="s">
        <v>1701</v>
      </c>
      <c r="B961" s="45">
        <f t="shared" si="99"/>
        <v>4206021</v>
      </c>
      <c r="C961" s="68">
        <v>60</v>
      </c>
      <c r="D961" s="38">
        <f t="shared" si="100"/>
        <v>42060</v>
      </c>
      <c r="E961" s="25">
        <v>2</v>
      </c>
      <c r="F961" s="26" t="s">
        <v>795</v>
      </c>
      <c r="G961" s="26" t="s">
        <v>515</v>
      </c>
      <c r="H961" s="25">
        <f t="shared" si="101"/>
        <v>95</v>
      </c>
      <c r="I961" s="25">
        <f t="shared" si="102"/>
        <v>11</v>
      </c>
      <c r="J961" s="25">
        <v>3</v>
      </c>
      <c r="K961" s="25" t="s">
        <v>534</v>
      </c>
      <c r="L961" s="49" t="str">
        <f t="shared" si="103"/>
        <v>tw-h-60-shl-loc2</v>
      </c>
      <c r="M961" s="49">
        <f t="shared" si="104"/>
        <v>5</v>
      </c>
      <c r="N961" s="25">
        <v>9</v>
      </c>
      <c r="O961" s="39">
        <v>9</v>
      </c>
      <c r="Q961" s="48">
        <v>358</v>
      </c>
    </row>
    <row r="962" spans="1:17" ht="16.5" x14ac:dyDescent="0.2">
      <c r="A962" s="45" t="s">
        <v>1701</v>
      </c>
      <c r="B962" s="45">
        <f t="shared" si="99"/>
        <v>4206030</v>
      </c>
      <c r="C962" s="68">
        <v>60</v>
      </c>
      <c r="D962" s="38">
        <f t="shared" si="100"/>
        <v>42060</v>
      </c>
      <c r="E962" s="25">
        <v>3</v>
      </c>
      <c r="F962" s="26" t="s">
        <v>794</v>
      </c>
      <c r="G962" s="26" t="s">
        <v>500</v>
      </c>
      <c r="H962" s="25">
        <f t="shared" si="101"/>
        <v>95</v>
      </c>
      <c r="I962" s="25">
        <f t="shared" si="102"/>
        <v>11</v>
      </c>
      <c r="J962" s="25">
        <v>3</v>
      </c>
      <c r="K962" s="25" t="s">
        <v>501</v>
      </c>
      <c r="L962" s="50" t="str">
        <f t="shared" si="103"/>
        <v>tw-h-60-jlr-loc3</v>
      </c>
      <c r="M962" s="50">
        <f t="shared" si="104"/>
        <v>5</v>
      </c>
      <c r="N962" s="25">
        <v>6</v>
      </c>
      <c r="O962" s="39">
        <v>6</v>
      </c>
      <c r="Q962" s="48">
        <v>359</v>
      </c>
    </row>
    <row r="963" spans="1:17" ht="17.25" thickBot="1" x14ac:dyDescent="0.25">
      <c r="A963" s="45" t="s">
        <v>1701</v>
      </c>
      <c r="B963" s="45">
        <f t="shared" si="99"/>
        <v>4206031</v>
      </c>
      <c r="C963" s="68">
        <v>60</v>
      </c>
      <c r="D963" s="40">
        <f t="shared" si="100"/>
        <v>42060</v>
      </c>
      <c r="E963" s="41">
        <v>3</v>
      </c>
      <c r="F963" s="42" t="s">
        <v>795</v>
      </c>
      <c r="G963" s="42" t="s">
        <v>520</v>
      </c>
      <c r="H963" s="41">
        <f t="shared" si="101"/>
        <v>95</v>
      </c>
      <c r="I963" s="41">
        <f t="shared" si="102"/>
        <v>11</v>
      </c>
      <c r="J963" s="41">
        <v>3</v>
      </c>
      <c r="K963" s="41" t="s">
        <v>542</v>
      </c>
      <c r="L963" s="42" t="str">
        <f t="shared" si="103"/>
        <v>tw-h-60-shl-loc3</v>
      </c>
      <c r="M963" s="42">
        <f t="shared" si="104"/>
        <v>5</v>
      </c>
      <c r="N963" s="41">
        <v>9</v>
      </c>
      <c r="O963" s="43">
        <v>9</v>
      </c>
      <c r="Q963" s="48">
        <v>360</v>
      </c>
    </row>
    <row r="964" spans="1:17" ht="16.5" x14ac:dyDescent="0.2">
      <c r="A964" s="45" t="s">
        <v>1701</v>
      </c>
      <c r="B964" s="45">
        <f t="shared" si="99"/>
        <v>4206110</v>
      </c>
      <c r="C964" s="68">
        <v>61</v>
      </c>
      <c r="D964" s="35">
        <f t="shared" si="100"/>
        <v>42061</v>
      </c>
      <c r="E964" s="36">
        <v>1</v>
      </c>
      <c r="F964" s="44" t="s">
        <v>794</v>
      </c>
      <c r="G964" s="44" t="s">
        <v>174</v>
      </c>
      <c r="H964" s="36">
        <f t="shared" si="101"/>
        <v>95</v>
      </c>
      <c r="I964" s="36">
        <f t="shared" si="102"/>
        <v>12</v>
      </c>
      <c r="J964" s="36">
        <v>4</v>
      </c>
      <c r="K964" s="36" t="s">
        <v>499</v>
      </c>
      <c r="L964" s="36" t="str">
        <f t="shared" si="103"/>
        <v>tw-h-61-jlr-loc1</v>
      </c>
      <c r="M964" s="36">
        <f t="shared" si="104"/>
        <v>5</v>
      </c>
      <c r="N964" s="36">
        <v>6</v>
      </c>
      <c r="O964" s="37">
        <v>6</v>
      </c>
      <c r="Q964" s="48">
        <v>361</v>
      </c>
    </row>
    <row r="965" spans="1:17" ht="16.5" x14ac:dyDescent="0.2">
      <c r="A965" s="45" t="s">
        <v>1701</v>
      </c>
      <c r="B965" s="45">
        <f t="shared" ref="B965:B1028" si="105">D965*100+E965*10+IF(F965="jlr",0,1)</f>
        <v>4206111</v>
      </c>
      <c r="C965" s="68">
        <v>61</v>
      </c>
      <c r="D965" s="38">
        <f t="shared" si="100"/>
        <v>42061</v>
      </c>
      <c r="E965" s="25">
        <v>1</v>
      </c>
      <c r="F965" s="26" t="s">
        <v>795</v>
      </c>
      <c r="G965" s="26" t="s">
        <v>516</v>
      </c>
      <c r="H965" s="25">
        <f t="shared" si="101"/>
        <v>95</v>
      </c>
      <c r="I965" s="25">
        <f t="shared" si="102"/>
        <v>12</v>
      </c>
      <c r="J965" s="25">
        <v>4</v>
      </c>
      <c r="K965" s="25" t="s">
        <v>539</v>
      </c>
      <c r="L965" s="25" t="str">
        <f t="shared" si="103"/>
        <v>tw-h-61-shl-loc1</v>
      </c>
      <c r="M965" s="25">
        <f t="shared" si="104"/>
        <v>5</v>
      </c>
      <c r="N965" s="25">
        <v>9</v>
      </c>
      <c r="O965" s="39">
        <v>9</v>
      </c>
      <c r="Q965" s="48">
        <v>362</v>
      </c>
    </row>
    <row r="966" spans="1:17" ht="16.5" x14ac:dyDescent="0.2">
      <c r="A966" s="45" t="s">
        <v>1701</v>
      </c>
      <c r="B966" s="45">
        <f t="shared" si="105"/>
        <v>4206120</v>
      </c>
      <c r="C966" s="68">
        <v>61</v>
      </c>
      <c r="D966" s="38">
        <f t="shared" si="100"/>
        <v>42061</v>
      </c>
      <c r="E966" s="25">
        <v>2</v>
      </c>
      <c r="F966" s="26" t="s">
        <v>794</v>
      </c>
      <c r="G966" s="26" t="s">
        <v>498</v>
      </c>
      <c r="H966" s="25">
        <f t="shared" si="101"/>
        <v>95</v>
      </c>
      <c r="I966" s="25">
        <f t="shared" si="102"/>
        <v>12</v>
      </c>
      <c r="J966" s="25">
        <v>4</v>
      </c>
      <c r="K966" s="25" t="s">
        <v>1459</v>
      </c>
      <c r="L966" s="49" t="str">
        <f t="shared" si="103"/>
        <v>tw-h-61-jlr-loc2</v>
      </c>
      <c r="M966" s="49">
        <f t="shared" si="104"/>
        <v>5</v>
      </c>
      <c r="N966" s="25">
        <v>6</v>
      </c>
      <c r="O966" s="39">
        <v>6</v>
      </c>
      <c r="Q966" s="48">
        <v>363</v>
      </c>
    </row>
    <row r="967" spans="1:17" ht="16.5" x14ac:dyDescent="0.2">
      <c r="A967" s="45" t="s">
        <v>1701</v>
      </c>
      <c r="B967" s="45">
        <f t="shared" si="105"/>
        <v>4206121</v>
      </c>
      <c r="C967" s="68">
        <v>61</v>
      </c>
      <c r="D967" s="38">
        <f t="shared" si="100"/>
        <v>42061</v>
      </c>
      <c r="E967" s="25">
        <v>2</v>
      </c>
      <c r="F967" s="26" t="s">
        <v>795</v>
      </c>
      <c r="G967" s="26" t="s">
        <v>515</v>
      </c>
      <c r="H967" s="25">
        <f t="shared" si="101"/>
        <v>95</v>
      </c>
      <c r="I967" s="25">
        <f t="shared" si="102"/>
        <v>12</v>
      </c>
      <c r="J967" s="25">
        <v>4</v>
      </c>
      <c r="K967" s="25" t="s">
        <v>538</v>
      </c>
      <c r="L967" s="49" t="str">
        <f t="shared" si="103"/>
        <v>tw-h-61-shl-loc2</v>
      </c>
      <c r="M967" s="49">
        <f t="shared" si="104"/>
        <v>5</v>
      </c>
      <c r="N967" s="25">
        <v>9</v>
      </c>
      <c r="O967" s="39">
        <v>9</v>
      </c>
      <c r="Q967" s="48">
        <v>364</v>
      </c>
    </row>
    <row r="968" spans="1:17" ht="16.5" x14ac:dyDescent="0.2">
      <c r="A968" s="45" t="s">
        <v>1701</v>
      </c>
      <c r="B968" s="45">
        <f t="shared" si="105"/>
        <v>4206130</v>
      </c>
      <c r="C968" s="68">
        <v>61</v>
      </c>
      <c r="D968" s="38">
        <f t="shared" si="100"/>
        <v>42061</v>
      </c>
      <c r="E968" s="25">
        <v>3</v>
      </c>
      <c r="F968" s="26" t="s">
        <v>794</v>
      </c>
      <c r="G968" s="26" t="s">
        <v>500</v>
      </c>
      <c r="H968" s="25">
        <f t="shared" si="101"/>
        <v>95</v>
      </c>
      <c r="I968" s="25">
        <f t="shared" si="102"/>
        <v>11</v>
      </c>
      <c r="J968" s="25">
        <v>4</v>
      </c>
      <c r="K968" s="25" t="s">
        <v>502</v>
      </c>
      <c r="L968" s="50" t="str">
        <f t="shared" si="103"/>
        <v>tw-h-61-jlr-loc3</v>
      </c>
      <c r="M968" s="50">
        <f t="shared" si="104"/>
        <v>5</v>
      </c>
      <c r="N968" s="25">
        <v>6</v>
      </c>
      <c r="O968" s="39">
        <v>6</v>
      </c>
      <c r="Q968" s="48">
        <v>365</v>
      </c>
    </row>
    <row r="969" spans="1:17" ht="17.25" thickBot="1" x14ac:dyDescent="0.25">
      <c r="A969" s="45" t="s">
        <v>1701</v>
      </c>
      <c r="B969" s="45">
        <f t="shared" si="105"/>
        <v>4206131</v>
      </c>
      <c r="C969" s="68">
        <v>61</v>
      </c>
      <c r="D969" s="40">
        <f t="shared" si="100"/>
        <v>42061</v>
      </c>
      <c r="E969" s="41">
        <v>3</v>
      </c>
      <c r="F969" s="42" t="s">
        <v>795</v>
      </c>
      <c r="G969" s="42" t="s">
        <v>520</v>
      </c>
      <c r="H969" s="41">
        <f t="shared" si="101"/>
        <v>95</v>
      </c>
      <c r="I969" s="41">
        <f t="shared" si="102"/>
        <v>11</v>
      </c>
      <c r="J969" s="41">
        <v>4</v>
      </c>
      <c r="K969" s="41" t="s">
        <v>543</v>
      </c>
      <c r="L969" s="42" t="str">
        <f t="shared" si="103"/>
        <v>tw-h-61-shl-loc3</v>
      </c>
      <c r="M969" s="42">
        <f t="shared" si="104"/>
        <v>5</v>
      </c>
      <c r="N969" s="41">
        <v>9</v>
      </c>
      <c r="O969" s="43">
        <v>9</v>
      </c>
      <c r="Q969" s="48">
        <v>366</v>
      </c>
    </row>
    <row r="970" spans="1:17" ht="16.5" x14ac:dyDescent="0.2">
      <c r="A970" s="45" t="s">
        <v>1701</v>
      </c>
      <c r="B970" s="45">
        <f t="shared" si="105"/>
        <v>4206210</v>
      </c>
      <c r="C970" s="68">
        <v>62</v>
      </c>
      <c r="D970" s="35">
        <f t="shared" si="100"/>
        <v>42062</v>
      </c>
      <c r="E970" s="36">
        <v>1</v>
      </c>
      <c r="F970" s="44" t="s">
        <v>794</v>
      </c>
      <c r="G970" s="44" t="s">
        <v>174</v>
      </c>
      <c r="H970" s="36">
        <f t="shared" si="101"/>
        <v>95</v>
      </c>
      <c r="I970" s="36">
        <f t="shared" si="102"/>
        <v>12</v>
      </c>
      <c r="J970" s="36">
        <v>4</v>
      </c>
      <c r="K970" s="36" t="s">
        <v>174</v>
      </c>
      <c r="L970" s="36" t="str">
        <f t="shared" si="103"/>
        <v>tw-h-62-jlr-loc1</v>
      </c>
      <c r="M970" s="36">
        <f t="shared" si="104"/>
        <v>5</v>
      </c>
      <c r="N970" s="36">
        <v>6</v>
      </c>
      <c r="O970" s="37">
        <v>6</v>
      </c>
      <c r="Q970" s="48">
        <v>367</v>
      </c>
    </row>
    <row r="971" spans="1:17" ht="16.5" x14ac:dyDescent="0.2">
      <c r="A971" s="45" t="s">
        <v>1701</v>
      </c>
      <c r="B971" s="45">
        <f t="shared" si="105"/>
        <v>4206211</v>
      </c>
      <c r="C971" s="68">
        <v>62</v>
      </c>
      <c r="D971" s="38">
        <f t="shared" si="100"/>
        <v>42062</v>
      </c>
      <c r="E971" s="25">
        <v>1</v>
      </c>
      <c r="F971" s="26" t="s">
        <v>795</v>
      </c>
      <c r="G971" s="26" t="s">
        <v>516</v>
      </c>
      <c r="H971" s="25">
        <f t="shared" si="101"/>
        <v>95</v>
      </c>
      <c r="I971" s="25">
        <f t="shared" si="102"/>
        <v>12</v>
      </c>
      <c r="J971" s="25">
        <v>4</v>
      </c>
      <c r="K971" s="25" t="s">
        <v>534</v>
      </c>
      <c r="L971" s="25" t="str">
        <f t="shared" si="103"/>
        <v>tw-h-62-shl-loc1</v>
      </c>
      <c r="M971" s="25">
        <f t="shared" si="104"/>
        <v>5</v>
      </c>
      <c r="N971" s="25">
        <v>9</v>
      </c>
      <c r="O971" s="39">
        <v>9</v>
      </c>
      <c r="Q971" s="48">
        <v>368</v>
      </c>
    </row>
    <row r="972" spans="1:17" ht="16.5" x14ac:dyDescent="0.2">
      <c r="A972" s="45" t="s">
        <v>1701</v>
      </c>
      <c r="B972" s="45">
        <f t="shared" si="105"/>
        <v>4206220</v>
      </c>
      <c r="C972" s="68">
        <v>62</v>
      </c>
      <c r="D972" s="38">
        <f t="shared" si="100"/>
        <v>42062</v>
      </c>
      <c r="E972" s="25">
        <v>2</v>
      </c>
      <c r="F972" s="26" t="s">
        <v>794</v>
      </c>
      <c r="G972" s="26" t="s">
        <v>498</v>
      </c>
      <c r="H972" s="25">
        <f t="shared" si="101"/>
        <v>95</v>
      </c>
      <c r="I972" s="25">
        <f t="shared" si="102"/>
        <v>12</v>
      </c>
      <c r="J972" s="25">
        <v>4</v>
      </c>
      <c r="K972" s="25" t="s">
        <v>174</v>
      </c>
      <c r="L972" s="49" t="str">
        <f t="shared" si="103"/>
        <v>tw-h-62-jlr-loc2</v>
      </c>
      <c r="M972" s="49">
        <f t="shared" si="104"/>
        <v>5</v>
      </c>
      <c r="N972" s="25">
        <v>6</v>
      </c>
      <c r="O972" s="39">
        <v>6</v>
      </c>
      <c r="Q972" s="48">
        <v>369</v>
      </c>
    </row>
    <row r="973" spans="1:17" ht="16.5" x14ac:dyDescent="0.2">
      <c r="A973" s="45" t="s">
        <v>1701</v>
      </c>
      <c r="B973" s="45">
        <f t="shared" si="105"/>
        <v>4206221</v>
      </c>
      <c r="C973" s="68">
        <v>62</v>
      </c>
      <c r="D973" s="38">
        <f t="shared" si="100"/>
        <v>42062</v>
      </c>
      <c r="E973" s="25">
        <v>2</v>
      </c>
      <c r="F973" s="26" t="s">
        <v>795</v>
      </c>
      <c r="G973" s="26" t="s">
        <v>515</v>
      </c>
      <c r="H973" s="25">
        <f t="shared" si="101"/>
        <v>95</v>
      </c>
      <c r="I973" s="25">
        <f t="shared" si="102"/>
        <v>12</v>
      </c>
      <c r="J973" s="25">
        <v>4</v>
      </c>
      <c r="K973" s="25" t="s">
        <v>528</v>
      </c>
      <c r="L973" s="49" t="str">
        <f t="shared" si="103"/>
        <v>tw-h-62-shl-loc2</v>
      </c>
      <c r="M973" s="49">
        <f t="shared" si="104"/>
        <v>5</v>
      </c>
      <c r="N973" s="25">
        <v>9</v>
      </c>
      <c r="O973" s="39">
        <v>9</v>
      </c>
      <c r="Q973" s="48">
        <v>370</v>
      </c>
    </row>
    <row r="974" spans="1:17" ht="16.5" x14ac:dyDescent="0.2">
      <c r="A974" s="45" t="s">
        <v>1701</v>
      </c>
      <c r="B974" s="45">
        <f t="shared" si="105"/>
        <v>4206230</v>
      </c>
      <c r="C974" s="68">
        <v>62</v>
      </c>
      <c r="D974" s="38">
        <f t="shared" si="100"/>
        <v>42062</v>
      </c>
      <c r="E974" s="25">
        <v>3</v>
      </c>
      <c r="F974" s="26" t="s">
        <v>794</v>
      </c>
      <c r="G974" s="26" t="s">
        <v>500</v>
      </c>
      <c r="H974" s="25">
        <f t="shared" si="101"/>
        <v>95</v>
      </c>
      <c r="I974" s="25">
        <f t="shared" si="102"/>
        <v>12</v>
      </c>
      <c r="J974" s="25">
        <v>4</v>
      </c>
      <c r="K974" s="25" t="s">
        <v>501</v>
      </c>
      <c r="L974" s="50" t="str">
        <f t="shared" si="103"/>
        <v>tw-h-62-jlr-loc3</v>
      </c>
      <c r="M974" s="50">
        <f t="shared" si="104"/>
        <v>5</v>
      </c>
      <c r="N974" s="25">
        <v>6</v>
      </c>
      <c r="O974" s="39">
        <v>6</v>
      </c>
      <c r="Q974" s="48">
        <v>371</v>
      </c>
    </row>
    <row r="975" spans="1:17" ht="17.25" thickBot="1" x14ac:dyDescent="0.25">
      <c r="A975" s="45" t="s">
        <v>1701</v>
      </c>
      <c r="B975" s="45">
        <f t="shared" si="105"/>
        <v>4206231</v>
      </c>
      <c r="C975" s="68">
        <v>62</v>
      </c>
      <c r="D975" s="40">
        <f t="shared" si="100"/>
        <v>42062</v>
      </c>
      <c r="E975" s="41">
        <v>3</v>
      </c>
      <c r="F975" s="42" t="s">
        <v>795</v>
      </c>
      <c r="G975" s="42" t="s">
        <v>520</v>
      </c>
      <c r="H975" s="41">
        <f t="shared" si="101"/>
        <v>95</v>
      </c>
      <c r="I975" s="41">
        <f t="shared" si="102"/>
        <v>12</v>
      </c>
      <c r="J975" s="41">
        <v>4</v>
      </c>
      <c r="K975" s="41" t="s">
        <v>542</v>
      </c>
      <c r="L975" s="42" t="str">
        <f t="shared" si="103"/>
        <v>tw-h-62-shl-loc3</v>
      </c>
      <c r="M975" s="42">
        <f t="shared" si="104"/>
        <v>5</v>
      </c>
      <c r="N975" s="41">
        <v>9</v>
      </c>
      <c r="O975" s="43">
        <v>9</v>
      </c>
      <c r="Q975" s="48">
        <v>372</v>
      </c>
    </row>
    <row r="976" spans="1:17" ht="16.5" x14ac:dyDescent="0.2">
      <c r="A976" s="45" t="s">
        <v>1701</v>
      </c>
      <c r="B976" s="45">
        <f t="shared" si="105"/>
        <v>4206310</v>
      </c>
      <c r="C976" s="68">
        <v>63</v>
      </c>
      <c r="D976" s="35">
        <f t="shared" si="100"/>
        <v>42063</v>
      </c>
      <c r="E976" s="36">
        <v>1</v>
      </c>
      <c r="F976" s="44" t="s">
        <v>794</v>
      </c>
      <c r="G976" s="44" t="s">
        <v>174</v>
      </c>
      <c r="H976" s="36">
        <f t="shared" si="101"/>
        <v>96</v>
      </c>
      <c r="I976" s="36">
        <f t="shared" si="102"/>
        <v>12</v>
      </c>
      <c r="J976" s="36">
        <v>4</v>
      </c>
      <c r="K976" s="36" t="s">
        <v>498</v>
      </c>
      <c r="L976" s="36" t="str">
        <f t="shared" si="103"/>
        <v>tw-h-63-jlr-loc1</v>
      </c>
      <c r="M976" s="36">
        <f t="shared" si="104"/>
        <v>5</v>
      </c>
      <c r="N976" s="36">
        <v>6</v>
      </c>
      <c r="O976" s="37">
        <v>6</v>
      </c>
      <c r="Q976" s="48">
        <v>373</v>
      </c>
    </row>
    <row r="977" spans="1:17" ht="16.5" x14ac:dyDescent="0.2">
      <c r="A977" s="45" t="s">
        <v>1701</v>
      </c>
      <c r="B977" s="45">
        <f t="shared" si="105"/>
        <v>4206311</v>
      </c>
      <c r="C977" s="68">
        <v>63</v>
      </c>
      <c r="D977" s="38">
        <f t="shared" si="100"/>
        <v>42063</v>
      </c>
      <c r="E977" s="25">
        <v>1</v>
      </c>
      <c r="F977" s="26" t="s">
        <v>795</v>
      </c>
      <c r="G977" s="26" t="s">
        <v>516</v>
      </c>
      <c r="H977" s="25">
        <f t="shared" si="101"/>
        <v>96</v>
      </c>
      <c r="I977" s="25">
        <f t="shared" si="102"/>
        <v>12</v>
      </c>
      <c r="J977" s="25">
        <v>4</v>
      </c>
      <c r="K977" s="25" t="s">
        <v>526</v>
      </c>
      <c r="L977" s="25" t="str">
        <f t="shared" si="103"/>
        <v>tw-h-63-shl-loc1</v>
      </c>
      <c r="M977" s="25">
        <f t="shared" si="104"/>
        <v>5</v>
      </c>
      <c r="N977" s="25">
        <v>9</v>
      </c>
      <c r="O977" s="39">
        <v>9</v>
      </c>
      <c r="Q977" s="48">
        <v>374</v>
      </c>
    </row>
    <row r="978" spans="1:17" ht="16.5" x14ac:dyDescent="0.2">
      <c r="A978" s="45" t="s">
        <v>1701</v>
      </c>
      <c r="B978" s="45">
        <f t="shared" si="105"/>
        <v>4206320</v>
      </c>
      <c r="C978" s="68">
        <v>63</v>
      </c>
      <c r="D978" s="38">
        <f t="shared" si="100"/>
        <v>42063</v>
      </c>
      <c r="E978" s="25">
        <v>2</v>
      </c>
      <c r="F978" s="26" t="s">
        <v>794</v>
      </c>
      <c r="G978" s="26" t="s">
        <v>498</v>
      </c>
      <c r="H978" s="25">
        <f t="shared" si="101"/>
        <v>96</v>
      </c>
      <c r="I978" s="25">
        <f t="shared" si="102"/>
        <v>12</v>
      </c>
      <c r="J978" s="25">
        <v>4</v>
      </c>
      <c r="K978" s="25" t="s">
        <v>497</v>
      </c>
      <c r="L978" s="49" t="str">
        <f t="shared" si="103"/>
        <v>tw-h-63-jlr-loc2</v>
      </c>
      <c r="M978" s="49">
        <f t="shared" si="104"/>
        <v>5</v>
      </c>
      <c r="N978" s="25">
        <v>6</v>
      </c>
      <c r="O978" s="39">
        <v>6</v>
      </c>
      <c r="Q978" s="48">
        <v>375</v>
      </c>
    </row>
    <row r="979" spans="1:17" ht="16.5" x14ac:dyDescent="0.2">
      <c r="A979" s="45" t="s">
        <v>1701</v>
      </c>
      <c r="B979" s="45">
        <f t="shared" si="105"/>
        <v>4206321</v>
      </c>
      <c r="C979" s="68">
        <v>63</v>
      </c>
      <c r="D979" s="38">
        <f t="shared" si="100"/>
        <v>42063</v>
      </c>
      <c r="E979" s="25">
        <v>2</v>
      </c>
      <c r="F979" s="26" t="s">
        <v>795</v>
      </c>
      <c r="G979" s="26" t="s">
        <v>515</v>
      </c>
      <c r="H979" s="25">
        <f t="shared" si="101"/>
        <v>96</v>
      </c>
      <c r="I979" s="25">
        <f t="shared" si="102"/>
        <v>12</v>
      </c>
      <c r="J979" s="25">
        <v>4</v>
      </c>
      <c r="K979" s="25" t="s">
        <v>531</v>
      </c>
      <c r="L979" s="49" t="str">
        <f t="shared" si="103"/>
        <v>tw-h-63-shl-loc2</v>
      </c>
      <c r="M979" s="49">
        <f t="shared" si="104"/>
        <v>5</v>
      </c>
      <c r="N979" s="25">
        <v>9</v>
      </c>
      <c r="O979" s="39">
        <v>9</v>
      </c>
      <c r="Q979" s="48">
        <v>376</v>
      </c>
    </row>
    <row r="980" spans="1:17" ht="16.5" x14ac:dyDescent="0.2">
      <c r="A980" s="45" t="s">
        <v>1701</v>
      </c>
      <c r="B980" s="45">
        <f t="shared" si="105"/>
        <v>4206330</v>
      </c>
      <c r="C980" s="68">
        <v>63</v>
      </c>
      <c r="D980" s="38">
        <f t="shared" si="100"/>
        <v>42063</v>
      </c>
      <c r="E980" s="25">
        <v>3</v>
      </c>
      <c r="F980" s="26" t="s">
        <v>794</v>
      </c>
      <c r="G980" s="26" t="s">
        <v>500</v>
      </c>
      <c r="H980" s="25">
        <f t="shared" si="101"/>
        <v>96</v>
      </c>
      <c r="I980" s="25">
        <f t="shared" si="102"/>
        <v>12</v>
      </c>
      <c r="J980" s="25">
        <v>4</v>
      </c>
      <c r="K980" s="25" t="s">
        <v>174</v>
      </c>
      <c r="L980" s="50" t="str">
        <f t="shared" si="103"/>
        <v>tw-h-63-jlr-loc3</v>
      </c>
      <c r="M980" s="50">
        <f t="shared" si="104"/>
        <v>5</v>
      </c>
      <c r="N980" s="25">
        <v>6</v>
      </c>
      <c r="O980" s="39">
        <v>6</v>
      </c>
      <c r="Q980" s="48">
        <v>377</v>
      </c>
    </row>
    <row r="981" spans="1:17" ht="17.25" thickBot="1" x14ac:dyDescent="0.25">
      <c r="A981" s="45" t="s">
        <v>1701</v>
      </c>
      <c r="B981" s="45">
        <f t="shared" si="105"/>
        <v>4206331</v>
      </c>
      <c r="C981" s="68">
        <v>63</v>
      </c>
      <c r="D981" s="40">
        <f t="shared" si="100"/>
        <v>42063</v>
      </c>
      <c r="E981" s="41">
        <v>3</v>
      </c>
      <c r="F981" s="42" t="s">
        <v>795</v>
      </c>
      <c r="G981" s="42" t="s">
        <v>520</v>
      </c>
      <c r="H981" s="41">
        <f t="shared" si="101"/>
        <v>96</v>
      </c>
      <c r="I981" s="41">
        <f t="shared" si="102"/>
        <v>12</v>
      </c>
      <c r="J981" s="41">
        <v>4</v>
      </c>
      <c r="K981" s="41" t="s">
        <v>535</v>
      </c>
      <c r="L981" s="42" t="str">
        <f t="shared" si="103"/>
        <v>tw-h-63-shl-loc3</v>
      </c>
      <c r="M981" s="42">
        <f t="shared" si="104"/>
        <v>5</v>
      </c>
      <c r="N981" s="41">
        <v>9</v>
      </c>
      <c r="O981" s="43">
        <v>9</v>
      </c>
      <c r="Q981" s="48">
        <v>378</v>
      </c>
    </row>
    <row r="982" spans="1:17" ht="16.5" x14ac:dyDescent="0.2">
      <c r="A982" s="45" t="s">
        <v>1701</v>
      </c>
      <c r="B982" s="45">
        <f t="shared" si="105"/>
        <v>4206410</v>
      </c>
      <c r="C982" s="68">
        <v>64</v>
      </c>
      <c r="D982" s="35">
        <f t="shared" si="100"/>
        <v>42064</v>
      </c>
      <c r="E982" s="36">
        <v>1</v>
      </c>
      <c r="F982" s="44" t="s">
        <v>794</v>
      </c>
      <c r="G982" s="44" t="s">
        <v>174</v>
      </c>
      <c r="H982" s="36">
        <f t="shared" si="101"/>
        <v>97</v>
      </c>
      <c r="I982" s="36">
        <f t="shared" si="102"/>
        <v>12</v>
      </c>
      <c r="J982" s="36">
        <v>4</v>
      </c>
      <c r="K982" s="36" t="s">
        <v>502</v>
      </c>
      <c r="L982" s="36" t="str">
        <f t="shared" si="103"/>
        <v>tw-h-64-jlr-loc1</v>
      </c>
      <c r="M982" s="36">
        <f t="shared" si="104"/>
        <v>5</v>
      </c>
      <c r="N982" s="36">
        <v>6</v>
      </c>
      <c r="O982" s="37">
        <v>6</v>
      </c>
      <c r="Q982" s="48">
        <v>379</v>
      </c>
    </row>
    <row r="983" spans="1:17" ht="16.5" x14ac:dyDescent="0.2">
      <c r="A983" s="45" t="s">
        <v>1701</v>
      </c>
      <c r="B983" s="45">
        <f t="shared" si="105"/>
        <v>4206411</v>
      </c>
      <c r="C983" s="68">
        <v>64</v>
      </c>
      <c r="D983" s="38">
        <f t="shared" si="100"/>
        <v>42064</v>
      </c>
      <c r="E983" s="25">
        <v>1</v>
      </c>
      <c r="F983" s="26" t="s">
        <v>795</v>
      </c>
      <c r="G983" s="26" t="s">
        <v>516</v>
      </c>
      <c r="H983" s="25">
        <f t="shared" si="101"/>
        <v>97</v>
      </c>
      <c r="I983" s="25">
        <f t="shared" si="102"/>
        <v>12</v>
      </c>
      <c r="J983" s="25">
        <v>4</v>
      </c>
      <c r="K983" s="25" t="s">
        <v>543</v>
      </c>
      <c r="L983" s="25" t="str">
        <f t="shared" si="103"/>
        <v>tw-h-64-shl-loc1</v>
      </c>
      <c r="M983" s="25">
        <f t="shared" si="104"/>
        <v>5</v>
      </c>
      <c r="N983" s="25">
        <v>9</v>
      </c>
      <c r="O983" s="39">
        <v>9</v>
      </c>
      <c r="Q983" s="48">
        <v>380</v>
      </c>
    </row>
    <row r="984" spans="1:17" ht="16.5" x14ac:dyDescent="0.2">
      <c r="A984" s="45" t="s">
        <v>1701</v>
      </c>
      <c r="B984" s="45">
        <f t="shared" si="105"/>
        <v>4206420</v>
      </c>
      <c r="C984" s="68">
        <v>64</v>
      </c>
      <c r="D984" s="38">
        <f t="shared" si="100"/>
        <v>42064</v>
      </c>
      <c r="E984" s="25">
        <v>2</v>
      </c>
      <c r="F984" s="26" t="s">
        <v>794</v>
      </c>
      <c r="G984" s="26" t="s">
        <v>498</v>
      </c>
      <c r="H984" s="25">
        <f t="shared" si="101"/>
        <v>97</v>
      </c>
      <c r="I984" s="25">
        <f t="shared" si="102"/>
        <v>12</v>
      </c>
      <c r="J984" s="25">
        <v>4</v>
      </c>
      <c r="K984" s="25" t="s">
        <v>1459</v>
      </c>
      <c r="L984" s="49" t="str">
        <f t="shared" si="103"/>
        <v>tw-h-64-jlr-loc2</v>
      </c>
      <c r="M984" s="49">
        <f t="shared" si="104"/>
        <v>5</v>
      </c>
      <c r="N984" s="25">
        <v>6</v>
      </c>
      <c r="O984" s="39">
        <v>6</v>
      </c>
      <c r="Q984" s="48">
        <v>381</v>
      </c>
    </row>
    <row r="985" spans="1:17" ht="16.5" x14ac:dyDescent="0.2">
      <c r="A985" s="45" t="s">
        <v>1701</v>
      </c>
      <c r="B985" s="45">
        <f t="shared" si="105"/>
        <v>4206421</v>
      </c>
      <c r="C985" s="68">
        <v>64</v>
      </c>
      <c r="D985" s="38">
        <f t="shared" si="100"/>
        <v>42064</v>
      </c>
      <c r="E985" s="25">
        <v>2</v>
      </c>
      <c r="F985" s="26" t="s">
        <v>795</v>
      </c>
      <c r="G985" s="26" t="s">
        <v>515</v>
      </c>
      <c r="H985" s="25">
        <f t="shared" si="101"/>
        <v>97</v>
      </c>
      <c r="I985" s="25">
        <f t="shared" si="102"/>
        <v>12</v>
      </c>
      <c r="J985" s="25">
        <v>4</v>
      </c>
      <c r="K985" s="25" t="s">
        <v>538</v>
      </c>
      <c r="L985" s="49" t="str">
        <f t="shared" si="103"/>
        <v>tw-h-64-shl-loc2</v>
      </c>
      <c r="M985" s="49">
        <f t="shared" si="104"/>
        <v>5</v>
      </c>
      <c r="N985" s="25">
        <v>9</v>
      </c>
      <c r="O985" s="39">
        <v>9</v>
      </c>
      <c r="Q985" s="48">
        <v>382</v>
      </c>
    </row>
    <row r="986" spans="1:17" ht="16.5" x14ac:dyDescent="0.2">
      <c r="A986" s="45" t="s">
        <v>1701</v>
      </c>
      <c r="B986" s="45">
        <f t="shared" si="105"/>
        <v>4206430</v>
      </c>
      <c r="C986" s="68">
        <v>64</v>
      </c>
      <c r="D986" s="38">
        <f t="shared" si="100"/>
        <v>42064</v>
      </c>
      <c r="E986" s="25">
        <v>3</v>
      </c>
      <c r="F986" s="26" t="s">
        <v>794</v>
      </c>
      <c r="G986" s="26" t="s">
        <v>500</v>
      </c>
      <c r="H986" s="25">
        <f t="shared" si="101"/>
        <v>97</v>
      </c>
      <c r="I986" s="25">
        <f t="shared" si="102"/>
        <v>12</v>
      </c>
      <c r="J986" s="25">
        <v>4</v>
      </c>
      <c r="K986" s="25" t="s">
        <v>503</v>
      </c>
      <c r="L986" s="50" t="str">
        <f t="shared" si="103"/>
        <v>tw-h-64-jlr-loc3</v>
      </c>
      <c r="M986" s="50">
        <f t="shared" si="104"/>
        <v>5</v>
      </c>
      <c r="N986" s="25">
        <v>6</v>
      </c>
      <c r="O986" s="39">
        <v>6</v>
      </c>
      <c r="Q986" s="48">
        <v>383</v>
      </c>
    </row>
    <row r="987" spans="1:17" ht="17.25" thickBot="1" x14ac:dyDescent="0.25">
      <c r="A987" s="45" t="s">
        <v>1701</v>
      </c>
      <c r="B987" s="45">
        <f t="shared" si="105"/>
        <v>4206431</v>
      </c>
      <c r="C987" s="68">
        <v>64</v>
      </c>
      <c r="D987" s="40">
        <f t="shared" si="100"/>
        <v>42064</v>
      </c>
      <c r="E987" s="41">
        <v>3</v>
      </c>
      <c r="F987" s="42" t="s">
        <v>795</v>
      </c>
      <c r="G987" s="42" t="s">
        <v>520</v>
      </c>
      <c r="H987" s="41">
        <f t="shared" si="101"/>
        <v>97</v>
      </c>
      <c r="I987" s="41">
        <f t="shared" si="102"/>
        <v>12</v>
      </c>
      <c r="J987" s="41">
        <v>4</v>
      </c>
      <c r="K987" s="41" t="s">
        <v>544</v>
      </c>
      <c r="L987" s="42" t="str">
        <f t="shared" si="103"/>
        <v>tw-h-64-shl-loc3</v>
      </c>
      <c r="M987" s="42">
        <f t="shared" si="104"/>
        <v>5</v>
      </c>
      <c r="N987" s="41">
        <v>9</v>
      </c>
      <c r="O987" s="43">
        <v>9</v>
      </c>
      <c r="Q987" s="48">
        <v>384</v>
      </c>
    </row>
    <row r="988" spans="1:17" ht="16.5" x14ac:dyDescent="0.2">
      <c r="A988" s="45" t="s">
        <v>1701</v>
      </c>
      <c r="B988" s="45">
        <f t="shared" si="105"/>
        <v>4206510</v>
      </c>
      <c r="C988" s="68">
        <v>65</v>
      </c>
      <c r="D988" s="35">
        <f t="shared" si="100"/>
        <v>42065</v>
      </c>
      <c r="E988" s="36">
        <v>1</v>
      </c>
      <c r="F988" s="44" t="s">
        <v>794</v>
      </c>
      <c r="G988" s="44" t="s">
        <v>174</v>
      </c>
      <c r="H988" s="36">
        <f t="shared" si="101"/>
        <v>97</v>
      </c>
      <c r="I988" s="36">
        <f t="shared" si="102"/>
        <v>12</v>
      </c>
      <c r="J988" s="36">
        <v>4</v>
      </c>
      <c r="K988" s="36" t="s">
        <v>495</v>
      </c>
      <c r="L988" s="36" t="str">
        <f t="shared" si="103"/>
        <v>tw-h-65-jlr-loc1</v>
      </c>
      <c r="M988" s="36">
        <f t="shared" si="104"/>
        <v>5</v>
      </c>
      <c r="N988" s="36">
        <v>6</v>
      </c>
      <c r="O988" s="37">
        <v>6</v>
      </c>
      <c r="Q988" s="48">
        <v>385</v>
      </c>
    </row>
    <row r="989" spans="1:17" ht="16.5" x14ac:dyDescent="0.2">
      <c r="A989" s="45" t="s">
        <v>1701</v>
      </c>
      <c r="B989" s="45">
        <f t="shared" si="105"/>
        <v>4206511</v>
      </c>
      <c r="C989" s="68">
        <v>65</v>
      </c>
      <c r="D989" s="38">
        <f t="shared" ref="D989:D1052" si="106">INT((Q989-1)/6)+42001</f>
        <v>42065</v>
      </c>
      <c r="E989" s="25">
        <v>1</v>
      </c>
      <c r="F989" s="26" t="s">
        <v>795</v>
      </c>
      <c r="G989" s="26" t="s">
        <v>516</v>
      </c>
      <c r="H989" s="25">
        <f t="shared" ref="H989:H1052" si="107">INDEX($AL$4:$AL$103,C989)</f>
        <v>97</v>
      </c>
      <c r="I989" s="25">
        <f t="shared" ref="I989:I1052" si="108">INDEX($AM$4:$AO$103,C989,E989)</f>
        <v>12</v>
      </c>
      <c r="J989" s="25">
        <v>4</v>
      </c>
      <c r="K989" s="25" t="s">
        <v>527</v>
      </c>
      <c r="L989" s="25" t="str">
        <f t="shared" ref="L989:L1052" si="109">A989&amp;"-"&amp;C989&amp;"-"&amp;F989&amp;"-loc"&amp;E989</f>
        <v>tw-h-65-shl-loc1</v>
      </c>
      <c r="M989" s="25">
        <f t="shared" ref="M989:M1052" si="110">INDEX($AQ$4:$AQ$103,C989)</f>
        <v>5</v>
      </c>
      <c r="N989" s="25">
        <v>9</v>
      </c>
      <c r="O989" s="39">
        <v>9</v>
      </c>
      <c r="Q989" s="48">
        <v>386</v>
      </c>
    </row>
    <row r="990" spans="1:17" ht="16.5" x14ac:dyDescent="0.2">
      <c r="A990" s="45" t="s">
        <v>1701</v>
      </c>
      <c r="B990" s="45">
        <f t="shared" si="105"/>
        <v>4206520</v>
      </c>
      <c r="C990" s="68">
        <v>65</v>
      </c>
      <c r="D990" s="38">
        <f t="shared" si="106"/>
        <v>42065</v>
      </c>
      <c r="E990" s="25">
        <v>2</v>
      </c>
      <c r="F990" s="26" t="s">
        <v>794</v>
      </c>
      <c r="G990" s="26" t="s">
        <v>498</v>
      </c>
      <c r="H990" s="25">
        <f t="shared" si="107"/>
        <v>97</v>
      </c>
      <c r="I990" s="25">
        <f t="shared" si="108"/>
        <v>12</v>
      </c>
      <c r="J990" s="25">
        <v>4</v>
      </c>
      <c r="K990" s="25" t="s">
        <v>1463</v>
      </c>
      <c r="L990" s="49" t="str">
        <f t="shared" si="109"/>
        <v>tw-h-65-jlr-loc2</v>
      </c>
      <c r="M990" s="49">
        <f t="shared" si="110"/>
        <v>5</v>
      </c>
      <c r="N990" s="25">
        <v>6</v>
      </c>
      <c r="O990" s="39">
        <v>6</v>
      </c>
      <c r="Q990" s="48">
        <v>387</v>
      </c>
    </row>
    <row r="991" spans="1:17" ht="16.5" x14ac:dyDescent="0.2">
      <c r="A991" s="45" t="s">
        <v>1701</v>
      </c>
      <c r="B991" s="45">
        <f t="shared" si="105"/>
        <v>4206521</v>
      </c>
      <c r="C991" s="68">
        <v>65</v>
      </c>
      <c r="D991" s="38">
        <f t="shared" si="106"/>
        <v>42065</v>
      </c>
      <c r="E991" s="25">
        <v>2</v>
      </c>
      <c r="F991" s="26" t="s">
        <v>795</v>
      </c>
      <c r="G991" s="26" t="s">
        <v>515</v>
      </c>
      <c r="H991" s="25">
        <f t="shared" si="107"/>
        <v>97</v>
      </c>
      <c r="I991" s="25">
        <f t="shared" si="108"/>
        <v>12</v>
      </c>
      <c r="J991" s="25">
        <v>4</v>
      </c>
      <c r="K991" s="25" t="s">
        <v>530</v>
      </c>
      <c r="L991" s="49" t="str">
        <f t="shared" si="109"/>
        <v>tw-h-65-shl-loc2</v>
      </c>
      <c r="M991" s="49">
        <f t="shared" si="110"/>
        <v>5</v>
      </c>
      <c r="N991" s="25">
        <v>9</v>
      </c>
      <c r="O991" s="39">
        <v>9</v>
      </c>
      <c r="Q991" s="48">
        <v>388</v>
      </c>
    </row>
    <row r="992" spans="1:17" ht="16.5" x14ac:dyDescent="0.2">
      <c r="A992" s="45" t="s">
        <v>1701</v>
      </c>
      <c r="B992" s="45">
        <f t="shared" si="105"/>
        <v>4206530</v>
      </c>
      <c r="C992" s="68">
        <v>65</v>
      </c>
      <c r="D992" s="38">
        <f t="shared" si="106"/>
        <v>42065</v>
      </c>
      <c r="E992" s="25">
        <v>3</v>
      </c>
      <c r="F992" s="26" t="s">
        <v>794</v>
      </c>
      <c r="G992" s="26" t="s">
        <v>500</v>
      </c>
      <c r="H992" s="25">
        <f t="shared" si="107"/>
        <v>97</v>
      </c>
      <c r="I992" s="25">
        <f t="shared" si="108"/>
        <v>12</v>
      </c>
      <c r="J992" s="25">
        <v>4</v>
      </c>
      <c r="K992" s="25" t="s">
        <v>504</v>
      </c>
      <c r="L992" s="50" t="str">
        <f t="shared" si="109"/>
        <v>tw-h-65-jlr-loc3</v>
      </c>
      <c r="M992" s="50">
        <f t="shared" si="110"/>
        <v>5</v>
      </c>
      <c r="N992" s="25">
        <v>6</v>
      </c>
      <c r="O992" s="39">
        <v>6</v>
      </c>
      <c r="Q992" s="48">
        <v>389</v>
      </c>
    </row>
    <row r="993" spans="1:17" ht="17.25" thickBot="1" x14ac:dyDescent="0.25">
      <c r="A993" s="45" t="s">
        <v>1701</v>
      </c>
      <c r="B993" s="45">
        <f t="shared" si="105"/>
        <v>4206531</v>
      </c>
      <c r="C993" s="68">
        <v>65</v>
      </c>
      <c r="D993" s="40">
        <f t="shared" si="106"/>
        <v>42065</v>
      </c>
      <c r="E993" s="41">
        <v>3</v>
      </c>
      <c r="F993" s="42" t="s">
        <v>795</v>
      </c>
      <c r="G993" s="42" t="s">
        <v>520</v>
      </c>
      <c r="H993" s="41">
        <f t="shared" si="107"/>
        <v>97</v>
      </c>
      <c r="I993" s="41">
        <f t="shared" si="108"/>
        <v>12</v>
      </c>
      <c r="J993" s="41">
        <v>4</v>
      </c>
      <c r="K993" s="41" t="s">
        <v>545</v>
      </c>
      <c r="L993" s="42" t="str">
        <f t="shared" si="109"/>
        <v>tw-h-65-shl-loc3</v>
      </c>
      <c r="M993" s="42">
        <f t="shared" si="110"/>
        <v>5</v>
      </c>
      <c r="N993" s="41">
        <v>9</v>
      </c>
      <c r="O993" s="43">
        <v>9</v>
      </c>
      <c r="Q993" s="48">
        <v>390</v>
      </c>
    </row>
    <row r="994" spans="1:17" ht="16.5" x14ac:dyDescent="0.2">
      <c r="A994" s="45" t="s">
        <v>1701</v>
      </c>
      <c r="B994" s="45">
        <f t="shared" si="105"/>
        <v>4206610</v>
      </c>
      <c r="C994" s="68">
        <v>66</v>
      </c>
      <c r="D994" s="35">
        <f t="shared" si="106"/>
        <v>42066</v>
      </c>
      <c r="E994" s="36">
        <v>1</v>
      </c>
      <c r="F994" s="44" t="s">
        <v>794</v>
      </c>
      <c r="G994" s="44" t="s">
        <v>174</v>
      </c>
      <c r="H994" s="36">
        <f t="shared" si="107"/>
        <v>98</v>
      </c>
      <c r="I994" s="36">
        <f t="shared" si="108"/>
        <v>12</v>
      </c>
      <c r="J994" s="36">
        <v>4</v>
      </c>
      <c r="K994" s="36" t="s">
        <v>502</v>
      </c>
      <c r="L994" s="36" t="str">
        <f t="shared" si="109"/>
        <v>tw-h-66-jlr-loc1</v>
      </c>
      <c r="M994" s="36">
        <f t="shared" si="110"/>
        <v>5</v>
      </c>
      <c r="N994" s="36">
        <v>6</v>
      </c>
      <c r="O994" s="37">
        <v>6</v>
      </c>
      <c r="Q994" s="48">
        <v>391</v>
      </c>
    </row>
    <row r="995" spans="1:17" ht="16.5" x14ac:dyDescent="0.2">
      <c r="A995" s="45" t="s">
        <v>1701</v>
      </c>
      <c r="B995" s="45">
        <f t="shared" si="105"/>
        <v>4206611</v>
      </c>
      <c r="C995" s="68">
        <v>66</v>
      </c>
      <c r="D995" s="38">
        <f t="shared" si="106"/>
        <v>42066</v>
      </c>
      <c r="E995" s="25">
        <v>1</v>
      </c>
      <c r="F995" s="26" t="s">
        <v>795</v>
      </c>
      <c r="G995" s="26" t="s">
        <v>516</v>
      </c>
      <c r="H995" s="25">
        <f t="shared" si="107"/>
        <v>98</v>
      </c>
      <c r="I995" s="25">
        <f t="shared" si="108"/>
        <v>12</v>
      </c>
      <c r="J995" s="25">
        <v>4</v>
      </c>
      <c r="K995" s="25" t="s">
        <v>543</v>
      </c>
      <c r="L995" s="25" t="str">
        <f t="shared" si="109"/>
        <v>tw-h-66-shl-loc1</v>
      </c>
      <c r="M995" s="25">
        <f t="shared" si="110"/>
        <v>5</v>
      </c>
      <c r="N995" s="25">
        <v>9</v>
      </c>
      <c r="O995" s="39">
        <v>9</v>
      </c>
      <c r="Q995" s="48">
        <v>392</v>
      </c>
    </row>
    <row r="996" spans="1:17" ht="16.5" x14ac:dyDescent="0.2">
      <c r="A996" s="45" t="s">
        <v>1701</v>
      </c>
      <c r="B996" s="45">
        <f t="shared" si="105"/>
        <v>4206620</v>
      </c>
      <c r="C996" s="68">
        <v>66</v>
      </c>
      <c r="D996" s="38">
        <f t="shared" si="106"/>
        <v>42066</v>
      </c>
      <c r="E996" s="25">
        <v>2</v>
      </c>
      <c r="F996" s="26" t="s">
        <v>794</v>
      </c>
      <c r="G996" s="26" t="s">
        <v>498</v>
      </c>
      <c r="H996" s="25">
        <f t="shared" si="107"/>
        <v>98</v>
      </c>
      <c r="I996" s="25">
        <f t="shared" si="108"/>
        <v>12</v>
      </c>
      <c r="J996" s="25">
        <v>4</v>
      </c>
      <c r="K996" s="25" t="s">
        <v>1459</v>
      </c>
      <c r="L996" s="49" t="str">
        <f t="shared" si="109"/>
        <v>tw-h-66-jlr-loc2</v>
      </c>
      <c r="M996" s="49">
        <f t="shared" si="110"/>
        <v>5</v>
      </c>
      <c r="N996" s="25">
        <v>6</v>
      </c>
      <c r="O996" s="39">
        <v>6</v>
      </c>
      <c r="Q996" s="48">
        <v>393</v>
      </c>
    </row>
    <row r="997" spans="1:17" ht="16.5" x14ac:dyDescent="0.2">
      <c r="A997" s="45" t="s">
        <v>1701</v>
      </c>
      <c r="B997" s="45">
        <f t="shared" si="105"/>
        <v>4206621</v>
      </c>
      <c r="C997" s="68">
        <v>66</v>
      </c>
      <c r="D997" s="38">
        <f t="shared" si="106"/>
        <v>42066</v>
      </c>
      <c r="E997" s="25">
        <v>2</v>
      </c>
      <c r="F997" s="26" t="s">
        <v>795</v>
      </c>
      <c r="G997" s="26" t="s">
        <v>515</v>
      </c>
      <c r="H997" s="25">
        <f t="shared" si="107"/>
        <v>98</v>
      </c>
      <c r="I997" s="25">
        <f t="shared" si="108"/>
        <v>12</v>
      </c>
      <c r="J997" s="25">
        <v>4</v>
      </c>
      <c r="K997" s="25" t="s">
        <v>538</v>
      </c>
      <c r="L997" s="49" t="str">
        <f t="shared" si="109"/>
        <v>tw-h-66-shl-loc2</v>
      </c>
      <c r="M997" s="49">
        <f t="shared" si="110"/>
        <v>5</v>
      </c>
      <c r="N997" s="25">
        <v>9</v>
      </c>
      <c r="O997" s="39">
        <v>9</v>
      </c>
      <c r="Q997" s="48">
        <v>394</v>
      </c>
    </row>
    <row r="998" spans="1:17" ht="16.5" x14ac:dyDescent="0.2">
      <c r="A998" s="45" t="s">
        <v>1701</v>
      </c>
      <c r="B998" s="45">
        <f t="shared" si="105"/>
        <v>4206630</v>
      </c>
      <c r="C998" s="68">
        <v>66</v>
      </c>
      <c r="D998" s="38">
        <f t="shared" si="106"/>
        <v>42066</v>
      </c>
      <c r="E998" s="25">
        <v>3</v>
      </c>
      <c r="F998" s="26" t="s">
        <v>794</v>
      </c>
      <c r="G998" s="26" t="s">
        <v>500</v>
      </c>
      <c r="H998" s="25">
        <f t="shared" si="107"/>
        <v>98</v>
      </c>
      <c r="I998" s="25">
        <f t="shared" si="108"/>
        <v>12</v>
      </c>
      <c r="J998" s="25">
        <v>4</v>
      </c>
      <c r="K998" s="25" t="s">
        <v>499</v>
      </c>
      <c r="L998" s="50" t="str">
        <f t="shared" si="109"/>
        <v>tw-h-66-jlr-loc3</v>
      </c>
      <c r="M998" s="50">
        <f t="shared" si="110"/>
        <v>5</v>
      </c>
      <c r="N998" s="25">
        <v>6</v>
      </c>
      <c r="O998" s="39">
        <v>6</v>
      </c>
      <c r="Q998" s="48">
        <v>395</v>
      </c>
    </row>
    <row r="999" spans="1:17" ht="17.25" thickBot="1" x14ac:dyDescent="0.25">
      <c r="A999" s="45" t="s">
        <v>1701</v>
      </c>
      <c r="B999" s="45">
        <f t="shared" si="105"/>
        <v>4206631</v>
      </c>
      <c r="C999" s="68">
        <v>66</v>
      </c>
      <c r="D999" s="40">
        <f t="shared" si="106"/>
        <v>42066</v>
      </c>
      <c r="E999" s="41">
        <v>3</v>
      </c>
      <c r="F999" s="42" t="s">
        <v>795</v>
      </c>
      <c r="G999" s="42" t="s">
        <v>520</v>
      </c>
      <c r="H999" s="41">
        <f t="shared" si="107"/>
        <v>98</v>
      </c>
      <c r="I999" s="41">
        <f t="shared" si="108"/>
        <v>12</v>
      </c>
      <c r="J999" s="41">
        <v>4</v>
      </c>
      <c r="K999" s="41" t="s">
        <v>539</v>
      </c>
      <c r="L999" s="42" t="str">
        <f t="shared" si="109"/>
        <v>tw-h-66-shl-loc3</v>
      </c>
      <c r="M999" s="42">
        <f t="shared" si="110"/>
        <v>5</v>
      </c>
      <c r="N999" s="41">
        <v>9</v>
      </c>
      <c r="O999" s="43">
        <v>9</v>
      </c>
      <c r="Q999" s="48">
        <v>396</v>
      </c>
    </row>
    <row r="1000" spans="1:17" ht="16.5" x14ac:dyDescent="0.2">
      <c r="A1000" s="45" t="s">
        <v>1701</v>
      </c>
      <c r="B1000" s="45">
        <f t="shared" si="105"/>
        <v>4206710</v>
      </c>
      <c r="C1000" s="68">
        <v>67</v>
      </c>
      <c r="D1000" s="35">
        <f t="shared" si="106"/>
        <v>42067</v>
      </c>
      <c r="E1000" s="36">
        <v>1</v>
      </c>
      <c r="F1000" s="44" t="s">
        <v>794</v>
      </c>
      <c r="G1000" s="44" t="s">
        <v>174</v>
      </c>
      <c r="H1000" s="36">
        <f t="shared" si="107"/>
        <v>99</v>
      </c>
      <c r="I1000" s="36">
        <f t="shared" si="108"/>
        <v>12</v>
      </c>
      <c r="J1000" s="36">
        <v>4</v>
      </c>
      <c r="K1000" s="36" t="s">
        <v>505</v>
      </c>
      <c r="L1000" s="36" t="str">
        <f t="shared" si="109"/>
        <v>tw-h-67-jlr-loc1</v>
      </c>
      <c r="M1000" s="36">
        <f t="shared" si="110"/>
        <v>5</v>
      </c>
      <c r="N1000" s="36">
        <v>6</v>
      </c>
      <c r="O1000" s="37">
        <v>6</v>
      </c>
      <c r="Q1000" s="48">
        <v>397</v>
      </c>
    </row>
    <row r="1001" spans="1:17" ht="16.5" x14ac:dyDescent="0.2">
      <c r="A1001" s="45" t="s">
        <v>1701</v>
      </c>
      <c r="B1001" s="45">
        <f t="shared" si="105"/>
        <v>4206711</v>
      </c>
      <c r="C1001" s="68">
        <v>67</v>
      </c>
      <c r="D1001" s="38">
        <f t="shared" si="106"/>
        <v>42067</v>
      </c>
      <c r="E1001" s="25">
        <v>1</v>
      </c>
      <c r="F1001" s="26" t="s">
        <v>795</v>
      </c>
      <c r="G1001" s="26" t="s">
        <v>516</v>
      </c>
      <c r="H1001" s="25">
        <f t="shared" si="107"/>
        <v>99</v>
      </c>
      <c r="I1001" s="25">
        <f t="shared" si="108"/>
        <v>12</v>
      </c>
      <c r="J1001" s="25">
        <v>4</v>
      </c>
      <c r="K1001" s="25" t="s">
        <v>546</v>
      </c>
      <c r="L1001" s="25" t="str">
        <f t="shared" si="109"/>
        <v>tw-h-67-shl-loc1</v>
      </c>
      <c r="M1001" s="25">
        <f t="shared" si="110"/>
        <v>5</v>
      </c>
      <c r="N1001" s="25">
        <v>9</v>
      </c>
      <c r="O1001" s="39">
        <v>9</v>
      </c>
      <c r="Q1001" s="48">
        <v>398</v>
      </c>
    </row>
    <row r="1002" spans="1:17" ht="16.5" x14ac:dyDescent="0.2">
      <c r="A1002" s="45" t="s">
        <v>1701</v>
      </c>
      <c r="B1002" s="45">
        <f t="shared" si="105"/>
        <v>4206720</v>
      </c>
      <c r="C1002" s="68">
        <v>67</v>
      </c>
      <c r="D1002" s="38">
        <f t="shared" si="106"/>
        <v>42067</v>
      </c>
      <c r="E1002" s="25">
        <v>2</v>
      </c>
      <c r="F1002" s="26" t="s">
        <v>794</v>
      </c>
      <c r="G1002" s="26" t="s">
        <v>498</v>
      </c>
      <c r="H1002" s="25">
        <f t="shared" si="107"/>
        <v>99</v>
      </c>
      <c r="I1002" s="25">
        <f t="shared" si="108"/>
        <v>12</v>
      </c>
      <c r="J1002" s="25">
        <v>4</v>
      </c>
      <c r="K1002" s="25" t="s">
        <v>495</v>
      </c>
      <c r="L1002" s="49" t="str">
        <f t="shared" si="109"/>
        <v>tw-h-67-jlr-loc2</v>
      </c>
      <c r="M1002" s="49">
        <f t="shared" si="110"/>
        <v>5</v>
      </c>
      <c r="N1002" s="25">
        <v>6</v>
      </c>
      <c r="O1002" s="39">
        <v>6</v>
      </c>
      <c r="Q1002" s="48">
        <v>399</v>
      </c>
    </row>
    <row r="1003" spans="1:17" ht="16.5" x14ac:dyDescent="0.2">
      <c r="A1003" s="45" t="s">
        <v>1701</v>
      </c>
      <c r="B1003" s="45">
        <f t="shared" si="105"/>
        <v>4206721</v>
      </c>
      <c r="C1003" s="68">
        <v>67</v>
      </c>
      <c r="D1003" s="38">
        <f t="shared" si="106"/>
        <v>42067</v>
      </c>
      <c r="E1003" s="25">
        <v>2</v>
      </c>
      <c r="F1003" s="26" t="s">
        <v>795</v>
      </c>
      <c r="G1003" s="26" t="s">
        <v>515</v>
      </c>
      <c r="H1003" s="25">
        <f t="shared" si="107"/>
        <v>99</v>
      </c>
      <c r="I1003" s="25">
        <f t="shared" si="108"/>
        <v>12</v>
      </c>
      <c r="J1003" s="25">
        <v>4</v>
      </c>
      <c r="K1003" s="25" t="s">
        <v>534</v>
      </c>
      <c r="L1003" s="49" t="str">
        <f t="shared" si="109"/>
        <v>tw-h-67-shl-loc2</v>
      </c>
      <c r="M1003" s="49">
        <f t="shared" si="110"/>
        <v>5</v>
      </c>
      <c r="N1003" s="25">
        <v>9</v>
      </c>
      <c r="O1003" s="39">
        <v>9</v>
      </c>
      <c r="Q1003" s="48">
        <v>400</v>
      </c>
    </row>
    <row r="1004" spans="1:17" ht="16.5" x14ac:dyDescent="0.2">
      <c r="A1004" s="45" t="s">
        <v>1701</v>
      </c>
      <c r="B1004" s="45">
        <f t="shared" si="105"/>
        <v>4206730</v>
      </c>
      <c r="C1004" s="68">
        <v>67</v>
      </c>
      <c r="D1004" s="38">
        <f t="shared" si="106"/>
        <v>42067</v>
      </c>
      <c r="E1004" s="25">
        <v>3</v>
      </c>
      <c r="F1004" s="26" t="s">
        <v>794</v>
      </c>
      <c r="G1004" s="26" t="s">
        <v>500</v>
      </c>
      <c r="H1004" s="25">
        <f t="shared" si="107"/>
        <v>99</v>
      </c>
      <c r="I1004" s="25">
        <f t="shared" si="108"/>
        <v>12</v>
      </c>
      <c r="J1004" s="25">
        <v>4</v>
      </c>
      <c r="K1004" s="25" t="s">
        <v>501</v>
      </c>
      <c r="L1004" s="50" t="str">
        <f t="shared" si="109"/>
        <v>tw-h-67-jlr-loc3</v>
      </c>
      <c r="M1004" s="50">
        <f t="shared" si="110"/>
        <v>5</v>
      </c>
      <c r="N1004" s="25">
        <v>6</v>
      </c>
      <c r="O1004" s="39">
        <v>6</v>
      </c>
      <c r="Q1004" s="48">
        <v>401</v>
      </c>
    </row>
    <row r="1005" spans="1:17" ht="17.25" thickBot="1" x14ac:dyDescent="0.25">
      <c r="A1005" s="45" t="s">
        <v>1701</v>
      </c>
      <c r="B1005" s="45">
        <f t="shared" si="105"/>
        <v>4206731</v>
      </c>
      <c r="C1005" s="68">
        <v>67</v>
      </c>
      <c r="D1005" s="40">
        <f t="shared" si="106"/>
        <v>42067</v>
      </c>
      <c r="E1005" s="41">
        <v>3</v>
      </c>
      <c r="F1005" s="42" t="s">
        <v>795</v>
      </c>
      <c r="G1005" s="42" t="s">
        <v>520</v>
      </c>
      <c r="H1005" s="41">
        <f t="shared" si="107"/>
        <v>99</v>
      </c>
      <c r="I1005" s="41">
        <f t="shared" si="108"/>
        <v>12</v>
      </c>
      <c r="J1005" s="41">
        <v>4</v>
      </c>
      <c r="K1005" s="41" t="s">
        <v>542</v>
      </c>
      <c r="L1005" s="42" t="str">
        <f t="shared" si="109"/>
        <v>tw-h-67-shl-loc3</v>
      </c>
      <c r="M1005" s="42">
        <f t="shared" si="110"/>
        <v>5</v>
      </c>
      <c r="N1005" s="41">
        <v>9</v>
      </c>
      <c r="O1005" s="43">
        <v>9</v>
      </c>
      <c r="Q1005" s="48">
        <v>402</v>
      </c>
    </row>
    <row r="1006" spans="1:17" ht="16.5" x14ac:dyDescent="0.2">
      <c r="A1006" s="45" t="s">
        <v>1701</v>
      </c>
      <c r="B1006" s="45">
        <f t="shared" si="105"/>
        <v>4206810</v>
      </c>
      <c r="C1006" s="68">
        <v>68</v>
      </c>
      <c r="D1006" s="35">
        <f t="shared" si="106"/>
        <v>42068</v>
      </c>
      <c r="E1006" s="36">
        <v>1</v>
      </c>
      <c r="F1006" s="44" t="s">
        <v>794</v>
      </c>
      <c r="G1006" s="44" t="s">
        <v>174</v>
      </c>
      <c r="H1006" s="36">
        <f t="shared" si="107"/>
        <v>100</v>
      </c>
      <c r="I1006" s="36">
        <f t="shared" si="108"/>
        <v>13</v>
      </c>
      <c r="J1006" s="36">
        <v>4</v>
      </c>
      <c r="K1006" s="36" t="s">
        <v>1458</v>
      </c>
      <c r="L1006" s="36" t="str">
        <f t="shared" si="109"/>
        <v>tw-h-68-jlr-loc1</v>
      </c>
      <c r="M1006" s="36">
        <f t="shared" si="110"/>
        <v>5</v>
      </c>
      <c r="N1006" s="36">
        <v>6</v>
      </c>
      <c r="O1006" s="37">
        <v>6</v>
      </c>
      <c r="Q1006" s="48">
        <v>403</v>
      </c>
    </row>
    <row r="1007" spans="1:17" ht="16.5" x14ac:dyDescent="0.2">
      <c r="A1007" s="45" t="s">
        <v>1701</v>
      </c>
      <c r="B1007" s="45">
        <f t="shared" si="105"/>
        <v>4206811</v>
      </c>
      <c r="C1007" s="68">
        <v>68</v>
      </c>
      <c r="D1007" s="38">
        <f t="shared" si="106"/>
        <v>42068</v>
      </c>
      <c r="E1007" s="25">
        <v>1</v>
      </c>
      <c r="F1007" s="26" t="s">
        <v>795</v>
      </c>
      <c r="G1007" s="26" t="s">
        <v>516</v>
      </c>
      <c r="H1007" s="25">
        <f t="shared" si="107"/>
        <v>100</v>
      </c>
      <c r="I1007" s="25">
        <f t="shared" si="108"/>
        <v>13</v>
      </c>
      <c r="J1007" s="25">
        <v>4</v>
      </c>
      <c r="K1007" s="25" t="s">
        <v>532</v>
      </c>
      <c r="L1007" s="25" t="str">
        <f t="shared" si="109"/>
        <v>tw-h-68-shl-loc1</v>
      </c>
      <c r="M1007" s="25">
        <f t="shared" si="110"/>
        <v>5</v>
      </c>
      <c r="N1007" s="25">
        <v>9</v>
      </c>
      <c r="O1007" s="39">
        <v>9</v>
      </c>
      <c r="Q1007" s="48">
        <v>404</v>
      </c>
    </row>
    <row r="1008" spans="1:17" ht="16.5" x14ac:dyDescent="0.2">
      <c r="A1008" s="45" t="s">
        <v>1701</v>
      </c>
      <c r="B1008" s="45">
        <f t="shared" si="105"/>
        <v>4206820</v>
      </c>
      <c r="C1008" s="68">
        <v>68</v>
      </c>
      <c r="D1008" s="38">
        <f t="shared" si="106"/>
        <v>42068</v>
      </c>
      <c r="E1008" s="25">
        <v>2</v>
      </c>
      <c r="F1008" s="26" t="s">
        <v>794</v>
      </c>
      <c r="G1008" s="26" t="s">
        <v>498</v>
      </c>
      <c r="H1008" s="25">
        <f t="shared" si="107"/>
        <v>100</v>
      </c>
      <c r="I1008" s="25">
        <f t="shared" si="108"/>
        <v>12</v>
      </c>
      <c r="J1008" s="25">
        <v>4</v>
      </c>
      <c r="K1008" s="25" t="s">
        <v>1463</v>
      </c>
      <c r="L1008" s="49" t="str">
        <f t="shared" si="109"/>
        <v>tw-h-68-jlr-loc2</v>
      </c>
      <c r="M1008" s="49">
        <f t="shared" si="110"/>
        <v>5</v>
      </c>
      <c r="N1008" s="25">
        <v>6</v>
      </c>
      <c r="O1008" s="39">
        <v>6</v>
      </c>
      <c r="Q1008" s="48">
        <v>405</v>
      </c>
    </row>
    <row r="1009" spans="1:17" ht="16.5" x14ac:dyDescent="0.2">
      <c r="A1009" s="45" t="s">
        <v>1701</v>
      </c>
      <c r="B1009" s="45">
        <f t="shared" si="105"/>
        <v>4206821</v>
      </c>
      <c r="C1009" s="68">
        <v>68</v>
      </c>
      <c r="D1009" s="38">
        <f t="shared" si="106"/>
        <v>42068</v>
      </c>
      <c r="E1009" s="25">
        <v>2</v>
      </c>
      <c r="F1009" s="26" t="s">
        <v>795</v>
      </c>
      <c r="G1009" s="26" t="s">
        <v>515</v>
      </c>
      <c r="H1009" s="25">
        <f t="shared" si="107"/>
        <v>100</v>
      </c>
      <c r="I1009" s="25">
        <f t="shared" si="108"/>
        <v>12</v>
      </c>
      <c r="J1009" s="25">
        <v>4</v>
      </c>
      <c r="K1009" s="25" t="s">
        <v>530</v>
      </c>
      <c r="L1009" s="49" t="str">
        <f t="shared" si="109"/>
        <v>tw-h-68-shl-loc2</v>
      </c>
      <c r="M1009" s="49">
        <f t="shared" si="110"/>
        <v>5</v>
      </c>
      <c r="N1009" s="25">
        <v>9</v>
      </c>
      <c r="O1009" s="39">
        <v>9</v>
      </c>
      <c r="Q1009" s="48">
        <v>406</v>
      </c>
    </row>
    <row r="1010" spans="1:17" ht="16.5" x14ac:dyDescent="0.2">
      <c r="A1010" s="45" t="s">
        <v>1701</v>
      </c>
      <c r="B1010" s="45">
        <f t="shared" si="105"/>
        <v>4206830</v>
      </c>
      <c r="C1010" s="68">
        <v>68</v>
      </c>
      <c r="D1010" s="38">
        <f t="shared" si="106"/>
        <v>42068</v>
      </c>
      <c r="E1010" s="25">
        <v>3</v>
      </c>
      <c r="F1010" s="26" t="s">
        <v>794</v>
      </c>
      <c r="G1010" s="26" t="s">
        <v>500</v>
      </c>
      <c r="H1010" s="25">
        <f t="shared" si="107"/>
        <v>100</v>
      </c>
      <c r="I1010" s="25">
        <f t="shared" si="108"/>
        <v>12</v>
      </c>
      <c r="J1010" s="25">
        <v>4</v>
      </c>
      <c r="K1010" s="25" t="s">
        <v>502</v>
      </c>
      <c r="L1010" s="50" t="str">
        <f t="shared" si="109"/>
        <v>tw-h-68-jlr-loc3</v>
      </c>
      <c r="M1010" s="50">
        <f t="shared" si="110"/>
        <v>5</v>
      </c>
      <c r="N1010" s="25">
        <v>6</v>
      </c>
      <c r="O1010" s="39">
        <v>6</v>
      </c>
      <c r="Q1010" s="48">
        <v>407</v>
      </c>
    </row>
    <row r="1011" spans="1:17" ht="17.25" thickBot="1" x14ac:dyDescent="0.25">
      <c r="A1011" s="45" t="s">
        <v>1701</v>
      </c>
      <c r="B1011" s="45">
        <f t="shared" si="105"/>
        <v>4206831</v>
      </c>
      <c r="C1011" s="68">
        <v>68</v>
      </c>
      <c r="D1011" s="40">
        <f t="shared" si="106"/>
        <v>42068</v>
      </c>
      <c r="E1011" s="41">
        <v>3</v>
      </c>
      <c r="F1011" s="42" t="s">
        <v>795</v>
      </c>
      <c r="G1011" s="42" t="s">
        <v>520</v>
      </c>
      <c r="H1011" s="41">
        <f t="shared" si="107"/>
        <v>100</v>
      </c>
      <c r="I1011" s="41">
        <f t="shared" si="108"/>
        <v>12</v>
      </c>
      <c r="J1011" s="41">
        <v>4</v>
      </c>
      <c r="K1011" s="41" t="s">
        <v>543</v>
      </c>
      <c r="L1011" s="42" t="str">
        <f t="shared" si="109"/>
        <v>tw-h-68-shl-loc3</v>
      </c>
      <c r="M1011" s="42">
        <f t="shared" si="110"/>
        <v>5</v>
      </c>
      <c r="N1011" s="41">
        <v>9</v>
      </c>
      <c r="O1011" s="43">
        <v>9</v>
      </c>
      <c r="Q1011" s="48">
        <v>408</v>
      </c>
    </row>
    <row r="1012" spans="1:17" ht="16.5" x14ac:dyDescent="0.2">
      <c r="A1012" s="45" t="s">
        <v>1701</v>
      </c>
      <c r="B1012" s="45">
        <f t="shared" si="105"/>
        <v>4206910</v>
      </c>
      <c r="C1012" s="68">
        <v>69</v>
      </c>
      <c r="D1012" s="35">
        <f t="shared" si="106"/>
        <v>42069</v>
      </c>
      <c r="E1012" s="36">
        <v>1</v>
      </c>
      <c r="F1012" s="44" t="s">
        <v>794</v>
      </c>
      <c r="G1012" s="44" t="s">
        <v>174</v>
      </c>
      <c r="H1012" s="36">
        <f t="shared" si="107"/>
        <v>100</v>
      </c>
      <c r="I1012" s="36">
        <f t="shared" si="108"/>
        <v>13</v>
      </c>
      <c r="J1012" s="36">
        <v>4</v>
      </c>
      <c r="K1012" s="36" t="s">
        <v>499</v>
      </c>
      <c r="L1012" s="36" t="str">
        <f t="shared" si="109"/>
        <v>tw-h-69-jlr-loc1</v>
      </c>
      <c r="M1012" s="36">
        <f t="shared" si="110"/>
        <v>5</v>
      </c>
      <c r="N1012" s="36">
        <v>6</v>
      </c>
      <c r="O1012" s="37">
        <v>6</v>
      </c>
      <c r="Q1012" s="48">
        <v>409</v>
      </c>
    </row>
    <row r="1013" spans="1:17" ht="16.5" x14ac:dyDescent="0.2">
      <c r="A1013" s="45" t="s">
        <v>1701</v>
      </c>
      <c r="B1013" s="45">
        <f t="shared" si="105"/>
        <v>4206911</v>
      </c>
      <c r="C1013" s="68">
        <v>69</v>
      </c>
      <c r="D1013" s="38">
        <f t="shared" si="106"/>
        <v>42069</v>
      </c>
      <c r="E1013" s="25">
        <v>1</v>
      </c>
      <c r="F1013" s="26" t="s">
        <v>795</v>
      </c>
      <c r="G1013" s="26" t="s">
        <v>516</v>
      </c>
      <c r="H1013" s="25">
        <f t="shared" si="107"/>
        <v>100</v>
      </c>
      <c r="I1013" s="25">
        <f t="shared" si="108"/>
        <v>13</v>
      </c>
      <c r="J1013" s="25">
        <v>4</v>
      </c>
      <c r="K1013" s="25" t="s">
        <v>539</v>
      </c>
      <c r="L1013" s="25" t="str">
        <f t="shared" si="109"/>
        <v>tw-h-69-shl-loc1</v>
      </c>
      <c r="M1013" s="25">
        <f t="shared" si="110"/>
        <v>5</v>
      </c>
      <c r="N1013" s="25">
        <v>9</v>
      </c>
      <c r="O1013" s="39">
        <v>9</v>
      </c>
      <c r="Q1013" s="48">
        <v>410</v>
      </c>
    </row>
    <row r="1014" spans="1:17" ht="16.5" x14ac:dyDescent="0.2">
      <c r="A1014" s="45" t="s">
        <v>1701</v>
      </c>
      <c r="B1014" s="45">
        <f t="shared" si="105"/>
        <v>4206920</v>
      </c>
      <c r="C1014" s="68">
        <v>69</v>
      </c>
      <c r="D1014" s="38">
        <f t="shared" si="106"/>
        <v>42069</v>
      </c>
      <c r="E1014" s="25">
        <v>2</v>
      </c>
      <c r="F1014" s="26" t="s">
        <v>794</v>
      </c>
      <c r="G1014" s="26" t="s">
        <v>498</v>
      </c>
      <c r="H1014" s="25">
        <f t="shared" si="107"/>
        <v>100</v>
      </c>
      <c r="I1014" s="25">
        <f t="shared" si="108"/>
        <v>13</v>
      </c>
      <c r="J1014" s="25">
        <v>4</v>
      </c>
      <c r="K1014" s="25" t="s">
        <v>1459</v>
      </c>
      <c r="L1014" s="49" t="str">
        <f t="shared" si="109"/>
        <v>tw-h-69-jlr-loc2</v>
      </c>
      <c r="M1014" s="49">
        <f t="shared" si="110"/>
        <v>5</v>
      </c>
      <c r="N1014" s="25">
        <v>6</v>
      </c>
      <c r="O1014" s="39">
        <v>6</v>
      </c>
      <c r="Q1014" s="48">
        <v>411</v>
      </c>
    </row>
    <row r="1015" spans="1:17" ht="16.5" x14ac:dyDescent="0.2">
      <c r="A1015" s="45" t="s">
        <v>1701</v>
      </c>
      <c r="B1015" s="45">
        <f t="shared" si="105"/>
        <v>4206921</v>
      </c>
      <c r="C1015" s="68">
        <v>69</v>
      </c>
      <c r="D1015" s="38">
        <f t="shared" si="106"/>
        <v>42069</v>
      </c>
      <c r="E1015" s="25">
        <v>2</v>
      </c>
      <c r="F1015" s="26" t="s">
        <v>795</v>
      </c>
      <c r="G1015" s="26" t="s">
        <v>515</v>
      </c>
      <c r="H1015" s="25">
        <f t="shared" si="107"/>
        <v>100</v>
      </c>
      <c r="I1015" s="25">
        <f t="shared" si="108"/>
        <v>13</v>
      </c>
      <c r="J1015" s="25">
        <v>4</v>
      </c>
      <c r="K1015" s="25" t="s">
        <v>538</v>
      </c>
      <c r="L1015" s="49" t="str">
        <f t="shared" si="109"/>
        <v>tw-h-69-shl-loc2</v>
      </c>
      <c r="M1015" s="49">
        <f t="shared" si="110"/>
        <v>5</v>
      </c>
      <c r="N1015" s="25">
        <v>9</v>
      </c>
      <c r="O1015" s="39">
        <v>9</v>
      </c>
      <c r="Q1015" s="48">
        <v>412</v>
      </c>
    </row>
    <row r="1016" spans="1:17" ht="16.5" x14ac:dyDescent="0.2">
      <c r="A1016" s="45" t="s">
        <v>1701</v>
      </c>
      <c r="B1016" s="45">
        <f t="shared" si="105"/>
        <v>4206930</v>
      </c>
      <c r="C1016" s="68">
        <v>69</v>
      </c>
      <c r="D1016" s="38">
        <f t="shared" si="106"/>
        <v>42069</v>
      </c>
      <c r="E1016" s="25">
        <v>3</v>
      </c>
      <c r="F1016" s="26" t="s">
        <v>794</v>
      </c>
      <c r="G1016" s="26" t="s">
        <v>500</v>
      </c>
      <c r="H1016" s="25">
        <f t="shared" si="107"/>
        <v>100</v>
      </c>
      <c r="I1016" s="25">
        <f t="shared" si="108"/>
        <v>12</v>
      </c>
      <c r="J1016" s="25">
        <v>4</v>
      </c>
      <c r="K1016" s="25" t="s">
        <v>502</v>
      </c>
      <c r="L1016" s="50" t="str">
        <f t="shared" si="109"/>
        <v>tw-h-69-jlr-loc3</v>
      </c>
      <c r="M1016" s="50">
        <f t="shared" si="110"/>
        <v>5</v>
      </c>
      <c r="N1016" s="25">
        <v>6</v>
      </c>
      <c r="O1016" s="39">
        <v>6</v>
      </c>
      <c r="Q1016" s="48">
        <v>413</v>
      </c>
    </row>
    <row r="1017" spans="1:17" ht="17.25" thickBot="1" x14ac:dyDescent="0.25">
      <c r="A1017" s="45" t="s">
        <v>1701</v>
      </c>
      <c r="B1017" s="45">
        <f t="shared" si="105"/>
        <v>4206931</v>
      </c>
      <c r="C1017" s="68">
        <v>69</v>
      </c>
      <c r="D1017" s="40">
        <f t="shared" si="106"/>
        <v>42069</v>
      </c>
      <c r="E1017" s="41">
        <v>3</v>
      </c>
      <c r="F1017" s="42" t="s">
        <v>795</v>
      </c>
      <c r="G1017" s="42" t="s">
        <v>520</v>
      </c>
      <c r="H1017" s="41">
        <f t="shared" si="107"/>
        <v>100</v>
      </c>
      <c r="I1017" s="41">
        <f t="shared" si="108"/>
        <v>12</v>
      </c>
      <c r="J1017" s="41">
        <v>4</v>
      </c>
      <c r="K1017" s="41" t="s">
        <v>543</v>
      </c>
      <c r="L1017" s="42" t="str">
        <f t="shared" si="109"/>
        <v>tw-h-69-shl-loc3</v>
      </c>
      <c r="M1017" s="42">
        <f t="shared" si="110"/>
        <v>5</v>
      </c>
      <c r="N1017" s="41">
        <v>9</v>
      </c>
      <c r="O1017" s="43">
        <v>9</v>
      </c>
      <c r="Q1017" s="48">
        <v>414</v>
      </c>
    </row>
    <row r="1018" spans="1:17" ht="16.5" x14ac:dyDescent="0.2">
      <c r="A1018" s="45" t="s">
        <v>1701</v>
      </c>
      <c r="B1018" s="45">
        <f t="shared" si="105"/>
        <v>4207010</v>
      </c>
      <c r="C1018" s="68">
        <v>70</v>
      </c>
      <c r="D1018" s="35">
        <f t="shared" si="106"/>
        <v>42070</v>
      </c>
      <c r="E1018" s="36">
        <v>1</v>
      </c>
      <c r="F1018" s="44" t="s">
        <v>794</v>
      </c>
      <c r="G1018" s="44" t="s">
        <v>174</v>
      </c>
      <c r="H1018" s="36">
        <f t="shared" si="107"/>
        <v>100</v>
      </c>
      <c r="I1018" s="36">
        <f t="shared" si="108"/>
        <v>13</v>
      </c>
      <c r="J1018" s="36">
        <v>4</v>
      </c>
      <c r="K1018" s="36" t="s">
        <v>174</v>
      </c>
      <c r="L1018" s="36" t="str">
        <f t="shared" si="109"/>
        <v>tw-h-70-jlr-loc1</v>
      </c>
      <c r="M1018" s="36">
        <f t="shared" si="110"/>
        <v>6</v>
      </c>
      <c r="N1018" s="36">
        <v>6</v>
      </c>
      <c r="O1018" s="37">
        <v>6</v>
      </c>
      <c r="Q1018" s="48">
        <v>415</v>
      </c>
    </row>
    <row r="1019" spans="1:17" ht="16.5" x14ac:dyDescent="0.2">
      <c r="A1019" s="45" t="s">
        <v>1701</v>
      </c>
      <c r="B1019" s="45">
        <f t="shared" si="105"/>
        <v>4207011</v>
      </c>
      <c r="C1019" s="68">
        <v>70</v>
      </c>
      <c r="D1019" s="38">
        <f t="shared" si="106"/>
        <v>42070</v>
      </c>
      <c r="E1019" s="25">
        <v>1</v>
      </c>
      <c r="F1019" s="26" t="s">
        <v>795</v>
      </c>
      <c r="G1019" s="26" t="s">
        <v>516</v>
      </c>
      <c r="H1019" s="25">
        <f t="shared" si="107"/>
        <v>100</v>
      </c>
      <c r="I1019" s="25">
        <f t="shared" si="108"/>
        <v>13</v>
      </c>
      <c r="J1019" s="25">
        <v>4</v>
      </c>
      <c r="K1019" s="25" t="s">
        <v>534</v>
      </c>
      <c r="L1019" s="25" t="str">
        <f t="shared" si="109"/>
        <v>tw-h-70-shl-loc1</v>
      </c>
      <c r="M1019" s="25">
        <f t="shared" si="110"/>
        <v>6</v>
      </c>
      <c r="N1019" s="25">
        <v>9</v>
      </c>
      <c r="O1019" s="39">
        <v>9</v>
      </c>
      <c r="Q1019" s="48">
        <v>416</v>
      </c>
    </row>
    <row r="1020" spans="1:17" ht="16.5" x14ac:dyDescent="0.2">
      <c r="A1020" s="45" t="s">
        <v>1701</v>
      </c>
      <c r="B1020" s="45">
        <f t="shared" si="105"/>
        <v>4207020</v>
      </c>
      <c r="C1020" s="68">
        <v>70</v>
      </c>
      <c r="D1020" s="38">
        <f t="shared" si="106"/>
        <v>42070</v>
      </c>
      <c r="E1020" s="25">
        <v>2</v>
      </c>
      <c r="F1020" s="26" t="s">
        <v>794</v>
      </c>
      <c r="G1020" s="26" t="s">
        <v>498</v>
      </c>
      <c r="H1020" s="25">
        <f t="shared" si="107"/>
        <v>100</v>
      </c>
      <c r="I1020" s="25">
        <f t="shared" si="108"/>
        <v>13</v>
      </c>
      <c r="J1020" s="25">
        <v>4</v>
      </c>
      <c r="K1020" s="25" t="s">
        <v>174</v>
      </c>
      <c r="L1020" s="49" t="str">
        <f t="shared" si="109"/>
        <v>tw-h-70-jlr-loc2</v>
      </c>
      <c r="M1020" s="49">
        <f t="shared" si="110"/>
        <v>6</v>
      </c>
      <c r="N1020" s="25">
        <v>6</v>
      </c>
      <c r="O1020" s="39">
        <v>6</v>
      </c>
      <c r="Q1020" s="48">
        <v>417</v>
      </c>
    </row>
    <row r="1021" spans="1:17" ht="16.5" x14ac:dyDescent="0.2">
      <c r="A1021" s="45" t="s">
        <v>1701</v>
      </c>
      <c r="B1021" s="45">
        <f t="shared" si="105"/>
        <v>4207021</v>
      </c>
      <c r="C1021" s="68">
        <v>70</v>
      </c>
      <c r="D1021" s="38">
        <f t="shared" si="106"/>
        <v>42070</v>
      </c>
      <c r="E1021" s="25">
        <v>2</v>
      </c>
      <c r="F1021" s="26" t="s">
        <v>795</v>
      </c>
      <c r="G1021" s="26" t="s">
        <v>515</v>
      </c>
      <c r="H1021" s="25">
        <f t="shared" si="107"/>
        <v>100</v>
      </c>
      <c r="I1021" s="25">
        <f t="shared" si="108"/>
        <v>13</v>
      </c>
      <c r="J1021" s="25">
        <v>4</v>
      </c>
      <c r="K1021" s="25" t="s">
        <v>528</v>
      </c>
      <c r="L1021" s="49" t="str">
        <f t="shared" si="109"/>
        <v>tw-h-70-shl-loc2</v>
      </c>
      <c r="M1021" s="49">
        <f t="shared" si="110"/>
        <v>6</v>
      </c>
      <c r="N1021" s="25">
        <v>9</v>
      </c>
      <c r="O1021" s="39">
        <v>9</v>
      </c>
      <c r="Q1021" s="48">
        <v>418</v>
      </c>
    </row>
    <row r="1022" spans="1:17" ht="16.5" x14ac:dyDescent="0.2">
      <c r="A1022" s="45" t="s">
        <v>1701</v>
      </c>
      <c r="B1022" s="45">
        <f t="shared" si="105"/>
        <v>4207030</v>
      </c>
      <c r="C1022" s="68">
        <v>70</v>
      </c>
      <c r="D1022" s="38">
        <f t="shared" si="106"/>
        <v>42070</v>
      </c>
      <c r="E1022" s="25">
        <v>3</v>
      </c>
      <c r="F1022" s="26" t="s">
        <v>794</v>
      </c>
      <c r="G1022" s="26" t="s">
        <v>500</v>
      </c>
      <c r="H1022" s="25">
        <f t="shared" si="107"/>
        <v>100</v>
      </c>
      <c r="I1022" s="25">
        <f t="shared" si="108"/>
        <v>13</v>
      </c>
      <c r="J1022" s="25">
        <v>4</v>
      </c>
      <c r="K1022" s="25" t="s">
        <v>501</v>
      </c>
      <c r="L1022" s="50" t="str">
        <f t="shared" si="109"/>
        <v>tw-h-70-jlr-loc3</v>
      </c>
      <c r="M1022" s="50">
        <f t="shared" si="110"/>
        <v>6</v>
      </c>
      <c r="N1022" s="25">
        <v>6</v>
      </c>
      <c r="O1022" s="39">
        <v>6</v>
      </c>
      <c r="Q1022" s="48">
        <v>419</v>
      </c>
    </row>
    <row r="1023" spans="1:17" ht="17.25" thickBot="1" x14ac:dyDescent="0.25">
      <c r="A1023" s="45" t="s">
        <v>1701</v>
      </c>
      <c r="B1023" s="45">
        <f t="shared" si="105"/>
        <v>4207031</v>
      </c>
      <c r="C1023" s="68">
        <v>70</v>
      </c>
      <c r="D1023" s="40">
        <f t="shared" si="106"/>
        <v>42070</v>
      </c>
      <c r="E1023" s="41">
        <v>3</v>
      </c>
      <c r="F1023" s="42" t="s">
        <v>795</v>
      </c>
      <c r="G1023" s="42" t="s">
        <v>520</v>
      </c>
      <c r="H1023" s="41">
        <f t="shared" si="107"/>
        <v>100</v>
      </c>
      <c r="I1023" s="41">
        <f t="shared" si="108"/>
        <v>13</v>
      </c>
      <c r="J1023" s="41">
        <v>4</v>
      </c>
      <c r="K1023" s="41" t="s">
        <v>542</v>
      </c>
      <c r="L1023" s="42" t="str">
        <f t="shared" si="109"/>
        <v>tw-h-70-shl-loc3</v>
      </c>
      <c r="M1023" s="42">
        <f t="shared" si="110"/>
        <v>6</v>
      </c>
      <c r="N1023" s="41">
        <v>9</v>
      </c>
      <c r="O1023" s="43">
        <v>9</v>
      </c>
      <c r="Q1023" s="48">
        <v>420</v>
      </c>
    </row>
    <row r="1024" spans="1:17" ht="16.5" x14ac:dyDescent="0.2">
      <c r="A1024" s="45" t="s">
        <v>1701</v>
      </c>
      <c r="B1024" s="45">
        <f t="shared" si="105"/>
        <v>4207110</v>
      </c>
      <c r="C1024" s="68">
        <v>71</v>
      </c>
      <c r="D1024" s="35">
        <f t="shared" si="106"/>
        <v>42071</v>
      </c>
      <c r="E1024" s="36">
        <v>1</v>
      </c>
      <c r="F1024" s="44" t="s">
        <v>794</v>
      </c>
      <c r="G1024" s="44" t="s">
        <v>174</v>
      </c>
      <c r="H1024" s="36">
        <f t="shared" si="107"/>
        <v>101</v>
      </c>
      <c r="I1024" s="36">
        <f t="shared" si="108"/>
        <v>13</v>
      </c>
      <c r="J1024" s="36">
        <v>4</v>
      </c>
      <c r="K1024" s="36" t="s">
        <v>174</v>
      </c>
      <c r="L1024" s="36" t="str">
        <f t="shared" si="109"/>
        <v>tw-h-71-jlr-loc1</v>
      </c>
      <c r="M1024" s="36">
        <f t="shared" si="110"/>
        <v>6</v>
      </c>
      <c r="N1024" s="36">
        <v>6</v>
      </c>
      <c r="O1024" s="37">
        <v>6</v>
      </c>
      <c r="Q1024" s="48">
        <v>421</v>
      </c>
    </row>
    <row r="1025" spans="1:17" ht="16.5" x14ac:dyDescent="0.2">
      <c r="A1025" s="45" t="s">
        <v>1701</v>
      </c>
      <c r="B1025" s="45">
        <f t="shared" si="105"/>
        <v>4207111</v>
      </c>
      <c r="C1025" s="68">
        <v>71</v>
      </c>
      <c r="D1025" s="38">
        <f t="shared" si="106"/>
        <v>42071</v>
      </c>
      <c r="E1025" s="25">
        <v>1</v>
      </c>
      <c r="F1025" s="26" t="s">
        <v>795</v>
      </c>
      <c r="G1025" s="26" t="s">
        <v>516</v>
      </c>
      <c r="H1025" s="25">
        <f t="shared" si="107"/>
        <v>101</v>
      </c>
      <c r="I1025" s="25">
        <f t="shared" si="108"/>
        <v>13</v>
      </c>
      <c r="J1025" s="25">
        <v>4</v>
      </c>
      <c r="K1025" s="25" t="s">
        <v>537</v>
      </c>
      <c r="L1025" s="25" t="str">
        <f t="shared" si="109"/>
        <v>tw-h-71-shl-loc1</v>
      </c>
      <c r="M1025" s="25">
        <f t="shared" si="110"/>
        <v>6</v>
      </c>
      <c r="N1025" s="25">
        <v>9</v>
      </c>
      <c r="O1025" s="39">
        <v>9</v>
      </c>
      <c r="Q1025" s="48">
        <v>422</v>
      </c>
    </row>
    <row r="1026" spans="1:17" ht="16.5" x14ac:dyDescent="0.2">
      <c r="A1026" s="45" t="s">
        <v>1701</v>
      </c>
      <c r="B1026" s="45">
        <f t="shared" si="105"/>
        <v>4207120</v>
      </c>
      <c r="C1026" s="68">
        <v>71</v>
      </c>
      <c r="D1026" s="38">
        <f t="shared" si="106"/>
        <v>42071</v>
      </c>
      <c r="E1026" s="25">
        <v>2</v>
      </c>
      <c r="F1026" s="26" t="s">
        <v>794</v>
      </c>
      <c r="G1026" s="26" t="s">
        <v>498</v>
      </c>
      <c r="H1026" s="25">
        <f t="shared" si="107"/>
        <v>101</v>
      </c>
      <c r="I1026" s="25">
        <f t="shared" si="108"/>
        <v>13</v>
      </c>
      <c r="J1026" s="25">
        <v>4</v>
      </c>
      <c r="K1026" s="25" t="s">
        <v>498</v>
      </c>
      <c r="L1026" s="49" t="str">
        <f t="shared" si="109"/>
        <v>tw-h-71-jlr-loc2</v>
      </c>
      <c r="M1026" s="49">
        <f t="shared" si="110"/>
        <v>6</v>
      </c>
      <c r="N1026" s="25">
        <v>6</v>
      </c>
      <c r="O1026" s="39">
        <v>6</v>
      </c>
      <c r="Q1026" s="48">
        <v>423</v>
      </c>
    </row>
    <row r="1027" spans="1:17" ht="16.5" x14ac:dyDescent="0.2">
      <c r="A1027" s="45" t="s">
        <v>1701</v>
      </c>
      <c r="B1027" s="45">
        <f t="shared" si="105"/>
        <v>4207121</v>
      </c>
      <c r="C1027" s="68">
        <v>71</v>
      </c>
      <c r="D1027" s="38">
        <f t="shared" si="106"/>
        <v>42071</v>
      </c>
      <c r="E1027" s="25">
        <v>2</v>
      </c>
      <c r="F1027" s="26" t="s">
        <v>795</v>
      </c>
      <c r="G1027" s="26" t="s">
        <v>515</v>
      </c>
      <c r="H1027" s="25">
        <f t="shared" si="107"/>
        <v>101</v>
      </c>
      <c r="I1027" s="25">
        <f t="shared" si="108"/>
        <v>13</v>
      </c>
      <c r="J1027" s="25">
        <v>4</v>
      </c>
      <c r="K1027" s="25" t="s">
        <v>536</v>
      </c>
      <c r="L1027" s="49" t="str">
        <f t="shared" si="109"/>
        <v>tw-h-71-shl-loc2</v>
      </c>
      <c r="M1027" s="49">
        <f t="shared" si="110"/>
        <v>6</v>
      </c>
      <c r="N1027" s="25">
        <v>9</v>
      </c>
      <c r="O1027" s="39">
        <v>9</v>
      </c>
      <c r="Q1027" s="48">
        <v>424</v>
      </c>
    </row>
    <row r="1028" spans="1:17" ht="16.5" x14ac:dyDescent="0.2">
      <c r="A1028" s="45" t="s">
        <v>1701</v>
      </c>
      <c r="B1028" s="45">
        <f t="shared" si="105"/>
        <v>4207130</v>
      </c>
      <c r="C1028" s="68">
        <v>71</v>
      </c>
      <c r="D1028" s="38">
        <f t="shared" si="106"/>
        <v>42071</v>
      </c>
      <c r="E1028" s="25">
        <v>3</v>
      </c>
      <c r="F1028" s="26" t="s">
        <v>794</v>
      </c>
      <c r="G1028" s="26" t="s">
        <v>500</v>
      </c>
      <c r="H1028" s="25">
        <f t="shared" si="107"/>
        <v>101</v>
      </c>
      <c r="I1028" s="25">
        <f t="shared" si="108"/>
        <v>13</v>
      </c>
      <c r="J1028" s="25">
        <v>4</v>
      </c>
      <c r="K1028" s="25" t="s">
        <v>500</v>
      </c>
      <c r="L1028" s="50" t="str">
        <f t="shared" si="109"/>
        <v>tw-h-71-jlr-loc3</v>
      </c>
      <c r="M1028" s="50">
        <f t="shared" si="110"/>
        <v>6</v>
      </c>
      <c r="N1028" s="25">
        <v>6</v>
      </c>
      <c r="O1028" s="39">
        <v>6</v>
      </c>
      <c r="Q1028" s="48">
        <v>425</v>
      </c>
    </row>
    <row r="1029" spans="1:17" ht="17.25" thickBot="1" x14ac:dyDescent="0.25">
      <c r="A1029" s="45" t="s">
        <v>1701</v>
      </c>
      <c r="B1029" s="45">
        <f t="shared" ref="B1029:B1092" si="111">D1029*100+E1029*10+IF(F1029="jlr",0,1)</f>
        <v>4207131</v>
      </c>
      <c r="C1029" s="68">
        <v>71</v>
      </c>
      <c r="D1029" s="40">
        <f t="shared" si="106"/>
        <v>42071</v>
      </c>
      <c r="E1029" s="41">
        <v>3</v>
      </c>
      <c r="F1029" s="42" t="s">
        <v>795</v>
      </c>
      <c r="G1029" s="42" t="s">
        <v>520</v>
      </c>
      <c r="H1029" s="41">
        <f t="shared" si="107"/>
        <v>101</v>
      </c>
      <c r="I1029" s="41">
        <f t="shared" si="108"/>
        <v>13</v>
      </c>
      <c r="J1029" s="41">
        <v>4</v>
      </c>
      <c r="K1029" s="41" t="s">
        <v>541</v>
      </c>
      <c r="L1029" s="42" t="str">
        <f t="shared" si="109"/>
        <v>tw-h-71-shl-loc3</v>
      </c>
      <c r="M1029" s="42">
        <f t="shared" si="110"/>
        <v>6</v>
      </c>
      <c r="N1029" s="41">
        <v>9</v>
      </c>
      <c r="O1029" s="43">
        <v>9</v>
      </c>
      <c r="Q1029" s="48">
        <v>426</v>
      </c>
    </row>
    <row r="1030" spans="1:17" ht="16.5" x14ac:dyDescent="0.2">
      <c r="A1030" s="45" t="s">
        <v>1701</v>
      </c>
      <c r="B1030" s="45">
        <f t="shared" si="111"/>
        <v>4207210</v>
      </c>
      <c r="C1030" s="68">
        <v>72</v>
      </c>
      <c r="D1030" s="35">
        <f t="shared" si="106"/>
        <v>42072</v>
      </c>
      <c r="E1030" s="36">
        <v>1</v>
      </c>
      <c r="F1030" s="44" t="s">
        <v>794</v>
      </c>
      <c r="G1030" s="44" t="s">
        <v>174</v>
      </c>
      <c r="H1030" s="36">
        <f t="shared" si="107"/>
        <v>102</v>
      </c>
      <c r="I1030" s="36">
        <f t="shared" si="108"/>
        <v>13</v>
      </c>
      <c r="J1030" s="36">
        <v>4</v>
      </c>
      <c r="K1030" s="36" t="s">
        <v>502</v>
      </c>
      <c r="L1030" s="36" t="str">
        <f t="shared" si="109"/>
        <v>tw-h-72-jlr-loc1</v>
      </c>
      <c r="M1030" s="36">
        <f t="shared" si="110"/>
        <v>6</v>
      </c>
      <c r="N1030" s="36">
        <v>6</v>
      </c>
      <c r="O1030" s="37">
        <v>6</v>
      </c>
      <c r="Q1030" s="48">
        <v>427</v>
      </c>
    </row>
    <row r="1031" spans="1:17" ht="16.5" x14ac:dyDescent="0.2">
      <c r="A1031" s="45" t="s">
        <v>1701</v>
      </c>
      <c r="B1031" s="45">
        <f t="shared" si="111"/>
        <v>4207211</v>
      </c>
      <c r="C1031" s="68">
        <v>72</v>
      </c>
      <c r="D1031" s="38">
        <f t="shared" si="106"/>
        <v>42072</v>
      </c>
      <c r="E1031" s="25">
        <v>1</v>
      </c>
      <c r="F1031" s="26" t="s">
        <v>795</v>
      </c>
      <c r="G1031" s="26" t="s">
        <v>516</v>
      </c>
      <c r="H1031" s="25">
        <f t="shared" si="107"/>
        <v>102</v>
      </c>
      <c r="I1031" s="25">
        <f t="shared" si="108"/>
        <v>13</v>
      </c>
      <c r="J1031" s="25">
        <v>4</v>
      </c>
      <c r="K1031" s="25" t="s">
        <v>543</v>
      </c>
      <c r="L1031" s="25" t="str">
        <f t="shared" si="109"/>
        <v>tw-h-72-shl-loc1</v>
      </c>
      <c r="M1031" s="25">
        <f t="shared" si="110"/>
        <v>6</v>
      </c>
      <c r="N1031" s="25">
        <v>9</v>
      </c>
      <c r="O1031" s="39">
        <v>9</v>
      </c>
      <c r="Q1031" s="48">
        <v>428</v>
      </c>
    </row>
    <row r="1032" spans="1:17" ht="16.5" x14ac:dyDescent="0.2">
      <c r="A1032" s="45" t="s">
        <v>1701</v>
      </c>
      <c r="B1032" s="45">
        <f t="shared" si="111"/>
        <v>4207220</v>
      </c>
      <c r="C1032" s="68">
        <v>72</v>
      </c>
      <c r="D1032" s="38">
        <f t="shared" si="106"/>
        <v>42072</v>
      </c>
      <c r="E1032" s="25">
        <v>2</v>
      </c>
      <c r="F1032" s="26" t="s">
        <v>794</v>
      </c>
      <c r="G1032" s="26" t="s">
        <v>498</v>
      </c>
      <c r="H1032" s="25">
        <f t="shared" si="107"/>
        <v>102</v>
      </c>
      <c r="I1032" s="25">
        <f t="shared" si="108"/>
        <v>13</v>
      </c>
      <c r="J1032" s="25">
        <v>4</v>
      </c>
      <c r="K1032" s="25" t="s">
        <v>1459</v>
      </c>
      <c r="L1032" s="49" t="str">
        <f t="shared" si="109"/>
        <v>tw-h-72-jlr-loc2</v>
      </c>
      <c r="M1032" s="49">
        <f t="shared" si="110"/>
        <v>6</v>
      </c>
      <c r="N1032" s="25">
        <v>6</v>
      </c>
      <c r="O1032" s="39">
        <v>6</v>
      </c>
      <c r="Q1032" s="48">
        <v>429</v>
      </c>
    </row>
    <row r="1033" spans="1:17" ht="16.5" x14ac:dyDescent="0.2">
      <c r="A1033" s="45" t="s">
        <v>1701</v>
      </c>
      <c r="B1033" s="45">
        <f t="shared" si="111"/>
        <v>4207221</v>
      </c>
      <c r="C1033" s="68">
        <v>72</v>
      </c>
      <c r="D1033" s="38">
        <f t="shared" si="106"/>
        <v>42072</v>
      </c>
      <c r="E1033" s="25">
        <v>2</v>
      </c>
      <c r="F1033" s="26" t="s">
        <v>795</v>
      </c>
      <c r="G1033" s="26" t="s">
        <v>515</v>
      </c>
      <c r="H1033" s="25">
        <f t="shared" si="107"/>
        <v>102</v>
      </c>
      <c r="I1033" s="25">
        <f t="shared" si="108"/>
        <v>13</v>
      </c>
      <c r="J1033" s="25">
        <v>4</v>
      </c>
      <c r="K1033" s="25" t="s">
        <v>538</v>
      </c>
      <c r="L1033" s="49" t="str">
        <f t="shared" si="109"/>
        <v>tw-h-72-shl-loc2</v>
      </c>
      <c r="M1033" s="49">
        <f t="shared" si="110"/>
        <v>6</v>
      </c>
      <c r="N1033" s="25">
        <v>9</v>
      </c>
      <c r="O1033" s="39">
        <v>9</v>
      </c>
      <c r="Q1033" s="48">
        <v>430</v>
      </c>
    </row>
    <row r="1034" spans="1:17" ht="16.5" x14ac:dyDescent="0.2">
      <c r="A1034" s="45" t="s">
        <v>1701</v>
      </c>
      <c r="B1034" s="45">
        <f t="shared" si="111"/>
        <v>4207230</v>
      </c>
      <c r="C1034" s="68">
        <v>72</v>
      </c>
      <c r="D1034" s="38">
        <f t="shared" si="106"/>
        <v>42072</v>
      </c>
      <c r="E1034" s="25">
        <v>3</v>
      </c>
      <c r="F1034" s="26" t="s">
        <v>794</v>
      </c>
      <c r="G1034" s="26" t="s">
        <v>500</v>
      </c>
      <c r="H1034" s="25">
        <f t="shared" si="107"/>
        <v>102</v>
      </c>
      <c r="I1034" s="25">
        <f t="shared" si="108"/>
        <v>13</v>
      </c>
      <c r="J1034" s="25">
        <v>4</v>
      </c>
      <c r="K1034" s="25" t="s">
        <v>499</v>
      </c>
      <c r="L1034" s="50" t="str">
        <f t="shared" si="109"/>
        <v>tw-h-72-jlr-loc3</v>
      </c>
      <c r="M1034" s="50">
        <f t="shared" si="110"/>
        <v>6</v>
      </c>
      <c r="N1034" s="25">
        <v>6</v>
      </c>
      <c r="O1034" s="39">
        <v>6</v>
      </c>
      <c r="Q1034" s="48">
        <v>431</v>
      </c>
    </row>
    <row r="1035" spans="1:17" ht="17.25" thickBot="1" x14ac:dyDescent="0.25">
      <c r="A1035" s="45" t="s">
        <v>1701</v>
      </c>
      <c r="B1035" s="45">
        <f t="shared" si="111"/>
        <v>4207231</v>
      </c>
      <c r="C1035" s="68">
        <v>72</v>
      </c>
      <c r="D1035" s="40">
        <f t="shared" si="106"/>
        <v>42072</v>
      </c>
      <c r="E1035" s="41">
        <v>3</v>
      </c>
      <c r="F1035" s="42" t="s">
        <v>795</v>
      </c>
      <c r="G1035" s="42" t="s">
        <v>520</v>
      </c>
      <c r="H1035" s="41">
        <f t="shared" si="107"/>
        <v>102</v>
      </c>
      <c r="I1035" s="41">
        <f t="shared" si="108"/>
        <v>13</v>
      </c>
      <c r="J1035" s="41">
        <v>4</v>
      </c>
      <c r="K1035" s="41" t="s">
        <v>539</v>
      </c>
      <c r="L1035" s="42" t="str">
        <f t="shared" si="109"/>
        <v>tw-h-72-shl-loc3</v>
      </c>
      <c r="M1035" s="42">
        <f t="shared" si="110"/>
        <v>6</v>
      </c>
      <c r="N1035" s="41">
        <v>9</v>
      </c>
      <c r="O1035" s="43">
        <v>9</v>
      </c>
      <c r="Q1035" s="48">
        <v>432</v>
      </c>
    </row>
    <row r="1036" spans="1:17" ht="16.5" x14ac:dyDescent="0.2">
      <c r="A1036" s="45" t="s">
        <v>1701</v>
      </c>
      <c r="B1036" s="45">
        <f t="shared" si="111"/>
        <v>4207310</v>
      </c>
      <c r="C1036" s="68">
        <v>73</v>
      </c>
      <c r="D1036" s="35">
        <f t="shared" si="106"/>
        <v>42073</v>
      </c>
      <c r="E1036" s="36">
        <v>1</v>
      </c>
      <c r="F1036" s="44" t="s">
        <v>794</v>
      </c>
      <c r="G1036" s="44" t="s">
        <v>174</v>
      </c>
      <c r="H1036" s="36">
        <f t="shared" si="107"/>
        <v>102</v>
      </c>
      <c r="I1036" s="36">
        <f t="shared" si="108"/>
        <v>13</v>
      </c>
      <c r="J1036" s="36">
        <v>4</v>
      </c>
      <c r="K1036" s="36" t="s">
        <v>495</v>
      </c>
      <c r="L1036" s="36" t="str">
        <f t="shared" si="109"/>
        <v>tw-h-73-jlr-loc1</v>
      </c>
      <c r="M1036" s="36">
        <f t="shared" si="110"/>
        <v>6</v>
      </c>
      <c r="N1036" s="36">
        <v>6</v>
      </c>
      <c r="O1036" s="37">
        <v>6</v>
      </c>
      <c r="Q1036" s="48">
        <v>433</v>
      </c>
    </row>
    <row r="1037" spans="1:17" ht="16.5" x14ac:dyDescent="0.2">
      <c r="A1037" s="45" t="s">
        <v>1701</v>
      </c>
      <c r="B1037" s="45">
        <f t="shared" si="111"/>
        <v>4207311</v>
      </c>
      <c r="C1037" s="68">
        <v>73</v>
      </c>
      <c r="D1037" s="38">
        <f t="shared" si="106"/>
        <v>42073</v>
      </c>
      <c r="E1037" s="25">
        <v>1</v>
      </c>
      <c r="F1037" s="26" t="s">
        <v>795</v>
      </c>
      <c r="G1037" s="26" t="s">
        <v>516</v>
      </c>
      <c r="H1037" s="25">
        <f t="shared" si="107"/>
        <v>102</v>
      </c>
      <c r="I1037" s="25">
        <f t="shared" si="108"/>
        <v>13</v>
      </c>
      <c r="J1037" s="25">
        <v>4</v>
      </c>
      <c r="K1037" s="25" t="s">
        <v>527</v>
      </c>
      <c r="L1037" s="25" t="str">
        <f t="shared" si="109"/>
        <v>tw-h-73-shl-loc1</v>
      </c>
      <c r="M1037" s="25">
        <f t="shared" si="110"/>
        <v>6</v>
      </c>
      <c r="N1037" s="25">
        <v>9</v>
      </c>
      <c r="O1037" s="39">
        <v>9</v>
      </c>
      <c r="Q1037" s="48">
        <v>434</v>
      </c>
    </row>
    <row r="1038" spans="1:17" ht="16.5" x14ac:dyDescent="0.2">
      <c r="A1038" s="45" t="s">
        <v>1701</v>
      </c>
      <c r="B1038" s="45">
        <f t="shared" si="111"/>
        <v>4207320</v>
      </c>
      <c r="C1038" s="68">
        <v>73</v>
      </c>
      <c r="D1038" s="38">
        <f t="shared" si="106"/>
        <v>42073</v>
      </c>
      <c r="E1038" s="25">
        <v>2</v>
      </c>
      <c r="F1038" s="26" t="s">
        <v>794</v>
      </c>
      <c r="G1038" s="26" t="s">
        <v>498</v>
      </c>
      <c r="H1038" s="25">
        <f t="shared" si="107"/>
        <v>102</v>
      </c>
      <c r="I1038" s="25">
        <f t="shared" si="108"/>
        <v>13</v>
      </c>
      <c r="J1038" s="25">
        <v>4</v>
      </c>
      <c r="K1038" s="25" t="s">
        <v>1463</v>
      </c>
      <c r="L1038" s="49" t="str">
        <f t="shared" si="109"/>
        <v>tw-h-73-jlr-loc2</v>
      </c>
      <c r="M1038" s="49">
        <f t="shared" si="110"/>
        <v>6</v>
      </c>
      <c r="N1038" s="25">
        <v>6</v>
      </c>
      <c r="O1038" s="39">
        <v>6</v>
      </c>
      <c r="Q1038" s="48">
        <v>435</v>
      </c>
    </row>
    <row r="1039" spans="1:17" ht="16.5" x14ac:dyDescent="0.2">
      <c r="A1039" s="45" t="s">
        <v>1701</v>
      </c>
      <c r="B1039" s="45">
        <f t="shared" si="111"/>
        <v>4207321</v>
      </c>
      <c r="C1039" s="68">
        <v>73</v>
      </c>
      <c r="D1039" s="38">
        <f t="shared" si="106"/>
        <v>42073</v>
      </c>
      <c r="E1039" s="25">
        <v>2</v>
      </c>
      <c r="F1039" s="26" t="s">
        <v>795</v>
      </c>
      <c r="G1039" s="26" t="s">
        <v>515</v>
      </c>
      <c r="H1039" s="25">
        <f t="shared" si="107"/>
        <v>102</v>
      </c>
      <c r="I1039" s="25">
        <f t="shared" si="108"/>
        <v>13</v>
      </c>
      <c r="J1039" s="25">
        <v>4</v>
      </c>
      <c r="K1039" s="25" t="s">
        <v>530</v>
      </c>
      <c r="L1039" s="49" t="str">
        <f t="shared" si="109"/>
        <v>tw-h-73-shl-loc2</v>
      </c>
      <c r="M1039" s="49">
        <f t="shared" si="110"/>
        <v>6</v>
      </c>
      <c r="N1039" s="25">
        <v>9</v>
      </c>
      <c r="O1039" s="39">
        <v>9</v>
      </c>
      <c r="Q1039" s="48">
        <v>436</v>
      </c>
    </row>
    <row r="1040" spans="1:17" ht="16.5" x14ac:dyDescent="0.2">
      <c r="A1040" s="45" t="s">
        <v>1701</v>
      </c>
      <c r="B1040" s="45">
        <f t="shared" si="111"/>
        <v>4207330</v>
      </c>
      <c r="C1040" s="68">
        <v>73</v>
      </c>
      <c r="D1040" s="38">
        <f t="shared" si="106"/>
        <v>42073</v>
      </c>
      <c r="E1040" s="25">
        <v>3</v>
      </c>
      <c r="F1040" s="26" t="s">
        <v>794</v>
      </c>
      <c r="G1040" s="26" t="s">
        <v>500</v>
      </c>
      <c r="H1040" s="25">
        <f t="shared" si="107"/>
        <v>102</v>
      </c>
      <c r="I1040" s="25">
        <f t="shared" si="108"/>
        <v>13</v>
      </c>
      <c r="J1040" s="25">
        <v>4</v>
      </c>
      <c r="K1040" s="25" t="s">
        <v>504</v>
      </c>
      <c r="L1040" s="50" t="str">
        <f t="shared" si="109"/>
        <v>tw-h-73-jlr-loc3</v>
      </c>
      <c r="M1040" s="50">
        <f t="shared" si="110"/>
        <v>6</v>
      </c>
      <c r="N1040" s="25">
        <v>6</v>
      </c>
      <c r="O1040" s="39">
        <v>6</v>
      </c>
      <c r="Q1040" s="48">
        <v>437</v>
      </c>
    </row>
    <row r="1041" spans="1:17" ht="17.25" thickBot="1" x14ac:dyDescent="0.25">
      <c r="A1041" s="45" t="s">
        <v>1701</v>
      </c>
      <c r="B1041" s="45">
        <f t="shared" si="111"/>
        <v>4207331</v>
      </c>
      <c r="C1041" s="68">
        <v>73</v>
      </c>
      <c r="D1041" s="40">
        <f t="shared" si="106"/>
        <v>42073</v>
      </c>
      <c r="E1041" s="41">
        <v>3</v>
      </c>
      <c r="F1041" s="42" t="s">
        <v>795</v>
      </c>
      <c r="G1041" s="42" t="s">
        <v>520</v>
      </c>
      <c r="H1041" s="41">
        <f t="shared" si="107"/>
        <v>102</v>
      </c>
      <c r="I1041" s="41">
        <f t="shared" si="108"/>
        <v>13</v>
      </c>
      <c r="J1041" s="41">
        <v>4</v>
      </c>
      <c r="K1041" s="41" t="s">
        <v>545</v>
      </c>
      <c r="L1041" s="42" t="str">
        <f t="shared" si="109"/>
        <v>tw-h-73-shl-loc3</v>
      </c>
      <c r="M1041" s="42">
        <f t="shared" si="110"/>
        <v>6</v>
      </c>
      <c r="N1041" s="41">
        <v>9</v>
      </c>
      <c r="O1041" s="43">
        <v>9</v>
      </c>
      <c r="Q1041" s="48">
        <v>438</v>
      </c>
    </row>
    <row r="1042" spans="1:17" ht="16.5" x14ac:dyDescent="0.2">
      <c r="A1042" s="45" t="s">
        <v>1701</v>
      </c>
      <c r="B1042" s="45">
        <f t="shared" si="111"/>
        <v>4207410</v>
      </c>
      <c r="C1042" s="68">
        <v>74</v>
      </c>
      <c r="D1042" s="35">
        <f t="shared" si="106"/>
        <v>42074</v>
      </c>
      <c r="E1042" s="36">
        <v>1</v>
      </c>
      <c r="F1042" s="44" t="s">
        <v>794</v>
      </c>
      <c r="G1042" s="44" t="s">
        <v>174</v>
      </c>
      <c r="H1042" s="36">
        <f t="shared" si="107"/>
        <v>103</v>
      </c>
      <c r="I1042" s="36">
        <f t="shared" si="108"/>
        <v>13</v>
      </c>
      <c r="J1042" s="36">
        <v>4</v>
      </c>
      <c r="K1042" s="36" t="s">
        <v>502</v>
      </c>
      <c r="L1042" s="36" t="str">
        <f t="shared" si="109"/>
        <v>tw-h-74-jlr-loc1</v>
      </c>
      <c r="M1042" s="36">
        <f t="shared" si="110"/>
        <v>6</v>
      </c>
      <c r="N1042" s="36">
        <v>6</v>
      </c>
      <c r="O1042" s="37">
        <v>6</v>
      </c>
      <c r="Q1042" s="48">
        <v>439</v>
      </c>
    </row>
    <row r="1043" spans="1:17" ht="16.5" x14ac:dyDescent="0.2">
      <c r="A1043" s="45" t="s">
        <v>1701</v>
      </c>
      <c r="B1043" s="45">
        <f t="shared" si="111"/>
        <v>4207411</v>
      </c>
      <c r="C1043" s="68">
        <v>74</v>
      </c>
      <c r="D1043" s="38">
        <f t="shared" si="106"/>
        <v>42074</v>
      </c>
      <c r="E1043" s="25">
        <v>1</v>
      </c>
      <c r="F1043" s="26" t="s">
        <v>795</v>
      </c>
      <c r="G1043" s="26" t="s">
        <v>516</v>
      </c>
      <c r="H1043" s="25">
        <f t="shared" si="107"/>
        <v>103</v>
      </c>
      <c r="I1043" s="25">
        <f t="shared" si="108"/>
        <v>13</v>
      </c>
      <c r="J1043" s="25">
        <v>4</v>
      </c>
      <c r="K1043" s="25" t="s">
        <v>543</v>
      </c>
      <c r="L1043" s="25" t="str">
        <f t="shared" si="109"/>
        <v>tw-h-74-shl-loc1</v>
      </c>
      <c r="M1043" s="25">
        <f t="shared" si="110"/>
        <v>6</v>
      </c>
      <c r="N1043" s="25">
        <v>9</v>
      </c>
      <c r="O1043" s="39">
        <v>9</v>
      </c>
      <c r="Q1043" s="48">
        <v>440</v>
      </c>
    </row>
    <row r="1044" spans="1:17" ht="16.5" x14ac:dyDescent="0.2">
      <c r="A1044" s="45" t="s">
        <v>1701</v>
      </c>
      <c r="B1044" s="45">
        <f t="shared" si="111"/>
        <v>4207420</v>
      </c>
      <c r="C1044" s="68">
        <v>74</v>
      </c>
      <c r="D1044" s="38">
        <f t="shared" si="106"/>
        <v>42074</v>
      </c>
      <c r="E1044" s="25">
        <v>2</v>
      </c>
      <c r="F1044" s="26" t="s">
        <v>794</v>
      </c>
      <c r="G1044" s="26" t="s">
        <v>498</v>
      </c>
      <c r="H1044" s="25">
        <f t="shared" si="107"/>
        <v>103</v>
      </c>
      <c r="I1044" s="25">
        <f t="shared" si="108"/>
        <v>13</v>
      </c>
      <c r="J1044" s="25">
        <v>4</v>
      </c>
      <c r="K1044" s="25" t="s">
        <v>1459</v>
      </c>
      <c r="L1044" s="49" t="str">
        <f t="shared" si="109"/>
        <v>tw-h-74-jlr-loc2</v>
      </c>
      <c r="M1044" s="49">
        <f t="shared" si="110"/>
        <v>6</v>
      </c>
      <c r="N1044" s="25">
        <v>6</v>
      </c>
      <c r="O1044" s="39">
        <v>6</v>
      </c>
      <c r="Q1044" s="48">
        <v>441</v>
      </c>
    </row>
    <row r="1045" spans="1:17" ht="16.5" x14ac:dyDescent="0.2">
      <c r="A1045" s="45" t="s">
        <v>1701</v>
      </c>
      <c r="B1045" s="45">
        <f t="shared" si="111"/>
        <v>4207421</v>
      </c>
      <c r="C1045" s="68">
        <v>74</v>
      </c>
      <c r="D1045" s="38">
        <f t="shared" si="106"/>
        <v>42074</v>
      </c>
      <c r="E1045" s="25">
        <v>2</v>
      </c>
      <c r="F1045" s="26" t="s">
        <v>795</v>
      </c>
      <c r="G1045" s="26" t="s">
        <v>515</v>
      </c>
      <c r="H1045" s="25">
        <f t="shared" si="107"/>
        <v>103</v>
      </c>
      <c r="I1045" s="25">
        <f t="shared" si="108"/>
        <v>13</v>
      </c>
      <c r="J1045" s="25">
        <v>4</v>
      </c>
      <c r="K1045" s="25" t="s">
        <v>538</v>
      </c>
      <c r="L1045" s="49" t="str">
        <f t="shared" si="109"/>
        <v>tw-h-74-shl-loc2</v>
      </c>
      <c r="M1045" s="49">
        <f t="shared" si="110"/>
        <v>6</v>
      </c>
      <c r="N1045" s="25">
        <v>9</v>
      </c>
      <c r="O1045" s="39">
        <v>9</v>
      </c>
      <c r="Q1045" s="48">
        <v>442</v>
      </c>
    </row>
    <row r="1046" spans="1:17" ht="16.5" x14ac:dyDescent="0.2">
      <c r="A1046" s="45" t="s">
        <v>1701</v>
      </c>
      <c r="B1046" s="45">
        <f t="shared" si="111"/>
        <v>4207430</v>
      </c>
      <c r="C1046" s="68">
        <v>74</v>
      </c>
      <c r="D1046" s="38">
        <f t="shared" si="106"/>
        <v>42074</v>
      </c>
      <c r="E1046" s="25">
        <v>3</v>
      </c>
      <c r="F1046" s="26" t="s">
        <v>794</v>
      </c>
      <c r="G1046" s="26" t="s">
        <v>500</v>
      </c>
      <c r="H1046" s="25">
        <f t="shared" si="107"/>
        <v>103</v>
      </c>
      <c r="I1046" s="25">
        <f t="shared" si="108"/>
        <v>13</v>
      </c>
      <c r="J1046" s="25">
        <v>4</v>
      </c>
      <c r="K1046" s="25" t="s">
        <v>499</v>
      </c>
      <c r="L1046" s="50" t="str">
        <f t="shared" si="109"/>
        <v>tw-h-74-jlr-loc3</v>
      </c>
      <c r="M1046" s="50">
        <f t="shared" si="110"/>
        <v>6</v>
      </c>
      <c r="N1046" s="25">
        <v>6</v>
      </c>
      <c r="O1046" s="39">
        <v>6</v>
      </c>
      <c r="Q1046" s="48">
        <v>443</v>
      </c>
    </row>
    <row r="1047" spans="1:17" ht="17.25" thickBot="1" x14ac:dyDescent="0.25">
      <c r="A1047" s="45" t="s">
        <v>1701</v>
      </c>
      <c r="B1047" s="45">
        <f t="shared" si="111"/>
        <v>4207431</v>
      </c>
      <c r="C1047" s="68">
        <v>74</v>
      </c>
      <c r="D1047" s="40">
        <f t="shared" si="106"/>
        <v>42074</v>
      </c>
      <c r="E1047" s="41">
        <v>3</v>
      </c>
      <c r="F1047" s="42" t="s">
        <v>795</v>
      </c>
      <c r="G1047" s="42" t="s">
        <v>520</v>
      </c>
      <c r="H1047" s="41">
        <f t="shared" si="107"/>
        <v>103</v>
      </c>
      <c r="I1047" s="41">
        <f t="shared" si="108"/>
        <v>13</v>
      </c>
      <c r="J1047" s="41">
        <v>4</v>
      </c>
      <c r="K1047" s="41" t="s">
        <v>539</v>
      </c>
      <c r="L1047" s="42" t="str">
        <f t="shared" si="109"/>
        <v>tw-h-74-shl-loc3</v>
      </c>
      <c r="M1047" s="42">
        <f t="shared" si="110"/>
        <v>6</v>
      </c>
      <c r="N1047" s="41">
        <v>9</v>
      </c>
      <c r="O1047" s="43">
        <v>9</v>
      </c>
      <c r="Q1047" s="48">
        <v>444</v>
      </c>
    </row>
    <row r="1048" spans="1:17" ht="16.5" x14ac:dyDescent="0.2">
      <c r="A1048" s="45" t="s">
        <v>1701</v>
      </c>
      <c r="B1048" s="45">
        <f t="shared" si="111"/>
        <v>4207510</v>
      </c>
      <c r="C1048" s="68">
        <v>75</v>
      </c>
      <c r="D1048" s="35">
        <f t="shared" si="106"/>
        <v>42075</v>
      </c>
      <c r="E1048" s="36">
        <v>1</v>
      </c>
      <c r="F1048" s="44" t="s">
        <v>794</v>
      </c>
      <c r="G1048" s="44" t="s">
        <v>174</v>
      </c>
      <c r="H1048" s="36">
        <f t="shared" si="107"/>
        <v>105</v>
      </c>
      <c r="I1048" s="36">
        <f t="shared" si="108"/>
        <v>14</v>
      </c>
      <c r="J1048" s="36">
        <v>4</v>
      </c>
      <c r="K1048" s="36" t="s">
        <v>505</v>
      </c>
      <c r="L1048" s="36" t="str">
        <f t="shared" si="109"/>
        <v>tw-h-75-jlr-loc1</v>
      </c>
      <c r="M1048" s="36">
        <f t="shared" si="110"/>
        <v>6</v>
      </c>
      <c r="N1048" s="36">
        <v>6</v>
      </c>
      <c r="O1048" s="37">
        <v>6</v>
      </c>
      <c r="Q1048" s="48">
        <v>445</v>
      </c>
    </row>
    <row r="1049" spans="1:17" ht="16.5" x14ac:dyDescent="0.2">
      <c r="A1049" s="45" t="s">
        <v>1701</v>
      </c>
      <c r="B1049" s="45">
        <f t="shared" si="111"/>
        <v>4207511</v>
      </c>
      <c r="C1049" s="68">
        <v>75</v>
      </c>
      <c r="D1049" s="38">
        <f t="shared" si="106"/>
        <v>42075</v>
      </c>
      <c r="E1049" s="25">
        <v>1</v>
      </c>
      <c r="F1049" s="26" t="s">
        <v>795</v>
      </c>
      <c r="G1049" s="26" t="s">
        <v>516</v>
      </c>
      <c r="H1049" s="25">
        <f t="shared" si="107"/>
        <v>105</v>
      </c>
      <c r="I1049" s="25">
        <f t="shared" si="108"/>
        <v>14</v>
      </c>
      <c r="J1049" s="25">
        <v>4</v>
      </c>
      <c r="K1049" s="25" t="s">
        <v>546</v>
      </c>
      <c r="L1049" s="25" t="str">
        <f t="shared" si="109"/>
        <v>tw-h-75-shl-loc1</v>
      </c>
      <c r="M1049" s="25">
        <f t="shared" si="110"/>
        <v>6</v>
      </c>
      <c r="N1049" s="25">
        <v>9</v>
      </c>
      <c r="O1049" s="39">
        <v>9</v>
      </c>
      <c r="Q1049" s="48">
        <v>446</v>
      </c>
    </row>
    <row r="1050" spans="1:17" ht="16.5" x14ac:dyDescent="0.2">
      <c r="A1050" s="45" t="s">
        <v>1701</v>
      </c>
      <c r="B1050" s="45">
        <f t="shared" si="111"/>
        <v>4207520</v>
      </c>
      <c r="C1050" s="68">
        <v>75</v>
      </c>
      <c r="D1050" s="38">
        <f t="shared" si="106"/>
        <v>42075</v>
      </c>
      <c r="E1050" s="25">
        <v>2</v>
      </c>
      <c r="F1050" s="26" t="s">
        <v>794</v>
      </c>
      <c r="G1050" s="26" t="s">
        <v>498</v>
      </c>
      <c r="H1050" s="25">
        <f t="shared" si="107"/>
        <v>105</v>
      </c>
      <c r="I1050" s="25">
        <f t="shared" si="108"/>
        <v>13</v>
      </c>
      <c r="J1050" s="25">
        <v>4</v>
      </c>
      <c r="K1050" s="25" t="s">
        <v>495</v>
      </c>
      <c r="L1050" s="49" t="str">
        <f t="shared" si="109"/>
        <v>tw-h-75-jlr-loc2</v>
      </c>
      <c r="M1050" s="49">
        <f t="shared" si="110"/>
        <v>6</v>
      </c>
      <c r="N1050" s="25">
        <v>6</v>
      </c>
      <c r="O1050" s="39">
        <v>6</v>
      </c>
      <c r="Q1050" s="48">
        <v>447</v>
      </c>
    </row>
    <row r="1051" spans="1:17" ht="16.5" x14ac:dyDescent="0.2">
      <c r="A1051" s="45" t="s">
        <v>1701</v>
      </c>
      <c r="B1051" s="45">
        <f t="shared" si="111"/>
        <v>4207521</v>
      </c>
      <c r="C1051" s="68">
        <v>75</v>
      </c>
      <c r="D1051" s="38">
        <f t="shared" si="106"/>
        <v>42075</v>
      </c>
      <c r="E1051" s="25">
        <v>2</v>
      </c>
      <c r="F1051" s="26" t="s">
        <v>795</v>
      </c>
      <c r="G1051" s="26" t="s">
        <v>515</v>
      </c>
      <c r="H1051" s="25">
        <f t="shared" si="107"/>
        <v>105</v>
      </c>
      <c r="I1051" s="25">
        <f t="shared" si="108"/>
        <v>13</v>
      </c>
      <c r="J1051" s="25">
        <v>4</v>
      </c>
      <c r="K1051" s="25" t="s">
        <v>534</v>
      </c>
      <c r="L1051" s="49" t="str">
        <f t="shared" si="109"/>
        <v>tw-h-75-shl-loc2</v>
      </c>
      <c r="M1051" s="49">
        <f t="shared" si="110"/>
        <v>6</v>
      </c>
      <c r="N1051" s="25">
        <v>9</v>
      </c>
      <c r="O1051" s="39">
        <v>9</v>
      </c>
      <c r="Q1051" s="48">
        <v>448</v>
      </c>
    </row>
    <row r="1052" spans="1:17" ht="16.5" x14ac:dyDescent="0.2">
      <c r="A1052" s="45" t="s">
        <v>1701</v>
      </c>
      <c r="B1052" s="45">
        <f t="shared" si="111"/>
        <v>4207530</v>
      </c>
      <c r="C1052" s="68">
        <v>75</v>
      </c>
      <c r="D1052" s="38">
        <f t="shared" si="106"/>
        <v>42075</v>
      </c>
      <c r="E1052" s="25">
        <v>3</v>
      </c>
      <c r="F1052" s="26" t="s">
        <v>794</v>
      </c>
      <c r="G1052" s="26" t="s">
        <v>500</v>
      </c>
      <c r="H1052" s="25">
        <f t="shared" si="107"/>
        <v>105</v>
      </c>
      <c r="I1052" s="25">
        <f t="shared" si="108"/>
        <v>13</v>
      </c>
      <c r="J1052" s="25">
        <v>4</v>
      </c>
      <c r="K1052" s="25" t="s">
        <v>501</v>
      </c>
      <c r="L1052" s="50" t="str">
        <f t="shared" si="109"/>
        <v>tw-h-75-jlr-loc3</v>
      </c>
      <c r="M1052" s="50">
        <f t="shared" si="110"/>
        <v>6</v>
      </c>
      <c r="N1052" s="25">
        <v>6</v>
      </c>
      <c r="O1052" s="39">
        <v>6</v>
      </c>
      <c r="Q1052" s="48">
        <v>449</v>
      </c>
    </row>
    <row r="1053" spans="1:17" ht="17.25" thickBot="1" x14ac:dyDescent="0.25">
      <c r="A1053" s="45" t="s">
        <v>1701</v>
      </c>
      <c r="B1053" s="45">
        <f t="shared" si="111"/>
        <v>4207531</v>
      </c>
      <c r="C1053" s="68">
        <v>75</v>
      </c>
      <c r="D1053" s="40">
        <f t="shared" ref="D1053:D1116" si="112">INT((Q1053-1)/6)+42001</f>
        <v>42075</v>
      </c>
      <c r="E1053" s="41">
        <v>3</v>
      </c>
      <c r="F1053" s="42" t="s">
        <v>795</v>
      </c>
      <c r="G1053" s="42" t="s">
        <v>520</v>
      </c>
      <c r="H1053" s="41">
        <f t="shared" ref="H1053:H1116" si="113">INDEX($AL$4:$AL$103,C1053)</f>
        <v>105</v>
      </c>
      <c r="I1053" s="41">
        <f t="shared" ref="I1053:I1116" si="114">INDEX($AM$4:$AO$103,C1053,E1053)</f>
        <v>13</v>
      </c>
      <c r="J1053" s="41">
        <v>4</v>
      </c>
      <c r="K1053" s="41" t="s">
        <v>542</v>
      </c>
      <c r="L1053" s="42" t="str">
        <f t="shared" ref="L1053:L1116" si="115">A1053&amp;"-"&amp;C1053&amp;"-"&amp;F1053&amp;"-loc"&amp;E1053</f>
        <v>tw-h-75-shl-loc3</v>
      </c>
      <c r="M1053" s="42">
        <f t="shared" ref="M1053:M1116" si="116">INDEX($AQ$4:$AQ$103,C1053)</f>
        <v>6</v>
      </c>
      <c r="N1053" s="41">
        <v>9</v>
      </c>
      <c r="O1053" s="43">
        <v>9</v>
      </c>
      <c r="Q1053" s="48">
        <v>450</v>
      </c>
    </row>
    <row r="1054" spans="1:17" ht="16.5" x14ac:dyDescent="0.2">
      <c r="A1054" s="45" t="s">
        <v>1701</v>
      </c>
      <c r="B1054" s="45">
        <f t="shared" si="111"/>
        <v>4207610</v>
      </c>
      <c r="C1054" s="68">
        <v>76</v>
      </c>
      <c r="D1054" s="35">
        <f t="shared" si="112"/>
        <v>42076</v>
      </c>
      <c r="E1054" s="36">
        <v>1</v>
      </c>
      <c r="F1054" s="44" t="s">
        <v>794</v>
      </c>
      <c r="G1054" s="44" t="s">
        <v>174</v>
      </c>
      <c r="H1054" s="36">
        <f t="shared" si="113"/>
        <v>105</v>
      </c>
      <c r="I1054" s="36">
        <f t="shared" si="114"/>
        <v>14</v>
      </c>
      <c r="J1054" s="36">
        <v>4</v>
      </c>
      <c r="K1054" s="36" t="s">
        <v>499</v>
      </c>
      <c r="L1054" s="36" t="str">
        <f t="shared" si="115"/>
        <v>tw-h-76-jlr-loc1</v>
      </c>
      <c r="M1054" s="36">
        <f t="shared" si="116"/>
        <v>6</v>
      </c>
      <c r="N1054" s="36">
        <v>6</v>
      </c>
      <c r="O1054" s="37">
        <v>6</v>
      </c>
      <c r="Q1054" s="48">
        <v>451</v>
      </c>
    </row>
    <row r="1055" spans="1:17" ht="16.5" x14ac:dyDescent="0.2">
      <c r="A1055" s="45" t="s">
        <v>1701</v>
      </c>
      <c r="B1055" s="45">
        <f t="shared" si="111"/>
        <v>4207611</v>
      </c>
      <c r="C1055" s="68">
        <v>76</v>
      </c>
      <c r="D1055" s="38">
        <f t="shared" si="112"/>
        <v>42076</v>
      </c>
      <c r="E1055" s="25">
        <v>1</v>
      </c>
      <c r="F1055" s="26" t="s">
        <v>795</v>
      </c>
      <c r="G1055" s="26" t="s">
        <v>516</v>
      </c>
      <c r="H1055" s="25">
        <f t="shared" si="113"/>
        <v>105</v>
      </c>
      <c r="I1055" s="25">
        <f t="shared" si="114"/>
        <v>14</v>
      </c>
      <c r="J1055" s="25">
        <v>4</v>
      </c>
      <c r="K1055" s="25" t="s">
        <v>539</v>
      </c>
      <c r="L1055" s="25" t="str">
        <f t="shared" si="115"/>
        <v>tw-h-76-shl-loc1</v>
      </c>
      <c r="M1055" s="25">
        <f t="shared" si="116"/>
        <v>6</v>
      </c>
      <c r="N1055" s="25">
        <v>9</v>
      </c>
      <c r="O1055" s="39">
        <v>9</v>
      </c>
      <c r="Q1055" s="48">
        <v>452</v>
      </c>
    </row>
    <row r="1056" spans="1:17" ht="16.5" x14ac:dyDescent="0.2">
      <c r="A1056" s="45" t="s">
        <v>1701</v>
      </c>
      <c r="B1056" s="45">
        <f t="shared" si="111"/>
        <v>4207620</v>
      </c>
      <c r="C1056" s="68">
        <v>76</v>
      </c>
      <c r="D1056" s="38">
        <f t="shared" si="112"/>
        <v>42076</v>
      </c>
      <c r="E1056" s="25">
        <v>2</v>
      </c>
      <c r="F1056" s="26" t="s">
        <v>794</v>
      </c>
      <c r="G1056" s="26" t="s">
        <v>498</v>
      </c>
      <c r="H1056" s="25">
        <f t="shared" si="113"/>
        <v>105</v>
      </c>
      <c r="I1056" s="25">
        <f t="shared" si="114"/>
        <v>14</v>
      </c>
      <c r="J1056" s="25">
        <v>4</v>
      </c>
      <c r="K1056" s="25" t="s">
        <v>1459</v>
      </c>
      <c r="L1056" s="49" t="str">
        <f t="shared" si="115"/>
        <v>tw-h-76-jlr-loc2</v>
      </c>
      <c r="M1056" s="49">
        <f t="shared" si="116"/>
        <v>6</v>
      </c>
      <c r="N1056" s="25">
        <v>6</v>
      </c>
      <c r="O1056" s="39">
        <v>6</v>
      </c>
      <c r="Q1056" s="48">
        <v>453</v>
      </c>
    </row>
    <row r="1057" spans="1:17" ht="16.5" x14ac:dyDescent="0.2">
      <c r="A1057" s="45" t="s">
        <v>1701</v>
      </c>
      <c r="B1057" s="45">
        <f t="shared" si="111"/>
        <v>4207621</v>
      </c>
      <c r="C1057" s="68">
        <v>76</v>
      </c>
      <c r="D1057" s="38">
        <f t="shared" si="112"/>
        <v>42076</v>
      </c>
      <c r="E1057" s="25">
        <v>2</v>
      </c>
      <c r="F1057" s="26" t="s">
        <v>795</v>
      </c>
      <c r="G1057" s="26" t="s">
        <v>515</v>
      </c>
      <c r="H1057" s="25">
        <f t="shared" si="113"/>
        <v>105</v>
      </c>
      <c r="I1057" s="25">
        <f t="shared" si="114"/>
        <v>14</v>
      </c>
      <c r="J1057" s="25">
        <v>4</v>
      </c>
      <c r="K1057" s="25" t="s">
        <v>538</v>
      </c>
      <c r="L1057" s="49" t="str">
        <f t="shared" si="115"/>
        <v>tw-h-76-shl-loc2</v>
      </c>
      <c r="M1057" s="49">
        <f t="shared" si="116"/>
        <v>6</v>
      </c>
      <c r="N1057" s="25">
        <v>9</v>
      </c>
      <c r="O1057" s="39">
        <v>9</v>
      </c>
      <c r="Q1057" s="48">
        <v>454</v>
      </c>
    </row>
    <row r="1058" spans="1:17" ht="16.5" x14ac:dyDescent="0.2">
      <c r="A1058" s="45" t="s">
        <v>1701</v>
      </c>
      <c r="B1058" s="45">
        <f t="shared" si="111"/>
        <v>4207630</v>
      </c>
      <c r="C1058" s="68">
        <v>76</v>
      </c>
      <c r="D1058" s="38">
        <f t="shared" si="112"/>
        <v>42076</v>
      </c>
      <c r="E1058" s="25">
        <v>3</v>
      </c>
      <c r="F1058" s="26" t="s">
        <v>794</v>
      </c>
      <c r="G1058" s="26" t="s">
        <v>500</v>
      </c>
      <c r="H1058" s="25">
        <f t="shared" si="113"/>
        <v>105</v>
      </c>
      <c r="I1058" s="25">
        <f t="shared" si="114"/>
        <v>13</v>
      </c>
      <c r="J1058" s="25">
        <v>4</v>
      </c>
      <c r="K1058" s="25" t="s">
        <v>502</v>
      </c>
      <c r="L1058" s="50" t="str">
        <f t="shared" si="115"/>
        <v>tw-h-76-jlr-loc3</v>
      </c>
      <c r="M1058" s="50">
        <f t="shared" si="116"/>
        <v>6</v>
      </c>
      <c r="N1058" s="25">
        <v>6</v>
      </c>
      <c r="O1058" s="39">
        <v>6</v>
      </c>
      <c r="Q1058" s="48">
        <v>455</v>
      </c>
    </row>
    <row r="1059" spans="1:17" ht="17.25" thickBot="1" x14ac:dyDescent="0.25">
      <c r="A1059" s="45" t="s">
        <v>1701</v>
      </c>
      <c r="B1059" s="45">
        <f t="shared" si="111"/>
        <v>4207631</v>
      </c>
      <c r="C1059" s="68">
        <v>76</v>
      </c>
      <c r="D1059" s="40">
        <f t="shared" si="112"/>
        <v>42076</v>
      </c>
      <c r="E1059" s="41">
        <v>3</v>
      </c>
      <c r="F1059" s="42" t="s">
        <v>795</v>
      </c>
      <c r="G1059" s="42" t="s">
        <v>520</v>
      </c>
      <c r="H1059" s="41">
        <f t="shared" si="113"/>
        <v>105</v>
      </c>
      <c r="I1059" s="41">
        <f t="shared" si="114"/>
        <v>13</v>
      </c>
      <c r="J1059" s="41">
        <v>4</v>
      </c>
      <c r="K1059" s="41" t="s">
        <v>543</v>
      </c>
      <c r="L1059" s="42" t="str">
        <f t="shared" si="115"/>
        <v>tw-h-76-shl-loc3</v>
      </c>
      <c r="M1059" s="42">
        <f t="shared" si="116"/>
        <v>6</v>
      </c>
      <c r="N1059" s="41">
        <v>9</v>
      </c>
      <c r="O1059" s="43">
        <v>9</v>
      </c>
      <c r="Q1059" s="48">
        <v>456</v>
      </c>
    </row>
    <row r="1060" spans="1:17" ht="16.5" x14ac:dyDescent="0.2">
      <c r="A1060" s="45" t="s">
        <v>1701</v>
      </c>
      <c r="B1060" s="45">
        <f t="shared" si="111"/>
        <v>4207710</v>
      </c>
      <c r="C1060" s="68">
        <v>77</v>
      </c>
      <c r="D1060" s="35">
        <f t="shared" si="112"/>
        <v>42077</v>
      </c>
      <c r="E1060" s="36">
        <v>1</v>
      </c>
      <c r="F1060" s="44" t="s">
        <v>794</v>
      </c>
      <c r="G1060" s="44" t="s">
        <v>174</v>
      </c>
      <c r="H1060" s="36">
        <f t="shared" si="113"/>
        <v>105</v>
      </c>
      <c r="I1060" s="36">
        <f t="shared" si="114"/>
        <v>14</v>
      </c>
      <c r="J1060" s="36">
        <v>4</v>
      </c>
      <c r="K1060" s="44" t="s">
        <v>174</v>
      </c>
      <c r="L1060" s="36" t="str">
        <f t="shared" si="115"/>
        <v>tw-h-77-jlr-loc1</v>
      </c>
      <c r="M1060" s="36">
        <f t="shared" si="116"/>
        <v>6</v>
      </c>
      <c r="N1060" s="36">
        <v>6</v>
      </c>
      <c r="O1060" s="37">
        <v>6</v>
      </c>
      <c r="Q1060" s="48">
        <v>457</v>
      </c>
    </row>
    <row r="1061" spans="1:17" ht="16.5" x14ac:dyDescent="0.2">
      <c r="A1061" s="45" t="s">
        <v>1701</v>
      </c>
      <c r="B1061" s="45">
        <f t="shared" si="111"/>
        <v>4207711</v>
      </c>
      <c r="C1061" s="68">
        <v>77</v>
      </c>
      <c r="D1061" s="38">
        <f t="shared" si="112"/>
        <v>42077</v>
      </c>
      <c r="E1061" s="25">
        <v>1</v>
      </c>
      <c r="F1061" s="26" t="s">
        <v>795</v>
      </c>
      <c r="G1061" s="26" t="s">
        <v>516</v>
      </c>
      <c r="H1061" s="25">
        <f t="shared" si="113"/>
        <v>105</v>
      </c>
      <c r="I1061" s="25">
        <f t="shared" si="114"/>
        <v>14</v>
      </c>
      <c r="J1061" s="25">
        <v>4</v>
      </c>
      <c r="K1061" s="26" t="s">
        <v>534</v>
      </c>
      <c r="L1061" s="25" t="str">
        <f t="shared" si="115"/>
        <v>tw-h-77-shl-loc1</v>
      </c>
      <c r="M1061" s="25">
        <f t="shared" si="116"/>
        <v>6</v>
      </c>
      <c r="N1061" s="25">
        <v>9</v>
      </c>
      <c r="O1061" s="39">
        <v>9</v>
      </c>
      <c r="Q1061" s="48">
        <v>458</v>
      </c>
    </row>
    <row r="1062" spans="1:17" ht="16.5" x14ac:dyDescent="0.2">
      <c r="A1062" s="45" t="s">
        <v>1701</v>
      </c>
      <c r="B1062" s="45">
        <f t="shared" si="111"/>
        <v>4207720</v>
      </c>
      <c r="C1062" s="68">
        <v>77</v>
      </c>
      <c r="D1062" s="38">
        <f t="shared" si="112"/>
        <v>42077</v>
      </c>
      <c r="E1062" s="25">
        <v>2</v>
      </c>
      <c r="F1062" s="26" t="s">
        <v>794</v>
      </c>
      <c r="G1062" s="26" t="s">
        <v>498</v>
      </c>
      <c r="H1062" s="25">
        <f t="shared" si="113"/>
        <v>105</v>
      </c>
      <c r="I1062" s="25">
        <f t="shared" si="114"/>
        <v>14</v>
      </c>
      <c r="J1062" s="25">
        <v>4</v>
      </c>
      <c r="K1062" s="26" t="s">
        <v>174</v>
      </c>
      <c r="L1062" s="49" t="str">
        <f t="shared" si="115"/>
        <v>tw-h-77-jlr-loc2</v>
      </c>
      <c r="M1062" s="49">
        <f t="shared" si="116"/>
        <v>6</v>
      </c>
      <c r="N1062" s="25">
        <v>6</v>
      </c>
      <c r="O1062" s="39">
        <v>6</v>
      </c>
      <c r="Q1062" s="48">
        <v>459</v>
      </c>
    </row>
    <row r="1063" spans="1:17" ht="16.5" x14ac:dyDescent="0.2">
      <c r="A1063" s="45" t="s">
        <v>1701</v>
      </c>
      <c r="B1063" s="45">
        <f t="shared" si="111"/>
        <v>4207721</v>
      </c>
      <c r="C1063" s="68">
        <v>77</v>
      </c>
      <c r="D1063" s="38">
        <f t="shared" si="112"/>
        <v>42077</v>
      </c>
      <c r="E1063" s="25">
        <v>2</v>
      </c>
      <c r="F1063" s="26" t="s">
        <v>795</v>
      </c>
      <c r="G1063" s="26" t="s">
        <v>515</v>
      </c>
      <c r="H1063" s="25">
        <f t="shared" si="113"/>
        <v>105</v>
      </c>
      <c r="I1063" s="25">
        <f t="shared" si="114"/>
        <v>14</v>
      </c>
      <c r="J1063" s="25">
        <v>4</v>
      </c>
      <c r="K1063" s="26" t="s">
        <v>528</v>
      </c>
      <c r="L1063" s="49" t="str">
        <f t="shared" si="115"/>
        <v>tw-h-77-shl-loc2</v>
      </c>
      <c r="M1063" s="49">
        <f t="shared" si="116"/>
        <v>6</v>
      </c>
      <c r="N1063" s="25">
        <v>9</v>
      </c>
      <c r="O1063" s="39">
        <v>9</v>
      </c>
      <c r="Q1063" s="48">
        <v>460</v>
      </c>
    </row>
    <row r="1064" spans="1:17" ht="16.5" x14ac:dyDescent="0.2">
      <c r="A1064" s="45" t="s">
        <v>1701</v>
      </c>
      <c r="B1064" s="45">
        <f t="shared" si="111"/>
        <v>4207730</v>
      </c>
      <c r="C1064" s="68">
        <v>77</v>
      </c>
      <c r="D1064" s="38">
        <f t="shared" si="112"/>
        <v>42077</v>
      </c>
      <c r="E1064" s="25">
        <v>3</v>
      </c>
      <c r="F1064" s="26" t="s">
        <v>794</v>
      </c>
      <c r="G1064" s="26" t="s">
        <v>500</v>
      </c>
      <c r="H1064" s="25">
        <f t="shared" si="113"/>
        <v>105</v>
      </c>
      <c r="I1064" s="25">
        <f t="shared" si="114"/>
        <v>14</v>
      </c>
      <c r="J1064" s="25">
        <v>4</v>
      </c>
      <c r="K1064" s="26" t="s">
        <v>501</v>
      </c>
      <c r="L1064" s="50" t="str">
        <f t="shared" si="115"/>
        <v>tw-h-77-jlr-loc3</v>
      </c>
      <c r="M1064" s="50">
        <f t="shared" si="116"/>
        <v>6</v>
      </c>
      <c r="N1064" s="25">
        <v>6</v>
      </c>
      <c r="O1064" s="39">
        <v>6</v>
      </c>
      <c r="Q1064" s="48">
        <v>461</v>
      </c>
    </row>
    <row r="1065" spans="1:17" ht="17.25" thickBot="1" x14ac:dyDescent="0.25">
      <c r="A1065" s="45" t="s">
        <v>1701</v>
      </c>
      <c r="B1065" s="45">
        <f t="shared" si="111"/>
        <v>4207731</v>
      </c>
      <c r="C1065" s="68">
        <v>77</v>
      </c>
      <c r="D1065" s="40">
        <f t="shared" si="112"/>
        <v>42077</v>
      </c>
      <c r="E1065" s="41">
        <v>3</v>
      </c>
      <c r="F1065" s="42" t="s">
        <v>795</v>
      </c>
      <c r="G1065" s="42" t="s">
        <v>520</v>
      </c>
      <c r="H1065" s="41">
        <f t="shared" si="113"/>
        <v>105</v>
      </c>
      <c r="I1065" s="41">
        <f t="shared" si="114"/>
        <v>14</v>
      </c>
      <c r="J1065" s="41">
        <v>4</v>
      </c>
      <c r="K1065" s="42" t="s">
        <v>542</v>
      </c>
      <c r="L1065" s="42" t="str">
        <f t="shared" si="115"/>
        <v>tw-h-77-shl-loc3</v>
      </c>
      <c r="M1065" s="42">
        <f t="shared" si="116"/>
        <v>6</v>
      </c>
      <c r="N1065" s="41">
        <v>9</v>
      </c>
      <c r="O1065" s="43">
        <v>9</v>
      </c>
      <c r="Q1065" s="48">
        <v>462</v>
      </c>
    </row>
    <row r="1066" spans="1:17" ht="16.5" x14ac:dyDescent="0.2">
      <c r="A1066" s="45" t="s">
        <v>1701</v>
      </c>
      <c r="B1066" s="45">
        <f t="shared" si="111"/>
        <v>4207810</v>
      </c>
      <c r="C1066" s="68">
        <v>78</v>
      </c>
      <c r="D1066" s="35">
        <f t="shared" si="112"/>
        <v>42078</v>
      </c>
      <c r="E1066" s="36">
        <v>1</v>
      </c>
      <c r="F1066" s="44" t="s">
        <v>794</v>
      </c>
      <c r="G1066" s="44" t="s">
        <v>174</v>
      </c>
      <c r="H1066" s="36">
        <f t="shared" si="113"/>
        <v>106</v>
      </c>
      <c r="I1066" s="36">
        <f t="shared" si="114"/>
        <v>14</v>
      </c>
      <c r="J1066" s="36">
        <v>4</v>
      </c>
      <c r="K1066" s="44" t="s">
        <v>498</v>
      </c>
      <c r="L1066" s="36" t="str">
        <f t="shared" si="115"/>
        <v>tw-h-78-jlr-loc1</v>
      </c>
      <c r="M1066" s="36">
        <f t="shared" si="116"/>
        <v>6</v>
      </c>
      <c r="N1066" s="36">
        <v>6</v>
      </c>
      <c r="O1066" s="37">
        <v>6</v>
      </c>
      <c r="Q1066" s="48">
        <v>463</v>
      </c>
    </row>
    <row r="1067" spans="1:17" ht="16.5" x14ac:dyDescent="0.2">
      <c r="A1067" s="45" t="s">
        <v>1701</v>
      </c>
      <c r="B1067" s="45">
        <f t="shared" si="111"/>
        <v>4207811</v>
      </c>
      <c r="C1067" s="68">
        <v>78</v>
      </c>
      <c r="D1067" s="38">
        <f t="shared" si="112"/>
        <v>42078</v>
      </c>
      <c r="E1067" s="25">
        <v>1</v>
      </c>
      <c r="F1067" s="26" t="s">
        <v>795</v>
      </c>
      <c r="G1067" s="26" t="s">
        <v>516</v>
      </c>
      <c r="H1067" s="25">
        <f t="shared" si="113"/>
        <v>106</v>
      </c>
      <c r="I1067" s="25">
        <f t="shared" si="114"/>
        <v>14</v>
      </c>
      <c r="J1067" s="25">
        <v>4</v>
      </c>
      <c r="K1067" s="25" t="s">
        <v>526</v>
      </c>
      <c r="L1067" s="25" t="str">
        <f t="shared" si="115"/>
        <v>tw-h-78-shl-loc1</v>
      </c>
      <c r="M1067" s="25">
        <f t="shared" si="116"/>
        <v>6</v>
      </c>
      <c r="N1067" s="25">
        <v>9</v>
      </c>
      <c r="O1067" s="39">
        <v>9</v>
      </c>
      <c r="Q1067" s="48">
        <v>464</v>
      </c>
    </row>
    <row r="1068" spans="1:17" ht="16.5" x14ac:dyDescent="0.2">
      <c r="A1068" s="45" t="s">
        <v>1701</v>
      </c>
      <c r="B1068" s="45">
        <f t="shared" si="111"/>
        <v>4207820</v>
      </c>
      <c r="C1068" s="68">
        <v>78</v>
      </c>
      <c r="D1068" s="38">
        <f t="shared" si="112"/>
        <v>42078</v>
      </c>
      <c r="E1068" s="25">
        <v>2</v>
      </c>
      <c r="F1068" s="26" t="s">
        <v>794</v>
      </c>
      <c r="G1068" s="26" t="s">
        <v>498</v>
      </c>
      <c r="H1068" s="25">
        <f t="shared" si="113"/>
        <v>106</v>
      </c>
      <c r="I1068" s="25">
        <f t="shared" si="114"/>
        <v>14</v>
      </c>
      <c r="J1068" s="25">
        <v>4</v>
      </c>
      <c r="K1068" s="25" t="s">
        <v>497</v>
      </c>
      <c r="L1068" s="49" t="str">
        <f t="shared" si="115"/>
        <v>tw-h-78-jlr-loc2</v>
      </c>
      <c r="M1068" s="49">
        <f t="shared" si="116"/>
        <v>6</v>
      </c>
      <c r="N1068" s="25">
        <v>6</v>
      </c>
      <c r="O1068" s="39">
        <v>6</v>
      </c>
      <c r="Q1068" s="48">
        <v>465</v>
      </c>
    </row>
    <row r="1069" spans="1:17" ht="16.5" x14ac:dyDescent="0.2">
      <c r="A1069" s="45" t="s">
        <v>1701</v>
      </c>
      <c r="B1069" s="45">
        <f t="shared" si="111"/>
        <v>4207821</v>
      </c>
      <c r="C1069" s="68">
        <v>78</v>
      </c>
      <c r="D1069" s="38">
        <f t="shared" si="112"/>
        <v>42078</v>
      </c>
      <c r="E1069" s="25">
        <v>2</v>
      </c>
      <c r="F1069" s="26" t="s">
        <v>795</v>
      </c>
      <c r="G1069" s="26" t="s">
        <v>515</v>
      </c>
      <c r="H1069" s="25">
        <f t="shared" si="113"/>
        <v>106</v>
      </c>
      <c r="I1069" s="25">
        <f t="shared" si="114"/>
        <v>14</v>
      </c>
      <c r="J1069" s="25">
        <v>4</v>
      </c>
      <c r="K1069" s="25" t="s">
        <v>531</v>
      </c>
      <c r="L1069" s="49" t="str">
        <f t="shared" si="115"/>
        <v>tw-h-78-shl-loc2</v>
      </c>
      <c r="M1069" s="49">
        <f t="shared" si="116"/>
        <v>6</v>
      </c>
      <c r="N1069" s="25">
        <v>9</v>
      </c>
      <c r="O1069" s="39">
        <v>9</v>
      </c>
      <c r="Q1069" s="48">
        <v>466</v>
      </c>
    </row>
    <row r="1070" spans="1:17" ht="16.5" x14ac:dyDescent="0.2">
      <c r="A1070" s="45" t="s">
        <v>1701</v>
      </c>
      <c r="B1070" s="45">
        <f t="shared" si="111"/>
        <v>4207830</v>
      </c>
      <c r="C1070" s="68">
        <v>78</v>
      </c>
      <c r="D1070" s="38">
        <f t="shared" si="112"/>
        <v>42078</v>
      </c>
      <c r="E1070" s="25">
        <v>3</v>
      </c>
      <c r="F1070" s="26" t="s">
        <v>794</v>
      </c>
      <c r="G1070" s="26" t="s">
        <v>500</v>
      </c>
      <c r="H1070" s="25">
        <f t="shared" si="113"/>
        <v>106</v>
      </c>
      <c r="I1070" s="25">
        <f t="shared" si="114"/>
        <v>14</v>
      </c>
      <c r="J1070" s="25">
        <v>4</v>
      </c>
      <c r="K1070" s="26" t="s">
        <v>174</v>
      </c>
      <c r="L1070" s="50" t="str">
        <f t="shared" si="115"/>
        <v>tw-h-78-jlr-loc3</v>
      </c>
      <c r="M1070" s="50">
        <f t="shared" si="116"/>
        <v>6</v>
      </c>
      <c r="N1070" s="25">
        <v>6</v>
      </c>
      <c r="O1070" s="39">
        <v>6</v>
      </c>
      <c r="Q1070" s="48">
        <v>467</v>
      </c>
    </row>
    <row r="1071" spans="1:17" ht="17.25" thickBot="1" x14ac:dyDescent="0.25">
      <c r="A1071" s="45" t="s">
        <v>1701</v>
      </c>
      <c r="B1071" s="45">
        <f t="shared" si="111"/>
        <v>4207831</v>
      </c>
      <c r="C1071" s="68">
        <v>78</v>
      </c>
      <c r="D1071" s="40">
        <f t="shared" si="112"/>
        <v>42078</v>
      </c>
      <c r="E1071" s="41">
        <v>3</v>
      </c>
      <c r="F1071" s="42" t="s">
        <v>795</v>
      </c>
      <c r="G1071" s="42" t="s">
        <v>520</v>
      </c>
      <c r="H1071" s="41">
        <f t="shared" si="113"/>
        <v>106</v>
      </c>
      <c r="I1071" s="41">
        <f t="shared" si="114"/>
        <v>14</v>
      </c>
      <c r="J1071" s="41">
        <v>4</v>
      </c>
      <c r="K1071" s="41" t="s">
        <v>535</v>
      </c>
      <c r="L1071" s="42" t="str">
        <f t="shared" si="115"/>
        <v>tw-h-78-shl-loc3</v>
      </c>
      <c r="M1071" s="42">
        <f t="shared" si="116"/>
        <v>6</v>
      </c>
      <c r="N1071" s="41">
        <v>9</v>
      </c>
      <c r="O1071" s="43">
        <v>9</v>
      </c>
      <c r="Q1071" s="48">
        <v>468</v>
      </c>
    </row>
    <row r="1072" spans="1:17" ht="16.5" x14ac:dyDescent="0.2">
      <c r="A1072" s="45" t="s">
        <v>1701</v>
      </c>
      <c r="B1072" s="45">
        <f t="shared" si="111"/>
        <v>4207910</v>
      </c>
      <c r="C1072" s="68">
        <v>79</v>
      </c>
      <c r="D1072" s="35">
        <f t="shared" si="112"/>
        <v>42079</v>
      </c>
      <c r="E1072" s="36">
        <v>1</v>
      </c>
      <c r="F1072" s="44" t="s">
        <v>794</v>
      </c>
      <c r="G1072" s="44" t="s">
        <v>174</v>
      </c>
      <c r="H1072" s="36">
        <f t="shared" si="113"/>
        <v>107</v>
      </c>
      <c r="I1072" s="36">
        <f t="shared" si="114"/>
        <v>14</v>
      </c>
      <c r="J1072" s="36">
        <v>4</v>
      </c>
      <c r="K1072" s="44" t="s">
        <v>495</v>
      </c>
      <c r="L1072" s="36" t="str">
        <f t="shared" si="115"/>
        <v>tw-h-79-jlr-loc1</v>
      </c>
      <c r="M1072" s="36">
        <f t="shared" si="116"/>
        <v>6</v>
      </c>
      <c r="N1072" s="36">
        <v>6</v>
      </c>
      <c r="O1072" s="37">
        <v>6</v>
      </c>
      <c r="Q1072" s="48">
        <v>469</v>
      </c>
    </row>
    <row r="1073" spans="1:17" ht="16.5" x14ac:dyDescent="0.2">
      <c r="A1073" s="45" t="s">
        <v>1701</v>
      </c>
      <c r="B1073" s="45">
        <f t="shared" si="111"/>
        <v>4207911</v>
      </c>
      <c r="C1073" s="68">
        <v>79</v>
      </c>
      <c r="D1073" s="38">
        <f t="shared" si="112"/>
        <v>42079</v>
      </c>
      <c r="E1073" s="25">
        <v>1</v>
      </c>
      <c r="F1073" s="26" t="s">
        <v>795</v>
      </c>
      <c r="G1073" s="26" t="s">
        <v>516</v>
      </c>
      <c r="H1073" s="25">
        <f t="shared" si="113"/>
        <v>107</v>
      </c>
      <c r="I1073" s="25">
        <f t="shared" si="114"/>
        <v>14</v>
      </c>
      <c r="J1073" s="25">
        <v>4</v>
      </c>
      <c r="K1073" s="26" t="s">
        <v>527</v>
      </c>
      <c r="L1073" s="25" t="str">
        <f t="shared" si="115"/>
        <v>tw-h-79-shl-loc1</v>
      </c>
      <c r="M1073" s="25">
        <f t="shared" si="116"/>
        <v>6</v>
      </c>
      <c r="N1073" s="25">
        <v>9</v>
      </c>
      <c r="O1073" s="39">
        <v>9</v>
      </c>
      <c r="Q1073" s="48">
        <v>470</v>
      </c>
    </row>
    <row r="1074" spans="1:17" ht="16.5" x14ac:dyDescent="0.2">
      <c r="A1074" s="45" t="s">
        <v>1701</v>
      </c>
      <c r="B1074" s="45">
        <f t="shared" si="111"/>
        <v>4207920</v>
      </c>
      <c r="C1074" s="68">
        <v>79</v>
      </c>
      <c r="D1074" s="38">
        <f t="shared" si="112"/>
        <v>42079</v>
      </c>
      <c r="E1074" s="25">
        <v>2</v>
      </c>
      <c r="F1074" s="26" t="s">
        <v>794</v>
      </c>
      <c r="G1074" s="26" t="s">
        <v>498</v>
      </c>
      <c r="H1074" s="25">
        <f t="shared" si="113"/>
        <v>107</v>
      </c>
      <c r="I1074" s="25">
        <f t="shared" si="114"/>
        <v>14</v>
      </c>
      <c r="J1074" s="25">
        <v>4</v>
      </c>
      <c r="K1074" s="26" t="s">
        <v>1463</v>
      </c>
      <c r="L1074" s="49" t="str">
        <f t="shared" si="115"/>
        <v>tw-h-79-jlr-loc2</v>
      </c>
      <c r="M1074" s="49">
        <f t="shared" si="116"/>
        <v>6</v>
      </c>
      <c r="N1074" s="25">
        <v>6</v>
      </c>
      <c r="O1074" s="39">
        <v>6</v>
      </c>
      <c r="Q1074" s="48">
        <v>471</v>
      </c>
    </row>
    <row r="1075" spans="1:17" ht="16.5" x14ac:dyDescent="0.2">
      <c r="A1075" s="45" t="s">
        <v>1701</v>
      </c>
      <c r="B1075" s="45">
        <f t="shared" si="111"/>
        <v>4207921</v>
      </c>
      <c r="C1075" s="68">
        <v>79</v>
      </c>
      <c r="D1075" s="38">
        <f t="shared" si="112"/>
        <v>42079</v>
      </c>
      <c r="E1075" s="25">
        <v>2</v>
      </c>
      <c r="F1075" s="26" t="s">
        <v>795</v>
      </c>
      <c r="G1075" s="26" t="s">
        <v>515</v>
      </c>
      <c r="H1075" s="25">
        <f t="shared" si="113"/>
        <v>107</v>
      </c>
      <c r="I1075" s="25">
        <f t="shared" si="114"/>
        <v>14</v>
      </c>
      <c r="J1075" s="25">
        <v>4</v>
      </c>
      <c r="K1075" s="26" t="s">
        <v>530</v>
      </c>
      <c r="L1075" s="49" t="str">
        <f t="shared" si="115"/>
        <v>tw-h-79-shl-loc2</v>
      </c>
      <c r="M1075" s="49">
        <f t="shared" si="116"/>
        <v>6</v>
      </c>
      <c r="N1075" s="25">
        <v>9</v>
      </c>
      <c r="O1075" s="39">
        <v>9</v>
      </c>
      <c r="Q1075" s="48">
        <v>472</v>
      </c>
    </row>
    <row r="1076" spans="1:17" ht="16.5" x14ac:dyDescent="0.2">
      <c r="A1076" s="45" t="s">
        <v>1701</v>
      </c>
      <c r="B1076" s="45">
        <f t="shared" si="111"/>
        <v>4207930</v>
      </c>
      <c r="C1076" s="68">
        <v>79</v>
      </c>
      <c r="D1076" s="38">
        <f t="shared" si="112"/>
        <v>42079</v>
      </c>
      <c r="E1076" s="25">
        <v>3</v>
      </c>
      <c r="F1076" s="26" t="s">
        <v>794</v>
      </c>
      <c r="G1076" s="26" t="s">
        <v>500</v>
      </c>
      <c r="H1076" s="25">
        <f t="shared" si="113"/>
        <v>107</v>
      </c>
      <c r="I1076" s="25">
        <f t="shared" si="114"/>
        <v>14</v>
      </c>
      <c r="J1076" s="25">
        <v>4</v>
      </c>
      <c r="K1076" s="26" t="s">
        <v>504</v>
      </c>
      <c r="L1076" s="50" t="str">
        <f t="shared" si="115"/>
        <v>tw-h-79-jlr-loc3</v>
      </c>
      <c r="M1076" s="50">
        <f t="shared" si="116"/>
        <v>6</v>
      </c>
      <c r="N1076" s="25">
        <v>6</v>
      </c>
      <c r="O1076" s="39">
        <v>6</v>
      </c>
      <c r="Q1076" s="48">
        <v>473</v>
      </c>
    </row>
    <row r="1077" spans="1:17" ht="17.25" thickBot="1" x14ac:dyDescent="0.25">
      <c r="A1077" s="45" t="s">
        <v>1701</v>
      </c>
      <c r="B1077" s="45">
        <f t="shared" si="111"/>
        <v>4207931</v>
      </c>
      <c r="C1077" s="68">
        <v>79</v>
      </c>
      <c r="D1077" s="40">
        <f t="shared" si="112"/>
        <v>42079</v>
      </c>
      <c r="E1077" s="41">
        <v>3</v>
      </c>
      <c r="F1077" s="42" t="s">
        <v>795</v>
      </c>
      <c r="G1077" s="42" t="s">
        <v>520</v>
      </c>
      <c r="H1077" s="41">
        <f t="shared" si="113"/>
        <v>107</v>
      </c>
      <c r="I1077" s="41">
        <f t="shared" si="114"/>
        <v>14</v>
      </c>
      <c r="J1077" s="41">
        <v>4</v>
      </c>
      <c r="K1077" s="42" t="s">
        <v>545</v>
      </c>
      <c r="L1077" s="42" t="str">
        <f t="shared" si="115"/>
        <v>tw-h-79-shl-loc3</v>
      </c>
      <c r="M1077" s="42">
        <f t="shared" si="116"/>
        <v>6</v>
      </c>
      <c r="N1077" s="41">
        <v>9</v>
      </c>
      <c r="O1077" s="43">
        <v>9</v>
      </c>
      <c r="Q1077" s="48">
        <v>474</v>
      </c>
    </row>
    <row r="1078" spans="1:17" ht="16.5" x14ac:dyDescent="0.2">
      <c r="A1078" s="45" t="s">
        <v>1701</v>
      </c>
      <c r="B1078" s="45">
        <f t="shared" si="111"/>
        <v>4208010</v>
      </c>
      <c r="C1078" s="68">
        <v>80</v>
      </c>
      <c r="D1078" s="35">
        <f t="shared" si="112"/>
        <v>42080</v>
      </c>
      <c r="E1078" s="36">
        <v>1</v>
      </c>
      <c r="F1078" s="44" t="s">
        <v>794</v>
      </c>
      <c r="G1078" s="44" t="s">
        <v>174</v>
      </c>
      <c r="H1078" s="36">
        <f t="shared" si="113"/>
        <v>107</v>
      </c>
      <c r="I1078" s="36">
        <f t="shared" si="114"/>
        <v>14</v>
      </c>
      <c r="J1078" s="36">
        <v>5</v>
      </c>
      <c r="K1078" s="44" t="s">
        <v>502</v>
      </c>
      <c r="L1078" s="36" t="str">
        <f t="shared" si="115"/>
        <v>tw-h-80-jlr-loc1</v>
      </c>
      <c r="M1078" s="36">
        <f t="shared" si="116"/>
        <v>7</v>
      </c>
      <c r="N1078" s="36">
        <v>6</v>
      </c>
      <c r="O1078" s="37">
        <v>6</v>
      </c>
      <c r="Q1078" s="48">
        <v>475</v>
      </c>
    </row>
    <row r="1079" spans="1:17" ht="16.5" x14ac:dyDescent="0.2">
      <c r="A1079" s="45" t="s">
        <v>1701</v>
      </c>
      <c r="B1079" s="45">
        <f t="shared" si="111"/>
        <v>4208011</v>
      </c>
      <c r="C1079" s="68">
        <v>80</v>
      </c>
      <c r="D1079" s="38">
        <f t="shared" si="112"/>
        <v>42080</v>
      </c>
      <c r="E1079" s="25">
        <v>1</v>
      </c>
      <c r="F1079" s="26" t="s">
        <v>795</v>
      </c>
      <c r="G1079" s="26" t="s">
        <v>516</v>
      </c>
      <c r="H1079" s="25">
        <f t="shared" si="113"/>
        <v>107</v>
      </c>
      <c r="I1079" s="25">
        <f t="shared" si="114"/>
        <v>14</v>
      </c>
      <c r="J1079" s="25">
        <v>5</v>
      </c>
      <c r="K1079" s="26" t="s">
        <v>543</v>
      </c>
      <c r="L1079" s="25" t="str">
        <f t="shared" si="115"/>
        <v>tw-h-80-shl-loc1</v>
      </c>
      <c r="M1079" s="25">
        <f t="shared" si="116"/>
        <v>7</v>
      </c>
      <c r="N1079" s="25">
        <v>9</v>
      </c>
      <c r="O1079" s="39">
        <v>9</v>
      </c>
      <c r="Q1079" s="48">
        <v>476</v>
      </c>
    </row>
    <row r="1080" spans="1:17" ht="16.5" x14ac:dyDescent="0.2">
      <c r="A1080" s="45" t="s">
        <v>1701</v>
      </c>
      <c r="B1080" s="45">
        <f t="shared" si="111"/>
        <v>4208020</v>
      </c>
      <c r="C1080" s="68">
        <v>80</v>
      </c>
      <c r="D1080" s="38">
        <f t="shared" si="112"/>
        <v>42080</v>
      </c>
      <c r="E1080" s="25">
        <v>2</v>
      </c>
      <c r="F1080" s="26" t="s">
        <v>794</v>
      </c>
      <c r="G1080" s="26" t="s">
        <v>498</v>
      </c>
      <c r="H1080" s="25">
        <f t="shared" si="113"/>
        <v>107</v>
      </c>
      <c r="I1080" s="25">
        <f t="shared" si="114"/>
        <v>14</v>
      </c>
      <c r="J1080" s="25">
        <v>5</v>
      </c>
      <c r="K1080" s="25" t="s">
        <v>1459</v>
      </c>
      <c r="L1080" s="49" t="str">
        <f t="shared" si="115"/>
        <v>tw-h-80-jlr-loc2</v>
      </c>
      <c r="M1080" s="49">
        <f t="shared" si="116"/>
        <v>7</v>
      </c>
      <c r="N1080" s="25">
        <v>6</v>
      </c>
      <c r="O1080" s="39">
        <v>6</v>
      </c>
      <c r="Q1080" s="48">
        <v>477</v>
      </c>
    </row>
    <row r="1081" spans="1:17" ht="16.5" x14ac:dyDescent="0.2">
      <c r="A1081" s="45" t="s">
        <v>1701</v>
      </c>
      <c r="B1081" s="45">
        <f t="shared" si="111"/>
        <v>4208021</v>
      </c>
      <c r="C1081" s="68">
        <v>80</v>
      </c>
      <c r="D1081" s="38">
        <f t="shared" si="112"/>
        <v>42080</v>
      </c>
      <c r="E1081" s="25">
        <v>2</v>
      </c>
      <c r="F1081" s="26" t="s">
        <v>795</v>
      </c>
      <c r="G1081" s="26" t="s">
        <v>515</v>
      </c>
      <c r="H1081" s="25">
        <f t="shared" si="113"/>
        <v>107</v>
      </c>
      <c r="I1081" s="25">
        <f t="shared" si="114"/>
        <v>14</v>
      </c>
      <c r="J1081" s="25">
        <v>5</v>
      </c>
      <c r="K1081" s="25" t="s">
        <v>538</v>
      </c>
      <c r="L1081" s="49" t="str">
        <f t="shared" si="115"/>
        <v>tw-h-80-shl-loc2</v>
      </c>
      <c r="M1081" s="49">
        <f t="shared" si="116"/>
        <v>7</v>
      </c>
      <c r="N1081" s="25">
        <v>9</v>
      </c>
      <c r="O1081" s="39">
        <v>9</v>
      </c>
      <c r="Q1081" s="48">
        <v>478</v>
      </c>
    </row>
    <row r="1082" spans="1:17" ht="16.5" x14ac:dyDescent="0.2">
      <c r="A1082" s="45" t="s">
        <v>1701</v>
      </c>
      <c r="B1082" s="45">
        <f t="shared" si="111"/>
        <v>4208030</v>
      </c>
      <c r="C1082" s="68">
        <v>80</v>
      </c>
      <c r="D1082" s="38">
        <f t="shared" si="112"/>
        <v>42080</v>
      </c>
      <c r="E1082" s="25">
        <v>3</v>
      </c>
      <c r="F1082" s="26" t="s">
        <v>794</v>
      </c>
      <c r="G1082" s="26" t="s">
        <v>500</v>
      </c>
      <c r="H1082" s="25">
        <f t="shared" si="113"/>
        <v>107</v>
      </c>
      <c r="I1082" s="25">
        <f t="shared" si="114"/>
        <v>14</v>
      </c>
      <c r="J1082" s="25">
        <v>5</v>
      </c>
      <c r="K1082" s="26" t="s">
        <v>499</v>
      </c>
      <c r="L1082" s="50" t="str">
        <f t="shared" si="115"/>
        <v>tw-h-80-jlr-loc3</v>
      </c>
      <c r="M1082" s="50">
        <f t="shared" si="116"/>
        <v>7</v>
      </c>
      <c r="N1082" s="25">
        <v>6</v>
      </c>
      <c r="O1082" s="39">
        <v>6</v>
      </c>
      <c r="Q1082" s="48">
        <v>479</v>
      </c>
    </row>
    <row r="1083" spans="1:17" ht="17.25" thickBot="1" x14ac:dyDescent="0.25">
      <c r="A1083" s="45" t="s">
        <v>1701</v>
      </c>
      <c r="B1083" s="45">
        <f t="shared" si="111"/>
        <v>4208031</v>
      </c>
      <c r="C1083" s="68">
        <v>80</v>
      </c>
      <c r="D1083" s="40">
        <f t="shared" si="112"/>
        <v>42080</v>
      </c>
      <c r="E1083" s="41">
        <v>3</v>
      </c>
      <c r="F1083" s="42" t="s">
        <v>795</v>
      </c>
      <c r="G1083" s="42" t="s">
        <v>520</v>
      </c>
      <c r="H1083" s="41">
        <f t="shared" si="113"/>
        <v>107</v>
      </c>
      <c r="I1083" s="41">
        <f t="shared" si="114"/>
        <v>14</v>
      </c>
      <c r="J1083" s="41">
        <v>5</v>
      </c>
      <c r="K1083" s="42" t="s">
        <v>539</v>
      </c>
      <c r="L1083" s="42" t="str">
        <f t="shared" si="115"/>
        <v>tw-h-80-shl-loc3</v>
      </c>
      <c r="M1083" s="42">
        <f t="shared" si="116"/>
        <v>7</v>
      </c>
      <c r="N1083" s="41">
        <v>9</v>
      </c>
      <c r="O1083" s="43">
        <v>9</v>
      </c>
      <c r="Q1083" s="48">
        <v>480</v>
      </c>
    </row>
    <row r="1084" spans="1:17" ht="16.5" x14ac:dyDescent="0.2">
      <c r="A1084" s="45" t="s">
        <v>1701</v>
      </c>
      <c r="B1084" s="45">
        <f t="shared" si="111"/>
        <v>4208110</v>
      </c>
      <c r="C1084" s="68">
        <v>81</v>
      </c>
      <c r="D1084" s="35">
        <f t="shared" si="112"/>
        <v>42081</v>
      </c>
      <c r="E1084" s="36">
        <v>1</v>
      </c>
      <c r="F1084" s="44" t="s">
        <v>794</v>
      </c>
      <c r="G1084" s="44" t="s">
        <v>174</v>
      </c>
      <c r="H1084" s="36">
        <f t="shared" si="113"/>
        <v>108</v>
      </c>
      <c r="I1084" s="36">
        <f t="shared" si="114"/>
        <v>14</v>
      </c>
      <c r="J1084" s="36">
        <v>5</v>
      </c>
      <c r="K1084" s="36" t="s">
        <v>505</v>
      </c>
      <c r="L1084" s="36" t="str">
        <f t="shared" si="115"/>
        <v>tw-h-81-jlr-loc1</v>
      </c>
      <c r="M1084" s="36">
        <f t="shared" si="116"/>
        <v>7</v>
      </c>
      <c r="N1084" s="36">
        <v>6</v>
      </c>
      <c r="O1084" s="37">
        <v>6</v>
      </c>
      <c r="Q1084" s="48">
        <v>481</v>
      </c>
    </row>
    <row r="1085" spans="1:17" ht="16.5" x14ac:dyDescent="0.2">
      <c r="A1085" s="45" t="s">
        <v>1701</v>
      </c>
      <c r="B1085" s="45">
        <f t="shared" si="111"/>
        <v>4208111</v>
      </c>
      <c r="C1085" s="68">
        <v>81</v>
      </c>
      <c r="D1085" s="38">
        <f t="shared" si="112"/>
        <v>42081</v>
      </c>
      <c r="E1085" s="25">
        <v>1</v>
      </c>
      <c r="F1085" s="26" t="s">
        <v>795</v>
      </c>
      <c r="G1085" s="26" t="s">
        <v>516</v>
      </c>
      <c r="H1085" s="25">
        <f t="shared" si="113"/>
        <v>108</v>
      </c>
      <c r="I1085" s="25">
        <f t="shared" si="114"/>
        <v>14</v>
      </c>
      <c r="J1085" s="25">
        <v>5</v>
      </c>
      <c r="K1085" s="25" t="s">
        <v>546</v>
      </c>
      <c r="L1085" s="25" t="str">
        <f t="shared" si="115"/>
        <v>tw-h-81-shl-loc1</v>
      </c>
      <c r="M1085" s="25">
        <f t="shared" si="116"/>
        <v>7</v>
      </c>
      <c r="N1085" s="25">
        <v>9</v>
      </c>
      <c r="O1085" s="39">
        <v>9</v>
      </c>
      <c r="Q1085" s="48">
        <v>482</v>
      </c>
    </row>
    <row r="1086" spans="1:17" ht="16.5" x14ac:dyDescent="0.2">
      <c r="A1086" s="45" t="s">
        <v>1701</v>
      </c>
      <c r="B1086" s="45">
        <f t="shared" si="111"/>
        <v>4208120</v>
      </c>
      <c r="C1086" s="68">
        <v>81</v>
      </c>
      <c r="D1086" s="38">
        <f t="shared" si="112"/>
        <v>42081</v>
      </c>
      <c r="E1086" s="25">
        <v>2</v>
      </c>
      <c r="F1086" s="26" t="s">
        <v>794</v>
      </c>
      <c r="G1086" s="26" t="s">
        <v>498</v>
      </c>
      <c r="H1086" s="25">
        <f t="shared" si="113"/>
        <v>108</v>
      </c>
      <c r="I1086" s="25">
        <f t="shared" si="114"/>
        <v>14</v>
      </c>
      <c r="J1086" s="25">
        <v>5</v>
      </c>
      <c r="K1086" s="25" t="s">
        <v>495</v>
      </c>
      <c r="L1086" s="49" t="str">
        <f t="shared" si="115"/>
        <v>tw-h-81-jlr-loc2</v>
      </c>
      <c r="M1086" s="49">
        <f t="shared" si="116"/>
        <v>7</v>
      </c>
      <c r="N1086" s="25">
        <v>6</v>
      </c>
      <c r="O1086" s="39">
        <v>6</v>
      </c>
      <c r="Q1086" s="48">
        <v>483</v>
      </c>
    </row>
    <row r="1087" spans="1:17" ht="16.5" x14ac:dyDescent="0.2">
      <c r="A1087" s="45" t="s">
        <v>1701</v>
      </c>
      <c r="B1087" s="45">
        <f t="shared" si="111"/>
        <v>4208121</v>
      </c>
      <c r="C1087" s="68">
        <v>81</v>
      </c>
      <c r="D1087" s="38">
        <f t="shared" si="112"/>
        <v>42081</v>
      </c>
      <c r="E1087" s="25">
        <v>2</v>
      </c>
      <c r="F1087" s="26" t="s">
        <v>795</v>
      </c>
      <c r="G1087" s="26" t="s">
        <v>515</v>
      </c>
      <c r="H1087" s="25">
        <f t="shared" si="113"/>
        <v>108</v>
      </c>
      <c r="I1087" s="25">
        <f t="shared" si="114"/>
        <v>14</v>
      </c>
      <c r="J1087" s="25">
        <v>5</v>
      </c>
      <c r="K1087" s="25" t="s">
        <v>534</v>
      </c>
      <c r="L1087" s="49" t="str">
        <f t="shared" si="115"/>
        <v>tw-h-81-shl-loc2</v>
      </c>
      <c r="M1087" s="49">
        <f t="shared" si="116"/>
        <v>7</v>
      </c>
      <c r="N1087" s="25">
        <v>9</v>
      </c>
      <c r="O1087" s="39">
        <v>9</v>
      </c>
      <c r="Q1087" s="48">
        <v>484</v>
      </c>
    </row>
    <row r="1088" spans="1:17" ht="16.5" x14ac:dyDescent="0.2">
      <c r="A1088" s="45" t="s">
        <v>1701</v>
      </c>
      <c r="B1088" s="45">
        <f t="shared" si="111"/>
        <v>4208130</v>
      </c>
      <c r="C1088" s="68">
        <v>81</v>
      </c>
      <c r="D1088" s="38">
        <f t="shared" si="112"/>
        <v>42081</v>
      </c>
      <c r="E1088" s="25">
        <v>3</v>
      </c>
      <c r="F1088" s="26" t="s">
        <v>794</v>
      </c>
      <c r="G1088" s="26" t="s">
        <v>500</v>
      </c>
      <c r="H1088" s="25">
        <f t="shared" si="113"/>
        <v>108</v>
      </c>
      <c r="I1088" s="25">
        <f t="shared" si="114"/>
        <v>14</v>
      </c>
      <c r="J1088" s="25">
        <v>5</v>
      </c>
      <c r="K1088" s="25" t="s">
        <v>501</v>
      </c>
      <c r="L1088" s="50" t="str">
        <f t="shared" si="115"/>
        <v>tw-h-81-jlr-loc3</v>
      </c>
      <c r="M1088" s="50">
        <f t="shared" si="116"/>
        <v>7</v>
      </c>
      <c r="N1088" s="25">
        <v>6</v>
      </c>
      <c r="O1088" s="39">
        <v>6</v>
      </c>
      <c r="Q1088" s="48">
        <v>485</v>
      </c>
    </row>
    <row r="1089" spans="1:17" ht="17.25" thickBot="1" x14ac:dyDescent="0.25">
      <c r="A1089" s="45" t="s">
        <v>1701</v>
      </c>
      <c r="B1089" s="45">
        <f t="shared" si="111"/>
        <v>4208131</v>
      </c>
      <c r="C1089" s="68">
        <v>81</v>
      </c>
      <c r="D1089" s="40">
        <f t="shared" si="112"/>
        <v>42081</v>
      </c>
      <c r="E1089" s="41">
        <v>3</v>
      </c>
      <c r="F1089" s="42" t="s">
        <v>795</v>
      </c>
      <c r="G1089" s="42" t="s">
        <v>520</v>
      </c>
      <c r="H1089" s="41">
        <f t="shared" si="113"/>
        <v>108</v>
      </c>
      <c r="I1089" s="41">
        <f t="shared" si="114"/>
        <v>14</v>
      </c>
      <c r="J1089" s="41">
        <v>5</v>
      </c>
      <c r="K1089" s="41" t="s">
        <v>542</v>
      </c>
      <c r="L1089" s="42" t="str">
        <f t="shared" si="115"/>
        <v>tw-h-81-shl-loc3</v>
      </c>
      <c r="M1089" s="42">
        <f t="shared" si="116"/>
        <v>7</v>
      </c>
      <c r="N1089" s="41">
        <v>9</v>
      </c>
      <c r="O1089" s="43">
        <v>9</v>
      </c>
      <c r="Q1089" s="48">
        <v>486</v>
      </c>
    </row>
    <row r="1090" spans="1:17" ht="16.5" x14ac:dyDescent="0.2">
      <c r="A1090" s="45" t="s">
        <v>1701</v>
      </c>
      <c r="B1090" s="45">
        <f t="shared" si="111"/>
        <v>4208210</v>
      </c>
      <c r="C1090" s="68">
        <v>82</v>
      </c>
      <c r="D1090" s="35">
        <f t="shared" si="112"/>
        <v>42082</v>
      </c>
      <c r="E1090" s="36">
        <v>1</v>
      </c>
      <c r="F1090" s="44" t="s">
        <v>794</v>
      </c>
      <c r="G1090" s="44" t="s">
        <v>174</v>
      </c>
      <c r="H1090" s="36">
        <f t="shared" si="113"/>
        <v>109</v>
      </c>
      <c r="I1090" s="36">
        <f t="shared" si="114"/>
        <v>14</v>
      </c>
      <c r="J1090" s="36">
        <v>5</v>
      </c>
      <c r="K1090" s="44" t="s">
        <v>1458</v>
      </c>
      <c r="L1090" s="36" t="str">
        <f t="shared" si="115"/>
        <v>tw-h-82-jlr-loc1</v>
      </c>
      <c r="M1090" s="36">
        <f t="shared" si="116"/>
        <v>7</v>
      </c>
      <c r="N1090" s="36">
        <v>6</v>
      </c>
      <c r="O1090" s="37">
        <v>6</v>
      </c>
      <c r="Q1090" s="48">
        <v>487</v>
      </c>
    </row>
    <row r="1091" spans="1:17" ht="16.5" x14ac:dyDescent="0.2">
      <c r="A1091" s="45" t="s">
        <v>1701</v>
      </c>
      <c r="B1091" s="45">
        <f t="shared" si="111"/>
        <v>4208211</v>
      </c>
      <c r="C1091" s="68">
        <v>82</v>
      </c>
      <c r="D1091" s="38">
        <f t="shared" si="112"/>
        <v>42082</v>
      </c>
      <c r="E1091" s="25">
        <v>1</v>
      </c>
      <c r="F1091" s="26" t="s">
        <v>795</v>
      </c>
      <c r="G1091" s="26" t="s">
        <v>516</v>
      </c>
      <c r="H1091" s="25">
        <f t="shared" si="113"/>
        <v>109</v>
      </c>
      <c r="I1091" s="25">
        <f t="shared" si="114"/>
        <v>14</v>
      </c>
      <c r="J1091" s="25">
        <v>5</v>
      </c>
      <c r="K1091" s="26" t="s">
        <v>532</v>
      </c>
      <c r="L1091" s="25" t="str">
        <f t="shared" si="115"/>
        <v>tw-h-82-shl-loc1</v>
      </c>
      <c r="M1091" s="25">
        <f t="shared" si="116"/>
        <v>7</v>
      </c>
      <c r="N1091" s="25">
        <v>9</v>
      </c>
      <c r="O1091" s="39">
        <v>9</v>
      </c>
      <c r="Q1091" s="48">
        <v>488</v>
      </c>
    </row>
    <row r="1092" spans="1:17" ht="16.5" x14ac:dyDescent="0.2">
      <c r="A1092" s="45" t="s">
        <v>1701</v>
      </c>
      <c r="B1092" s="45">
        <f t="shared" si="111"/>
        <v>4208220</v>
      </c>
      <c r="C1092" s="68">
        <v>82</v>
      </c>
      <c r="D1092" s="38">
        <f t="shared" si="112"/>
        <v>42082</v>
      </c>
      <c r="E1092" s="25">
        <v>2</v>
      </c>
      <c r="F1092" s="26" t="s">
        <v>794</v>
      </c>
      <c r="G1092" s="26" t="s">
        <v>498</v>
      </c>
      <c r="H1092" s="25">
        <f t="shared" si="113"/>
        <v>109</v>
      </c>
      <c r="I1092" s="25">
        <f t="shared" si="114"/>
        <v>14</v>
      </c>
      <c r="J1092" s="25">
        <v>5</v>
      </c>
      <c r="K1092" s="25" t="s">
        <v>1463</v>
      </c>
      <c r="L1092" s="49" t="str">
        <f t="shared" si="115"/>
        <v>tw-h-82-jlr-loc2</v>
      </c>
      <c r="M1092" s="49">
        <f t="shared" si="116"/>
        <v>7</v>
      </c>
      <c r="N1092" s="25">
        <v>6</v>
      </c>
      <c r="O1092" s="39">
        <v>6</v>
      </c>
      <c r="Q1092" s="48">
        <v>489</v>
      </c>
    </row>
    <row r="1093" spans="1:17" ht="16.5" x14ac:dyDescent="0.2">
      <c r="A1093" s="45" t="s">
        <v>1701</v>
      </c>
      <c r="B1093" s="45">
        <f t="shared" ref="B1093:B1156" si="117">D1093*100+E1093*10+IF(F1093="jlr",0,1)</f>
        <v>4208221</v>
      </c>
      <c r="C1093" s="68">
        <v>82</v>
      </c>
      <c r="D1093" s="38">
        <f t="shared" si="112"/>
        <v>42082</v>
      </c>
      <c r="E1093" s="25">
        <v>2</v>
      </c>
      <c r="F1093" s="26" t="s">
        <v>795</v>
      </c>
      <c r="G1093" s="26" t="s">
        <v>515</v>
      </c>
      <c r="H1093" s="25">
        <f t="shared" si="113"/>
        <v>109</v>
      </c>
      <c r="I1093" s="25">
        <f t="shared" si="114"/>
        <v>14</v>
      </c>
      <c r="J1093" s="25">
        <v>5</v>
      </c>
      <c r="K1093" s="26" t="s">
        <v>530</v>
      </c>
      <c r="L1093" s="49" t="str">
        <f t="shared" si="115"/>
        <v>tw-h-82-shl-loc2</v>
      </c>
      <c r="M1093" s="49">
        <f t="shared" si="116"/>
        <v>7</v>
      </c>
      <c r="N1093" s="25">
        <v>9</v>
      </c>
      <c r="O1093" s="39">
        <v>9</v>
      </c>
      <c r="Q1093" s="48">
        <v>490</v>
      </c>
    </row>
    <row r="1094" spans="1:17" ht="16.5" x14ac:dyDescent="0.2">
      <c r="A1094" s="45" t="s">
        <v>1701</v>
      </c>
      <c r="B1094" s="45">
        <f t="shared" si="117"/>
        <v>4208230</v>
      </c>
      <c r="C1094" s="68">
        <v>82</v>
      </c>
      <c r="D1094" s="38">
        <f t="shared" si="112"/>
        <v>42082</v>
      </c>
      <c r="E1094" s="25">
        <v>3</v>
      </c>
      <c r="F1094" s="26" t="s">
        <v>794</v>
      </c>
      <c r="G1094" s="26" t="s">
        <v>500</v>
      </c>
      <c r="H1094" s="25">
        <f t="shared" si="113"/>
        <v>109</v>
      </c>
      <c r="I1094" s="25">
        <f t="shared" si="114"/>
        <v>14</v>
      </c>
      <c r="J1094" s="25">
        <v>5</v>
      </c>
      <c r="K1094" s="26" t="s">
        <v>502</v>
      </c>
      <c r="L1094" s="50" t="str">
        <f t="shared" si="115"/>
        <v>tw-h-82-jlr-loc3</v>
      </c>
      <c r="M1094" s="50">
        <f t="shared" si="116"/>
        <v>7</v>
      </c>
      <c r="N1094" s="25">
        <v>6</v>
      </c>
      <c r="O1094" s="39">
        <v>6</v>
      </c>
      <c r="Q1094" s="48">
        <v>491</v>
      </c>
    </row>
    <row r="1095" spans="1:17" ht="17.25" thickBot="1" x14ac:dyDescent="0.25">
      <c r="A1095" s="45" t="s">
        <v>1701</v>
      </c>
      <c r="B1095" s="45">
        <f t="shared" si="117"/>
        <v>4208231</v>
      </c>
      <c r="C1095" s="68">
        <v>82</v>
      </c>
      <c r="D1095" s="40">
        <f t="shared" si="112"/>
        <v>42082</v>
      </c>
      <c r="E1095" s="41">
        <v>3</v>
      </c>
      <c r="F1095" s="42" t="s">
        <v>795</v>
      </c>
      <c r="G1095" s="42" t="s">
        <v>520</v>
      </c>
      <c r="H1095" s="41">
        <f t="shared" si="113"/>
        <v>109</v>
      </c>
      <c r="I1095" s="41">
        <f t="shared" si="114"/>
        <v>14</v>
      </c>
      <c r="J1095" s="41">
        <v>5</v>
      </c>
      <c r="K1095" s="42" t="s">
        <v>543</v>
      </c>
      <c r="L1095" s="42" t="str">
        <f t="shared" si="115"/>
        <v>tw-h-82-shl-loc3</v>
      </c>
      <c r="M1095" s="42">
        <f t="shared" si="116"/>
        <v>7</v>
      </c>
      <c r="N1095" s="41">
        <v>9</v>
      </c>
      <c r="O1095" s="43">
        <v>9</v>
      </c>
      <c r="Q1095" s="48">
        <v>492</v>
      </c>
    </row>
    <row r="1096" spans="1:17" ht="16.5" x14ac:dyDescent="0.2">
      <c r="A1096" s="45" t="s">
        <v>1701</v>
      </c>
      <c r="B1096" s="45">
        <f t="shared" si="117"/>
        <v>4208310</v>
      </c>
      <c r="C1096" s="68">
        <v>83</v>
      </c>
      <c r="D1096" s="35">
        <f t="shared" si="112"/>
        <v>42083</v>
      </c>
      <c r="E1096" s="36">
        <v>1</v>
      </c>
      <c r="F1096" s="44" t="s">
        <v>794</v>
      </c>
      <c r="G1096" s="44" t="s">
        <v>174</v>
      </c>
      <c r="H1096" s="36">
        <f t="shared" si="113"/>
        <v>110</v>
      </c>
      <c r="I1096" s="36">
        <f t="shared" si="114"/>
        <v>15</v>
      </c>
      <c r="J1096" s="36">
        <v>5</v>
      </c>
      <c r="K1096" s="36" t="s">
        <v>499</v>
      </c>
      <c r="L1096" s="36" t="str">
        <f t="shared" si="115"/>
        <v>tw-h-83-jlr-loc1</v>
      </c>
      <c r="M1096" s="36">
        <f t="shared" si="116"/>
        <v>7</v>
      </c>
      <c r="N1096" s="36">
        <v>6</v>
      </c>
      <c r="O1096" s="37">
        <v>6</v>
      </c>
      <c r="Q1096" s="48">
        <v>493</v>
      </c>
    </row>
    <row r="1097" spans="1:17" ht="16.5" x14ac:dyDescent="0.2">
      <c r="A1097" s="45" t="s">
        <v>1701</v>
      </c>
      <c r="B1097" s="45">
        <f t="shared" si="117"/>
        <v>4208311</v>
      </c>
      <c r="C1097" s="68">
        <v>83</v>
      </c>
      <c r="D1097" s="38">
        <f t="shared" si="112"/>
        <v>42083</v>
      </c>
      <c r="E1097" s="25">
        <v>1</v>
      </c>
      <c r="F1097" s="26" t="s">
        <v>795</v>
      </c>
      <c r="G1097" s="26" t="s">
        <v>516</v>
      </c>
      <c r="H1097" s="25">
        <f t="shared" si="113"/>
        <v>110</v>
      </c>
      <c r="I1097" s="25">
        <f t="shared" si="114"/>
        <v>15</v>
      </c>
      <c r="J1097" s="25">
        <v>5</v>
      </c>
      <c r="K1097" s="25" t="s">
        <v>539</v>
      </c>
      <c r="L1097" s="25" t="str">
        <f t="shared" si="115"/>
        <v>tw-h-83-shl-loc1</v>
      </c>
      <c r="M1097" s="25">
        <f t="shared" si="116"/>
        <v>7</v>
      </c>
      <c r="N1097" s="25">
        <v>9</v>
      </c>
      <c r="O1097" s="39">
        <v>9</v>
      </c>
      <c r="Q1097" s="48">
        <v>494</v>
      </c>
    </row>
    <row r="1098" spans="1:17" ht="16.5" x14ac:dyDescent="0.2">
      <c r="A1098" s="45" t="s">
        <v>1701</v>
      </c>
      <c r="B1098" s="45">
        <f t="shared" si="117"/>
        <v>4208320</v>
      </c>
      <c r="C1098" s="68">
        <v>83</v>
      </c>
      <c r="D1098" s="38">
        <f t="shared" si="112"/>
        <v>42083</v>
      </c>
      <c r="E1098" s="25">
        <v>2</v>
      </c>
      <c r="F1098" s="26" t="s">
        <v>794</v>
      </c>
      <c r="G1098" s="26" t="s">
        <v>498</v>
      </c>
      <c r="H1098" s="25">
        <f t="shared" si="113"/>
        <v>110</v>
      </c>
      <c r="I1098" s="25">
        <f t="shared" si="114"/>
        <v>14</v>
      </c>
      <c r="J1098" s="25">
        <v>5</v>
      </c>
      <c r="K1098" s="25" t="s">
        <v>1459</v>
      </c>
      <c r="L1098" s="49" t="str">
        <f t="shared" si="115"/>
        <v>tw-h-83-jlr-loc2</v>
      </c>
      <c r="M1098" s="49">
        <f t="shared" si="116"/>
        <v>7</v>
      </c>
      <c r="N1098" s="25">
        <v>6</v>
      </c>
      <c r="O1098" s="39">
        <v>6</v>
      </c>
      <c r="Q1098" s="48">
        <v>495</v>
      </c>
    </row>
    <row r="1099" spans="1:17" ht="16.5" x14ac:dyDescent="0.2">
      <c r="A1099" s="45" t="s">
        <v>1701</v>
      </c>
      <c r="B1099" s="45">
        <f t="shared" si="117"/>
        <v>4208321</v>
      </c>
      <c r="C1099" s="68">
        <v>83</v>
      </c>
      <c r="D1099" s="38">
        <f t="shared" si="112"/>
        <v>42083</v>
      </c>
      <c r="E1099" s="25">
        <v>2</v>
      </c>
      <c r="F1099" s="26" t="s">
        <v>795</v>
      </c>
      <c r="G1099" s="26" t="s">
        <v>515</v>
      </c>
      <c r="H1099" s="25">
        <f t="shared" si="113"/>
        <v>110</v>
      </c>
      <c r="I1099" s="25">
        <f t="shared" si="114"/>
        <v>14</v>
      </c>
      <c r="J1099" s="25">
        <v>5</v>
      </c>
      <c r="K1099" s="25" t="s">
        <v>538</v>
      </c>
      <c r="L1099" s="49" t="str">
        <f t="shared" si="115"/>
        <v>tw-h-83-shl-loc2</v>
      </c>
      <c r="M1099" s="49">
        <f t="shared" si="116"/>
        <v>7</v>
      </c>
      <c r="N1099" s="25">
        <v>9</v>
      </c>
      <c r="O1099" s="39">
        <v>9</v>
      </c>
      <c r="Q1099" s="48">
        <v>496</v>
      </c>
    </row>
    <row r="1100" spans="1:17" ht="16.5" x14ac:dyDescent="0.2">
      <c r="A1100" s="45" t="s">
        <v>1701</v>
      </c>
      <c r="B1100" s="45">
        <f t="shared" si="117"/>
        <v>4208330</v>
      </c>
      <c r="C1100" s="68">
        <v>83</v>
      </c>
      <c r="D1100" s="38">
        <f t="shared" si="112"/>
        <v>42083</v>
      </c>
      <c r="E1100" s="25">
        <v>3</v>
      </c>
      <c r="F1100" s="26" t="s">
        <v>794</v>
      </c>
      <c r="G1100" s="26" t="s">
        <v>500</v>
      </c>
      <c r="H1100" s="25">
        <f t="shared" si="113"/>
        <v>110</v>
      </c>
      <c r="I1100" s="25">
        <f t="shared" si="114"/>
        <v>14</v>
      </c>
      <c r="J1100" s="25">
        <v>5</v>
      </c>
      <c r="K1100" s="25" t="s">
        <v>502</v>
      </c>
      <c r="L1100" s="50" t="str">
        <f t="shared" si="115"/>
        <v>tw-h-83-jlr-loc3</v>
      </c>
      <c r="M1100" s="50">
        <f t="shared" si="116"/>
        <v>7</v>
      </c>
      <c r="N1100" s="25">
        <v>6</v>
      </c>
      <c r="O1100" s="39">
        <v>6</v>
      </c>
      <c r="Q1100" s="48">
        <v>497</v>
      </c>
    </row>
    <row r="1101" spans="1:17" ht="17.25" thickBot="1" x14ac:dyDescent="0.25">
      <c r="A1101" s="45" t="s">
        <v>1701</v>
      </c>
      <c r="B1101" s="45">
        <f t="shared" si="117"/>
        <v>4208331</v>
      </c>
      <c r="C1101" s="68">
        <v>83</v>
      </c>
      <c r="D1101" s="40">
        <f t="shared" si="112"/>
        <v>42083</v>
      </c>
      <c r="E1101" s="41">
        <v>3</v>
      </c>
      <c r="F1101" s="42" t="s">
        <v>795</v>
      </c>
      <c r="G1101" s="42" t="s">
        <v>520</v>
      </c>
      <c r="H1101" s="41">
        <f t="shared" si="113"/>
        <v>110</v>
      </c>
      <c r="I1101" s="41">
        <f t="shared" si="114"/>
        <v>14</v>
      </c>
      <c r="J1101" s="41">
        <v>5</v>
      </c>
      <c r="K1101" s="41" t="s">
        <v>543</v>
      </c>
      <c r="L1101" s="42" t="str">
        <f t="shared" si="115"/>
        <v>tw-h-83-shl-loc3</v>
      </c>
      <c r="M1101" s="42">
        <f t="shared" si="116"/>
        <v>7</v>
      </c>
      <c r="N1101" s="41">
        <v>9</v>
      </c>
      <c r="O1101" s="43">
        <v>9</v>
      </c>
      <c r="Q1101" s="48">
        <v>498</v>
      </c>
    </row>
    <row r="1102" spans="1:17" ht="16.5" x14ac:dyDescent="0.2">
      <c r="A1102" s="45" t="s">
        <v>1701</v>
      </c>
      <c r="B1102" s="45">
        <f t="shared" si="117"/>
        <v>4208410</v>
      </c>
      <c r="C1102" s="68">
        <v>84</v>
      </c>
      <c r="D1102" s="35">
        <f t="shared" si="112"/>
        <v>42084</v>
      </c>
      <c r="E1102" s="36">
        <v>1</v>
      </c>
      <c r="F1102" s="44" t="s">
        <v>794</v>
      </c>
      <c r="G1102" s="44" t="s">
        <v>174</v>
      </c>
      <c r="H1102" s="36">
        <f t="shared" si="113"/>
        <v>110</v>
      </c>
      <c r="I1102" s="36">
        <f t="shared" si="114"/>
        <v>15</v>
      </c>
      <c r="J1102" s="36">
        <v>5</v>
      </c>
      <c r="K1102" s="44" t="s">
        <v>503</v>
      </c>
      <c r="L1102" s="36" t="str">
        <f t="shared" si="115"/>
        <v>tw-h-84-jlr-loc1</v>
      </c>
      <c r="M1102" s="36">
        <f t="shared" si="116"/>
        <v>7</v>
      </c>
      <c r="N1102" s="36">
        <v>6</v>
      </c>
      <c r="O1102" s="37">
        <v>6</v>
      </c>
      <c r="Q1102" s="48">
        <v>499</v>
      </c>
    </row>
    <row r="1103" spans="1:17" ht="16.5" x14ac:dyDescent="0.2">
      <c r="A1103" s="45" t="s">
        <v>1701</v>
      </c>
      <c r="B1103" s="45">
        <f t="shared" si="117"/>
        <v>4208411</v>
      </c>
      <c r="C1103" s="68">
        <v>84</v>
      </c>
      <c r="D1103" s="38">
        <f t="shared" si="112"/>
        <v>42084</v>
      </c>
      <c r="E1103" s="25">
        <v>1</v>
      </c>
      <c r="F1103" s="26" t="s">
        <v>795</v>
      </c>
      <c r="G1103" s="26" t="s">
        <v>516</v>
      </c>
      <c r="H1103" s="25">
        <f t="shared" si="113"/>
        <v>110</v>
      </c>
      <c r="I1103" s="25">
        <f t="shared" si="114"/>
        <v>15</v>
      </c>
      <c r="J1103" s="25">
        <v>5</v>
      </c>
      <c r="K1103" s="26" t="s">
        <v>544</v>
      </c>
      <c r="L1103" s="25" t="str">
        <f t="shared" si="115"/>
        <v>tw-h-84-shl-loc1</v>
      </c>
      <c r="M1103" s="25">
        <f t="shared" si="116"/>
        <v>7</v>
      </c>
      <c r="N1103" s="25">
        <v>9</v>
      </c>
      <c r="O1103" s="39">
        <v>9</v>
      </c>
      <c r="Q1103" s="48">
        <v>500</v>
      </c>
    </row>
    <row r="1104" spans="1:17" ht="16.5" x14ac:dyDescent="0.2">
      <c r="A1104" s="45" t="s">
        <v>1701</v>
      </c>
      <c r="B1104" s="45">
        <f t="shared" si="117"/>
        <v>4208420</v>
      </c>
      <c r="C1104" s="68">
        <v>84</v>
      </c>
      <c r="D1104" s="38">
        <f t="shared" si="112"/>
        <v>42084</v>
      </c>
      <c r="E1104" s="25">
        <v>2</v>
      </c>
      <c r="F1104" s="26" t="s">
        <v>794</v>
      </c>
      <c r="G1104" s="26" t="s">
        <v>498</v>
      </c>
      <c r="H1104" s="25">
        <f t="shared" si="113"/>
        <v>110</v>
      </c>
      <c r="I1104" s="25">
        <f t="shared" si="114"/>
        <v>15</v>
      </c>
      <c r="J1104" s="25">
        <v>5</v>
      </c>
      <c r="K1104" s="26" t="s">
        <v>174</v>
      </c>
      <c r="L1104" s="49" t="str">
        <f t="shared" si="115"/>
        <v>tw-h-84-jlr-loc2</v>
      </c>
      <c r="M1104" s="49">
        <f t="shared" si="116"/>
        <v>7</v>
      </c>
      <c r="N1104" s="25">
        <v>6</v>
      </c>
      <c r="O1104" s="39">
        <v>6</v>
      </c>
      <c r="Q1104" s="48">
        <v>501</v>
      </c>
    </row>
    <row r="1105" spans="1:17" ht="16.5" x14ac:dyDescent="0.2">
      <c r="A1105" s="45" t="s">
        <v>1701</v>
      </c>
      <c r="B1105" s="45">
        <f t="shared" si="117"/>
        <v>4208421</v>
      </c>
      <c r="C1105" s="68">
        <v>84</v>
      </c>
      <c r="D1105" s="38">
        <f t="shared" si="112"/>
        <v>42084</v>
      </c>
      <c r="E1105" s="25">
        <v>2</v>
      </c>
      <c r="F1105" s="26" t="s">
        <v>795</v>
      </c>
      <c r="G1105" s="26" t="s">
        <v>515</v>
      </c>
      <c r="H1105" s="25">
        <f t="shared" si="113"/>
        <v>110</v>
      </c>
      <c r="I1105" s="25">
        <f t="shared" si="114"/>
        <v>15</v>
      </c>
      <c r="J1105" s="25">
        <v>5</v>
      </c>
      <c r="K1105" s="26" t="s">
        <v>528</v>
      </c>
      <c r="L1105" s="49" t="str">
        <f t="shared" si="115"/>
        <v>tw-h-84-shl-loc2</v>
      </c>
      <c r="M1105" s="49">
        <f t="shared" si="116"/>
        <v>7</v>
      </c>
      <c r="N1105" s="25">
        <v>9</v>
      </c>
      <c r="O1105" s="39">
        <v>9</v>
      </c>
      <c r="Q1105" s="48">
        <v>502</v>
      </c>
    </row>
    <row r="1106" spans="1:17" ht="16.5" x14ac:dyDescent="0.2">
      <c r="A1106" s="45" t="s">
        <v>1701</v>
      </c>
      <c r="B1106" s="45">
        <f t="shared" si="117"/>
        <v>4208430</v>
      </c>
      <c r="C1106" s="68">
        <v>84</v>
      </c>
      <c r="D1106" s="38">
        <f t="shared" si="112"/>
        <v>42084</v>
      </c>
      <c r="E1106" s="25">
        <v>3</v>
      </c>
      <c r="F1106" s="26" t="s">
        <v>794</v>
      </c>
      <c r="G1106" s="26" t="s">
        <v>500</v>
      </c>
      <c r="H1106" s="25">
        <f t="shared" si="113"/>
        <v>110</v>
      </c>
      <c r="I1106" s="25">
        <f t="shared" si="114"/>
        <v>14</v>
      </c>
      <c r="J1106" s="25">
        <v>5</v>
      </c>
      <c r="K1106" s="26" t="s">
        <v>501</v>
      </c>
      <c r="L1106" s="50" t="str">
        <f t="shared" si="115"/>
        <v>tw-h-84-jlr-loc3</v>
      </c>
      <c r="M1106" s="50">
        <f t="shared" si="116"/>
        <v>7</v>
      </c>
      <c r="N1106" s="25">
        <v>6</v>
      </c>
      <c r="O1106" s="39">
        <v>6</v>
      </c>
      <c r="Q1106" s="48">
        <v>503</v>
      </c>
    </row>
    <row r="1107" spans="1:17" ht="17.25" thickBot="1" x14ac:dyDescent="0.25">
      <c r="A1107" s="45" t="s">
        <v>1701</v>
      </c>
      <c r="B1107" s="45">
        <f t="shared" si="117"/>
        <v>4208431</v>
      </c>
      <c r="C1107" s="68">
        <v>84</v>
      </c>
      <c r="D1107" s="40">
        <f t="shared" si="112"/>
        <v>42084</v>
      </c>
      <c r="E1107" s="41">
        <v>3</v>
      </c>
      <c r="F1107" s="42" t="s">
        <v>795</v>
      </c>
      <c r="G1107" s="42" t="s">
        <v>520</v>
      </c>
      <c r="H1107" s="41">
        <f t="shared" si="113"/>
        <v>110</v>
      </c>
      <c r="I1107" s="41">
        <f t="shared" si="114"/>
        <v>14</v>
      </c>
      <c r="J1107" s="41">
        <v>5</v>
      </c>
      <c r="K1107" s="42" t="s">
        <v>542</v>
      </c>
      <c r="L1107" s="42" t="str">
        <f t="shared" si="115"/>
        <v>tw-h-84-shl-loc3</v>
      </c>
      <c r="M1107" s="42">
        <f t="shared" si="116"/>
        <v>7</v>
      </c>
      <c r="N1107" s="41">
        <v>9</v>
      </c>
      <c r="O1107" s="43">
        <v>9</v>
      </c>
      <c r="Q1107" s="48">
        <v>504</v>
      </c>
    </row>
    <row r="1108" spans="1:17" ht="16.5" x14ac:dyDescent="0.2">
      <c r="A1108" s="45" t="s">
        <v>1701</v>
      </c>
      <c r="B1108" s="45">
        <f t="shared" si="117"/>
        <v>4208510</v>
      </c>
      <c r="C1108" s="68">
        <v>85</v>
      </c>
      <c r="D1108" s="35">
        <f t="shared" si="112"/>
        <v>42085</v>
      </c>
      <c r="E1108" s="36">
        <v>1</v>
      </c>
      <c r="F1108" s="44" t="s">
        <v>794</v>
      </c>
      <c r="G1108" s="44" t="s">
        <v>174</v>
      </c>
      <c r="H1108" s="36">
        <f t="shared" si="113"/>
        <v>110</v>
      </c>
      <c r="I1108" s="36">
        <f t="shared" si="114"/>
        <v>15</v>
      </c>
      <c r="J1108" s="36">
        <v>5</v>
      </c>
      <c r="K1108" s="36" t="s">
        <v>1458</v>
      </c>
      <c r="L1108" s="36" t="str">
        <f t="shared" si="115"/>
        <v>tw-h-85-jlr-loc1</v>
      </c>
      <c r="M1108" s="36">
        <f t="shared" si="116"/>
        <v>7</v>
      </c>
      <c r="N1108" s="36">
        <v>6</v>
      </c>
      <c r="O1108" s="37">
        <v>6</v>
      </c>
      <c r="Q1108" s="48">
        <v>505</v>
      </c>
    </row>
    <row r="1109" spans="1:17" ht="16.5" x14ac:dyDescent="0.2">
      <c r="A1109" s="45" t="s">
        <v>1701</v>
      </c>
      <c r="B1109" s="45">
        <f t="shared" si="117"/>
        <v>4208511</v>
      </c>
      <c r="C1109" s="68">
        <v>85</v>
      </c>
      <c r="D1109" s="38">
        <f t="shared" si="112"/>
        <v>42085</v>
      </c>
      <c r="E1109" s="25">
        <v>1</v>
      </c>
      <c r="F1109" s="26" t="s">
        <v>795</v>
      </c>
      <c r="G1109" s="26" t="s">
        <v>516</v>
      </c>
      <c r="H1109" s="25">
        <f t="shared" si="113"/>
        <v>110</v>
      </c>
      <c r="I1109" s="25">
        <f t="shared" si="114"/>
        <v>15</v>
      </c>
      <c r="J1109" s="25">
        <v>5</v>
      </c>
      <c r="K1109" s="25" t="s">
        <v>532</v>
      </c>
      <c r="L1109" s="25" t="str">
        <f t="shared" si="115"/>
        <v>tw-h-85-shl-loc1</v>
      </c>
      <c r="M1109" s="25">
        <f t="shared" si="116"/>
        <v>7</v>
      </c>
      <c r="N1109" s="25">
        <v>9</v>
      </c>
      <c r="O1109" s="39">
        <v>9</v>
      </c>
      <c r="Q1109" s="48">
        <v>506</v>
      </c>
    </row>
    <row r="1110" spans="1:17" ht="16.5" x14ac:dyDescent="0.2">
      <c r="A1110" s="45" t="s">
        <v>1701</v>
      </c>
      <c r="B1110" s="45">
        <f t="shared" si="117"/>
        <v>4208520</v>
      </c>
      <c r="C1110" s="68">
        <v>85</v>
      </c>
      <c r="D1110" s="38">
        <f t="shared" si="112"/>
        <v>42085</v>
      </c>
      <c r="E1110" s="25">
        <v>2</v>
      </c>
      <c r="F1110" s="26" t="s">
        <v>794</v>
      </c>
      <c r="G1110" s="26" t="s">
        <v>498</v>
      </c>
      <c r="H1110" s="25">
        <f t="shared" si="113"/>
        <v>110</v>
      </c>
      <c r="I1110" s="25">
        <f t="shared" si="114"/>
        <v>15</v>
      </c>
      <c r="J1110" s="25">
        <v>5</v>
      </c>
      <c r="K1110" s="25" t="s">
        <v>498</v>
      </c>
      <c r="L1110" s="49" t="str">
        <f t="shared" si="115"/>
        <v>tw-h-85-jlr-loc2</v>
      </c>
      <c r="M1110" s="49">
        <f t="shared" si="116"/>
        <v>7</v>
      </c>
      <c r="N1110" s="25">
        <v>6</v>
      </c>
      <c r="O1110" s="39">
        <v>6</v>
      </c>
      <c r="Q1110" s="48">
        <v>507</v>
      </c>
    </row>
    <row r="1111" spans="1:17" ht="16.5" x14ac:dyDescent="0.2">
      <c r="A1111" s="45" t="s">
        <v>1701</v>
      </c>
      <c r="B1111" s="45">
        <f t="shared" si="117"/>
        <v>4208521</v>
      </c>
      <c r="C1111" s="68">
        <v>85</v>
      </c>
      <c r="D1111" s="38">
        <f t="shared" si="112"/>
        <v>42085</v>
      </c>
      <c r="E1111" s="25">
        <v>2</v>
      </c>
      <c r="F1111" s="26" t="s">
        <v>795</v>
      </c>
      <c r="G1111" s="26" t="s">
        <v>515</v>
      </c>
      <c r="H1111" s="25">
        <f t="shared" si="113"/>
        <v>110</v>
      </c>
      <c r="I1111" s="25">
        <f t="shared" si="114"/>
        <v>15</v>
      </c>
      <c r="J1111" s="25">
        <v>5</v>
      </c>
      <c r="K1111" s="25" t="s">
        <v>536</v>
      </c>
      <c r="L1111" s="49" t="str">
        <f t="shared" si="115"/>
        <v>tw-h-85-shl-loc2</v>
      </c>
      <c r="M1111" s="49">
        <f t="shared" si="116"/>
        <v>7</v>
      </c>
      <c r="N1111" s="25">
        <v>9</v>
      </c>
      <c r="O1111" s="39">
        <v>9</v>
      </c>
      <c r="Q1111" s="48">
        <v>508</v>
      </c>
    </row>
    <row r="1112" spans="1:17" ht="16.5" x14ac:dyDescent="0.2">
      <c r="A1112" s="45" t="s">
        <v>1701</v>
      </c>
      <c r="B1112" s="45">
        <f t="shared" si="117"/>
        <v>4208530</v>
      </c>
      <c r="C1112" s="68">
        <v>85</v>
      </c>
      <c r="D1112" s="38">
        <f t="shared" si="112"/>
        <v>42085</v>
      </c>
      <c r="E1112" s="25">
        <v>3</v>
      </c>
      <c r="F1112" s="26" t="s">
        <v>794</v>
      </c>
      <c r="G1112" s="26" t="s">
        <v>500</v>
      </c>
      <c r="H1112" s="25">
        <f t="shared" si="113"/>
        <v>110</v>
      </c>
      <c r="I1112" s="25">
        <f t="shared" si="114"/>
        <v>15</v>
      </c>
      <c r="J1112" s="25">
        <v>5</v>
      </c>
      <c r="K1112" s="25" t="s">
        <v>174</v>
      </c>
      <c r="L1112" s="50" t="str">
        <f t="shared" si="115"/>
        <v>tw-h-85-jlr-loc3</v>
      </c>
      <c r="M1112" s="50">
        <f t="shared" si="116"/>
        <v>7</v>
      </c>
      <c r="N1112" s="25">
        <v>6</v>
      </c>
      <c r="O1112" s="39">
        <v>6</v>
      </c>
      <c r="Q1112" s="48">
        <v>509</v>
      </c>
    </row>
    <row r="1113" spans="1:17" ht="17.25" thickBot="1" x14ac:dyDescent="0.25">
      <c r="A1113" s="45" t="s">
        <v>1701</v>
      </c>
      <c r="B1113" s="45">
        <f t="shared" si="117"/>
        <v>4208531</v>
      </c>
      <c r="C1113" s="68">
        <v>85</v>
      </c>
      <c r="D1113" s="40">
        <f t="shared" si="112"/>
        <v>42085</v>
      </c>
      <c r="E1113" s="41">
        <v>3</v>
      </c>
      <c r="F1113" s="42" t="s">
        <v>795</v>
      </c>
      <c r="G1113" s="42" t="s">
        <v>520</v>
      </c>
      <c r="H1113" s="41">
        <f t="shared" si="113"/>
        <v>110</v>
      </c>
      <c r="I1113" s="41">
        <f t="shared" si="114"/>
        <v>15</v>
      </c>
      <c r="J1113" s="41">
        <v>5</v>
      </c>
      <c r="K1113" s="41" t="s">
        <v>535</v>
      </c>
      <c r="L1113" s="42" t="str">
        <f t="shared" si="115"/>
        <v>tw-h-85-shl-loc3</v>
      </c>
      <c r="M1113" s="42">
        <f t="shared" si="116"/>
        <v>7</v>
      </c>
      <c r="N1113" s="41">
        <v>9</v>
      </c>
      <c r="O1113" s="43">
        <v>9</v>
      </c>
      <c r="Q1113" s="48">
        <v>510</v>
      </c>
    </row>
    <row r="1114" spans="1:17" ht="16.5" x14ac:dyDescent="0.2">
      <c r="A1114" s="45" t="s">
        <v>1701</v>
      </c>
      <c r="B1114" s="45">
        <f t="shared" si="117"/>
        <v>4208610</v>
      </c>
      <c r="C1114" s="68">
        <v>86</v>
      </c>
      <c r="D1114" s="35">
        <f t="shared" si="112"/>
        <v>42086</v>
      </c>
      <c r="E1114" s="36">
        <v>1</v>
      </c>
      <c r="F1114" s="44" t="s">
        <v>794</v>
      </c>
      <c r="G1114" s="44" t="s">
        <v>174</v>
      </c>
      <c r="H1114" s="36">
        <f t="shared" si="113"/>
        <v>111</v>
      </c>
      <c r="I1114" s="36">
        <f t="shared" si="114"/>
        <v>15</v>
      </c>
      <c r="J1114" s="36">
        <v>5</v>
      </c>
      <c r="K1114" s="44" t="s">
        <v>502</v>
      </c>
      <c r="L1114" s="36" t="str">
        <f t="shared" si="115"/>
        <v>tw-h-86-jlr-loc1</v>
      </c>
      <c r="M1114" s="36">
        <f t="shared" si="116"/>
        <v>7</v>
      </c>
      <c r="N1114" s="36">
        <v>6</v>
      </c>
      <c r="O1114" s="37">
        <v>6</v>
      </c>
      <c r="Q1114" s="48">
        <v>511</v>
      </c>
    </row>
    <row r="1115" spans="1:17" ht="16.5" x14ac:dyDescent="0.2">
      <c r="A1115" s="45" t="s">
        <v>1701</v>
      </c>
      <c r="B1115" s="45">
        <f t="shared" si="117"/>
        <v>4208611</v>
      </c>
      <c r="C1115" s="68">
        <v>86</v>
      </c>
      <c r="D1115" s="38">
        <f t="shared" si="112"/>
        <v>42086</v>
      </c>
      <c r="E1115" s="25">
        <v>1</v>
      </c>
      <c r="F1115" s="26" t="s">
        <v>795</v>
      </c>
      <c r="G1115" s="26" t="s">
        <v>516</v>
      </c>
      <c r="H1115" s="25">
        <f t="shared" si="113"/>
        <v>111</v>
      </c>
      <c r="I1115" s="25">
        <f t="shared" si="114"/>
        <v>15</v>
      </c>
      <c r="J1115" s="25">
        <v>5</v>
      </c>
      <c r="K1115" s="26" t="s">
        <v>543</v>
      </c>
      <c r="L1115" s="25" t="str">
        <f t="shared" si="115"/>
        <v>tw-h-86-shl-loc1</v>
      </c>
      <c r="M1115" s="25">
        <f t="shared" si="116"/>
        <v>7</v>
      </c>
      <c r="N1115" s="25">
        <v>9</v>
      </c>
      <c r="O1115" s="39">
        <v>9</v>
      </c>
      <c r="Q1115" s="48">
        <v>512</v>
      </c>
    </row>
    <row r="1116" spans="1:17" ht="16.5" x14ac:dyDescent="0.2">
      <c r="A1116" s="45" t="s">
        <v>1701</v>
      </c>
      <c r="B1116" s="45">
        <f t="shared" si="117"/>
        <v>4208620</v>
      </c>
      <c r="C1116" s="68">
        <v>86</v>
      </c>
      <c r="D1116" s="38">
        <f t="shared" si="112"/>
        <v>42086</v>
      </c>
      <c r="E1116" s="25">
        <v>2</v>
      </c>
      <c r="F1116" s="26" t="s">
        <v>794</v>
      </c>
      <c r="G1116" s="26" t="s">
        <v>498</v>
      </c>
      <c r="H1116" s="25">
        <f t="shared" si="113"/>
        <v>111</v>
      </c>
      <c r="I1116" s="25">
        <f t="shared" si="114"/>
        <v>15</v>
      </c>
      <c r="J1116" s="25">
        <v>5</v>
      </c>
      <c r="K1116" s="26" t="s">
        <v>1459</v>
      </c>
      <c r="L1116" s="49" t="str">
        <f t="shared" si="115"/>
        <v>tw-h-86-jlr-loc2</v>
      </c>
      <c r="M1116" s="49">
        <f t="shared" si="116"/>
        <v>7</v>
      </c>
      <c r="N1116" s="25">
        <v>6</v>
      </c>
      <c r="O1116" s="39">
        <v>6</v>
      </c>
      <c r="Q1116" s="48">
        <v>513</v>
      </c>
    </row>
    <row r="1117" spans="1:17" ht="16.5" x14ac:dyDescent="0.2">
      <c r="A1117" s="45" t="s">
        <v>1701</v>
      </c>
      <c r="B1117" s="45">
        <f t="shared" si="117"/>
        <v>4208621</v>
      </c>
      <c r="C1117" s="68">
        <v>86</v>
      </c>
      <c r="D1117" s="38">
        <f t="shared" ref="D1117:D1180" si="118">INT((Q1117-1)/6)+42001</f>
        <v>42086</v>
      </c>
      <c r="E1117" s="25">
        <v>2</v>
      </c>
      <c r="F1117" s="26" t="s">
        <v>795</v>
      </c>
      <c r="G1117" s="26" t="s">
        <v>515</v>
      </c>
      <c r="H1117" s="25">
        <f t="shared" ref="H1117:H1180" si="119">INDEX($AL$4:$AL$103,C1117)</f>
        <v>111</v>
      </c>
      <c r="I1117" s="25">
        <f t="shared" ref="I1117:I1180" si="120">INDEX($AM$4:$AO$103,C1117,E1117)</f>
        <v>15</v>
      </c>
      <c r="J1117" s="25">
        <v>5</v>
      </c>
      <c r="K1117" s="26" t="s">
        <v>538</v>
      </c>
      <c r="L1117" s="49" t="str">
        <f t="shared" ref="L1117:L1180" si="121">A1117&amp;"-"&amp;C1117&amp;"-"&amp;F1117&amp;"-loc"&amp;E1117</f>
        <v>tw-h-86-shl-loc2</v>
      </c>
      <c r="M1117" s="49">
        <f t="shared" ref="M1117:M1180" si="122">INDEX($AQ$4:$AQ$103,C1117)</f>
        <v>7</v>
      </c>
      <c r="N1117" s="25">
        <v>9</v>
      </c>
      <c r="O1117" s="39">
        <v>9</v>
      </c>
      <c r="Q1117" s="48">
        <v>514</v>
      </c>
    </row>
    <row r="1118" spans="1:17" ht="16.5" x14ac:dyDescent="0.2">
      <c r="A1118" s="45" t="s">
        <v>1701</v>
      </c>
      <c r="B1118" s="45">
        <f t="shared" si="117"/>
        <v>4208630</v>
      </c>
      <c r="C1118" s="68">
        <v>86</v>
      </c>
      <c r="D1118" s="38">
        <f t="shared" si="118"/>
        <v>42086</v>
      </c>
      <c r="E1118" s="25">
        <v>3</v>
      </c>
      <c r="F1118" s="26" t="s">
        <v>794</v>
      </c>
      <c r="G1118" s="26" t="s">
        <v>500</v>
      </c>
      <c r="H1118" s="25">
        <f t="shared" si="119"/>
        <v>111</v>
      </c>
      <c r="I1118" s="25">
        <f t="shared" si="120"/>
        <v>15</v>
      </c>
      <c r="J1118" s="25">
        <v>5</v>
      </c>
      <c r="K1118" s="26" t="s">
        <v>499</v>
      </c>
      <c r="L1118" s="50" t="str">
        <f t="shared" si="121"/>
        <v>tw-h-86-jlr-loc3</v>
      </c>
      <c r="M1118" s="50">
        <f t="shared" si="122"/>
        <v>7</v>
      </c>
      <c r="N1118" s="25">
        <v>6</v>
      </c>
      <c r="O1118" s="39">
        <v>6</v>
      </c>
      <c r="Q1118" s="48">
        <v>515</v>
      </c>
    </row>
    <row r="1119" spans="1:17" ht="17.25" thickBot="1" x14ac:dyDescent="0.25">
      <c r="A1119" s="45" t="s">
        <v>1701</v>
      </c>
      <c r="B1119" s="45">
        <f t="shared" si="117"/>
        <v>4208631</v>
      </c>
      <c r="C1119" s="68">
        <v>86</v>
      </c>
      <c r="D1119" s="40">
        <f t="shared" si="118"/>
        <v>42086</v>
      </c>
      <c r="E1119" s="41">
        <v>3</v>
      </c>
      <c r="F1119" s="42" t="s">
        <v>795</v>
      </c>
      <c r="G1119" s="42" t="s">
        <v>520</v>
      </c>
      <c r="H1119" s="41">
        <f t="shared" si="119"/>
        <v>111</v>
      </c>
      <c r="I1119" s="41">
        <f t="shared" si="120"/>
        <v>15</v>
      </c>
      <c r="J1119" s="41">
        <v>5</v>
      </c>
      <c r="K1119" s="42" t="s">
        <v>539</v>
      </c>
      <c r="L1119" s="42" t="str">
        <f t="shared" si="121"/>
        <v>tw-h-86-shl-loc3</v>
      </c>
      <c r="M1119" s="42">
        <f t="shared" si="122"/>
        <v>7</v>
      </c>
      <c r="N1119" s="41">
        <v>9</v>
      </c>
      <c r="O1119" s="43">
        <v>9</v>
      </c>
      <c r="Q1119" s="48">
        <v>516</v>
      </c>
    </row>
    <row r="1120" spans="1:17" ht="16.5" x14ac:dyDescent="0.2">
      <c r="A1120" s="45" t="s">
        <v>1701</v>
      </c>
      <c r="B1120" s="45">
        <f t="shared" si="117"/>
        <v>4208710</v>
      </c>
      <c r="C1120" s="68">
        <v>87</v>
      </c>
      <c r="D1120" s="35">
        <f t="shared" si="118"/>
        <v>42087</v>
      </c>
      <c r="E1120" s="36">
        <v>1</v>
      </c>
      <c r="F1120" s="44" t="s">
        <v>794</v>
      </c>
      <c r="G1120" s="44" t="s">
        <v>174</v>
      </c>
      <c r="H1120" s="36">
        <f t="shared" si="119"/>
        <v>112</v>
      </c>
      <c r="I1120" s="36">
        <f t="shared" si="120"/>
        <v>15</v>
      </c>
      <c r="J1120" s="36">
        <v>5</v>
      </c>
      <c r="K1120" s="44" t="s">
        <v>495</v>
      </c>
      <c r="L1120" s="36" t="str">
        <f t="shared" si="121"/>
        <v>tw-h-87-jlr-loc1</v>
      </c>
      <c r="M1120" s="36">
        <f t="shared" si="122"/>
        <v>7</v>
      </c>
      <c r="N1120" s="36">
        <v>6</v>
      </c>
      <c r="O1120" s="37">
        <v>6</v>
      </c>
      <c r="Q1120" s="48">
        <v>517</v>
      </c>
    </row>
    <row r="1121" spans="1:17" ht="16.5" x14ac:dyDescent="0.2">
      <c r="A1121" s="45" t="s">
        <v>1701</v>
      </c>
      <c r="B1121" s="45">
        <f t="shared" si="117"/>
        <v>4208711</v>
      </c>
      <c r="C1121" s="68">
        <v>87</v>
      </c>
      <c r="D1121" s="38">
        <f t="shared" si="118"/>
        <v>42087</v>
      </c>
      <c r="E1121" s="25">
        <v>1</v>
      </c>
      <c r="F1121" s="26" t="s">
        <v>795</v>
      </c>
      <c r="G1121" s="26" t="s">
        <v>516</v>
      </c>
      <c r="H1121" s="25">
        <f t="shared" si="119"/>
        <v>112</v>
      </c>
      <c r="I1121" s="25">
        <f t="shared" si="120"/>
        <v>15</v>
      </c>
      <c r="J1121" s="25">
        <v>5</v>
      </c>
      <c r="K1121" s="25" t="s">
        <v>527</v>
      </c>
      <c r="L1121" s="25" t="str">
        <f t="shared" si="121"/>
        <v>tw-h-87-shl-loc1</v>
      </c>
      <c r="M1121" s="25">
        <f t="shared" si="122"/>
        <v>7</v>
      </c>
      <c r="N1121" s="25">
        <v>9</v>
      </c>
      <c r="O1121" s="39">
        <v>9</v>
      </c>
      <c r="Q1121" s="48">
        <v>518</v>
      </c>
    </row>
    <row r="1122" spans="1:17" ht="16.5" x14ac:dyDescent="0.2">
      <c r="A1122" s="45" t="s">
        <v>1701</v>
      </c>
      <c r="B1122" s="45">
        <f t="shared" si="117"/>
        <v>4208720</v>
      </c>
      <c r="C1122" s="68">
        <v>87</v>
      </c>
      <c r="D1122" s="38">
        <f t="shared" si="118"/>
        <v>42087</v>
      </c>
      <c r="E1122" s="25">
        <v>2</v>
      </c>
      <c r="F1122" s="26" t="s">
        <v>794</v>
      </c>
      <c r="G1122" s="26" t="s">
        <v>498</v>
      </c>
      <c r="H1122" s="25">
        <f t="shared" si="119"/>
        <v>112</v>
      </c>
      <c r="I1122" s="25">
        <f t="shared" si="120"/>
        <v>15</v>
      </c>
      <c r="J1122" s="25">
        <v>5</v>
      </c>
      <c r="K1122" s="25" t="s">
        <v>1463</v>
      </c>
      <c r="L1122" s="49" t="str">
        <f t="shared" si="121"/>
        <v>tw-h-87-jlr-loc2</v>
      </c>
      <c r="M1122" s="49">
        <f t="shared" si="122"/>
        <v>7</v>
      </c>
      <c r="N1122" s="25">
        <v>6</v>
      </c>
      <c r="O1122" s="39">
        <v>6</v>
      </c>
      <c r="Q1122" s="48">
        <v>519</v>
      </c>
    </row>
    <row r="1123" spans="1:17" ht="16.5" x14ac:dyDescent="0.2">
      <c r="A1123" s="45" t="s">
        <v>1701</v>
      </c>
      <c r="B1123" s="45">
        <f t="shared" si="117"/>
        <v>4208721</v>
      </c>
      <c r="C1123" s="68">
        <v>87</v>
      </c>
      <c r="D1123" s="38">
        <f t="shared" si="118"/>
        <v>42087</v>
      </c>
      <c r="E1123" s="25">
        <v>2</v>
      </c>
      <c r="F1123" s="26" t="s">
        <v>795</v>
      </c>
      <c r="G1123" s="26" t="s">
        <v>515</v>
      </c>
      <c r="H1123" s="25">
        <f t="shared" si="119"/>
        <v>112</v>
      </c>
      <c r="I1123" s="25">
        <f t="shared" si="120"/>
        <v>15</v>
      </c>
      <c r="J1123" s="25">
        <v>5</v>
      </c>
      <c r="K1123" s="25" t="s">
        <v>530</v>
      </c>
      <c r="L1123" s="49" t="str">
        <f t="shared" si="121"/>
        <v>tw-h-87-shl-loc2</v>
      </c>
      <c r="M1123" s="49">
        <f t="shared" si="122"/>
        <v>7</v>
      </c>
      <c r="N1123" s="25">
        <v>9</v>
      </c>
      <c r="O1123" s="39">
        <v>9</v>
      </c>
      <c r="Q1123" s="48">
        <v>520</v>
      </c>
    </row>
    <row r="1124" spans="1:17" ht="16.5" x14ac:dyDescent="0.2">
      <c r="A1124" s="45" t="s">
        <v>1701</v>
      </c>
      <c r="B1124" s="45">
        <f t="shared" si="117"/>
        <v>4208730</v>
      </c>
      <c r="C1124" s="68">
        <v>87</v>
      </c>
      <c r="D1124" s="38">
        <f t="shared" si="118"/>
        <v>42087</v>
      </c>
      <c r="E1124" s="25">
        <v>3</v>
      </c>
      <c r="F1124" s="26" t="s">
        <v>794</v>
      </c>
      <c r="G1124" s="26" t="s">
        <v>500</v>
      </c>
      <c r="H1124" s="25">
        <f t="shared" si="119"/>
        <v>112</v>
      </c>
      <c r="I1124" s="25">
        <f t="shared" si="120"/>
        <v>15</v>
      </c>
      <c r="J1124" s="25">
        <v>5</v>
      </c>
      <c r="K1124" s="26" t="s">
        <v>504</v>
      </c>
      <c r="L1124" s="50" t="str">
        <f t="shared" si="121"/>
        <v>tw-h-87-jlr-loc3</v>
      </c>
      <c r="M1124" s="50">
        <f t="shared" si="122"/>
        <v>7</v>
      </c>
      <c r="N1124" s="25">
        <v>6</v>
      </c>
      <c r="O1124" s="39">
        <v>6</v>
      </c>
      <c r="Q1124" s="48">
        <v>521</v>
      </c>
    </row>
    <row r="1125" spans="1:17" ht="17.25" thickBot="1" x14ac:dyDescent="0.25">
      <c r="A1125" s="45" t="s">
        <v>1701</v>
      </c>
      <c r="B1125" s="45">
        <f t="shared" si="117"/>
        <v>4208731</v>
      </c>
      <c r="C1125" s="68">
        <v>87</v>
      </c>
      <c r="D1125" s="40">
        <f t="shared" si="118"/>
        <v>42087</v>
      </c>
      <c r="E1125" s="41">
        <v>3</v>
      </c>
      <c r="F1125" s="42" t="s">
        <v>795</v>
      </c>
      <c r="G1125" s="42" t="s">
        <v>520</v>
      </c>
      <c r="H1125" s="41">
        <f t="shared" si="119"/>
        <v>112</v>
      </c>
      <c r="I1125" s="41">
        <f t="shared" si="120"/>
        <v>15</v>
      </c>
      <c r="J1125" s="41">
        <v>5</v>
      </c>
      <c r="K1125" s="41" t="s">
        <v>545</v>
      </c>
      <c r="L1125" s="42" t="str">
        <f t="shared" si="121"/>
        <v>tw-h-87-shl-loc3</v>
      </c>
      <c r="M1125" s="42">
        <f t="shared" si="122"/>
        <v>7</v>
      </c>
      <c r="N1125" s="41">
        <v>9</v>
      </c>
      <c r="O1125" s="43">
        <v>9</v>
      </c>
      <c r="Q1125" s="48">
        <v>522</v>
      </c>
    </row>
    <row r="1126" spans="1:17" ht="16.5" x14ac:dyDescent="0.2">
      <c r="A1126" s="45" t="s">
        <v>1701</v>
      </c>
      <c r="B1126" s="45">
        <f t="shared" si="117"/>
        <v>4208810</v>
      </c>
      <c r="C1126" s="68">
        <v>88</v>
      </c>
      <c r="D1126" s="35">
        <f t="shared" si="118"/>
        <v>42088</v>
      </c>
      <c r="E1126" s="36">
        <v>1</v>
      </c>
      <c r="F1126" s="44" t="s">
        <v>794</v>
      </c>
      <c r="G1126" s="44" t="s">
        <v>174</v>
      </c>
      <c r="H1126" s="36">
        <f t="shared" si="119"/>
        <v>112</v>
      </c>
      <c r="I1126" s="36">
        <f t="shared" si="120"/>
        <v>15</v>
      </c>
      <c r="J1126" s="36">
        <v>5</v>
      </c>
      <c r="K1126" s="44" t="s">
        <v>502</v>
      </c>
      <c r="L1126" s="36" t="str">
        <f t="shared" si="121"/>
        <v>tw-h-88-jlr-loc1</v>
      </c>
      <c r="M1126" s="36">
        <f t="shared" si="122"/>
        <v>7</v>
      </c>
      <c r="N1126" s="36">
        <v>6</v>
      </c>
      <c r="O1126" s="37">
        <v>6</v>
      </c>
      <c r="Q1126" s="48">
        <v>523</v>
      </c>
    </row>
    <row r="1127" spans="1:17" ht="16.5" x14ac:dyDescent="0.2">
      <c r="A1127" s="45" t="s">
        <v>1701</v>
      </c>
      <c r="B1127" s="45">
        <f t="shared" si="117"/>
        <v>4208811</v>
      </c>
      <c r="C1127" s="68">
        <v>88</v>
      </c>
      <c r="D1127" s="38">
        <f t="shared" si="118"/>
        <v>42088</v>
      </c>
      <c r="E1127" s="25">
        <v>1</v>
      </c>
      <c r="F1127" s="26" t="s">
        <v>795</v>
      </c>
      <c r="G1127" s="26" t="s">
        <v>516</v>
      </c>
      <c r="H1127" s="25">
        <f t="shared" si="119"/>
        <v>112</v>
      </c>
      <c r="I1127" s="25">
        <f t="shared" si="120"/>
        <v>15</v>
      </c>
      <c r="J1127" s="25">
        <v>5</v>
      </c>
      <c r="K1127" s="26" t="s">
        <v>543</v>
      </c>
      <c r="L1127" s="25" t="str">
        <f t="shared" si="121"/>
        <v>tw-h-88-shl-loc1</v>
      </c>
      <c r="M1127" s="25">
        <f t="shared" si="122"/>
        <v>7</v>
      </c>
      <c r="N1127" s="25">
        <v>9</v>
      </c>
      <c r="O1127" s="39">
        <v>9</v>
      </c>
      <c r="Q1127" s="48">
        <v>524</v>
      </c>
    </row>
    <row r="1128" spans="1:17" ht="16.5" x14ac:dyDescent="0.2">
      <c r="A1128" s="45" t="s">
        <v>1701</v>
      </c>
      <c r="B1128" s="45">
        <f t="shared" si="117"/>
        <v>4208820</v>
      </c>
      <c r="C1128" s="68">
        <v>88</v>
      </c>
      <c r="D1128" s="38">
        <f t="shared" si="118"/>
        <v>42088</v>
      </c>
      <c r="E1128" s="25">
        <v>2</v>
      </c>
      <c r="F1128" s="26" t="s">
        <v>794</v>
      </c>
      <c r="G1128" s="26" t="s">
        <v>498</v>
      </c>
      <c r="H1128" s="25">
        <f t="shared" si="119"/>
        <v>112</v>
      </c>
      <c r="I1128" s="25">
        <f t="shared" si="120"/>
        <v>15</v>
      </c>
      <c r="J1128" s="25">
        <v>5</v>
      </c>
      <c r="K1128" s="26" t="s">
        <v>1459</v>
      </c>
      <c r="L1128" s="49" t="str">
        <f t="shared" si="121"/>
        <v>tw-h-88-jlr-loc2</v>
      </c>
      <c r="M1128" s="49">
        <f t="shared" si="122"/>
        <v>7</v>
      </c>
      <c r="N1128" s="25">
        <v>6</v>
      </c>
      <c r="O1128" s="39">
        <v>6</v>
      </c>
      <c r="Q1128" s="48">
        <v>525</v>
      </c>
    </row>
    <row r="1129" spans="1:17" ht="16.5" x14ac:dyDescent="0.2">
      <c r="A1129" s="45" t="s">
        <v>1701</v>
      </c>
      <c r="B1129" s="45">
        <f t="shared" si="117"/>
        <v>4208821</v>
      </c>
      <c r="C1129" s="68">
        <v>88</v>
      </c>
      <c r="D1129" s="38">
        <f t="shared" si="118"/>
        <v>42088</v>
      </c>
      <c r="E1129" s="25">
        <v>2</v>
      </c>
      <c r="F1129" s="26" t="s">
        <v>795</v>
      </c>
      <c r="G1129" s="26" t="s">
        <v>515</v>
      </c>
      <c r="H1129" s="25">
        <f t="shared" si="119"/>
        <v>112</v>
      </c>
      <c r="I1129" s="25">
        <f t="shared" si="120"/>
        <v>15</v>
      </c>
      <c r="J1129" s="25">
        <v>5</v>
      </c>
      <c r="K1129" s="26" t="s">
        <v>538</v>
      </c>
      <c r="L1129" s="49" t="str">
        <f t="shared" si="121"/>
        <v>tw-h-88-shl-loc2</v>
      </c>
      <c r="M1129" s="49">
        <f t="shared" si="122"/>
        <v>7</v>
      </c>
      <c r="N1129" s="25">
        <v>9</v>
      </c>
      <c r="O1129" s="39">
        <v>9</v>
      </c>
      <c r="Q1129" s="48">
        <v>526</v>
      </c>
    </row>
    <row r="1130" spans="1:17" ht="16.5" x14ac:dyDescent="0.2">
      <c r="A1130" s="45" t="s">
        <v>1701</v>
      </c>
      <c r="B1130" s="45">
        <f t="shared" si="117"/>
        <v>4208830</v>
      </c>
      <c r="C1130" s="68">
        <v>88</v>
      </c>
      <c r="D1130" s="38">
        <f t="shared" si="118"/>
        <v>42088</v>
      </c>
      <c r="E1130" s="25">
        <v>3</v>
      </c>
      <c r="F1130" s="26" t="s">
        <v>794</v>
      </c>
      <c r="G1130" s="26" t="s">
        <v>500</v>
      </c>
      <c r="H1130" s="25">
        <f t="shared" si="119"/>
        <v>112</v>
      </c>
      <c r="I1130" s="25">
        <f t="shared" si="120"/>
        <v>15</v>
      </c>
      <c r="J1130" s="25">
        <v>5</v>
      </c>
      <c r="K1130" s="26" t="s">
        <v>499</v>
      </c>
      <c r="L1130" s="50" t="str">
        <f t="shared" si="121"/>
        <v>tw-h-88-jlr-loc3</v>
      </c>
      <c r="M1130" s="50">
        <f t="shared" si="122"/>
        <v>7</v>
      </c>
      <c r="N1130" s="25">
        <v>6</v>
      </c>
      <c r="O1130" s="39">
        <v>6</v>
      </c>
      <c r="Q1130" s="48">
        <v>527</v>
      </c>
    </row>
    <row r="1131" spans="1:17" ht="17.25" thickBot="1" x14ac:dyDescent="0.25">
      <c r="A1131" s="45" t="s">
        <v>1701</v>
      </c>
      <c r="B1131" s="45">
        <f t="shared" si="117"/>
        <v>4208831</v>
      </c>
      <c r="C1131" s="68">
        <v>88</v>
      </c>
      <c r="D1131" s="40">
        <f t="shared" si="118"/>
        <v>42088</v>
      </c>
      <c r="E1131" s="41">
        <v>3</v>
      </c>
      <c r="F1131" s="42" t="s">
        <v>795</v>
      </c>
      <c r="G1131" s="42" t="s">
        <v>520</v>
      </c>
      <c r="H1131" s="41">
        <f t="shared" si="119"/>
        <v>112</v>
      </c>
      <c r="I1131" s="41">
        <f t="shared" si="120"/>
        <v>15</v>
      </c>
      <c r="J1131" s="41">
        <v>5</v>
      </c>
      <c r="K1131" s="42" t="s">
        <v>539</v>
      </c>
      <c r="L1131" s="42" t="str">
        <f t="shared" si="121"/>
        <v>tw-h-88-shl-loc3</v>
      </c>
      <c r="M1131" s="42">
        <f t="shared" si="122"/>
        <v>7</v>
      </c>
      <c r="N1131" s="41">
        <v>9</v>
      </c>
      <c r="O1131" s="43">
        <v>9</v>
      </c>
      <c r="Q1131" s="48">
        <v>528</v>
      </c>
    </row>
    <row r="1132" spans="1:17" ht="16.5" x14ac:dyDescent="0.2">
      <c r="A1132" s="45" t="s">
        <v>1701</v>
      </c>
      <c r="B1132" s="45">
        <f t="shared" si="117"/>
        <v>4208910</v>
      </c>
      <c r="C1132" s="68">
        <v>89</v>
      </c>
      <c r="D1132" s="35">
        <f t="shared" si="118"/>
        <v>42089</v>
      </c>
      <c r="E1132" s="36">
        <v>1</v>
      </c>
      <c r="F1132" s="44" t="s">
        <v>794</v>
      </c>
      <c r="G1132" s="44" t="s">
        <v>174</v>
      </c>
      <c r="H1132" s="36">
        <f t="shared" si="119"/>
        <v>113</v>
      </c>
      <c r="I1132" s="36">
        <f t="shared" si="120"/>
        <v>15</v>
      </c>
      <c r="J1132" s="36">
        <v>5</v>
      </c>
      <c r="K1132" s="44" t="s">
        <v>505</v>
      </c>
      <c r="L1132" s="36" t="str">
        <f t="shared" si="121"/>
        <v>tw-h-89-jlr-loc1</v>
      </c>
      <c r="M1132" s="36">
        <f t="shared" si="122"/>
        <v>7</v>
      </c>
      <c r="N1132" s="36">
        <v>6</v>
      </c>
      <c r="O1132" s="37">
        <v>6</v>
      </c>
      <c r="Q1132" s="48">
        <v>529</v>
      </c>
    </row>
    <row r="1133" spans="1:17" ht="16.5" x14ac:dyDescent="0.2">
      <c r="A1133" s="45" t="s">
        <v>1701</v>
      </c>
      <c r="B1133" s="45">
        <f t="shared" si="117"/>
        <v>4208911</v>
      </c>
      <c r="C1133" s="68">
        <v>89</v>
      </c>
      <c r="D1133" s="38">
        <f t="shared" si="118"/>
        <v>42089</v>
      </c>
      <c r="E1133" s="25">
        <v>1</v>
      </c>
      <c r="F1133" s="26" t="s">
        <v>795</v>
      </c>
      <c r="G1133" s="26" t="s">
        <v>516</v>
      </c>
      <c r="H1133" s="25">
        <f t="shared" si="119"/>
        <v>113</v>
      </c>
      <c r="I1133" s="25">
        <f t="shared" si="120"/>
        <v>15</v>
      </c>
      <c r="J1133" s="25">
        <v>5</v>
      </c>
      <c r="K1133" s="26" t="s">
        <v>546</v>
      </c>
      <c r="L1133" s="25" t="str">
        <f t="shared" si="121"/>
        <v>tw-h-89-shl-loc1</v>
      </c>
      <c r="M1133" s="25">
        <f t="shared" si="122"/>
        <v>7</v>
      </c>
      <c r="N1133" s="25">
        <v>9</v>
      </c>
      <c r="O1133" s="39">
        <v>9</v>
      </c>
      <c r="Q1133" s="48">
        <v>530</v>
      </c>
    </row>
    <row r="1134" spans="1:17" ht="16.5" x14ac:dyDescent="0.2">
      <c r="A1134" s="45" t="s">
        <v>1701</v>
      </c>
      <c r="B1134" s="45">
        <f t="shared" si="117"/>
        <v>4208920</v>
      </c>
      <c r="C1134" s="68">
        <v>89</v>
      </c>
      <c r="D1134" s="38">
        <f t="shared" si="118"/>
        <v>42089</v>
      </c>
      <c r="E1134" s="25">
        <v>2</v>
      </c>
      <c r="F1134" s="26" t="s">
        <v>794</v>
      </c>
      <c r="G1134" s="26" t="s">
        <v>498</v>
      </c>
      <c r="H1134" s="25">
        <f t="shared" si="119"/>
        <v>113</v>
      </c>
      <c r="I1134" s="25">
        <f t="shared" si="120"/>
        <v>15</v>
      </c>
      <c r="J1134" s="25">
        <v>5</v>
      </c>
      <c r="K1134" s="25" t="s">
        <v>495</v>
      </c>
      <c r="L1134" s="49" t="str">
        <f t="shared" si="121"/>
        <v>tw-h-89-jlr-loc2</v>
      </c>
      <c r="M1134" s="49">
        <f t="shared" si="122"/>
        <v>7</v>
      </c>
      <c r="N1134" s="25">
        <v>6</v>
      </c>
      <c r="O1134" s="39">
        <v>6</v>
      </c>
      <c r="Q1134" s="48">
        <v>531</v>
      </c>
    </row>
    <row r="1135" spans="1:17" ht="16.5" x14ac:dyDescent="0.2">
      <c r="A1135" s="45" t="s">
        <v>1701</v>
      </c>
      <c r="B1135" s="45">
        <f t="shared" si="117"/>
        <v>4208921</v>
      </c>
      <c r="C1135" s="68">
        <v>89</v>
      </c>
      <c r="D1135" s="38">
        <f t="shared" si="118"/>
        <v>42089</v>
      </c>
      <c r="E1135" s="25">
        <v>2</v>
      </c>
      <c r="F1135" s="26" t="s">
        <v>795</v>
      </c>
      <c r="G1135" s="26" t="s">
        <v>515</v>
      </c>
      <c r="H1135" s="25">
        <f t="shared" si="119"/>
        <v>113</v>
      </c>
      <c r="I1135" s="25">
        <f t="shared" si="120"/>
        <v>15</v>
      </c>
      <c r="J1135" s="25">
        <v>5</v>
      </c>
      <c r="K1135" s="25" t="s">
        <v>534</v>
      </c>
      <c r="L1135" s="49" t="str">
        <f t="shared" si="121"/>
        <v>tw-h-89-shl-loc2</v>
      </c>
      <c r="M1135" s="49">
        <f t="shared" si="122"/>
        <v>7</v>
      </c>
      <c r="N1135" s="25">
        <v>9</v>
      </c>
      <c r="O1135" s="39">
        <v>9</v>
      </c>
      <c r="Q1135" s="48">
        <v>532</v>
      </c>
    </row>
    <row r="1136" spans="1:17" ht="16.5" x14ac:dyDescent="0.2">
      <c r="A1136" s="45" t="s">
        <v>1701</v>
      </c>
      <c r="B1136" s="45">
        <f t="shared" si="117"/>
        <v>4208930</v>
      </c>
      <c r="C1136" s="68">
        <v>89</v>
      </c>
      <c r="D1136" s="38">
        <f t="shared" si="118"/>
        <v>42089</v>
      </c>
      <c r="E1136" s="25">
        <v>3</v>
      </c>
      <c r="F1136" s="26" t="s">
        <v>794</v>
      </c>
      <c r="G1136" s="26" t="s">
        <v>500</v>
      </c>
      <c r="H1136" s="25">
        <f t="shared" si="119"/>
        <v>113</v>
      </c>
      <c r="I1136" s="25">
        <f t="shared" si="120"/>
        <v>15</v>
      </c>
      <c r="J1136" s="25">
        <v>5</v>
      </c>
      <c r="K1136" s="26" t="s">
        <v>501</v>
      </c>
      <c r="L1136" s="50" t="str">
        <f t="shared" si="121"/>
        <v>tw-h-89-jlr-loc3</v>
      </c>
      <c r="M1136" s="50">
        <f t="shared" si="122"/>
        <v>7</v>
      </c>
      <c r="N1136" s="25">
        <v>6</v>
      </c>
      <c r="O1136" s="39">
        <v>6</v>
      </c>
      <c r="Q1136" s="48">
        <v>533</v>
      </c>
    </row>
    <row r="1137" spans="1:17" ht="17.25" thickBot="1" x14ac:dyDescent="0.25">
      <c r="A1137" s="45" t="s">
        <v>1701</v>
      </c>
      <c r="B1137" s="45">
        <f t="shared" si="117"/>
        <v>4208931</v>
      </c>
      <c r="C1137" s="68">
        <v>89</v>
      </c>
      <c r="D1137" s="40">
        <f t="shared" si="118"/>
        <v>42089</v>
      </c>
      <c r="E1137" s="41">
        <v>3</v>
      </c>
      <c r="F1137" s="42" t="s">
        <v>795</v>
      </c>
      <c r="G1137" s="42" t="s">
        <v>520</v>
      </c>
      <c r="H1137" s="41">
        <f t="shared" si="119"/>
        <v>113</v>
      </c>
      <c r="I1137" s="41">
        <f t="shared" si="120"/>
        <v>15</v>
      </c>
      <c r="J1137" s="41">
        <v>5</v>
      </c>
      <c r="K1137" s="42" t="s">
        <v>542</v>
      </c>
      <c r="L1137" s="42" t="str">
        <f t="shared" si="121"/>
        <v>tw-h-89-shl-loc3</v>
      </c>
      <c r="M1137" s="42">
        <f t="shared" si="122"/>
        <v>7</v>
      </c>
      <c r="N1137" s="41">
        <v>9</v>
      </c>
      <c r="O1137" s="43">
        <v>9</v>
      </c>
      <c r="Q1137" s="48">
        <v>534</v>
      </c>
    </row>
    <row r="1138" spans="1:17" ht="16.5" x14ac:dyDescent="0.2">
      <c r="A1138" s="45" t="s">
        <v>1701</v>
      </c>
      <c r="B1138" s="45">
        <f t="shared" si="117"/>
        <v>4209010</v>
      </c>
      <c r="C1138" s="68">
        <v>90</v>
      </c>
      <c r="D1138" s="35">
        <f t="shared" si="118"/>
        <v>42090</v>
      </c>
      <c r="E1138" s="36">
        <v>1</v>
      </c>
      <c r="F1138" s="44" t="s">
        <v>794</v>
      </c>
      <c r="G1138" s="44" t="s">
        <v>174</v>
      </c>
      <c r="H1138" s="36">
        <f t="shared" si="119"/>
        <v>115</v>
      </c>
      <c r="I1138" s="36">
        <f t="shared" si="120"/>
        <v>16</v>
      </c>
      <c r="J1138" s="36">
        <v>5</v>
      </c>
      <c r="K1138" s="36" t="s">
        <v>499</v>
      </c>
      <c r="L1138" s="36" t="str">
        <f t="shared" si="121"/>
        <v>tw-h-90-jlr-loc1</v>
      </c>
      <c r="M1138" s="36">
        <f t="shared" si="122"/>
        <v>8</v>
      </c>
      <c r="N1138" s="36">
        <v>6</v>
      </c>
      <c r="O1138" s="37">
        <v>6</v>
      </c>
      <c r="Q1138" s="48">
        <v>535</v>
      </c>
    </row>
    <row r="1139" spans="1:17" ht="16.5" x14ac:dyDescent="0.2">
      <c r="A1139" s="45" t="s">
        <v>1701</v>
      </c>
      <c r="B1139" s="45">
        <f t="shared" si="117"/>
        <v>4209011</v>
      </c>
      <c r="C1139" s="68">
        <v>90</v>
      </c>
      <c r="D1139" s="38">
        <f t="shared" si="118"/>
        <v>42090</v>
      </c>
      <c r="E1139" s="25">
        <v>1</v>
      </c>
      <c r="F1139" s="26" t="s">
        <v>795</v>
      </c>
      <c r="G1139" s="26" t="s">
        <v>516</v>
      </c>
      <c r="H1139" s="25">
        <f t="shared" si="119"/>
        <v>115</v>
      </c>
      <c r="I1139" s="25">
        <f t="shared" si="120"/>
        <v>16</v>
      </c>
      <c r="J1139" s="25">
        <v>5</v>
      </c>
      <c r="K1139" s="25" t="s">
        <v>539</v>
      </c>
      <c r="L1139" s="25" t="str">
        <f t="shared" si="121"/>
        <v>tw-h-90-shl-loc1</v>
      </c>
      <c r="M1139" s="25">
        <f t="shared" si="122"/>
        <v>8</v>
      </c>
      <c r="N1139" s="25">
        <v>9</v>
      </c>
      <c r="O1139" s="39">
        <v>9</v>
      </c>
      <c r="Q1139" s="48">
        <v>536</v>
      </c>
    </row>
    <row r="1140" spans="1:17" ht="16.5" x14ac:dyDescent="0.2">
      <c r="A1140" s="45" t="s">
        <v>1701</v>
      </c>
      <c r="B1140" s="45">
        <f t="shared" si="117"/>
        <v>4209020</v>
      </c>
      <c r="C1140" s="68">
        <v>90</v>
      </c>
      <c r="D1140" s="38">
        <f t="shared" si="118"/>
        <v>42090</v>
      </c>
      <c r="E1140" s="25">
        <v>2</v>
      </c>
      <c r="F1140" s="26" t="s">
        <v>794</v>
      </c>
      <c r="G1140" s="26" t="s">
        <v>498</v>
      </c>
      <c r="H1140" s="25">
        <f t="shared" si="119"/>
        <v>115</v>
      </c>
      <c r="I1140" s="25">
        <f t="shared" si="120"/>
        <v>15</v>
      </c>
      <c r="J1140" s="25">
        <v>5</v>
      </c>
      <c r="K1140" s="25" t="s">
        <v>1459</v>
      </c>
      <c r="L1140" s="49" t="str">
        <f t="shared" si="121"/>
        <v>tw-h-90-jlr-loc2</v>
      </c>
      <c r="M1140" s="49">
        <f t="shared" si="122"/>
        <v>8</v>
      </c>
      <c r="N1140" s="25">
        <v>6</v>
      </c>
      <c r="O1140" s="39">
        <v>6</v>
      </c>
      <c r="Q1140" s="48">
        <v>537</v>
      </c>
    </row>
    <row r="1141" spans="1:17" ht="16.5" x14ac:dyDescent="0.2">
      <c r="A1141" s="45" t="s">
        <v>1701</v>
      </c>
      <c r="B1141" s="45">
        <f t="shared" si="117"/>
        <v>4209021</v>
      </c>
      <c r="C1141" s="68">
        <v>90</v>
      </c>
      <c r="D1141" s="38">
        <f t="shared" si="118"/>
        <v>42090</v>
      </c>
      <c r="E1141" s="25">
        <v>2</v>
      </c>
      <c r="F1141" s="26" t="s">
        <v>795</v>
      </c>
      <c r="G1141" s="26" t="s">
        <v>515</v>
      </c>
      <c r="H1141" s="25">
        <f t="shared" si="119"/>
        <v>115</v>
      </c>
      <c r="I1141" s="25">
        <f t="shared" si="120"/>
        <v>15</v>
      </c>
      <c r="J1141" s="25">
        <v>5</v>
      </c>
      <c r="K1141" s="25" t="s">
        <v>538</v>
      </c>
      <c r="L1141" s="49" t="str">
        <f t="shared" si="121"/>
        <v>tw-h-90-shl-loc2</v>
      </c>
      <c r="M1141" s="49">
        <f t="shared" si="122"/>
        <v>8</v>
      </c>
      <c r="N1141" s="25">
        <v>9</v>
      </c>
      <c r="O1141" s="39">
        <v>9</v>
      </c>
      <c r="Q1141" s="48">
        <v>538</v>
      </c>
    </row>
    <row r="1142" spans="1:17" ht="16.5" x14ac:dyDescent="0.2">
      <c r="A1142" s="45" t="s">
        <v>1701</v>
      </c>
      <c r="B1142" s="45">
        <f t="shared" si="117"/>
        <v>4209030</v>
      </c>
      <c r="C1142" s="68">
        <v>90</v>
      </c>
      <c r="D1142" s="38">
        <f t="shared" si="118"/>
        <v>42090</v>
      </c>
      <c r="E1142" s="25">
        <v>3</v>
      </c>
      <c r="F1142" s="26" t="s">
        <v>794</v>
      </c>
      <c r="G1142" s="26" t="s">
        <v>500</v>
      </c>
      <c r="H1142" s="25">
        <f t="shared" si="119"/>
        <v>115</v>
      </c>
      <c r="I1142" s="25">
        <f t="shared" si="120"/>
        <v>15</v>
      </c>
      <c r="J1142" s="25">
        <v>5</v>
      </c>
      <c r="K1142" s="25" t="s">
        <v>502</v>
      </c>
      <c r="L1142" s="50" t="str">
        <f t="shared" si="121"/>
        <v>tw-h-90-jlr-loc3</v>
      </c>
      <c r="M1142" s="50">
        <f t="shared" si="122"/>
        <v>8</v>
      </c>
      <c r="N1142" s="25">
        <v>6</v>
      </c>
      <c r="O1142" s="39">
        <v>6</v>
      </c>
      <c r="Q1142" s="48">
        <v>539</v>
      </c>
    </row>
    <row r="1143" spans="1:17" ht="17.25" thickBot="1" x14ac:dyDescent="0.25">
      <c r="A1143" s="45" t="s">
        <v>1701</v>
      </c>
      <c r="B1143" s="45">
        <f t="shared" si="117"/>
        <v>4209031</v>
      </c>
      <c r="C1143" s="68">
        <v>90</v>
      </c>
      <c r="D1143" s="40">
        <f t="shared" si="118"/>
        <v>42090</v>
      </c>
      <c r="E1143" s="41">
        <v>3</v>
      </c>
      <c r="F1143" s="42" t="s">
        <v>795</v>
      </c>
      <c r="G1143" s="42" t="s">
        <v>520</v>
      </c>
      <c r="H1143" s="41">
        <f t="shared" si="119"/>
        <v>115</v>
      </c>
      <c r="I1143" s="41">
        <f t="shared" si="120"/>
        <v>15</v>
      </c>
      <c r="J1143" s="41">
        <v>5</v>
      </c>
      <c r="K1143" s="41" t="s">
        <v>543</v>
      </c>
      <c r="L1143" s="42" t="str">
        <f t="shared" si="121"/>
        <v>tw-h-90-shl-loc3</v>
      </c>
      <c r="M1143" s="42">
        <f t="shared" si="122"/>
        <v>8</v>
      </c>
      <c r="N1143" s="41">
        <v>9</v>
      </c>
      <c r="O1143" s="43">
        <v>9</v>
      </c>
      <c r="Q1143" s="48">
        <v>540</v>
      </c>
    </row>
    <row r="1144" spans="1:17" ht="16.5" x14ac:dyDescent="0.2">
      <c r="A1144" s="45" t="s">
        <v>1701</v>
      </c>
      <c r="B1144" s="45">
        <f t="shared" si="117"/>
        <v>4209110</v>
      </c>
      <c r="C1144" s="68">
        <v>91</v>
      </c>
      <c r="D1144" s="35">
        <f t="shared" si="118"/>
        <v>42091</v>
      </c>
      <c r="E1144" s="36">
        <v>1</v>
      </c>
      <c r="F1144" s="44" t="s">
        <v>794</v>
      </c>
      <c r="G1144" s="44" t="s">
        <v>174</v>
      </c>
      <c r="H1144" s="36">
        <f t="shared" si="119"/>
        <v>115</v>
      </c>
      <c r="I1144" s="36">
        <f t="shared" si="120"/>
        <v>16</v>
      </c>
      <c r="J1144" s="36">
        <v>5</v>
      </c>
      <c r="K1144" s="44" t="s">
        <v>174</v>
      </c>
      <c r="L1144" s="36" t="str">
        <f t="shared" si="121"/>
        <v>tw-h-91-jlr-loc1</v>
      </c>
      <c r="M1144" s="36">
        <f t="shared" si="122"/>
        <v>8</v>
      </c>
      <c r="N1144" s="36">
        <v>6</v>
      </c>
      <c r="O1144" s="37">
        <v>6</v>
      </c>
      <c r="Q1144" s="48">
        <v>541</v>
      </c>
    </row>
    <row r="1145" spans="1:17" ht="16.5" x14ac:dyDescent="0.2">
      <c r="A1145" s="45" t="s">
        <v>1701</v>
      </c>
      <c r="B1145" s="45">
        <f t="shared" si="117"/>
        <v>4209111</v>
      </c>
      <c r="C1145" s="68">
        <v>91</v>
      </c>
      <c r="D1145" s="38">
        <f t="shared" si="118"/>
        <v>42091</v>
      </c>
      <c r="E1145" s="25">
        <v>1</v>
      </c>
      <c r="F1145" s="26" t="s">
        <v>795</v>
      </c>
      <c r="G1145" s="26" t="s">
        <v>516</v>
      </c>
      <c r="H1145" s="25">
        <f t="shared" si="119"/>
        <v>115</v>
      </c>
      <c r="I1145" s="25">
        <f t="shared" si="120"/>
        <v>16</v>
      </c>
      <c r="J1145" s="25">
        <v>5</v>
      </c>
      <c r="K1145" s="26" t="s">
        <v>534</v>
      </c>
      <c r="L1145" s="25" t="str">
        <f t="shared" si="121"/>
        <v>tw-h-91-shl-loc1</v>
      </c>
      <c r="M1145" s="25">
        <f t="shared" si="122"/>
        <v>8</v>
      </c>
      <c r="N1145" s="25">
        <v>9</v>
      </c>
      <c r="O1145" s="39">
        <v>9</v>
      </c>
      <c r="Q1145" s="48">
        <v>542</v>
      </c>
    </row>
    <row r="1146" spans="1:17" ht="16.5" x14ac:dyDescent="0.2">
      <c r="A1146" s="45" t="s">
        <v>1701</v>
      </c>
      <c r="B1146" s="45">
        <f t="shared" si="117"/>
        <v>4209120</v>
      </c>
      <c r="C1146" s="68">
        <v>91</v>
      </c>
      <c r="D1146" s="38">
        <f t="shared" si="118"/>
        <v>42091</v>
      </c>
      <c r="E1146" s="25">
        <v>2</v>
      </c>
      <c r="F1146" s="26" t="s">
        <v>794</v>
      </c>
      <c r="G1146" s="26" t="s">
        <v>498</v>
      </c>
      <c r="H1146" s="25">
        <f t="shared" si="119"/>
        <v>115</v>
      </c>
      <c r="I1146" s="25">
        <f t="shared" si="120"/>
        <v>16</v>
      </c>
      <c r="J1146" s="25">
        <v>5</v>
      </c>
      <c r="K1146" s="25" t="s">
        <v>174</v>
      </c>
      <c r="L1146" s="49" t="str">
        <f t="shared" si="121"/>
        <v>tw-h-91-jlr-loc2</v>
      </c>
      <c r="M1146" s="49">
        <f t="shared" si="122"/>
        <v>8</v>
      </c>
      <c r="N1146" s="25">
        <v>6</v>
      </c>
      <c r="O1146" s="39">
        <v>6</v>
      </c>
      <c r="Q1146" s="48">
        <v>543</v>
      </c>
    </row>
    <row r="1147" spans="1:17" ht="16.5" x14ac:dyDescent="0.2">
      <c r="A1147" s="45" t="s">
        <v>1701</v>
      </c>
      <c r="B1147" s="45">
        <f t="shared" si="117"/>
        <v>4209121</v>
      </c>
      <c r="C1147" s="68">
        <v>91</v>
      </c>
      <c r="D1147" s="38">
        <f t="shared" si="118"/>
        <v>42091</v>
      </c>
      <c r="E1147" s="25">
        <v>2</v>
      </c>
      <c r="F1147" s="26" t="s">
        <v>795</v>
      </c>
      <c r="G1147" s="26" t="s">
        <v>515</v>
      </c>
      <c r="H1147" s="25">
        <f t="shared" si="119"/>
        <v>115</v>
      </c>
      <c r="I1147" s="25">
        <f t="shared" si="120"/>
        <v>16</v>
      </c>
      <c r="J1147" s="25">
        <v>5</v>
      </c>
      <c r="K1147" s="26" t="s">
        <v>528</v>
      </c>
      <c r="L1147" s="49" t="str">
        <f t="shared" si="121"/>
        <v>tw-h-91-shl-loc2</v>
      </c>
      <c r="M1147" s="49">
        <f t="shared" si="122"/>
        <v>8</v>
      </c>
      <c r="N1147" s="25">
        <v>9</v>
      </c>
      <c r="O1147" s="39">
        <v>9</v>
      </c>
      <c r="Q1147" s="48">
        <v>544</v>
      </c>
    </row>
    <row r="1148" spans="1:17" ht="16.5" x14ac:dyDescent="0.2">
      <c r="A1148" s="45" t="s">
        <v>1701</v>
      </c>
      <c r="B1148" s="45">
        <f t="shared" si="117"/>
        <v>4209130</v>
      </c>
      <c r="C1148" s="68">
        <v>91</v>
      </c>
      <c r="D1148" s="38">
        <f t="shared" si="118"/>
        <v>42091</v>
      </c>
      <c r="E1148" s="25">
        <v>3</v>
      </c>
      <c r="F1148" s="26" t="s">
        <v>794</v>
      </c>
      <c r="G1148" s="26" t="s">
        <v>500</v>
      </c>
      <c r="H1148" s="25">
        <f t="shared" si="119"/>
        <v>115</v>
      </c>
      <c r="I1148" s="25">
        <f t="shared" si="120"/>
        <v>15</v>
      </c>
      <c r="J1148" s="25">
        <v>5</v>
      </c>
      <c r="K1148" s="26" t="s">
        <v>501</v>
      </c>
      <c r="L1148" s="50" t="str">
        <f t="shared" si="121"/>
        <v>tw-h-91-jlr-loc3</v>
      </c>
      <c r="M1148" s="50">
        <f t="shared" si="122"/>
        <v>8</v>
      </c>
      <c r="N1148" s="25">
        <v>6</v>
      </c>
      <c r="O1148" s="39">
        <v>6</v>
      </c>
      <c r="Q1148" s="48">
        <v>545</v>
      </c>
    </row>
    <row r="1149" spans="1:17" ht="17.25" thickBot="1" x14ac:dyDescent="0.25">
      <c r="A1149" s="45" t="s">
        <v>1701</v>
      </c>
      <c r="B1149" s="45">
        <f t="shared" si="117"/>
        <v>4209131</v>
      </c>
      <c r="C1149" s="68">
        <v>91</v>
      </c>
      <c r="D1149" s="40">
        <f t="shared" si="118"/>
        <v>42091</v>
      </c>
      <c r="E1149" s="41">
        <v>3</v>
      </c>
      <c r="F1149" s="42" t="s">
        <v>795</v>
      </c>
      <c r="G1149" s="42" t="s">
        <v>520</v>
      </c>
      <c r="H1149" s="41">
        <f t="shared" si="119"/>
        <v>115</v>
      </c>
      <c r="I1149" s="41">
        <f t="shared" si="120"/>
        <v>15</v>
      </c>
      <c r="J1149" s="41">
        <v>5</v>
      </c>
      <c r="K1149" s="42" t="s">
        <v>542</v>
      </c>
      <c r="L1149" s="42" t="str">
        <f t="shared" si="121"/>
        <v>tw-h-91-shl-loc3</v>
      </c>
      <c r="M1149" s="42">
        <f t="shared" si="122"/>
        <v>8</v>
      </c>
      <c r="N1149" s="41">
        <v>9</v>
      </c>
      <c r="O1149" s="43">
        <v>9</v>
      </c>
      <c r="Q1149" s="48">
        <v>546</v>
      </c>
    </row>
    <row r="1150" spans="1:17" ht="16.5" x14ac:dyDescent="0.2">
      <c r="A1150" s="45" t="s">
        <v>1701</v>
      </c>
      <c r="B1150" s="45">
        <f t="shared" si="117"/>
        <v>4209210</v>
      </c>
      <c r="C1150" s="68">
        <v>92</v>
      </c>
      <c r="D1150" s="35">
        <f t="shared" si="118"/>
        <v>42092</v>
      </c>
      <c r="E1150" s="36">
        <v>1</v>
      </c>
      <c r="F1150" s="44" t="s">
        <v>794</v>
      </c>
      <c r="G1150" s="44" t="s">
        <v>174</v>
      </c>
      <c r="H1150" s="36">
        <f t="shared" si="119"/>
        <v>115</v>
      </c>
      <c r="I1150" s="36">
        <f t="shared" si="120"/>
        <v>16</v>
      </c>
      <c r="J1150" s="36">
        <v>5</v>
      </c>
      <c r="K1150" s="36" t="s">
        <v>498</v>
      </c>
      <c r="L1150" s="36" t="str">
        <f t="shared" si="121"/>
        <v>tw-h-92-jlr-loc1</v>
      </c>
      <c r="M1150" s="36">
        <f t="shared" si="122"/>
        <v>8</v>
      </c>
      <c r="N1150" s="36">
        <v>6</v>
      </c>
      <c r="O1150" s="37">
        <v>6</v>
      </c>
      <c r="Q1150" s="48">
        <v>547</v>
      </c>
    </row>
    <row r="1151" spans="1:17" ht="16.5" x14ac:dyDescent="0.2">
      <c r="A1151" s="45" t="s">
        <v>1701</v>
      </c>
      <c r="B1151" s="45">
        <f t="shared" si="117"/>
        <v>4209211</v>
      </c>
      <c r="C1151" s="68">
        <v>92</v>
      </c>
      <c r="D1151" s="38">
        <f t="shared" si="118"/>
        <v>42092</v>
      </c>
      <c r="E1151" s="25">
        <v>1</v>
      </c>
      <c r="F1151" s="26" t="s">
        <v>795</v>
      </c>
      <c r="G1151" s="26" t="s">
        <v>516</v>
      </c>
      <c r="H1151" s="25">
        <f t="shared" si="119"/>
        <v>115</v>
      </c>
      <c r="I1151" s="25">
        <f t="shared" si="120"/>
        <v>16</v>
      </c>
      <c r="J1151" s="25">
        <v>5</v>
      </c>
      <c r="K1151" s="25" t="s">
        <v>526</v>
      </c>
      <c r="L1151" s="25" t="str">
        <f t="shared" si="121"/>
        <v>tw-h-92-shl-loc1</v>
      </c>
      <c r="M1151" s="25">
        <f t="shared" si="122"/>
        <v>8</v>
      </c>
      <c r="N1151" s="25">
        <v>9</v>
      </c>
      <c r="O1151" s="39">
        <v>9</v>
      </c>
      <c r="Q1151" s="48">
        <v>548</v>
      </c>
    </row>
    <row r="1152" spans="1:17" ht="16.5" x14ac:dyDescent="0.2">
      <c r="A1152" s="45" t="s">
        <v>1701</v>
      </c>
      <c r="B1152" s="45">
        <f t="shared" si="117"/>
        <v>4209220</v>
      </c>
      <c r="C1152" s="68">
        <v>92</v>
      </c>
      <c r="D1152" s="38">
        <f t="shared" si="118"/>
        <v>42092</v>
      </c>
      <c r="E1152" s="25">
        <v>2</v>
      </c>
      <c r="F1152" s="26" t="s">
        <v>794</v>
      </c>
      <c r="G1152" s="26" t="s">
        <v>498</v>
      </c>
      <c r="H1152" s="25">
        <f t="shared" si="119"/>
        <v>115</v>
      </c>
      <c r="I1152" s="25">
        <f t="shared" si="120"/>
        <v>16</v>
      </c>
      <c r="J1152" s="25">
        <v>5</v>
      </c>
      <c r="K1152" s="25" t="s">
        <v>497</v>
      </c>
      <c r="L1152" s="49" t="str">
        <f t="shared" si="121"/>
        <v>tw-h-92-jlr-loc2</v>
      </c>
      <c r="M1152" s="49">
        <f t="shared" si="122"/>
        <v>8</v>
      </c>
      <c r="N1152" s="25">
        <v>6</v>
      </c>
      <c r="O1152" s="39">
        <v>6</v>
      </c>
      <c r="Q1152" s="48">
        <v>549</v>
      </c>
    </row>
    <row r="1153" spans="1:17" ht="16.5" x14ac:dyDescent="0.2">
      <c r="A1153" s="45" t="s">
        <v>1701</v>
      </c>
      <c r="B1153" s="45">
        <f t="shared" si="117"/>
        <v>4209221</v>
      </c>
      <c r="C1153" s="68">
        <v>92</v>
      </c>
      <c r="D1153" s="38">
        <f t="shared" si="118"/>
        <v>42092</v>
      </c>
      <c r="E1153" s="25">
        <v>2</v>
      </c>
      <c r="F1153" s="26" t="s">
        <v>795</v>
      </c>
      <c r="G1153" s="26" t="s">
        <v>515</v>
      </c>
      <c r="H1153" s="25">
        <f t="shared" si="119"/>
        <v>115</v>
      </c>
      <c r="I1153" s="25">
        <f t="shared" si="120"/>
        <v>16</v>
      </c>
      <c r="J1153" s="25">
        <v>5</v>
      </c>
      <c r="K1153" s="25" t="s">
        <v>531</v>
      </c>
      <c r="L1153" s="49" t="str">
        <f t="shared" si="121"/>
        <v>tw-h-92-shl-loc2</v>
      </c>
      <c r="M1153" s="49">
        <f t="shared" si="122"/>
        <v>8</v>
      </c>
      <c r="N1153" s="25">
        <v>9</v>
      </c>
      <c r="O1153" s="39">
        <v>9</v>
      </c>
      <c r="Q1153" s="48">
        <v>550</v>
      </c>
    </row>
    <row r="1154" spans="1:17" ht="16.5" x14ac:dyDescent="0.2">
      <c r="A1154" s="45" t="s">
        <v>1701</v>
      </c>
      <c r="B1154" s="45">
        <f t="shared" si="117"/>
        <v>4209230</v>
      </c>
      <c r="C1154" s="68">
        <v>92</v>
      </c>
      <c r="D1154" s="38">
        <f t="shared" si="118"/>
        <v>42092</v>
      </c>
      <c r="E1154" s="25">
        <v>3</v>
      </c>
      <c r="F1154" s="26" t="s">
        <v>794</v>
      </c>
      <c r="G1154" s="26" t="s">
        <v>500</v>
      </c>
      <c r="H1154" s="25">
        <f t="shared" si="119"/>
        <v>115</v>
      </c>
      <c r="I1154" s="25">
        <f t="shared" si="120"/>
        <v>16</v>
      </c>
      <c r="J1154" s="25">
        <v>5</v>
      </c>
      <c r="K1154" s="25" t="s">
        <v>174</v>
      </c>
      <c r="L1154" s="50" t="str">
        <f t="shared" si="121"/>
        <v>tw-h-92-jlr-loc3</v>
      </c>
      <c r="M1154" s="50">
        <f t="shared" si="122"/>
        <v>8</v>
      </c>
      <c r="N1154" s="25">
        <v>6</v>
      </c>
      <c r="O1154" s="39">
        <v>6</v>
      </c>
      <c r="Q1154" s="48">
        <v>551</v>
      </c>
    </row>
    <row r="1155" spans="1:17" ht="17.25" thickBot="1" x14ac:dyDescent="0.25">
      <c r="A1155" s="45" t="s">
        <v>1701</v>
      </c>
      <c r="B1155" s="45">
        <f t="shared" si="117"/>
        <v>4209231</v>
      </c>
      <c r="C1155" s="68">
        <v>92</v>
      </c>
      <c r="D1155" s="40">
        <f t="shared" si="118"/>
        <v>42092</v>
      </c>
      <c r="E1155" s="41">
        <v>3</v>
      </c>
      <c r="F1155" s="42" t="s">
        <v>795</v>
      </c>
      <c r="G1155" s="42" t="s">
        <v>520</v>
      </c>
      <c r="H1155" s="41">
        <f t="shared" si="119"/>
        <v>115</v>
      </c>
      <c r="I1155" s="41">
        <f t="shared" si="120"/>
        <v>16</v>
      </c>
      <c r="J1155" s="41">
        <v>5</v>
      </c>
      <c r="K1155" s="41" t="s">
        <v>535</v>
      </c>
      <c r="L1155" s="42" t="str">
        <f t="shared" si="121"/>
        <v>tw-h-92-shl-loc3</v>
      </c>
      <c r="M1155" s="42">
        <f t="shared" si="122"/>
        <v>8</v>
      </c>
      <c r="N1155" s="41">
        <v>9</v>
      </c>
      <c r="O1155" s="43">
        <v>9</v>
      </c>
      <c r="Q1155" s="48">
        <v>552</v>
      </c>
    </row>
    <row r="1156" spans="1:17" ht="16.5" x14ac:dyDescent="0.2">
      <c r="A1156" s="45" t="s">
        <v>1701</v>
      </c>
      <c r="B1156" s="45">
        <f t="shared" si="117"/>
        <v>4209310</v>
      </c>
      <c r="C1156" s="68">
        <v>93</v>
      </c>
      <c r="D1156" s="35">
        <f t="shared" si="118"/>
        <v>42093</v>
      </c>
      <c r="E1156" s="36">
        <v>1</v>
      </c>
      <c r="F1156" s="44" t="s">
        <v>794</v>
      </c>
      <c r="G1156" s="44" t="s">
        <v>174</v>
      </c>
      <c r="H1156" s="36">
        <f t="shared" si="119"/>
        <v>116</v>
      </c>
      <c r="I1156" s="36">
        <f t="shared" si="120"/>
        <v>16</v>
      </c>
      <c r="J1156" s="36">
        <v>5</v>
      </c>
      <c r="K1156" s="44" t="s">
        <v>502</v>
      </c>
      <c r="L1156" s="36" t="str">
        <f t="shared" si="121"/>
        <v>tw-h-93-jlr-loc1</v>
      </c>
      <c r="M1156" s="36">
        <f t="shared" si="122"/>
        <v>8</v>
      </c>
      <c r="N1156" s="36">
        <v>6</v>
      </c>
      <c r="O1156" s="37">
        <v>6</v>
      </c>
      <c r="Q1156" s="48">
        <v>553</v>
      </c>
    </row>
    <row r="1157" spans="1:17" ht="16.5" x14ac:dyDescent="0.2">
      <c r="A1157" s="45" t="s">
        <v>1701</v>
      </c>
      <c r="B1157" s="45">
        <f t="shared" ref="B1157:B1220" si="123">D1157*100+E1157*10+IF(F1157="jlr",0,1)</f>
        <v>4209311</v>
      </c>
      <c r="C1157" s="68">
        <v>93</v>
      </c>
      <c r="D1157" s="38">
        <f t="shared" si="118"/>
        <v>42093</v>
      </c>
      <c r="E1157" s="25">
        <v>1</v>
      </c>
      <c r="F1157" s="26" t="s">
        <v>795</v>
      </c>
      <c r="G1157" s="26" t="s">
        <v>516</v>
      </c>
      <c r="H1157" s="25">
        <f t="shared" si="119"/>
        <v>116</v>
      </c>
      <c r="I1157" s="25">
        <f t="shared" si="120"/>
        <v>16</v>
      </c>
      <c r="J1157" s="25">
        <v>5</v>
      </c>
      <c r="K1157" s="26" t="s">
        <v>543</v>
      </c>
      <c r="L1157" s="25" t="str">
        <f t="shared" si="121"/>
        <v>tw-h-93-shl-loc1</v>
      </c>
      <c r="M1157" s="25">
        <f t="shared" si="122"/>
        <v>8</v>
      </c>
      <c r="N1157" s="25">
        <v>9</v>
      </c>
      <c r="O1157" s="39">
        <v>9</v>
      </c>
      <c r="Q1157" s="48">
        <v>554</v>
      </c>
    </row>
    <row r="1158" spans="1:17" ht="16.5" x14ac:dyDescent="0.2">
      <c r="A1158" s="45" t="s">
        <v>1701</v>
      </c>
      <c r="B1158" s="45">
        <f t="shared" si="123"/>
        <v>4209320</v>
      </c>
      <c r="C1158" s="68">
        <v>93</v>
      </c>
      <c r="D1158" s="38">
        <f t="shared" si="118"/>
        <v>42093</v>
      </c>
      <c r="E1158" s="25">
        <v>2</v>
      </c>
      <c r="F1158" s="26" t="s">
        <v>794</v>
      </c>
      <c r="G1158" s="26" t="s">
        <v>498</v>
      </c>
      <c r="H1158" s="25">
        <f t="shared" si="119"/>
        <v>116</v>
      </c>
      <c r="I1158" s="25">
        <f t="shared" si="120"/>
        <v>16</v>
      </c>
      <c r="J1158" s="25">
        <v>5</v>
      </c>
      <c r="K1158" s="26" t="s">
        <v>1459</v>
      </c>
      <c r="L1158" s="49" t="str">
        <f t="shared" si="121"/>
        <v>tw-h-93-jlr-loc2</v>
      </c>
      <c r="M1158" s="49">
        <f t="shared" si="122"/>
        <v>8</v>
      </c>
      <c r="N1158" s="25">
        <v>6</v>
      </c>
      <c r="O1158" s="39">
        <v>6</v>
      </c>
      <c r="Q1158" s="48">
        <v>555</v>
      </c>
    </row>
    <row r="1159" spans="1:17" ht="16.5" x14ac:dyDescent="0.2">
      <c r="A1159" s="45" t="s">
        <v>1701</v>
      </c>
      <c r="B1159" s="45">
        <f t="shared" si="123"/>
        <v>4209321</v>
      </c>
      <c r="C1159" s="68">
        <v>93</v>
      </c>
      <c r="D1159" s="38">
        <f t="shared" si="118"/>
        <v>42093</v>
      </c>
      <c r="E1159" s="25">
        <v>2</v>
      </c>
      <c r="F1159" s="26" t="s">
        <v>795</v>
      </c>
      <c r="G1159" s="26" t="s">
        <v>515</v>
      </c>
      <c r="H1159" s="25">
        <f t="shared" si="119"/>
        <v>116</v>
      </c>
      <c r="I1159" s="25">
        <f t="shared" si="120"/>
        <v>16</v>
      </c>
      <c r="J1159" s="25">
        <v>5</v>
      </c>
      <c r="K1159" s="26" t="s">
        <v>538</v>
      </c>
      <c r="L1159" s="49" t="str">
        <f t="shared" si="121"/>
        <v>tw-h-93-shl-loc2</v>
      </c>
      <c r="M1159" s="49">
        <f t="shared" si="122"/>
        <v>8</v>
      </c>
      <c r="N1159" s="25">
        <v>9</v>
      </c>
      <c r="O1159" s="39">
        <v>9</v>
      </c>
      <c r="Q1159" s="48">
        <v>556</v>
      </c>
    </row>
    <row r="1160" spans="1:17" ht="16.5" x14ac:dyDescent="0.2">
      <c r="A1160" s="45" t="s">
        <v>1701</v>
      </c>
      <c r="B1160" s="45">
        <f t="shared" si="123"/>
        <v>4209330</v>
      </c>
      <c r="C1160" s="68">
        <v>93</v>
      </c>
      <c r="D1160" s="38">
        <f t="shared" si="118"/>
        <v>42093</v>
      </c>
      <c r="E1160" s="25">
        <v>3</v>
      </c>
      <c r="F1160" s="26" t="s">
        <v>794</v>
      </c>
      <c r="G1160" s="26" t="s">
        <v>500</v>
      </c>
      <c r="H1160" s="25">
        <f t="shared" si="119"/>
        <v>116</v>
      </c>
      <c r="I1160" s="25">
        <f t="shared" si="120"/>
        <v>16</v>
      </c>
      <c r="J1160" s="25">
        <v>5</v>
      </c>
      <c r="K1160" s="26" t="s">
        <v>503</v>
      </c>
      <c r="L1160" s="50" t="str">
        <f t="shared" si="121"/>
        <v>tw-h-93-jlr-loc3</v>
      </c>
      <c r="M1160" s="50">
        <f t="shared" si="122"/>
        <v>8</v>
      </c>
      <c r="N1160" s="25">
        <v>6</v>
      </c>
      <c r="O1160" s="39">
        <v>6</v>
      </c>
      <c r="Q1160" s="48">
        <v>557</v>
      </c>
    </row>
    <row r="1161" spans="1:17" ht="17.25" thickBot="1" x14ac:dyDescent="0.25">
      <c r="A1161" s="45" t="s">
        <v>1701</v>
      </c>
      <c r="B1161" s="45">
        <f t="shared" si="123"/>
        <v>4209331</v>
      </c>
      <c r="C1161" s="68">
        <v>93</v>
      </c>
      <c r="D1161" s="40">
        <f t="shared" si="118"/>
        <v>42093</v>
      </c>
      <c r="E1161" s="41">
        <v>3</v>
      </c>
      <c r="F1161" s="42" t="s">
        <v>795</v>
      </c>
      <c r="G1161" s="42" t="s">
        <v>520</v>
      </c>
      <c r="H1161" s="41">
        <f t="shared" si="119"/>
        <v>116</v>
      </c>
      <c r="I1161" s="41">
        <f t="shared" si="120"/>
        <v>16</v>
      </c>
      <c r="J1161" s="41">
        <v>5</v>
      </c>
      <c r="K1161" s="42" t="s">
        <v>544</v>
      </c>
      <c r="L1161" s="42" t="str">
        <f t="shared" si="121"/>
        <v>tw-h-93-shl-loc3</v>
      </c>
      <c r="M1161" s="42">
        <f t="shared" si="122"/>
        <v>8</v>
      </c>
      <c r="N1161" s="41">
        <v>9</v>
      </c>
      <c r="O1161" s="43">
        <v>9</v>
      </c>
      <c r="Q1161" s="48">
        <v>558</v>
      </c>
    </row>
    <row r="1162" spans="1:17" ht="16.5" x14ac:dyDescent="0.2">
      <c r="A1162" s="45" t="s">
        <v>1701</v>
      </c>
      <c r="B1162" s="45">
        <f t="shared" si="123"/>
        <v>4209410</v>
      </c>
      <c r="C1162" s="68">
        <v>94</v>
      </c>
      <c r="D1162" s="35">
        <f t="shared" si="118"/>
        <v>42094</v>
      </c>
      <c r="E1162" s="36">
        <v>1</v>
      </c>
      <c r="F1162" s="44" t="s">
        <v>794</v>
      </c>
      <c r="G1162" s="44" t="s">
        <v>174</v>
      </c>
      <c r="H1162" s="36">
        <f t="shared" si="119"/>
        <v>117</v>
      </c>
      <c r="I1162" s="36">
        <f t="shared" si="120"/>
        <v>16</v>
      </c>
      <c r="J1162" s="36">
        <v>5</v>
      </c>
      <c r="K1162" s="36" t="s">
        <v>495</v>
      </c>
      <c r="L1162" s="36" t="str">
        <f t="shared" si="121"/>
        <v>tw-h-94-jlr-loc1</v>
      </c>
      <c r="M1162" s="36">
        <f t="shared" si="122"/>
        <v>8</v>
      </c>
      <c r="N1162" s="36">
        <v>6</v>
      </c>
      <c r="O1162" s="37">
        <v>6</v>
      </c>
      <c r="Q1162" s="48">
        <v>559</v>
      </c>
    </row>
    <row r="1163" spans="1:17" ht="16.5" x14ac:dyDescent="0.2">
      <c r="A1163" s="45" t="s">
        <v>1701</v>
      </c>
      <c r="B1163" s="45">
        <f t="shared" si="123"/>
        <v>4209411</v>
      </c>
      <c r="C1163" s="68">
        <v>94</v>
      </c>
      <c r="D1163" s="38">
        <f t="shared" si="118"/>
        <v>42094</v>
      </c>
      <c r="E1163" s="25">
        <v>1</v>
      </c>
      <c r="F1163" s="26" t="s">
        <v>795</v>
      </c>
      <c r="G1163" s="26" t="s">
        <v>516</v>
      </c>
      <c r="H1163" s="25">
        <f t="shared" si="119"/>
        <v>117</v>
      </c>
      <c r="I1163" s="25">
        <f t="shared" si="120"/>
        <v>16</v>
      </c>
      <c r="J1163" s="25">
        <v>5</v>
      </c>
      <c r="K1163" s="25" t="s">
        <v>527</v>
      </c>
      <c r="L1163" s="25" t="str">
        <f t="shared" si="121"/>
        <v>tw-h-94-shl-loc1</v>
      </c>
      <c r="M1163" s="25">
        <f t="shared" si="122"/>
        <v>8</v>
      </c>
      <c r="N1163" s="25">
        <v>9</v>
      </c>
      <c r="O1163" s="39">
        <v>9</v>
      </c>
      <c r="Q1163" s="48">
        <v>560</v>
      </c>
    </row>
    <row r="1164" spans="1:17" ht="16.5" x14ac:dyDescent="0.2">
      <c r="A1164" s="45" t="s">
        <v>1701</v>
      </c>
      <c r="B1164" s="45">
        <f t="shared" si="123"/>
        <v>4209420</v>
      </c>
      <c r="C1164" s="68">
        <v>94</v>
      </c>
      <c r="D1164" s="38">
        <f t="shared" si="118"/>
        <v>42094</v>
      </c>
      <c r="E1164" s="25">
        <v>2</v>
      </c>
      <c r="F1164" s="26" t="s">
        <v>794</v>
      </c>
      <c r="G1164" s="26" t="s">
        <v>498</v>
      </c>
      <c r="H1164" s="25">
        <f t="shared" si="119"/>
        <v>117</v>
      </c>
      <c r="I1164" s="25">
        <f t="shared" si="120"/>
        <v>16</v>
      </c>
      <c r="J1164" s="25">
        <v>5</v>
      </c>
      <c r="K1164" s="25" t="s">
        <v>1463</v>
      </c>
      <c r="L1164" s="49" t="str">
        <f t="shared" si="121"/>
        <v>tw-h-94-jlr-loc2</v>
      </c>
      <c r="M1164" s="49">
        <f t="shared" si="122"/>
        <v>8</v>
      </c>
      <c r="N1164" s="25">
        <v>6</v>
      </c>
      <c r="O1164" s="39">
        <v>6</v>
      </c>
      <c r="Q1164" s="48">
        <v>561</v>
      </c>
    </row>
    <row r="1165" spans="1:17" ht="16.5" x14ac:dyDescent="0.2">
      <c r="A1165" s="45" t="s">
        <v>1701</v>
      </c>
      <c r="B1165" s="45">
        <f t="shared" si="123"/>
        <v>4209421</v>
      </c>
      <c r="C1165" s="68">
        <v>94</v>
      </c>
      <c r="D1165" s="38">
        <f t="shared" si="118"/>
        <v>42094</v>
      </c>
      <c r="E1165" s="25">
        <v>2</v>
      </c>
      <c r="F1165" s="26" t="s">
        <v>795</v>
      </c>
      <c r="G1165" s="26" t="s">
        <v>515</v>
      </c>
      <c r="H1165" s="25">
        <f t="shared" si="119"/>
        <v>117</v>
      </c>
      <c r="I1165" s="25">
        <f t="shared" si="120"/>
        <v>16</v>
      </c>
      <c r="J1165" s="25">
        <v>5</v>
      </c>
      <c r="K1165" s="25" t="s">
        <v>530</v>
      </c>
      <c r="L1165" s="49" t="str">
        <f t="shared" si="121"/>
        <v>tw-h-94-shl-loc2</v>
      </c>
      <c r="M1165" s="49">
        <f t="shared" si="122"/>
        <v>8</v>
      </c>
      <c r="N1165" s="25">
        <v>9</v>
      </c>
      <c r="O1165" s="39">
        <v>9</v>
      </c>
      <c r="Q1165" s="48">
        <v>562</v>
      </c>
    </row>
    <row r="1166" spans="1:17" ht="16.5" x14ac:dyDescent="0.2">
      <c r="A1166" s="45" t="s">
        <v>1701</v>
      </c>
      <c r="B1166" s="45">
        <f t="shared" si="123"/>
        <v>4209430</v>
      </c>
      <c r="C1166" s="68">
        <v>94</v>
      </c>
      <c r="D1166" s="38">
        <f t="shared" si="118"/>
        <v>42094</v>
      </c>
      <c r="E1166" s="25">
        <v>3</v>
      </c>
      <c r="F1166" s="26" t="s">
        <v>794</v>
      </c>
      <c r="G1166" s="26" t="s">
        <v>500</v>
      </c>
      <c r="H1166" s="25">
        <f t="shared" si="119"/>
        <v>117</v>
      </c>
      <c r="I1166" s="25">
        <f t="shared" si="120"/>
        <v>16</v>
      </c>
      <c r="J1166" s="25">
        <v>5</v>
      </c>
      <c r="K1166" s="25" t="s">
        <v>504</v>
      </c>
      <c r="L1166" s="50" t="str">
        <f t="shared" si="121"/>
        <v>tw-h-94-jlr-loc3</v>
      </c>
      <c r="M1166" s="50">
        <f t="shared" si="122"/>
        <v>8</v>
      </c>
      <c r="N1166" s="25">
        <v>6</v>
      </c>
      <c r="O1166" s="39">
        <v>6</v>
      </c>
      <c r="Q1166" s="48">
        <v>563</v>
      </c>
    </row>
    <row r="1167" spans="1:17" ht="17.25" thickBot="1" x14ac:dyDescent="0.25">
      <c r="A1167" s="45" t="s">
        <v>1701</v>
      </c>
      <c r="B1167" s="45">
        <f t="shared" si="123"/>
        <v>4209431</v>
      </c>
      <c r="C1167" s="68">
        <v>94</v>
      </c>
      <c r="D1167" s="40">
        <f t="shared" si="118"/>
        <v>42094</v>
      </c>
      <c r="E1167" s="41">
        <v>3</v>
      </c>
      <c r="F1167" s="42" t="s">
        <v>795</v>
      </c>
      <c r="G1167" s="42" t="s">
        <v>520</v>
      </c>
      <c r="H1167" s="41">
        <f t="shared" si="119"/>
        <v>117</v>
      </c>
      <c r="I1167" s="41">
        <f t="shared" si="120"/>
        <v>16</v>
      </c>
      <c r="J1167" s="41">
        <v>5</v>
      </c>
      <c r="K1167" s="41" t="s">
        <v>545</v>
      </c>
      <c r="L1167" s="42" t="str">
        <f t="shared" si="121"/>
        <v>tw-h-94-shl-loc3</v>
      </c>
      <c r="M1167" s="42">
        <f t="shared" si="122"/>
        <v>8</v>
      </c>
      <c r="N1167" s="41">
        <v>9</v>
      </c>
      <c r="O1167" s="43">
        <v>9</v>
      </c>
      <c r="Q1167" s="48">
        <v>564</v>
      </c>
    </row>
    <row r="1168" spans="1:17" ht="16.5" x14ac:dyDescent="0.2">
      <c r="A1168" s="45" t="s">
        <v>1701</v>
      </c>
      <c r="B1168" s="45">
        <f t="shared" si="123"/>
        <v>4209510</v>
      </c>
      <c r="C1168" s="68">
        <v>95</v>
      </c>
      <c r="D1168" s="35">
        <f t="shared" si="118"/>
        <v>42095</v>
      </c>
      <c r="E1168" s="36">
        <v>1</v>
      </c>
      <c r="F1168" s="44" t="s">
        <v>794</v>
      </c>
      <c r="G1168" s="44" t="s">
        <v>174</v>
      </c>
      <c r="H1168" s="36">
        <f t="shared" si="119"/>
        <v>117</v>
      </c>
      <c r="I1168" s="36">
        <f t="shared" si="120"/>
        <v>16</v>
      </c>
      <c r="J1168" s="36">
        <v>5</v>
      </c>
      <c r="K1168" s="36" t="s">
        <v>502</v>
      </c>
      <c r="L1168" s="36" t="str">
        <f t="shared" si="121"/>
        <v>tw-h-95-jlr-loc1</v>
      </c>
      <c r="M1168" s="36">
        <f t="shared" si="122"/>
        <v>8</v>
      </c>
      <c r="N1168" s="36">
        <v>6</v>
      </c>
      <c r="O1168" s="37">
        <v>6</v>
      </c>
      <c r="Q1168" s="48">
        <v>565</v>
      </c>
    </row>
    <row r="1169" spans="1:17" ht="16.5" x14ac:dyDescent="0.2">
      <c r="A1169" s="45" t="s">
        <v>1701</v>
      </c>
      <c r="B1169" s="45">
        <f t="shared" si="123"/>
        <v>4209511</v>
      </c>
      <c r="C1169" s="68">
        <v>95</v>
      </c>
      <c r="D1169" s="38">
        <f t="shared" si="118"/>
        <v>42095</v>
      </c>
      <c r="E1169" s="25">
        <v>1</v>
      </c>
      <c r="F1169" s="26" t="s">
        <v>795</v>
      </c>
      <c r="G1169" s="26" t="s">
        <v>516</v>
      </c>
      <c r="H1169" s="25">
        <f t="shared" si="119"/>
        <v>117</v>
      </c>
      <c r="I1169" s="25">
        <f t="shared" si="120"/>
        <v>16</v>
      </c>
      <c r="J1169" s="25">
        <v>5</v>
      </c>
      <c r="K1169" s="25" t="s">
        <v>543</v>
      </c>
      <c r="L1169" s="25" t="str">
        <f t="shared" si="121"/>
        <v>tw-h-95-shl-loc1</v>
      </c>
      <c r="M1169" s="25">
        <f t="shared" si="122"/>
        <v>8</v>
      </c>
      <c r="N1169" s="25">
        <v>9</v>
      </c>
      <c r="O1169" s="39">
        <v>9</v>
      </c>
      <c r="Q1169" s="48">
        <v>566</v>
      </c>
    </row>
    <row r="1170" spans="1:17" ht="16.5" x14ac:dyDescent="0.2">
      <c r="A1170" s="45" t="s">
        <v>1701</v>
      </c>
      <c r="B1170" s="45">
        <f t="shared" si="123"/>
        <v>4209520</v>
      </c>
      <c r="C1170" s="68">
        <v>95</v>
      </c>
      <c r="D1170" s="38">
        <f t="shared" si="118"/>
        <v>42095</v>
      </c>
      <c r="E1170" s="25">
        <v>2</v>
      </c>
      <c r="F1170" s="26" t="s">
        <v>794</v>
      </c>
      <c r="G1170" s="26" t="s">
        <v>498</v>
      </c>
      <c r="H1170" s="25">
        <f t="shared" si="119"/>
        <v>117</v>
      </c>
      <c r="I1170" s="25">
        <f t="shared" si="120"/>
        <v>16</v>
      </c>
      <c r="J1170" s="25">
        <v>5</v>
      </c>
      <c r="K1170" s="25" t="s">
        <v>1459</v>
      </c>
      <c r="L1170" s="49" t="str">
        <f t="shared" si="121"/>
        <v>tw-h-95-jlr-loc2</v>
      </c>
      <c r="M1170" s="49">
        <f t="shared" si="122"/>
        <v>8</v>
      </c>
      <c r="N1170" s="25">
        <v>6</v>
      </c>
      <c r="O1170" s="39">
        <v>6</v>
      </c>
      <c r="Q1170" s="48">
        <v>567</v>
      </c>
    </row>
    <row r="1171" spans="1:17" ht="16.5" x14ac:dyDescent="0.2">
      <c r="A1171" s="45" t="s">
        <v>1701</v>
      </c>
      <c r="B1171" s="45">
        <f t="shared" si="123"/>
        <v>4209521</v>
      </c>
      <c r="C1171" s="68">
        <v>95</v>
      </c>
      <c r="D1171" s="38">
        <f t="shared" si="118"/>
        <v>42095</v>
      </c>
      <c r="E1171" s="25">
        <v>2</v>
      </c>
      <c r="F1171" s="26" t="s">
        <v>795</v>
      </c>
      <c r="G1171" s="26" t="s">
        <v>515</v>
      </c>
      <c r="H1171" s="25">
        <f t="shared" si="119"/>
        <v>117</v>
      </c>
      <c r="I1171" s="25">
        <f t="shared" si="120"/>
        <v>16</v>
      </c>
      <c r="J1171" s="25">
        <v>5</v>
      </c>
      <c r="K1171" s="25" t="s">
        <v>538</v>
      </c>
      <c r="L1171" s="49" t="str">
        <f t="shared" si="121"/>
        <v>tw-h-95-shl-loc2</v>
      </c>
      <c r="M1171" s="49">
        <f t="shared" si="122"/>
        <v>8</v>
      </c>
      <c r="N1171" s="25">
        <v>9</v>
      </c>
      <c r="O1171" s="39">
        <v>9</v>
      </c>
      <c r="Q1171" s="48">
        <v>568</v>
      </c>
    </row>
    <row r="1172" spans="1:17" ht="16.5" x14ac:dyDescent="0.2">
      <c r="A1172" s="45" t="s">
        <v>1701</v>
      </c>
      <c r="B1172" s="45">
        <f t="shared" si="123"/>
        <v>4209530</v>
      </c>
      <c r="C1172" s="68">
        <v>95</v>
      </c>
      <c r="D1172" s="38">
        <f t="shared" si="118"/>
        <v>42095</v>
      </c>
      <c r="E1172" s="25">
        <v>3</v>
      </c>
      <c r="F1172" s="26" t="s">
        <v>794</v>
      </c>
      <c r="G1172" s="26" t="s">
        <v>500</v>
      </c>
      <c r="H1172" s="25">
        <f t="shared" si="119"/>
        <v>117</v>
      </c>
      <c r="I1172" s="25">
        <f t="shared" si="120"/>
        <v>16</v>
      </c>
      <c r="J1172" s="25">
        <v>5</v>
      </c>
      <c r="K1172" s="25" t="s">
        <v>499</v>
      </c>
      <c r="L1172" s="50" t="str">
        <f t="shared" si="121"/>
        <v>tw-h-95-jlr-loc3</v>
      </c>
      <c r="M1172" s="50">
        <f t="shared" si="122"/>
        <v>8</v>
      </c>
      <c r="N1172" s="25">
        <v>6</v>
      </c>
      <c r="O1172" s="39">
        <v>6</v>
      </c>
      <c r="Q1172" s="48">
        <v>569</v>
      </c>
    </row>
    <row r="1173" spans="1:17" ht="17.25" thickBot="1" x14ac:dyDescent="0.25">
      <c r="A1173" s="45" t="s">
        <v>1701</v>
      </c>
      <c r="B1173" s="45">
        <f t="shared" si="123"/>
        <v>4209531</v>
      </c>
      <c r="C1173" s="68">
        <v>95</v>
      </c>
      <c r="D1173" s="40">
        <f t="shared" si="118"/>
        <v>42095</v>
      </c>
      <c r="E1173" s="41">
        <v>3</v>
      </c>
      <c r="F1173" s="42" t="s">
        <v>795</v>
      </c>
      <c r="G1173" s="42" t="s">
        <v>520</v>
      </c>
      <c r="H1173" s="41">
        <f t="shared" si="119"/>
        <v>117</v>
      </c>
      <c r="I1173" s="41">
        <f t="shared" si="120"/>
        <v>16</v>
      </c>
      <c r="J1173" s="41">
        <v>5</v>
      </c>
      <c r="K1173" s="41" t="s">
        <v>539</v>
      </c>
      <c r="L1173" s="42" t="str">
        <f t="shared" si="121"/>
        <v>tw-h-95-shl-loc3</v>
      </c>
      <c r="M1173" s="42">
        <f t="shared" si="122"/>
        <v>8</v>
      </c>
      <c r="N1173" s="41">
        <v>9</v>
      </c>
      <c r="O1173" s="43">
        <v>9</v>
      </c>
      <c r="Q1173" s="48">
        <v>570</v>
      </c>
    </row>
    <row r="1174" spans="1:17" ht="16.5" x14ac:dyDescent="0.2">
      <c r="A1174" s="45" t="s">
        <v>1701</v>
      </c>
      <c r="B1174" s="45">
        <f t="shared" si="123"/>
        <v>4209610</v>
      </c>
      <c r="C1174" s="68">
        <v>96</v>
      </c>
      <c r="D1174" s="35">
        <f t="shared" si="118"/>
        <v>42096</v>
      </c>
      <c r="E1174" s="36">
        <v>1</v>
      </c>
      <c r="F1174" s="44" t="s">
        <v>794</v>
      </c>
      <c r="G1174" s="44" t="s">
        <v>174</v>
      </c>
      <c r="H1174" s="36">
        <f t="shared" si="119"/>
        <v>118</v>
      </c>
      <c r="I1174" s="36">
        <f t="shared" si="120"/>
        <v>16</v>
      </c>
      <c r="J1174" s="36">
        <v>5</v>
      </c>
      <c r="K1174" s="36" t="s">
        <v>505</v>
      </c>
      <c r="L1174" s="36" t="str">
        <f t="shared" si="121"/>
        <v>tw-h-96-jlr-loc1</v>
      </c>
      <c r="M1174" s="36">
        <f t="shared" si="122"/>
        <v>8</v>
      </c>
      <c r="N1174" s="36">
        <v>6</v>
      </c>
      <c r="O1174" s="37">
        <v>6</v>
      </c>
      <c r="Q1174" s="48">
        <v>571</v>
      </c>
    </row>
    <row r="1175" spans="1:17" ht="16.5" x14ac:dyDescent="0.2">
      <c r="A1175" s="45" t="s">
        <v>1701</v>
      </c>
      <c r="B1175" s="45">
        <f t="shared" si="123"/>
        <v>4209611</v>
      </c>
      <c r="C1175" s="68">
        <v>96</v>
      </c>
      <c r="D1175" s="38">
        <f t="shared" si="118"/>
        <v>42096</v>
      </c>
      <c r="E1175" s="25">
        <v>1</v>
      </c>
      <c r="F1175" s="26" t="s">
        <v>795</v>
      </c>
      <c r="G1175" s="26" t="s">
        <v>516</v>
      </c>
      <c r="H1175" s="25">
        <f t="shared" si="119"/>
        <v>118</v>
      </c>
      <c r="I1175" s="25">
        <f t="shared" si="120"/>
        <v>16</v>
      </c>
      <c r="J1175" s="25">
        <v>5</v>
      </c>
      <c r="K1175" s="26" t="s">
        <v>546</v>
      </c>
      <c r="L1175" s="25" t="str">
        <f t="shared" si="121"/>
        <v>tw-h-96-shl-loc1</v>
      </c>
      <c r="M1175" s="25">
        <f t="shared" si="122"/>
        <v>8</v>
      </c>
      <c r="N1175" s="25">
        <v>9</v>
      </c>
      <c r="O1175" s="39">
        <v>9</v>
      </c>
      <c r="Q1175" s="48">
        <v>572</v>
      </c>
    </row>
    <row r="1176" spans="1:17" ht="16.5" x14ac:dyDescent="0.2">
      <c r="A1176" s="45" t="s">
        <v>1701</v>
      </c>
      <c r="B1176" s="45">
        <f t="shared" si="123"/>
        <v>4209620</v>
      </c>
      <c r="C1176" s="68">
        <v>96</v>
      </c>
      <c r="D1176" s="38">
        <f t="shared" si="118"/>
        <v>42096</v>
      </c>
      <c r="E1176" s="25">
        <v>2</v>
      </c>
      <c r="F1176" s="26" t="s">
        <v>794</v>
      </c>
      <c r="G1176" s="26" t="s">
        <v>498</v>
      </c>
      <c r="H1176" s="25">
        <f t="shared" si="119"/>
        <v>118</v>
      </c>
      <c r="I1176" s="25">
        <f t="shared" si="120"/>
        <v>16</v>
      </c>
      <c r="J1176" s="25">
        <v>5</v>
      </c>
      <c r="K1176" s="25" t="s">
        <v>495</v>
      </c>
      <c r="L1176" s="49" t="str">
        <f t="shared" si="121"/>
        <v>tw-h-96-jlr-loc2</v>
      </c>
      <c r="M1176" s="49">
        <f t="shared" si="122"/>
        <v>8</v>
      </c>
      <c r="N1176" s="25">
        <v>6</v>
      </c>
      <c r="O1176" s="39">
        <v>6</v>
      </c>
      <c r="Q1176" s="48">
        <v>573</v>
      </c>
    </row>
    <row r="1177" spans="1:17" ht="16.5" x14ac:dyDescent="0.2">
      <c r="A1177" s="45" t="s">
        <v>1701</v>
      </c>
      <c r="B1177" s="45">
        <f t="shared" si="123"/>
        <v>4209621</v>
      </c>
      <c r="C1177" s="68">
        <v>96</v>
      </c>
      <c r="D1177" s="38">
        <f t="shared" si="118"/>
        <v>42096</v>
      </c>
      <c r="E1177" s="25">
        <v>2</v>
      </c>
      <c r="F1177" s="26" t="s">
        <v>795</v>
      </c>
      <c r="G1177" s="26" t="s">
        <v>515</v>
      </c>
      <c r="H1177" s="25">
        <f t="shared" si="119"/>
        <v>118</v>
      </c>
      <c r="I1177" s="25">
        <f t="shared" si="120"/>
        <v>16</v>
      </c>
      <c r="J1177" s="25">
        <v>5</v>
      </c>
      <c r="K1177" s="25" t="s">
        <v>534</v>
      </c>
      <c r="L1177" s="49" t="str">
        <f t="shared" si="121"/>
        <v>tw-h-96-shl-loc2</v>
      </c>
      <c r="M1177" s="49">
        <f t="shared" si="122"/>
        <v>8</v>
      </c>
      <c r="N1177" s="25">
        <v>9</v>
      </c>
      <c r="O1177" s="39">
        <v>9</v>
      </c>
      <c r="Q1177" s="48">
        <v>574</v>
      </c>
    </row>
    <row r="1178" spans="1:17" ht="16.5" x14ac:dyDescent="0.2">
      <c r="A1178" s="45" t="s">
        <v>1701</v>
      </c>
      <c r="B1178" s="45">
        <f t="shared" si="123"/>
        <v>4209630</v>
      </c>
      <c r="C1178" s="68">
        <v>96</v>
      </c>
      <c r="D1178" s="38">
        <f t="shared" si="118"/>
        <v>42096</v>
      </c>
      <c r="E1178" s="25">
        <v>3</v>
      </c>
      <c r="F1178" s="26" t="s">
        <v>794</v>
      </c>
      <c r="G1178" s="26" t="s">
        <v>500</v>
      </c>
      <c r="H1178" s="25">
        <f t="shared" si="119"/>
        <v>118</v>
      </c>
      <c r="I1178" s="25">
        <f t="shared" si="120"/>
        <v>16</v>
      </c>
      <c r="J1178" s="25">
        <v>5</v>
      </c>
      <c r="K1178" s="25" t="s">
        <v>501</v>
      </c>
      <c r="L1178" s="50" t="str">
        <f t="shared" si="121"/>
        <v>tw-h-96-jlr-loc3</v>
      </c>
      <c r="M1178" s="50">
        <f t="shared" si="122"/>
        <v>8</v>
      </c>
      <c r="N1178" s="25">
        <v>6</v>
      </c>
      <c r="O1178" s="39">
        <v>6</v>
      </c>
      <c r="Q1178" s="48">
        <v>575</v>
      </c>
    </row>
    <row r="1179" spans="1:17" ht="17.25" thickBot="1" x14ac:dyDescent="0.25">
      <c r="A1179" s="45" t="s">
        <v>1701</v>
      </c>
      <c r="B1179" s="45">
        <f t="shared" si="123"/>
        <v>4209631</v>
      </c>
      <c r="C1179" s="68">
        <v>96</v>
      </c>
      <c r="D1179" s="40">
        <f t="shared" si="118"/>
        <v>42096</v>
      </c>
      <c r="E1179" s="41">
        <v>3</v>
      </c>
      <c r="F1179" s="42" t="s">
        <v>795</v>
      </c>
      <c r="G1179" s="42" t="s">
        <v>520</v>
      </c>
      <c r="H1179" s="41">
        <f t="shared" si="119"/>
        <v>118</v>
      </c>
      <c r="I1179" s="41">
        <f t="shared" si="120"/>
        <v>16</v>
      </c>
      <c r="J1179" s="41">
        <v>5</v>
      </c>
      <c r="K1179" s="41" t="s">
        <v>542</v>
      </c>
      <c r="L1179" s="42" t="str">
        <f t="shared" si="121"/>
        <v>tw-h-96-shl-loc3</v>
      </c>
      <c r="M1179" s="42">
        <f t="shared" si="122"/>
        <v>8</v>
      </c>
      <c r="N1179" s="41">
        <v>9</v>
      </c>
      <c r="O1179" s="43">
        <v>9</v>
      </c>
      <c r="Q1179" s="48">
        <v>576</v>
      </c>
    </row>
    <row r="1180" spans="1:17" ht="16.5" x14ac:dyDescent="0.2">
      <c r="A1180" s="45" t="s">
        <v>1701</v>
      </c>
      <c r="B1180" s="45">
        <f t="shared" si="123"/>
        <v>4209710</v>
      </c>
      <c r="C1180" s="68">
        <v>97</v>
      </c>
      <c r="D1180" s="35">
        <f t="shared" si="118"/>
        <v>42097</v>
      </c>
      <c r="E1180" s="36">
        <v>1</v>
      </c>
      <c r="F1180" s="44" t="s">
        <v>794</v>
      </c>
      <c r="G1180" s="44" t="s">
        <v>174</v>
      </c>
      <c r="H1180" s="36">
        <f t="shared" si="119"/>
        <v>119</v>
      </c>
      <c r="I1180" s="36">
        <f t="shared" si="120"/>
        <v>16</v>
      </c>
      <c r="J1180" s="36">
        <v>5</v>
      </c>
      <c r="K1180" s="36" t="s">
        <v>1458</v>
      </c>
      <c r="L1180" s="36" t="str">
        <f t="shared" si="121"/>
        <v>tw-h-97-jlr-loc1</v>
      </c>
      <c r="M1180" s="36">
        <f t="shared" si="122"/>
        <v>8</v>
      </c>
      <c r="N1180" s="36">
        <v>6</v>
      </c>
      <c r="O1180" s="37">
        <v>6</v>
      </c>
      <c r="Q1180" s="48">
        <v>577</v>
      </c>
    </row>
    <row r="1181" spans="1:17" ht="16.5" x14ac:dyDescent="0.2">
      <c r="A1181" s="45" t="s">
        <v>1701</v>
      </c>
      <c r="B1181" s="45">
        <f t="shared" si="123"/>
        <v>4209711</v>
      </c>
      <c r="C1181" s="68">
        <v>97</v>
      </c>
      <c r="D1181" s="38">
        <f t="shared" ref="D1181:D1203" si="124">INT((Q1181-1)/6)+42001</f>
        <v>42097</v>
      </c>
      <c r="E1181" s="25">
        <v>1</v>
      </c>
      <c r="F1181" s="26" t="s">
        <v>795</v>
      </c>
      <c r="G1181" s="26" t="s">
        <v>516</v>
      </c>
      <c r="H1181" s="25">
        <f t="shared" ref="H1181:H1203" si="125">INDEX($AL$4:$AL$103,C1181)</f>
        <v>119</v>
      </c>
      <c r="I1181" s="25">
        <f t="shared" ref="I1181:I1203" si="126">INDEX($AM$4:$AO$103,C1181,E1181)</f>
        <v>16</v>
      </c>
      <c r="J1181" s="25">
        <v>5</v>
      </c>
      <c r="K1181" s="25" t="s">
        <v>532</v>
      </c>
      <c r="L1181" s="25" t="str">
        <f t="shared" ref="L1181:L1203" si="127">A1181&amp;"-"&amp;C1181&amp;"-"&amp;F1181&amp;"-loc"&amp;E1181</f>
        <v>tw-h-97-shl-loc1</v>
      </c>
      <c r="M1181" s="25">
        <f t="shared" ref="M1181:M1203" si="128">INDEX($AQ$4:$AQ$103,C1181)</f>
        <v>8</v>
      </c>
      <c r="N1181" s="25">
        <v>9</v>
      </c>
      <c r="O1181" s="39">
        <v>9</v>
      </c>
      <c r="Q1181" s="48">
        <v>578</v>
      </c>
    </row>
    <row r="1182" spans="1:17" ht="16.5" x14ac:dyDescent="0.2">
      <c r="A1182" s="45" t="s">
        <v>1701</v>
      </c>
      <c r="B1182" s="45">
        <f t="shared" si="123"/>
        <v>4209720</v>
      </c>
      <c r="C1182" s="68">
        <v>97</v>
      </c>
      <c r="D1182" s="38">
        <f t="shared" si="124"/>
        <v>42097</v>
      </c>
      <c r="E1182" s="25">
        <v>2</v>
      </c>
      <c r="F1182" s="26" t="s">
        <v>794</v>
      </c>
      <c r="G1182" s="26" t="s">
        <v>498</v>
      </c>
      <c r="H1182" s="25">
        <f t="shared" si="125"/>
        <v>119</v>
      </c>
      <c r="I1182" s="25">
        <f t="shared" si="126"/>
        <v>16</v>
      </c>
      <c r="J1182" s="25">
        <v>5</v>
      </c>
      <c r="K1182" s="25" t="s">
        <v>1463</v>
      </c>
      <c r="L1182" s="49" t="str">
        <f t="shared" si="127"/>
        <v>tw-h-97-jlr-loc2</v>
      </c>
      <c r="M1182" s="49">
        <f t="shared" si="128"/>
        <v>8</v>
      </c>
      <c r="N1182" s="25">
        <v>6</v>
      </c>
      <c r="O1182" s="39">
        <v>6</v>
      </c>
      <c r="Q1182" s="48">
        <v>579</v>
      </c>
    </row>
    <row r="1183" spans="1:17" ht="16.5" x14ac:dyDescent="0.2">
      <c r="A1183" s="45" t="s">
        <v>1701</v>
      </c>
      <c r="B1183" s="45">
        <f t="shared" si="123"/>
        <v>4209721</v>
      </c>
      <c r="C1183" s="68">
        <v>97</v>
      </c>
      <c r="D1183" s="38">
        <f t="shared" si="124"/>
        <v>42097</v>
      </c>
      <c r="E1183" s="25">
        <v>2</v>
      </c>
      <c r="F1183" s="26" t="s">
        <v>795</v>
      </c>
      <c r="G1183" s="26" t="s">
        <v>515</v>
      </c>
      <c r="H1183" s="25">
        <f t="shared" si="125"/>
        <v>119</v>
      </c>
      <c r="I1183" s="25">
        <f t="shared" si="126"/>
        <v>16</v>
      </c>
      <c r="J1183" s="25">
        <v>5</v>
      </c>
      <c r="K1183" s="25" t="s">
        <v>530</v>
      </c>
      <c r="L1183" s="49" t="str">
        <f t="shared" si="127"/>
        <v>tw-h-97-shl-loc2</v>
      </c>
      <c r="M1183" s="49">
        <f t="shared" si="128"/>
        <v>8</v>
      </c>
      <c r="N1183" s="25">
        <v>9</v>
      </c>
      <c r="O1183" s="39">
        <v>9</v>
      </c>
      <c r="Q1183" s="48">
        <v>580</v>
      </c>
    </row>
    <row r="1184" spans="1:17" ht="16.5" x14ac:dyDescent="0.2">
      <c r="A1184" s="45" t="s">
        <v>1701</v>
      </c>
      <c r="B1184" s="45">
        <f t="shared" si="123"/>
        <v>4209730</v>
      </c>
      <c r="C1184" s="68">
        <v>97</v>
      </c>
      <c r="D1184" s="38">
        <f t="shared" si="124"/>
        <v>42097</v>
      </c>
      <c r="E1184" s="25">
        <v>3</v>
      </c>
      <c r="F1184" s="26" t="s">
        <v>794</v>
      </c>
      <c r="G1184" s="26" t="s">
        <v>500</v>
      </c>
      <c r="H1184" s="25">
        <f t="shared" si="125"/>
        <v>119</v>
      </c>
      <c r="I1184" s="25">
        <f t="shared" si="126"/>
        <v>16</v>
      </c>
      <c r="J1184" s="25">
        <v>5</v>
      </c>
      <c r="K1184" s="25" t="s">
        <v>502</v>
      </c>
      <c r="L1184" s="50" t="str">
        <f t="shared" si="127"/>
        <v>tw-h-97-jlr-loc3</v>
      </c>
      <c r="M1184" s="50">
        <f t="shared" si="128"/>
        <v>8</v>
      </c>
      <c r="N1184" s="25">
        <v>6</v>
      </c>
      <c r="O1184" s="39">
        <v>6</v>
      </c>
      <c r="Q1184" s="48">
        <v>581</v>
      </c>
    </row>
    <row r="1185" spans="1:17" ht="17.25" thickBot="1" x14ac:dyDescent="0.25">
      <c r="A1185" s="45" t="s">
        <v>1701</v>
      </c>
      <c r="B1185" s="45">
        <f t="shared" si="123"/>
        <v>4209731</v>
      </c>
      <c r="C1185" s="68">
        <v>97</v>
      </c>
      <c r="D1185" s="40">
        <f t="shared" si="124"/>
        <v>42097</v>
      </c>
      <c r="E1185" s="41">
        <v>3</v>
      </c>
      <c r="F1185" s="42" t="s">
        <v>795</v>
      </c>
      <c r="G1185" s="42" t="s">
        <v>520</v>
      </c>
      <c r="H1185" s="41">
        <f t="shared" si="125"/>
        <v>119</v>
      </c>
      <c r="I1185" s="41">
        <f t="shared" si="126"/>
        <v>16</v>
      </c>
      <c r="J1185" s="41">
        <v>5</v>
      </c>
      <c r="K1185" s="41" t="s">
        <v>543</v>
      </c>
      <c r="L1185" s="42" t="str">
        <f t="shared" si="127"/>
        <v>tw-h-97-shl-loc3</v>
      </c>
      <c r="M1185" s="42">
        <f t="shared" si="128"/>
        <v>8</v>
      </c>
      <c r="N1185" s="41">
        <v>9</v>
      </c>
      <c r="O1185" s="43">
        <v>9</v>
      </c>
      <c r="Q1185" s="48">
        <v>582</v>
      </c>
    </row>
    <row r="1186" spans="1:17" ht="16.5" x14ac:dyDescent="0.2">
      <c r="A1186" s="45" t="s">
        <v>1701</v>
      </c>
      <c r="B1186" s="45">
        <f t="shared" si="123"/>
        <v>4209810</v>
      </c>
      <c r="C1186" s="68">
        <v>98</v>
      </c>
      <c r="D1186" s="35">
        <f t="shared" si="124"/>
        <v>42098</v>
      </c>
      <c r="E1186" s="36">
        <v>1</v>
      </c>
      <c r="F1186" s="44" t="s">
        <v>794</v>
      </c>
      <c r="G1186" s="44" t="s">
        <v>174</v>
      </c>
      <c r="H1186" s="36">
        <f t="shared" si="125"/>
        <v>120</v>
      </c>
      <c r="I1186" s="36">
        <f t="shared" si="126"/>
        <v>17</v>
      </c>
      <c r="J1186" s="36">
        <v>5</v>
      </c>
      <c r="K1186" s="36" t="s">
        <v>499</v>
      </c>
      <c r="L1186" s="36" t="str">
        <f t="shared" si="127"/>
        <v>tw-h-98-jlr-loc1</v>
      </c>
      <c r="M1186" s="36">
        <f t="shared" si="128"/>
        <v>8</v>
      </c>
      <c r="N1186" s="36">
        <v>6</v>
      </c>
      <c r="O1186" s="37">
        <v>6</v>
      </c>
      <c r="Q1186" s="48">
        <v>583</v>
      </c>
    </row>
    <row r="1187" spans="1:17" ht="16.5" x14ac:dyDescent="0.2">
      <c r="A1187" s="45" t="s">
        <v>1701</v>
      </c>
      <c r="B1187" s="45">
        <f t="shared" si="123"/>
        <v>4209811</v>
      </c>
      <c r="C1187" s="68">
        <v>98</v>
      </c>
      <c r="D1187" s="38">
        <f t="shared" si="124"/>
        <v>42098</v>
      </c>
      <c r="E1187" s="25">
        <v>1</v>
      </c>
      <c r="F1187" s="26" t="s">
        <v>795</v>
      </c>
      <c r="G1187" s="26" t="s">
        <v>516</v>
      </c>
      <c r="H1187" s="25">
        <f t="shared" si="125"/>
        <v>120</v>
      </c>
      <c r="I1187" s="25">
        <f t="shared" si="126"/>
        <v>17</v>
      </c>
      <c r="J1187" s="25">
        <v>5</v>
      </c>
      <c r="K1187" s="25" t="s">
        <v>539</v>
      </c>
      <c r="L1187" s="25" t="str">
        <f t="shared" si="127"/>
        <v>tw-h-98-shl-loc1</v>
      </c>
      <c r="M1187" s="25">
        <f t="shared" si="128"/>
        <v>8</v>
      </c>
      <c r="N1187" s="25">
        <v>9</v>
      </c>
      <c r="O1187" s="39">
        <v>9</v>
      </c>
      <c r="Q1187" s="48">
        <v>584</v>
      </c>
    </row>
    <row r="1188" spans="1:17" ht="16.5" x14ac:dyDescent="0.2">
      <c r="A1188" s="45" t="s">
        <v>1701</v>
      </c>
      <c r="B1188" s="45">
        <f t="shared" si="123"/>
        <v>4209820</v>
      </c>
      <c r="C1188" s="68">
        <v>98</v>
      </c>
      <c r="D1188" s="38">
        <f t="shared" si="124"/>
        <v>42098</v>
      </c>
      <c r="E1188" s="25">
        <v>2</v>
      </c>
      <c r="F1188" s="26" t="s">
        <v>794</v>
      </c>
      <c r="G1188" s="26" t="s">
        <v>498</v>
      </c>
      <c r="H1188" s="25">
        <f t="shared" si="125"/>
        <v>120</v>
      </c>
      <c r="I1188" s="25">
        <f t="shared" si="126"/>
        <v>16</v>
      </c>
      <c r="J1188" s="25">
        <v>5</v>
      </c>
      <c r="K1188" s="25" t="s">
        <v>1459</v>
      </c>
      <c r="L1188" s="49" t="str">
        <f t="shared" si="127"/>
        <v>tw-h-98-jlr-loc2</v>
      </c>
      <c r="M1188" s="49">
        <f t="shared" si="128"/>
        <v>8</v>
      </c>
      <c r="N1188" s="25">
        <v>6</v>
      </c>
      <c r="O1188" s="39">
        <v>6</v>
      </c>
      <c r="Q1188" s="48">
        <v>585</v>
      </c>
    </row>
    <row r="1189" spans="1:17" ht="16.5" x14ac:dyDescent="0.2">
      <c r="A1189" s="45" t="s">
        <v>1701</v>
      </c>
      <c r="B1189" s="45">
        <f t="shared" si="123"/>
        <v>4209821</v>
      </c>
      <c r="C1189" s="68">
        <v>98</v>
      </c>
      <c r="D1189" s="38">
        <f t="shared" si="124"/>
        <v>42098</v>
      </c>
      <c r="E1189" s="25">
        <v>2</v>
      </c>
      <c r="F1189" s="26" t="s">
        <v>795</v>
      </c>
      <c r="G1189" s="26" t="s">
        <v>515</v>
      </c>
      <c r="H1189" s="25">
        <f t="shared" si="125"/>
        <v>120</v>
      </c>
      <c r="I1189" s="25">
        <f t="shared" si="126"/>
        <v>16</v>
      </c>
      <c r="J1189" s="25">
        <v>5</v>
      </c>
      <c r="K1189" s="25" t="s">
        <v>538</v>
      </c>
      <c r="L1189" s="49" t="str">
        <f t="shared" si="127"/>
        <v>tw-h-98-shl-loc2</v>
      </c>
      <c r="M1189" s="49">
        <f t="shared" si="128"/>
        <v>8</v>
      </c>
      <c r="N1189" s="25">
        <v>9</v>
      </c>
      <c r="O1189" s="39">
        <v>9</v>
      </c>
      <c r="Q1189" s="48">
        <v>586</v>
      </c>
    </row>
    <row r="1190" spans="1:17" ht="16.5" x14ac:dyDescent="0.2">
      <c r="A1190" s="45" t="s">
        <v>1701</v>
      </c>
      <c r="B1190" s="45">
        <f t="shared" si="123"/>
        <v>4209830</v>
      </c>
      <c r="C1190" s="68">
        <v>98</v>
      </c>
      <c r="D1190" s="38">
        <f t="shared" si="124"/>
        <v>42098</v>
      </c>
      <c r="E1190" s="25">
        <v>3</v>
      </c>
      <c r="F1190" s="26" t="s">
        <v>794</v>
      </c>
      <c r="G1190" s="26" t="s">
        <v>500</v>
      </c>
      <c r="H1190" s="25">
        <f t="shared" si="125"/>
        <v>120</v>
      </c>
      <c r="I1190" s="25">
        <f t="shared" si="126"/>
        <v>16</v>
      </c>
      <c r="J1190" s="25">
        <v>5</v>
      </c>
      <c r="K1190" s="25" t="s">
        <v>502</v>
      </c>
      <c r="L1190" s="50" t="str">
        <f t="shared" si="127"/>
        <v>tw-h-98-jlr-loc3</v>
      </c>
      <c r="M1190" s="50">
        <f t="shared" si="128"/>
        <v>8</v>
      </c>
      <c r="N1190" s="25">
        <v>6</v>
      </c>
      <c r="O1190" s="39">
        <v>6</v>
      </c>
      <c r="Q1190" s="48">
        <v>587</v>
      </c>
    </row>
    <row r="1191" spans="1:17" ht="17.25" thickBot="1" x14ac:dyDescent="0.25">
      <c r="A1191" s="45" t="s">
        <v>1701</v>
      </c>
      <c r="B1191" s="45">
        <f t="shared" si="123"/>
        <v>4209831</v>
      </c>
      <c r="C1191" s="68">
        <v>98</v>
      </c>
      <c r="D1191" s="40">
        <f t="shared" si="124"/>
        <v>42098</v>
      </c>
      <c r="E1191" s="41">
        <v>3</v>
      </c>
      <c r="F1191" s="42" t="s">
        <v>795</v>
      </c>
      <c r="G1191" s="42" t="s">
        <v>520</v>
      </c>
      <c r="H1191" s="41">
        <f t="shared" si="125"/>
        <v>120</v>
      </c>
      <c r="I1191" s="41">
        <f t="shared" si="126"/>
        <v>16</v>
      </c>
      <c r="J1191" s="41">
        <v>5</v>
      </c>
      <c r="K1191" s="41" t="s">
        <v>543</v>
      </c>
      <c r="L1191" s="42" t="str">
        <f t="shared" si="127"/>
        <v>tw-h-98-shl-loc3</v>
      </c>
      <c r="M1191" s="42">
        <f t="shared" si="128"/>
        <v>8</v>
      </c>
      <c r="N1191" s="41">
        <v>9</v>
      </c>
      <c r="O1191" s="43">
        <v>9</v>
      </c>
      <c r="Q1191" s="48">
        <v>588</v>
      </c>
    </row>
    <row r="1192" spans="1:17" ht="16.5" x14ac:dyDescent="0.2">
      <c r="A1192" s="45" t="s">
        <v>1701</v>
      </c>
      <c r="B1192" s="45">
        <f t="shared" si="123"/>
        <v>4209910</v>
      </c>
      <c r="C1192" s="68">
        <v>99</v>
      </c>
      <c r="D1192" s="35">
        <f t="shared" si="124"/>
        <v>42099</v>
      </c>
      <c r="E1192" s="36">
        <v>1</v>
      </c>
      <c r="F1192" s="44" t="s">
        <v>794</v>
      </c>
      <c r="G1192" s="44" t="s">
        <v>174</v>
      </c>
      <c r="H1192" s="36">
        <f t="shared" si="125"/>
        <v>120</v>
      </c>
      <c r="I1192" s="36">
        <f t="shared" si="126"/>
        <v>17</v>
      </c>
      <c r="J1192" s="36">
        <v>5</v>
      </c>
      <c r="K1192" s="36" t="s">
        <v>174</v>
      </c>
      <c r="L1192" s="36" t="str">
        <f t="shared" si="127"/>
        <v>tw-h-99-jlr-loc1</v>
      </c>
      <c r="M1192" s="36">
        <f t="shared" si="128"/>
        <v>8</v>
      </c>
      <c r="N1192" s="36">
        <v>6</v>
      </c>
      <c r="O1192" s="37">
        <v>6</v>
      </c>
      <c r="Q1192" s="48">
        <v>589</v>
      </c>
    </row>
    <row r="1193" spans="1:17" ht="16.5" x14ac:dyDescent="0.2">
      <c r="A1193" s="45" t="s">
        <v>1701</v>
      </c>
      <c r="B1193" s="45">
        <f t="shared" si="123"/>
        <v>4209911</v>
      </c>
      <c r="C1193" s="68">
        <v>99</v>
      </c>
      <c r="D1193" s="38">
        <f t="shared" si="124"/>
        <v>42099</v>
      </c>
      <c r="E1193" s="25">
        <v>1</v>
      </c>
      <c r="F1193" s="26" t="s">
        <v>795</v>
      </c>
      <c r="G1193" s="26" t="s">
        <v>516</v>
      </c>
      <c r="H1193" s="25">
        <f t="shared" si="125"/>
        <v>120</v>
      </c>
      <c r="I1193" s="25">
        <f t="shared" si="126"/>
        <v>17</v>
      </c>
      <c r="J1193" s="25">
        <v>5</v>
      </c>
      <c r="K1193" s="25" t="s">
        <v>534</v>
      </c>
      <c r="L1193" s="25" t="str">
        <f t="shared" si="127"/>
        <v>tw-h-99-shl-loc1</v>
      </c>
      <c r="M1193" s="25">
        <f t="shared" si="128"/>
        <v>8</v>
      </c>
      <c r="N1193" s="25">
        <v>9</v>
      </c>
      <c r="O1193" s="39">
        <v>9</v>
      </c>
      <c r="Q1193" s="48">
        <v>590</v>
      </c>
    </row>
    <row r="1194" spans="1:17" ht="16.5" x14ac:dyDescent="0.2">
      <c r="A1194" s="45" t="s">
        <v>1701</v>
      </c>
      <c r="B1194" s="45">
        <f t="shared" si="123"/>
        <v>4209920</v>
      </c>
      <c r="C1194" s="68">
        <v>99</v>
      </c>
      <c r="D1194" s="38">
        <f t="shared" si="124"/>
        <v>42099</v>
      </c>
      <c r="E1194" s="25">
        <v>2</v>
      </c>
      <c r="F1194" s="26" t="s">
        <v>794</v>
      </c>
      <c r="G1194" s="26" t="s">
        <v>498</v>
      </c>
      <c r="H1194" s="25">
        <f t="shared" si="125"/>
        <v>120</v>
      </c>
      <c r="I1194" s="25">
        <f t="shared" si="126"/>
        <v>17</v>
      </c>
      <c r="J1194" s="25">
        <v>5</v>
      </c>
      <c r="K1194" s="25" t="s">
        <v>174</v>
      </c>
      <c r="L1194" s="49" t="str">
        <f t="shared" si="127"/>
        <v>tw-h-99-jlr-loc2</v>
      </c>
      <c r="M1194" s="49">
        <f t="shared" si="128"/>
        <v>8</v>
      </c>
      <c r="N1194" s="25">
        <v>6</v>
      </c>
      <c r="O1194" s="39">
        <v>6</v>
      </c>
      <c r="Q1194" s="48">
        <v>591</v>
      </c>
    </row>
    <row r="1195" spans="1:17" ht="16.5" x14ac:dyDescent="0.2">
      <c r="A1195" s="45" t="s">
        <v>1701</v>
      </c>
      <c r="B1195" s="45">
        <f t="shared" si="123"/>
        <v>4209921</v>
      </c>
      <c r="C1195" s="68">
        <v>99</v>
      </c>
      <c r="D1195" s="38">
        <f t="shared" si="124"/>
        <v>42099</v>
      </c>
      <c r="E1195" s="25">
        <v>2</v>
      </c>
      <c r="F1195" s="26" t="s">
        <v>795</v>
      </c>
      <c r="G1195" s="26" t="s">
        <v>515</v>
      </c>
      <c r="H1195" s="25">
        <f t="shared" si="125"/>
        <v>120</v>
      </c>
      <c r="I1195" s="25">
        <f t="shared" si="126"/>
        <v>17</v>
      </c>
      <c r="J1195" s="25">
        <v>5</v>
      </c>
      <c r="K1195" s="25" t="s">
        <v>528</v>
      </c>
      <c r="L1195" s="49" t="str">
        <f t="shared" si="127"/>
        <v>tw-h-99-shl-loc2</v>
      </c>
      <c r="M1195" s="49">
        <f t="shared" si="128"/>
        <v>8</v>
      </c>
      <c r="N1195" s="25">
        <v>9</v>
      </c>
      <c r="O1195" s="39">
        <v>9</v>
      </c>
      <c r="Q1195" s="48">
        <v>592</v>
      </c>
    </row>
    <row r="1196" spans="1:17" ht="16.5" x14ac:dyDescent="0.2">
      <c r="A1196" s="45" t="s">
        <v>1701</v>
      </c>
      <c r="B1196" s="45">
        <f t="shared" si="123"/>
        <v>4209930</v>
      </c>
      <c r="C1196" s="68">
        <v>99</v>
      </c>
      <c r="D1196" s="38">
        <f t="shared" si="124"/>
        <v>42099</v>
      </c>
      <c r="E1196" s="25">
        <v>3</v>
      </c>
      <c r="F1196" s="26" t="s">
        <v>794</v>
      </c>
      <c r="G1196" s="26" t="s">
        <v>500</v>
      </c>
      <c r="H1196" s="25">
        <f t="shared" si="125"/>
        <v>120</v>
      </c>
      <c r="I1196" s="25">
        <f t="shared" si="126"/>
        <v>16</v>
      </c>
      <c r="J1196" s="25">
        <v>5</v>
      </c>
      <c r="K1196" s="25" t="s">
        <v>501</v>
      </c>
      <c r="L1196" s="50" t="str">
        <f t="shared" si="127"/>
        <v>tw-h-99-jlr-loc3</v>
      </c>
      <c r="M1196" s="50">
        <f t="shared" si="128"/>
        <v>8</v>
      </c>
      <c r="N1196" s="25">
        <v>6</v>
      </c>
      <c r="O1196" s="39">
        <v>6</v>
      </c>
      <c r="Q1196" s="48">
        <v>593</v>
      </c>
    </row>
    <row r="1197" spans="1:17" ht="17.25" thickBot="1" x14ac:dyDescent="0.25">
      <c r="A1197" s="45" t="s">
        <v>1701</v>
      </c>
      <c r="B1197" s="45">
        <f t="shared" si="123"/>
        <v>4209931</v>
      </c>
      <c r="C1197" s="68">
        <v>99</v>
      </c>
      <c r="D1197" s="40">
        <f t="shared" si="124"/>
        <v>42099</v>
      </c>
      <c r="E1197" s="41">
        <v>3</v>
      </c>
      <c r="F1197" s="42" t="s">
        <v>795</v>
      </c>
      <c r="G1197" s="42" t="s">
        <v>520</v>
      </c>
      <c r="H1197" s="41">
        <f t="shared" si="125"/>
        <v>120</v>
      </c>
      <c r="I1197" s="41">
        <f t="shared" si="126"/>
        <v>16</v>
      </c>
      <c r="J1197" s="41">
        <v>5</v>
      </c>
      <c r="K1197" s="41" t="s">
        <v>542</v>
      </c>
      <c r="L1197" s="42" t="str">
        <f t="shared" si="127"/>
        <v>tw-h-99-shl-loc3</v>
      </c>
      <c r="M1197" s="42">
        <f t="shared" si="128"/>
        <v>8</v>
      </c>
      <c r="N1197" s="41">
        <v>9</v>
      </c>
      <c r="O1197" s="43">
        <v>9</v>
      </c>
      <c r="Q1197" s="48">
        <v>594</v>
      </c>
    </row>
    <row r="1198" spans="1:17" ht="16.5" x14ac:dyDescent="0.2">
      <c r="A1198" s="45" t="s">
        <v>1701</v>
      </c>
      <c r="B1198" s="45">
        <f t="shared" si="123"/>
        <v>4210010</v>
      </c>
      <c r="C1198" s="68">
        <v>100</v>
      </c>
      <c r="D1198" s="35">
        <f t="shared" si="124"/>
        <v>42100</v>
      </c>
      <c r="E1198" s="36">
        <v>1</v>
      </c>
      <c r="F1198" s="44" t="s">
        <v>794</v>
      </c>
      <c r="G1198" s="44" t="s">
        <v>174</v>
      </c>
      <c r="H1198" s="36">
        <f t="shared" si="125"/>
        <v>120</v>
      </c>
      <c r="I1198" s="36">
        <f t="shared" si="126"/>
        <v>17</v>
      </c>
      <c r="J1198" s="36">
        <v>5</v>
      </c>
      <c r="K1198" s="36" t="s">
        <v>174</v>
      </c>
      <c r="L1198" s="36" t="str">
        <f t="shared" si="127"/>
        <v>tw-h-100-jlr-loc1</v>
      </c>
      <c r="M1198" s="36">
        <f t="shared" si="128"/>
        <v>8</v>
      </c>
      <c r="N1198" s="36">
        <v>6</v>
      </c>
      <c r="O1198" s="37">
        <v>6</v>
      </c>
      <c r="Q1198" s="48">
        <v>595</v>
      </c>
    </row>
    <row r="1199" spans="1:17" ht="16.5" x14ac:dyDescent="0.2">
      <c r="A1199" s="45" t="s">
        <v>1701</v>
      </c>
      <c r="B1199" s="45">
        <f t="shared" si="123"/>
        <v>4210011</v>
      </c>
      <c r="C1199" s="68">
        <v>100</v>
      </c>
      <c r="D1199" s="38">
        <f t="shared" si="124"/>
        <v>42100</v>
      </c>
      <c r="E1199" s="25">
        <v>1</v>
      </c>
      <c r="F1199" s="26" t="s">
        <v>795</v>
      </c>
      <c r="G1199" s="26" t="s">
        <v>516</v>
      </c>
      <c r="H1199" s="25">
        <f t="shared" si="125"/>
        <v>120</v>
      </c>
      <c r="I1199" s="25">
        <f t="shared" si="126"/>
        <v>17</v>
      </c>
      <c r="J1199" s="25">
        <v>5</v>
      </c>
      <c r="K1199" s="25" t="s">
        <v>537</v>
      </c>
      <c r="L1199" s="25" t="str">
        <f t="shared" si="127"/>
        <v>tw-h-100-shl-loc1</v>
      </c>
      <c r="M1199" s="25">
        <f t="shared" si="128"/>
        <v>8</v>
      </c>
      <c r="N1199" s="25">
        <v>9</v>
      </c>
      <c r="O1199" s="39">
        <v>9</v>
      </c>
      <c r="Q1199" s="48">
        <v>596</v>
      </c>
    </row>
    <row r="1200" spans="1:17" ht="16.5" x14ac:dyDescent="0.2">
      <c r="A1200" s="45" t="s">
        <v>1701</v>
      </c>
      <c r="B1200" s="45">
        <f t="shared" si="123"/>
        <v>4210020</v>
      </c>
      <c r="C1200" s="68">
        <v>100</v>
      </c>
      <c r="D1200" s="38">
        <f t="shared" si="124"/>
        <v>42100</v>
      </c>
      <c r="E1200" s="25">
        <v>2</v>
      </c>
      <c r="F1200" s="26" t="s">
        <v>794</v>
      </c>
      <c r="G1200" s="26" t="s">
        <v>498</v>
      </c>
      <c r="H1200" s="25">
        <f t="shared" si="125"/>
        <v>120</v>
      </c>
      <c r="I1200" s="25">
        <f t="shared" si="126"/>
        <v>17</v>
      </c>
      <c r="J1200" s="25">
        <v>5</v>
      </c>
      <c r="K1200" s="25" t="s">
        <v>498</v>
      </c>
      <c r="L1200" s="49" t="str">
        <f t="shared" si="127"/>
        <v>tw-h-100-jlr-loc2</v>
      </c>
      <c r="M1200" s="49">
        <f t="shared" si="128"/>
        <v>8</v>
      </c>
      <c r="N1200" s="25">
        <v>6</v>
      </c>
      <c r="O1200" s="39">
        <v>6</v>
      </c>
      <c r="Q1200" s="48">
        <v>597</v>
      </c>
    </row>
    <row r="1201" spans="1:17" ht="16.5" x14ac:dyDescent="0.2">
      <c r="A1201" s="45" t="s">
        <v>1701</v>
      </c>
      <c r="B1201" s="45">
        <f t="shared" si="123"/>
        <v>4210021</v>
      </c>
      <c r="C1201" s="68">
        <v>100</v>
      </c>
      <c r="D1201" s="38">
        <f t="shared" si="124"/>
        <v>42100</v>
      </c>
      <c r="E1201" s="25">
        <v>2</v>
      </c>
      <c r="F1201" s="26" t="s">
        <v>795</v>
      </c>
      <c r="G1201" s="26" t="s">
        <v>515</v>
      </c>
      <c r="H1201" s="25">
        <f t="shared" si="125"/>
        <v>120</v>
      </c>
      <c r="I1201" s="25">
        <f t="shared" si="126"/>
        <v>17</v>
      </c>
      <c r="J1201" s="25">
        <v>5</v>
      </c>
      <c r="K1201" s="25" t="s">
        <v>536</v>
      </c>
      <c r="L1201" s="49" t="str">
        <f t="shared" si="127"/>
        <v>tw-h-100-shl-loc2</v>
      </c>
      <c r="M1201" s="49">
        <f t="shared" si="128"/>
        <v>8</v>
      </c>
      <c r="N1201" s="25">
        <v>9</v>
      </c>
      <c r="O1201" s="39">
        <v>9</v>
      </c>
      <c r="Q1201" s="48">
        <v>598</v>
      </c>
    </row>
    <row r="1202" spans="1:17" ht="16.5" x14ac:dyDescent="0.2">
      <c r="A1202" s="45" t="s">
        <v>1701</v>
      </c>
      <c r="B1202" s="45">
        <f t="shared" si="123"/>
        <v>4210030</v>
      </c>
      <c r="C1202" s="68">
        <v>100</v>
      </c>
      <c r="D1202" s="38">
        <f t="shared" si="124"/>
        <v>42100</v>
      </c>
      <c r="E1202" s="25">
        <v>3</v>
      </c>
      <c r="F1202" s="26" t="s">
        <v>794</v>
      </c>
      <c r="G1202" s="26" t="s">
        <v>500</v>
      </c>
      <c r="H1202" s="25">
        <f t="shared" si="125"/>
        <v>120</v>
      </c>
      <c r="I1202" s="25">
        <f t="shared" si="126"/>
        <v>17</v>
      </c>
      <c r="J1202" s="25">
        <v>5</v>
      </c>
      <c r="K1202" s="25" t="s">
        <v>500</v>
      </c>
      <c r="L1202" s="50" t="str">
        <f t="shared" si="127"/>
        <v>tw-h-100-jlr-loc3</v>
      </c>
      <c r="M1202" s="50">
        <f t="shared" si="128"/>
        <v>8</v>
      </c>
      <c r="N1202" s="25">
        <v>6</v>
      </c>
      <c r="O1202" s="39">
        <v>6</v>
      </c>
      <c r="Q1202" s="48">
        <v>599</v>
      </c>
    </row>
    <row r="1203" spans="1:17" ht="17.25" thickBot="1" x14ac:dyDescent="0.25">
      <c r="A1203" s="45" t="s">
        <v>1701</v>
      </c>
      <c r="B1203" s="45">
        <f t="shared" si="123"/>
        <v>4210031</v>
      </c>
      <c r="C1203" s="68">
        <v>100</v>
      </c>
      <c r="D1203" s="40">
        <f t="shared" si="124"/>
        <v>42100</v>
      </c>
      <c r="E1203" s="41">
        <v>3</v>
      </c>
      <c r="F1203" s="42" t="s">
        <v>795</v>
      </c>
      <c r="G1203" s="42" t="s">
        <v>520</v>
      </c>
      <c r="H1203" s="41">
        <f t="shared" si="125"/>
        <v>120</v>
      </c>
      <c r="I1203" s="41">
        <f t="shared" si="126"/>
        <v>17</v>
      </c>
      <c r="J1203" s="25">
        <v>5</v>
      </c>
      <c r="K1203" s="41" t="s">
        <v>541</v>
      </c>
      <c r="L1203" s="42" t="str">
        <f t="shared" si="127"/>
        <v>tw-h-100-shl-loc3</v>
      </c>
      <c r="M1203" s="42">
        <f t="shared" si="128"/>
        <v>8</v>
      </c>
      <c r="N1203" s="41">
        <v>9</v>
      </c>
      <c r="O1203" s="43">
        <v>9</v>
      </c>
      <c r="Q1203" s="48">
        <v>600</v>
      </c>
    </row>
    <row r="1204" spans="1:17" ht="16.5" x14ac:dyDescent="0.2">
      <c r="A1204" s="45" t="s">
        <v>1702</v>
      </c>
      <c r="B1204" s="45">
        <f t="shared" si="123"/>
        <v>4300110</v>
      </c>
      <c r="C1204" s="68">
        <v>1</v>
      </c>
      <c r="D1204" s="35">
        <f>INT((Q1204-1)/6)+43001</f>
        <v>43001</v>
      </c>
      <c r="E1204" s="36">
        <v>1</v>
      </c>
      <c r="F1204" s="44" t="s">
        <v>794</v>
      </c>
      <c r="G1204" s="44" t="s">
        <v>495</v>
      </c>
      <c r="H1204" s="36">
        <v>1</v>
      </c>
      <c r="I1204" s="36">
        <v>1</v>
      </c>
      <c r="J1204" s="36">
        <v>1</v>
      </c>
      <c r="K1204" s="36" t="s">
        <v>1459</v>
      </c>
      <c r="L1204" s="36" t="str">
        <f>A1204&amp;"-"&amp;C1204&amp;"-"&amp;F1204&amp;"-loc"&amp;E1204</f>
        <v>tw-x-1-jlr-loc1</v>
      </c>
      <c r="M1204" s="36">
        <f>INDEX($BD$4:$BD$103,C1204)</f>
        <v>1</v>
      </c>
      <c r="N1204" s="36">
        <v>6</v>
      </c>
      <c r="O1204" s="37">
        <v>6</v>
      </c>
      <c r="Q1204" s="48">
        <v>1</v>
      </c>
    </row>
    <row r="1205" spans="1:17" ht="16.5" x14ac:dyDescent="0.2">
      <c r="A1205" s="45" t="s">
        <v>1702</v>
      </c>
      <c r="B1205" s="45">
        <f t="shared" si="123"/>
        <v>4300111</v>
      </c>
      <c r="C1205" s="68">
        <v>1</v>
      </c>
      <c r="D1205" s="38">
        <f t="shared" ref="D1205:D1268" si="129">INT((Q1205-1)/6)+43001</f>
        <v>43001</v>
      </c>
      <c r="E1205" s="25">
        <v>1</v>
      </c>
      <c r="F1205" s="26" t="s">
        <v>795</v>
      </c>
      <c r="G1205" s="26" t="s">
        <v>519</v>
      </c>
      <c r="H1205" s="25">
        <v>1</v>
      </c>
      <c r="I1205" s="25">
        <v>1</v>
      </c>
      <c r="J1205" s="25">
        <v>1</v>
      </c>
      <c r="K1205" s="25" t="s">
        <v>606</v>
      </c>
      <c r="L1205" s="25" t="str">
        <f t="shared" ref="L1205:L1268" si="130">A1205&amp;"-"&amp;C1205&amp;"-"&amp;F1205&amp;"-loc"&amp;E1205</f>
        <v>tw-x-1-shl-loc1</v>
      </c>
      <c r="M1205" s="25">
        <f t="shared" ref="M1205:M1268" si="131">INDEX($BD$4:$BD$103,C1205)</f>
        <v>1</v>
      </c>
      <c r="N1205" s="25">
        <v>9</v>
      </c>
      <c r="O1205" s="39">
        <v>9</v>
      </c>
      <c r="Q1205" s="48">
        <v>2</v>
      </c>
    </row>
    <row r="1206" spans="1:17" ht="16.5" x14ac:dyDescent="0.2">
      <c r="A1206" s="45" t="s">
        <v>1702</v>
      </c>
      <c r="B1206" s="45">
        <f t="shared" si="123"/>
        <v>4300120</v>
      </c>
      <c r="C1206" s="68">
        <v>1</v>
      </c>
      <c r="D1206" s="38">
        <f t="shared" si="129"/>
        <v>43001</v>
      </c>
      <c r="E1206" s="25">
        <v>2</v>
      </c>
      <c r="F1206" s="26" t="s">
        <v>794</v>
      </c>
      <c r="G1206" s="26" t="s">
        <v>496</v>
      </c>
      <c r="H1206" s="25">
        <v>1</v>
      </c>
      <c r="I1206" s="25">
        <v>1</v>
      </c>
      <c r="J1206" s="25">
        <v>1</v>
      </c>
      <c r="K1206" s="25" t="s">
        <v>1463</v>
      </c>
      <c r="L1206" s="49" t="str">
        <f t="shared" si="130"/>
        <v>tw-x-1-jlr-loc2</v>
      </c>
      <c r="M1206" s="49">
        <f t="shared" si="131"/>
        <v>1</v>
      </c>
      <c r="N1206" s="25">
        <v>6</v>
      </c>
      <c r="O1206" s="39">
        <v>6</v>
      </c>
      <c r="Q1206" s="48">
        <v>3</v>
      </c>
    </row>
    <row r="1207" spans="1:17" ht="16.5" x14ac:dyDescent="0.2">
      <c r="A1207" s="45" t="s">
        <v>1702</v>
      </c>
      <c r="B1207" s="45">
        <f t="shared" si="123"/>
        <v>4300121</v>
      </c>
      <c r="C1207" s="68">
        <v>1</v>
      </c>
      <c r="D1207" s="38">
        <f t="shared" si="129"/>
        <v>43001</v>
      </c>
      <c r="E1207" s="25">
        <v>2</v>
      </c>
      <c r="F1207" s="26" t="s">
        <v>795</v>
      </c>
      <c r="G1207" s="26" t="s">
        <v>508</v>
      </c>
      <c r="H1207" s="25">
        <v>1</v>
      </c>
      <c r="I1207" s="25">
        <v>1</v>
      </c>
      <c r="J1207" s="25">
        <v>1</v>
      </c>
      <c r="K1207" s="25" t="s">
        <v>576</v>
      </c>
      <c r="L1207" s="49" t="str">
        <f t="shared" si="130"/>
        <v>tw-x-1-shl-loc2</v>
      </c>
      <c r="M1207" s="49">
        <f t="shared" si="131"/>
        <v>1</v>
      </c>
      <c r="N1207" s="25">
        <v>9</v>
      </c>
      <c r="O1207" s="39">
        <v>9</v>
      </c>
      <c r="Q1207" s="48">
        <v>4</v>
      </c>
    </row>
    <row r="1208" spans="1:17" ht="16.5" x14ac:dyDescent="0.2">
      <c r="A1208" s="45" t="s">
        <v>1702</v>
      </c>
      <c r="B1208" s="45">
        <f t="shared" si="123"/>
        <v>4300130</v>
      </c>
      <c r="C1208" s="68">
        <v>1</v>
      </c>
      <c r="D1208" s="38">
        <f t="shared" si="129"/>
        <v>43001</v>
      </c>
      <c r="E1208" s="25">
        <v>3</v>
      </c>
      <c r="F1208" s="26" t="s">
        <v>794</v>
      </c>
      <c r="G1208" s="26" t="s">
        <v>1463</v>
      </c>
      <c r="H1208" s="25">
        <v>1</v>
      </c>
      <c r="I1208" s="25">
        <v>1</v>
      </c>
      <c r="J1208" s="25">
        <v>1</v>
      </c>
      <c r="K1208" s="25" t="s">
        <v>495</v>
      </c>
      <c r="L1208" s="50" t="str">
        <f t="shared" si="130"/>
        <v>tw-x-1-jlr-loc3</v>
      </c>
      <c r="M1208" s="50">
        <f t="shared" si="131"/>
        <v>1</v>
      </c>
      <c r="N1208" s="25">
        <v>6</v>
      </c>
      <c r="O1208" s="39">
        <v>6</v>
      </c>
      <c r="Q1208" s="48">
        <v>5</v>
      </c>
    </row>
    <row r="1209" spans="1:17" ht="17.25" thickBot="1" x14ac:dyDescent="0.25">
      <c r="A1209" s="45" t="s">
        <v>1702</v>
      </c>
      <c r="B1209" s="45">
        <f t="shared" si="123"/>
        <v>4300131</v>
      </c>
      <c r="C1209" s="68">
        <v>1</v>
      </c>
      <c r="D1209" s="40">
        <f t="shared" si="129"/>
        <v>43001</v>
      </c>
      <c r="E1209" s="41">
        <v>3</v>
      </c>
      <c r="F1209" s="42" t="s">
        <v>795</v>
      </c>
      <c r="G1209" s="42" t="s">
        <v>509</v>
      </c>
      <c r="H1209" s="41">
        <v>1</v>
      </c>
      <c r="I1209" s="41">
        <v>1</v>
      </c>
      <c r="J1209" s="41">
        <v>1</v>
      </c>
      <c r="K1209" s="41" t="s">
        <v>574</v>
      </c>
      <c r="L1209" s="42" t="str">
        <f t="shared" si="130"/>
        <v>tw-x-1-shl-loc3</v>
      </c>
      <c r="M1209" s="42">
        <f t="shared" si="131"/>
        <v>1</v>
      </c>
      <c r="N1209" s="41">
        <v>9</v>
      </c>
      <c r="O1209" s="43">
        <v>9</v>
      </c>
      <c r="Q1209" s="48">
        <v>6</v>
      </c>
    </row>
    <row r="1210" spans="1:17" ht="16.5" x14ac:dyDescent="0.2">
      <c r="A1210" s="45" t="s">
        <v>1702</v>
      </c>
      <c r="B1210" s="45">
        <f t="shared" si="123"/>
        <v>4300210</v>
      </c>
      <c r="C1210" s="68">
        <v>2</v>
      </c>
      <c r="D1210" s="35">
        <f t="shared" si="129"/>
        <v>43002</v>
      </c>
      <c r="E1210" s="36">
        <v>1</v>
      </c>
      <c r="F1210" s="44" t="s">
        <v>794</v>
      </c>
      <c r="G1210" s="44" t="s">
        <v>495</v>
      </c>
      <c r="H1210" s="36">
        <v>1</v>
      </c>
      <c r="I1210" s="36">
        <v>1</v>
      </c>
      <c r="J1210" s="36">
        <v>1</v>
      </c>
      <c r="K1210" s="36" t="s">
        <v>495</v>
      </c>
      <c r="L1210" s="36" t="str">
        <f t="shared" si="130"/>
        <v>tw-x-2-jlr-loc1</v>
      </c>
      <c r="M1210" s="36">
        <f t="shared" si="131"/>
        <v>1</v>
      </c>
      <c r="N1210" s="36">
        <v>6</v>
      </c>
      <c r="O1210" s="37">
        <v>6</v>
      </c>
      <c r="Q1210" s="48">
        <v>7</v>
      </c>
    </row>
    <row r="1211" spans="1:17" ht="16.5" x14ac:dyDescent="0.2">
      <c r="A1211" s="45" t="s">
        <v>1702</v>
      </c>
      <c r="B1211" s="45">
        <f t="shared" si="123"/>
        <v>4300211</v>
      </c>
      <c r="C1211" s="68">
        <v>2</v>
      </c>
      <c r="D1211" s="38">
        <f t="shared" si="129"/>
        <v>43002</v>
      </c>
      <c r="E1211" s="25">
        <v>1</v>
      </c>
      <c r="F1211" s="26" t="s">
        <v>795</v>
      </c>
      <c r="G1211" s="26" t="s">
        <v>519</v>
      </c>
      <c r="H1211" s="25">
        <v>1</v>
      </c>
      <c r="I1211" s="25">
        <v>1</v>
      </c>
      <c r="J1211" s="25">
        <v>1</v>
      </c>
      <c r="K1211" s="25" t="s">
        <v>581</v>
      </c>
      <c r="L1211" s="25" t="str">
        <f t="shared" si="130"/>
        <v>tw-x-2-shl-loc1</v>
      </c>
      <c r="M1211" s="25">
        <f t="shared" si="131"/>
        <v>1</v>
      </c>
      <c r="N1211" s="25">
        <v>9</v>
      </c>
      <c r="O1211" s="39">
        <v>9</v>
      </c>
      <c r="Q1211" s="48">
        <v>8</v>
      </c>
    </row>
    <row r="1212" spans="1:17" ht="16.5" x14ac:dyDescent="0.2">
      <c r="A1212" s="45" t="s">
        <v>1702</v>
      </c>
      <c r="B1212" s="45">
        <f t="shared" si="123"/>
        <v>4300220</v>
      </c>
      <c r="C1212" s="68">
        <v>2</v>
      </c>
      <c r="D1212" s="38">
        <f t="shared" si="129"/>
        <v>43002</v>
      </c>
      <c r="E1212" s="25">
        <v>2</v>
      </c>
      <c r="F1212" s="26" t="s">
        <v>794</v>
      </c>
      <c r="G1212" s="26" t="s">
        <v>496</v>
      </c>
      <c r="H1212" s="25">
        <v>1</v>
      </c>
      <c r="I1212" s="25">
        <v>1</v>
      </c>
      <c r="J1212" s="25">
        <v>1</v>
      </c>
      <c r="K1212" s="25" t="s">
        <v>501</v>
      </c>
      <c r="L1212" s="49" t="str">
        <f t="shared" si="130"/>
        <v>tw-x-2-jlr-loc2</v>
      </c>
      <c r="M1212" s="49">
        <f t="shared" si="131"/>
        <v>1</v>
      </c>
      <c r="N1212" s="25">
        <v>6</v>
      </c>
      <c r="O1212" s="39">
        <v>6</v>
      </c>
      <c r="Q1212" s="48">
        <v>9</v>
      </c>
    </row>
    <row r="1213" spans="1:17" ht="16.5" x14ac:dyDescent="0.2">
      <c r="A1213" s="45" t="s">
        <v>1702</v>
      </c>
      <c r="B1213" s="45">
        <f t="shared" si="123"/>
        <v>4300221</v>
      </c>
      <c r="C1213" s="68">
        <v>2</v>
      </c>
      <c r="D1213" s="38">
        <f t="shared" si="129"/>
        <v>43002</v>
      </c>
      <c r="E1213" s="25">
        <v>2</v>
      </c>
      <c r="F1213" s="26" t="s">
        <v>795</v>
      </c>
      <c r="G1213" s="26" t="s">
        <v>508</v>
      </c>
      <c r="H1213" s="25">
        <v>1</v>
      </c>
      <c r="I1213" s="25">
        <v>1</v>
      </c>
      <c r="J1213" s="25">
        <v>1</v>
      </c>
      <c r="K1213" s="25" t="s">
        <v>580</v>
      </c>
      <c r="L1213" s="49" t="str">
        <f t="shared" si="130"/>
        <v>tw-x-2-shl-loc2</v>
      </c>
      <c r="M1213" s="49">
        <f t="shared" si="131"/>
        <v>1</v>
      </c>
      <c r="N1213" s="25">
        <v>9</v>
      </c>
      <c r="O1213" s="39">
        <v>9</v>
      </c>
      <c r="Q1213" s="48">
        <v>10</v>
      </c>
    </row>
    <row r="1214" spans="1:17" ht="16.5" x14ac:dyDescent="0.2">
      <c r="A1214" s="45" t="s">
        <v>1702</v>
      </c>
      <c r="B1214" s="45">
        <f t="shared" si="123"/>
        <v>4300230</v>
      </c>
      <c r="C1214" s="68">
        <v>2</v>
      </c>
      <c r="D1214" s="38">
        <f t="shared" si="129"/>
        <v>43002</v>
      </c>
      <c r="E1214" s="25">
        <v>3</v>
      </c>
      <c r="F1214" s="26" t="s">
        <v>794</v>
      </c>
      <c r="G1214" s="26" t="s">
        <v>1463</v>
      </c>
      <c r="H1214" s="25">
        <v>1</v>
      </c>
      <c r="I1214" s="25">
        <v>1</v>
      </c>
      <c r="J1214" s="25">
        <v>1</v>
      </c>
      <c r="K1214" s="25" t="s">
        <v>505</v>
      </c>
      <c r="L1214" s="50" t="str">
        <f t="shared" si="130"/>
        <v>tw-x-2-jlr-loc3</v>
      </c>
      <c r="M1214" s="50">
        <f t="shared" si="131"/>
        <v>1</v>
      </c>
      <c r="N1214" s="25">
        <v>6</v>
      </c>
      <c r="O1214" s="39">
        <v>6</v>
      </c>
      <c r="Q1214" s="48">
        <v>11</v>
      </c>
    </row>
    <row r="1215" spans="1:17" ht="17.25" thickBot="1" x14ac:dyDescent="0.25">
      <c r="A1215" s="45" t="s">
        <v>1702</v>
      </c>
      <c r="B1215" s="45">
        <f t="shared" si="123"/>
        <v>4300231</v>
      </c>
      <c r="C1215" s="68">
        <v>2</v>
      </c>
      <c r="D1215" s="40">
        <f t="shared" si="129"/>
        <v>43002</v>
      </c>
      <c r="E1215" s="41">
        <v>3</v>
      </c>
      <c r="F1215" s="42" t="s">
        <v>795</v>
      </c>
      <c r="G1215" s="42" t="s">
        <v>509</v>
      </c>
      <c r="H1215" s="41">
        <v>1</v>
      </c>
      <c r="I1215" s="41">
        <v>1</v>
      </c>
      <c r="J1215" s="41">
        <v>1</v>
      </c>
      <c r="K1215" s="41" t="s">
        <v>599</v>
      </c>
      <c r="L1215" s="42" t="str">
        <f t="shared" si="130"/>
        <v>tw-x-2-shl-loc3</v>
      </c>
      <c r="M1215" s="42">
        <f t="shared" si="131"/>
        <v>1</v>
      </c>
      <c r="N1215" s="41">
        <v>9</v>
      </c>
      <c r="O1215" s="43">
        <v>9</v>
      </c>
      <c r="Q1215" s="48">
        <v>12</v>
      </c>
    </row>
    <row r="1216" spans="1:17" ht="16.5" x14ac:dyDescent="0.2">
      <c r="A1216" s="45" t="s">
        <v>1702</v>
      </c>
      <c r="B1216" s="45">
        <f t="shared" si="123"/>
        <v>4300310</v>
      </c>
      <c r="C1216" s="68">
        <v>3</v>
      </c>
      <c r="D1216" s="35">
        <f t="shared" si="129"/>
        <v>43003</v>
      </c>
      <c r="E1216" s="36">
        <v>1</v>
      </c>
      <c r="F1216" s="44" t="s">
        <v>794</v>
      </c>
      <c r="G1216" s="44" t="s">
        <v>495</v>
      </c>
      <c r="H1216" s="36">
        <v>1</v>
      </c>
      <c r="I1216" s="36">
        <v>1</v>
      </c>
      <c r="J1216" s="36">
        <v>1</v>
      </c>
      <c r="K1216" s="36" t="s">
        <v>502</v>
      </c>
      <c r="L1216" s="36" t="str">
        <f t="shared" si="130"/>
        <v>tw-x-3-jlr-loc1</v>
      </c>
      <c r="M1216" s="36">
        <f t="shared" si="131"/>
        <v>1</v>
      </c>
      <c r="N1216" s="36">
        <v>6</v>
      </c>
      <c r="O1216" s="37">
        <v>6</v>
      </c>
      <c r="Q1216" s="48">
        <v>13</v>
      </c>
    </row>
    <row r="1217" spans="1:17" ht="16.5" x14ac:dyDescent="0.2">
      <c r="A1217" s="45" t="s">
        <v>1702</v>
      </c>
      <c r="B1217" s="45">
        <f t="shared" si="123"/>
        <v>4300311</v>
      </c>
      <c r="C1217" s="68">
        <v>3</v>
      </c>
      <c r="D1217" s="38">
        <f t="shared" si="129"/>
        <v>43003</v>
      </c>
      <c r="E1217" s="25">
        <v>1</v>
      </c>
      <c r="F1217" s="26" t="s">
        <v>795</v>
      </c>
      <c r="G1217" s="26" t="s">
        <v>519</v>
      </c>
      <c r="H1217" s="25">
        <v>1</v>
      </c>
      <c r="I1217" s="25">
        <v>1</v>
      </c>
      <c r="J1217" s="25">
        <v>1</v>
      </c>
      <c r="K1217" s="25" t="s">
        <v>593</v>
      </c>
      <c r="L1217" s="25" t="str">
        <f t="shared" si="130"/>
        <v>tw-x-3-shl-loc1</v>
      </c>
      <c r="M1217" s="25">
        <f t="shared" si="131"/>
        <v>1</v>
      </c>
      <c r="N1217" s="25">
        <v>9</v>
      </c>
      <c r="O1217" s="39">
        <v>9</v>
      </c>
      <c r="Q1217" s="48">
        <v>14</v>
      </c>
    </row>
    <row r="1218" spans="1:17" ht="16.5" x14ac:dyDescent="0.2">
      <c r="A1218" s="45" t="s">
        <v>1702</v>
      </c>
      <c r="B1218" s="45">
        <f t="shared" si="123"/>
        <v>4300320</v>
      </c>
      <c r="C1218" s="68">
        <v>3</v>
      </c>
      <c r="D1218" s="38">
        <f t="shared" si="129"/>
        <v>43003</v>
      </c>
      <c r="E1218" s="25">
        <v>2</v>
      </c>
      <c r="F1218" s="26" t="s">
        <v>794</v>
      </c>
      <c r="G1218" s="26" t="s">
        <v>496</v>
      </c>
      <c r="H1218" s="25">
        <v>1</v>
      </c>
      <c r="I1218" s="25">
        <v>1</v>
      </c>
      <c r="J1218" s="25">
        <v>1</v>
      </c>
      <c r="K1218" s="25" t="s">
        <v>505</v>
      </c>
      <c r="L1218" s="49" t="str">
        <f t="shared" si="130"/>
        <v>tw-x-3-jlr-loc2</v>
      </c>
      <c r="M1218" s="49">
        <f t="shared" si="131"/>
        <v>1</v>
      </c>
      <c r="N1218" s="25">
        <v>6</v>
      </c>
      <c r="O1218" s="39">
        <v>6</v>
      </c>
      <c r="Q1218" s="48">
        <v>15</v>
      </c>
    </row>
    <row r="1219" spans="1:17" ht="16.5" x14ac:dyDescent="0.2">
      <c r="A1219" s="45" t="s">
        <v>1702</v>
      </c>
      <c r="B1219" s="45">
        <f t="shared" si="123"/>
        <v>4300321</v>
      </c>
      <c r="C1219" s="68">
        <v>3</v>
      </c>
      <c r="D1219" s="38">
        <f t="shared" si="129"/>
        <v>43003</v>
      </c>
      <c r="E1219" s="25">
        <v>2</v>
      </c>
      <c r="F1219" s="26" t="s">
        <v>795</v>
      </c>
      <c r="G1219" s="26" t="s">
        <v>508</v>
      </c>
      <c r="H1219" s="25">
        <v>1</v>
      </c>
      <c r="I1219" s="25">
        <v>1</v>
      </c>
      <c r="J1219" s="25">
        <v>1</v>
      </c>
      <c r="K1219" s="25" t="s">
        <v>599</v>
      </c>
      <c r="L1219" s="49" t="str">
        <f t="shared" si="130"/>
        <v>tw-x-3-shl-loc2</v>
      </c>
      <c r="M1219" s="49">
        <f t="shared" si="131"/>
        <v>1</v>
      </c>
      <c r="N1219" s="25">
        <v>9</v>
      </c>
      <c r="O1219" s="39">
        <v>9</v>
      </c>
      <c r="Q1219" s="48">
        <v>16</v>
      </c>
    </row>
    <row r="1220" spans="1:17" ht="16.5" x14ac:dyDescent="0.2">
      <c r="A1220" s="45" t="s">
        <v>1702</v>
      </c>
      <c r="B1220" s="45">
        <f t="shared" si="123"/>
        <v>4300330</v>
      </c>
      <c r="C1220" s="68">
        <v>3</v>
      </c>
      <c r="D1220" s="38">
        <f t="shared" si="129"/>
        <v>43003</v>
      </c>
      <c r="E1220" s="25">
        <v>3</v>
      </c>
      <c r="F1220" s="26" t="s">
        <v>794</v>
      </c>
      <c r="G1220" s="26" t="s">
        <v>1463</v>
      </c>
      <c r="H1220" s="25">
        <v>1</v>
      </c>
      <c r="I1220" s="25">
        <v>1</v>
      </c>
      <c r="J1220" s="25">
        <v>1</v>
      </c>
      <c r="K1220" s="25" t="s">
        <v>1463</v>
      </c>
      <c r="L1220" s="50" t="str">
        <f t="shared" si="130"/>
        <v>tw-x-3-jlr-loc3</v>
      </c>
      <c r="M1220" s="50">
        <f t="shared" si="131"/>
        <v>1</v>
      </c>
      <c r="N1220" s="25">
        <v>6</v>
      </c>
      <c r="O1220" s="39">
        <v>6</v>
      </c>
      <c r="Q1220" s="48">
        <v>17</v>
      </c>
    </row>
    <row r="1221" spans="1:17" ht="17.25" thickBot="1" x14ac:dyDescent="0.25">
      <c r="A1221" s="45" t="s">
        <v>1702</v>
      </c>
      <c r="B1221" s="45">
        <f t="shared" ref="B1221:B1284" si="132">D1221*100+E1221*10+IF(F1221="jlr",0,1)</f>
        <v>4300331</v>
      </c>
      <c r="C1221" s="68">
        <v>3</v>
      </c>
      <c r="D1221" s="40">
        <f t="shared" si="129"/>
        <v>43003</v>
      </c>
      <c r="E1221" s="41">
        <v>3</v>
      </c>
      <c r="F1221" s="42" t="s">
        <v>795</v>
      </c>
      <c r="G1221" s="42" t="s">
        <v>509</v>
      </c>
      <c r="H1221" s="41">
        <v>1</v>
      </c>
      <c r="I1221" s="41">
        <v>1</v>
      </c>
      <c r="J1221" s="41">
        <v>1</v>
      </c>
      <c r="K1221" s="41" t="s">
        <v>576</v>
      </c>
      <c r="L1221" s="42" t="str">
        <f t="shared" si="130"/>
        <v>tw-x-3-shl-loc3</v>
      </c>
      <c r="M1221" s="42">
        <f t="shared" si="131"/>
        <v>1</v>
      </c>
      <c r="N1221" s="41">
        <v>9</v>
      </c>
      <c r="O1221" s="43">
        <v>9</v>
      </c>
      <c r="Q1221" s="48">
        <v>18</v>
      </c>
    </row>
    <row r="1222" spans="1:17" ht="16.5" x14ac:dyDescent="0.2">
      <c r="A1222" s="45" t="s">
        <v>1702</v>
      </c>
      <c r="B1222" s="45">
        <f t="shared" si="132"/>
        <v>4300410</v>
      </c>
      <c r="C1222" s="68">
        <v>4</v>
      </c>
      <c r="D1222" s="35">
        <f t="shared" si="129"/>
        <v>43004</v>
      </c>
      <c r="E1222" s="36">
        <v>1</v>
      </c>
      <c r="F1222" s="44" t="s">
        <v>794</v>
      </c>
      <c r="G1222" s="44" t="s">
        <v>495</v>
      </c>
      <c r="H1222" s="36">
        <v>1</v>
      </c>
      <c r="I1222" s="36">
        <v>1</v>
      </c>
      <c r="J1222" s="36">
        <v>1</v>
      </c>
      <c r="K1222" s="36" t="s">
        <v>174</v>
      </c>
      <c r="L1222" s="36" t="str">
        <f t="shared" si="130"/>
        <v>tw-x-4-jlr-loc1</v>
      </c>
      <c r="M1222" s="36">
        <f t="shared" si="131"/>
        <v>1</v>
      </c>
      <c r="N1222" s="36">
        <v>6</v>
      </c>
      <c r="O1222" s="37">
        <v>6</v>
      </c>
      <c r="Q1222" s="48">
        <v>19</v>
      </c>
    </row>
    <row r="1223" spans="1:17" ht="16.5" x14ac:dyDescent="0.2">
      <c r="A1223" s="45" t="s">
        <v>1702</v>
      </c>
      <c r="B1223" s="45">
        <f t="shared" si="132"/>
        <v>4300411</v>
      </c>
      <c r="C1223" s="68">
        <v>4</v>
      </c>
      <c r="D1223" s="38">
        <f t="shared" si="129"/>
        <v>43004</v>
      </c>
      <c r="E1223" s="25">
        <v>1</v>
      </c>
      <c r="F1223" s="26" t="s">
        <v>795</v>
      </c>
      <c r="G1223" s="26" t="s">
        <v>519</v>
      </c>
      <c r="H1223" s="25">
        <v>1</v>
      </c>
      <c r="I1223" s="25">
        <v>1</v>
      </c>
      <c r="J1223" s="25">
        <v>1</v>
      </c>
      <c r="K1223" s="25" t="s">
        <v>600</v>
      </c>
      <c r="L1223" s="25" t="str">
        <f t="shared" si="130"/>
        <v>tw-x-4-shl-loc1</v>
      </c>
      <c r="M1223" s="25">
        <f t="shared" si="131"/>
        <v>1</v>
      </c>
      <c r="N1223" s="25">
        <v>9</v>
      </c>
      <c r="O1223" s="39">
        <v>9</v>
      </c>
      <c r="Q1223" s="48">
        <v>20</v>
      </c>
    </row>
    <row r="1224" spans="1:17" ht="16.5" x14ac:dyDescent="0.2">
      <c r="A1224" s="45" t="s">
        <v>1702</v>
      </c>
      <c r="B1224" s="45">
        <f t="shared" si="132"/>
        <v>4300420</v>
      </c>
      <c r="C1224" s="68">
        <v>4</v>
      </c>
      <c r="D1224" s="38">
        <f t="shared" si="129"/>
        <v>43004</v>
      </c>
      <c r="E1224" s="25">
        <v>2</v>
      </c>
      <c r="F1224" s="26" t="s">
        <v>794</v>
      </c>
      <c r="G1224" s="26" t="s">
        <v>496</v>
      </c>
      <c r="H1224" s="25">
        <v>1</v>
      </c>
      <c r="I1224" s="25">
        <v>1</v>
      </c>
      <c r="J1224" s="25">
        <v>1</v>
      </c>
      <c r="K1224" s="25" t="s">
        <v>498</v>
      </c>
      <c r="L1224" s="49" t="str">
        <f t="shared" si="130"/>
        <v>tw-x-4-jlr-loc2</v>
      </c>
      <c r="M1224" s="49">
        <f t="shared" si="131"/>
        <v>1</v>
      </c>
      <c r="N1224" s="25">
        <v>6</v>
      </c>
      <c r="O1224" s="39">
        <v>6</v>
      </c>
      <c r="Q1224" s="48">
        <v>21</v>
      </c>
    </row>
    <row r="1225" spans="1:17" ht="16.5" x14ac:dyDescent="0.2">
      <c r="A1225" s="45" t="s">
        <v>1702</v>
      </c>
      <c r="B1225" s="45">
        <f t="shared" si="132"/>
        <v>4300421</v>
      </c>
      <c r="C1225" s="68">
        <v>4</v>
      </c>
      <c r="D1225" s="38">
        <f t="shared" si="129"/>
        <v>43004</v>
      </c>
      <c r="E1225" s="25">
        <v>2</v>
      </c>
      <c r="F1225" s="26" t="s">
        <v>795</v>
      </c>
      <c r="G1225" s="26" t="s">
        <v>508</v>
      </c>
      <c r="H1225" s="25">
        <v>1</v>
      </c>
      <c r="I1225" s="25">
        <v>1</v>
      </c>
      <c r="J1225" s="25">
        <v>1</v>
      </c>
      <c r="K1225" s="25" t="s">
        <v>596</v>
      </c>
      <c r="L1225" s="49" t="str">
        <f t="shared" si="130"/>
        <v>tw-x-4-shl-loc2</v>
      </c>
      <c r="M1225" s="49">
        <f t="shared" si="131"/>
        <v>1</v>
      </c>
      <c r="N1225" s="25">
        <v>9</v>
      </c>
      <c r="O1225" s="39">
        <v>9</v>
      </c>
      <c r="Q1225" s="48">
        <v>22</v>
      </c>
    </row>
    <row r="1226" spans="1:17" ht="16.5" x14ac:dyDescent="0.2">
      <c r="A1226" s="45" t="s">
        <v>1702</v>
      </c>
      <c r="B1226" s="45">
        <f t="shared" si="132"/>
        <v>4300430</v>
      </c>
      <c r="C1226" s="68">
        <v>4</v>
      </c>
      <c r="D1226" s="38">
        <f t="shared" si="129"/>
        <v>43004</v>
      </c>
      <c r="E1226" s="25">
        <v>3</v>
      </c>
      <c r="F1226" s="26" t="s">
        <v>794</v>
      </c>
      <c r="G1226" s="26" t="s">
        <v>1463</v>
      </c>
      <c r="H1226" s="25">
        <v>1</v>
      </c>
      <c r="I1226" s="25">
        <v>1</v>
      </c>
      <c r="J1226" s="25">
        <v>1</v>
      </c>
      <c r="K1226" s="25" t="s">
        <v>1463</v>
      </c>
      <c r="L1226" s="50" t="str">
        <f t="shared" si="130"/>
        <v>tw-x-4-jlr-loc3</v>
      </c>
      <c r="M1226" s="50">
        <f t="shared" si="131"/>
        <v>1</v>
      </c>
      <c r="N1226" s="25">
        <v>6</v>
      </c>
      <c r="O1226" s="39">
        <v>6</v>
      </c>
      <c r="Q1226" s="48">
        <v>23</v>
      </c>
    </row>
    <row r="1227" spans="1:17" ht="17.25" thickBot="1" x14ac:dyDescent="0.25">
      <c r="A1227" s="45" t="s">
        <v>1702</v>
      </c>
      <c r="B1227" s="45">
        <f t="shared" si="132"/>
        <v>4300431</v>
      </c>
      <c r="C1227" s="68">
        <v>4</v>
      </c>
      <c r="D1227" s="40">
        <f t="shared" si="129"/>
        <v>43004</v>
      </c>
      <c r="E1227" s="41">
        <v>3</v>
      </c>
      <c r="F1227" s="42" t="s">
        <v>795</v>
      </c>
      <c r="G1227" s="42" t="s">
        <v>509</v>
      </c>
      <c r="H1227" s="41">
        <v>1</v>
      </c>
      <c r="I1227" s="41">
        <v>1</v>
      </c>
      <c r="J1227" s="41">
        <v>1</v>
      </c>
      <c r="K1227" s="41" t="s">
        <v>576</v>
      </c>
      <c r="L1227" s="42" t="str">
        <f t="shared" si="130"/>
        <v>tw-x-4-shl-loc3</v>
      </c>
      <c r="M1227" s="42">
        <f t="shared" si="131"/>
        <v>1</v>
      </c>
      <c r="N1227" s="41">
        <v>9</v>
      </c>
      <c r="O1227" s="43">
        <v>9</v>
      </c>
      <c r="Q1227" s="48">
        <v>24</v>
      </c>
    </row>
    <row r="1228" spans="1:17" ht="16.5" x14ac:dyDescent="0.2">
      <c r="A1228" s="45" t="s">
        <v>1702</v>
      </c>
      <c r="B1228" s="45">
        <f t="shared" si="132"/>
        <v>4300510</v>
      </c>
      <c r="C1228" s="68">
        <v>5</v>
      </c>
      <c r="D1228" s="35">
        <f t="shared" si="129"/>
        <v>43005</v>
      </c>
      <c r="E1228" s="36">
        <v>1</v>
      </c>
      <c r="F1228" s="44" t="s">
        <v>794</v>
      </c>
      <c r="G1228" s="44" t="s">
        <v>495</v>
      </c>
      <c r="H1228" s="36">
        <v>1</v>
      </c>
      <c r="I1228" s="36">
        <v>1</v>
      </c>
      <c r="J1228" s="36">
        <v>1</v>
      </c>
      <c r="K1228" s="36" t="s">
        <v>499</v>
      </c>
      <c r="L1228" s="36" t="str">
        <f t="shared" si="130"/>
        <v>tw-x-5-jlr-loc1</v>
      </c>
      <c r="M1228" s="36">
        <f t="shared" si="131"/>
        <v>2</v>
      </c>
      <c r="N1228" s="36">
        <v>6</v>
      </c>
      <c r="O1228" s="37">
        <v>6</v>
      </c>
      <c r="Q1228" s="48">
        <v>25</v>
      </c>
    </row>
    <row r="1229" spans="1:17" ht="16.5" x14ac:dyDescent="0.2">
      <c r="A1229" s="45" t="s">
        <v>1702</v>
      </c>
      <c r="B1229" s="45">
        <f t="shared" si="132"/>
        <v>4300511</v>
      </c>
      <c r="C1229" s="68">
        <v>5</v>
      </c>
      <c r="D1229" s="38">
        <f t="shared" si="129"/>
        <v>43005</v>
      </c>
      <c r="E1229" s="25">
        <v>1</v>
      </c>
      <c r="F1229" s="26" t="s">
        <v>795</v>
      </c>
      <c r="G1229" s="26" t="s">
        <v>519</v>
      </c>
      <c r="H1229" s="25">
        <v>1</v>
      </c>
      <c r="I1229" s="25">
        <v>1</v>
      </c>
      <c r="J1229" s="25">
        <v>1</v>
      </c>
      <c r="K1229" s="25" t="s">
        <v>604</v>
      </c>
      <c r="L1229" s="25" t="str">
        <f t="shared" si="130"/>
        <v>tw-x-5-shl-loc1</v>
      </c>
      <c r="M1229" s="25">
        <f t="shared" si="131"/>
        <v>2</v>
      </c>
      <c r="N1229" s="25">
        <v>9</v>
      </c>
      <c r="O1229" s="39">
        <v>9</v>
      </c>
      <c r="Q1229" s="48">
        <v>26</v>
      </c>
    </row>
    <row r="1230" spans="1:17" ht="16.5" x14ac:dyDescent="0.2">
      <c r="A1230" s="45" t="s">
        <v>1702</v>
      </c>
      <c r="B1230" s="45">
        <f t="shared" si="132"/>
        <v>4300520</v>
      </c>
      <c r="C1230" s="68">
        <v>5</v>
      </c>
      <c r="D1230" s="38">
        <f t="shared" si="129"/>
        <v>43005</v>
      </c>
      <c r="E1230" s="25">
        <v>2</v>
      </c>
      <c r="F1230" s="26" t="s">
        <v>794</v>
      </c>
      <c r="G1230" s="26" t="s">
        <v>496</v>
      </c>
      <c r="H1230" s="25">
        <v>1</v>
      </c>
      <c r="I1230" s="25">
        <v>1</v>
      </c>
      <c r="J1230" s="25">
        <v>1</v>
      </c>
      <c r="K1230" s="25" t="s">
        <v>495</v>
      </c>
      <c r="L1230" s="49" t="str">
        <f t="shared" si="130"/>
        <v>tw-x-5-jlr-loc2</v>
      </c>
      <c r="M1230" s="49">
        <f t="shared" si="131"/>
        <v>2</v>
      </c>
      <c r="N1230" s="25">
        <v>6</v>
      </c>
      <c r="O1230" s="39">
        <v>6</v>
      </c>
      <c r="Q1230" s="48">
        <v>27</v>
      </c>
    </row>
    <row r="1231" spans="1:17" ht="16.5" x14ac:dyDescent="0.2">
      <c r="A1231" s="45" t="s">
        <v>1702</v>
      </c>
      <c r="B1231" s="45">
        <f t="shared" si="132"/>
        <v>4300521</v>
      </c>
      <c r="C1231" s="68">
        <v>5</v>
      </c>
      <c r="D1231" s="38">
        <f t="shared" si="129"/>
        <v>43005</v>
      </c>
      <c r="E1231" s="25">
        <v>2</v>
      </c>
      <c r="F1231" s="26" t="s">
        <v>795</v>
      </c>
      <c r="G1231" s="26" t="s">
        <v>508</v>
      </c>
      <c r="H1231" s="25">
        <v>1</v>
      </c>
      <c r="I1231" s="25">
        <v>1</v>
      </c>
      <c r="J1231" s="25">
        <v>1</v>
      </c>
      <c r="K1231" s="25" t="s">
        <v>574</v>
      </c>
      <c r="L1231" s="49" t="str">
        <f t="shared" si="130"/>
        <v>tw-x-5-shl-loc2</v>
      </c>
      <c r="M1231" s="49">
        <f t="shared" si="131"/>
        <v>2</v>
      </c>
      <c r="N1231" s="25">
        <v>9</v>
      </c>
      <c r="O1231" s="39">
        <v>9</v>
      </c>
      <c r="Q1231" s="48">
        <v>28</v>
      </c>
    </row>
    <row r="1232" spans="1:17" ht="16.5" x14ac:dyDescent="0.2">
      <c r="A1232" s="45" t="s">
        <v>1702</v>
      </c>
      <c r="B1232" s="45">
        <f t="shared" si="132"/>
        <v>4300530</v>
      </c>
      <c r="C1232" s="68">
        <v>5</v>
      </c>
      <c r="D1232" s="38">
        <f t="shared" si="129"/>
        <v>43005</v>
      </c>
      <c r="E1232" s="25">
        <v>3</v>
      </c>
      <c r="F1232" s="26" t="s">
        <v>794</v>
      </c>
      <c r="G1232" s="26" t="s">
        <v>1463</v>
      </c>
      <c r="H1232" s="25">
        <v>1</v>
      </c>
      <c r="I1232" s="25">
        <v>1</v>
      </c>
      <c r="J1232" s="25">
        <v>1</v>
      </c>
      <c r="K1232" s="25" t="s">
        <v>501</v>
      </c>
      <c r="L1232" s="50" t="str">
        <f t="shared" si="130"/>
        <v>tw-x-5-jlr-loc3</v>
      </c>
      <c r="M1232" s="50">
        <f t="shared" si="131"/>
        <v>2</v>
      </c>
      <c r="N1232" s="25">
        <v>6</v>
      </c>
      <c r="O1232" s="39">
        <v>6</v>
      </c>
      <c r="Q1232" s="48">
        <v>29</v>
      </c>
    </row>
    <row r="1233" spans="1:17" ht="17.25" thickBot="1" x14ac:dyDescent="0.25">
      <c r="A1233" s="45" t="s">
        <v>1702</v>
      </c>
      <c r="B1233" s="45">
        <f t="shared" si="132"/>
        <v>4300531</v>
      </c>
      <c r="C1233" s="68">
        <v>5</v>
      </c>
      <c r="D1233" s="40">
        <f t="shared" si="129"/>
        <v>43005</v>
      </c>
      <c r="E1233" s="41">
        <v>3</v>
      </c>
      <c r="F1233" s="42" t="s">
        <v>795</v>
      </c>
      <c r="G1233" s="42" t="s">
        <v>509</v>
      </c>
      <c r="H1233" s="41">
        <v>1</v>
      </c>
      <c r="I1233" s="41">
        <v>1</v>
      </c>
      <c r="J1233" s="41">
        <v>1</v>
      </c>
      <c r="K1233" s="41" t="s">
        <v>580</v>
      </c>
      <c r="L1233" s="42" t="str">
        <f t="shared" si="130"/>
        <v>tw-x-5-shl-loc3</v>
      </c>
      <c r="M1233" s="42">
        <f t="shared" si="131"/>
        <v>2</v>
      </c>
      <c r="N1233" s="41">
        <v>9</v>
      </c>
      <c r="O1233" s="43">
        <v>9</v>
      </c>
      <c r="Q1233" s="48">
        <v>30</v>
      </c>
    </row>
    <row r="1234" spans="1:17" ht="16.5" x14ac:dyDescent="0.2">
      <c r="A1234" s="45" t="s">
        <v>1702</v>
      </c>
      <c r="B1234" s="45">
        <f t="shared" si="132"/>
        <v>4300610</v>
      </c>
      <c r="C1234" s="68">
        <v>6</v>
      </c>
      <c r="D1234" s="35">
        <f t="shared" si="129"/>
        <v>43006</v>
      </c>
      <c r="E1234" s="36">
        <v>1</v>
      </c>
      <c r="F1234" s="44" t="s">
        <v>794</v>
      </c>
      <c r="G1234" s="44" t="s">
        <v>495</v>
      </c>
      <c r="H1234" s="36">
        <v>1</v>
      </c>
      <c r="I1234" s="36">
        <v>1</v>
      </c>
      <c r="J1234" s="36">
        <v>1</v>
      </c>
      <c r="K1234" s="44" t="s">
        <v>174</v>
      </c>
      <c r="L1234" s="26" t="str">
        <f t="shared" si="130"/>
        <v>tw-x-6-jlr-loc1</v>
      </c>
      <c r="M1234" s="83">
        <f t="shared" si="131"/>
        <v>2</v>
      </c>
      <c r="N1234" s="36">
        <v>6</v>
      </c>
      <c r="O1234" s="37">
        <v>6</v>
      </c>
      <c r="Q1234" s="48">
        <v>31</v>
      </c>
    </row>
    <row r="1235" spans="1:17" ht="16.5" x14ac:dyDescent="0.2">
      <c r="A1235" s="45" t="s">
        <v>1702</v>
      </c>
      <c r="B1235" s="45">
        <f t="shared" si="132"/>
        <v>4300611</v>
      </c>
      <c r="C1235" s="68">
        <v>6</v>
      </c>
      <c r="D1235" s="38">
        <f t="shared" si="129"/>
        <v>43006</v>
      </c>
      <c r="E1235" s="25">
        <v>1</v>
      </c>
      <c r="F1235" s="26" t="s">
        <v>795</v>
      </c>
      <c r="G1235" s="26" t="s">
        <v>519</v>
      </c>
      <c r="H1235" s="25">
        <v>1</v>
      </c>
      <c r="I1235" s="25">
        <v>1</v>
      </c>
      <c r="J1235" s="25">
        <v>1</v>
      </c>
      <c r="K1235" s="25" t="s">
        <v>581</v>
      </c>
      <c r="L1235" s="25" t="str">
        <f t="shared" si="130"/>
        <v>tw-x-6-shl-loc1</v>
      </c>
      <c r="M1235" s="25">
        <f t="shared" si="131"/>
        <v>2</v>
      </c>
      <c r="N1235" s="25">
        <v>9</v>
      </c>
      <c r="O1235" s="39">
        <v>9</v>
      </c>
      <c r="Q1235" s="48">
        <v>32</v>
      </c>
    </row>
    <row r="1236" spans="1:17" ht="16.5" x14ac:dyDescent="0.2">
      <c r="A1236" s="45" t="s">
        <v>1702</v>
      </c>
      <c r="B1236" s="45">
        <f t="shared" si="132"/>
        <v>4300620</v>
      </c>
      <c r="C1236" s="68">
        <v>6</v>
      </c>
      <c r="D1236" s="38">
        <f t="shared" si="129"/>
        <v>43006</v>
      </c>
      <c r="E1236" s="25">
        <v>2</v>
      </c>
      <c r="F1236" s="26" t="s">
        <v>794</v>
      </c>
      <c r="G1236" s="26" t="s">
        <v>496</v>
      </c>
      <c r="H1236" s="25">
        <v>1</v>
      </c>
      <c r="I1236" s="25">
        <v>1</v>
      </c>
      <c r="J1236" s="25">
        <v>1</v>
      </c>
      <c r="K1236" s="26" t="s">
        <v>174</v>
      </c>
      <c r="L1236" s="26" t="str">
        <f t="shared" si="130"/>
        <v>tw-x-6-jlr-loc2</v>
      </c>
      <c r="M1236" s="26">
        <f t="shared" si="131"/>
        <v>2</v>
      </c>
      <c r="N1236" s="25">
        <v>6</v>
      </c>
      <c r="O1236" s="39">
        <v>6</v>
      </c>
      <c r="Q1236" s="48">
        <v>33</v>
      </c>
    </row>
    <row r="1237" spans="1:17" ht="16.5" x14ac:dyDescent="0.2">
      <c r="A1237" s="45" t="s">
        <v>1702</v>
      </c>
      <c r="B1237" s="45">
        <f t="shared" si="132"/>
        <v>4300621</v>
      </c>
      <c r="C1237" s="68">
        <v>6</v>
      </c>
      <c r="D1237" s="38">
        <f t="shared" si="129"/>
        <v>43006</v>
      </c>
      <c r="E1237" s="25">
        <v>2</v>
      </c>
      <c r="F1237" s="26" t="s">
        <v>795</v>
      </c>
      <c r="G1237" s="26" t="s">
        <v>508</v>
      </c>
      <c r="H1237" s="25">
        <v>1</v>
      </c>
      <c r="I1237" s="25">
        <v>1</v>
      </c>
      <c r="J1237" s="25">
        <v>1</v>
      </c>
      <c r="K1237" s="25" t="s">
        <v>583</v>
      </c>
      <c r="L1237" s="26" t="str">
        <f t="shared" si="130"/>
        <v>tw-x-6-shl-loc2</v>
      </c>
      <c r="M1237" s="26">
        <f t="shared" si="131"/>
        <v>2</v>
      </c>
      <c r="N1237" s="25">
        <v>9</v>
      </c>
      <c r="O1237" s="39">
        <v>9</v>
      </c>
      <c r="Q1237" s="48">
        <v>34</v>
      </c>
    </row>
    <row r="1238" spans="1:17" ht="16.5" x14ac:dyDescent="0.2">
      <c r="A1238" s="45" t="s">
        <v>1702</v>
      </c>
      <c r="B1238" s="45">
        <f t="shared" si="132"/>
        <v>4300630</v>
      </c>
      <c r="C1238" s="68">
        <v>6</v>
      </c>
      <c r="D1238" s="38">
        <f t="shared" si="129"/>
        <v>43006</v>
      </c>
      <c r="E1238" s="25">
        <v>3</v>
      </c>
      <c r="F1238" s="26" t="s">
        <v>794</v>
      </c>
      <c r="G1238" s="26" t="s">
        <v>1463</v>
      </c>
      <c r="H1238" s="25">
        <v>1</v>
      </c>
      <c r="I1238" s="25">
        <v>1</v>
      </c>
      <c r="J1238" s="25">
        <v>1</v>
      </c>
      <c r="K1238" s="26" t="s">
        <v>174</v>
      </c>
      <c r="L1238" s="26" t="str">
        <f t="shared" si="130"/>
        <v>tw-x-6-jlr-loc3</v>
      </c>
      <c r="M1238" s="26">
        <f t="shared" si="131"/>
        <v>2</v>
      </c>
      <c r="N1238" s="25">
        <v>6</v>
      </c>
      <c r="O1238" s="39">
        <v>6</v>
      </c>
      <c r="Q1238" s="48">
        <v>35</v>
      </c>
    </row>
    <row r="1239" spans="1:17" ht="17.25" thickBot="1" x14ac:dyDescent="0.25">
      <c r="A1239" s="45" t="s">
        <v>1702</v>
      </c>
      <c r="B1239" s="45">
        <f t="shared" si="132"/>
        <v>4300631</v>
      </c>
      <c r="C1239" s="68">
        <v>6</v>
      </c>
      <c r="D1239" s="40">
        <f t="shared" si="129"/>
        <v>43006</v>
      </c>
      <c r="E1239" s="41">
        <v>3</v>
      </c>
      <c r="F1239" s="42" t="s">
        <v>795</v>
      </c>
      <c r="G1239" s="42" t="s">
        <v>509</v>
      </c>
      <c r="H1239" s="41">
        <v>1</v>
      </c>
      <c r="I1239" s="41">
        <v>1</v>
      </c>
      <c r="J1239" s="41">
        <v>1</v>
      </c>
      <c r="K1239" s="42" t="s">
        <v>600</v>
      </c>
      <c r="L1239" s="42" t="str">
        <f t="shared" si="130"/>
        <v>tw-x-6-shl-loc3</v>
      </c>
      <c r="M1239" s="42">
        <f t="shared" si="131"/>
        <v>2</v>
      </c>
      <c r="N1239" s="41">
        <v>9</v>
      </c>
      <c r="O1239" s="43">
        <v>9</v>
      </c>
      <c r="Q1239" s="48">
        <v>36</v>
      </c>
    </row>
    <row r="1240" spans="1:17" ht="16.5" x14ac:dyDescent="0.2">
      <c r="A1240" s="45" t="s">
        <v>1702</v>
      </c>
      <c r="B1240" s="45">
        <f t="shared" si="132"/>
        <v>4300710</v>
      </c>
      <c r="C1240" s="68">
        <v>7</v>
      </c>
      <c r="D1240" s="35">
        <f t="shared" si="129"/>
        <v>43007</v>
      </c>
      <c r="E1240" s="36">
        <v>1</v>
      </c>
      <c r="F1240" s="44" t="s">
        <v>794</v>
      </c>
      <c r="G1240" s="44" t="s">
        <v>495</v>
      </c>
      <c r="H1240" s="36">
        <v>1</v>
      </c>
      <c r="I1240" s="36">
        <v>1</v>
      </c>
      <c r="J1240" s="36">
        <v>1</v>
      </c>
      <c r="K1240" s="44" t="s">
        <v>495</v>
      </c>
      <c r="L1240" s="36" t="str">
        <f t="shared" si="130"/>
        <v>tw-x-7-jlr-loc1</v>
      </c>
      <c r="M1240" s="36">
        <f t="shared" si="131"/>
        <v>2</v>
      </c>
      <c r="N1240" s="36">
        <v>6</v>
      </c>
      <c r="O1240" s="37">
        <v>6</v>
      </c>
      <c r="Q1240" s="48">
        <v>37</v>
      </c>
    </row>
    <row r="1241" spans="1:17" ht="16.5" x14ac:dyDescent="0.2">
      <c r="A1241" s="45" t="s">
        <v>1702</v>
      </c>
      <c r="B1241" s="45">
        <f t="shared" si="132"/>
        <v>4300711</v>
      </c>
      <c r="C1241" s="68">
        <v>7</v>
      </c>
      <c r="D1241" s="38">
        <f t="shared" si="129"/>
        <v>43007</v>
      </c>
      <c r="E1241" s="25">
        <v>1</v>
      </c>
      <c r="F1241" s="26" t="s">
        <v>795</v>
      </c>
      <c r="G1241" s="26" t="s">
        <v>519</v>
      </c>
      <c r="H1241" s="25">
        <v>1</v>
      </c>
      <c r="I1241" s="25">
        <v>1</v>
      </c>
      <c r="J1241" s="25">
        <v>1</v>
      </c>
      <c r="K1241" s="26" t="s">
        <v>574</v>
      </c>
      <c r="L1241" s="25" t="str">
        <f t="shared" si="130"/>
        <v>tw-x-7-shl-loc1</v>
      </c>
      <c r="M1241" s="25">
        <f t="shared" si="131"/>
        <v>2</v>
      </c>
      <c r="N1241" s="25">
        <v>9</v>
      </c>
      <c r="O1241" s="39">
        <v>9</v>
      </c>
      <c r="Q1241" s="48">
        <v>38</v>
      </c>
    </row>
    <row r="1242" spans="1:17" ht="16.5" x14ac:dyDescent="0.2">
      <c r="A1242" s="45" t="s">
        <v>1702</v>
      </c>
      <c r="B1242" s="45">
        <f t="shared" si="132"/>
        <v>4300720</v>
      </c>
      <c r="C1242" s="68">
        <v>7</v>
      </c>
      <c r="D1242" s="38">
        <f t="shared" si="129"/>
        <v>43007</v>
      </c>
      <c r="E1242" s="25">
        <v>2</v>
      </c>
      <c r="F1242" s="26" t="s">
        <v>794</v>
      </c>
      <c r="G1242" s="26" t="s">
        <v>496</v>
      </c>
      <c r="H1242" s="25">
        <v>1</v>
      </c>
      <c r="I1242" s="25">
        <v>1</v>
      </c>
      <c r="J1242" s="25">
        <v>1</v>
      </c>
      <c r="K1242" s="26" t="s">
        <v>497</v>
      </c>
      <c r="L1242" s="49" t="str">
        <f t="shared" si="130"/>
        <v>tw-x-7-jlr-loc2</v>
      </c>
      <c r="M1242" s="49">
        <f t="shared" si="131"/>
        <v>2</v>
      </c>
      <c r="N1242" s="25">
        <v>6</v>
      </c>
      <c r="O1242" s="39">
        <v>6</v>
      </c>
      <c r="Q1242" s="48">
        <v>39</v>
      </c>
    </row>
    <row r="1243" spans="1:17" ht="16.5" x14ac:dyDescent="0.2">
      <c r="A1243" s="45" t="s">
        <v>1702</v>
      </c>
      <c r="B1243" s="45">
        <f t="shared" si="132"/>
        <v>4300721</v>
      </c>
      <c r="C1243" s="68">
        <v>7</v>
      </c>
      <c r="D1243" s="38">
        <f t="shared" si="129"/>
        <v>43007</v>
      </c>
      <c r="E1243" s="25">
        <v>2</v>
      </c>
      <c r="F1243" s="26" t="s">
        <v>795</v>
      </c>
      <c r="G1243" s="26" t="s">
        <v>508</v>
      </c>
      <c r="H1243" s="25">
        <v>1</v>
      </c>
      <c r="I1243" s="25">
        <v>1</v>
      </c>
      <c r="J1243" s="25">
        <v>1</v>
      </c>
      <c r="K1243" s="50" t="s">
        <v>585</v>
      </c>
      <c r="L1243" s="49" t="str">
        <f t="shared" si="130"/>
        <v>tw-x-7-shl-loc2</v>
      </c>
      <c r="M1243" s="49">
        <f t="shared" si="131"/>
        <v>2</v>
      </c>
      <c r="N1243" s="25">
        <v>9</v>
      </c>
      <c r="O1243" s="39">
        <v>9</v>
      </c>
      <c r="Q1243" s="48">
        <v>40</v>
      </c>
    </row>
    <row r="1244" spans="1:17" ht="16.5" x14ac:dyDescent="0.2">
      <c r="A1244" s="45" t="s">
        <v>1702</v>
      </c>
      <c r="B1244" s="45">
        <f t="shared" si="132"/>
        <v>4300730</v>
      </c>
      <c r="C1244" s="68">
        <v>7</v>
      </c>
      <c r="D1244" s="38">
        <f t="shared" si="129"/>
        <v>43007</v>
      </c>
      <c r="E1244" s="25">
        <v>3</v>
      </c>
      <c r="F1244" s="26" t="s">
        <v>794</v>
      </c>
      <c r="G1244" s="26" t="s">
        <v>1463</v>
      </c>
      <c r="H1244" s="25">
        <v>1</v>
      </c>
      <c r="I1244" s="25">
        <v>1</v>
      </c>
      <c r="J1244" s="25">
        <v>1</v>
      </c>
      <c r="K1244" s="50" t="s">
        <v>174</v>
      </c>
      <c r="L1244" s="50" t="str">
        <f t="shared" si="130"/>
        <v>tw-x-7-jlr-loc3</v>
      </c>
      <c r="M1244" s="50">
        <f t="shared" si="131"/>
        <v>2</v>
      </c>
      <c r="N1244" s="25">
        <v>6</v>
      </c>
      <c r="O1244" s="39">
        <v>6</v>
      </c>
      <c r="Q1244" s="48">
        <v>41</v>
      </c>
    </row>
    <row r="1245" spans="1:17" ht="17.25" thickBot="1" x14ac:dyDescent="0.25">
      <c r="A1245" s="45" t="s">
        <v>1702</v>
      </c>
      <c r="B1245" s="45">
        <f t="shared" si="132"/>
        <v>4300731</v>
      </c>
      <c r="C1245" s="68">
        <v>7</v>
      </c>
      <c r="D1245" s="40">
        <f t="shared" si="129"/>
        <v>43007</v>
      </c>
      <c r="E1245" s="41">
        <v>3</v>
      </c>
      <c r="F1245" s="42" t="s">
        <v>795</v>
      </c>
      <c r="G1245" s="42" t="s">
        <v>509</v>
      </c>
      <c r="H1245" s="41">
        <v>1</v>
      </c>
      <c r="I1245" s="41">
        <v>1</v>
      </c>
      <c r="J1245" s="41">
        <v>1</v>
      </c>
      <c r="K1245" s="42" t="s">
        <v>583</v>
      </c>
      <c r="L1245" s="42" t="str">
        <f t="shared" si="130"/>
        <v>tw-x-7-shl-loc3</v>
      </c>
      <c r="M1245" s="42">
        <f t="shared" si="131"/>
        <v>2</v>
      </c>
      <c r="N1245" s="41">
        <v>9</v>
      </c>
      <c r="O1245" s="43">
        <v>9</v>
      </c>
      <c r="Q1245" s="48">
        <v>42</v>
      </c>
    </row>
    <row r="1246" spans="1:17" ht="16.5" x14ac:dyDescent="0.2">
      <c r="A1246" s="45" t="s">
        <v>1702</v>
      </c>
      <c r="B1246" s="45">
        <f t="shared" si="132"/>
        <v>4300810</v>
      </c>
      <c r="C1246" s="68">
        <v>8</v>
      </c>
      <c r="D1246" s="35">
        <f t="shared" si="129"/>
        <v>43008</v>
      </c>
      <c r="E1246" s="36">
        <v>1</v>
      </c>
      <c r="F1246" s="44" t="s">
        <v>794</v>
      </c>
      <c r="G1246" s="44" t="s">
        <v>495</v>
      </c>
      <c r="H1246" s="36">
        <v>1</v>
      </c>
      <c r="I1246" s="36">
        <v>1</v>
      </c>
      <c r="J1246" s="36">
        <v>1</v>
      </c>
      <c r="K1246" s="36" t="s">
        <v>174</v>
      </c>
      <c r="L1246" s="36" t="str">
        <f t="shared" si="130"/>
        <v>tw-x-8-jlr-loc1</v>
      </c>
      <c r="M1246" s="36">
        <f t="shared" si="131"/>
        <v>3</v>
      </c>
      <c r="N1246" s="36">
        <v>6</v>
      </c>
      <c r="O1246" s="37">
        <v>6</v>
      </c>
      <c r="Q1246" s="48">
        <v>43</v>
      </c>
    </row>
    <row r="1247" spans="1:17" ht="16.5" x14ac:dyDescent="0.2">
      <c r="A1247" s="45" t="s">
        <v>1702</v>
      </c>
      <c r="B1247" s="45">
        <f t="shared" si="132"/>
        <v>4300811</v>
      </c>
      <c r="C1247" s="68">
        <v>8</v>
      </c>
      <c r="D1247" s="38">
        <f t="shared" si="129"/>
        <v>43008</v>
      </c>
      <c r="E1247" s="25">
        <v>1</v>
      </c>
      <c r="F1247" s="26" t="s">
        <v>795</v>
      </c>
      <c r="G1247" s="26" t="s">
        <v>996</v>
      </c>
      <c r="H1247" s="25">
        <v>1</v>
      </c>
      <c r="I1247" s="25">
        <v>1</v>
      </c>
      <c r="J1247" s="25">
        <v>1</v>
      </c>
      <c r="K1247" s="26" t="s">
        <v>597</v>
      </c>
      <c r="L1247" s="25" t="str">
        <f t="shared" si="130"/>
        <v>tw-x-8-shl-loc1</v>
      </c>
      <c r="M1247" s="25">
        <f t="shared" si="131"/>
        <v>3</v>
      </c>
      <c r="N1247" s="25">
        <v>9</v>
      </c>
      <c r="O1247" s="39">
        <v>9</v>
      </c>
      <c r="Q1247" s="48">
        <v>44</v>
      </c>
    </row>
    <row r="1248" spans="1:17" ht="16.5" x14ac:dyDescent="0.2">
      <c r="A1248" s="45" t="s">
        <v>1702</v>
      </c>
      <c r="B1248" s="45">
        <f t="shared" si="132"/>
        <v>4300820</v>
      </c>
      <c r="C1248" s="68">
        <v>8</v>
      </c>
      <c r="D1248" s="38">
        <f t="shared" si="129"/>
        <v>43008</v>
      </c>
      <c r="E1248" s="25">
        <v>2</v>
      </c>
      <c r="F1248" s="26" t="s">
        <v>794</v>
      </c>
      <c r="G1248" s="26" t="s">
        <v>502</v>
      </c>
      <c r="H1248" s="25">
        <v>1</v>
      </c>
      <c r="I1248" s="25">
        <v>1</v>
      </c>
      <c r="J1248" s="25">
        <v>1</v>
      </c>
      <c r="K1248" s="45" t="s">
        <v>1463</v>
      </c>
      <c r="L1248" s="49" t="str">
        <f t="shared" si="130"/>
        <v>tw-x-8-jlr-loc2</v>
      </c>
      <c r="M1248" s="49">
        <f t="shared" si="131"/>
        <v>3</v>
      </c>
      <c r="N1248" s="25">
        <v>6</v>
      </c>
      <c r="O1248" s="39">
        <v>6</v>
      </c>
      <c r="Q1248" s="48">
        <v>45</v>
      </c>
    </row>
    <row r="1249" spans="1:17" ht="16.5" x14ac:dyDescent="0.2">
      <c r="A1249" s="45" t="s">
        <v>1702</v>
      </c>
      <c r="B1249" s="45">
        <f t="shared" si="132"/>
        <v>4300821</v>
      </c>
      <c r="C1249" s="68">
        <v>8</v>
      </c>
      <c r="D1249" s="38">
        <f t="shared" si="129"/>
        <v>43008</v>
      </c>
      <c r="E1249" s="25">
        <v>2</v>
      </c>
      <c r="F1249" s="26" t="s">
        <v>795</v>
      </c>
      <c r="G1249" s="26" t="s">
        <v>997</v>
      </c>
      <c r="H1249" s="25">
        <v>1</v>
      </c>
      <c r="I1249" s="25">
        <v>1</v>
      </c>
      <c r="J1249" s="25">
        <v>1</v>
      </c>
      <c r="K1249" s="50" t="s">
        <v>576</v>
      </c>
      <c r="L1249" s="49" t="str">
        <f t="shared" si="130"/>
        <v>tw-x-8-shl-loc2</v>
      </c>
      <c r="M1249" s="49">
        <f t="shared" si="131"/>
        <v>3</v>
      </c>
      <c r="N1249" s="25">
        <v>9</v>
      </c>
      <c r="O1249" s="39">
        <v>9</v>
      </c>
      <c r="Q1249" s="48">
        <v>46</v>
      </c>
    </row>
    <row r="1250" spans="1:17" ht="16.5" x14ac:dyDescent="0.2">
      <c r="A1250" s="45" t="s">
        <v>1702</v>
      </c>
      <c r="B1250" s="45">
        <f t="shared" si="132"/>
        <v>4300830</v>
      </c>
      <c r="C1250" s="68">
        <v>8</v>
      </c>
      <c r="D1250" s="38">
        <f t="shared" si="129"/>
        <v>43008</v>
      </c>
      <c r="E1250" s="25">
        <v>3</v>
      </c>
      <c r="F1250" s="26" t="s">
        <v>794</v>
      </c>
      <c r="G1250" s="26" t="s">
        <v>1463</v>
      </c>
      <c r="H1250" s="25">
        <v>1</v>
      </c>
      <c r="I1250" s="25">
        <v>1</v>
      </c>
      <c r="J1250" s="25">
        <v>1</v>
      </c>
      <c r="K1250" s="50" t="s">
        <v>497</v>
      </c>
      <c r="L1250" s="50" t="str">
        <f t="shared" si="130"/>
        <v>tw-x-8-jlr-loc3</v>
      </c>
      <c r="M1250" s="50">
        <f t="shared" si="131"/>
        <v>3</v>
      </c>
      <c r="N1250" s="25">
        <v>6</v>
      </c>
      <c r="O1250" s="39">
        <v>6</v>
      </c>
      <c r="Q1250" s="48">
        <v>47</v>
      </c>
    </row>
    <row r="1251" spans="1:17" ht="17.25" thickBot="1" x14ac:dyDescent="0.25">
      <c r="A1251" s="45" t="s">
        <v>1702</v>
      </c>
      <c r="B1251" s="45">
        <f t="shared" si="132"/>
        <v>4300831</v>
      </c>
      <c r="C1251" s="68">
        <v>8</v>
      </c>
      <c r="D1251" s="40">
        <f t="shared" si="129"/>
        <v>43008</v>
      </c>
      <c r="E1251" s="41">
        <v>3</v>
      </c>
      <c r="F1251" s="42" t="s">
        <v>795</v>
      </c>
      <c r="G1251" s="42" t="s">
        <v>509</v>
      </c>
      <c r="H1251" s="41">
        <v>1</v>
      </c>
      <c r="I1251" s="41">
        <v>1</v>
      </c>
      <c r="J1251" s="41">
        <v>1</v>
      </c>
      <c r="K1251" s="42" t="s">
        <v>585</v>
      </c>
      <c r="L1251" s="42" t="str">
        <f t="shared" si="130"/>
        <v>tw-x-8-shl-loc3</v>
      </c>
      <c r="M1251" s="42">
        <f t="shared" si="131"/>
        <v>3</v>
      </c>
      <c r="N1251" s="41">
        <v>9</v>
      </c>
      <c r="O1251" s="43">
        <v>9</v>
      </c>
      <c r="Q1251" s="48">
        <v>48</v>
      </c>
    </row>
    <row r="1252" spans="1:17" ht="16.5" x14ac:dyDescent="0.2">
      <c r="A1252" s="45" t="s">
        <v>1702</v>
      </c>
      <c r="B1252" s="45">
        <f t="shared" si="132"/>
        <v>4300910</v>
      </c>
      <c r="C1252" s="68">
        <v>9</v>
      </c>
      <c r="D1252" s="35">
        <f t="shared" si="129"/>
        <v>43009</v>
      </c>
      <c r="E1252" s="36">
        <v>1</v>
      </c>
      <c r="F1252" s="44" t="s">
        <v>794</v>
      </c>
      <c r="G1252" s="44" t="s">
        <v>495</v>
      </c>
      <c r="H1252" s="36">
        <v>1</v>
      </c>
      <c r="I1252" s="36">
        <v>1</v>
      </c>
      <c r="J1252" s="36">
        <v>1</v>
      </c>
      <c r="K1252" s="44" t="s">
        <v>1458</v>
      </c>
      <c r="L1252" s="36" t="str">
        <f t="shared" si="130"/>
        <v>tw-x-9-jlr-loc1</v>
      </c>
      <c r="M1252" s="36">
        <f t="shared" si="131"/>
        <v>3</v>
      </c>
      <c r="N1252" s="36">
        <v>6</v>
      </c>
      <c r="O1252" s="37">
        <v>6</v>
      </c>
      <c r="Q1252" s="48">
        <v>49</v>
      </c>
    </row>
    <row r="1253" spans="1:17" ht="16.5" x14ac:dyDescent="0.2">
      <c r="A1253" s="45" t="s">
        <v>1702</v>
      </c>
      <c r="B1253" s="45">
        <f t="shared" si="132"/>
        <v>4300911</v>
      </c>
      <c r="C1253" s="68">
        <v>9</v>
      </c>
      <c r="D1253" s="38">
        <f t="shared" si="129"/>
        <v>43009</v>
      </c>
      <c r="E1253" s="25">
        <v>1</v>
      </c>
      <c r="F1253" s="26" t="s">
        <v>795</v>
      </c>
      <c r="G1253" s="26" t="s">
        <v>432</v>
      </c>
      <c r="H1253" s="25">
        <v>1</v>
      </c>
      <c r="I1253" s="25">
        <v>1</v>
      </c>
      <c r="J1253" s="25">
        <v>1</v>
      </c>
      <c r="K1253" s="26" t="s">
        <v>798</v>
      </c>
      <c r="L1253" s="25" t="str">
        <f t="shared" si="130"/>
        <v>tw-x-9-shl-loc1</v>
      </c>
      <c r="M1253" s="25">
        <f t="shared" si="131"/>
        <v>3</v>
      </c>
      <c r="N1253" s="25">
        <v>9</v>
      </c>
      <c r="O1253" s="39">
        <v>9</v>
      </c>
      <c r="Q1253" s="48">
        <v>50</v>
      </c>
    </row>
    <row r="1254" spans="1:17" ht="16.5" x14ac:dyDescent="0.2">
      <c r="A1254" s="45" t="s">
        <v>1702</v>
      </c>
      <c r="B1254" s="45">
        <f t="shared" si="132"/>
        <v>4300920</v>
      </c>
      <c r="C1254" s="68">
        <v>9</v>
      </c>
      <c r="D1254" s="38">
        <f t="shared" si="129"/>
        <v>43009</v>
      </c>
      <c r="E1254" s="25">
        <v>2</v>
      </c>
      <c r="F1254" s="26" t="s">
        <v>794</v>
      </c>
      <c r="G1254" s="26" t="s">
        <v>502</v>
      </c>
      <c r="H1254" s="25">
        <v>1</v>
      </c>
      <c r="I1254" s="25">
        <v>1</v>
      </c>
      <c r="J1254" s="25">
        <v>1</v>
      </c>
      <c r="K1254" s="26" t="s">
        <v>498</v>
      </c>
      <c r="L1254" s="49" t="str">
        <f t="shared" si="130"/>
        <v>tw-x-9-jlr-loc2</v>
      </c>
      <c r="M1254" s="49">
        <f t="shared" si="131"/>
        <v>3</v>
      </c>
      <c r="N1254" s="25">
        <v>6</v>
      </c>
      <c r="O1254" s="39">
        <v>6</v>
      </c>
      <c r="Q1254" s="48">
        <v>51</v>
      </c>
    </row>
    <row r="1255" spans="1:17" ht="16.5" x14ac:dyDescent="0.2">
      <c r="A1255" s="45" t="s">
        <v>1702</v>
      </c>
      <c r="B1255" s="45">
        <f t="shared" si="132"/>
        <v>4300921</v>
      </c>
      <c r="C1255" s="68">
        <v>9</v>
      </c>
      <c r="D1255" s="38">
        <f t="shared" si="129"/>
        <v>43009</v>
      </c>
      <c r="E1255" s="25">
        <v>2</v>
      </c>
      <c r="F1255" s="26" t="s">
        <v>795</v>
      </c>
      <c r="G1255" s="26" t="s">
        <v>522</v>
      </c>
      <c r="H1255" s="25">
        <v>1</v>
      </c>
      <c r="I1255" s="25">
        <v>1</v>
      </c>
      <c r="J1255" s="25">
        <v>1</v>
      </c>
      <c r="K1255" s="50" t="s">
        <v>596</v>
      </c>
      <c r="L1255" s="49" t="str">
        <f t="shared" si="130"/>
        <v>tw-x-9-shl-loc2</v>
      </c>
      <c r="M1255" s="49">
        <f t="shared" si="131"/>
        <v>3</v>
      </c>
      <c r="N1255" s="25">
        <v>9</v>
      </c>
      <c r="O1255" s="39">
        <v>9</v>
      </c>
      <c r="Q1255" s="48">
        <v>52</v>
      </c>
    </row>
    <row r="1256" spans="1:17" ht="16.5" x14ac:dyDescent="0.2">
      <c r="A1256" s="45" t="s">
        <v>1702</v>
      </c>
      <c r="B1256" s="45">
        <f t="shared" si="132"/>
        <v>4300930</v>
      </c>
      <c r="C1256" s="68">
        <v>9</v>
      </c>
      <c r="D1256" s="38">
        <f t="shared" si="129"/>
        <v>43009</v>
      </c>
      <c r="E1256" s="25">
        <v>3</v>
      </c>
      <c r="F1256" s="26" t="s">
        <v>794</v>
      </c>
      <c r="G1256" s="26" t="s">
        <v>1463</v>
      </c>
      <c r="H1256" s="25">
        <v>1</v>
      </c>
      <c r="I1256" s="25">
        <v>1</v>
      </c>
      <c r="J1256" s="25">
        <v>1</v>
      </c>
      <c r="K1256" s="50" t="s">
        <v>1463</v>
      </c>
      <c r="L1256" s="50" t="str">
        <f t="shared" si="130"/>
        <v>tw-x-9-jlr-loc3</v>
      </c>
      <c r="M1256" s="50">
        <f t="shared" si="131"/>
        <v>3</v>
      </c>
      <c r="N1256" s="25">
        <v>6</v>
      </c>
      <c r="O1256" s="39">
        <v>6</v>
      </c>
      <c r="Q1256" s="48">
        <v>53</v>
      </c>
    </row>
    <row r="1257" spans="1:17" ht="17.25" thickBot="1" x14ac:dyDescent="0.25">
      <c r="A1257" s="45" t="s">
        <v>1702</v>
      </c>
      <c r="B1257" s="45">
        <f t="shared" si="132"/>
        <v>4300931</v>
      </c>
      <c r="C1257" s="68">
        <v>9</v>
      </c>
      <c r="D1257" s="40">
        <f t="shared" si="129"/>
        <v>43009</v>
      </c>
      <c r="E1257" s="41">
        <v>3</v>
      </c>
      <c r="F1257" s="42" t="s">
        <v>795</v>
      </c>
      <c r="G1257" s="42" t="s">
        <v>509</v>
      </c>
      <c r="H1257" s="41">
        <v>1</v>
      </c>
      <c r="I1257" s="41">
        <v>1</v>
      </c>
      <c r="J1257" s="41">
        <v>1</v>
      </c>
      <c r="K1257" s="42" t="s">
        <v>576</v>
      </c>
      <c r="L1257" s="42" t="str">
        <f t="shared" si="130"/>
        <v>tw-x-9-shl-loc3</v>
      </c>
      <c r="M1257" s="42">
        <f t="shared" si="131"/>
        <v>3</v>
      </c>
      <c r="N1257" s="41">
        <v>9</v>
      </c>
      <c r="O1257" s="43">
        <v>9</v>
      </c>
      <c r="Q1257" s="48">
        <v>54</v>
      </c>
    </row>
    <row r="1258" spans="1:17" ht="16.5" x14ac:dyDescent="0.2">
      <c r="A1258" s="45" t="s">
        <v>1702</v>
      </c>
      <c r="B1258" s="45">
        <f t="shared" si="132"/>
        <v>4301010</v>
      </c>
      <c r="C1258" s="68">
        <v>10</v>
      </c>
      <c r="D1258" s="35">
        <f t="shared" si="129"/>
        <v>43010</v>
      </c>
      <c r="E1258" s="36">
        <v>1</v>
      </c>
      <c r="F1258" s="44" t="s">
        <v>794</v>
      </c>
      <c r="G1258" s="44" t="s">
        <v>495</v>
      </c>
      <c r="H1258" s="36">
        <v>1</v>
      </c>
      <c r="I1258" s="36">
        <v>1</v>
      </c>
      <c r="J1258" s="36">
        <v>1</v>
      </c>
      <c r="K1258" s="36" t="s">
        <v>501</v>
      </c>
      <c r="L1258" s="36" t="str">
        <f t="shared" si="130"/>
        <v>tw-x-10-jlr-loc1</v>
      </c>
      <c r="M1258" s="36">
        <f t="shared" si="131"/>
        <v>3</v>
      </c>
      <c r="N1258" s="36">
        <v>6</v>
      </c>
      <c r="O1258" s="37">
        <v>6</v>
      </c>
      <c r="Q1258" s="48">
        <v>55</v>
      </c>
    </row>
    <row r="1259" spans="1:17" ht="16.5" x14ac:dyDescent="0.2">
      <c r="A1259" s="45" t="s">
        <v>1702</v>
      </c>
      <c r="B1259" s="45">
        <f t="shared" si="132"/>
        <v>4301011</v>
      </c>
      <c r="C1259" s="68">
        <v>10</v>
      </c>
      <c r="D1259" s="38">
        <f t="shared" si="129"/>
        <v>43010</v>
      </c>
      <c r="E1259" s="25">
        <v>1</v>
      </c>
      <c r="F1259" s="26" t="s">
        <v>795</v>
      </c>
      <c r="G1259" s="26" t="s">
        <v>432</v>
      </c>
      <c r="H1259" s="25">
        <v>1</v>
      </c>
      <c r="I1259" s="25">
        <v>1</v>
      </c>
      <c r="J1259" s="25">
        <v>1</v>
      </c>
      <c r="K1259" s="26" t="s">
        <v>580</v>
      </c>
      <c r="L1259" s="25" t="str">
        <f t="shared" si="130"/>
        <v>tw-x-10-shl-loc1</v>
      </c>
      <c r="M1259" s="25">
        <f t="shared" si="131"/>
        <v>3</v>
      </c>
      <c r="N1259" s="25">
        <v>9</v>
      </c>
      <c r="O1259" s="39">
        <v>9</v>
      </c>
      <c r="Q1259" s="48">
        <v>56</v>
      </c>
    </row>
    <row r="1260" spans="1:17" ht="16.5" x14ac:dyDescent="0.2">
      <c r="A1260" s="45" t="s">
        <v>1702</v>
      </c>
      <c r="B1260" s="45">
        <f t="shared" si="132"/>
        <v>4301020</v>
      </c>
      <c r="C1260" s="68">
        <v>10</v>
      </c>
      <c r="D1260" s="38">
        <f t="shared" si="129"/>
        <v>43010</v>
      </c>
      <c r="E1260" s="25">
        <v>2</v>
      </c>
      <c r="F1260" s="26" t="s">
        <v>794</v>
      </c>
      <c r="G1260" s="26" t="s">
        <v>502</v>
      </c>
      <c r="H1260" s="25">
        <v>1</v>
      </c>
      <c r="I1260" s="25">
        <v>1</v>
      </c>
      <c r="J1260" s="25">
        <v>1</v>
      </c>
      <c r="K1260" s="45" t="s">
        <v>495</v>
      </c>
      <c r="L1260" s="49" t="str">
        <f t="shared" si="130"/>
        <v>tw-x-10-jlr-loc2</v>
      </c>
      <c r="M1260" s="49">
        <f t="shared" si="131"/>
        <v>3</v>
      </c>
      <c r="N1260" s="25">
        <v>6</v>
      </c>
      <c r="O1260" s="39">
        <v>6</v>
      </c>
      <c r="Q1260" s="48">
        <v>57</v>
      </c>
    </row>
    <row r="1261" spans="1:17" ht="16.5" x14ac:dyDescent="0.2">
      <c r="A1261" s="45" t="s">
        <v>1702</v>
      </c>
      <c r="B1261" s="45">
        <f t="shared" si="132"/>
        <v>4301021</v>
      </c>
      <c r="C1261" s="68">
        <v>10</v>
      </c>
      <c r="D1261" s="38">
        <f t="shared" si="129"/>
        <v>43010</v>
      </c>
      <c r="E1261" s="25">
        <v>2</v>
      </c>
      <c r="F1261" s="26" t="s">
        <v>795</v>
      </c>
      <c r="G1261" s="26" t="s">
        <v>522</v>
      </c>
      <c r="H1261" s="25">
        <v>1</v>
      </c>
      <c r="I1261" s="25">
        <v>1</v>
      </c>
      <c r="J1261" s="25">
        <v>1</v>
      </c>
      <c r="K1261" s="50" t="s">
        <v>600</v>
      </c>
      <c r="L1261" s="49" t="str">
        <f t="shared" si="130"/>
        <v>tw-x-10-shl-loc2</v>
      </c>
      <c r="M1261" s="49">
        <f t="shared" si="131"/>
        <v>3</v>
      </c>
      <c r="N1261" s="25">
        <v>9</v>
      </c>
      <c r="O1261" s="39">
        <v>9</v>
      </c>
      <c r="Q1261" s="48">
        <v>58</v>
      </c>
    </row>
    <row r="1262" spans="1:17" ht="16.5" x14ac:dyDescent="0.2">
      <c r="A1262" s="45" t="s">
        <v>1702</v>
      </c>
      <c r="B1262" s="45">
        <f t="shared" si="132"/>
        <v>4301030</v>
      </c>
      <c r="C1262" s="68">
        <v>10</v>
      </c>
      <c r="D1262" s="38">
        <f t="shared" si="129"/>
        <v>43010</v>
      </c>
      <c r="E1262" s="25">
        <v>3</v>
      </c>
      <c r="F1262" s="26" t="s">
        <v>794</v>
      </c>
      <c r="G1262" s="26" t="s">
        <v>1463</v>
      </c>
      <c r="H1262" s="25">
        <v>1</v>
      </c>
      <c r="I1262" s="25">
        <v>1</v>
      </c>
      <c r="J1262" s="25">
        <v>1</v>
      </c>
      <c r="K1262" s="50" t="s">
        <v>497</v>
      </c>
      <c r="L1262" s="50" t="str">
        <f t="shared" si="130"/>
        <v>tw-x-10-jlr-loc3</v>
      </c>
      <c r="M1262" s="50">
        <f t="shared" si="131"/>
        <v>3</v>
      </c>
      <c r="N1262" s="25">
        <v>6</v>
      </c>
      <c r="O1262" s="39">
        <v>6</v>
      </c>
      <c r="Q1262" s="48">
        <v>59</v>
      </c>
    </row>
    <row r="1263" spans="1:17" ht="17.25" thickBot="1" x14ac:dyDescent="0.25">
      <c r="A1263" s="45" t="s">
        <v>1702</v>
      </c>
      <c r="B1263" s="45">
        <f t="shared" si="132"/>
        <v>4301031</v>
      </c>
      <c r="C1263" s="68">
        <v>10</v>
      </c>
      <c r="D1263" s="40">
        <f t="shared" si="129"/>
        <v>43010</v>
      </c>
      <c r="E1263" s="41">
        <v>3</v>
      </c>
      <c r="F1263" s="42" t="s">
        <v>795</v>
      </c>
      <c r="G1263" s="42" t="s">
        <v>509</v>
      </c>
      <c r="H1263" s="41">
        <v>1</v>
      </c>
      <c r="I1263" s="41">
        <v>1</v>
      </c>
      <c r="J1263" s="41">
        <v>1</v>
      </c>
      <c r="K1263" s="42" t="s">
        <v>585</v>
      </c>
      <c r="L1263" s="42" t="str">
        <f t="shared" si="130"/>
        <v>tw-x-10-shl-loc3</v>
      </c>
      <c r="M1263" s="42">
        <f t="shared" si="131"/>
        <v>3</v>
      </c>
      <c r="N1263" s="41">
        <v>9</v>
      </c>
      <c r="O1263" s="43">
        <v>9</v>
      </c>
      <c r="Q1263" s="48">
        <v>60</v>
      </c>
    </row>
    <row r="1264" spans="1:17" ht="16.5" x14ac:dyDescent="0.2">
      <c r="A1264" s="45" t="s">
        <v>1702</v>
      </c>
      <c r="B1264" s="45">
        <f t="shared" si="132"/>
        <v>4301110</v>
      </c>
      <c r="C1264" s="68">
        <v>11</v>
      </c>
      <c r="D1264" s="35">
        <f t="shared" si="129"/>
        <v>43011</v>
      </c>
      <c r="E1264" s="36">
        <v>1</v>
      </c>
      <c r="F1264" s="44" t="s">
        <v>794</v>
      </c>
      <c r="G1264" s="44" t="s">
        <v>495</v>
      </c>
      <c r="H1264" s="36">
        <v>1</v>
      </c>
      <c r="I1264" s="36">
        <v>1</v>
      </c>
      <c r="J1264" s="36">
        <v>1</v>
      </c>
      <c r="K1264" s="44" t="s">
        <v>505</v>
      </c>
      <c r="L1264" s="36" t="str">
        <f t="shared" si="130"/>
        <v>tw-x-11-jlr-loc1</v>
      </c>
      <c r="M1264" s="36">
        <f t="shared" si="131"/>
        <v>3</v>
      </c>
      <c r="N1264" s="36">
        <v>6</v>
      </c>
      <c r="O1264" s="37">
        <v>6</v>
      </c>
      <c r="Q1264" s="48">
        <v>61</v>
      </c>
    </row>
    <row r="1265" spans="1:17" ht="16.5" x14ac:dyDescent="0.2">
      <c r="A1265" s="45" t="s">
        <v>1702</v>
      </c>
      <c r="B1265" s="45">
        <f t="shared" si="132"/>
        <v>4301111</v>
      </c>
      <c r="C1265" s="68">
        <v>11</v>
      </c>
      <c r="D1265" s="38">
        <f t="shared" si="129"/>
        <v>43011</v>
      </c>
      <c r="E1265" s="25">
        <v>1</v>
      </c>
      <c r="F1265" s="26" t="s">
        <v>795</v>
      </c>
      <c r="G1265" s="26" t="s">
        <v>432</v>
      </c>
      <c r="H1265" s="25">
        <v>1</v>
      </c>
      <c r="I1265" s="25">
        <v>1</v>
      </c>
      <c r="J1265" s="25">
        <v>1</v>
      </c>
      <c r="K1265" s="26" t="s">
        <v>599</v>
      </c>
      <c r="L1265" s="25" t="str">
        <f t="shared" si="130"/>
        <v>tw-x-11-shl-loc1</v>
      </c>
      <c r="M1265" s="25">
        <f t="shared" si="131"/>
        <v>3</v>
      </c>
      <c r="N1265" s="25">
        <v>9</v>
      </c>
      <c r="O1265" s="39">
        <v>9</v>
      </c>
      <c r="Q1265" s="48">
        <v>62</v>
      </c>
    </row>
    <row r="1266" spans="1:17" ht="16.5" x14ac:dyDescent="0.2">
      <c r="A1266" s="45" t="s">
        <v>1702</v>
      </c>
      <c r="B1266" s="45">
        <f t="shared" si="132"/>
        <v>4301120</v>
      </c>
      <c r="C1266" s="68">
        <v>11</v>
      </c>
      <c r="D1266" s="38">
        <f t="shared" si="129"/>
        <v>43011</v>
      </c>
      <c r="E1266" s="25">
        <v>2</v>
      </c>
      <c r="F1266" s="26" t="s">
        <v>794</v>
      </c>
      <c r="G1266" s="26" t="s">
        <v>502</v>
      </c>
      <c r="H1266" s="25">
        <v>1</v>
      </c>
      <c r="I1266" s="25">
        <v>1</v>
      </c>
      <c r="J1266" s="25">
        <v>1</v>
      </c>
      <c r="K1266" s="26" t="s">
        <v>502</v>
      </c>
      <c r="L1266" s="49" t="str">
        <f t="shared" si="130"/>
        <v>tw-x-11-jlr-loc2</v>
      </c>
      <c r="M1266" s="49">
        <f t="shared" si="131"/>
        <v>3</v>
      </c>
      <c r="N1266" s="25">
        <v>6</v>
      </c>
      <c r="O1266" s="39">
        <v>6</v>
      </c>
      <c r="Q1266" s="48">
        <v>63</v>
      </c>
    </row>
    <row r="1267" spans="1:17" ht="16.5" x14ac:dyDescent="0.2">
      <c r="A1267" s="45" t="s">
        <v>1702</v>
      </c>
      <c r="B1267" s="45">
        <f t="shared" si="132"/>
        <v>4301121</v>
      </c>
      <c r="C1267" s="68">
        <v>11</v>
      </c>
      <c r="D1267" s="38">
        <f t="shared" si="129"/>
        <v>43011</v>
      </c>
      <c r="E1267" s="25">
        <v>2</v>
      </c>
      <c r="F1267" s="26" t="s">
        <v>795</v>
      </c>
      <c r="G1267" s="26" t="s">
        <v>522</v>
      </c>
      <c r="H1267" s="25">
        <v>1</v>
      </c>
      <c r="I1267" s="25">
        <v>1</v>
      </c>
      <c r="J1267" s="25">
        <v>1</v>
      </c>
      <c r="K1267" s="50" t="s">
        <v>593</v>
      </c>
      <c r="L1267" s="49" t="str">
        <f t="shared" si="130"/>
        <v>tw-x-11-shl-loc2</v>
      </c>
      <c r="M1267" s="49">
        <f t="shared" si="131"/>
        <v>3</v>
      </c>
      <c r="N1267" s="25">
        <v>9</v>
      </c>
      <c r="O1267" s="39">
        <v>9</v>
      </c>
      <c r="Q1267" s="48">
        <v>64</v>
      </c>
    </row>
    <row r="1268" spans="1:17" ht="16.5" x14ac:dyDescent="0.2">
      <c r="A1268" s="45" t="s">
        <v>1702</v>
      </c>
      <c r="B1268" s="45">
        <f t="shared" si="132"/>
        <v>4301130</v>
      </c>
      <c r="C1268" s="68">
        <v>11</v>
      </c>
      <c r="D1268" s="38">
        <f t="shared" si="129"/>
        <v>43011</v>
      </c>
      <c r="E1268" s="25">
        <v>3</v>
      </c>
      <c r="F1268" s="26" t="s">
        <v>794</v>
      </c>
      <c r="G1268" s="26" t="s">
        <v>1463</v>
      </c>
      <c r="H1268" s="25">
        <v>1</v>
      </c>
      <c r="I1268" s="25">
        <v>1</v>
      </c>
      <c r="J1268" s="25">
        <v>1</v>
      </c>
      <c r="K1268" s="50" t="s">
        <v>501</v>
      </c>
      <c r="L1268" s="50" t="str">
        <f t="shared" si="130"/>
        <v>tw-x-11-jlr-loc3</v>
      </c>
      <c r="M1268" s="50">
        <f t="shared" si="131"/>
        <v>3</v>
      </c>
      <c r="N1268" s="25">
        <v>6</v>
      </c>
      <c r="O1268" s="39">
        <v>6</v>
      </c>
      <c r="Q1268" s="48">
        <v>65</v>
      </c>
    </row>
    <row r="1269" spans="1:17" ht="17.25" thickBot="1" x14ac:dyDescent="0.25">
      <c r="A1269" s="45" t="s">
        <v>1702</v>
      </c>
      <c r="B1269" s="45">
        <f t="shared" si="132"/>
        <v>4301131</v>
      </c>
      <c r="C1269" s="68">
        <v>11</v>
      </c>
      <c r="D1269" s="40">
        <f t="shared" ref="D1269:D1332" si="133">INT((Q1269-1)/6)+43001</f>
        <v>43011</v>
      </c>
      <c r="E1269" s="41">
        <v>3</v>
      </c>
      <c r="F1269" s="42" t="s">
        <v>795</v>
      </c>
      <c r="G1269" s="42" t="s">
        <v>509</v>
      </c>
      <c r="H1269" s="41">
        <v>1</v>
      </c>
      <c r="I1269" s="41">
        <v>1</v>
      </c>
      <c r="J1269" s="41">
        <v>1</v>
      </c>
      <c r="K1269" s="42" t="s">
        <v>580</v>
      </c>
      <c r="L1269" s="42" t="str">
        <f t="shared" ref="L1269:L1332" si="134">A1269&amp;"-"&amp;C1269&amp;"-"&amp;F1269&amp;"-loc"&amp;E1269</f>
        <v>tw-x-11-shl-loc3</v>
      </c>
      <c r="M1269" s="42">
        <f t="shared" ref="M1269:M1332" si="135">INDEX($BD$4:$BD$103,C1269)</f>
        <v>3</v>
      </c>
      <c r="N1269" s="41">
        <v>9</v>
      </c>
      <c r="O1269" s="43">
        <v>9</v>
      </c>
      <c r="Q1269" s="48">
        <v>66</v>
      </c>
    </row>
    <row r="1270" spans="1:17" ht="16.5" x14ac:dyDescent="0.2">
      <c r="A1270" s="45" t="s">
        <v>1702</v>
      </c>
      <c r="B1270" s="45">
        <f t="shared" si="132"/>
        <v>4301210</v>
      </c>
      <c r="C1270" s="68">
        <v>12</v>
      </c>
      <c r="D1270" s="35">
        <f t="shared" si="133"/>
        <v>43012</v>
      </c>
      <c r="E1270" s="36">
        <v>1</v>
      </c>
      <c r="F1270" s="44" t="s">
        <v>794</v>
      </c>
      <c r="G1270" s="44" t="s">
        <v>495</v>
      </c>
      <c r="H1270" s="36">
        <v>1</v>
      </c>
      <c r="I1270" s="36">
        <v>1</v>
      </c>
      <c r="J1270" s="36">
        <v>1</v>
      </c>
      <c r="K1270" s="36" t="s">
        <v>174</v>
      </c>
      <c r="L1270" s="36" t="str">
        <f t="shared" si="134"/>
        <v>tw-x-12-jlr-loc1</v>
      </c>
      <c r="M1270" s="36">
        <f t="shared" si="135"/>
        <v>3</v>
      </c>
      <c r="N1270" s="36">
        <v>6</v>
      </c>
      <c r="O1270" s="37">
        <v>6</v>
      </c>
      <c r="Q1270" s="48">
        <v>67</v>
      </c>
    </row>
    <row r="1271" spans="1:17" ht="16.5" x14ac:dyDescent="0.2">
      <c r="A1271" s="45" t="s">
        <v>1702</v>
      </c>
      <c r="B1271" s="45">
        <f t="shared" si="132"/>
        <v>4301211</v>
      </c>
      <c r="C1271" s="68">
        <v>12</v>
      </c>
      <c r="D1271" s="38">
        <f t="shared" si="133"/>
        <v>43012</v>
      </c>
      <c r="E1271" s="25">
        <v>1</v>
      </c>
      <c r="F1271" s="26" t="s">
        <v>795</v>
      </c>
      <c r="G1271" s="26" t="s">
        <v>432</v>
      </c>
      <c r="H1271" s="25">
        <v>1</v>
      </c>
      <c r="I1271" s="25">
        <v>1</v>
      </c>
      <c r="J1271" s="25">
        <v>1</v>
      </c>
      <c r="K1271" s="26" t="s">
        <v>583</v>
      </c>
      <c r="L1271" s="25" t="str">
        <f t="shared" si="134"/>
        <v>tw-x-12-shl-loc1</v>
      </c>
      <c r="M1271" s="25">
        <f t="shared" si="135"/>
        <v>3</v>
      </c>
      <c r="N1271" s="25">
        <v>9</v>
      </c>
      <c r="O1271" s="39">
        <v>9</v>
      </c>
      <c r="Q1271" s="48">
        <v>68</v>
      </c>
    </row>
    <row r="1272" spans="1:17" ht="16.5" x14ac:dyDescent="0.2">
      <c r="A1272" s="45" t="s">
        <v>1702</v>
      </c>
      <c r="B1272" s="45">
        <f t="shared" si="132"/>
        <v>4301220</v>
      </c>
      <c r="C1272" s="68">
        <v>12</v>
      </c>
      <c r="D1272" s="38">
        <f t="shared" si="133"/>
        <v>43012</v>
      </c>
      <c r="E1272" s="25">
        <v>2</v>
      </c>
      <c r="F1272" s="26" t="s">
        <v>794</v>
      </c>
      <c r="G1272" s="26" t="s">
        <v>502</v>
      </c>
      <c r="H1272" s="25">
        <v>1</v>
      </c>
      <c r="I1272" s="25">
        <v>1</v>
      </c>
      <c r="J1272" s="25">
        <v>1</v>
      </c>
      <c r="K1272" s="45" t="s">
        <v>1458</v>
      </c>
      <c r="L1272" s="49" t="str">
        <f t="shared" si="134"/>
        <v>tw-x-12-jlr-loc2</v>
      </c>
      <c r="M1272" s="49">
        <f t="shared" si="135"/>
        <v>3</v>
      </c>
      <c r="N1272" s="25">
        <v>6</v>
      </c>
      <c r="O1272" s="39">
        <v>6</v>
      </c>
      <c r="Q1272" s="48">
        <v>69</v>
      </c>
    </row>
    <row r="1273" spans="1:17" ht="16.5" x14ac:dyDescent="0.2">
      <c r="A1273" s="45" t="s">
        <v>1702</v>
      </c>
      <c r="B1273" s="45">
        <f t="shared" si="132"/>
        <v>4301221</v>
      </c>
      <c r="C1273" s="68">
        <v>12</v>
      </c>
      <c r="D1273" s="38">
        <f t="shared" si="133"/>
        <v>43012</v>
      </c>
      <c r="E1273" s="25">
        <v>2</v>
      </c>
      <c r="F1273" s="26" t="s">
        <v>795</v>
      </c>
      <c r="G1273" s="26" t="s">
        <v>522</v>
      </c>
      <c r="H1273" s="25">
        <v>1</v>
      </c>
      <c r="I1273" s="25">
        <v>1</v>
      </c>
      <c r="J1273" s="25">
        <v>1</v>
      </c>
      <c r="K1273" s="50" t="s">
        <v>798</v>
      </c>
      <c r="L1273" s="49" t="str">
        <f t="shared" si="134"/>
        <v>tw-x-12-shl-loc2</v>
      </c>
      <c r="M1273" s="49">
        <f t="shared" si="135"/>
        <v>3</v>
      </c>
      <c r="N1273" s="25">
        <v>9</v>
      </c>
      <c r="O1273" s="39">
        <v>9</v>
      </c>
      <c r="Q1273" s="48">
        <v>70</v>
      </c>
    </row>
    <row r="1274" spans="1:17" ht="16.5" x14ac:dyDescent="0.2">
      <c r="A1274" s="45" t="s">
        <v>1702</v>
      </c>
      <c r="B1274" s="45">
        <f t="shared" si="132"/>
        <v>4301230</v>
      </c>
      <c r="C1274" s="68">
        <v>12</v>
      </c>
      <c r="D1274" s="38">
        <f t="shared" si="133"/>
        <v>43012</v>
      </c>
      <c r="E1274" s="25">
        <v>3</v>
      </c>
      <c r="F1274" s="26" t="s">
        <v>794</v>
      </c>
      <c r="G1274" s="26" t="s">
        <v>1463</v>
      </c>
      <c r="H1274" s="25">
        <v>1</v>
      </c>
      <c r="I1274" s="25">
        <v>1</v>
      </c>
      <c r="J1274" s="25">
        <v>1</v>
      </c>
      <c r="K1274" s="50" t="s">
        <v>1459</v>
      </c>
      <c r="L1274" s="50" t="str">
        <f t="shared" si="134"/>
        <v>tw-x-12-jlr-loc3</v>
      </c>
      <c r="M1274" s="50">
        <f t="shared" si="135"/>
        <v>3</v>
      </c>
      <c r="N1274" s="25">
        <v>6</v>
      </c>
      <c r="O1274" s="39">
        <v>6</v>
      </c>
      <c r="Q1274" s="48">
        <v>71</v>
      </c>
    </row>
    <row r="1275" spans="1:17" ht="17.25" thickBot="1" x14ac:dyDescent="0.25">
      <c r="A1275" s="45" t="s">
        <v>1702</v>
      </c>
      <c r="B1275" s="45">
        <f t="shared" si="132"/>
        <v>4301231</v>
      </c>
      <c r="C1275" s="68">
        <v>12</v>
      </c>
      <c r="D1275" s="40">
        <f t="shared" si="133"/>
        <v>43012</v>
      </c>
      <c r="E1275" s="41">
        <v>3</v>
      </c>
      <c r="F1275" s="42" t="s">
        <v>795</v>
      </c>
      <c r="G1275" s="42" t="s">
        <v>509</v>
      </c>
      <c r="H1275" s="41">
        <v>1</v>
      </c>
      <c r="I1275" s="41">
        <v>1</v>
      </c>
      <c r="J1275" s="41">
        <v>1</v>
      </c>
      <c r="K1275" s="42" t="s">
        <v>606</v>
      </c>
      <c r="L1275" s="42" t="str">
        <f t="shared" si="134"/>
        <v>tw-x-12-shl-loc3</v>
      </c>
      <c r="M1275" s="42">
        <f t="shared" si="135"/>
        <v>3</v>
      </c>
      <c r="N1275" s="41">
        <v>9</v>
      </c>
      <c r="O1275" s="43">
        <v>9</v>
      </c>
      <c r="Q1275" s="48">
        <v>72</v>
      </c>
    </row>
    <row r="1276" spans="1:17" ht="16.5" x14ac:dyDescent="0.2">
      <c r="A1276" s="45" t="s">
        <v>1702</v>
      </c>
      <c r="B1276" s="45">
        <f t="shared" si="132"/>
        <v>4301310</v>
      </c>
      <c r="C1276" s="68">
        <v>13</v>
      </c>
      <c r="D1276" s="35">
        <f t="shared" si="133"/>
        <v>43013</v>
      </c>
      <c r="E1276" s="36">
        <v>1</v>
      </c>
      <c r="F1276" s="44" t="s">
        <v>794</v>
      </c>
      <c r="G1276" s="44" t="s">
        <v>495</v>
      </c>
      <c r="H1276" s="36">
        <v>1</v>
      </c>
      <c r="I1276" s="36">
        <v>1</v>
      </c>
      <c r="J1276" s="36">
        <v>1</v>
      </c>
      <c r="K1276" s="44" t="s">
        <v>497</v>
      </c>
      <c r="L1276" s="36" t="str">
        <f t="shared" si="134"/>
        <v>tw-x-13-jlr-loc1</v>
      </c>
      <c r="M1276" s="36">
        <f t="shared" si="135"/>
        <v>3</v>
      </c>
      <c r="N1276" s="36">
        <v>6</v>
      </c>
      <c r="O1276" s="37">
        <v>6</v>
      </c>
      <c r="Q1276" s="48">
        <v>73</v>
      </c>
    </row>
    <row r="1277" spans="1:17" ht="16.5" x14ac:dyDescent="0.2">
      <c r="A1277" s="45" t="s">
        <v>1702</v>
      </c>
      <c r="B1277" s="45">
        <f t="shared" si="132"/>
        <v>4301311</v>
      </c>
      <c r="C1277" s="68">
        <v>13</v>
      </c>
      <c r="D1277" s="38">
        <f t="shared" si="133"/>
        <v>43013</v>
      </c>
      <c r="E1277" s="25">
        <v>1</v>
      </c>
      <c r="F1277" s="26" t="s">
        <v>795</v>
      </c>
      <c r="G1277" s="26" t="s">
        <v>432</v>
      </c>
      <c r="H1277" s="25">
        <v>1</v>
      </c>
      <c r="I1277" s="25">
        <v>1</v>
      </c>
      <c r="J1277" s="25">
        <v>1</v>
      </c>
      <c r="K1277" s="26" t="s">
        <v>585</v>
      </c>
      <c r="L1277" s="25" t="str">
        <f t="shared" si="134"/>
        <v>tw-x-13-shl-loc1</v>
      </c>
      <c r="M1277" s="25">
        <f t="shared" si="135"/>
        <v>3</v>
      </c>
      <c r="N1277" s="25">
        <v>9</v>
      </c>
      <c r="O1277" s="39">
        <v>9</v>
      </c>
      <c r="Q1277" s="48">
        <v>74</v>
      </c>
    </row>
    <row r="1278" spans="1:17" ht="16.5" x14ac:dyDescent="0.2">
      <c r="A1278" s="45" t="s">
        <v>1702</v>
      </c>
      <c r="B1278" s="45">
        <f t="shared" si="132"/>
        <v>4301320</v>
      </c>
      <c r="C1278" s="68">
        <v>13</v>
      </c>
      <c r="D1278" s="38">
        <f t="shared" si="133"/>
        <v>43013</v>
      </c>
      <c r="E1278" s="25">
        <v>2</v>
      </c>
      <c r="F1278" s="26" t="s">
        <v>794</v>
      </c>
      <c r="G1278" s="26" t="s">
        <v>502</v>
      </c>
      <c r="H1278" s="25">
        <v>1</v>
      </c>
      <c r="I1278" s="25">
        <v>1</v>
      </c>
      <c r="J1278" s="25">
        <v>1</v>
      </c>
      <c r="K1278" s="26" t="s">
        <v>498</v>
      </c>
      <c r="L1278" s="49" t="str">
        <f t="shared" si="134"/>
        <v>tw-x-13-jlr-loc2</v>
      </c>
      <c r="M1278" s="49">
        <f t="shared" si="135"/>
        <v>3</v>
      </c>
      <c r="N1278" s="25">
        <v>6</v>
      </c>
      <c r="O1278" s="39">
        <v>6</v>
      </c>
      <c r="Q1278" s="48">
        <v>75</v>
      </c>
    </row>
    <row r="1279" spans="1:17" ht="16.5" x14ac:dyDescent="0.2">
      <c r="A1279" s="45" t="s">
        <v>1702</v>
      </c>
      <c r="B1279" s="45">
        <f t="shared" si="132"/>
        <v>4301321</v>
      </c>
      <c r="C1279" s="68">
        <v>13</v>
      </c>
      <c r="D1279" s="38">
        <f t="shared" si="133"/>
        <v>43013</v>
      </c>
      <c r="E1279" s="25">
        <v>2</v>
      </c>
      <c r="F1279" s="26" t="s">
        <v>795</v>
      </c>
      <c r="G1279" s="26" t="s">
        <v>522</v>
      </c>
      <c r="H1279" s="25">
        <v>1</v>
      </c>
      <c r="I1279" s="25">
        <v>1</v>
      </c>
      <c r="J1279" s="25">
        <v>1</v>
      </c>
      <c r="K1279" s="50" t="s">
        <v>596</v>
      </c>
      <c r="L1279" s="49" t="str">
        <f t="shared" si="134"/>
        <v>tw-x-13-shl-loc2</v>
      </c>
      <c r="M1279" s="49">
        <f t="shared" si="135"/>
        <v>3</v>
      </c>
      <c r="N1279" s="25">
        <v>9</v>
      </c>
      <c r="O1279" s="39">
        <v>9</v>
      </c>
      <c r="Q1279" s="48">
        <v>76</v>
      </c>
    </row>
    <row r="1280" spans="1:17" ht="16.5" x14ac:dyDescent="0.2">
      <c r="A1280" s="45" t="s">
        <v>1702</v>
      </c>
      <c r="B1280" s="45">
        <f t="shared" si="132"/>
        <v>4301330</v>
      </c>
      <c r="C1280" s="68">
        <v>13</v>
      </c>
      <c r="D1280" s="38">
        <f t="shared" si="133"/>
        <v>43013</v>
      </c>
      <c r="E1280" s="25">
        <v>3</v>
      </c>
      <c r="F1280" s="26" t="s">
        <v>794</v>
      </c>
      <c r="G1280" s="26" t="s">
        <v>1463</v>
      </c>
      <c r="H1280" s="25">
        <v>1</v>
      </c>
      <c r="I1280" s="25">
        <v>1</v>
      </c>
      <c r="J1280" s="25">
        <v>1</v>
      </c>
      <c r="K1280" s="50" t="s">
        <v>501</v>
      </c>
      <c r="L1280" s="50" t="str">
        <f t="shared" si="134"/>
        <v>tw-x-13-jlr-loc3</v>
      </c>
      <c r="M1280" s="50">
        <f t="shared" si="135"/>
        <v>3</v>
      </c>
      <c r="N1280" s="25">
        <v>6</v>
      </c>
      <c r="O1280" s="39">
        <v>6</v>
      </c>
      <c r="Q1280" s="48">
        <v>77</v>
      </c>
    </row>
    <row r="1281" spans="1:17" ht="17.25" thickBot="1" x14ac:dyDescent="0.25">
      <c r="A1281" s="45" t="s">
        <v>1702</v>
      </c>
      <c r="B1281" s="45">
        <f t="shared" si="132"/>
        <v>4301331</v>
      </c>
      <c r="C1281" s="68">
        <v>13</v>
      </c>
      <c r="D1281" s="40">
        <f t="shared" si="133"/>
        <v>43013</v>
      </c>
      <c r="E1281" s="41">
        <v>3</v>
      </c>
      <c r="F1281" s="42" t="s">
        <v>795</v>
      </c>
      <c r="G1281" s="42" t="s">
        <v>509</v>
      </c>
      <c r="H1281" s="41">
        <v>1</v>
      </c>
      <c r="I1281" s="41">
        <v>1</v>
      </c>
      <c r="J1281" s="41">
        <v>1</v>
      </c>
      <c r="K1281" s="42" t="s">
        <v>580</v>
      </c>
      <c r="L1281" s="42" t="str">
        <f t="shared" si="134"/>
        <v>tw-x-13-shl-loc3</v>
      </c>
      <c r="M1281" s="42">
        <f t="shared" si="135"/>
        <v>3</v>
      </c>
      <c r="N1281" s="41">
        <v>9</v>
      </c>
      <c r="O1281" s="43">
        <v>9</v>
      </c>
      <c r="Q1281" s="48">
        <v>78</v>
      </c>
    </row>
    <row r="1282" spans="1:17" ht="16.5" x14ac:dyDescent="0.2">
      <c r="A1282" s="45" t="s">
        <v>1702</v>
      </c>
      <c r="B1282" s="45">
        <f t="shared" si="132"/>
        <v>4301410</v>
      </c>
      <c r="C1282" s="68">
        <v>14</v>
      </c>
      <c r="D1282" s="35">
        <f t="shared" si="133"/>
        <v>43014</v>
      </c>
      <c r="E1282" s="36">
        <v>1</v>
      </c>
      <c r="F1282" s="44" t="s">
        <v>794</v>
      </c>
      <c r="G1282" s="44" t="s">
        <v>495</v>
      </c>
      <c r="H1282" s="36">
        <v>1</v>
      </c>
      <c r="I1282" s="36">
        <v>1</v>
      </c>
      <c r="J1282" s="36">
        <v>1</v>
      </c>
      <c r="K1282" s="36" t="s">
        <v>495</v>
      </c>
      <c r="L1282" s="36" t="str">
        <f t="shared" si="134"/>
        <v>tw-x-14-jlr-loc1</v>
      </c>
      <c r="M1282" s="36">
        <f t="shared" si="135"/>
        <v>3</v>
      </c>
      <c r="N1282" s="36">
        <v>6</v>
      </c>
      <c r="O1282" s="37">
        <v>6</v>
      </c>
      <c r="Q1282" s="48">
        <v>79</v>
      </c>
    </row>
    <row r="1283" spans="1:17" ht="16.5" x14ac:dyDescent="0.2">
      <c r="A1283" s="45" t="s">
        <v>1702</v>
      </c>
      <c r="B1283" s="45">
        <f t="shared" si="132"/>
        <v>4301411</v>
      </c>
      <c r="C1283" s="68">
        <v>14</v>
      </c>
      <c r="D1283" s="38">
        <f t="shared" si="133"/>
        <v>43014</v>
      </c>
      <c r="E1283" s="25">
        <v>1</v>
      </c>
      <c r="F1283" s="26" t="s">
        <v>795</v>
      </c>
      <c r="G1283" s="26" t="s">
        <v>432</v>
      </c>
      <c r="H1283" s="25">
        <v>1</v>
      </c>
      <c r="I1283" s="25">
        <v>1</v>
      </c>
      <c r="J1283" s="25">
        <v>1</v>
      </c>
      <c r="K1283" s="26" t="s">
        <v>581</v>
      </c>
      <c r="L1283" s="25" t="str">
        <f t="shared" si="134"/>
        <v>tw-x-14-shl-loc1</v>
      </c>
      <c r="M1283" s="25">
        <f t="shared" si="135"/>
        <v>3</v>
      </c>
      <c r="N1283" s="25">
        <v>9</v>
      </c>
      <c r="O1283" s="39">
        <v>9</v>
      </c>
      <c r="Q1283" s="48">
        <v>80</v>
      </c>
    </row>
    <row r="1284" spans="1:17" ht="16.5" x14ac:dyDescent="0.2">
      <c r="A1284" s="45" t="s">
        <v>1702</v>
      </c>
      <c r="B1284" s="45">
        <f t="shared" si="132"/>
        <v>4301420</v>
      </c>
      <c r="C1284" s="68">
        <v>14</v>
      </c>
      <c r="D1284" s="38">
        <f t="shared" si="133"/>
        <v>43014</v>
      </c>
      <c r="E1284" s="25">
        <v>2</v>
      </c>
      <c r="F1284" s="26" t="s">
        <v>794</v>
      </c>
      <c r="G1284" s="26" t="s">
        <v>502</v>
      </c>
      <c r="H1284" s="25">
        <v>1</v>
      </c>
      <c r="I1284" s="25">
        <v>1</v>
      </c>
      <c r="J1284" s="25">
        <v>1</v>
      </c>
      <c r="K1284" s="45" t="s">
        <v>502</v>
      </c>
      <c r="L1284" s="49" t="str">
        <f t="shared" si="134"/>
        <v>tw-x-14-jlr-loc2</v>
      </c>
      <c r="M1284" s="49">
        <f t="shared" si="135"/>
        <v>3</v>
      </c>
      <c r="N1284" s="25">
        <v>6</v>
      </c>
      <c r="O1284" s="39">
        <v>6</v>
      </c>
      <c r="Q1284" s="48">
        <v>81</v>
      </c>
    </row>
    <row r="1285" spans="1:17" ht="16.5" x14ac:dyDescent="0.2">
      <c r="A1285" s="45" t="s">
        <v>1702</v>
      </c>
      <c r="B1285" s="45">
        <f t="shared" ref="B1285:B1348" si="136">D1285*100+E1285*10+IF(F1285="jlr",0,1)</f>
        <v>4301421</v>
      </c>
      <c r="C1285" s="68">
        <v>14</v>
      </c>
      <c r="D1285" s="38">
        <f t="shared" si="133"/>
        <v>43014</v>
      </c>
      <c r="E1285" s="25">
        <v>2</v>
      </c>
      <c r="F1285" s="26" t="s">
        <v>795</v>
      </c>
      <c r="G1285" s="26" t="s">
        <v>522</v>
      </c>
      <c r="H1285" s="25">
        <v>1</v>
      </c>
      <c r="I1285" s="25">
        <v>1</v>
      </c>
      <c r="J1285" s="25">
        <v>1</v>
      </c>
      <c r="K1285" s="50" t="s">
        <v>593</v>
      </c>
      <c r="L1285" s="49" t="str">
        <f t="shared" si="134"/>
        <v>tw-x-14-shl-loc2</v>
      </c>
      <c r="M1285" s="49">
        <f t="shared" si="135"/>
        <v>3</v>
      </c>
      <c r="N1285" s="25">
        <v>9</v>
      </c>
      <c r="O1285" s="39">
        <v>9</v>
      </c>
      <c r="Q1285" s="48">
        <v>82</v>
      </c>
    </row>
    <row r="1286" spans="1:17" ht="16.5" x14ac:dyDescent="0.2">
      <c r="A1286" s="45" t="s">
        <v>1702</v>
      </c>
      <c r="B1286" s="45">
        <f t="shared" si="136"/>
        <v>4301430</v>
      </c>
      <c r="C1286" s="68">
        <v>14</v>
      </c>
      <c r="D1286" s="38">
        <f t="shared" si="133"/>
        <v>43014</v>
      </c>
      <c r="E1286" s="25">
        <v>3</v>
      </c>
      <c r="F1286" s="26" t="s">
        <v>794</v>
      </c>
      <c r="G1286" s="26" t="s">
        <v>1463</v>
      </c>
      <c r="H1286" s="25">
        <v>1</v>
      </c>
      <c r="I1286" s="25">
        <v>1</v>
      </c>
      <c r="J1286" s="25">
        <v>1</v>
      </c>
      <c r="K1286" s="50" t="s">
        <v>1459</v>
      </c>
      <c r="L1286" s="50" t="str">
        <f t="shared" si="134"/>
        <v>tw-x-14-jlr-loc3</v>
      </c>
      <c r="M1286" s="50">
        <f t="shared" si="135"/>
        <v>3</v>
      </c>
      <c r="N1286" s="25">
        <v>6</v>
      </c>
      <c r="O1286" s="39">
        <v>6</v>
      </c>
      <c r="Q1286" s="48">
        <v>83</v>
      </c>
    </row>
    <row r="1287" spans="1:17" ht="17.25" thickBot="1" x14ac:dyDescent="0.25">
      <c r="A1287" s="45" t="s">
        <v>1702</v>
      </c>
      <c r="B1287" s="45">
        <f t="shared" si="136"/>
        <v>4301431</v>
      </c>
      <c r="C1287" s="68">
        <v>14</v>
      </c>
      <c r="D1287" s="40">
        <f t="shared" si="133"/>
        <v>43014</v>
      </c>
      <c r="E1287" s="41">
        <v>3</v>
      </c>
      <c r="F1287" s="42" t="s">
        <v>795</v>
      </c>
      <c r="G1287" s="42" t="s">
        <v>509</v>
      </c>
      <c r="H1287" s="41">
        <v>1</v>
      </c>
      <c r="I1287" s="41">
        <v>1</v>
      </c>
      <c r="J1287" s="41">
        <v>1</v>
      </c>
      <c r="K1287" s="42" t="s">
        <v>606</v>
      </c>
      <c r="L1287" s="42" t="str">
        <f t="shared" si="134"/>
        <v>tw-x-14-shl-loc3</v>
      </c>
      <c r="M1287" s="42">
        <f t="shared" si="135"/>
        <v>3</v>
      </c>
      <c r="N1287" s="41">
        <v>9</v>
      </c>
      <c r="O1287" s="43">
        <v>9</v>
      </c>
      <c r="Q1287" s="48">
        <v>84</v>
      </c>
    </row>
    <row r="1288" spans="1:17" ht="16.5" x14ac:dyDescent="0.2">
      <c r="A1288" s="45" t="s">
        <v>1702</v>
      </c>
      <c r="B1288" s="45">
        <f t="shared" si="136"/>
        <v>4301510</v>
      </c>
      <c r="C1288" s="68">
        <v>15</v>
      </c>
      <c r="D1288" s="35">
        <f t="shared" si="133"/>
        <v>43015</v>
      </c>
      <c r="E1288" s="36">
        <v>1</v>
      </c>
      <c r="F1288" s="44" t="s">
        <v>794</v>
      </c>
      <c r="G1288" s="44" t="s">
        <v>495</v>
      </c>
      <c r="H1288" s="36">
        <v>1</v>
      </c>
      <c r="I1288" s="36">
        <v>1</v>
      </c>
      <c r="J1288" s="36">
        <v>1</v>
      </c>
      <c r="K1288" s="36" t="s">
        <v>1458</v>
      </c>
      <c r="L1288" s="36" t="str">
        <f t="shared" si="134"/>
        <v>tw-x-15-jlr-loc1</v>
      </c>
      <c r="M1288" s="36">
        <f t="shared" si="135"/>
        <v>3</v>
      </c>
      <c r="N1288" s="36">
        <v>6</v>
      </c>
      <c r="O1288" s="37">
        <v>6</v>
      </c>
      <c r="Q1288" s="48">
        <v>85</v>
      </c>
    </row>
    <row r="1289" spans="1:17" ht="16.5" x14ac:dyDescent="0.2">
      <c r="A1289" s="45" t="s">
        <v>1702</v>
      </c>
      <c r="B1289" s="45">
        <f t="shared" si="136"/>
        <v>4301511</v>
      </c>
      <c r="C1289" s="68">
        <v>15</v>
      </c>
      <c r="D1289" s="38">
        <f t="shared" si="133"/>
        <v>43015</v>
      </c>
      <c r="E1289" s="25">
        <v>1</v>
      </c>
      <c r="F1289" s="26" t="s">
        <v>795</v>
      </c>
      <c r="G1289" s="26" t="s">
        <v>432</v>
      </c>
      <c r="H1289" s="25">
        <v>1</v>
      </c>
      <c r="I1289" s="25">
        <v>1</v>
      </c>
      <c r="J1289" s="25">
        <v>1</v>
      </c>
      <c r="K1289" s="26" t="s">
        <v>798</v>
      </c>
      <c r="L1289" s="25" t="str">
        <f t="shared" si="134"/>
        <v>tw-x-15-shl-loc1</v>
      </c>
      <c r="M1289" s="25">
        <f t="shared" si="135"/>
        <v>3</v>
      </c>
      <c r="N1289" s="25">
        <v>9</v>
      </c>
      <c r="O1289" s="39">
        <v>9</v>
      </c>
      <c r="Q1289" s="48">
        <v>86</v>
      </c>
    </row>
    <row r="1290" spans="1:17" ht="16.5" x14ac:dyDescent="0.2">
      <c r="A1290" s="45" t="s">
        <v>1702</v>
      </c>
      <c r="B1290" s="45">
        <f t="shared" si="136"/>
        <v>4301520</v>
      </c>
      <c r="C1290" s="68">
        <v>15</v>
      </c>
      <c r="D1290" s="38">
        <f t="shared" si="133"/>
        <v>43015</v>
      </c>
      <c r="E1290" s="25">
        <v>2</v>
      </c>
      <c r="F1290" s="26" t="s">
        <v>794</v>
      </c>
      <c r="G1290" s="26" t="s">
        <v>502</v>
      </c>
      <c r="H1290" s="25">
        <v>1</v>
      </c>
      <c r="I1290" s="25">
        <v>1</v>
      </c>
      <c r="J1290" s="25">
        <v>1</v>
      </c>
      <c r="K1290" s="25" t="s">
        <v>174</v>
      </c>
      <c r="L1290" s="49" t="str">
        <f t="shared" si="134"/>
        <v>tw-x-15-jlr-loc2</v>
      </c>
      <c r="M1290" s="49">
        <f t="shared" si="135"/>
        <v>3</v>
      </c>
      <c r="N1290" s="25">
        <v>6</v>
      </c>
      <c r="O1290" s="39">
        <v>6</v>
      </c>
      <c r="Q1290" s="48">
        <v>87</v>
      </c>
    </row>
    <row r="1291" spans="1:17" ht="16.5" x14ac:dyDescent="0.2">
      <c r="A1291" s="45" t="s">
        <v>1702</v>
      </c>
      <c r="B1291" s="45">
        <f t="shared" si="136"/>
        <v>4301521</v>
      </c>
      <c r="C1291" s="68">
        <v>15</v>
      </c>
      <c r="D1291" s="38">
        <f t="shared" si="133"/>
        <v>43015</v>
      </c>
      <c r="E1291" s="25">
        <v>2</v>
      </c>
      <c r="F1291" s="26" t="s">
        <v>795</v>
      </c>
      <c r="G1291" s="26" t="s">
        <v>522</v>
      </c>
      <c r="H1291" s="25">
        <v>1</v>
      </c>
      <c r="I1291" s="25">
        <v>1</v>
      </c>
      <c r="J1291" s="25">
        <v>1</v>
      </c>
      <c r="K1291" s="26" t="s">
        <v>607</v>
      </c>
      <c r="L1291" s="49" t="str">
        <f t="shared" si="134"/>
        <v>tw-x-15-shl-loc2</v>
      </c>
      <c r="M1291" s="49">
        <f t="shared" si="135"/>
        <v>3</v>
      </c>
      <c r="N1291" s="25">
        <v>9</v>
      </c>
      <c r="O1291" s="39">
        <v>9</v>
      </c>
      <c r="Q1291" s="48">
        <v>88</v>
      </c>
    </row>
    <row r="1292" spans="1:17" ht="16.5" x14ac:dyDescent="0.2">
      <c r="A1292" s="45" t="s">
        <v>1702</v>
      </c>
      <c r="B1292" s="45">
        <f t="shared" si="136"/>
        <v>4301530</v>
      </c>
      <c r="C1292" s="68">
        <v>15</v>
      </c>
      <c r="D1292" s="38">
        <f t="shared" si="133"/>
        <v>43015</v>
      </c>
      <c r="E1292" s="25">
        <v>3</v>
      </c>
      <c r="F1292" s="26" t="s">
        <v>794</v>
      </c>
      <c r="G1292" s="26" t="s">
        <v>1463</v>
      </c>
      <c r="H1292" s="25">
        <v>1</v>
      </c>
      <c r="I1292" s="25">
        <v>1</v>
      </c>
      <c r="J1292" s="25">
        <v>1</v>
      </c>
      <c r="K1292" s="25" t="s">
        <v>1463</v>
      </c>
      <c r="L1292" s="50" t="str">
        <f t="shared" si="134"/>
        <v>tw-x-15-jlr-loc3</v>
      </c>
      <c r="M1292" s="50">
        <f t="shared" si="135"/>
        <v>3</v>
      </c>
      <c r="N1292" s="25">
        <v>6</v>
      </c>
      <c r="O1292" s="39">
        <v>6</v>
      </c>
      <c r="Q1292" s="48">
        <v>89</v>
      </c>
    </row>
    <row r="1293" spans="1:17" ht="17.25" thickBot="1" x14ac:dyDescent="0.25">
      <c r="A1293" s="45" t="s">
        <v>1702</v>
      </c>
      <c r="B1293" s="45">
        <f t="shared" si="136"/>
        <v>4301531</v>
      </c>
      <c r="C1293" s="68">
        <v>15</v>
      </c>
      <c r="D1293" s="40">
        <f t="shared" si="133"/>
        <v>43015</v>
      </c>
      <c r="E1293" s="41">
        <v>3</v>
      </c>
      <c r="F1293" s="42" t="s">
        <v>795</v>
      </c>
      <c r="G1293" s="42" t="s">
        <v>509</v>
      </c>
      <c r="H1293" s="41">
        <v>1</v>
      </c>
      <c r="I1293" s="41">
        <v>1</v>
      </c>
      <c r="J1293" s="41">
        <v>1</v>
      </c>
      <c r="K1293" s="42" t="s">
        <v>576</v>
      </c>
      <c r="L1293" s="42" t="str">
        <f t="shared" si="134"/>
        <v>tw-x-15-shl-loc3</v>
      </c>
      <c r="M1293" s="42">
        <f t="shared" si="135"/>
        <v>3</v>
      </c>
      <c r="N1293" s="41">
        <v>9</v>
      </c>
      <c r="O1293" s="43">
        <v>9</v>
      </c>
      <c r="Q1293" s="48">
        <v>90</v>
      </c>
    </row>
    <row r="1294" spans="1:17" ht="16.5" x14ac:dyDescent="0.2">
      <c r="A1294" s="45" t="s">
        <v>1702</v>
      </c>
      <c r="B1294" s="45">
        <f t="shared" si="136"/>
        <v>4301610</v>
      </c>
      <c r="C1294" s="68">
        <v>16</v>
      </c>
      <c r="D1294" s="35">
        <f t="shared" si="133"/>
        <v>43016</v>
      </c>
      <c r="E1294" s="36">
        <v>1</v>
      </c>
      <c r="F1294" s="44" t="s">
        <v>794</v>
      </c>
      <c r="G1294" s="44" t="s">
        <v>495</v>
      </c>
      <c r="H1294" s="36">
        <v>1</v>
      </c>
      <c r="I1294" s="36">
        <v>1</v>
      </c>
      <c r="J1294" s="36">
        <v>1</v>
      </c>
      <c r="K1294" s="36" t="s">
        <v>1459</v>
      </c>
      <c r="L1294" s="36" t="str">
        <f t="shared" si="134"/>
        <v>tw-x-16-jlr-loc1</v>
      </c>
      <c r="M1294" s="36">
        <f t="shared" si="135"/>
        <v>3</v>
      </c>
      <c r="N1294" s="36">
        <v>6</v>
      </c>
      <c r="O1294" s="37">
        <v>6</v>
      </c>
      <c r="Q1294" s="48">
        <v>91</v>
      </c>
    </row>
    <row r="1295" spans="1:17" ht="16.5" x14ac:dyDescent="0.2">
      <c r="A1295" s="45" t="s">
        <v>1702</v>
      </c>
      <c r="B1295" s="45">
        <f t="shared" si="136"/>
        <v>4301611</v>
      </c>
      <c r="C1295" s="68">
        <v>16</v>
      </c>
      <c r="D1295" s="38">
        <f t="shared" si="133"/>
        <v>43016</v>
      </c>
      <c r="E1295" s="25">
        <v>1</v>
      </c>
      <c r="F1295" s="26" t="s">
        <v>795</v>
      </c>
      <c r="G1295" s="26" t="s">
        <v>432</v>
      </c>
      <c r="H1295" s="25">
        <v>1</v>
      </c>
      <c r="I1295" s="25">
        <v>1</v>
      </c>
      <c r="J1295" s="25">
        <v>1</v>
      </c>
      <c r="K1295" s="25" t="s">
        <v>538</v>
      </c>
      <c r="L1295" s="25" t="str">
        <f t="shared" si="134"/>
        <v>tw-x-16-shl-loc1</v>
      </c>
      <c r="M1295" s="25">
        <f t="shared" si="135"/>
        <v>3</v>
      </c>
      <c r="N1295" s="25">
        <v>9</v>
      </c>
      <c r="O1295" s="39">
        <v>9</v>
      </c>
      <c r="Q1295" s="48">
        <v>92</v>
      </c>
    </row>
    <row r="1296" spans="1:17" ht="16.5" x14ac:dyDescent="0.2">
      <c r="A1296" s="45" t="s">
        <v>1702</v>
      </c>
      <c r="B1296" s="45">
        <f t="shared" si="136"/>
        <v>4301620</v>
      </c>
      <c r="C1296" s="68">
        <v>16</v>
      </c>
      <c r="D1296" s="38">
        <f t="shared" si="133"/>
        <v>43016</v>
      </c>
      <c r="E1296" s="25">
        <v>2</v>
      </c>
      <c r="F1296" s="26" t="s">
        <v>794</v>
      </c>
      <c r="G1296" s="26" t="s">
        <v>998</v>
      </c>
      <c r="H1296" s="25">
        <v>1</v>
      </c>
      <c r="I1296" s="25">
        <v>1</v>
      </c>
      <c r="J1296" s="25">
        <v>1</v>
      </c>
      <c r="K1296" s="25" t="s">
        <v>1463</v>
      </c>
      <c r="L1296" s="49" t="str">
        <f t="shared" si="134"/>
        <v>tw-x-16-jlr-loc2</v>
      </c>
      <c r="M1296" s="49">
        <f t="shared" si="135"/>
        <v>3</v>
      </c>
      <c r="N1296" s="25">
        <v>6</v>
      </c>
      <c r="O1296" s="39">
        <v>6</v>
      </c>
      <c r="Q1296" s="48">
        <v>93</v>
      </c>
    </row>
    <row r="1297" spans="1:17" ht="16.5" x14ac:dyDescent="0.2">
      <c r="A1297" s="45" t="s">
        <v>1702</v>
      </c>
      <c r="B1297" s="45">
        <f t="shared" si="136"/>
        <v>4301621</v>
      </c>
      <c r="C1297" s="68">
        <v>16</v>
      </c>
      <c r="D1297" s="38">
        <f t="shared" si="133"/>
        <v>43016</v>
      </c>
      <c r="E1297" s="25">
        <v>2</v>
      </c>
      <c r="F1297" s="26" t="s">
        <v>795</v>
      </c>
      <c r="G1297" s="26" t="s">
        <v>999</v>
      </c>
      <c r="H1297" s="25">
        <v>1</v>
      </c>
      <c r="I1297" s="25">
        <v>1</v>
      </c>
      <c r="J1297" s="25">
        <v>1</v>
      </c>
      <c r="K1297" s="25" t="s">
        <v>530</v>
      </c>
      <c r="L1297" s="49" t="str">
        <f t="shared" si="134"/>
        <v>tw-x-16-shl-loc2</v>
      </c>
      <c r="M1297" s="49">
        <f t="shared" si="135"/>
        <v>3</v>
      </c>
      <c r="N1297" s="25">
        <v>9</v>
      </c>
      <c r="O1297" s="39">
        <v>9</v>
      </c>
      <c r="Q1297" s="48">
        <v>94</v>
      </c>
    </row>
    <row r="1298" spans="1:17" ht="16.5" x14ac:dyDescent="0.2">
      <c r="A1298" s="45" t="s">
        <v>1702</v>
      </c>
      <c r="B1298" s="45">
        <f t="shared" si="136"/>
        <v>4301630</v>
      </c>
      <c r="C1298" s="68">
        <v>16</v>
      </c>
      <c r="D1298" s="38">
        <f t="shared" si="133"/>
        <v>43016</v>
      </c>
      <c r="E1298" s="25">
        <v>3</v>
      </c>
      <c r="F1298" s="26" t="s">
        <v>794</v>
      </c>
      <c r="G1298" s="26" t="s">
        <v>1463</v>
      </c>
      <c r="H1298" s="25">
        <v>1</v>
      </c>
      <c r="I1298" s="25">
        <v>1</v>
      </c>
      <c r="J1298" s="25">
        <v>1</v>
      </c>
      <c r="K1298" s="25" t="s">
        <v>495</v>
      </c>
      <c r="L1298" s="50" t="str">
        <f t="shared" si="134"/>
        <v>tw-x-16-jlr-loc3</v>
      </c>
      <c r="M1298" s="50">
        <f t="shared" si="135"/>
        <v>3</v>
      </c>
      <c r="N1298" s="25">
        <v>6</v>
      </c>
      <c r="O1298" s="39">
        <v>6</v>
      </c>
      <c r="Q1298" s="48">
        <v>95</v>
      </c>
    </row>
    <row r="1299" spans="1:17" ht="17.25" thickBot="1" x14ac:dyDescent="0.25">
      <c r="A1299" s="45" t="s">
        <v>1702</v>
      </c>
      <c r="B1299" s="45">
        <f t="shared" si="136"/>
        <v>4301631</v>
      </c>
      <c r="C1299" s="68">
        <v>16</v>
      </c>
      <c r="D1299" s="40">
        <f t="shared" si="133"/>
        <v>43016</v>
      </c>
      <c r="E1299" s="41">
        <v>3</v>
      </c>
      <c r="F1299" s="42" t="s">
        <v>795</v>
      </c>
      <c r="G1299" s="42" t="s">
        <v>509</v>
      </c>
      <c r="H1299" s="41">
        <v>1</v>
      </c>
      <c r="I1299" s="41">
        <v>1</v>
      </c>
      <c r="J1299" s="41">
        <v>1</v>
      </c>
      <c r="K1299" s="41" t="s">
        <v>540</v>
      </c>
      <c r="L1299" s="42" t="str">
        <f t="shared" si="134"/>
        <v>tw-x-16-shl-loc3</v>
      </c>
      <c r="M1299" s="42">
        <f t="shared" si="135"/>
        <v>3</v>
      </c>
      <c r="N1299" s="41">
        <v>9</v>
      </c>
      <c r="O1299" s="43">
        <v>9</v>
      </c>
      <c r="Q1299" s="48">
        <v>96</v>
      </c>
    </row>
    <row r="1300" spans="1:17" ht="16.5" x14ac:dyDescent="0.2">
      <c r="A1300" s="45" t="s">
        <v>1702</v>
      </c>
      <c r="B1300" s="45">
        <f t="shared" si="136"/>
        <v>4301710</v>
      </c>
      <c r="C1300" s="68">
        <v>17</v>
      </c>
      <c r="D1300" s="35">
        <f t="shared" si="133"/>
        <v>43017</v>
      </c>
      <c r="E1300" s="36">
        <v>1</v>
      </c>
      <c r="F1300" s="44" t="s">
        <v>794</v>
      </c>
      <c r="G1300" s="44" t="s">
        <v>495</v>
      </c>
      <c r="H1300" s="36">
        <v>1</v>
      </c>
      <c r="I1300" s="36">
        <v>1</v>
      </c>
      <c r="J1300" s="36">
        <v>1</v>
      </c>
      <c r="K1300" s="36" t="s">
        <v>495</v>
      </c>
      <c r="L1300" s="36" t="str">
        <f t="shared" si="134"/>
        <v>tw-x-17-jlr-loc1</v>
      </c>
      <c r="M1300" s="36">
        <f t="shared" si="135"/>
        <v>3</v>
      </c>
      <c r="N1300" s="36">
        <v>6</v>
      </c>
      <c r="O1300" s="37">
        <v>6</v>
      </c>
      <c r="Q1300" s="48">
        <v>97</v>
      </c>
    </row>
    <row r="1301" spans="1:17" ht="16.5" x14ac:dyDescent="0.2">
      <c r="A1301" s="45" t="s">
        <v>1702</v>
      </c>
      <c r="B1301" s="45">
        <f t="shared" si="136"/>
        <v>4301711</v>
      </c>
      <c r="C1301" s="68">
        <v>17</v>
      </c>
      <c r="D1301" s="38">
        <f t="shared" si="133"/>
        <v>43017</v>
      </c>
      <c r="E1301" s="25">
        <v>1</v>
      </c>
      <c r="F1301" s="26" t="s">
        <v>795</v>
      </c>
      <c r="G1301" s="26" t="s">
        <v>432</v>
      </c>
      <c r="H1301" s="25">
        <v>1</v>
      </c>
      <c r="I1301" s="25">
        <v>1</v>
      </c>
      <c r="J1301" s="25">
        <v>1</v>
      </c>
      <c r="K1301" s="25" t="s">
        <v>527</v>
      </c>
      <c r="L1301" s="25" t="str">
        <f t="shared" si="134"/>
        <v>tw-x-17-shl-loc1</v>
      </c>
      <c r="M1301" s="25">
        <f t="shared" si="135"/>
        <v>3</v>
      </c>
      <c r="N1301" s="25">
        <v>9</v>
      </c>
      <c r="O1301" s="39">
        <v>9</v>
      </c>
      <c r="Q1301" s="48">
        <v>98</v>
      </c>
    </row>
    <row r="1302" spans="1:17" ht="16.5" x14ac:dyDescent="0.2">
      <c r="A1302" s="45" t="s">
        <v>1702</v>
      </c>
      <c r="B1302" s="45">
        <f t="shared" si="136"/>
        <v>4301720</v>
      </c>
      <c r="C1302" s="68">
        <v>17</v>
      </c>
      <c r="D1302" s="38">
        <f t="shared" si="133"/>
        <v>43017</v>
      </c>
      <c r="E1302" s="25">
        <v>2</v>
      </c>
      <c r="F1302" s="26" t="s">
        <v>794</v>
      </c>
      <c r="G1302" s="26" t="s">
        <v>504</v>
      </c>
      <c r="H1302" s="25">
        <v>1</v>
      </c>
      <c r="I1302" s="25">
        <v>1</v>
      </c>
      <c r="J1302" s="25">
        <v>1</v>
      </c>
      <c r="K1302" s="25" t="s">
        <v>501</v>
      </c>
      <c r="L1302" s="49" t="str">
        <f t="shared" si="134"/>
        <v>tw-x-17-jlr-loc2</v>
      </c>
      <c r="M1302" s="49">
        <f t="shared" si="135"/>
        <v>3</v>
      </c>
      <c r="N1302" s="25">
        <v>6</v>
      </c>
      <c r="O1302" s="39">
        <v>6</v>
      </c>
      <c r="Q1302" s="48">
        <v>99</v>
      </c>
    </row>
    <row r="1303" spans="1:17" ht="16.5" x14ac:dyDescent="0.2">
      <c r="A1303" s="45" t="s">
        <v>1702</v>
      </c>
      <c r="B1303" s="45">
        <f t="shared" si="136"/>
        <v>4301721</v>
      </c>
      <c r="C1303" s="68">
        <v>17</v>
      </c>
      <c r="D1303" s="38">
        <f t="shared" si="133"/>
        <v>43017</v>
      </c>
      <c r="E1303" s="25">
        <v>2</v>
      </c>
      <c r="F1303" s="26" t="s">
        <v>795</v>
      </c>
      <c r="G1303" s="26" t="s">
        <v>524</v>
      </c>
      <c r="H1303" s="25">
        <v>1</v>
      </c>
      <c r="I1303" s="25">
        <v>1</v>
      </c>
      <c r="J1303" s="25">
        <v>1</v>
      </c>
      <c r="K1303" s="25" t="s">
        <v>542</v>
      </c>
      <c r="L1303" s="49" t="str">
        <f t="shared" si="134"/>
        <v>tw-x-17-shl-loc2</v>
      </c>
      <c r="M1303" s="49">
        <f t="shared" si="135"/>
        <v>3</v>
      </c>
      <c r="N1303" s="25">
        <v>9</v>
      </c>
      <c r="O1303" s="39">
        <v>9</v>
      </c>
      <c r="Q1303" s="48">
        <v>100</v>
      </c>
    </row>
    <row r="1304" spans="1:17" ht="16.5" x14ac:dyDescent="0.2">
      <c r="A1304" s="45" t="s">
        <v>1702</v>
      </c>
      <c r="B1304" s="45">
        <f t="shared" si="136"/>
        <v>4301730</v>
      </c>
      <c r="C1304" s="68">
        <v>17</v>
      </c>
      <c r="D1304" s="38">
        <f t="shared" si="133"/>
        <v>43017</v>
      </c>
      <c r="E1304" s="25">
        <v>3</v>
      </c>
      <c r="F1304" s="26" t="s">
        <v>794</v>
      </c>
      <c r="G1304" s="26" t="s">
        <v>1463</v>
      </c>
      <c r="H1304" s="25">
        <v>1</v>
      </c>
      <c r="I1304" s="25">
        <v>1</v>
      </c>
      <c r="J1304" s="25">
        <v>1</v>
      </c>
      <c r="K1304" s="25" t="s">
        <v>505</v>
      </c>
      <c r="L1304" s="50" t="str">
        <f t="shared" si="134"/>
        <v>tw-x-17-jlr-loc3</v>
      </c>
      <c r="M1304" s="50">
        <f t="shared" si="135"/>
        <v>3</v>
      </c>
      <c r="N1304" s="25">
        <v>6</v>
      </c>
      <c r="O1304" s="39">
        <v>6</v>
      </c>
      <c r="Q1304" s="48">
        <v>101</v>
      </c>
    </row>
    <row r="1305" spans="1:17" ht="17.25" thickBot="1" x14ac:dyDescent="0.25">
      <c r="A1305" s="45" t="s">
        <v>1702</v>
      </c>
      <c r="B1305" s="45">
        <f t="shared" si="136"/>
        <v>4301731</v>
      </c>
      <c r="C1305" s="68">
        <v>17</v>
      </c>
      <c r="D1305" s="40">
        <f t="shared" si="133"/>
        <v>43017</v>
      </c>
      <c r="E1305" s="41">
        <v>3</v>
      </c>
      <c r="F1305" s="42" t="s">
        <v>795</v>
      </c>
      <c r="G1305" s="42" t="s">
        <v>509</v>
      </c>
      <c r="H1305" s="41">
        <v>1</v>
      </c>
      <c r="I1305" s="41">
        <v>1</v>
      </c>
      <c r="J1305" s="41">
        <v>1</v>
      </c>
      <c r="K1305" s="41" t="s">
        <v>546</v>
      </c>
      <c r="L1305" s="42" t="str">
        <f t="shared" si="134"/>
        <v>tw-x-17-shl-loc3</v>
      </c>
      <c r="M1305" s="42">
        <f t="shared" si="135"/>
        <v>3</v>
      </c>
      <c r="N1305" s="41">
        <v>9</v>
      </c>
      <c r="O1305" s="43">
        <v>9</v>
      </c>
      <c r="Q1305" s="48">
        <v>102</v>
      </c>
    </row>
    <row r="1306" spans="1:17" ht="16.5" x14ac:dyDescent="0.2">
      <c r="A1306" s="45" t="s">
        <v>1702</v>
      </c>
      <c r="B1306" s="45">
        <f t="shared" si="136"/>
        <v>4301810</v>
      </c>
      <c r="C1306" s="68">
        <v>18</v>
      </c>
      <c r="D1306" s="35">
        <f t="shared" si="133"/>
        <v>43018</v>
      </c>
      <c r="E1306" s="36">
        <v>1</v>
      </c>
      <c r="F1306" s="44" t="s">
        <v>794</v>
      </c>
      <c r="G1306" s="44" t="s">
        <v>495</v>
      </c>
      <c r="H1306" s="36">
        <v>1</v>
      </c>
      <c r="I1306" s="36">
        <v>1</v>
      </c>
      <c r="J1306" s="36">
        <v>1</v>
      </c>
      <c r="K1306" s="36" t="s">
        <v>502</v>
      </c>
      <c r="L1306" s="36" t="str">
        <f t="shared" si="134"/>
        <v>tw-x-18-jlr-loc1</v>
      </c>
      <c r="M1306" s="36">
        <f t="shared" si="135"/>
        <v>3</v>
      </c>
      <c r="N1306" s="36">
        <v>6</v>
      </c>
      <c r="O1306" s="37">
        <v>6</v>
      </c>
      <c r="Q1306" s="48">
        <v>103</v>
      </c>
    </row>
    <row r="1307" spans="1:17" ht="16.5" x14ac:dyDescent="0.2">
      <c r="A1307" s="45" t="s">
        <v>1702</v>
      </c>
      <c r="B1307" s="45">
        <f t="shared" si="136"/>
        <v>4301811</v>
      </c>
      <c r="C1307" s="68">
        <v>18</v>
      </c>
      <c r="D1307" s="38">
        <f t="shared" si="133"/>
        <v>43018</v>
      </c>
      <c r="E1307" s="25">
        <v>1</v>
      </c>
      <c r="F1307" s="26" t="s">
        <v>795</v>
      </c>
      <c r="G1307" s="26" t="s">
        <v>432</v>
      </c>
      <c r="H1307" s="25">
        <v>1</v>
      </c>
      <c r="I1307" s="25">
        <v>1</v>
      </c>
      <c r="J1307" s="25">
        <v>1</v>
      </c>
      <c r="K1307" s="26" t="s">
        <v>543</v>
      </c>
      <c r="L1307" s="25" t="str">
        <f t="shared" si="134"/>
        <v>tw-x-18-shl-loc1</v>
      </c>
      <c r="M1307" s="25">
        <f t="shared" si="135"/>
        <v>3</v>
      </c>
      <c r="N1307" s="25">
        <v>9</v>
      </c>
      <c r="O1307" s="39">
        <v>9</v>
      </c>
      <c r="Q1307" s="48">
        <v>104</v>
      </c>
    </row>
    <row r="1308" spans="1:17" ht="16.5" x14ac:dyDescent="0.2">
      <c r="A1308" s="45" t="s">
        <v>1702</v>
      </c>
      <c r="B1308" s="45">
        <f t="shared" si="136"/>
        <v>4301820</v>
      </c>
      <c r="C1308" s="68">
        <v>18</v>
      </c>
      <c r="D1308" s="38">
        <f t="shared" si="133"/>
        <v>43018</v>
      </c>
      <c r="E1308" s="25">
        <v>2</v>
      </c>
      <c r="F1308" s="26" t="s">
        <v>794</v>
      </c>
      <c r="G1308" s="26" t="s">
        <v>504</v>
      </c>
      <c r="H1308" s="25">
        <v>1</v>
      </c>
      <c r="I1308" s="25">
        <v>1</v>
      </c>
      <c r="J1308" s="25">
        <v>1</v>
      </c>
      <c r="K1308" s="25" t="s">
        <v>505</v>
      </c>
      <c r="L1308" s="49" t="str">
        <f t="shared" si="134"/>
        <v>tw-x-18-jlr-loc2</v>
      </c>
      <c r="M1308" s="49">
        <f t="shared" si="135"/>
        <v>3</v>
      </c>
      <c r="N1308" s="25">
        <v>6</v>
      </c>
      <c r="O1308" s="39">
        <v>6</v>
      </c>
      <c r="Q1308" s="48">
        <v>105</v>
      </c>
    </row>
    <row r="1309" spans="1:17" ht="16.5" x14ac:dyDescent="0.2">
      <c r="A1309" s="45" t="s">
        <v>1702</v>
      </c>
      <c r="B1309" s="45">
        <f t="shared" si="136"/>
        <v>4301821</v>
      </c>
      <c r="C1309" s="68">
        <v>18</v>
      </c>
      <c r="D1309" s="38">
        <f t="shared" si="133"/>
        <v>43018</v>
      </c>
      <c r="E1309" s="25">
        <v>2</v>
      </c>
      <c r="F1309" s="26" t="s">
        <v>795</v>
      </c>
      <c r="G1309" s="26" t="s">
        <v>524</v>
      </c>
      <c r="H1309" s="25">
        <v>1</v>
      </c>
      <c r="I1309" s="25">
        <v>1</v>
      </c>
      <c r="J1309" s="25">
        <v>1</v>
      </c>
      <c r="K1309" s="25" t="s">
        <v>546</v>
      </c>
      <c r="L1309" s="49" t="str">
        <f t="shared" si="134"/>
        <v>tw-x-18-shl-loc2</v>
      </c>
      <c r="M1309" s="49">
        <f t="shared" si="135"/>
        <v>3</v>
      </c>
      <c r="N1309" s="25">
        <v>9</v>
      </c>
      <c r="O1309" s="39">
        <v>9</v>
      </c>
      <c r="Q1309" s="48">
        <v>106</v>
      </c>
    </row>
    <row r="1310" spans="1:17" ht="16.5" x14ac:dyDescent="0.2">
      <c r="A1310" s="45" t="s">
        <v>1702</v>
      </c>
      <c r="B1310" s="45">
        <f t="shared" si="136"/>
        <v>4301830</v>
      </c>
      <c r="C1310" s="68">
        <v>18</v>
      </c>
      <c r="D1310" s="38">
        <f t="shared" si="133"/>
        <v>43018</v>
      </c>
      <c r="E1310" s="25">
        <v>3</v>
      </c>
      <c r="F1310" s="26" t="s">
        <v>794</v>
      </c>
      <c r="G1310" s="26" t="s">
        <v>1463</v>
      </c>
      <c r="H1310" s="25">
        <v>1</v>
      </c>
      <c r="I1310" s="25">
        <v>1</v>
      </c>
      <c r="J1310" s="25">
        <v>1</v>
      </c>
      <c r="K1310" s="25" t="s">
        <v>1463</v>
      </c>
      <c r="L1310" s="50" t="str">
        <f t="shared" si="134"/>
        <v>tw-x-18-jlr-loc3</v>
      </c>
      <c r="M1310" s="50">
        <f t="shared" si="135"/>
        <v>3</v>
      </c>
      <c r="N1310" s="25">
        <v>6</v>
      </c>
      <c r="O1310" s="39">
        <v>6</v>
      </c>
      <c r="Q1310" s="48">
        <v>107</v>
      </c>
    </row>
    <row r="1311" spans="1:17" ht="17.25" thickBot="1" x14ac:dyDescent="0.25">
      <c r="A1311" s="45" t="s">
        <v>1702</v>
      </c>
      <c r="B1311" s="45">
        <f t="shared" si="136"/>
        <v>4301831</v>
      </c>
      <c r="C1311" s="68">
        <v>18</v>
      </c>
      <c r="D1311" s="40">
        <f t="shared" si="133"/>
        <v>43018</v>
      </c>
      <c r="E1311" s="41">
        <v>3</v>
      </c>
      <c r="F1311" s="42" t="s">
        <v>795</v>
      </c>
      <c r="G1311" s="42" t="s">
        <v>509</v>
      </c>
      <c r="H1311" s="41">
        <v>1</v>
      </c>
      <c r="I1311" s="41">
        <v>1</v>
      </c>
      <c r="J1311" s="41">
        <v>1</v>
      </c>
      <c r="K1311" s="41" t="s">
        <v>530</v>
      </c>
      <c r="L1311" s="42" t="str">
        <f t="shared" si="134"/>
        <v>tw-x-18-shl-loc3</v>
      </c>
      <c r="M1311" s="42">
        <f t="shared" si="135"/>
        <v>3</v>
      </c>
      <c r="N1311" s="41">
        <v>9</v>
      </c>
      <c r="O1311" s="43">
        <v>9</v>
      </c>
      <c r="Q1311" s="48">
        <v>108</v>
      </c>
    </row>
    <row r="1312" spans="1:17" ht="16.5" x14ac:dyDescent="0.2">
      <c r="A1312" s="45" t="s">
        <v>1702</v>
      </c>
      <c r="B1312" s="45">
        <f t="shared" si="136"/>
        <v>4301910</v>
      </c>
      <c r="C1312" s="68">
        <v>19</v>
      </c>
      <c r="D1312" s="35">
        <f t="shared" si="133"/>
        <v>43019</v>
      </c>
      <c r="E1312" s="36">
        <v>1</v>
      </c>
      <c r="F1312" s="44" t="s">
        <v>794</v>
      </c>
      <c r="G1312" s="44" t="s">
        <v>495</v>
      </c>
      <c r="H1312" s="36">
        <v>1</v>
      </c>
      <c r="I1312" s="36">
        <v>1</v>
      </c>
      <c r="J1312" s="36">
        <v>1</v>
      </c>
      <c r="K1312" s="36" t="s">
        <v>174</v>
      </c>
      <c r="L1312" s="36" t="str">
        <f t="shared" si="134"/>
        <v>tw-x-19-jlr-loc1</v>
      </c>
      <c r="M1312" s="36">
        <f t="shared" si="135"/>
        <v>3</v>
      </c>
      <c r="N1312" s="36">
        <v>6</v>
      </c>
      <c r="O1312" s="37">
        <v>6</v>
      </c>
      <c r="Q1312" s="48">
        <v>109</v>
      </c>
    </row>
    <row r="1313" spans="1:17" ht="16.5" x14ac:dyDescent="0.2">
      <c r="A1313" s="45" t="s">
        <v>1702</v>
      </c>
      <c r="B1313" s="45">
        <f t="shared" si="136"/>
        <v>4301911</v>
      </c>
      <c r="C1313" s="68">
        <v>19</v>
      </c>
      <c r="D1313" s="38">
        <f t="shared" si="133"/>
        <v>43019</v>
      </c>
      <c r="E1313" s="25">
        <v>1</v>
      </c>
      <c r="F1313" s="26" t="s">
        <v>795</v>
      </c>
      <c r="G1313" s="26" t="s">
        <v>432</v>
      </c>
      <c r="H1313" s="25">
        <v>1</v>
      </c>
      <c r="I1313" s="25">
        <v>1</v>
      </c>
      <c r="J1313" s="25">
        <v>1</v>
      </c>
      <c r="K1313" s="25" t="s">
        <v>528</v>
      </c>
      <c r="L1313" s="25" t="str">
        <f t="shared" si="134"/>
        <v>tw-x-19-shl-loc1</v>
      </c>
      <c r="M1313" s="25">
        <f t="shared" si="135"/>
        <v>3</v>
      </c>
      <c r="N1313" s="25">
        <v>9</v>
      </c>
      <c r="O1313" s="39">
        <v>9</v>
      </c>
      <c r="Q1313" s="48">
        <v>110</v>
      </c>
    </row>
    <row r="1314" spans="1:17" ht="16.5" x14ac:dyDescent="0.2">
      <c r="A1314" s="45" t="s">
        <v>1702</v>
      </c>
      <c r="B1314" s="45">
        <f t="shared" si="136"/>
        <v>4301920</v>
      </c>
      <c r="C1314" s="68">
        <v>19</v>
      </c>
      <c r="D1314" s="38">
        <f t="shared" si="133"/>
        <v>43019</v>
      </c>
      <c r="E1314" s="25">
        <v>2</v>
      </c>
      <c r="F1314" s="26" t="s">
        <v>794</v>
      </c>
      <c r="G1314" s="26" t="s">
        <v>504</v>
      </c>
      <c r="H1314" s="25">
        <v>1</v>
      </c>
      <c r="I1314" s="25">
        <v>1</v>
      </c>
      <c r="J1314" s="25">
        <v>1</v>
      </c>
      <c r="K1314" s="25" t="s">
        <v>498</v>
      </c>
      <c r="L1314" s="49" t="str">
        <f t="shared" si="134"/>
        <v>tw-x-19-jlr-loc2</v>
      </c>
      <c r="M1314" s="49">
        <f t="shared" si="135"/>
        <v>3</v>
      </c>
      <c r="N1314" s="25">
        <v>6</v>
      </c>
      <c r="O1314" s="39">
        <v>6</v>
      </c>
      <c r="Q1314" s="48">
        <v>111</v>
      </c>
    </row>
    <row r="1315" spans="1:17" ht="16.5" x14ac:dyDescent="0.2">
      <c r="A1315" s="45" t="s">
        <v>1702</v>
      </c>
      <c r="B1315" s="45">
        <f t="shared" si="136"/>
        <v>4301921</v>
      </c>
      <c r="C1315" s="68">
        <v>19</v>
      </c>
      <c r="D1315" s="38">
        <f t="shared" si="133"/>
        <v>43019</v>
      </c>
      <c r="E1315" s="25">
        <v>2</v>
      </c>
      <c r="F1315" s="26" t="s">
        <v>795</v>
      </c>
      <c r="G1315" s="26" t="s">
        <v>524</v>
      </c>
      <c r="H1315" s="25">
        <v>1</v>
      </c>
      <c r="I1315" s="25">
        <v>1</v>
      </c>
      <c r="J1315" s="25">
        <v>1</v>
      </c>
      <c r="K1315" s="25" t="s">
        <v>536</v>
      </c>
      <c r="L1315" s="49" t="str">
        <f t="shared" si="134"/>
        <v>tw-x-19-shl-loc2</v>
      </c>
      <c r="M1315" s="49">
        <f t="shared" si="135"/>
        <v>3</v>
      </c>
      <c r="N1315" s="25">
        <v>9</v>
      </c>
      <c r="O1315" s="39">
        <v>9</v>
      </c>
      <c r="Q1315" s="48">
        <v>112</v>
      </c>
    </row>
    <row r="1316" spans="1:17" ht="16.5" x14ac:dyDescent="0.2">
      <c r="A1316" s="45" t="s">
        <v>1702</v>
      </c>
      <c r="B1316" s="45">
        <f t="shared" si="136"/>
        <v>4301930</v>
      </c>
      <c r="C1316" s="68">
        <v>19</v>
      </c>
      <c r="D1316" s="38">
        <f t="shared" si="133"/>
        <v>43019</v>
      </c>
      <c r="E1316" s="25">
        <v>3</v>
      </c>
      <c r="F1316" s="26" t="s">
        <v>794</v>
      </c>
      <c r="G1316" s="26" t="s">
        <v>1463</v>
      </c>
      <c r="H1316" s="25">
        <v>1</v>
      </c>
      <c r="I1316" s="25">
        <v>1</v>
      </c>
      <c r="J1316" s="25">
        <v>1</v>
      </c>
      <c r="K1316" s="25" t="s">
        <v>1463</v>
      </c>
      <c r="L1316" s="50" t="str">
        <f t="shared" si="134"/>
        <v>tw-x-19-jlr-loc3</v>
      </c>
      <c r="M1316" s="50">
        <f t="shared" si="135"/>
        <v>3</v>
      </c>
      <c r="N1316" s="25">
        <v>6</v>
      </c>
      <c r="O1316" s="39">
        <v>6</v>
      </c>
      <c r="Q1316" s="48">
        <v>113</v>
      </c>
    </row>
    <row r="1317" spans="1:17" ht="17.25" thickBot="1" x14ac:dyDescent="0.25">
      <c r="A1317" s="45" t="s">
        <v>1702</v>
      </c>
      <c r="B1317" s="45">
        <f t="shared" si="136"/>
        <v>4301931</v>
      </c>
      <c r="C1317" s="68">
        <v>19</v>
      </c>
      <c r="D1317" s="40">
        <f t="shared" si="133"/>
        <v>43019</v>
      </c>
      <c r="E1317" s="41">
        <v>3</v>
      </c>
      <c r="F1317" s="42" t="s">
        <v>795</v>
      </c>
      <c r="G1317" s="42" t="s">
        <v>509</v>
      </c>
      <c r="H1317" s="41">
        <v>1</v>
      </c>
      <c r="I1317" s="41">
        <v>1</v>
      </c>
      <c r="J1317" s="41">
        <v>1</v>
      </c>
      <c r="K1317" s="41" t="s">
        <v>530</v>
      </c>
      <c r="L1317" s="42" t="str">
        <f t="shared" si="134"/>
        <v>tw-x-19-shl-loc3</v>
      </c>
      <c r="M1317" s="42">
        <f t="shared" si="135"/>
        <v>3</v>
      </c>
      <c r="N1317" s="41">
        <v>9</v>
      </c>
      <c r="O1317" s="43">
        <v>9</v>
      </c>
      <c r="Q1317" s="48">
        <v>114</v>
      </c>
    </row>
    <row r="1318" spans="1:17" ht="16.5" x14ac:dyDescent="0.2">
      <c r="A1318" s="45" t="s">
        <v>1702</v>
      </c>
      <c r="B1318" s="45">
        <f t="shared" si="136"/>
        <v>4302010</v>
      </c>
      <c r="C1318" s="68">
        <v>20</v>
      </c>
      <c r="D1318" s="35">
        <f t="shared" si="133"/>
        <v>43020</v>
      </c>
      <c r="E1318" s="36">
        <v>1</v>
      </c>
      <c r="F1318" s="44" t="s">
        <v>794</v>
      </c>
      <c r="G1318" s="44" t="s">
        <v>435</v>
      </c>
      <c r="H1318" s="36">
        <v>1</v>
      </c>
      <c r="I1318" s="36">
        <v>1</v>
      </c>
      <c r="J1318" s="36">
        <v>1</v>
      </c>
      <c r="K1318" s="36" t="s">
        <v>499</v>
      </c>
      <c r="L1318" s="36" t="str">
        <f t="shared" si="134"/>
        <v>tw-x-20-jlr-loc1</v>
      </c>
      <c r="M1318" s="36">
        <f t="shared" si="135"/>
        <v>4</v>
      </c>
      <c r="N1318" s="36">
        <v>6</v>
      </c>
      <c r="O1318" s="37">
        <v>6</v>
      </c>
      <c r="Q1318" s="48">
        <v>115</v>
      </c>
    </row>
    <row r="1319" spans="1:17" ht="16.5" x14ac:dyDescent="0.2">
      <c r="A1319" s="45" t="s">
        <v>1702</v>
      </c>
      <c r="B1319" s="45">
        <f t="shared" si="136"/>
        <v>4302011</v>
      </c>
      <c r="C1319" s="68">
        <v>20</v>
      </c>
      <c r="D1319" s="38">
        <f t="shared" si="133"/>
        <v>43020</v>
      </c>
      <c r="E1319" s="25">
        <v>1</v>
      </c>
      <c r="F1319" s="26" t="s">
        <v>795</v>
      </c>
      <c r="G1319" s="26" t="s">
        <v>432</v>
      </c>
      <c r="H1319" s="25">
        <v>1</v>
      </c>
      <c r="I1319" s="25">
        <v>1</v>
      </c>
      <c r="J1319" s="25">
        <v>1</v>
      </c>
      <c r="K1319" s="25" t="s">
        <v>539</v>
      </c>
      <c r="L1319" s="25" t="str">
        <f t="shared" si="134"/>
        <v>tw-x-20-shl-loc1</v>
      </c>
      <c r="M1319" s="25">
        <f t="shared" si="135"/>
        <v>4</v>
      </c>
      <c r="N1319" s="25">
        <v>9</v>
      </c>
      <c r="O1319" s="39">
        <v>9</v>
      </c>
      <c r="Q1319" s="48">
        <v>116</v>
      </c>
    </row>
    <row r="1320" spans="1:17" ht="16.5" x14ac:dyDescent="0.2">
      <c r="A1320" s="45" t="s">
        <v>1702</v>
      </c>
      <c r="B1320" s="45">
        <f t="shared" si="136"/>
        <v>4302020</v>
      </c>
      <c r="C1320" s="68">
        <v>20</v>
      </c>
      <c r="D1320" s="38">
        <f t="shared" si="133"/>
        <v>43020</v>
      </c>
      <c r="E1320" s="25">
        <v>2</v>
      </c>
      <c r="F1320" s="26" t="s">
        <v>794</v>
      </c>
      <c r="G1320" s="26" t="s">
        <v>504</v>
      </c>
      <c r="H1320" s="25">
        <v>1</v>
      </c>
      <c r="I1320" s="25">
        <v>1</v>
      </c>
      <c r="J1320" s="25">
        <v>1</v>
      </c>
      <c r="K1320" s="25" t="s">
        <v>495</v>
      </c>
      <c r="L1320" s="49" t="str">
        <f t="shared" si="134"/>
        <v>tw-x-20-jlr-loc2</v>
      </c>
      <c r="M1320" s="49">
        <f t="shared" si="135"/>
        <v>4</v>
      </c>
      <c r="N1320" s="25">
        <v>6</v>
      </c>
      <c r="O1320" s="39">
        <v>6</v>
      </c>
      <c r="Q1320" s="48">
        <v>117</v>
      </c>
    </row>
    <row r="1321" spans="1:17" ht="16.5" x14ac:dyDescent="0.2">
      <c r="A1321" s="45" t="s">
        <v>1702</v>
      </c>
      <c r="B1321" s="45">
        <f t="shared" si="136"/>
        <v>4302021</v>
      </c>
      <c r="C1321" s="68">
        <v>20</v>
      </c>
      <c r="D1321" s="38">
        <f t="shared" si="133"/>
        <v>43020</v>
      </c>
      <c r="E1321" s="25">
        <v>2</v>
      </c>
      <c r="F1321" s="26" t="s">
        <v>795</v>
      </c>
      <c r="G1321" s="26" t="s">
        <v>524</v>
      </c>
      <c r="H1321" s="25">
        <v>1</v>
      </c>
      <c r="I1321" s="25">
        <v>1</v>
      </c>
      <c r="J1321" s="25">
        <v>1</v>
      </c>
      <c r="K1321" s="25" t="s">
        <v>540</v>
      </c>
      <c r="L1321" s="49" t="str">
        <f t="shared" si="134"/>
        <v>tw-x-20-shl-loc2</v>
      </c>
      <c r="M1321" s="49">
        <f t="shared" si="135"/>
        <v>4</v>
      </c>
      <c r="N1321" s="25">
        <v>9</v>
      </c>
      <c r="O1321" s="39">
        <v>9</v>
      </c>
      <c r="Q1321" s="48">
        <v>118</v>
      </c>
    </row>
    <row r="1322" spans="1:17" ht="16.5" x14ac:dyDescent="0.2">
      <c r="A1322" s="45" t="s">
        <v>1702</v>
      </c>
      <c r="B1322" s="45">
        <f t="shared" si="136"/>
        <v>4302030</v>
      </c>
      <c r="C1322" s="68">
        <v>20</v>
      </c>
      <c r="D1322" s="38">
        <f t="shared" si="133"/>
        <v>43020</v>
      </c>
      <c r="E1322" s="25">
        <v>3</v>
      </c>
      <c r="F1322" s="26" t="s">
        <v>794</v>
      </c>
      <c r="G1322" s="26" t="s">
        <v>1463</v>
      </c>
      <c r="H1322" s="25">
        <v>1</v>
      </c>
      <c r="I1322" s="25">
        <v>1</v>
      </c>
      <c r="J1322" s="25">
        <v>1</v>
      </c>
      <c r="K1322" s="25" t="s">
        <v>501</v>
      </c>
      <c r="L1322" s="50" t="str">
        <f t="shared" si="134"/>
        <v>tw-x-20-jlr-loc3</v>
      </c>
      <c r="M1322" s="50">
        <f t="shared" si="135"/>
        <v>4</v>
      </c>
      <c r="N1322" s="25">
        <v>6</v>
      </c>
      <c r="O1322" s="39">
        <v>6</v>
      </c>
      <c r="Q1322" s="48">
        <v>119</v>
      </c>
    </row>
    <row r="1323" spans="1:17" ht="17.25" thickBot="1" x14ac:dyDescent="0.25">
      <c r="A1323" s="45" t="s">
        <v>1702</v>
      </c>
      <c r="B1323" s="45">
        <f t="shared" si="136"/>
        <v>4302031</v>
      </c>
      <c r="C1323" s="68">
        <v>20</v>
      </c>
      <c r="D1323" s="40">
        <f t="shared" si="133"/>
        <v>43020</v>
      </c>
      <c r="E1323" s="41">
        <v>3</v>
      </c>
      <c r="F1323" s="42" t="s">
        <v>795</v>
      </c>
      <c r="G1323" s="42" t="s">
        <v>509</v>
      </c>
      <c r="H1323" s="41">
        <v>1</v>
      </c>
      <c r="I1323" s="41">
        <v>1</v>
      </c>
      <c r="J1323" s="41">
        <v>1</v>
      </c>
      <c r="K1323" s="41" t="s">
        <v>542</v>
      </c>
      <c r="L1323" s="42" t="str">
        <f t="shared" si="134"/>
        <v>tw-x-20-shl-loc3</v>
      </c>
      <c r="M1323" s="42">
        <f t="shared" si="135"/>
        <v>4</v>
      </c>
      <c r="N1323" s="41">
        <v>9</v>
      </c>
      <c r="O1323" s="43">
        <v>9</v>
      </c>
      <c r="Q1323" s="48">
        <v>120</v>
      </c>
    </row>
    <row r="1324" spans="1:17" ht="16.5" x14ac:dyDescent="0.2">
      <c r="A1324" s="45" t="s">
        <v>1702</v>
      </c>
      <c r="B1324" s="45">
        <f t="shared" si="136"/>
        <v>4302110</v>
      </c>
      <c r="C1324" s="68">
        <v>21</v>
      </c>
      <c r="D1324" s="35">
        <f t="shared" si="133"/>
        <v>43021</v>
      </c>
      <c r="E1324" s="36">
        <v>1</v>
      </c>
      <c r="F1324" s="44" t="s">
        <v>794</v>
      </c>
      <c r="G1324" s="44" t="s">
        <v>174</v>
      </c>
      <c r="H1324" s="36">
        <v>1</v>
      </c>
      <c r="I1324" s="36">
        <v>1</v>
      </c>
      <c r="J1324" s="36">
        <v>1</v>
      </c>
      <c r="K1324" s="36" t="s">
        <v>174</v>
      </c>
      <c r="L1324" s="36" t="str">
        <f t="shared" si="134"/>
        <v>tw-x-21-jlr-loc1</v>
      </c>
      <c r="M1324" s="36">
        <f t="shared" si="135"/>
        <v>4</v>
      </c>
      <c r="N1324" s="36">
        <v>6</v>
      </c>
      <c r="O1324" s="37">
        <v>6</v>
      </c>
      <c r="Q1324" s="48">
        <v>121</v>
      </c>
    </row>
    <row r="1325" spans="1:17" ht="16.5" x14ac:dyDescent="0.2">
      <c r="A1325" s="45" t="s">
        <v>1702</v>
      </c>
      <c r="B1325" s="45">
        <f t="shared" si="136"/>
        <v>4302111</v>
      </c>
      <c r="C1325" s="68">
        <v>21</v>
      </c>
      <c r="D1325" s="38">
        <f t="shared" si="133"/>
        <v>43021</v>
      </c>
      <c r="E1325" s="25">
        <v>1</v>
      </c>
      <c r="F1325" s="26" t="s">
        <v>795</v>
      </c>
      <c r="G1325" s="26" t="s">
        <v>432</v>
      </c>
      <c r="H1325" s="25">
        <v>1</v>
      </c>
      <c r="I1325" s="25">
        <v>1</v>
      </c>
      <c r="J1325" s="25">
        <v>1</v>
      </c>
      <c r="K1325" s="25" t="s">
        <v>527</v>
      </c>
      <c r="L1325" s="25" t="str">
        <f t="shared" si="134"/>
        <v>tw-x-21-shl-loc1</v>
      </c>
      <c r="M1325" s="25">
        <f t="shared" si="135"/>
        <v>4</v>
      </c>
      <c r="N1325" s="25">
        <v>9</v>
      </c>
      <c r="O1325" s="39">
        <v>9</v>
      </c>
      <c r="Q1325" s="48">
        <v>122</v>
      </c>
    </row>
    <row r="1326" spans="1:17" ht="16.5" x14ac:dyDescent="0.2">
      <c r="A1326" s="45" t="s">
        <v>1702</v>
      </c>
      <c r="B1326" s="45">
        <f t="shared" si="136"/>
        <v>4302120</v>
      </c>
      <c r="C1326" s="68">
        <v>21</v>
      </c>
      <c r="D1326" s="38">
        <f t="shared" si="133"/>
        <v>43021</v>
      </c>
      <c r="E1326" s="25">
        <v>2</v>
      </c>
      <c r="F1326" s="26" t="s">
        <v>794</v>
      </c>
      <c r="G1326" s="26" t="s">
        <v>504</v>
      </c>
      <c r="H1326" s="25">
        <v>1</v>
      </c>
      <c r="I1326" s="25">
        <v>1</v>
      </c>
      <c r="J1326" s="25">
        <v>1</v>
      </c>
      <c r="K1326" s="25" t="s">
        <v>174</v>
      </c>
      <c r="L1326" s="49" t="str">
        <f t="shared" si="134"/>
        <v>tw-x-21-jlr-loc2</v>
      </c>
      <c r="M1326" s="49">
        <f t="shared" si="135"/>
        <v>4</v>
      </c>
      <c r="N1326" s="25">
        <v>6</v>
      </c>
      <c r="O1326" s="39">
        <v>6</v>
      </c>
      <c r="Q1326" s="48">
        <v>123</v>
      </c>
    </row>
    <row r="1327" spans="1:17" ht="16.5" x14ac:dyDescent="0.2">
      <c r="A1327" s="45" t="s">
        <v>1702</v>
      </c>
      <c r="B1327" s="45">
        <f t="shared" si="136"/>
        <v>4302121</v>
      </c>
      <c r="C1327" s="68">
        <v>21</v>
      </c>
      <c r="D1327" s="38">
        <f t="shared" si="133"/>
        <v>43021</v>
      </c>
      <c r="E1327" s="25">
        <v>2</v>
      </c>
      <c r="F1327" s="26" t="s">
        <v>795</v>
      </c>
      <c r="G1327" s="26" t="s">
        <v>524</v>
      </c>
      <c r="H1327" s="25">
        <v>1</v>
      </c>
      <c r="I1327" s="25">
        <v>1</v>
      </c>
      <c r="J1327" s="25">
        <v>1</v>
      </c>
      <c r="K1327" s="25" t="s">
        <v>535</v>
      </c>
      <c r="L1327" s="49" t="str">
        <f t="shared" si="134"/>
        <v>tw-x-21-shl-loc2</v>
      </c>
      <c r="M1327" s="49">
        <f t="shared" si="135"/>
        <v>4</v>
      </c>
      <c r="N1327" s="25">
        <v>9</v>
      </c>
      <c r="O1327" s="39">
        <v>9</v>
      </c>
      <c r="Q1327" s="48">
        <v>124</v>
      </c>
    </row>
    <row r="1328" spans="1:17" ht="16.5" x14ac:dyDescent="0.2">
      <c r="A1328" s="45" t="s">
        <v>1702</v>
      </c>
      <c r="B1328" s="45">
        <f t="shared" si="136"/>
        <v>4302130</v>
      </c>
      <c r="C1328" s="68">
        <v>21</v>
      </c>
      <c r="D1328" s="38">
        <f t="shared" si="133"/>
        <v>43021</v>
      </c>
      <c r="E1328" s="25">
        <v>3</v>
      </c>
      <c r="F1328" s="26" t="s">
        <v>794</v>
      </c>
      <c r="G1328" s="26" t="s">
        <v>1463</v>
      </c>
      <c r="H1328" s="25">
        <v>1</v>
      </c>
      <c r="I1328" s="25">
        <v>1</v>
      </c>
      <c r="J1328" s="25">
        <v>1</v>
      </c>
      <c r="K1328" s="25" t="s">
        <v>174</v>
      </c>
      <c r="L1328" s="50" t="str">
        <f t="shared" si="134"/>
        <v>tw-x-21-jlr-loc3</v>
      </c>
      <c r="M1328" s="50">
        <f t="shared" si="135"/>
        <v>4</v>
      </c>
      <c r="N1328" s="25">
        <v>6</v>
      </c>
      <c r="O1328" s="39">
        <v>6</v>
      </c>
      <c r="Q1328" s="48">
        <v>125</v>
      </c>
    </row>
    <row r="1329" spans="1:17" ht="17.25" thickBot="1" x14ac:dyDescent="0.25">
      <c r="A1329" s="45" t="s">
        <v>1702</v>
      </c>
      <c r="B1329" s="45">
        <f t="shared" si="136"/>
        <v>4302131</v>
      </c>
      <c r="C1329" s="68">
        <v>21</v>
      </c>
      <c r="D1329" s="40">
        <f t="shared" si="133"/>
        <v>43021</v>
      </c>
      <c r="E1329" s="41">
        <v>3</v>
      </c>
      <c r="F1329" s="42" t="s">
        <v>795</v>
      </c>
      <c r="G1329" s="42" t="s">
        <v>509</v>
      </c>
      <c r="H1329" s="41">
        <v>1</v>
      </c>
      <c r="I1329" s="41">
        <v>1</v>
      </c>
      <c r="J1329" s="41">
        <v>1</v>
      </c>
      <c r="K1329" s="41" t="s">
        <v>528</v>
      </c>
      <c r="L1329" s="42" t="str">
        <f t="shared" si="134"/>
        <v>tw-x-21-shl-loc3</v>
      </c>
      <c r="M1329" s="42">
        <f t="shared" si="135"/>
        <v>4</v>
      </c>
      <c r="N1329" s="41">
        <v>9</v>
      </c>
      <c r="O1329" s="43">
        <v>9</v>
      </c>
      <c r="Q1329" s="48">
        <v>126</v>
      </c>
    </row>
    <row r="1330" spans="1:17" ht="16.5" x14ac:dyDescent="0.2">
      <c r="A1330" s="45" t="s">
        <v>1702</v>
      </c>
      <c r="B1330" s="45">
        <f t="shared" si="136"/>
        <v>4302210</v>
      </c>
      <c r="C1330" s="68">
        <v>22</v>
      </c>
      <c r="D1330" s="35">
        <f t="shared" si="133"/>
        <v>43022</v>
      </c>
      <c r="E1330" s="36">
        <v>1</v>
      </c>
      <c r="F1330" s="44" t="s">
        <v>794</v>
      </c>
      <c r="G1330" s="44" t="s">
        <v>174</v>
      </c>
      <c r="H1330" s="36">
        <v>1</v>
      </c>
      <c r="I1330" s="36">
        <v>1</v>
      </c>
      <c r="J1330" s="36">
        <v>1</v>
      </c>
      <c r="K1330" s="44" t="s">
        <v>495</v>
      </c>
      <c r="L1330" s="36" t="str">
        <f t="shared" si="134"/>
        <v>tw-x-22-jlr-loc1</v>
      </c>
      <c r="M1330" s="36">
        <f t="shared" si="135"/>
        <v>4</v>
      </c>
      <c r="N1330" s="36">
        <v>6</v>
      </c>
      <c r="O1330" s="37">
        <v>6</v>
      </c>
      <c r="Q1330" s="48">
        <v>127</v>
      </c>
    </row>
    <row r="1331" spans="1:17" ht="16.5" x14ac:dyDescent="0.2">
      <c r="A1331" s="45" t="s">
        <v>1702</v>
      </c>
      <c r="B1331" s="45">
        <f t="shared" si="136"/>
        <v>4302211</v>
      </c>
      <c r="C1331" s="68">
        <v>22</v>
      </c>
      <c r="D1331" s="38">
        <f t="shared" si="133"/>
        <v>43022</v>
      </c>
      <c r="E1331" s="25">
        <v>1</v>
      </c>
      <c r="F1331" s="26" t="s">
        <v>795</v>
      </c>
      <c r="G1331" s="26" t="s">
        <v>432</v>
      </c>
      <c r="H1331" s="25">
        <v>1</v>
      </c>
      <c r="I1331" s="25">
        <v>1</v>
      </c>
      <c r="J1331" s="25">
        <v>1</v>
      </c>
      <c r="K1331" s="25" t="s">
        <v>540</v>
      </c>
      <c r="L1331" s="25" t="str">
        <f t="shared" si="134"/>
        <v>tw-x-22-shl-loc1</v>
      </c>
      <c r="M1331" s="25">
        <f t="shared" si="135"/>
        <v>4</v>
      </c>
      <c r="N1331" s="25">
        <v>9</v>
      </c>
      <c r="O1331" s="39">
        <v>9</v>
      </c>
      <c r="Q1331" s="48">
        <v>128</v>
      </c>
    </row>
    <row r="1332" spans="1:17" ht="16.5" x14ac:dyDescent="0.2">
      <c r="A1332" s="45" t="s">
        <v>1702</v>
      </c>
      <c r="B1332" s="45">
        <f t="shared" si="136"/>
        <v>4302220</v>
      </c>
      <c r="C1332" s="68">
        <v>22</v>
      </c>
      <c r="D1332" s="38">
        <f t="shared" si="133"/>
        <v>43022</v>
      </c>
      <c r="E1332" s="25">
        <v>2</v>
      </c>
      <c r="F1332" s="26" t="s">
        <v>794</v>
      </c>
      <c r="G1332" s="26" t="s">
        <v>504</v>
      </c>
      <c r="H1332" s="25">
        <v>1</v>
      </c>
      <c r="I1332" s="25">
        <v>1</v>
      </c>
      <c r="J1332" s="25">
        <v>1</v>
      </c>
      <c r="K1332" s="25" t="s">
        <v>497</v>
      </c>
      <c r="L1332" s="49" t="str">
        <f t="shared" si="134"/>
        <v>tw-x-22-jlr-loc2</v>
      </c>
      <c r="M1332" s="49">
        <f t="shared" si="135"/>
        <v>4</v>
      </c>
      <c r="N1332" s="25">
        <v>6</v>
      </c>
      <c r="O1332" s="39">
        <v>6</v>
      </c>
      <c r="Q1332" s="48">
        <v>129</v>
      </c>
    </row>
    <row r="1333" spans="1:17" ht="16.5" x14ac:dyDescent="0.2">
      <c r="A1333" s="45" t="s">
        <v>1702</v>
      </c>
      <c r="B1333" s="45">
        <f t="shared" si="136"/>
        <v>4302221</v>
      </c>
      <c r="C1333" s="68">
        <v>22</v>
      </c>
      <c r="D1333" s="38">
        <f t="shared" ref="D1333:D1396" si="137">INT((Q1333-1)/6)+43001</f>
        <v>43022</v>
      </c>
      <c r="E1333" s="25">
        <v>2</v>
      </c>
      <c r="F1333" s="26" t="s">
        <v>795</v>
      </c>
      <c r="G1333" s="26" t="s">
        <v>524</v>
      </c>
      <c r="H1333" s="25">
        <v>1</v>
      </c>
      <c r="I1333" s="25">
        <v>1</v>
      </c>
      <c r="J1333" s="25">
        <v>1</v>
      </c>
      <c r="K1333" s="25" t="s">
        <v>531</v>
      </c>
      <c r="L1333" s="49" t="str">
        <f t="shared" ref="L1333:L1396" si="138">A1333&amp;"-"&amp;C1333&amp;"-"&amp;F1333&amp;"-loc"&amp;E1333</f>
        <v>tw-x-22-shl-loc2</v>
      </c>
      <c r="M1333" s="49">
        <f t="shared" ref="M1333:M1396" si="139">INDEX($BD$4:$BD$103,C1333)</f>
        <v>4</v>
      </c>
      <c r="N1333" s="25">
        <v>9</v>
      </c>
      <c r="O1333" s="39">
        <v>9</v>
      </c>
      <c r="Q1333" s="48">
        <v>130</v>
      </c>
    </row>
    <row r="1334" spans="1:17" ht="16.5" x14ac:dyDescent="0.2">
      <c r="A1334" s="45" t="s">
        <v>1702</v>
      </c>
      <c r="B1334" s="45">
        <f t="shared" si="136"/>
        <v>4302230</v>
      </c>
      <c r="C1334" s="68">
        <v>22</v>
      </c>
      <c r="D1334" s="38">
        <f t="shared" si="137"/>
        <v>43022</v>
      </c>
      <c r="E1334" s="25">
        <v>3</v>
      </c>
      <c r="F1334" s="26" t="s">
        <v>794</v>
      </c>
      <c r="G1334" s="26" t="s">
        <v>1463</v>
      </c>
      <c r="H1334" s="25">
        <v>1</v>
      </c>
      <c r="I1334" s="25">
        <v>1</v>
      </c>
      <c r="J1334" s="25">
        <v>1</v>
      </c>
      <c r="K1334" s="25" t="s">
        <v>174</v>
      </c>
      <c r="L1334" s="50" t="str">
        <f t="shared" si="138"/>
        <v>tw-x-22-jlr-loc3</v>
      </c>
      <c r="M1334" s="50">
        <f t="shared" si="139"/>
        <v>4</v>
      </c>
      <c r="N1334" s="25">
        <v>6</v>
      </c>
      <c r="O1334" s="39">
        <v>6</v>
      </c>
      <c r="Q1334" s="48">
        <v>131</v>
      </c>
    </row>
    <row r="1335" spans="1:17" ht="17.25" thickBot="1" x14ac:dyDescent="0.25">
      <c r="A1335" s="45" t="s">
        <v>1702</v>
      </c>
      <c r="B1335" s="45">
        <f t="shared" si="136"/>
        <v>4302231</v>
      </c>
      <c r="C1335" s="68">
        <v>22</v>
      </c>
      <c r="D1335" s="40">
        <f t="shared" si="137"/>
        <v>43022</v>
      </c>
      <c r="E1335" s="41">
        <v>3</v>
      </c>
      <c r="F1335" s="42" t="s">
        <v>795</v>
      </c>
      <c r="G1335" s="42" t="s">
        <v>509</v>
      </c>
      <c r="H1335" s="41">
        <v>1</v>
      </c>
      <c r="I1335" s="41">
        <v>1</v>
      </c>
      <c r="J1335" s="41">
        <v>1</v>
      </c>
      <c r="K1335" s="41" t="s">
        <v>535</v>
      </c>
      <c r="L1335" s="42" t="str">
        <f t="shared" si="138"/>
        <v>tw-x-22-shl-loc3</v>
      </c>
      <c r="M1335" s="42">
        <f t="shared" si="139"/>
        <v>4</v>
      </c>
      <c r="N1335" s="41">
        <v>9</v>
      </c>
      <c r="O1335" s="43">
        <v>9</v>
      </c>
      <c r="Q1335" s="48">
        <v>132</v>
      </c>
    </row>
    <row r="1336" spans="1:17" ht="16.5" x14ac:dyDescent="0.2">
      <c r="A1336" s="45" t="s">
        <v>1702</v>
      </c>
      <c r="B1336" s="45">
        <f t="shared" si="136"/>
        <v>4302310</v>
      </c>
      <c r="C1336" s="68">
        <v>23</v>
      </c>
      <c r="D1336" s="35">
        <f t="shared" si="137"/>
        <v>43023</v>
      </c>
      <c r="E1336" s="36">
        <v>1</v>
      </c>
      <c r="F1336" s="44" t="s">
        <v>794</v>
      </c>
      <c r="G1336" s="44" t="s">
        <v>174</v>
      </c>
      <c r="H1336" s="36">
        <v>1</v>
      </c>
      <c r="I1336" s="36">
        <v>1</v>
      </c>
      <c r="J1336" s="36">
        <v>1</v>
      </c>
      <c r="K1336" s="44" t="s">
        <v>174</v>
      </c>
      <c r="L1336" s="36" t="str">
        <f t="shared" si="138"/>
        <v>tw-x-23-jlr-loc1</v>
      </c>
      <c r="M1336" s="36">
        <f t="shared" si="139"/>
        <v>4</v>
      </c>
      <c r="N1336" s="36">
        <v>6</v>
      </c>
      <c r="O1336" s="37">
        <v>6</v>
      </c>
      <c r="Q1336" s="48">
        <v>133</v>
      </c>
    </row>
    <row r="1337" spans="1:17" ht="16.5" x14ac:dyDescent="0.2">
      <c r="A1337" s="45" t="s">
        <v>1702</v>
      </c>
      <c r="B1337" s="45">
        <f t="shared" si="136"/>
        <v>4302311</v>
      </c>
      <c r="C1337" s="68">
        <v>23</v>
      </c>
      <c r="D1337" s="38">
        <f t="shared" si="137"/>
        <v>43023</v>
      </c>
      <c r="E1337" s="25">
        <v>1</v>
      </c>
      <c r="F1337" s="26" t="s">
        <v>795</v>
      </c>
      <c r="G1337" s="26" t="s">
        <v>432</v>
      </c>
      <c r="H1337" s="25">
        <v>1</v>
      </c>
      <c r="I1337" s="25">
        <v>1</v>
      </c>
      <c r="J1337" s="25">
        <v>1</v>
      </c>
      <c r="K1337" s="26" t="s">
        <v>537</v>
      </c>
      <c r="L1337" s="25" t="str">
        <f t="shared" si="138"/>
        <v>tw-x-23-shl-loc1</v>
      </c>
      <c r="M1337" s="25">
        <f t="shared" si="139"/>
        <v>4</v>
      </c>
      <c r="N1337" s="25">
        <v>9</v>
      </c>
      <c r="O1337" s="39">
        <v>9</v>
      </c>
      <c r="Q1337" s="48">
        <v>134</v>
      </c>
    </row>
    <row r="1338" spans="1:17" ht="16.5" x14ac:dyDescent="0.2">
      <c r="A1338" s="45" t="s">
        <v>1702</v>
      </c>
      <c r="B1338" s="45">
        <f t="shared" si="136"/>
        <v>4302320</v>
      </c>
      <c r="C1338" s="68">
        <v>23</v>
      </c>
      <c r="D1338" s="38">
        <f t="shared" si="137"/>
        <v>43023</v>
      </c>
      <c r="E1338" s="25">
        <v>2</v>
      </c>
      <c r="F1338" s="26" t="s">
        <v>794</v>
      </c>
      <c r="G1338" s="26" t="s">
        <v>504</v>
      </c>
      <c r="H1338" s="25">
        <v>1</v>
      </c>
      <c r="I1338" s="25">
        <v>1</v>
      </c>
      <c r="J1338" s="25">
        <v>1</v>
      </c>
      <c r="K1338" s="26" t="s">
        <v>1463</v>
      </c>
      <c r="L1338" s="49" t="str">
        <f t="shared" si="138"/>
        <v>tw-x-23-jlr-loc2</v>
      </c>
      <c r="M1338" s="49">
        <f t="shared" si="139"/>
        <v>4</v>
      </c>
      <c r="N1338" s="25">
        <v>6</v>
      </c>
      <c r="O1338" s="39">
        <v>6</v>
      </c>
      <c r="Q1338" s="48">
        <v>135</v>
      </c>
    </row>
    <row r="1339" spans="1:17" ht="16.5" x14ac:dyDescent="0.2">
      <c r="A1339" s="45" t="s">
        <v>1702</v>
      </c>
      <c r="B1339" s="45">
        <f t="shared" si="136"/>
        <v>4302321</v>
      </c>
      <c r="C1339" s="68">
        <v>23</v>
      </c>
      <c r="D1339" s="38">
        <f t="shared" si="137"/>
        <v>43023</v>
      </c>
      <c r="E1339" s="25">
        <v>2</v>
      </c>
      <c r="F1339" s="26" t="s">
        <v>795</v>
      </c>
      <c r="G1339" s="26" t="s">
        <v>524</v>
      </c>
      <c r="H1339" s="25">
        <v>1</v>
      </c>
      <c r="I1339" s="25">
        <v>1</v>
      </c>
      <c r="J1339" s="25">
        <v>1</v>
      </c>
      <c r="K1339" s="26" t="s">
        <v>530</v>
      </c>
      <c r="L1339" s="49" t="str">
        <f t="shared" si="138"/>
        <v>tw-x-23-shl-loc2</v>
      </c>
      <c r="M1339" s="49">
        <f t="shared" si="139"/>
        <v>4</v>
      </c>
      <c r="N1339" s="25">
        <v>9</v>
      </c>
      <c r="O1339" s="39">
        <v>9</v>
      </c>
      <c r="Q1339" s="48">
        <v>136</v>
      </c>
    </row>
    <row r="1340" spans="1:17" ht="16.5" x14ac:dyDescent="0.2">
      <c r="A1340" s="45" t="s">
        <v>1702</v>
      </c>
      <c r="B1340" s="45">
        <f t="shared" si="136"/>
        <v>4302330</v>
      </c>
      <c r="C1340" s="68">
        <v>23</v>
      </c>
      <c r="D1340" s="38">
        <f t="shared" si="137"/>
        <v>43023</v>
      </c>
      <c r="E1340" s="25">
        <v>3</v>
      </c>
      <c r="F1340" s="26" t="s">
        <v>794</v>
      </c>
      <c r="G1340" s="26" t="s">
        <v>1463</v>
      </c>
      <c r="H1340" s="25">
        <v>1</v>
      </c>
      <c r="I1340" s="25">
        <v>1</v>
      </c>
      <c r="J1340" s="25">
        <v>1</v>
      </c>
      <c r="K1340" s="26" t="s">
        <v>497</v>
      </c>
      <c r="L1340" s="50" t="str">
        <f t="shared" si="138"/>
        <v>tw-x-23-jlr-loc3</v>
      </c>
      <c r="M1340" s="50">
        <f t="shared" si="139"/>
        <v>4</v>
      </c>
      <c r="N1340" s="25">
        <v>6</v>
      </c>
      <c r="O1340" s="39">
        <v>6</v>
      </c>
      <c r="Q1340" s="48">
        <v>137</v>
      </c>
    </row>
    <row r="1341" spans="1:17" ht="17.25" thickBot="1" x14ac:dyDescent="0.25">
      <c r="A1341" s="45" t="s">
        <v>1702</v>
      </c>
      <c r="B1341" s="45">
        <f t="shared" si="136"/>
        <v>4302331</v>
      </c>
      <c r="C1341" s="68">
        <v>23</v>
      </c>
      <c r="D1341" s="40">
        <f t="shared" si="137"/>
        <v>43023</v>
      </c>
      <c r="E1341" s="41">
        <v>3</v>
      </c>
      <c r="F1341" s="42" t="s">
        <v>795</v>
      </c>
      <c r="G1341" s="42" t="s">
        <v>509</v>
      </c>
      <c r="H1341" s="41">
        <v>1</v>
      </c>
      <c r="I1341" s="41">
        <v>1</v>
      </c>
      <c r="J1341" s="41">
        <v>1</v>
      </c>
      <c r="K1341" s="42" t="s">
        <v>531</v>
      </c>
      <c r="L1341" s="42" t="str">
        <f t="shared" si="138"/>
        <v>tw-x-23-shl-loc3</v>
      </c>
      <c r="M1341" s="42">
        <f t="shared" si="139"/>
        <v>4</v>
      </c>
      <c r="N1341" s="41">
        <v>9</v>
      </c>
      <c r="O1341" s="43">
        <v>9</v>
      </c>
      <c r="Q1341" s="48">
        <v>138</v>
      </c>
    </row>
    <row r="1342" spans="1:17" ht="16.5" x14ac:dyDescent="0.2">
      <c r="A1342" s="45" t="s">
        <v>1702</v>
      </c>
      <c r="B1342" s="45">
        <f t="shared" si="136"/>
        <v>4302410</v>
      </c>
      <c r="C1342" s="68">
        <v>24</v>
      </c>
      <c r="D1342" s="35">
        <f t="shared" si="137"/>
        <v>43024</v>
      </c>
      <c r="E1342" s="36">
        <v>1</v>
      </c>
      <c r="F1342" s="44" t="s">
        <v>794</v>
      </c>
      <c r="G1342" s="44" t="s">
        <v>174</v>
      </c>
      <c r="H1342" s="36">
        <v>1</v>
      </c>
      <c r="I1342" s="36">
        <v>1</v>
      </c>
      <c r="J1342" s="36">
        <v>1</v>
      </c>
      <c r="K1342" s="36" t="s">
        <v>1458</v>
      </c>
      <c r="L1342" s="36" t="str">
        <f t="shared" si="138"/>
        <v>tw-x-24-jlr-loc1</v>
      </c>
      <c r="M1342" s="36">
        <f t="shared" si="139"/>
        <v>4</v>
      </c>
      <c r="N1342" s="36">
        <v>6</v>
      </c>
      <c r="O1342" s="37">
        <v>6</v>
      </c>
      <c r="Q1342" s="48">
        <v>139</v>
      </c>
    </row>
    <row r="1343" spans="1:17" ht="16.5" x14ac:dyDescent="0.2">
      <c r="A1343" s="45" t="s">
        <v>1702</v>
      </c>
      <c r="B1343" s="45">
        <f t="shared" si="136"/>
        <v>4302411</v>
      </c>
      <c r="C1343" s="68">
        <v>24</v>
      </c>
      <c r="D1343" s="38">
        <f t="shared" si="137"/>
        <v>43024</v>
      </c>
      <c r="E1343" s="25">
        <v>1</v>
      </c>
      <c r="F1343" s="26" t="s">
        <v>795</v>
      </c>
      <c r="G1343" s="26" t="s">
        <v>432</v>
      </c>
      <c r="H1343" s="25">
        <v>1</v>
      </c>
      <c r="I1343" s="25">
        <v>1</v>
      </c>
      <c r="J1343" s="25">
        <v>1</v>
      </c>
      <c r="K1343" s="25" t="s">
        <v>532</v>
      </c>
      <c r="L1343" s="25" t="str">
        <f t="shared" si="138"/>
        <v>tw-x-24-shl-loc1</v>
      </c>
      <c r="M1343" s="25">
        <f t="shared" si="139"/>
        <v>4</v>
      </c>
      <c r="N1343" s="25">
        <v>9</v>
      </c>
      <c r="O1343" s="39">
        <v>9</v>
      </c>
      <c r="Q1343" s="48">
        <v>140</v>
      </c>
    </row>
    <row r="1344" spans="1:17" ht="16.5" x14ac:dyDescent="0.2">
      <c r="A1344" s="45" t="s">
        <v>1702</v>
      </c>
      <c r="B1344" s="45">
        <f t="shared" si="136"/>
        <v>4302420</v>
      </c>
      <c r="C1344" s="68">
        <v>24</v>
      </c>
      <c r="D1344" s="38">
        <f t="shared" si="137"/>
        <v>43024</v>
      </c>
      <c r="E1344" s="25">
        <v>2</v>
      </c>
      <c r="F1344" s="26" t="s">
        <v>794</v>
      </c>
      <c r="G1344" s="26" t="s">
        <v>504</v>
      </c>
      <c r="H1344" s="25">
        <v>1</v>
      </c>
      <c r="I1344" s="25">
        <v>1</v>
      </c>
      <c r="J1344" s="25">
        <v>1</v>
      </c>
      <c r="K1344" s="25" t="s">
        <v>498</v>
      </c>
      <c r="L1344" s="49" t="str">
        <f t="shared" si="138"/>
        <v>tw-x-24-jlr-loc2</v>
      </c>
      <c r="M1344" s="49">
        <f t="shared" si="139"/>
        <v>4</v>
      </c>
      <c r="N1344" s="25">
        <v>6</v>
      </c>
      <c r="O1344" s="39">
        <v>6</v>
      </c>
      <c r="Q1344" s="48">
        <v>141</v>
      </c>
    </row>
    <row r="1345" spans="1:17" ht="16.5" x14ac:dyDescent="0.2">
      <c r="A1345" s="45" t="s">
        <v>1702</v>
      </c>
      <c r="B1345" s="45">
        <f t="shared" si="136"/>
        <v>4302421</v>
      </c>
      <c r="C1345" s="68">
        <v>24</v>
      </c>
      <c r="D1345" s="38">
        <f t="shared" si="137"/>
        <v>43024</v>
      </c>
      <c r="E1345" s="25">
        <v>2</v>
      </c>
      <c r="F1345" s="26" t="s">
        <v>795</v>
      </c>
      <c r="G1345" s="26" t="s">
        <v>524</v>
      </c>
      <c r="H1345" s="25">
        <v>1</v>
      </c>
      <c r="I1345" s="25">
        <v>1</v>
      </c>
      <c r="J1345" s="25">
        <v>1</v>
      </c>
      <c r="K1345" s="25" t="s">
        <v>536</v>
      </c>
      <c r="L1345" s="49" t="str">
        <f t="shared" si="138"/>
        <v>tw-x-24-shl-loc2</v>
      </c>
      <c r="M1345" s="49">
        <f t="shared" si="139"/>
        <v>4</v>
      </c>
      <c r="N1345" s="25">
        <v>9</v>
      </c>
      <c r="O1345" s="39">
        <v>9</v>
      </c>
      <c r="Q1345" s="48">
        <v>142</v>
      </c>
    </row>
    <row r="1346" spans="1:17" ht="16.5" x14ac:dyDescent="0.2">
      <c r="A1346" s="45" t="s">
        <v>1702</v>
      </c>
      <c r="B1346" s="45">
        <f t="shared" si="136"/>
        <v>4302430</v>
      </c>
      <c r="C1346" s="68">
        <v>24</v>
      </c>
      <c r="D1346" s="38">
        <f t="shared" si="137"/>
        <v>43024</v>
      </c>
      <c r="E1346" s="25">
        <v>3</v>
      </c>
      <c r="F1346" s="26" t="s">
        <v>794</v>
      </c>
      <c r="G1346" s="26" t="s">
        <v>1463</v>
      </c>
      <c r="H1346" s="25">
        <v>1</v>
      </c>
      <c r="I1346" s="25">
        <v>1</v>
      </c>
      <c r="J1346" s="25">
        <v>1</v>
      </c>
      <c r="K1346" s="25" t="s">
        <v>1463</v>
      </c>
      <c r="L1346" s="50" t="str">
        <f t="shared" si="138"/>
        <v>tw-x-24-jlr-loc3</v>
      </c>
      <c r="M1346" s="50">
        <f t="shared" si="139"/>
        <v>4</v>
      </c>
      <c r="N1346" s="25">
        <v>6</v>
      </c>
      <c r="O1346" s="39">
        <v>6</v>
      </c>
      <c r="Q1346" s="48">
        <v>143</v>
      </c>
    </row>
    <row r="1347" spans="1:17" ht="17.25" thickBot="1" x14ac:dyDescent="0.25">
      <c r="A1347" s="45" t="s">
        <v>1702</v>
      </c>
      <c r="B1347" s="45">
        <f t="shared" si="136"/>
        <v>4302431</v>
      </c>
      <c r="C1347" s="68">
        <v>24</v>
      </c>
      <c r="D1347" s="40">
        <f t="shared" si="137"/>
        <v>43024</v>
      </c>
      <c r="E1347" s="41">
        <v>3</v>
      </c>
      <c r="F1347" s="42" t="s">
        <v>795</v>
      </c>
      <c r="G1347" s="42" t="s">
        <v>509</v>
      </c>
      <c r="H1347" s="41">
        <v>1</v>
      </c>
      <c r="I1347" s="41">
        <v>1</v>
      </c>
      <c r="J1347" s="41">
        <v>1</v>
      </c>
      <c r="K1347" s="41" t="s">
        <v>530</v>
      </c>
      <c r="L1347" s="42" t="str">
        <f t="shared" si="138"/>
        <v>tw-x-24-shl-loc3</v>
      </c>
      <c r="M1347" s="42">
        <f t="shared" si="139"/>
        <v>4</v>
      </c>
      <c r="N1347" s="41">
        <v>9</v>
      </c>
      <c r="O1347" s="43">
        <v>9</v>
      </c>
      <c r="Q1347" s="48">
        <v>144</v>
      </c>
    </row>
    <row r="1348" spans="1:17" ht="16.5" x14ac:dyDescent="0.2">
      <c r="A1348" s="45" t="s">
        <v>1702</v>
      </c>
      <c r="B1348" s="45">
        <f t="shared" si="136"/>
        <v>4302510</v>
      </c>
      <c r="C1348" s="68">
        <v>25</v>
      </c>
      <c r="D1348" s="35">
        <f t="shared" si="137"/>
        <v>43025</v>
      </c>
      <c r="E1348" s="36">
        <v>1</v>
      </c>
      <c r="F1348" s="44" t="s">
        <v>794</v>
      </c>
      <c r="G1348" s="44" t="s">
        <v>174</v>
      </c>
      <c r="H1348" s="36">
        <v>1</v>
      </c>
      <c r="I1348" s="36">
        <v>1</v>
      </c>
      <c r="J1348" s="36">
        <v>1</v>
      </c>
      <c r="K1348" s="36" t="s">
        <v>501</v>
      </c>
      <c r="L1348" s="36" t="str">
        <f t="shared" si="138"/>
        <v>tw-x-25-jlr-loc1</v>
      </c>
      <c r="M1348" s="36">
        <f t="shared" si="139"/>
        <v>4</v>
      </c>
      <c r="N1348" s="36">
        <v>6</v>
      </c>
      <c r="O1348" s="37">
        <v>6</v>
      </c>
      <c r="Q1348" s="48">
        <v>145</v>
      </c>
    </row>
    <row r="1349" spans="1:17" ht="16.5" x14ac:dyDescent="0.2">
      <c r="A1349" s="45" t="s">
        <v>1702</v>
      </c>
      <c r="B1349" s="45">
        <f t="shared" ref="B1349:B1412" si="140">D1349*100+E1349*10+IF(F1349="jlr",0,1)</f>
        <v>4302511</v>
      </c>
      <c r="C1349" s="68">
        <v>25</v>
      </c>
      <c r="D1349" s="38">
        <f t="shared" si="137"/>
        <v>43025</v>
      </c>
      <c r="E1349" s="25">
        <v>1</v>
      </c>
      <c r="F1349" s="26" t="s">
        <v>795</v>
      </c>
      <c r="G1349" s="26" t="s">
        <v>432</v>
      </c>
      <c r="H1349" s="25">
        <v>1</v>
      </c>
      <c r="I1349" s="25">
        <v>1</v>
      </c>
      <c r="J1349" s="25">
        <v>1</v>
      </c>
      <c r="K1349" s="25" t="s">
        <v>542</v>
      </c>
      <c r="L1349" s="25" t="str">
        <f t="shared" si="138"/>
        <v>tw-x-25-shl-loc1</v>
      </c>
      <c r="M1349" s="25">
        <f t="shared" si="139"/>
        <v>4</v>
      </c>
      <c r="N1349" s="25">
        <v>9</v>
      </c>
      <c r="O1349" s="39">
        <v>9</v>
      </c>
      <c r="Q1349" s="48">
        <v>146</v>
      </c>
    </row>
    <row r="1350" spans="1:17" ht="16.5" x14ac:dyDescent="0.2">
      <c r="A1350" s="45" t="s">
        <v>1702</v>
      </c>
      <c r="B1350" s="45">
        <f t="shared" si="140"/>
        <v>4302520</v>
      </c>
      <c r="C1350" s="68">
        <v>25</v>
      </c>
      <c r="D1350" s="38">
        <f t="shared" si="137"/>
        <v>43025</v>
      </c>
      <c r="E1350" s="25">
        <v>2</v>
      </c>
      <c r="F1350" s="26" t="s">
        <v>794</v>
      </c>
      <c r="G1350" s="26" t="s">
        <v>504</v>
      </c>
      <c r="H1350" s="25">
        <v>1</v>
      </c>
      <c r="I1350" s="25">
        <v>1</v>
      </c>
      <c r="J1350" s="25">
        <v>1</v>
      </c>
      <c r="K1350" s="25" t="s">
        <v>495</v>
      </c>
      <c r="L1350" s="49" t="str">
        <f t="shared" si="138"/>
        <v>tw-x-25-jlr-loc2</v>
      </c>
      <c r="M1350" s="49">
        <f t="shared" si="139"/>
        <v>4</v>
      </c>
      <c r="N1350" s="25">
        <v>6</v>
      </c>
      <c r="O1350" s="39">
        <v>6</v>
      </c>
      <c r="Q1350" s="48">
        <v>147</v>
      </c>
    </row>
    <row r="1351" spans="1:17" ht="16.5" x14ac:dyDescent="0.2">
      <c r="A1351" s="45" t="s">
        <v>1702</v>
      </c>
      <c r="B1351" s="45">
        <f t="shared" si="140"/>
        <v>4302521</v>
      </c>
      <c r="C1351" s="68">
        <v>25</v>
      </c>
      <c r="D1351" s="38">
        <f t="shared" si="137"/>
        <v>43025</v>
      </c>
      <c r="E1351" s="25">
        <v>2</v>
      </c>
      <c r="F1351" s="26" t="s">
        <v>795</v>
      </c>
      <c r="G1351" s="26" t="s">
        <v>524</v>
      </c>
      <c r="H1351" s="25">
        <v>1</v>
      </c>
      <c r="I1351" s="25">
        <v>1</v>
      </c>
      <c r="J1351" s="25">
        <v>1</v>
      </c>
      <c r="K1351" s="25" t="s">
        <v>528</v>
      </c>
      <c r="L1351" s="49" t="str">
        <f t="shared" si="138"/>
        <v>tw-x-25-shl-loc2</v>
      </c>
      <c r="M1351" s="49">
        <f t="shared" si="139"/>
        <v>4</v>
      </c>
      <c r="N1351" s="25">
        <v>9</v>
      </c>
      <c r="O1351" s="39">
        <v>9</v>
      </c>
      <c r="Q1351" s="48">
        <v>148</v>
      </c>
    </row>
    <row r="1352" spans="1:17" ht="16.5" x14ac:dyDescent="0.2">
      <c r="A1352" s="45" t="s">
        <v>1702</v>
      </c>
      <c r="B1352" s="45">
        <f t="shared" si="140"/>
        <v>4302530</v>
      </c>
      <c r="C1352" s="68">
        <v>25</v>
      </c>
      <c r="D1352" s="38">
        <f t="shared" si="137"/>
        <v>43025</v>
      </c>
      <c r="E1352" s="25">
        <v>3</v>
      </c>
      <c r="F1352" s="26" t="s">
        <v>794</v>
      </c>
      <c r="G1352" s="26" t="s">
        <v>1463</v>
      </c>
      <c r="H1352" s="25">
        <v>1</v>
      </c>
      <c r="I1352" s="25">
        <v>1</v>
      </c>
      <c r="J1352" s="25">
        <v>1</v>
      </c>
      <c r="K1352" s="25" t="s">
        <v>497</v>
      </c>
      <c r="L1352" s="50" t="str">
        <f t="shared" si="138"/>
        <v>tw-x-25-jlr-loc3</v>
      </c>
      <c r="M1352" s="50">
        <f t="shared" si="139"/>
        <v>4</v>
      </c>
      <c r="N1352" s="25">
        <v>6</v>
      </c>
      <c r="O1352" s="39">
        <v>6</v>
      </c>
      <c r="Q1352" s="48">
        <v>149</v>
      </c>
    </row>
    <row r="1353" spans="1:17" ht="17.25" thickBot="1" x14ac:dyDescent="0.25">
      <c r="A1353" s="45" t="s">
        <v>1702</v>
      </c>
      <c r="B1353" s="45">
        <f t="shared" si="140"/>
        <v>4302531</v>
      </c>
      <c r="C1353" s="68">
        <v>25</v>
      </c>
      <c r="D1353" s="40">
        <f t="shared" si="137"/>
        <v>43025</v>
      </c>
      <c r="E1353" s="41">
        <v>3</v>
      </c>
      <c r="F1353" s="42" t="s">
        <v>795</v>
      </c>
      <c r="G1353" s="42" t="s">
        <v>509</v>
      </c>
      <c r="H1353" s="41">
        <v>1</v>
      </c>
      <c r="I1353" s="41">
        <v>1</v>
      </c>
      <c r="J1353" s="41">
        <v>1</v>
      </c>
      <c r="K1353" s="41" t="s">
        <v>531</v>
      </c>
      <c r="L1353" s="42" t="str">
        <f t="shared" si="138"/>
        <v>tw-x-25-shl-loc3</v>
      </c>
      <c r="M1353" s="42">
        <f t="shared" si="139"/>
        <v>4</v>
      </c>
      <c r="N1353" s="41">
        <v>9</v>
      </c>
      <c r="O1353" s="43">
        <v>9</v>
      </c>
      <c r="Q1353" s="48">
        <v>150</v>
      </c>
    </row>
    <row r="1354" spans="1:17" ht="16.5" x14ac:dyDescent="0.2">
      <c r="A1354" s="45" t="s">
        <v>1702</v>
      </c>
      <c r="B1354" s="45">
        <f t="shared" si="140"/>
        <v>4302610</v>
      </c>
      <c r="C1354" s="68">
        <v>26</v>
      </c>
      <c r="D1354" s="35">
        <f t="shared" si="137"/>
        <v>43026</v>
      </c>
      <c r="E1354" s="36">
        <v>1</v>
      </c>
      <c r="F1354" s="44" t="s">
        <v>794</v>
      </c>
      <c r="G1354" s="44" t="s">
        <v>174</v>
      </c>
      <c r="H1354" s="36">
        <v>1</v>
      </c>
      <c r="I1354" s="36">
        <v>1</v>
      </c>
      <c r="J1354" s="36">
        <v>1</v>
      </c>
      <c r="K1354" s="36" t="s">
        <v>505</v>
      </c>
      <c r="L1354" s="36" t="str">
        <f t="shared" si="138"/>
        <v>tw-x-26-jlr-loc1</v>
      </c>
      <c r="M1354" s="36">
        <f t="shared" si="139"/>
        <v>4</v>
      </c>
      <c r="N1354" s="36">
        <v>6</v>
      </c>
      <c r="O1354" s="37">
        <v>6</v>
      </c>
      <c r="Q1354" s="48">
        <v>151</v>
      </c>
    </row>
    <row r="1355" spans="1:17" ht="16.5" x14ac:dyDescent="0.2">
      <c r="A1355" s="45" t="s">
        <v>1702</v>
      </c>
      <c r="B1355" s="45">
        <f t="shared" si="140"/>
        <v>4302611</v>
      </c>
      <c r="C1355" s="68">
        <v>26</v>
      </c>
      <c r="D1355" s="38">
        <f t="shared" si="137"/>
        <v>43026</v>
      </c>
      <c r="E1355" s="25">
        <v>1</v>
      </c>
      <c r="F1355" s="26" t="s">
        <v>795</v>
      </c>
      <c r="G1355" s="26" t="s">
        <v>432</v>
      </c>
      <c r="H1355" s="25">
        <v>1</v>
      </c>
      <c r="I1355" s="25">
        <v>1</v>
      </c>
      <c r="J1355" s="25">
        <v>1</v>
      </c>
      <c r="K1355" s="25" t="s">
        <v>546</v>
      </c>
      <c r="L1355" s="25" t="str">
        <f t="shared" si="138"/>
        <v>tw-x-26-shl-loc1</v>
      </c>
      <c r="M1355" s="25">
        <f t="shared" si="139"/>
        <v>4</v>
      </c>
      <c r="N1355" s="25">
        <v>9</v>
      </c>
      <c r="O1355" s="39">
        <v>9</v>
      </c>
      <c r="Q1355" s="48">
        <v>152</v>
      </c>
    </row>
    <row r="1356" spans="1:17" ht="16.5" x14ac:dyDescent="0.2">
      <c r="A1356" s="45" t="s">
        <v>1702</v>
      </c>
      <c r="B1356" s="45">
        <f t="shared" si="140"/>
        <v>4302620</v>
      </c>
      <c r="C1356" s="68">
        <v>26</v>
      </c>
      <c r="D1356" s="38">
        <f t="shared" si="137"/>
        <v>43026</v>
      </c>
      <c r="E1356" s="25">
        <v>2</v>
      </c>
      <c r="F1356" s="26" t="s">
        <v>794</v>
      </c>
      <c r="G1356" s="26" t="s">
        <v>504</v>
      </c>
      <c r="H1356" s="25">
        <v>1</v>
      </c>
      <c r="I1356" s="25">
        <v>1</v>
      </c>
      <c r="J1356" s="25">
        <v>1</v>
      </c>
      <c r="K1356" s="25" t="s">
        <v>502</v>
      </c>
      <c r="L1356" s="49" t="str">
        <f t="shared" si="138"/>
        <v>tw-x-26-jlr-loc2</v>
      </c>
      <c r="M1356" s="49">
        <f t="shared" si="139"/>
        <v>4</v>
      </c>
      <c r="N1356" s="25">
        <v>6</v>
      </c>
      <c r="O1356" s="39">
        <v>6</v>
      </c>
      <c r="Q1356" s="48">
        <v>153</v>
      </c>
    </row>
    <row r="1357" spans="1:17" ht="16.5" x14ac:dyDescent="0.2">
      <c r="A1357" s="45" t="s">
        <v>1702</v>
      </c>
      <c r="B1357" s="45">
        <f t="shared" si="140"/>
        <v>4302621</v>
      </c>
      <c r="C1357" s="68">
        <v>26</v>
      </c>
      <c r="D1357" s="38">
        <f t="shared" si="137"/>
        <v>43026</v>
      </c>
      <c r="E1357" s="25">
        <v>2</v>
      </c>
      <c r="F1357" s="26" t="s">
        <v>795</v>
      </c>
      <c r="G1357" s="26" t="s">
        <v>524</v>
      </c>
      <c r="H1357" s="25">
        <v>1</v>
      </c>
      <c r="I1357" s="25">
        <v>1</v>
      </c>
      <c r="J1357" s="25">
        <v>1</v>
      </c>
      <c r="K1357" s="25" t="s">
        <v>543</v>
      </c>
      <c r="L1357" s="49" t="str">
        <f t="shared" si="138"/>
        <v>tw-x-26-shl-loc2</v>
      </c>
      <c r="M1357" s="49">
        <f t="shared" si="139"/>
        <v>4</v>
      </c>
      <c r="N1357" s="25">
        <v>9</v>
      </c>
      <c r="O1357" s="39">
        <v>9</v>
      </c>
      <c r="Q1357" s="48">
        <v>154</v>
      </c>
    </row>
    <row r="1358" spans="1:17" ht="16.5" x14ac:dyDescent="0.2">
      <c r="A1358" s="45" t="s">
        <v>1702</v>
      </c>
      <c r="B1358" s="45">
        <f t="shared" si="140"/>
        <v>4302630</v>
      </c>
      <c r="C1358" s="68">
        <v>26</v>
      </c>
      <c r="D1358" s="38">
        <f t="shared" si="137"/>
        <v>43026</v>
      </c>
      <c r="E1358" s="25">
        <v>3</v>
      </c>
      <c r="F1358" s="26" t="s">
        <v>794</v>
      </c>
      <c r="G1358" s="26" t="s">
        <v>1463</v>
      </c>
      <c r="H1358" s="25">
        <v>1</v>
      </c>
      <c r="I1358" s="25">
        <v>1</v>
      </c>
      <c r="J1358" s="25">
        <v>1</v>
      </c>
      <c r="K1358" s="25" t="s">
        <v>501</v>
      </c>
      <c r="L1358" s="50" t="str">
        <f t="shared" si="138"/>
        <v>tw-x-26-jlr-loc3</v>
      </c>
      <c r="M1358" s="50">
        <f t="shared" si="139"/>
        <v>4</v>
      </c>
      <c r="N1358" s="25">
        <v>6</v>
      </c>
      <c r="O1358" s="39">
        <v>6</v>
      </c>
      <c r="Q1358" s="48">
        <v>155</v>
      </c>
    </row>
    <row r="1359" spans="1:17" ht="17.25" thickBot="1" x14ac:dyDescent="0.25">
      <c r="A1359" s="45" t="s">
        <v>1702</v>
      </c>
      <c r="B1359" s="45">
        <f t="shared" si="140"/>
        <v>4302631</v>
      </c>
      <c r="C1359" s="68">
        <v>26</v>
      </c>
      <c r="D1359" s="40">
        <f t="shared" si="137"/>
        <v>43026</v>
      </c>
      <c r="E1359" s="41">
        <v>3</v>
      </c>
      <c r="F1359" s="42" t="s">
        <v>795</v>
      </c>
      <c r="G1359" s="42" t="s">
        <v>509</v>
      </c>
      <c r="H1359" s="41">
        <v>1</v>
      </c>
      <c r="I1359" s="41">
        <v>1</v>
      </c>
      <c r="J1359" s="41">
        <v>1</v>
      </c>
      <c r="K1359" s="41" t="s">
        <v>542</v>
      </c>
      <c r="L1359" s="42" t="str">
        <f t="shared" si="138"/>
        <v>tw-x-26-shl-loc3</v>
      </c>
      <c r="M1359" s="42">
        <f t="shared" si="139"/>
        <v>4</v>
      </c>
      <c r="N1359" s="41">
        <v>9</v>
      </c>
      <c r="O1359" s="43">
        <v>9</v>
      </c>
      <c r="Q1359" s="48">
        <v>156</v>
      </c>
    </row>
    <row r="1360" spans="1:17" ht="16.5" x14ac:dyDescent="0.2">
      <c r="A1360" s="45" t="s">
        <v>1702</v>
      </c>
      <c r="B1360" s="45">
        <f t="shared" si="140"/>
        <v>4302710</v>
      </c>
      <c r="C1360" s="68">
        <v>27</v>
      </c>
      <c r="D1360" s="35">
        <f t="shared" si="137"/>
        <v>43027</v>
      </c>
      <c r="E1360" s="36">
        <v>1</v>
      </c>
      <c r="F1360" s="44" t="s">
        <v>794</v>
      </c>
      <c r="G1360" s="44" t="s">
        <v>174</v>
      </c>
      <c r="H1360" s="36">
        <v>1</v>
      </c>
      <c r="I1360" s="36">
        <v>1</v>
      </c>
      <c r="J1360" s="36">
        <v>1</v>
      </c>
      <c r="K1360" s="36" t="s">
        <v>174</v>
      </c>
      <c r="L1360" s="36" t="str">
        <f t="shared" si="138"/>
        <v>tw-x-27-jlr-loc1</v>
      </c>
      <c r="M1360" s="36">
        <f t="shared" si="139"/>
        <v>4</v>
      </c>
      <c r="N1360" s="36">
        <v>6</v>
      </c>
      <c r="O1360" s="37">
        <v>6</v>
      </c>
      <c r="Q1360" s="48">
        <v>157</v>
      </c>
    </row>
    <row r="1361" spans="1:17" ht="16.5" x14ac:dyDescent="0.2">
      <c r="A1361" s="45" t="s">
        <v>1702</v>
      </c>
      <c r="B1361" s="45">
        <f t="shared" si="140"/>
        <v>4302711</v>
      </c>
      <c r="C1361" s="68">
        <v>27</v>
      </c>
      <c r="D1361" s="38">
        <f t="shared" si="137"/>
        <v>43027</v>
      </c>
      <c r="E1361" s="25">
        <v>1</v>
      </c>
      <c r="F1361" s="26" t="s">
        <v>795</v>
      </c>
      <c r="G1361" s="26" t="s">
        <v>432</v>
      </c>
      <c r="H1361" s="25">
        <v>1</v>
      </c>
      <c r="I1361" s="25">
        <v>1</v>
      </c>
      <c r="J1361" s="25">
        <v>1</v>
      </c>
      <c r="K1361" s="25" t="s">
        <v>535</v>
      </c>
      <c r="L1361" s="25" t="str">
        <f t="shared" si="138"/>
        <v>tw-x-27-shl-loc1</v>
      </c>
      <c r="M1361" s="25">
        <f t="shared" si="139"/>
        <v>4</v>
      </c>
      <c r="N1361" s="25">
        <v>9</v>
      </c>
      <c r="O1361" s="39">
        <v>9</v>
      </c>
      <c r="Q1361" s="48">
        <v>158</v>
      </c>
    </row>
    <row r="1362" spans="1:17" ht="16.5" x14ac:dyDescent="0.2">
      <c r="A1362" s="45" t="s">
        <v>1702</v>
      </c>
      <c r="B1362" s="45">
        <f t="shared" si="140"/>
        <v>4302720</v>
      </c>
      <c r="C1362" s="68">
        <v>27</v>
      </c>
      <c r="D1362" s="38">
        <f t="shared" si="137"/>
        <v>43027</v>
      </c>
      <c r="E1362" s="25">
        <v>2</v>
      </c>
      <c r="F1362" s="26" t="s">
        <v>794</v>
      </c>
      <c r="G1362" s="26" t="s">
        <v>504</v>
      </c>
      <c r="H1362" s="25">
        <v>1</v>
      </c>
      <c r="I1362" s="25">
        <v>1</v>
      </c>
      <c r="J1362" s="25">
        <v>1</v>
      </c>
      <c r="K1362" s="25" t="s">
        <v>1458</v>
      </c>
      <c r="L1362" s="49" t="str">
        <f t="shared" si="138"/>
        <v>tw-x-27-jlr-loc2</v>
      </c>
      <c r="M1362" s="49">
        <f t="shared" si="139"/>
        <v>4</v>
      </c>
      <c r="N1362" s="25">
        <v>6</v>
      </c>
      <c r="O1362" s="39">
        <v>6</v>
      </c>
      <c r="Q1362" s="48">
        <v>159</v>
      </c>
    </row>
    <row r="1363" spans="1:17" ht="16.5" x14ac:dyDescent="0.2">
      <c r="A1363" s="45" t="s">
        <v>1702</v>
      </c>
      <c r="B1363" s="45">
        <f t="shared" si="140"/>
        <v>4302721</v>
      </c>
      <c r="C1363" s="68">
        <v>27</v>
      </c>
      <c r="D1363" s="38">
        <f t="shared" si="137"/>
        <v>43027</v>
      </c>
      <c r="E1363" s="25">
        <v>2</v>
      </c>
      <c r="F1363" s="26" t="s">
        <v>795</v>
      </c>
      <c r="G1363" s="26" t="s">
        <v>524</v>
      </c>
      <c r="H1363" s="25">
        <v>1</v>
      </c>
      <c r="I1363" s="25">
        <v>1</v>
      </c>
      <c r="J1363" s="25">
        <v>1</v>
      </c>
      <c r="K1363" s="25" t="s">
        <v>532</v>
      </c>
      <c r="L1363" s="49" t="str">
        <f t="shared" si="138"/>
        <v>tw-x-27-shl-loc2</v>
      </c>
      <c r="M1363" s="49">
        <f t="shared" si="139"/>
        <v>4</v>
      </c>
      <c r="N1363" s="25">
        <v>9</v>
      </c>
      <c r="O1363" s="39">
        <v>9</v>
      </c>
      <c r="Q1363" s="48">
        <v>160</v>
      </c>
    </row>
    <row r="1364" spans="1:17" ht="16.5" x14ac:dyDescent="0.2">
      <c r="A1364" s="45" t="s">
        <v>1702</v>
      </c>
      <c r="B1364" s="45">
        <f t="shared" si="140"/>
        <v>4302730</v>
      </c>
      <c r="C1364" s="68">
        <v>27</v>
      </c>
      <c r="D1364" s="38">
        <f t="shared" si="137"/>
        <v>43027</v>
      </c>
      <c r="E1364" s="25">
        <v>3</v>
      </c>
      <c r="F1364" s="26" t="s">
        <v>794</v>
      </c>
      <c r="G1364" s="26" t="s">
        <v>1463</v>
      </c>
      <c r="H1364" s="25">
        <v>1</v>
      </c>
      <c r="I1364" s="25">
        <v>1</v>
      </c>
      <c r="J1364" s="25">
        <v>1</v>
      </c>
      <c r="K1364" s="25" t="s">
        <v>1459</v>
      </c>
      <c r="L1364" s="50" t="str">
        <f t="shared" si="138"/>
        <v>tw-x-27-jlr-loc3</v>
      </c>
      <c r="M1364" s="50">
        <f t="shared" si="139"/>
        <v>4</v>
      </c>
      <c r="N1364" s="25">
        <v>6</v>
      </c>
      <c r="O1364" s="39">
        <v>6</v>
      </c>
      <c r="Q1364" s="48">
        <v>161</v>
      </c>
    </row>
    <row r="1365" spans="1:17" ht="17.25" thickBot="1" x14ac:dyDescent="0.25">
      <c r="A1365" s="45" t="s">
        <v>1702</v>
      </c>
      <c r="B1365" s="45">
        <f t="shared" si="140"/>
        <v>4302731</v>
      </c>
      <c r="C1365" s="68">
        <v>27</v>
      </c>
      <c r="D1365" s="40">
        <f t="shared" si="137"/>
        <v>43027</v>
      </c>
      <c r="E1365" s="41">
        <v>3</v>
      </c>
      <c r="F1365" s="42" t="s">
        <v>795</v>
      </c>
      <c r="G1365" s="42" t="s">
        <v>509</v>
      </c>
      <c r="H1365" s="41">
        <v>1</v>
      </c>
      <c r="I1365" s="41">
        <v>1</v>
      </c>
      <c r="J1365" s="41">
        <v>1</v>
      </c>
      <c r="K1365" s="41" t="s">
        <v>538</v>
      </c>
      <c r="L1365" s="42" t="str">
        <f t="shared" si="138"/>
        <v>tw-x-27-shl-loc3</v>
      </c>
      <c r="M1365" s="42">
        <f t="shared" si="139"/>
        <v>4</v>
      </c>
      <c r="N1365" s="41">
        <v>9</v>
      </c>
      <c r="O1365" s="43">
        <v>9</v>
      </c>
      <c r="Q1365" s="48">
        <v>162</v>
      </c>
    </row>
    <row r="1366" spans="1:17" ht="16.5" x14ac:dyDescent="0.2">
      <c r="A1366" s="45" t="s">
        <v>1702</v>
      </c>
      <c r="B1366" s="45">
        <f t="shared" si="140"/>
        <v>4302810</v>
      </c>
      <c r="C1366" s="68">
        <v>28</v>
      </c>
      <c r="D1366" s="35">
        <f t="shared" si="137"/>
        <v>43028</v>
      </c>
      <c r="E1366" s="36">
        <v>1</v>
      </c>
      <c r="F1366" s="44" t="s">
        <v>794</v>
      </c>
      <c r="G1366" s="44" t="s">
        <v>174</v>
      </c>
      <c r="H1366" s="36">
        <v>1</v>
      </c>
      <c r="I1366" s="36">
        <v>1</v>
      </c>
      <c r="J1366" s="36">
        <v>1</v>
      </c>
      <c r="K1366" s="36" t="s">
        <v>497</v>
      </c>
      <c r="L1366" s="36" t="str">
        <f t="shared" si="138"/>
        <v>tw-x-28-jlr-loc1</v>
      </c>
      <c r="M1366" s="36">
        <f t="shared" si="139"/>
        <v>4</v>
      </c>
      <c r="N1366" s="36">
        <v>6</v>
      </c>
      <c r="O1366" s="37">
        <v>6</v>
      </c>
      <c r="Q1366" s="48">
        <v>163</v>
      </c>
    </row>
    <row r="1367" spans="1:17" ht="16.5" x14ac:dyDescent="0.2">
      <c r="A1367" s="45" t="s">
        <v>1702</v>
      </c>
      <c r="B1367" s="45">
        <f t="shared" si="140"/>
        <v>4302811</v>
      </c>
      <c r="C1367" s="68">
        <v>28</v>
      </c>
      <c r="D1367" s="38">
        <f t="shared" si="137"/>
        <v>43028</v>
      </c>
      <c r="E1367" s="25">
        <v>1</v>
      </c>
      <c r="F1367" s="26" t="s">
        <v>795</v>
      </c>
      <c r="G1367" s="26" t="s">
        <v>432</v>
      </c>
      <c r="H1367" s="25">
        <v>1</v>
      </c>
      <c r="I1367" s="25">
        <v>1</v>
      </c>
      <c r="J1367" s="25">
        <v>1</v>
      </c>
      <c r="K1367" s="25" t="s">
        <v>531</v>
      </c>
      <c r="L1367" s="25" t="str">
        <f t="shared" si="138"/>
        <v>tw-x-28-shl-loc1</v>
      </c>
      <c r="M1367" s="25">
        <f t="shared" si="139"/>
        <v>4</v>
      </c>
      <c r="N1367" s="25">
        <v>9</v>
      </c>
      <c r="O1367" s="39">
        <v>9</v>
      </c>
      <c r="Q1367" s="48">
        <v>164</v>
      </c>
    </row>
    <row r="1368" spans="1:17" ht="16.5" x14ac:dyDescent="0.2">
      <c r="A1368" s="45" t="s">
        <v>1702</v>
      </c>
      <c r="B1368" s="45">
        <f t="shared" si="140"/>
        <v>4302820</v>
      </c>
      <c r="C1368" s="68">
        <v>28</v>
      </c>
      <c r="D1368" s="38">
        <f t="shared" si="137"/>
        <v>43028</v>
      </c>
      <c r="E1368" s="25">
        <v>2</v>
      </c>
      <c r="F1368" s="26" t="s">
        <v>794</v>
      </c>
      <c r="G1368" s="26" t="s">
        <v>504</v>
      </c>
      <c r="H1368" s="25">
        <v>1</v>
      </c>
      <c r="I1368" s="25">
        <v>1</v>
      </c>
      <c r="J1368" s="25">
        <v>1</v>
      </c>
      <c r="K1368" s="25" t="s">
        <v>498</v>
      </c>
      <c r="L1368" s="49" t="str">
        <f t="shared" si="138"/>
        <v>tw-x-28-jlr-loc2</v>
      </c>
      <c r="M1368" s="49">
        <f t="shared" si="139"/>
        <v>4</v>
      </c>
      <c r="N1368" s="25">
        <v>6</v>
      </c>
      <c r="O1368" s="39">
        <v>6</v>
      </c>
      <c r="Q1368" s="48">
        <v>165</v>
      </c>
    </row>
    <row r="1369" spans="1:17" ht="16.5" x14ac:dyDescent="0.2">
      <c r="A1369" s="45" t="s">
        <v>1702</v>
      </c>
      <c r="B1369" s="45">
        <f t="shared" si="140"/>
        <v>4302821</v>
      </c>
      <c r="C1369" s="68">
        <v>28</v>
      </c>
      <c r="D1369" s="38">
        <f t="shared" si="137"/>
        <v>43028</v>
      </c>
      <c r="E1369" s="25">
        <v>2</v>
      </c>
      <c r="F1369" s="26" t="s">
        <v>795</v>
      </c>
      <c r="G1369" s="26" t="s">
        <v>524</v>
      </c>
      <c r="H1369" s="25">
        <v>1</v>
      </c>
      <c r="I1369" s="25">
        <v>1</v>
      </c>
      <c r="J1369" s="25">
        <v>1</v>
      </c>
      <c r="K1369" s="25" t="s">
        <v>536</v>
      </c>
      <c r="L1369" s="49" t="str">
        <f t="shared" si="138"/>
        <v>tw-x-28-shl-loc2</v>
      </c>
      <c r="M1369" s="49">
        <f t="shared" si="139"/>
        <v>4</v>
      </c>
      <c r="N1369" s="25">
        <v>9</v>
      </c>
      <c r="O1369" s="39">
        <v>9</v>
      </c>
      <c r="Q1369" s="48">
        <v>166</v>
      </c>
    </row>
    <row r="1370" spans="1:17" ht="16.5" x14ac:dyDescent="0.2">
      <c r="A1370" s="45" t="s">
        <v>1702</v>
      </c>
      <c r="B1370" s="45">
        <f t="shared" si="140"/>
        <v>4302830</v>
      </c>
      <c r="C1370" s="68">
        <v>28</v>
      </c>
      <c r="D1370" s="38">
        <f t="shared" si="137"/>
        <v>43028</v>
      </c>
      <c r="E1370" s="25">
        <v>3</v>
      </c>
      <c r="F1370" s="26" t="s">
        <v>794</v>
      </c>
      <c r="G1370" s="26" t="s">
        <v>1463</v>
      </c>
      <c r="H1370" s="25">
        <v>1</v>
      </c>
      <c r="I1370" s="25">
        <v>1</v>
      </c>
      <c r="J1370" s="25">
        <v>1</v>
      </c>
      <c r="K1370" s="25" t="s">
        <v>501</v>
      </c>
      <c r="L1370" s="50" t="str">
        <f t="shared" si="138"/>
        <v>tw-x-28-jlr-loc3</v>
      </c>
      <c r="M1370" s="50">
        <f t="shared" si="139"/>
        <v>4</v>
      </c>
      <c r="N1370" s="25">
        <v>6</v>
      </c>
      <c r="O1370" s="39">
        <v>6</v>
      </c>
      <c r="Q1370" s="48">
        <v>167</v>
      </c>
    </row>
    <row r="1371" spans="1:17" ht="17.25" thickBot="1" x14ac:dyDescent="0.25">
      <c r="A1371" s="45" t="s">
        <v>1702</v>
      </c>
      <c r="B1371" s="45">
        <f t="shared" si="140"/>
        <v>4302831</v>
      </c>
      <c r="C1371" s="68">
        <v>28</v>
      </c>
      <c r="D1371" s="40">
        <f t="shared" si="137"/>
        <v>43028</v>
      </c>
      <c r="E1371" s="41">
        <v>3</v>
      </c>
      <c r="F1371" s="42" t="s">
        <v>795</v>
      </c>
      <c r="G1371" s="42" t="s">
        <v>509</v>
      </c>
      <c r="H1371" s="41">
        <v>1</v>
      </c>
      <c r="I1371" s="41">
        <v>1</v>
      </c>
      <c r="J1371" s="41">
        <v>1</v>
      </c>
      <c r="K1371" s="41" t="s">
        <v>542</v>
      </c>
      <c r="L1371" s="42" t="str">
        <f t="shared" si="138"/>
        <v>tw-x-28-shl-loc3</v>
      </c>
      <c r="M1371" s="42">
        <f t="shared" si="139"/>
        <v>4</v>
      </c>
      <c r="N1371" s="41">
        <v>9</v>
      </c>
      <c r="O1371" s="43">
        <v>9</v>
      </c>
      <c r="Q1371" s="48">
        <v>168</v>
      </c>
    </row>
    <row r="1372" spans="1:17" ht="16.5" x14ac:dyDescent="0.2">
      <c r="A1372" s="45" t="s">
        <v>1702</v>
      </c>
      <c r="B1372" s="45">
        <f t="shared" si="140"/>
        <v>4302910</v>
      </c>
      <c r="C1372" s="68">
        <v>29</v>
      </c>
      <c r="D1372" s="35">
        <f t="shared" si="137"/>
        <v>43029</v>
      </c>
      <c r="E1372" s="36">
        <v>1</v>
      </c>
      <c r="F1372" s="44" t="s">
        <v>794</v>
      </c>
      <c r="G1372" s="44" t="s">
        <v>174</v>
      </c>
      <c r="H1372" s="36">
        <v>1</v>
      </c>
      <c r="I1372" s="36">
        <v>1</v>
      </c>
      <c r="J1372" s="36">
        <v>1</v>
      </c>
      <c r="K1372" s="36" t="s">
        <v>495</v>
      </c>
      <c r="L1372" s="36" t="str">
        <f t="shared" si="138"/>
        <v>tw-x-29-jlr-loc1</v>
      </c>
      <c r="M1372" s="36">
        <f t="shared" si="139"/>
        <v>4</v>
      </c>
      <c r="N1372" s="36">
        <v>6</v>
      </c>
      <c r="O1372" s="37">
        <v>6</v>
      </c>
      <c r="Q1372" s="48">
        <v>169</v>
      </c>
    </row>
    <row r="1373" spans="1:17" ht="16.5" x14ac:dyDescent="0.2">
      <c r="A1373" s="45" t="s">
        <v>1702</v>
      </c>
      <c r="B1373" s="45">
        <f t="shared" si="140"/>
        <v>4302911</v>
      </c>
      <c r="C1373" s="68">
        <v>29</v>
      </c>
      <c r="D1373" s="38">
        <f t="shared" si="137"/>
        <v>43029</v>
      </c>
      <c r="E1373" s="25">
        <v>1</v>
      </c>
      <c r="F1373" s="26" t="s">
        <v>795</v>
      </c>
      <c r="G1373" s="26" t="s">
        <v>432</v>
      </c>
      <c r="H1373" s="25">
        <v>1</v>
      </c>
      <c r="I1373" s="25">
        <v>1</v>
      </c>
      <c r="J1373" s="25">
        <v>1</v>
      </c>
      <c r="K1373" s="26" t="s">
        <v>527</v>
      </c>
      <c r="L1373" s="25" t="str">
        <f t="shared" si="138"/>
        <v>tw-x-29-shl-loc1</v>
      </c>
      <c r="M1373" s="25">
        <f t="shared" si="139"/>
        <v>4</v>
      </c>
      <c r="N1373" s="25">
        <v>9</v>
      </c>
      <c r="O1373" s="39">
        <v>9</v>
      </c>
      <c r="Q1373" s="48">
        <v>170</v>
      </c>
    </row>
    <row r="1374" spans="1:17" ht="16.5" x14ac:dyDescent="0.2">
      <c r="A1374" s="45" t="s">
        <v>1702</v>
      </c>
      <c r="B1374" s="45">
        <f t="shared" si="140"/>
        <v>4302920</v>
      </c>
      <c r="C1374" s="68">
        <v>29</v>
      </c>
      <c r="D1374" s="38">
        <f t="shared" si="137"/>
        <v>43029</v>
      </c>
      <c r="E1374" s="25">
        <v>2</v>
      </c>
      <c r="F1374" s="26" t="s">
        <v>794</v>
      </c>
      <c r="G1374" s="26" t="s">
        <v>504</v>
      </c>
      <c r="H1374" s="25">
        <v>1</v>
      </c>
      <c r="I1374" s="25">
        <v>1</v>
      </c>
      <c r="J1374" s="25">
        <v>1</v>
      </c>
      <c r="K1374" s="25" t="s">
        <v>502</v>
      </c>
      <c r="L1374" s="49" t="str">
        <f t="shared" si="138"/>
        <v>tw-x-29-jlr-loc2</v>
      </c>
      <c r="M1374" s="49">
        <f t="shared" si="139"/>
        <v>4</v>
      </c>
      <c r="N1374" s="25">
        <v>6</v>
      </c>
      <c r="O1374" s="39">
        <v>6</v>
      </c>
      <c r="Q1374" s="48">
        <v>171</v>
      </c>
    </row>
    <row r="1375" spans="1:17" ht="16.5" x14ac:dyDescent="0.2">
      <c r="A1375" s="45" t="s">
        <v>1702</v>
      </c>
      <c r="B1375" s="45">
        <f t="shared" si="140"/>
        <v>4302921</v>
      </c>
      <c r="C1375" s="68">
        <v>29</v>
      </c>
      <c r="D1375" s="38">
        <f t="shared" si="137"/>
        <v>43029</v>
      </c>
      <c r="E1375" s="25">
        <v>2</v>
      </c>
      <c r="F1375" s="26" t="s">
        <v>795</v>
      </c>
      <c r="G1375" s="26" t="s">
        <v>524</v>
      </c>
      <c r="H1375" s="25">
        <v>1</v>
      </c>
      <c r="I1375" s="25">
        <v>1</v>
      </c>
      <c r="J1375" s="25">
        <v>1</v>
      </c>
      <c r="K1375" s="25" t="s">
        <v>543</v>
      </c>
      <c r="L1375" s="49" t="str">
        <f t="shared" si="138"/>
        <v>tw-x-29-shl-loc2</v>
      </c>
      <c r="M1375" s="49">
        <f t="shared" si="139"/>
        <v>4</v>
      </c>
      <c r="N1375" s="25">
        <v>9</v>
      </c>
      <c r="O1375" s="39">
        <v>9</v>
      </c>
      <c r="Q1375" s="48">
        <v>172</v>
      </c>
    </row>
    <row r="1376" spans="1:17" ht="16.5" x14ac:dyDescent="0.2">
      <c r="A1376" s="45" t="s">
        <v>1702</v>
      </c>
      <c r="B1376" s="45">
        <f t="shared" si="140"/>
        <v>4302930</v>
      </c>
      <c r="C1376" s="68">
        <v>29</v>
      </c>
      <c r="D1376" s="38">
        <f t="shared" si="137"/>
        <v>43029</v>
      </c>
      <c r="E1376" s="25">
        <v>3</v>
      </c>
      <c r="F1376" s="26" t="s">
        <v>794</v>
      </c>
      <c r="G1376" s="26" t="s">
        <v>1463</v>
      </c>
      <c r="H1376" s="25">
        <v>1</v>
      </c>
      <c r="I1376" s="25">
        <v>1</v>
      </c>
      <c r="J1376" s="25">
        <v>1</v>
      </c>
      <c r="K1376" s="25" t="s">
        <v>1459</v>
      </c>
      <c r="L1376" s="50" t="str">
        <f t="shared" si="138"/>
        <v>tw-x-29-jlr-loc3</v>
      </c>
      <c r="M1376" s="50">
        <f t="shared" si="139"/>
        <v>4</v>
      </c>
      <c r="N1376" s="25">
        <v>6</v>
      </c>
      <c r="O1376" s="39">
        <v>6</v>
      </c>
      <c r="Q1376" s="48">
        <v>173</v>
      </c>
    </row>
    <row r="1377" spans="1:17" ht="17.25" thickBot="1" x14ac:dyDescent="0.25">
      <c r="A1377" s="45" t="s">
        <v>1702</v>
      </c>
      <c r="B1377" s="45">
        <f t="shared" si="140"/>
        <v>4302931</v>
      </c>
      <c r="C1377" s="68">
        <v>29</v>
      </c>
      <c r="D1377" s="40">
        <f t="shared" si="137"/>
        <v>43029</v>
      </c>
      <c r="E1377" s="41">
        <v>3</v>
      </c>
      <c r="F1377" s="42" t="s">
        <v>795</v>
      </c>
      <c r="G1377" s="42" t="s">
        <v>509</v>
      </c>
      <c r="H1377" s="41">
        <v>1</v>
      </c>
      <c r="I1377" s="41">
        <v>1</v>
      </c>
      <c r="J1377" s="41">
        <v>1</v>
      </c>
      <c r="K1377" s="41" t="s">
        <v>538</v>
      </c>
      <c r="L1377" s="42" t="str">
        <f t="shared" si="138"/>
        <v>tw-x-29-shl-loc3</v>
      </c>
      <c r="M1377" s="42">
        <f t="shared" si="139"/>
        <v>4</v>
      </c>
      <c r="N1377" s="41">
        <v>9</v>
      </c>
      <c r="O1377" s="43">
        <v>9</v>
      </c>
      <c r="Q1377" s="48">
        <v>174</v>
      </c>
    </row>
    <row r="1378" spans="1:17" ht="16.5" x14ac:dyDescent="0.2">
      <c r="A1378" s="45" t="s">
        <v>1702</v>
      </c>
      <c r="B1378" s="45">
        <f t="shared" si="140"/>
        <v>4303010</v>
      </c>
      <c r="C1378" s="68">
        <v>30</v>
      </c>
      <c r="D1378" s="35">
        <f t="shared" si="137"/>
        <v>43030</v>
      </c>
      <c r="E1378" s="36">
        <v>1</v>
      </c>
      <c r="F1378" s="44" t="s">
        <v>794</v>
      </c>
      <c r="G1378" s="44" t="s">
        <v>1000</v>
      </c>
      <c r="H1378" s="36">
        <v>1</v>
      </c>
      <c r="I1378" s="36">
        <v>1</v>
      </c>
      <c r="J1378" s="36">
        <v>1</v>
      </c>
      <c r="K1378" s="44" t="s">
        <v>1458</v>
      </c>
      <c r="L1378" s="36" t="str">
        <f t="shared" si="138"/>
        <v>tw-x-30-jlr-loc1</v>
      </c>
      <c r="M1378" s="36">
        <f t="shared" si="139"/>
        <v>4</v>
      </c>
      <c r="N1378" s="36">
        <v>6</v>
      </c>
      <c r="O1378" s="37">
        <v>6</v>
      </c>
      <c r="Q1378" s="48">
        <v>175</v>
      </c>
    </row>
    <row r="1379" spans="1:17" ht="16.5" x14ac:dyDescent="0.2">
      <c r="A1379" s="45" t="s">
        <v>1702</v>
      </c>
      <c r="B1379" s="45">
        <f t="shared" si="140"/>
        <v>4303011</v>
      </c>
      <c r="C1379" s="68">
        <v>30</v>
      </c>
      <c r="D1379" s="38">
        <f t="shared" si="137"/>
        <v>43030</v>
      </c>
      <c r="E1379" s="25">
        <v>1</v>
      </c>
      <c r="F1379" s="26" t="s">
        <v>795</v>
      </c>
      <c r="G1379" s="26" t="s">
        <v>1001</v>
      </c>
      <c r="H1379" s="25">
        <v>1</v>
      </c>
      <c r="I1379" s="25">
        <v>1</v>
      </c>
      <c r="J1379" s="25">
        <v>1</v>
      </c>
      <c r="K1379" s="26" t="s">
        <v>532</v>
      </c>
      <c r="L1379" s="25" t="str">
        <f t="shared" si="138"/>
        <v>tw-x-30-shl-loc1</v>
      </c>
      <c r="M1379" s="25">
        <f t="shared" si="139"/>
        <v>4</v>
      </c>
      <c r="N1379" s="25">
        <v>9</v>
      </c>
      <c r="O1379" s="39">
        <v>9</v>
      </c>
      <c r="Q1379" s="48">
        <v>176</v>
      </c>
    </row>
    <row r="1380" spans="1:17" ht="16.5" x14ac:dyDescent="0.2">
      <c r="A1380" s="45" t="s">
        <v>1702</v>
      </c>
      <c r="B1380" s="45">
        <f t="shared" si="140"/>
        <v>4303020</v>
      </c>
      <c r="C1380" s="68">
        <v>30</v>
      </c>
      <c r="D1380" s="38">
        <f t="shared" si="137"/>
        <v>43030</v>
      </c>
      <c r="E1380" s="25">
        <v>2</v>
      </c>
      <c r="F1380" s="26" t="s">
        <v>794</v>
      </c>
      <c r="G1380" s="26" t="s">
        <v>1002</v>
      </c>
      <c r="H1380" s="25">
        <v>1</v>
      </c>
      <c r="I1380" s="25">
        <v>1</v>
      </c>
      <c r="J1380" s="25">
        <v>1</v>
      </c>
      <c r="K1380" s="26" t="s">
        <v>174</v>
      </c>
      <c r="L1380" s="49" t="str">
        <f t="shared" si="138"/>
        <v>tw-x-30-jlr-loc2</v>
      </c>
      <c r="M1380" s="49">
        <f t="shared" si="139"/>
        <v>4</v>
      </c>
      <c r="N1380" s="25">
        <v>6</v>
      </c>
      <c r="O1380" s="39">
        <v>6</v>
      </c>
      <c r="Q1380" s="48">
        <v>177</v>
      </c>
    </row>
    <row r="1381" spans="1:17" ht="16.5" x14ac:dyDescent="0.2">
      <c r="A1381" s="45" t="s">
        <v>1702</v>
      </c>
      <c r="B1381" s="45">
        <f t="shared" si="140"/>
        <v>4303021</v>
      </c>
      <c r="C1381" s="68">
        <v>30</v>
      </c>
      <c r="D1381" s="38">
        <f t="shared" si="137"/>
        <v>43030</v>
      </c>
      <c r="E1381" s="25">
        <v>2</v>
      </c>
      <c r="F1381" s="26" t="s">
        <v>795</v>
      </c>
      <c r="G1381" s="26" t="s">
        <v>1003</v>
      </c>
      <c r="H1381" s="25">
        <v>1</v>
      </c>
      <c r="I1381" s="25">
        <v>1</v>
      </c>
      <c r="J1381" s="25">
        <v>1</v>
      </c>
      <c r="K1381" s="26" t="s">
        <v>534</v>
      </c>
      <c r="L1381" s="49" t="str">
        <f t="shared" si="138"/>
        <v>tw-x-30-shl-loc2</v>
      </c>
      <c r="M1381" s="49">
        <f t="shared" si="139"/>
        <v>4</v>
      </c>
      <c r="N1381" s="25">
        <v>9</v>
      </c>
      <c r="O1381" s="39">
        <v>9</v>
      </c>
      <c r="Q1381" s="48">
        <v>178</v>
      </c>
    </row>
    <row r="1382" spans="1:17" ht="16.5" x14ac:dyDescent="0.2">
      <c r="A1382" s="45" t="s">
        <v>1702</v>
      </c>
      <c r="B1382" s="45">
        <f t="shared" si="140"/>
        <v>4303030</v>
      </c>
      <c r="C1382" s="68">
        <v>30</v>
      </c>
      <c r="D1382" s="38">
        <f t="shared" si="137"/>
        <v>43030</v>
      </c>
      <c r="E1382" s="25">
        <v>3</v>
      </c>
      <c r="F1382" s="26" t="s">
        <v>794</v>
      </c>
      <c r="G1382" s="26" t="s">
        <v>1004</v>
      </c>
      <c r="H1382" s="25">
        <v>1</v>
      </c>
      <c r="I1382" s="25">
        <v>1</v>
      </c>
      <c r="J1382" s="25">
        <v>1</v>
      </c>
      <c r="K1382" s="26" t="s">
        <v>1463</v>
      </c>
      <c r="L1382" s="50" t="str">
        <f t="shared" si="138"/>
        <v>tw-x-30-jlr-loc3</v>
      </c>
      <c r="M1382" s="50">
        <f t="shared" si="139"/>
        <v>4</v>
      </c>
      <c r="N1382" s="25">
        <v>6</v>
      </c>
      <c r="O1382" s="39">
        <v>6</v>
      </c>
      <c r="Q1382" s="48">
        <v>179</v>
      </c>
    </row>
    <row r="1383" spans="1:17" ht="17.25" thickBot="1" x14ac:dyDescent="0.25">
      <c r="A1383" s="45" t="s">
        <v>1702</v>
      </c>
      <c r="B1383" s="45">
        <f t="shared" si="140"/>
        <v>4303031</v>
      </c>
      <c r="C1383" s="68">
        <v>30</v>
      </c>
      <c r="D1383" s="40">
        <f t="shared" si="137"/>
        <v>43030</v>
      </c>
      <c r="E1383" s="41">
        <v>3</v>
      </c>
      <c r="F1383" s="42" t="s">
        <v>795</v>
      </c>
      <c r="G1383" s="42" t="s">
        <v>1005</v>
      </c>
      <c r="H1383" s="41">
        <v>1</v>
      </c>
      <c r="I1383" s="41">
        <v>1</v>
      </c>
      <c r="J1383" s="41">
        <v>1</v>
      </c>
      <c r="K1383" s="42" t="s">
        <v>530</v>
      </c>
      <c r="L1383" s="42" t="str">
        <f t="shared" si="138"/>
        <v>tw-x-30-shl-loc3</v>
      </c>
      <c r="M1383" s="42">
        <f t="shared" si="139"/>
        <v>4</v>
      </c>
      <c r="N1383" s="41">
        <v>9</v>
      </c>
      <c r="O1383" s="43">
        <v>9</v>
      </c>
      <c r="Q1383" s="48">
        <v>180</v>
      </c>
    </row>
    <row r="1384" spans="1:17" ht="16.5" x14ac:dyDescent="0.2">
      <c r="A1384" s="45" t="s">
        <v>1702</v>
      </c>
      <c r="B1384" s="45">
        <f t="shared" si="140"/>
        <v>4303110</v>
      </c>
      <c r="C1384" s="68">
        <v>31</v>
      </c>
      <c r="D1384" s="35">
        <f t="shared" si="137"/>
        <v>43031</v>
      </c>
      <c r="E1384" s="36">
        <v>1</v>
      </c>
      <c r="F1384" s="44" t="s">
        <v>794</v>
      </c>
      <c r="G1384" s="44" t="s">
        <v>1000</v>
      </c>
      <c r="H1384" s="36">
        <f t="shared" ref="H1384:H1396" si="141">INDEX($AY$4:$AY$103,C1384)</f>
        <v>91</v>
      </c>
      <c r="I1384" s="36">
        <f t="shared" ref="I1384:I1396" si="142">INDEX($AZ$4:$BB$103,C1384,E1384)</f>
        <v>11</v>
      </c>
      <c r="J1384" s="36">
        <f t="shared" ref="J1384:J1396" si="143">INDEX($BC$4:$BC$103,C1384)</f>
        <v>3</v>
      </c>
      <c r="K1384" s="36" t="s">
        <v>499</v>
      </c>
      <c r="L1384" s="36" t="str">
        <f t="shared" si="138"/>
        <v>tw-x-31-jlr-loc1</v>
      </c>
      <c r="M1384" s="36">
        <f t="shared" si="139"/>
        <v>4</v>
      </c>
      <c r="N1384" s="36">
        <v>6</v>
      </c>
      <c r="O1384" s="37">
        <v>6</v>
      </c>
      <c r="Q1384" s="48">
        <v>181</v>
      </c>
    </row>
    <row r="1385" spans="1:17" ht="16.5" x14ac:dyDescent="0.2">
      <c r="A1385" s="45" t="s">
        <v>1702</v>
      </c>
      <c r="B1385" s="45">
        <f t="shared" si="140"/>
        <v>4303111</v>
      </c>
      <c r="C1385" s="68">
        <v>31</v>
      </c>
      <c r="D1385" s="38">
        <f t="shared" si="137"/>
        <v>43031</v>
      </c>
      <c r="E1385" s="25">
        <v>1</v>
      </c>
      <c r="F1385" s="26" t="s">
        <v>795</v>
      </c>
      <c r="G1385" s="26" t="s">
        <v>1001</v>
      </c>
      <c r="H1385" s="25">
        <f t="shared" si="141"/>
        <v>91</v>
      </c>
      <c r="I1385" s="25">
        <f t="shared" si="142"/>
        <v>11</v>
      </c>
      <c r="J1385" s="25">
        <f t="shared" si="143"/>
        <v>3</v>
      </c>
      <c r="K1385" s="25" t="s">
        <v>539</v>
      </c>
      <c r="L1385" s="25" t="str">
        <f t="shared" si="138"/>
        <v>tw-x-31-shl-loc1</v>
      </c>
      <c r="M1385" s="25">
        <f t="shared" si="139"/>
        <v>4</v>
      </c>
      <c r="N1385" s="25">
        <v>9</v>
      </c>
      <c r="O1385" s="39">
        <v>9</v>
      </c>
      <c r="Q1385" s="48">
        <v>182</v>
      </c>
    </row>
    <row r="1386" spans="1:17" ht="16.5" x14ac:dyDescent="0.2">
      <c r="A1386" s="45" t="s">
        <v>1702</v>
      </c>
      <c r="B1386" s="45">
        <f t="shared" si="140"/>
        <v>4303120</v>
      </c>
      <c r="C1386" s="68">
        <v>31</v>
      </c>
      <c r="D1386" s="38">
        <f t="shared" si="137"/>
        <v>43031</v>
      </c>
      <c r="E1386" s="25">
        <v>2</v>
      </c>
      <c r="F1386" s="26" t="s">
        <v>794</v>
      </c>
      <c r="G1386" s="26" t="s">
        <v>1002</v>
      </c>
      <c r="H1386" s="25">
        <f t="shared" si="141"/>
        <v>91</v>
      </c>
      <c r="I1386" s="25">
        <f t="shared" si="142"/>
        <v>11</v>
      </c>
      <c r="J1386" s="25">
        <f t="shared" si="143"/>
        <v>3</v>
      </c>
      <c r="K1386" s="25" t="s">
        <v>1459</v>
      </c>
      <c r="L1386" s="49" t="str">
        <f t="shared" si="138"/>
        <v>tw-x-31-jlr-loc2</v>
      </c>
      <c r="M1386" s="49">
        <f t="shared" si="139"/>
        <v>4</v>
      </c>
      <c r="N1386" s="25">
        <v>6</v>
      </c>
      <c r="O1386" s="39">
        <v>6</v>
      </c>
      <c r="Q1386" s="48">
        <v>183</v>
      </c>
    </row>
    <row r="1387" spans="1:17" ht="16.5" x14ac:dyDescent="0.2">
      <c r="A1387" s="45" t="s">
        <v>1702</v>
      </c>
      <c r="B1387" s="45">
        <f t="shared" si="140"/>
        <v>4303121</v>
      </c>
      <c r="C1387" s="68">
        <v>31</v>
      </c>
      <c r="D1387" s="38">
        <f t="shared" si="137"/>
        <v>43031</v>
      </c>
      <c r="E1387" s="25">
        <v>2</v>
      </c>
      <c r="F1387" s="26" t="s">
        <v>795</v>
      </c>
      <c r="G1387" s="26" t="s">
        <v>1003</v>
      </c>
      <c r="H1387" s="25">
        <f t="shared" si="141"/>
        <v>91</v>
      </c>
      <c r="I1387" s="25">
        <f t="shared" si="142"/>
        <v>11</v>
      </c>
      <c r="J1387" s="25">
        <f t="shared" si="143"/>
        <v>3</v>
      </c>
      <c r="K1387" s="25" t="s">
        <v>538</v>
      </c>
      <c r="L1387" s="49" t="str">
        <f t="shared" si="138"/>
        <v>tw-x-31-shl-loc2</v>
      </c>
      <c r="M1387" s="49">
        <f t="shared" si="139"/>
        <v>4</v>
      </c>
      <c r="N1387" s="25">
        <v>9</v>
      </c>
      <c r="O1387" s="39">
        <v>9</v>
      </c>
      <c r="Q1387" s="48">
        <v>184</v>
      </c>
    </row>
    <row r="1388" spans="1:17" ht="16.5" x14ac:dyDescent="0.2">
      <c r="A1388" s="45" t="s">
        <v>1702</v>
      </c>
      <c r="B1388" s="45">
        <f t="shared" si="140"/>
        <v>4303130</v>
      </c>
      <c r="C1388" s="68">
        <v>31</v>
      </c>
      <c r="D1388" s="38">
        <f t="shared" si="137"/>
        <v>43031</v>
      </c>
      <c r="E1388" s="25">
        <v>3</v>
      </c>
      <c r="F1388" s="26" t="s">
        <v>794</v>
      </c>
      <c r="G1388" s="26" t="s">
        <v>1004</v>
      </c>
      <c r="H1388" s="25">
        <f t="shared" si="141"/>
        <v>91</v>
      </c>
      <c r="I1388" s="25">
        <f t="shared" si="142"/>
        <v>11</v>
      </c>
      <c r="J1388" s="25">
        <f t="shared" si="143"/>
        <v>3</v>
      </c>
      <c r="K1388" s="26" t="s">
        <v>502</v>
      </c>
      <c r="L1388" s="50" t="str">
        <f t="shared" si="138"/>
        <v>tw-x-31-jlr-loc3</v>
      </c>
      <c r="M1388" s="50">
        <f t="shared" si="139"/>
        <v>4</v>
      </c>
      <c r="N1388" s="25">
        <v>6</v>
      </c>
      <c r="O1388" s="39">
        <v>6</v>
      </c>
      <c r="Q1388" s="48">
        <v>185</v>
      </c>
    </row>
    <row r="1389" spans="1:17" ht="17.25" thickBot="1" x14ac:dyDescent="0.25">
      <c r="A1389" s="45" t="s">
        <v>1702</v>
      </c>
      <c r="B1389" s="45">
        <f t="shared" si="140"/>
        <v>4303131</v>
      </c>
      <c r="C1389" s="68">
        <v>31</v>
      </c>
      <c r="D1389" s="40">
        <f t="shared" si="137"/>
        <v>43031</v>
      </c>
      <c r="E1389" s="41">
        <v>3</v>
      </c>
      <c r="F1389" s="42" t="s">
        <v>795</v>
      </c>
      <c r="G1389" s="42" t="s">
        <v>1005</v>
      </c>
      <c r="H1389" s="41">
        <f t="shared" si="141"/>
        <v>91</v>
      </c>
      <c r="I1389" s="41">
        <f t="shared" si="142"/>
        <v>11</v>
      </c>
      <c r="J1389" s="41">
        <f t="shared" si="143"/>
        <v>3</v>
      </c>
      <c r="K1389" s="42" t="s">
        <v>543</v>
      </c>
      <c r="L1389" s="42" t="str">
        <f t="shared" si="138"/>
        <v>tw-x-31-shl-loc3</v>
      </c>
      <c r="M1389" s="42">
        <f t="shared" si="139"/>
        <v>4</v>
      </c>
      <c r="N1389" s="41">
        <v>9</v>
      </c>
      <c r="O1389" s="43">
        <v>9</v>
      </c>
      <c r="Q1389" s="48">
        <v>186</v>
      </c>
    </row>
    <row r="1390" spans="1:17" ht="16.5" x14ac:dyDescent="0.2">
      <c r="A1390" s="45" t="s">
        <v>1702</v>
      </c>
      <c r="B1390" s="45">
        <f t="shared" si="140"/>
        <v>4303210</v>
      </c>
      <c r="C1390" s="68">
        <v>32</v>
      </c>
      <c r="D1390" s="35">
        <f t="shared" si="137"/>
        <v>43032</v>
      </c>
      <c r="E1390" s="36">
        <v>1</v>
      </c>
      <c r="F1390" s="44" t="s">
        <v>794</v>
      </c>
      <c r="G1390" s="44" t="s">
        <v>1000</v>
      </c>
      <c r="H1390" s="36">
        <f t="shared" si="141"/>
        <v>92</v>
      </c>
      <c r="I1390" s="36">
        <f t="shared" si="142"/>
        <v>11</v>
      </c>
      <c r="J1390" s="36">
        <f t="shared" si="143"/>
        <v>3</v>
      </c>
      <c r="K1390" s="36" t="s">
        <v>503</v>
      </c>
      <c r="L1390" s="36" t="str">
        <f t="shared" si="138"/>
        <v>tw-x-32-jlr-loc1</v>
      </c>
      <c r="M1390" s="36">
        <f t="shared" si="139"/>
        <v>4</v>
      </c>
      <c r="N1390" s="36">
        <v>6</v>
      </c>
      <c r="O1390" s="37">
        <v>6</v>
      </c>
      <c r="Q1390" s="48">
        <v>187</v>
      </c>
    </row>
    <row r="1391" spans="1:17" ht="16.5" x14ac:dyDescent="0.2">
      <c r="A1391" s="45" t="s">
        <v>1702</v>
      </c>
      <c r="B1391" s="45">
        <f t="shared" si="140"/>
        <v>4303211</v>
      </c>
      <c r="C1391" s="68">
        <v>32</v>
      </c>
      <c r="D1391" s="38">
        <f t="shared" si="137"/>
        <v>43032</v>
      </c>
      <c r="E1391" s="25">
        <v>1</v>
      </c>
      <c r="F1391" s="26" t="s">
        <v>795</v>
      </c>
      <c r="G1391" s="26" t="s">
        <v>1001</v>
      </c>
      <c r="H1391" s="25">
        <f t="shared" si="141"/>
        <v>92</v>
      </c>
      <c r="I1391" s="25">
        <f t="shared" si="142"/>
        <v>11</v>
      </c>
      <c r="J1391" s="25">
        <f t="shared" si="143"/>
        <v>3</v>
      </c>
      <c r="K1391" s="25" t="s">
        <v>544</v>
      </c>
      <c r="L1391" s="25" t="str">
        <f t="shared" si="138"/>
        <v>tw-x-32-shl-loc1</v>
      </c>
      <c r="M1391" s="25">
        <f t="shared" si="139"/>
        <v>4</v>
      </c>
      <c r="N1391" s="25">
        <v>9</v>
      </c>
      <c r="O1391" s="39">
        <v>9</v>
      </c>
      <c r="Q1391" s="48">
        <v>188</v>
      </c>
    </row>
    <row r="1392" spans="1:17" ht="16.5" x14ac:dyDescent="0.2">
      <c r="A1392" s="45" t="s">
        <v>1702</v>
      </c>
      <c r="B1392" s="45">
        <f t="shared" si="140"/>
        <v>4303220</v>
      </c>
      <c r="C1392" s="68">
        <v>32</v>
      </c>
      <c r="D1392" s="38">
        <f t="shared" si="137"/>
        <v>43032</v>
      </c>
      <c r="E1392" s="25">
        <v>2</v>
      </c>
      <c r="F1392" s="26" t="s">
        <v>794</v>
      </c>
      <c r="G1392" s="26" t="s">
        <v>1002</v>
      </c>
      <c r="H1392" s="25">
        <f t="shared" si="141"/>
        <v>92</v>
      </c>
      <c r="I1392" s="25">
        <f t="shared" si="142"/>
        <v>11</v>
      </c>
      <c r="J1392" s="25">
        <f t="shared" si="143"/>
        <v>3</v>
      </c>
      <c r="K1392" s="25" t="s">
        <v>174</v>
      </c>
      <c r="L1392" s="49" t="str">
        <f t="shared" si="138"/>
        <v>tw-x-32-jlr-loc2</v>
      </c>
      <c r="M1392" s="49">
        <f t="shared" si="139"/>
        <v>4</v>
      </c>
      <c r="N1392" s="25">
        <v>6</v>
      </c>
      <c r="O1392" s="39">
        <v>6</v>
      </c>
      <c r="Q1392" s="48">
        <v>189</v>
      </c>
    </row>
    <row r="1393" spans="1:17" ht="16.5" x14ac:dyDescent="0.2">
      <c r="A1393" s="45" t="s">
        <v>1702</v>
      </c>
      <c r="B1393" s="45">
        <f t="shared" si="140"/>
        <v>4303221</v>
      </c>
      <c r="C1393" s="68">
        <v>32</v>
      </c>
      <c r="D1393" s="38">
        <f t="shared" si="137"/>
        <v>43032</v>
      </c>
      <c r="E1393" s="25">
        <v>2</v>
      </c>
      <c r="F1393" s="26" t="s">
        <v>795</v>
      </c>
      <c r="G1393" s="26" t="s">
        <v>1003</v>
      </c>
      <c r="H1393" s="25">
        <f t="shared" si="141"/>
        <v>92</v>
      </c>
      <c r="I1393" s="25">
        <f t="shared" si="142"/>
        <v>11</v>
      </c>
      <c r="J1393" s="25">
        <f t="shared" si="143"/>
        <v>3</v>
      </c>
      <c r="K1393" s="25" t="s">
        <v>528</v>
      </c>
      <c r="L1393" s="49" t="str">
        <f t="shared" si="138"/>
        <v>tw-x-32-shl-loc2</v>
      </c>
      <c r="M1393" s="49">
        <f t="shared" si="139"/>
        <v>4</v>
      </c>
      <c r="N1393" s="25">
        <v>9</v>
      </c>
      <c r="O1393" s="39">
        <v>9</v>
      </c>
      <c r="Q1393" s="48">
        <v>190</v>
      </c>
    </row>
    <row r="1394" spans="1:17" ht="16.5" x14ac:dyDescent="0.2">
      <c r="A1394" s="45" t="s">
        <v>1702</v>
      </c>
      <c r="B1394" s="45">
        <f t="shared" si="140"/>
        <v>4303230</v>
      </c>
      <c r="C1394" s="68">
        <v>32</v>
      </c>
      <c r="D1394" s="38">
        <f t="shared" si="137"/>
        <v>43032</v>
      </c>
      <c r="E1394" s="25">
        <v>3</v>
      </c>
      <c r="F1394" s="26" t="s">
        <v>794</v>
      </c>
      <c r="G1394" s="26" t="s">
        <v>1004</v>
      </c>
      <c r="H1394" s="25">
        <f t="shared" si="141"/>
        <v>92</v>
      </c>
      <c r="I1394" s="25">
        <f t="shared" si="142"/>
        <v>11</v>
      </c>
      <c r="J1394" s="25">
        <f t="shared" si="143"/>
        <v>3</v>
      </c>
      <c r="K1394" s="25" t="s">
        <v>501</v>
      </c>
      <c r="L1394" s="50" t="str">
        <f t="shared" si="138"/>
        <v>tw-x-32-jlr-loc3</v>
      </c>
      <c r="M1394" s="50">
        <f t="shared" si="139"/>
        <v>4</v>
      </c>
      <c r="N1394" s="25">
        <v>6</v>
      </c>
      <c r="O1394" s="39">
        <v>6</v>
      </c>
      <c r="Q1394" s="48">
        <v>191</v>
      </c>
    </row>
    <row r="1395" spans="1:17" ht="17.25" thickBot="1" x14ac:dyDescent="0.25">
      <c r="A1395" s="45" t="s">
        <v>1702</v>
      </c>
      <c r="B1395" s="45">
        <f t="shared" si="140"/>
        <v>4303231</v>
      </c>
      <c r="C1395" s="68">
        <v>32</v>
      </c>
      <c r="D1395" s="40">
        <f t="shared" si="137"/>
        <v>43032</v>
      </c>
      <c r="E1395" s="41">
        <v>3</v>
      </c>
      <c r="F1395" s="42" t="s">
        <v>795</v>
      </c>
      <c r="G1395" s="42" t="s">
        <v>1005</v>
      </c>
      <c r="H1395" s="41">
        <f t="shared" si="141"/>
        <v>92</v>
      </c>
      <c r="I1395" s="41">
        <f t="shared" si="142"/>
        <v>11</v>
      </c>
      <c r="J1395" s="41">
        <f t="shared" si="143"/>
        <v>3</v>
      </c>
      <c r="K1395" s="41" t="s">
        <v>542</v>
      </c>
      <c r="L1395" s="42" t="str">
        <f t="shared" si="138"/>
        <v>tw-x-32-shl-loc3</v>
      </c>
      <c r="M1395" s="42">
        <f t="shared" si="139"/>
        <v>4</v>
      </c>
      <c r="N1395" s="41">
        <v>9</v>
      </c>
      <c r="O1395" s="43">
        <v>9</v>
      </c>
      <c r="Q1395" s="48">
        <v>192</v>
      </c>
    </row>
    <row r="1396" spans="1:17" ht="16.5" x14ac:dyDescent="0.2">
      <c r="A1396" s="45" t="s">
        <v>1702</v>
      </c>
      <c r="B1396" s="45">
        <f t="shared" si="140"/>
        <v>4303310</v>
      </c>
      <c r="C1396" s="68">
        <v>33</v>
      </c>
      <c r="D1396" s="35">
        <f t="shared" si="137"/>
        <v>43033</v>
      </c>
      <c r="E1396" s="36">
        <v>1</v>
      </c>
      <c r="F1396" s="44" t="s">
        <v>794</v>
      </c>
      <c r="G1396" s="44" t="s">
        <v>1000</v>
      </c>
      <c r="H1396" s="36">
        <f t="shared" si="141"/>
        <v>93</v>
      </c>
      <c r="I1396" s="36">
        <f t="shared" si="142"/>
        <v>11</v>
      </c>
      <c r="J1396" s="36">
        <f t="shared" si="143"/>
        <v>3</v>
      </c>
      <c r="K1396" s="36" t="s">
        <v>498</v>
      </c>
      <c r="L1396" s="36" t="str">
        <f t="shared" si="138"/>
        <v>tw-x-33-jlr-loc1</v>
      </c>
      <c r="M1396" s="36">
        <f t="shared" si="139"/>
        <v>4</v>
      </c>
      <c r="N1396" s="36">
        <v>6</v>
      </c>
      <c r="O1396" s="37">
        <v>6</v>
      </c>
      <c r="Q1396" s="48">
        <v>193</v>
      </c>
    </row>
    <row r="1397" spans="1:17" ht="16.5" x14ac:dyDescent="0.2">
      <c r="A1397" s="45" t="s">
        <v>1702</v>
      </c>
      <c r="B1397" s="45">
        <f t="shared" si="140"/>
        <v>4303311</v>
      </c>
      <c r="C1397" s="68">
        <v>33</v>
      </c>
      <c r="D1397" s="38">
        <f t="shared" ref="D1397:D1460" si="144">INT((Q1397-1)/6)+43001</f>
        <v>43033</v>
      </c>
      <c r="E1397" s="25">
        <v>1</v>
      </c>
      <c r="F1397" s="26" t="s">
        <v>795</v>
      </c>
      <c r="G1397" s="26" t="s">
        <v>1001</v>
      </c>
      <c r="H1397" s="25">
        <f t="shared" ref="H1397:H1460" si="145">INDEX($AY$4:$AY$103,C1397)</f>
        <v>93</v>
      </c>
      <c r="I1397" s="25">
        <f t="shared" ref="I1397:I1460" si="146">INDEX($AZ$4:$BB$103,C1397,E1397)</f>
        <v>11</v>
      </c>
      <c r="J1397" s="25">
        <f t="shared" ref="J1397:J1460" si="147">INDEX($BC$4:$BC$103,C1397)</f>
        <v>3</v>
      </c>
      <c r="K1397" s="25" t="s">
        <v>526</v>
      </c>
      <c r="L1397" s="25" t="str">
        <f t="shared" ref="L1397:L1460" si="148">A1397&amp;"-"&amp;C1397&amp;"-"&amp;F1397&amp;"-loc"&amp;E1397</f>
        <v>tw-x-33-shl-loc1</v>
      </c>
      <c r="M1397" s="25">
        <f t="shared" ref="M1397:M1460" si="149">INDEX($BD$4:$BD$103,C1397)</f>
        <v>4</v>
      </c>
      <c r="N1397" s="25">
        <v>9</v>
      </c>
      <c r="O1397" s="39">
        <v>9</v>
      </c>
      <c r="Q1397" s="48">
        <v>194</v>
      </c>
    </row>
    <row r="1398" spans="1:17" ht="16.5" x14ac:dyDescent="0.2">
      <c r="A1398" s="45" t="s">
        <v>1702</v>
      </c>
      <c r="B1398" s="45">
        <f t="shared" si="140"/>
        <v>4303320</v>
      </c>
      <c r="C1398" s="68">
        <v>33</v>
      </c>
      <c r="D1398" s="38">
        <f t="shared" si="144"/>
        <v>43033</v>
      </c>
      <c r="E1398" s="25">
        <v>2</v>
      </c>
      <c r="F1398" s="26" t="s">
        <v>794</v>
      </c>
      <c r="G1398" s="26" t="s">
        <v>1002</v>
      </c>
      <c r="H1398" s="25">
        <f t="shared" si="145"/>
        <v>93</v>
      </c>
      <c r="I1398" s="25">
        <f t="shared" si="146"/>
        <v>11</v>
      </c>
      <c r="J1398" s="25">
        <f t="shared" si="147"/>
        <v>3</v>
      </c>
      <c r="K1398" s="25" t="s">
        <v>497</v>
      </c>
      <c r="L1398" s="49" t="str">
        <f t="shared" si="148"/>
        <v>tw-x-33-jlr-loc2</v>
      </c>
      <c r="M1398" s="49">
        <f t="shared" si="149"/>
        <v>4</v>
      </c>
      <c r="N1398" s="25">
        <v>6</v>
      </c>
      <c r="O1398" s="39">
        <v>6</v>
      </c>
      <c r="Q1398" s="48">
        <v>195</v>
      </c>
    </row>
    <row r="1399" spans="1:17" ht="16.5" x14ac:dyDescent="0.2">
      <c r="A1399" s="45" t="s">
        <v>1702</v>
      </c>
      <c r="B1399" s="45">
        <f t="shared" si="140"/>
        <v>4303321</v>
      </c>
      <c r="C1399" s="68">
        <v>33</v>
      </c>
      <c r="D1399" s="38">
        <f t="shared" si="144"/>
        <v>43033</v>
      </c>
      <c r="E1399" s="25">
        <v>2</v>
      </c>
      <c r="F1399" s="26" t="s">
        <v>795</v>
      </c>
      <c r="G1399" s="26" t="s">
        <v>1003</v>
      </c>
      <c r="H1399" s="25">
        <f t="shared" si="145"/>
        <v>93</v>
      </c>
      <c r="I1399" s="25">
        <f t="shared" si="146"/>
        <v>11</v>
      </c>
      <c r="J1399" s="25">
        <f t="shared" si="147"/>
        <v>3</v>
      </c>
      <c r="K1399" s="25" t="s">
        <v>531</v>
      </c>
      <c r="L1399" s="49" t="str">
        <f t="shared" si="148"/>
        <v>tw-x-33-shl-loc2</v>
      </c>
      <c r="M1399" s="49">
        <f t="shared" si="149"/>
        <v>4</v>
      </c>
      <c r="N1399" s="25">
        <v>9</v>
      </c>
      <c r="O1399" s="39">
        <v>9</v>
      </c>
      <c r="Q1399" s="48">
        <v>196</v>
      </c>
    </row>
    <row r="1400" spans="1:17" ht="16.5" x14ac:dyDescent="0.2">
      <c r="A1400" s="45" t="s">
        <v>1702</v>
      </c>
      <c r="B1400" s="45">
        <f t="shared" si="140"/>
        <v>4303330</v>
      </c>
      <c r="C1400" s="68">
        <v>33</v>
      </c>
      <c r="D1400" s="38">
        <f t="shared" si="144"/>
        <v>43033</v>
      </c>
      <c r="E1400" s="25">
        <v>3</v>
      </c>
      <c r="F1400" s="26" t="s">
        <v>794</v>
      </c>
      <c r="G1400" s="26" t="s">
        <v>1004</v>
      </c>
      <c r="H1400" s="25">
        <f t="shared" si="145"/>
        <v>93</v>
      </c>
      <c r="I1400" s="25">
        <f t="shared" si="146"/>
        <v>11</v>
      </c>
      <c r="J1400" s="25">
        <f t="shared" si="147"/>
        <v>3</v>
      </c>
      <c r="K1400" s="25" t="s">
        <v>174</v>
      </c>
      <c r="L1400" s="50" t="str">
        <f t="shared" si="148"/>
        <v>tw-x-33-jlr-loc3</v>
      </c>
      <c r="M1400" s="50">
        <f t="shared" si="149"/>
        <v>4</v>
      </c>
      <c r="N1400" s="25">
        <v>6</v>
      </c>
      <c r="O1400" s="39">
        <v>6</v>
      </c>
      <c r="Q1400" s="48">
        <v>197</v>
      </c>
    </row>
    <row r="1401" spans="1:17" ht="17.25" thickBot="1" x14ac:dyDescent="0.25">
      <c r="A1401" s="45" t="s">
        <v>1702</v>
      </c>
      <c r="B1401" s="45">
        <f t="shared" si="140"/>
        <v>4303331</v>
      </c>
      <c r="C1401" s="68">
        <v>33</v>
      </c>
      <c r="D1401" s="40">
        <f t="shared" si="144"/>
        <v>43033</v>
      </c>
      <c r="E1401" s="41">
        <v>3</v>
      </c>
      <c r="F1401" s="42" t="s">
        <v>795</v>
      </c>
      <c r="G1401" s="42" t="s">
        <v>1005</v>
      </c>
      <c r="H1401" s="41">
        <f t="shared" si="145"/>
        <v>93</v>
      </c>
      <c r="I1401" s="41">
        <f t="shared" si="146"/>
        <v>11</v>
      </c>
      <c r="J1401" s="41">
        <f t="shared" si="147"/>
        <v>3</v>
      </c>
      <c r="K1401" s="41" t="s">
        <v>535</v>
      </c>
      <c r="L1401" s="42" t="str">
        <f t="shared" si="148"/>
        <v>tw-x-33-shl-loc3</v>
      </c>
      <c r="M1401" s="42">
        <f t="shared" si="149"/>
        <v>4</v>
      </c>
      <c r="N1401" s="41">
        <v>9</v>
      </c>
      <c r="O1401" s="43">
        <v>9</v>
      </c>
      <c r="Q1401" s="48">
        <v>198</v>
      </c>
    </row>
    <row r="1402" spans="1:17" ht="16.5" x14ac:dyDescent="0.2">
      <c r="A1402" s="45" t="s">
        <v>1702</v>
      </c>
      <c r="B1402" s="45">
        <f t="shared" si="140"/>
        <v>4303410</v>
      </c>
      <c r="C1402" s="68">
        <v>34</v>
      </c>
      <c r="D1402" s="35">
        <f t="shared" si="144"/>
        <v>43034</v>
      </c>
      <c r="E1402" s="36">
        <v>1</v>
      </c>
      <c r="F1402" s="44" t="s">
        <v>794</v>
      </c>
      <c r="G1402" s="44" t="s">
        <v>1000</v>
      </c>
      <c r="H1402" s="36">
        <f t="shared" si="145"/>
        <v>94</v>
      </c>
      <c r="I1402" s="36">
        <f t="shared" si="146"/>
        <v>11</v>
      </c>
      <c r="J1402" s="36">
        <f t="shared" si="147"/>
        <v>3</v>
      </c>
      <c r="K1402" s="36" t="s">
        <v>502</v>
      </c>
      <c r="L1402" s="36" t="str">
        <f t="shared" si="148"/>
        <v>tw-x-34-jlr-loc1</v>
      </c>
      <c r="M1402" s="36">
        <f t="shared" si="149"/>
        <v>4</v>
      </c>
      <c r="N1402" s="36">
        <v>6</v>
      </c>
      <c r="O1402" s="37">
        <v>6</v>
      </c>
      <c r="Q1402" s="48">
        <v>199</v>
      </c>
    </row>
    <row r="1403" spans="1:17" ht="16.5" x14ac:dyDescent="0.2">
      <c r="A1403" s="45" t="s">
        <v>1702</v>
      </c>
      <c r="B1403" s="45">
        <f t="shared" si="140"/>
        <v>4303411</v>
      </c>
      <c r="C1403" s="68">
        <v>34</v>
      </c>
      <c r="D1403" s="38">
        <f t="shared" si="144"/>
        <v>43034</v>
      </c>
      <c r="E1403" s="25">
        <v>1</v>
      </c>
      <c r="F1403" s="26" t="s">
        <v>795</v>
      </c>
      <c r="G1403" s="26" t="s">
        <v>1001</v>
      </c>
      <c r="H1403" s="25">
        <f t="shared" si="145"/>
        <v>94</v>
      </c>
      <c r="I1403" s="25">
        <f t="shared" si="146"/>
        <v>11</v>
      </c>
      <c r="J1403" s="25">
        <f t="shared" si="147"/>
        <v>3</v>
      </c>
      <c r="K1403" s="25" t="s">
        <v>543</v>
      </c>
      <c r="L1403" s="25" t="str">
        <f t="shared" si="148"/>
        <v>tw-x-34-shl-loc1</v>
      </c>
      <c r="M1403" s="25">
        <f t="shared" si="149"/>
        <v>4</v>
      </c>
      <c r="N1403" s="25">
        <v>9</v>
      </c>
      <c r="O1403" s="39">
        <v>9</v>
      </c>
      <c r="Q1403" s="48">
        <v>200</v>
      </c>
    </row>
    <row r="1404" spans="1:17" ht="16.5" x14ac:dyDescent="0.2">
      <c r="A1404" s="45" t="s">
        <v>1702</v>
      </c>
      <c r="B1404" s="45">
        <f t="shared" si="140"/>
        <v>4303420</v>
      </c>
      <c r="C1404" s="68">
        <v>34</v>
      </c>
      <c r="D1404" s="38">
        <f t="shared" si="144"/>
        <v>43034</v>
      </c>
      <c r="E1404" s="25">
        <v>2</v>
      </c>
      <c r="F1404" s="26" t="s">
        <v>794</v>
      </c>
      <c r="G1404" s="26" t="s">
        <v>1002</v>
      </c>
      <c r="H1404" s="25">
        <f t="shared" si="145"/>
        <v>94</v>
      </c>
      <c r="I1404" s="25">
        <f t="shared" si="146"/>
        <v>11</v>
      </c>
      <c r="J1404" s="25">
        <f t="shared" si="147"/>
        <v>3</v>
      </c>
      <c r="K1404" s="25" t="s">
        <v>1459</v>
      </c>
      <c r="L1404" s="49" t="str">
        <f t="shared" si="148"/>
        <v>tw-x-34-jlr-loc2</v>
      </c>
      <c r="M1404" s="49">
        <f t="shared" si="149"/>
        <v>4</v>
      </c>
      <c r="N1404" s="25">
        <v>6</v>
      </c>
      <c r="O1404" s="39">
        <v>6</v>
      </c>
      <c r="Q1404" s="48">
        <v>201</v>
      </c>
    </row>
    <row r="1405" spans="1:17" ht="16.5" x14ac:dyDescent="0.2">
      <c r="A1405" s="45" t="s">
        <v>1702</v>
      </c>
      <c r="B1405" s="45">
        <f t="shared" si="140"/>
        <v>4303421</v>
      </c>
      <c r="C1405" s="68">
        <v>34</v>
      </c>
      <c r="D1405" s="38">
        <f t="shared" si="144"/>
        <v>43034</v>
      </c>
      <c r="E1405" s="25">
        <v>2</v>
      </c>
      <c r="F1405" s="26" t="s">
        <v>795</v>
      </c>
      <c r="G1405" s="26" t="s">
        <v>1003</v>
      </c>
      <c r="H1405" s="25">
        <f t="shared" si="145"/>
        <v>94</v>
      </c>
      <c r="I1405" s="25">
        <f t="shared" si="146"/>
        <v>11</v>
      </c>
      <c r="J1405" s="25">
        <f t="shared" si="147"/>
        <v>3</v>
      </c>
      <c r="K1405" s="25" t="s">
        <v>538</v>
      </c>
      <c r="L1405" s="49" t="str">
        <f t="shared" si="148"/>
        <v>tw-x-34-shl-loc2</v>
      </c>
      <c r="M1405" s="49">
        <f t="shared" si="149"/>
        <v>4</v>
      </c>
      <c r="N1405" s="25">
        <v>9</v>
      </c>
      <c r="O1405" s="39">
        <v>9</v>
      </c>
      <c r="Q1405" s="48">
        <v>202</v>
      </c>
    </row>
    <row r="1406" spans="1:17" ht="16.5" x14ac:dyDescent="0.2">
      <c r="A1406" s="45" t="s">
        <v>1702</v>
      </c>
      <c r="B1406" s="45">
        <f t="shared" si="140"/>
        <v>4303430</v>
      </c>
      <c r="C1406" s="68">
        <v>34</v>
      </c>
      <c r="D1406" s="38">
        <f t="shared" si="144"/>
        <v>43034</v>
      </c>
      <c r="E1406" s="25">
        <v>3</v>
      </c>
      <c r="F1406" s="26" t="s">
        <v>794</v>
      </c>
      <c r="G1406" s="26" t="s">
        <v>1004</v>
      </c>
      <c r="H1406" s="25">
        <f t="shared" si="145"/>
        <v>94</v>
      </c>
      <c r="I1406" s="25">
        <f t="shared" si="146"/>
        <v>11</v>
      </c>
      <c r="J1406" s="25">
        <f t="shared" si="147"/>
        <v>3</v>
      </c>
      <c r="K1406" s="25" t="s">
        <v>503</v>
      </c>
      <c r="L1406" s="50" t="str">
        <f t="shared" si="148"/>
        <v>tw-x-34-jlr-loc3</v>
      </c>
      <c r="M1406" s="50">
        <f t="shared" si="149"/>
        <v>4</v>
      </c>
      <c r="N1406" s="25">
        <v>6</v>
      </c>
      <c r="O1406" s="39">
        <v>6</v>
      </c>
      <c r="Q1406" s="48">
        <v>203</v>
      </c>
    </row>
    <row r="1407" spans="1:17" ht="17.25" thickBot="1" x14ac:dyDescent="0.25">
      <c r="A1407" s="45" t="s">
        <v>1702</v>
      </c>
      <c r="B1407" s="45">
        <f t="shared" si="140"/>
        <v>4303431</v>
      </c>
      <c r="C1407" s="68">
        <v>34</v>
      </c>
      <c r="D1407" s="40">
        <f t="shared" si="144"/>
        <v>43034</v>
      </c>
      <c r="E1407" s="41">
        <v>3</v>
      </c>
      <c r="F1407" s="42" t="s">
        <v>795</v>
      </c>
      <c r="G1407" s="42" t="s">
        <v>1005</v>
      </c>
      <c r="H1407" s="41">
        <f t="shared" si="145"/>
        <v>94</v>
      </c>
      <c r="I1407" s="41">
        <f t="shared" si="146"/>
        <v>11</v>
      </c>
      <c r="J1407" s="41">
        <f t="shared" si="147"/>
        <v>3</v>
      </c>
      <c r="K1407" s="41" t="s">
        <v>544</v>
      </c>
      <c r="L1407" s="42" t="str">
        <f t="shared" si="148"/>
        <v>tw-x-34-shl-loc3</v>
      </c>
      <c r="M1407" s="42">
        <f t="shared" si="149"/>
        <v>4</v>
      </c>
      <c r="N1407" s="41">
        <v>9</v>
      </c>
      <c r="O1407" s="43">
        <v>9</v>
      </c>
      <c r="Q1407" s="48">
        <v>204</v>
      </c>
    </row>
    <row r="1408" spans="1:17" ht="16.5" x14ac:dyDescent="0.2">
      <c r="A1408" s="45" t="s">
        <v>1702</v>
      </c>
      <c r="B1408" s="45">
        <f t="shared" si="140"/>
        <v>4303510</v>
      </c>
      <c r="C1408" s="68">
        <v>35</v>
      </c>
      <c r="D1408" s="35">
        <f t="shared" si="144"/>
        <v>43035</v>
      </c>
      <c r="E1408" s="36">
        <v>1</v>
      </c>
      <c r="F1408" s="44" t="s">
        <v>794</v>
      </c>
      <c r="G1408" s="44" t="s">
        <v>1000</v>
      </c>
      <c r="H1408" s="36">
        <f t="shared" si="145"/>
        <v>95</v>
      </c>
      <c r="I1408" s="36">
        <f t="shared" si="146"/>
        <v>12</v>
      </c>
      <c r="J1408" s="36">
        <f t="shared" si="147"/>
        <v>3</v>
      </c>
      <c r="K1408" s="36" t="s">
        <v>495</v>
      </c>
      <c r="L1408" s="36" t="str">
        <f t="shared" si="148"/>
        <v>tw-x-35-jlr-loc1</v>
      </c>
      <c r="M1408" s="36">
        <f t="shared" si="149"/>
        <v>4</v>
      </c>
      <c r="N1408" s="36">
        <v>6</v>
      </c>
      <c r="O1408" s="37">
        <v>6</v>
      </c>
      <c r="Q1408" s="48">
        <v>205</v>
      </c>
    </row>
    <row r="1409" spans="1:17" ht="16.5" x14ac:dyDescent="0.2">
      <c r="A1409" s="45" t="s">
        <v>1702</v>
      </c>
      <c r="B1409" s="45">
        <f t="shared" si="140"/>
        <v>4303511</v>
      </c>
      <c r="C1409" s="68">
        <v>35</v>
      </c>
      <c r="D1409" s="38">
        <f t="shared" si="144"/>
        <v>43035</v>
      </c>
      <c r="E1409" s="25">
        <v>1</v>
      </c>
      <c r="F1409" s="26" t="s">
        <v>795</v>
      </c>
      <c r="G1409" s="26" t="s">
        <v>1001</v>
      </c>
      <c r="H1409" s="25">
        <f t="shared" si="145"/>
        <v>95</v>
      </c>
      <c r="I1409" s="25">
        <f t="shared" si="146"/>
        <v>12</v>
      </c>
      <c r="J1409" s="25">
        <f t="shared" si="147"/>
        <v>3</v>
      </c>
      <c r="K1409" s="25" t="s">
        <v>527</v>
      </c>
      <c r="L1409" s="25" t="str">
        <f t="shared" si="148"/>
        <v>tw-x-35-shl-loc1</v>
      </c>
      <c r="M1409" s="25">
        <f t="shared" si="149"/>
        <v>4</v>
      </c>
      <c r="N1409" s="25">
        <v>9</v>
      </c>
      <c r="O1409" s="39">
        <v>9</v>
      </c>
      <c r="Q1409" s="48">
        <v>206</v>
      </c>
    </row>
    <row r="1410" spans="1:17" ht="16.5" x14ac:dyDescent="0.2">
      <c r="A1410" s="45" t="s">
        <v>1702</v>
      </c>
      <c r="B1410" s="45">
        <f t="shared" si="140"/>
        <v>4303520</v>
      </c>
      <c r="C1410" s="68">
        <v>35</v>
      </c>
      <c r="D1410" s="38">
        <f t="shared" si="144"/>
        <v>43035</v>
      </c>
      <c r="E1410" s="25">
        <v>2</v>
      </c>
      <c r="F1410" s="26" t="s">
        <v>794</v>
      </c>
      <c r="G1410" s="26" t="s">
        <v>1002</v>
      </c>
      <c r="H1410" s="25">
        <f t="shared" si="145"/>
        <v>95</v>
      </c>
      <c r="I1410" s="25">
        <f t="shared" si="146"/>
        <v>11</v>
      </c>
      <c r="J1410" s="25">
        <f t="shared" si="147"/>
        <v>3</v>
      </c>
      <c r="K1410" s="25" t="s">
        <v>1463</v>
      </c>
      <c r="L1410" s="49" t="str">
        <f t="shared" si="148"/>
        <v>tw-x-35-jlr-loc2</v>
      </c>
      <c r="M1410" s="49">
        <f t="shared" si="149"/>
        <v>4</v>
      </c>
      <c r="N1410" s="25">
        <v>6</v>
      </c>
      <c r="O1410" s="39">
        <v>6</v>
      </c>
      <c r="Q1410" s="48">
        <v>207</v>
      </c>
    </row>
    <row r="1411" spans="1:17" ht="16.5" x14ac:dyDescent="0.2">
      <c r="A1411" s="45" t="s">
        <v>1702</v>
      </c>
      <c r="B1411" s="45">
        <f t="shared" si="140"/>
        <v>4303521</v>
      </c>
      <c r="C1411" s="68">
        <v>35</v>
      </c>
      <c r="D1411" s="38">
        <f t="shared" si="144"/>
        <v>43035</v>
      </c>
      <c r="E1411" s="25">
        <v>2</v>
      </c>
      <c r="F1411" s="26" t="s">
        <v>795</v>
      </c>
      <c r="G1411" s="26" t="s">
        <v>1003</v>
      </c>
      <c r="H1411" s="25">
        <f t="shared" si="145"/>
        <v>95</v>
      </c>
      <c r="I1411" s="25">
        <f t="shared" si="146"/>
        <v>11</v>
      </c>
      <c r="J1411" s="25">
        <f t="shared" si="147"/>
        <v>3</v>
      </c>
      <c r="K1411" s="25" t="s">
        <v>530</v>
      </c>
      <c r="L1411" s="49" t="str">
        <f t="shared" si="148"/>
        <v>tw-x-35-shl-loc2</v>
      </c>
      <c r="M1411" s="49">
        <f t="shared" si="149"/>
        <v>4</v>
      </c>
      <c r="N1411" s="25">
        <v>9</v>
      </c>
      <c r="O1411" s="39">
        <v>9</v>
      </c>
      <c r="Q1411" s="48">
        <v>208</v>
      </c>
    </row>
    <row r="1412" spans="1:17" ht="16.5" x14ac:dyDescent="0.2">
      <c r="A1412" s="45" t="s">
        <v>1702</v>
      </c>
      <c r="B1412" s="45">
        <f t="shared" si="140"/>
        <v>4303530</v>
      </c>
      <c r="C1412" s="68">
        <v>35</v>
      </c>
      <c r="D1412" s="38">
        <f t="shared" si="144"/>
        <v>43035</v>
      </c>
      <c r="E1412" s="25">
        <v>3</v>
      </c>
      <c r="F1412" s="26" t="s">
        <v>794</v>
      </c>
      <c r="G1412" s="26" t="s">
        <v>1004</v>
      </c>
      <c r="H1412" s="25">
        <f t="shared" si="145"/>
        <v>95</v>
      </c>
      <c r="I1412" s="25">
        <f t="shared" si="146"/>
        <v>11</v>
      </c>
      <c r="J1412" s="25">
        <f t="shared" si="147"/>
        <v>3</v>
      </c>
      <c r="K1412" s="25" t="s">
        <v>504</v>
      </c>
      <c r="L1412" s="50" t="str">
        <f t="shared" si="148"/>
        <v>tw-x-35-jlr-loc3</v>
      </c>
      <c r="M1412" s="50">
        <f t="shared" si="149"/>
        <v>4</v>
      </c>
      <c r="N1412" s="25">
        <v>6</v>
      </c>
      <c r="O1412" s="39">
        <v>6</v>
      </c>
      <c r="Q1412" s="48">
        <v>209</v>
      </c>
    </row>
    <row r="1413" spans="1:17" ht="17.25" thickBot="1" x14ac:dyDescent="0.25">
      <c r="A1413" s="45" t="s">
        <v>1702</v>
      </c>
      <c r="B1413" s="45">
        <f t="shared" ref="B1413:B1476" si="150">D1413*100+E1413*10+IF(F1413="jlr",0,1)</f>
        <v>4303531</v>
      </c>
      <c r="C1413" s="68">
        <v>35</v>
      </c>
      <c r="D1413" s="40">
        <f t="shared" si="144"/>
        <v>43035</v>
      </c>
      <c r="E1413" s="41">
        <v>3</v>
      </c>
      <c r="F1413" s="42" t="s">
        <v>795</v>
      </c>
      <c r="G1413" s="42" t="s">
        <v>1005</v>
      </c>
      <c r="H1413" s="41">
        <f t="shared" si="145"/>
        <v>95</v>
      </c>
      <c r="I1413" s="41">
        <f t="shared" si="146"/>
        <v>11</v>
      </c>
      <c r="J1413" s="41">
        <f t="shared" si="147"/>
        <v>3</v>
      </c>
      <c r="K1413" s="41" t="s">
        <v>545</v>
      </c>
      <c r="L1413" s="42" t="str">
        <f t="shared" si="148"/>
        <v>tw-x-35-shl-loc3</v>
      </c>
      <c r="M1413" s="42">
        <f t="shared" si="149"/>
        <v>4</v>
      </c>
      <c r="N1413" s="41">
        <v>9</v>
      </c>
      <c r="O1413" s="43">
        <v>9</v>
      </c>
      <c r="Q1413" s="48">
        <v>210</v>
      </c>
    </row>
    <row r="1414" spans="1:17" ht="16.5" x14ac:dyDescent="0.2">
      <c r="A1414" s="45" t="s">
        <v>1702</v>
      </c>
      <c r="B1414" s="45">
        <f t="shared" si="150"/>
        <v>4303610</v>
      </c>
      <c r="C1414" s="68">
        <v>36</v>
      </c>
      <c r="D1414" s="35">
        <f t="shared" si="144"/>
        <v>43036</v>
      </c>
      <c r="E1414" s="36">
        <v>1</v>
      </c>
      <c r="F1414" s="44" t="s">
        <v>794</v>
      </c>
      <c r="G1414" s="44" t="s">
        <v>1000</v>
      </c>
      <c r="H1414" s="36">
        <f t="shared" si="145"/>
        <v>95</v>
      </c>
      <c r="I1414" s="36">
        <f t="shared" si="146"/>
        <v>12</v>
      </c>
      <c r="J1414" s="36">
        <f t="shared" si="147"/>
        <v>3</v>
      </c>
      <c r="K1414" s="36" t="s">
        <v>502</v>
      </c>
      <c r="L1414" s="36" t="str">
        <f t="shared" si="148"/>
        <v>tw-x-36-jlr-loc1</v>
      </c>
      <c r="M1414" s="36">
        <f t="shared" si="149"/>
        <v>4</v>
      </c>
      <c r="N1414" s="36">
        <v>6</v>
      </c>
      <c r="O1414" s="37">
        <v>6</v>
      </c>
      <c r="Q1414" s="48">
        <v>211</v>
      </c>
    </row>
    <row r="1415" spans="1:17" ht="16.5" x14ac:dyDescent="0.2">
      <c r="A1415" s="45" t="s">
        <v>1702</v>
      </c>
      <c r="B1415" s="45">
        <f t="shared" si="150"/>
        <v>4303611</v>
      </c>
      <c r="C1415" s="68">
        <v>36</v>
      </c>
      <c r="D1415" s="38">
        <f t="shared" si="144"/>
        <v>43036</v>
      </c>
      <c r="E1415" s="25">
        <v>1</v>
      </c>
      <c r="F1415" s="26" t="s">
        <v>795</v>
      </c>
      <c r="G1415" s="26" t="s">
        <v>1001</v>
      </c>
      <c r="H1415" s="25">
        <f t="shared" si="145"/>
        <v>95</v>
      </c>
      <c r="I1415" s="25">
        <f t="shared" si="146"/>
        <v>12</v>
      </c>
      <c r="J1415" s="25">
        <f t="shared" si="147"/>
        <v>3</v>
      </c>
      <c r="K1415" s="25" t="s">
        <v>543</v>
      </c>
      <c r="L1415" s="25" t="str">
        <f t="shared" si="148"/>
        <v>tw-x-36-shl-loc1</v>
      </c>
      <c r="M1415" s="25">
        <f t="shared" si="149"/>
        <v>4</v>
      </c>
      <c r="N1415" s="25">
        <v>9</v>
      </c>
      <c r="O1415" s="39">
        <v>9</v>
      </c>
      <c r="Q1415" s="48">
        <v>212</v>
      </c>
    </row>
    <row r="1416" spans="1:17" ht="16.5" x14ac:dyDescent="0.2">
      <c r="A1416" s="45" t="s">
        <v>1702</v>
      </c>
      <c r="B1416" s="45">
        <f t="shared" si="150"/>
        <v>4303620</v>
      </c>
      <c r="C1416" s="68">
        <v>36</v>
      </c>
      <c r="D1416" s="38">
        <f t="shared" si="144"/>
        <v>43036</v>
      </c>
      <c r="E1416" s="25">
        <v>2</v>
      </c>
      <c r="F1416" s="26" t="s">
        <v>794</v>
      </c>
      <c r="G1416" s="26" t="s">
        <v>1002</v>
      </c>
      <c r="H1416" s="25">
        <f t="shared" si="145"/>
        <v>95</v>
      </c>
      <c r="I1416" s="25">
        <f t="shared" si="146"/>
        <v>12</v>
      </c>
      <c r="J1416" s="25">
        <f t="shared" si="147"/>
        <v>3</v>
      </c>
      <c r="K1416" s="25" t="s">
        <v>1459</v>
      </c>
      <c r="L1416" s="49" t="str">
        <f t="shared" si="148"/>
        <v>tw-x-36-jlr-loc2</v>
      </c>
      <c r="M1416" s="49">
        <f t="shared" si="149"/>
        <v>4</v>
      </c>
      <c r="N1416" s="25">
        <v>6</v>
      </c>
      <c r="O1416" s="39">
        <v>6</v>
      </c>
      <c r="Q1416" s="48">
        <v>213</v>
      </c>
    </row>
    <row r="1417" spans="1:17" ht="16.5" x14ac:dyDescent="0.2">
      <c r="A1417" s="45" t="s">
        <v>1702</v>
      </c>
      <c r="B1417" s="45">
        <f t="shared" si="150"/>
        <v>4303621</v>
      </c>
      <c r="C1417" s="68">
        <v>36</v>
      </c>
      <c r="D1417" s="38">
        <f t="shared" si="144"/>
        <v>43036</v>
      </c>
      <c r="E1417" s="25">
        <v>2</v>
      </c>
      <c r="F1417" s="26" t="s">
        <v>795</v>
      </c>
      <c r="G1417" s="26" t="s">
        <v>1003</v>
      </c>
      <c r="H1417" s="25">
        <f t="shared" si="145"/>
        <v>95</v>
      </c>
      <c r="I1417" s="25">
        <f t="shared" si="146"/>
        <v>12</v>
      </c>
      <c r="J1417" s="25">
        <f t="shared" si="147"/>
        <v>3</v>
      </c>
      <c r="K1417" s="25" t="s">
        <v>538</v>
      </c>
      <c r="L1417" s="49" t="str">
        <f t="shared" si="148"/>
        <v>tw-x-36-shl-loc2</v>
      </c>
      <c r="M1417" s="49">
        <f t="shared" si="149"/>
        <v>4</v>
      </c>
      <c r="N1417" s="25">
        <v>9</v>
      </c>
      <c r="O1417" s="39">
        <v>9</v>
      </c>
      <c r="Q1417" s="48">
        <v>214</v>
      </c>
    </row>
    <row r="1418" spans="1:17" ht="16.5" x14ac:dyDescent="0.2">
      <c r="A1418" s="45" t="s">
        <v>1702</v>
      </c>
      <c r="B1418" s="45">
        <f t="shared" si="150"/>
        <v>4303630</v>
      </c>
      <c r="C1418" s="68">
        <v>36</v>
      </c>
      <c r="D1418" s="38">
        <f t="shared" si="144"/>
        <v>43036</v>
      </c>
      <c r="E1418" s="25">
        <v>3</v>
      </c>
      <c r="F1418" s="26" t="s">
        <v>794</v>
      </c>
      <c r="G1418" s="26" t="s">
        <v>1004</v>
      </c>
      <c r="H1418" s="25">
        <f t="shared" si="145"/>
        <v>95</v>
      </c>
      <c r="I1418" s="25">
        <f t="shared" si="146"/>
        <v>11</v>
      </c>
      <c r="J1418" s="25">
        <f t="shared" si="147"/>
        <v>3</v>
      </c>
      <c r="K1418" s="25" t="s">
        <v>499</v>
      </c>
      <c r="L1418" s="50" t="str">
        <f t="shared" si="148"/>
        <v>tw-x-36-jlr-loc3</v>
      </c>
      <c r="M1418" s="50">
        <f t="shared" si="149"/>
        <v>4</v>
      </c>
      <c r="N1418" s="25">
        <v>6</v>
      </c>
      <c r="O1418" s="39">
        <v>6</v>
      </c>
      <c r="Q1418" s="48">
        <v>215</v>
      </c>
    </row>
    <row r="1419" spans="1:17" ht="17.25" thickBot="1" x14ac:dyDescent="0.25">
      <c r="A1419" s="45" t="s">
        <v>1702</v>
      </c>
      <c r="B1419" s="45">
        <f t="shared" si="150"/>
        <v>4303631</v>
      </c>
      <c r="C1419" s="68">
        <v>36</v>
      </c>
      <c r="D1419" s="40">
        <f t="shared" si="144"/>
        <v>43036</v>
      </c>
      <c r="E1419" s="41">
        <v>3</v>
      </c>
      <c r="F1419" s="42" t="s">
        <v>795</v>
      </c>
      <c r="G1419" s="42" t="s">
        <v>1005</v>
      </c>
      <c r="H1419" s="41">
        <f t="shared" si="145"/>
        <v>95</v>
      </c>
      <c r="I1419" s="41">
        <f t="shared" si="146"/>
        <v>11</v>
      </c>
      <c r="J1419" s="41">
        <f t="shared" si="147"/>
        <v>3</v>
      </c>
      <c r="K1419" s="41" t="s">
        <v>539</v>
      </c>
      <c r="L1419" s="42" t="str">
        <f t="shared" si="148"/>
        <v>tw-x-36-shl-loc3</v>
      </c>
      <c r="M1419" s="42">
        <f t="shared" si="149"/>
        <v>4</v>
      </c>
      <c r="N1419" s="41">
        <v>9</v>
      </c>
      <c r="O1419" s="43">
        <v>9</v>
      </c>
      <c r="Q1419" s="48">
        <v>216</v>
      </c>
    </row>
    <row r="1420" spans="1:17" ht="16.5" x14ac:dyDescent="0.2">
      <c r="A1420" s="45" t="s">
        <v>1702</v>
      </c>
      <c r="B1420" s="45">
        <f t="shared" si="150"/>
        <v>4303710</v>
      </c>
      <c r="C1420" s="68">
        <v>37</v>
      </c>
      <c r="D1420" s="35">
        <f t="shared" si="144"/>
        <v>43037</v>
      </c>
      <c r="E1420" s="36">
        <v>1</v>
      </c>
      <c r="F1420" s="44" t="s">
        <v>794</v>
      </c>
      <c r="G1420" s="44" t="s">
        <v>1000</v>
      </c>
      <c r="H1420" s="36">
        <f t="shared" si="145"/>
        <v>95</v>
      </c>
      <c r="I1420" s="36">
        <f t="shared" si="146"/>
        <v>12</v>
      </c>
      <c r="J1420" s="36">
        <f t="shared" si="147"/>
        <v>3</v>
      </c>
      <c r="K1420" s="36" t="s">
        <v>505</v>
      </c>
      <c r="L1420" s="36" t="str">
        <f t="shared" si="148"/>
        <v>tw-x-37-jlr-loc1</v>
      </c>
      <c r="M1420" s="36">
        <f t="shared" si="149"/>
        <v>4</v>
      </c>
      <c r="N1420" s="36">
        <v>6</v>
      </c>
      <c r="O1420" s="37">
        <v>6</v>
      </c>
      <c r="Q1420" s="48">
        <v>217</v>
      </c>
    </row>
    <row r="1421" spans="1:17" ht="16.5" x14ac:dyDescent="0.2">
      <c r="A1421" s="45" t="s">
        <v>1702</v>
      </c>
      <c r="B1421" s="45">
        <f t="shared" si="150"/>
        <v>4303711</v>
      </c>
      <c r="C1421" s="68">
        <v>37</v>
      </c>
      <c r="D1421" s="38">
        <f t="shared" si="144"/>
        <v>43037</v>
      </c>
      <c r="E1421" s="25">
        <v>1</v>
      </c>
      <c r="F1421" s="26" t="s">
        <v>795</v>
      </c>
      <c r="G1421" s="26" t="s">
        <v>1001</v>
      </c>
      <c r="H1421" s="25">
        <f t="shared" si="145"/>
        <v>95</v>
      </c>
      <c r="I1421" s="25">
        <f t="shared" si="146"/>
        <v>12</v>
      </c>
      <c r="J1421" s="25">
        <f t="shared" si="147"/>
        <v>3</v>
      </c>
      <c r="K1421" s="25" t="s">
        <v>546</v>
      </c>
      <c r="L1421" s="25" t="str">
        <f t="shared" si="148"/>
        <v>tw-x-37-shl-loc1</v>
      </c>
      <c r="M1421" s="25">
        <f t="shared" si="149"/>
        <v>4</v>
      </c>
      <c r="N1421" s="25">
        <v>9</v>
      </c>
      <c r="O1421" s="39">
        <v>9</v>
      </c>
      <c r="Q1421" s="48">
        <v>218</v>
      </c>
    </row>
    <row r="1422" spans="1:17" ht="16.5" x14ac:dyDescent="0.2">
      <c r="A1422" s="45" t="s">
        <v>1702</v>
      </c>
      <c r="B1422" s="45">
        <f t="shared" si="150"/>
        <v>4303720</v>
      </c>
      <c r="C1422" s="68">
        <v>37</v>
      </c>
      <c r="D1422" s="38">
        <f t="shared" si="144"/>
        <v>43037</v>
      </c>
      <c r="E1422" s="25">
        <v>2</v>
      </c>
      <c r="F1422" s="26" t="s">
        <v>794</v>
      </c>
      <c r="G1422" s="26" t="s">
        <v>1002</v>
      </c>
      <c r="H1422" s="25">
        <f t="shared" si="145"/>
        <v>95</v>
      </c>
      <c r="I1422" s="25">
        <f t="shared" si="146"/>
        <v>12</v>
      </c>
      <c r="J1422" s="25">
        <f t="shared" si="147"/>
        <v>3</v>
      </c>
      <c r="K1422" s="25" t="s">
        <v>495</v>
      </c>
      <c r="L1422" s="49" t="str">
        <f t="shared" si="148"/>
        <v>tw-x-37-jlr-loc2</v>
      </c>
      <c r="M1422" s="49">
        <f t="shared" si="149"/>
        <v>4</v>
      </c>
      <c r="N1422" s="25">
        <v>6</v>
      </c>
      <c r="O1422" s="39">
        <v>6</v>
      </c>
      <c r="Q1422" s="48">
        <v>219</v>
      </c>
    </row>
    <row r="1423" spans="1:17" ht="16.5" x14ac:dyDescent="0.2">
      <c r="A1423" s="45" t="s">
        <v>1702</v>
      </c>
      <c r="B1423" s="45">
        <f t="shared" si="150"/>
        <v>4303721</v>
      </c>
      <c r="C1423" s="68">
        <v>37</v>
      </c>
      <c r="D1423" s="38">
        <f t="shared" si="144"/>
        <v>43037</v>
      </c>
      <c r="E1423" s="25">
        <v>2</v>
      </c>
      <c r="F1423" s="26" t="s">
        <v>795</v>
      </c>
      <c r="G1423" s="26" t="s">
        <v>1003</v>
      </c>
      <c r="H1423" s="25">
        <f t="shared" si="145"/>
        <v>95</v>
      </c>
      <c r="I1423" s="25">
        <f t="shared" si="146"/>
        <v>12</v>
      </c>
      <c r="J1423" s="25">
        <f t="shared" si="147"/>
        <v>3</v>
      </c>
      <c r="K1423" s="25" t="s">
        <v>534</v>
      </c>
      <c r="L1423" s="49" t="str">
        <f t="shared" si="148"/>
        <v>tw-x-37-shl-loc2</v>
      </c>
      <c r="M1423" s="49">
        <f t="shared" si="149"/>
        <v>4</v>
      </c>
      <c r="N1423" s="25">
        <v>9</v>
      </c>
      <c r="O1423" s="39">
        <v>9</v>
      </c>
      <c r="Q1423" s="48">
        <v>220</v>
      </c>
    </row>
    <row r="1424" spans="1:17" ht="16.5" x14ac:dyDescent="0.2">
      <c r="A1424" s="45" t="s">
        <v>1702</v>
      </c>
      <c r="B1424" s="45">
        <f t="shared" si="150"/>
        <v>4303730</v>
      </c>
      <c r="C1424" s="68">
        <v>37</v>
      </c>
      <c r="D1424" s="38">
        <f t="shared" si="144"/>
        <v>43037</v>
      </c>
      <c r="E1424" s="25">
        <v>3</v>
      </c>
      <c r="F1424" s="26" t="s">
        <v>794</v>
      </c>
      <c r="G1424" s="26" t="s">
        <v>1004</v>
      </c>
      <c r="H1424" s="25">
        <f t="shared" si="145"/>
        <v>95</v>
      </c>
      <c r="I1424" s="25">
        <f t="shared" si="146"/>
        <v>12</v>
      </c>
      <c r="J1424" s="25">
        <f t="shared" si="147"/>
        <v>3</v>
      </c>
      <c r="K1424" s="25" t="s">
        <v>501</v>
      </c>
      <c r="L1424" s="50" t="str">
        <f t="shared" si="148"/>
        <v>tw-x-37-jlr-loc3</v>
      </c>
      <c r="M1424" s="50">
        <f t="shared" si="149"/>
        <v>4</v>
      </c>
      <c r="N1424" s="25">
        <v>6</v>
      </c>
      <c r="O1424" s="39">
        <v>6</v>
      </c>
      <c r="Q1424" s="48">
        <v>221</v>
      </c>
    </row>
    <row r="1425" spans="1:17" ht="17.25" thickBot="1" x14ac:dyDescent="0.25">
      <c r="A1425" s="45" t="s">
        <v>1702</v>
      </c>
      <c r="B1425" s="45">
        <f t="shared" si="150"/>
        <v>4303731</v>
      </c>
      <c r="C1425" s="68">
        <v>37</v>
      </c>
      <c r="D1425" s="40">
        <f t="shared" si="144"/>
        <v>43037</v>
      </c>
      <c r="E1425" s="41">
        <v>3</v>
      </c>
      <c r="F1425" s="42" t="s">
        <v>795</v>
      </c>
      <c r="G1425" s="42" t="s">
        <v>1005</v>
      </c>
      <c r="H1425" s="41">
        <f t="shared" si="145"/>
        <v>95</v>
      </c>
      <c r="I1425" s="41">
        <f t="shared" si="146"/>
        <v>12</v>
      </c>
      <c r="J1425" s="41">
        <f t="shared" si="147"/>
        <v>3</v>
      </c>
      <c r="K1425" s="41" t="s">
        <v>542</v>
      </c>
      <c r="L1425" s="42" t="str">
        <f t="shared" si="148"/>
        <v>tw-x-37-shl-loc3</v>
      </c>
      <c r="M1425" s="42">
        <f t="shared" si="149"/>
        <v>4</v>
      </c>
      <c r="N1425" s="41">
        <v>9</v>
      </c>
      <c r="O1425" s="43">
        <v>9</v>
      </c>
      <c r="Q1425" s="48">
        <v>222</v>
      </c>
    </row>
    <row r="1426" spans="1:17" ht="16.5" x14ac:dyDescent="0.2">
      <c r="A1426" s="45" t="s">
        <v>1702</v>
      </c>
      <c r="B1426" s="45">
        <f t="shared" si="150"/>
        <v>4303810</v>
      </c>
      <c r="C1426" s="68">
        <v>38</v>
      </c>
      <c r="D1426" s="35">
        <f t="shared" si="144"/>
        <v>43038</v>
      </c>
      <c r="E1426" s="36">
        <v>1</v>
      </c>
      <c r="F1426" s="44" t="s">
        <v>794</v>
      </c>
      <c r="G1426" s="44" t="s">
        <v>1000</v>
      </c>
      <c r="H1426" s="36">
        <f t="shared" si="145"/>
        <v>96</v>
      </c>
      <c r="I1426" s="36">
        <f t="shared" si="146"/>
        <v>12</v>
      </c>
      <c r="J1426" s="36">
        <f t="shared" si="147"/>
        <v>3</v>
      </c>
      <c r="K1426" s="44" t="s">
        <v>1458</v>
      </c>
      <c r="L1426" s="36" t="str">
        <f t="shared" si="148"/>
        <v>tw-x-38-jlr-loc1</v>
      </c>
      <c r="M1426" s="36">
        <f t="shared" si="149"/>
        <v>4</v>
      </c>
      <c r="N1426" s="36">
        <v>6</v>
      </c>
      <c r="O1426" s="37">
        <v>6</v>
      </c>
      <c r="Q1426" s="48">
        <v>223</v>
      </c>
    </row>
    <row r="1427" spans="1:17" ht="16.5" x14ac:dyDescent="0.2">
      <c r="A1427" s="45" t="s">
        <v>1702</v>
      </c>
      <c r="B1427" s="45">
        <f t="shared" si="150"/>
        <v>4303811</v>
      </c>
      <c r="C1427" s="68">
        <v>38</v>
      </c>
      <c r="D1427" s="38">
        <f t="shared" si="144"/>
        <v>43038</v>
      </c>
      <c r="E1427" s="25">
        <v>1</v>
      </c>
      <c r="F1427" s="26" t="s">
        <v>795</v>
      </c>
      <c r="G1427" s="26" t="s">
        <v>1001</v>
      </c>
      <c r="H1427" s="25">
        <f t="shared" si="145"/>
        <v>96</v>
      </c>
      <c r="I1427" s="25">
        <f t="shared" si="146"/>
        <v>12</v>
      </c>
      <c r="J1427" s="25">
        <f t="shared" si="147"/>
        <v>3</v>
      </c>
      <c r="K1427" s="26" t="s">
        <v>532</v>
      </c>
      <c r="L1427" s="25" t="str">
        <f t="shared" si="148"/>
        <v>tw-x-38-shl-loc1</v>
      </c>
      <c r="M1427" s="25">
        <f t="shared" si="149"/>
        <v>4</v>
      </c>
      <c r="N1427" s="25">
        <v>9</v>
      </c>
      <c r="O1427" s="39">
        <v>9</v>
      </c>
      <c r="Q1427" s="48">
        <v>224</v>
      </c>
    </row>
    <row r="1428" spans="1:17" ht="16.5" x14ac:dyDescent="0.2">
      <c r="A1428" s="45" t="s">
        <v>1702</v>
      </c>
      <c r="B1428" s="45">
        <f t="shared" si="150"/>
        <v>4303820</v>
      </c>
      <c r="C1428" s="68">
        <v>38</v>
      </c>
      <c r="D1428" s="38">
        <f t="shared" si="144"/>
        <v>43038</v>
      </c>
      <c r="E1428" s="25">
        <v>2</v>
      </c>
      <c r="F1428" s="26" t="s">
        <v>794</v>
      </c>
      <c r="G1428" s="26" t="s">
        <v>1002</v>
      </c>
      <c r="H1428" s="25">
        <f t="shared" si="145"/>
        <v>96</v>
      </c>
      <c r="I1428" s="25">
        <f t="shared" si="146"/>
        <v>12</v>
      </c>
      <c r="J1428" s="25">
        <f t="shared" si="147"/>
        <v>3</v>
      </c>
      <c r="K1428" s="26" t="s">
        <v>1463</v>
      </c>
      <c r="L1428" s="49" t="str">
        <f t="shared" si="148"/>
        <v>tw-x-38-jlr-loc2</v>
      </c>
      <c r="M1428" s="49">
        <f t="shared" si="149"/>
        <v>4</v>
      </c>
      <c r="N1428" s="25">
        <v>6</v>
      </c>
      <c r="O1428" s="39">
        <v>6</v>
      </c>
      <c r="Q1428" s="48">
        <v>225</v>
      </c>
    </row>
    <row r="1429" spans="1:17" ht="16.5" x14ac:dyDescent="0.2">
      <c r="A1429" s="45" t="s">
        <v>1702</v>
      </c>
      <c r="B1429" s="45">
        <f t="shared" si="150"/>
        <v>4303821</v>
      </c>
      <c r="C1429" s="68">
        <v>38</v>
      </c>
      <c r="D1429" s="38">
        <f t="shared" si="144"/>
        <v>43038</v>
      </c>
      <c r="E1429" s="25">
        <v>2</v>
      </c>
      <c r="F1429" s="26" t="s">
        <v>795</v>
      </c>
      <c r="G1429" s="26" t="s">
        <v>1003</v>
      </c>
      <c r="H1429" s="25">
        <f t="shared" si="145"/>
        <v>96</v>
      </c>
      <c r="I1429" s="25">
        <f t="shared" si="146"/>
        <v>12</v>
      </c>
      <c r="J1429" s="25">
        <f t="shared" si="147"/>
        <v>3</v>
      </c>
      <c r="K1429" s="25" t="s">
        <v>530</v>
      </c>
      <c r="L1429" s="49" t="str">
        <f t="shared" si="148"/>
        <v>tw-x-38-shl-loc2</v>
      </c>
      <c r="M1429" s="49">
        <f t="shared" si="149"/>
        <v>4</v>
      </c>
      <c r="N1429" s="25">
        <v>9</v>
      </c>
      <c r="O1429" s="39">
        <v>9</v>
      </c>
      <c r="Q1429" s="48">
        <v>226</v>
      </c>
    </row>
    <row r="1430" spans="1:17" ht="16.5" x14ac:dyDescent="0.2">
      <c r="A1430" s="45" t="s">
        <v>1702</v>
      </c>
      <c r="B1430" s="45">
        <f t="shared" si="150"/>
        <v>4303830</v>
      </c>
      <c r="C1430" s="68">
        <v>38</v>
      </c>
      <c r="D1430" s="38">
        <f t="shared" si="144"/>
        <v>43038</v>
      </c>
      <c r="E1430" s="25">
        <v>3</v>
      </c>
      <c r="F1430" s="26" t="s">
        <v>794</v>
      </c>
      <c r="G1430" s="26" t="s">
        <v>1004</v>
      </c>
      <c r="H1430" s="25">
        <f t="shared" si="145"/>
        <v>96</v>
      </c>
      <c r="I1430" s="25">
        <f t="shared" si="146"/>
        <v>12</v>
      </c>
      <c r="J1430" s="25">
        <f t="shared" si="147"/>
        <v>3</v>
      </c>
      <c r="K1430" s="26" t="s">
        <v>502</v>
      </c>
      <c r="L1430" s="50" t="str">
        <f t="shared" si="148"/>
        <v>tw-x-38-jlr-loc3</v>
      </c>
      <c r="M1430" s="50">
        <f t="shared" si="149"/>
        <v>4</v>
      </c>
      <c r="N1430" s="25">
        <v>6</v>
      </c>
      <c r="O1430" s="39">
        <v>6</v>
      </c>
      <c r="Q1430" s="48">
        <v>227</v>
      </c>
    </row>
    <row r="1431" spans="1:17" ht="17.25" thickBot="1" x14ac:dyDescent="0.25">
      <c r="A1431" s="45" t="s">
        <v>1702</v>
      </c>
      <c r="B1431" s="45">
        <f t="shared" si="150"/>
        <v>4303831</v>
      </c>
      <c r="C1431" s="68">
        <v>38</v>
      </c>
      <c r="D1431" s="40">
        <f t="shared" si="144"/>
        <v>43038</v>
      </c>
      <c r="E1431" s="41">
        <v>3</v>
      </c>
      <c r="F1431" s="42" t="s">
        <v>795</v>
      </c>
      <c r="G1431" s="42" t="s">
        <v>1005</v>
      </c>
      <c r="H1431" s="41">
        <f t="shared" si="145"/>
        <v>96</v>
      </c>
      <c r="I1431" s="41">
        <f t="shared" si="146"/>
        <v>12</v>
      </c>
      <c r="J1431" s="41">
        <f t="shared" si="147"/>
        <v>3</v>
      </c>
      <c r="K1431" s="42" t="s">
        <v>543</v>
      </c>
      <c r="L1431" s="42" t="str">
        <f t="shared" si="148"/>
        <v>tw-x-38-shl-loc3</v>
      </c>
      <c r="M1431" s="42">
        <f t="shared" si="149"/>
        <v>4</v>
      </c>
      <c r="N1431" s="41">
        <v>9</v>
      </c>
      <c r="O1431" s="43">
        <v>9</v>
      </c>
      <c r="Q1431" s="48">
        <v>228</v>
      </c>
    </row>
    <row r="1432" spans="1:17" ht="16.5" x14ac:dyDescent="0.2">
      <c r="A1432" s="45" t="s">
        <v>1702</v>
      </c>
      <c r="B1432" s="45">
        <f t="shared" si="150"/>
        <v>4303910</v>
      </c>
      <c r="C1432" s="68">
        <v>39</v>
      </c>
      <c r="D1432" s="35">
        <f t="shared" si="144"/>
        <v>43039</v>
      </c>
      <c r="E1432" s="36">
        <v>1</v>
      </c>
      <c r="F1432" s="44" t="s">
        <v>794</v>
      </c>
      <c r="G1432" s="44" t="s">
        <v>1000</v>
      </c>
      <c r="H1432" s="36">
        <f t="shared" si="145"/>
        <v>97</v>
      </c>
      <c r="I1432" s="36">
        <f t="shared" si="146"/>
        <v>12</v>
      </c>
      <c r="J1432" s="36">
        <f t="shared" si="147"/>
        <v>3</v>
      </c>
      <c r="K1432" s="36" t="s">
        <v>499</v>
      </c>
      <c r="L1432" s="36" t="str">
        <f t="shared" si="148"/>
        <v>tw-x-39-jlr-loc1</v>
      </c>
      <c r="M1432" s="36">
        <f t="shared" si="149"/>
        <v>4</v>
      </c>
      <c r="N1432" s="36">
        <v>6</v>
      </c>
      <c r="O1432" s="37">
        <v>6</v>
      </c>
      <c r="Q1432" s="48">
        <v>229</v>
      </c>
    </row>
    <row r="1433" spans="1:17" ht="16.5" x14ac:dyDescent="0.2">
      <c r="A1433" s="45" t="s">
        <v>1702</v>
      </c>
      <c r="B1433" s="45">
        <f t="shared" si="150"/>
        <v>4303911</v>
      </c>
      <c r="C1433" s="68">
        <v>39</v>
      </c>
      <c r="D1433" s="38">
        <f t="shared" si="144"/>
        <v>43039</v>
      </c>
      <c r="E1433" s="25">
        <v>1</v>
      </c>
      <c r="F1433" s="26" t="s">
        <v>795</v>
      </c>
      <c r="G1433" s="26" t="s">
        <v>1001</v>
      </c>
      <c r="H1433" s="25">
        <f t="shared" si="145"/>
        <v>97</v>
      </c>
      <c r="I1433" s="25">
        <f t="shared" si="146"/>
        <v>12</v>
      </c>
      <c r="J1433" s="25">
        <f t="shared" si="147"/>
        <v>3</v>
      </c>
      <c r="K1433" s="25" t="s">
        <v>539</v>
      </c>
      <c r="L1433" s="25" t="str">
        <f t="shared" si="148"/>
        <v>tw-x-39-shl-loc1</v>
      </c>
      <c r="M1433" s="25">
        <f t="shared" si="149"/>
        <v>4</v>
      </c>
      <c r="N1433" s="25">
        <v>9</v>
      </c>
      <c r="O1433" s="39">
        <v>9</v>
      </c>
      <c r="Q1433" s="48">
        <v>230</v>
      </c>
    </row>
    <row r="1434" spans="1:17" ht="16.5" x14ac:dyDescent="0.2">
      <c r="A1434" s="45" t="s">
        <v>1702</v>
      </c>
      <c r="B1434" s="45">
        <f t="shared" si="150"/>
        <v>4303920</v>
      </c>
      <c r="C1434" s="68">
        <v>39</v>
      </c>
      <c r="D1434" s="38">
        <f t="shared" si="144"/>
        <v>43039</v>
      </c>
      <c r="E1434" s="25">
        <v>2</v>
      </c>
      <c r="F1434" s="26" t="s">
        <v>794</v>
      </c>
      <c r="G1434" s="26" t="s">
        <v>1002</v>
      </c>
      <c r="H1434" s="25">
        <f t="shared" si="145"/>
        <v>97</v>
      </c>
      <c r="I1434" s="25">
        <f t="shared" si="146"/>
        <v>12</v>
      </c>
      <c r="J1434" s="25">
        <f t="shared" si="147"/>
        <v>3</v>
      </c>
      <c r="K1434" s="25" t="s">
        <v>1459</v>
      </c>
      <c r="L1434" s="49" t="str">
        <f t="shared" si="148"/>
        <v>tw-x-39-jlr-loc2</v>
      </c>
      <c r="M1434" s="49">
        <f t="shared" si="149"/>
        <v>4</v>
      </c>
      <c r="N1434" s="25">
        <v>6</v>
      </c>
      <c r="O1434" s="39">
        <v>6</v>
      </c>
      <c r="Q1434" s="48">
        <v>231</v>
      </c>
    </row>
    <row r="1435" spans="1:17" ht="16.5" x14ac:dyDescent="0.2">
      <c r="A1435" s="45" t="s">
        <v>1702</v>
      </c>
      <c r="B1435" s="45">
        <f t="shared" si="150"/>
        <v>4303921</v>
      </c>
      <c r="C1435" s="68">
        <v>39</v>
      </c>
      <c r="D1435" s="38">
        <f t="shared" si="144"/>
        <v>43039</v>
      </c>
      <c r="E1435" s="25">
        <v>2</v>
      </c>
      <c r="F1435" s="26" t="s">
        <v>795</v>
      </c>
      <c r="G1435" s="26" t="s">
        <v>1003</v>
      </c>
      <c r="H1435" s="25">
        <f t="shared" si="145"/>
        <v>97</v>
      </c>
      <c r="I1435" s="25">
        <f t="shared" si="146"/>
        <v>12</v>
      </c>
      <c r="J1435" s="25">
        <f t="shared" si="147"/>
        <v>3</v>
      </c>
      <c r="K1435" s="25" t="s">
        <v>538</v>
      </c>
      <c r="L1435" s="49" t="str">
        <f t="shared" si="148"/>
        <v>tw-x-39-shl-loc2</v>
      </c>
      <c r="M1435" s="49">
        <f t="shared" si="149"/>
        <v>4</v>
      </c>
      <c r="N1435" s="25">
        <v>9</v>
      </c>
      <c r="O1435" s="39">
        <v>9</v>
      </c>
      <c r="Q1435" s="48">
        <v>232</v>
      </c>
    </row>
    <row r="1436" spans="1:17" ht="16.5" x14ac:dyDescent="0.2">
      <c r="A1436" s="45" t="s">
        <v>1702</v>
      </c>
      <c r="B1436" s="45">
        <f t="shared" si="150"/>
        <v>4303930</v>
      </c>
      <c r="C1436" s="68">
        <v>39</v>
      </c>
      <c r="D1436" s="38">
        <f t="shared" si="144"/>
        <v>43039</v>
      </c>
      <c r="E1436" s="25">
        <v>3</v>
      </c>
      <c r="F1436" s="26" t="s">
        <v>794</v>
      </c>
      <c r="G1436" s="26" t="s">
        <v>1004</v>
      </c>
      <c r="H1436" s="25">
        <f t="shared" si="145"/>
        <v>97</v>
      </c>
      <c r="I1436" s="25">
        <f t="shared" si="146"/>
        <v>12</v>
      </c>
      <c r="J1436" s="25">
        <f t="shared" si="147"/>
        <v>3</v>
      </c>
      <c r="K1436" s="25" t="s">
        <v>502</v>
      </c>
      <c r="L1436" s="50" t="str">
        <f t="shared" si="148"/>
        <v>tw-x-39-jlr-loc3</v>
      </c>
      <c r="M1436" s="50">
        <f t="shared" si="149"/>
        <v>4</v>
      </c>
      <c r="N1436" s="25">
        <v>6</v>
      </c>
      <c r="O1436" s="39">
        <v>6</v>
      </c>
      <c r="Q1436" s="48">
        <v>233</v>
      </c>
    </row>
    <row r="1437" spans="1:17" ht="17.25" thickBot="1" x14ac:dyDescent="0.25">
      <c r="A1437" s="45" t="s">
        <v>1702</v>
      </c>
      <c r="B1437" s="45">
        <f t="shared" si="150"/>
        <v>4303931</v>
      </c>
      <c r="C1437" s="68">
        <v>39</v>
      </c>
      <c r="D1437" s="40">
        <f t="shared" si="144"/>
        <v>43039</v>
      </c>
      <c r="E1437" s="41">
        <v>3</v>
      </c>
      <c r="F1437" s="42" t="s">
        <v>795</v>
      </c>
      <c r="G1437" s="42" t="s">
        <v>1005</v>
      </c>
      <c r="H1437" s="41">
        <f t="shared" si="145"/>
        <v>97</v>
      </c>
      <c r="I1437" s="41">
        <f t="shared" si="146"/>
        <v>12</v>
      </c>
      <c r="J1437" s="41">
        <f t="shared" si="147"/>
        <v>3</v>
      </c>
      <c r="K1437" s="41" t="s">
        <v>543</v>
      </c>
      <c r="L1437" s="42" t="str">
        <f t="shared" si="148"/>
        <v>tw-x-39-shl-loc3</v>
      </c>
      <c r="M1437" s="42">
        <f t="shared" si="149"/>
        <v>4</v>
      </c>
      <c r="N1437" s="41">
        <v>9</v>
      </c>
      <c r="O1437" s="43">
        <v>9</v>
      </c>
      <c r="Q1437" s="48">
        <v>234</v>
      </c>
    </row>
    <row r="1438" spans="1:17" ht="16.5" x14ac:dyDescent="0.2">
      <c r="A1438" s="45" t="s">
        <v>1702</v>
      </c>
      <c r="B1438" s="45">
        <f t="shared" si="150"/>
        <v>4304010</v>
      </c>
      <c r="C1438" s="68">
        <v>40</v>
      </c>
      <c r="D1438" s="35">
        <f t="shared" si="144"/>
        <v>43040</v>
      </c>
      <c r="E1438" s="36">
        <v>1</v>
      </c>
      <c r="F1438" s="44" t="s">
        <v>794</v>
      </c>
      <c r="G1438" s="44" t="s">
        <v>1000</v>
      </c>
      <c r="H1438" s="36">
        <f t="shared" si="145"/>
        <v>98</v>
      </c>
      <c r="I1438" s="36">
        <f t="shared" si="146"/>
        <v>12</v>
      </c>
      <c r="J1438" s="36">
        <f t="shared" si="147"/>
        <v>3</v>
      </c>
      <c r="K1438" s="36" t="s">
        <v>503</v>
      </c>
      <c r="L1438" s="36" t="str">
        <f t="shared" si="148"/>
        <v>tw-x-40-jlr-loc1</v>
      </c>
      <c r="M1438" s="36">
        <f t="shared" si="149"/>
        <v>5</v>
      </c>
      <c r="N1438" s="36">
        <v>6</v>
      </c>
      <c r="O1438" s="37">
        <v>6</v>
      </c>
      <c r="Q1438" s="48">
        <v>235</v>
      </c>
    </row>
    <row r="1439" spans="1:17" ht="16.5" x14ac:dyDescent="0.2">
      <c r="A1439" s="45" t="s">
        <v>1702</v>
      </c>
      <c r="B1439" s="45">
        <f t="shared" si="150"/>
        <v>4304011</v>
      </c>
      <c r="C1439" s="68">
        <v>40</v>
      </c>
      <c r="D1439" s="38">
        <f t="shared" si="144"/>
        <v>43040</v>
      </c>
      <c r="E1439" s="25">
        <v>1</v>
      </c>
      <c r="F1439" s="26" t="s">
        <v>795</v>
      </c>
      <c r="G1439" s="26" t="s">
        <v>1001</v>
      </c>
      <c r="H1439" s="25">
        <f t="shared" si="145"/>
        <v>98</v>
      </c>
      <c r="I1439" s="25">
        <f t="shared" si="146"/>
        <v>12</v>
      </c>
      <c r="J1439" s="25">
        <f t="shared" si="147"/>
        <v>3</v>
      </c>
      <c r="K1439" s="25" t="s">
        <v>544</v>
      </c>
      <c r="L1439" s="25" t="str">
        <f t="shared" si="148"/>
        <v>tw-x-40-shl-loc1</v>
      </c>
      <c r="M1439" s="25">
        <f t="shared" si="149"/>
        <v>5</v>
      </c>
      <c r="N1439" s="25">
        <v>9</v>
      </c>
      <c r="O1439" s="39">
        <v>9</v>
      </c>
      <c r="Q1439" s="48">
        <v>236</v>
      </c>
    </row>
    <row r="1440" spans="1:17" ht="16.5" x14ac:dyDescent="0.2">
      <c r="A1440" s="45" t="s">
        <v>1702</v>
      </c>
      <c r="B1440" s="45">
        <f t="shared" si="150"/>
        <v>4304020</v>
      </c>
      <c r="C1440" s="68">
        <v>40</v>
      </c>
      <c r="D1440" s="38">
        <f t="shared" si="144"/>
        <v>43040</v>
      </c>
      <c r="E1440" s="25">
        <v>2</v>
      </c>
      <c r="F1440" s="26" t="s">
        <v>794</v>
      </c>
      <c r="G1440" s="26" t="s">
        <v>1002</v>
      </c>
      <c r="H1440" s="25">
        <f t="shared" si="145"/>
        <v>98</v>
      </c>
      <c r="I1440" s="25">
        <f t="shared" si="146"/>
        <v>12</v>
      </c>
      <c r="J1440" s="25">
        <f t="shared" si="147"/>
        <v>3</v>
      </c>
      <c r="K1440" s="25" t="s">
        <v>174</v>
      </c>
      <c r="L1440" s="49" t="str">
        <f t="shared" si="148"/>
        <v>tw-x-40-jlr-loc2</v>
      </c>
      <c r="M1440" s="49">
        <f t="shared" si="149"/>
        <v>5</v>
      </c>
      <c r="N1440" s="25">
        <v>6</v>
      </c>
      <c r="O1440" s="39">
        <v>6</v>
      </c>
      <c r="Q1440" s="48">
        <v>237</v>
      </c>
    </row>
    <row r="1441" spans="1:17" ht="16.5" x14ac:dyDescent="0.2">
      <c r="A1441" s="45" t="s">
        <v>1702</v>
      </c>
      <c r="B1441" s="45">
        <f t="shared" si="150"/>
        <v>4304021</v>
      </c>
      <c r="C1441" s="68">
        <v>40</v>
      </c>
      <c r="D1441" s="38">
        <f t="shared" si="144"/>
        <v>43040</v>
      </c>
      <c r="E1441" s="25">
        <v>2</v>
      </c>
      <c r="F1441" s="26" t="s">
        <v>795</v>
      </c>
      <c r="G1441" s="26" t="s">
        <v>1003</v>
      </c>
      <c r="H1441" s="25">
        <f t="shared" si="145"/>
        <v>98</v>
      </c>
      <c r="I1441" s="25">
        <f t="shared" si="146"/>
        <v>12</v>
      </c>
      <c r="J1441" s="25">
        <f t="shared" si="147"/>
        <v>3</v>
      </c>
      <c r="K1441" s="25" t="s">
        <v>528</v>
      </c>
      <c r="L1441" s="49" t="str">
        <f t="shared" si="148"/>
        <v>tw-x-40-shl-loc2</v>
      </c>
      <c r="M1441" s="49">
        <f t="shared" si="149"/>
        <v>5</v>
      </c>
      <c r="N1441" s="25">
        <v>9</v>
      </c>
      <c r="O1441" s="39">
        <v>9</v>
      </c>
      <c r="Q1441" s="48">
        <v>238</v>
      </c>
    </row>
    <row r="1442" spans="1:17" ht="16.5" x14ac:dyDescent="0.2">
      <c r="A1442" s="45" t="s">
        <v>1702</v>
      </c>
      <c r="B1442" s="45">
        <f t="shared" si="150"/>
        <v>4304030</v>
      </c>
      <c r="C1442" s="68">
        <v>40</v>
      </c>
      <c r="D1442" s="38">
        <f t="shared" si="144"/>
        <v>43040</v>
      </c>
      <c r="E1442" s="25">
        <v>3</v>
      </c>
      <c r="F1442" s="26" t="s">
        <v>794</v>
      </c>
      <c r="G1442" s="26" t="s">
        <v>1004</v>
      </c>
      <c r="H1442" s="25">
        <f t="shared" si="145"/>
        <v>98</v>
      </c>
      <c r="I1442" s="25">
        <f t="shared" si="146"/>
        <v>12</v>
      </c>
      <c r="J1442" s="25">
        <f t="shared" si="147"/>
        <v>3</v>
      </c>
      <c r="K1442" s="25" t="s">
        <v>501</v>
      </c>
      <c r="L1442" s="50" t="str">
        <f t="shared" si="148"/>
        <v>tw-x-40-jlr-loc3</v>
      </c>
      <c r="M1442" s="50">
        <f t="shared" si="149"/>
        <v>5</v>
      </c>
      <c r="N1442" s="25">
        <v>6</v>
      </c>
      <c r="O1442" s="39">
        <v>6</v>
      </c>
      <c r="Q1442" s="48">
        <v>239</v>
      </c>
    </row>
    <row r="1443" spans="1:17" ht="17.25" thickBot="1" x14ac:dyDescent="0.25">
      <c r="A1443" s="45" t="s">
        <v>1702</v>
      </c>
      <c r="B1443" s="45">
        <f t="shared" si="150"/>
        <v>4304031</v>
      </c>
      <c r="C1443" s="68">
        <v>40</v>
      </c>
      <c r="D1443" s="40">
        <f t="shared" si="144"/>
        <v>43040</v>
      </c>
      <c r="E1443" s="41">
        <v>3</v>
      </c>
      <c r="F1443" s="42" t="s">
        <v>795</v>
      </c>
      <c r="G1443" s="42" t="s">
        <v>1005</v>
      </c>
      <c r="H1443" s="41">
        <f t="shared" si="145"/>
        <v>98</v>
      </c>
      <c r="I1443" s="41">
        <f t="shared" si="146"/>
        <v>12</v>
      </c>
      <c r="J1443" s="41">
        <f t="shared" si="147"/>
        <v>3</v>
      </c>
      <c r="K1443" s="41" t="s">
        <v>542</v>
      </c>
      <c r="L1443" s="42" t="str">
        <f t="shared" si="148"/>
        <v>tw-x-40-shl-loc3</v>
      </c>
      <c r="M1443" s="42">
        <f t="shared" si="149"/>
        <v>5</v>
      </c>
      <c r="N1443" s="41">
        <v>9</v>
      </c>
      <c r="O1443" s="43">
        <v>9</v>
      </c>
      <c r="Q1443" s="48">
        <v>240</v>
      </c>
    </row>
    <row r="1444" spans="1:17" ht="16.5" x14ac:dyDescent="0.2">
      <c r="A1444" s="45" t="s">
        <v>1702</v>
      </c>
      <c r="B1444" s="45">
        <f t="shared" si="150"/>
        <v>4304110</v>
      </c>
      <c r="C1444" s="68">
        <v>41</v>
      </c>
      <c r="D1444" s="35">
        <f t="shared" si="144"/>
        <v>43041</v>
      </c>
      <c r="E1444" s="36">
        <v>1</v>
      </c>
      <c r="F1444" s="44" t="s">
        <v>794</v>
      </c>
      <c r="G1444" s="44" t="s">
        <v>1000</v>
      </c>
      <c r="H1444" s="36">
        <f t="shared" si="145"/>
        <v>98</v>
      </c>
      <c r="I1444" s="36">
        <f t="shared" si="146"/>
        <v>12</v>
      </c>
      <c r="J1444" s="36">
        <f t="shared" si="147"/>
        <v>3</v>
      </c>
      <c r="K1444" s="36" t="s">
        <v>174</v>
      </c>
      <c r="L1444" s="36" t="str">
        <f t="shared" si="148"/>
        <v>tw-x-41-jlr-loc1</v>
      </c>
      <c r="M1444" s="36">
        <f t="shared" si="149"/>
        <v>5</v>
      </c>
      <c r="N1444" s="36">
        <v>6</v>
      </c>
      <c r="O1444" s="37">
        <v>6</v>
      </c>
      <c r="Q1444" s="48">
        <v>241</v>
      </c>
    </row>
    <row r="1445" spans="1:17" ht="16.5" x14ac:dyDescent="0.2">
      <c r="A1445" s="45" t="s">
        <v>1702</v>
      </c>
      <c r="B1445" s="45">
        <f t="shared" si="150"/>
        <v>4304111</v>
      </c>
      <c r="C1445" s="68">
        <v>41</v>
      </c>
      <c r="D1445" s="38">
        <f t="shared" si="144"/>
        <v>43041</v>
      </c>
      <c r="E1445" s="25">
        <v>1</v>
      </c>
      <c r="F1445" s="26" t="s">
        <v>795</v>
      </c>
      <c r="G1445" s="26" t="s">
        <v>1001</v>
      </c>
      <c r="H1445" s="25">
        <f t="shared" si="145"/>
        <v>98</v>
      </c>
      <c r="I1445" s="25">
        <f t="shared" si="146"/>
        <v>12</v>
      </c>
      <c r="J1445" s="25">
        <f t="shared" si="147"/>
        <v>3</v>
      </c>
      <c r="K1445" s="25" t="s">
        <v>537</v>
      </c>
      <c r="L1445" s="25" t="str">
        <f t="shared" si="148"/>
        <v>tw-x-41-shl-loc1</v>
      </c>
      <c r="M1445" s="25">
        <f t="shared" si="149"/>
        <v>5</v>
      </c>
      <c r="N1445" s="25">
        <v>9</v>
      </c>
      <c r="O1445" s="39">
        <v>9</v>
      </c>
      <c r="Q1445" s="48">
        <v>242</v>
      </c>
    </row>
    <row r="1446" spans="1:17" ht="16.5" x14ac:dyDescent="0.2">
      <c r="A1446" s="45" t="s">
        <v>1702</v>
      </c>
      <c r="B1446" s="45">
        <f t="shared" si="150"/>
        <v>4304120</v>
      </c>
      <c r="C1446" s="68">
        <v>41</v>
      </c>
      <c r="D1446" s="38">
        <f t="shared" si="144"/>
        <v>43041</v>
      </c>
      <c r="E1446" s="25">
        <v>2</v>
      </c>
      <c r="F1446" s="26" t="s">
        <v>794</v>
      </c>
      <c r="G1446" s="26" t="s">
        <v>1002</v>
      </c>
      <c r="H1446" s="25">
        <f t="shared" si="145"/>
        <v>98</v>
      </c>
      <c r="I1446" s="25">
        <f t="shared" si="146"/>
        <v>12</v>
      </c>
      <c r="J1446" s="25">
        <f t="shared" si="147"/>
        <v>3</v>
      </c>
      <c r="K1446" s="25" t="s">
        <v>498</v>
      </c>
      <c r="L1446" s="49" t="str">
        <f t="shared" si="148"/>
        <v>tw-x-41-jlr-loc2</v>
      </c>
      <c r="M1446" s="49">
        <f t="shared" si="149"/>
        <v>5</v>
      </c>
      <c r="N1446" s="25">
        <v>6</v>
      </c>
      <c r="O1446" s="39">
        <v>6</v>
      </c>
      <c r="Q1446" s="48">
        <v>243</v>
      </c>
    </row>
    <row r="1447" spans="1:17" ht="16.5" x14ac:dyDescent="0.2">
      <c r="A1447" s="45" t="s">
        <v>1702</v>
      </c>
      <c r="B1447" s="45">
        <f t="shared" si="150"/>
        <v>4304121</v>
      </c>
      <c r="C1447" s="68">
        <v>41</v>
      </c>
      <c r="D1447" s="38">
        <f t="shared" si="144"/>
        <v>43041</v>
      </c>
      <c r="E1447" s="25">
        <v>2</v>
      </c>
      <c r="F1447" s="26" t="s">
        <v>795</v>
      </c>
      <c r="G1447" s="26" t="s">
        <v>1003</v>
      </c>
      <c r="H1447" s="25">
        <f t="shared" si="145"/>
        <v>98</v>
      </c>
      <c r="I1447" s="25">
        <f t="shared" si="146"/>
        <v>12</v>
      </c>
      <c r="J1447" s="25">
        <f t="shared" si="147"/>
        <v>3</v>
      </c>
      <c r="K1447" s="25" t="s">
        <v>536</v>
      </c>
      <c r="L1447" s="49" t="str">
        <f t="shared" si="148"/>
        <v>tw-x-41-shl-loc2</v>
      </c>
      <c r="M1447" s="49">
        <f t="shared" si="149"/>
        <v>5</v>
      </c>
      <c r="N1447" s="25">
        <v>9</v>
      </c>
      <c r="O1447" s="39">
        <v>9</v>
      </c>
      <c r="Q1447" s="48">
        <v>244</v>
      </c>
    </row>
    <row r="1448" spans="1:17" ht="16.5" x14ac:dyDescent="0.2">
      <c r="A1448" s="45" t="s">
        <v>1702</v>
      </c>
      <c r="B1448" s="45">
        <f t="shared" si="150"/>
        <v>4304130</v>
      </c>
      <c r="C1448" s="68">
        <v>41</v>
      </c>
      <c r="D1448" s="38">
        <f t="shared" si="144"/>
        <v>43041</v>
      </c>
      <c r="E1448" s="25">
        <v>3</v>
      </c>
      <c r="F1448" s="26" t="s">
        <v>794</v>
      </c>
      <c r="G1448" s="26" t="s">
        <v>1004</v>
      </c>
      <c r="H1448" s="25">
        <f t="shared" si="145"/>
        <v>98</v>
      </c>
      <c r="I1448" s="25">
        <f t="shared" si="146"/>
        <v>12</v>
      </c>
      <c r="J1448" s="25">
        <f t="shared" si="147"/>
        <v>3</v>
      </c>
      <c r="K1448" s="25" t="s">
        <v>500</v>
      </c>
      <c r="L1448" s="50" t="str">
        <f t="shared" si="148"/>
        <v>tw-x-41-jlr-loc3</v>
      </c>
      <c r="M1448" s="50">
        <f t="shared" si="149"/>
        <v>5</v>
      </c>
      <c r="N1448" s="25">
        <v>6</v>
      </c>
      <c r="O1448" s="39">
        <v>6</v>
      </c>
      <c r="Q1448" s="48">
        <v>245</v>
      </c>
    </row>
    <row r="1449" spans="1:17" ht="17.25" thickBot="1" x14ac:dyDescent="0.25">
      <c r="A1449" s="45" t="s">
        <v>1702</v>
      </c>
      <c r="B1449" s="45">
        <f t="shared" si="150"/>
        <v>4304131</v>
      </c>
      <c r="C1449" s="68">
        <v>41</v>
      </c>
      <c r="D1449" s="40">
        <f t="shared" si="144"/>
        <v>43041</v>
      </c>
      <c r="E1449" s="41">
        <v>3</v>
      </c>
      <c r="F1449" s="42" t="s">
        <v>795</v>
      </c>
      <c r="G1449" s="42" t="s">
        <v>1005</v>
      </c>
      <c r="H1449" s="41">
        <f t="shared" si="145"/>
        <v>98</v>
      </c>
      <c r="I1449" s="41">
        <f t="shared" si="146"/>
        <v>12</v>
      </c>
      <c r="J1449" s="41">
        <f t="shared" si="147"/>
        <v>3</v>
      </c>
      <c r="K1449" s="41" t="s">
        <v>541</v>
      </c>
      <c r="L1449" s="42" t="str">
        <f t="shared" si="148"/>
        <v>tw-x-41-shl-loc3</v>
      </c>
      <c r="M1449" s="42">
        <f t="shared" si="149"/>
        <v>5</v>
      </c>
      <c r="N1449" s="41">
        <v>9</v>
      </c>
      <c r="O1449" s="43">
        <v>9</v>
      </c>
      <c r="Q1449" s="48">
        <v>246</v>
      </c>
    </row>
    <row r="1450" spans="1:17" ht="16.5" x14ac:dyDescent="0.2">
      <c r="A1450" s="45" t="s">
        <v>1702</v>
      </c>
      <c r="B1450" s="45">
        <f t="shared" si="150"/>
        <v>4304210</v>
      </c>
      <c r="C1450" s="68">
        <v>42</v>
      </c>
      <c r="D1450" s="35">
        <f t="shared" si="144"/>
        <v>43042</v>
      </c>
      <c r="E1450" s="36">
        <v>1</v>
      </c>
      <c r="F1450" s="44" t="s">
        <v>794</v>
      </c>
      <c r="G1450" s="44" t="s">
        <v>1000</v>
      </c>
      <c r="H1450" s="36">
        <f t="shared" si="145"/>
        <v>99</v>
      </c>
      <c r="I1450" s="36">
        <f t="shared" si="146"/>
        <v>12</v>
      </c>
      <c r="J1450" s="36">
        <f t="shared" si="147"/>
        <v>3</v>
      </c>
      <c r="K1450" s="36" t="s">
        <v>502</v>
      </c>
      <c r="L1450" s="36" t="str">
        <f t="shared" si="148"/>
        <v>tw-x-42-jlr-loc1</v>
      </c>
      <c r="M1450" s="36">
        <f t="shared" si="149"/>
        <v>5</v>
      </c>
      <c r="N1450" s="36">
        <v>6</v>
      </c>
      <c r="O1450" s="37">
        <v>6</v>
      </c>
      <c r="Q1450" s="48">
        <v>247</v>
      </c>
    </row>
    <row r="1451" spans="1:17" ht="16.5" x14ac:dyDescent="0.2">
      <c r="A1451" s="45" t="s">
        <v>1702</v>
      </c>
      <c r="B1451" s="45">
        <f t="shared" si="150"/>
        <v>4304211</v>
      </c>
      <c r="C1451" s="68">
        <v>42</v>
      </c>
      <c r="D1451" s="38">
        <f t="shared" si="144"/>
        <v>43042</v>
      </c>
      <c r="E1451" s="25">
        <v>1</v>
      </c>
      <c r="F1451" s="26" t="s">
        <v>795</v>
      </c>
      <c r="G1451" s="26" t="s">
        <v>1001</v>
      </c>
      <c r="H1451" s="25">
        <f t="shared" si="145"/>
        <v>99</v>
      </c>
      <c r="I1451" s="25">
        <f t="shared" si="146"/>
        <v>12</v>
      </c>
      <c r="J1451" s="25">
        <f t="shared" si="147"/>
        <v>3</v>
      </c>
      <c r="K1451" s="25" t="s">
        <v>543</v>
      </c>
      <c r="L1451" s="25" t="str">
        <f t="shared" si="148"/>
        <v>tw-x-42-shl-loc1</v>
      </c>
      <c r="M1451" s="25">
        <f t="shared" si="149"/>
        <v>5</v>
      </c>
      <c r="N1451" s="25">
        <v>9</v>
      </c>
      <c r="O1451" s="39">
        <v>9</v>
      </c>
      <c r="Q1451" s="48">
        <v>248</v>
      </c>
    </row>
    <row r="1452" spans="1:17" ht="16.5" x14ac:dyDescent="0.2">
      <c r="A1452" s="45" t="s">
        <v>1702</v>
      </c>
      <c r="B1452" s="45">
        <f t="shared" si="150"/>
        <v>4304220</v>
      </c>
      <c r="C1452" s="68">
        <v>42</v>
      </c>
      <c r="D1452" s="38">
        <f t="shared" si="144"/>
        <v>43042</v>
      </c>
      <c r="E1452" s="25">
        <v>2</v>
      </c>
      <c r="F1452" s="26" t="s">
        <v>794</v>
      </c>
      <c r="G1452" s="26" t="s">
        <v>1002</v>
      </c>
      <c r="H1452" s="25">
        <f t="shared" si="145"/>
        <v>99</v>
      </c>
      <c r="I1452" s="25">
        <f t="shared" si="146"/>
        <v>12</v>
      </c>
      <c r="J1452" s="25">
        <f t="shared" si="147"/>
        <v>3</v>
      </c>
      <c r="K1452" s="25" t="s">
        <v>1459</v>
      </c>
      <c r="L1452" s="49" t="str">
        <f t="shared" si="148"/>
        <v>tw-x-42-jlr-loc2</v>
      </c>
      <c r="M1452" s="49">
        <f t="shared" si="149"/>
        <v>5</v>
      </c>
      <c r="N1452" s="25">
        <v>6</v>
      </c>
      <c r="O1452" s="39">
        <v>6</v>
      </c>
      <c r="Q1452" s="48">
        <v>249</v>
      </c>
    </row>
    <row r="1453" spans="1:17" ht="16.5" x14ac:dyDescent="0.2">
      <c r="A1453" s="45" t="s">
        <v>1702</v>
      </c>
      <c r="B1453" s="45">
        <f t="shared" si="150"/>
        <v>4304221</v>
      </c>
      <c r="C1453" s="68">
        <v>42</v>
      </c>
      <c r="D1453" s="38">
        <f t="shared" si="144"/>
        <v>43042</v>
      </c>
      <c r="E1453" s="25">
        <v>2</v>
      </c>
      <c r="F1453" s="26" t="s">
        <v>795</v>
      </c>
      <c r="G1453" s="26" t="s">
        <v>1003</v>
      </c>
      <c r="H1453" s="25">
        <f t="shared" si="145"/>
        <v>99</v>
      </c>
      <c r="I1453" s="25">
        <f t="shared" si="146"/>
        <v>12</v>
      </c>
      <c r="J1453" s="25">
        <f t="shared" si="147"/>
        <v>3</v>
      </c>
      <c r="K1453" s="25" t="s">
        <v>538</v>
      </c>
      <c r="L1453" s="49" t="str">
        <f t="shared" si="148"/>
        <v>tw-x-42-shl-loc2</v>
      </c>
      <c r="M1453" s="49">
        <f t="shared" si="149"/>
        <v>5</v>
      </c>
      <c r="N1453" s="25">
        <v>9</v>
      </c>
      <c r="O1453" s="39">
        <v>9</v>
      </c>
      <c r="Q1453" s="48">
        <v>250</v>
      </c>
    </row>
    <row r="1454" spans="1:17" ht="16.5" x14ac:dyDescent="0.2">
      <c r="A1454" s="45" t="s">
        <v>1702</v>
      </c>
      <c r="B1454" s="45">
        <f t="shared" si="150"/>
        <v>4304230</v>
      </c>
      <c r="C1454" s="68">
        <v>42</v>
      </c>
      <c r="D1454" s="38">
        <f t="shared" si="144"/>
        <v>43042</v>
      </c>
      <c r="E1454" s="25">
        <v>3</v>
      </c>
      <c r="F1454" s="26" t="s">
        <v>794</v>
      </c>
      <c r="G1454" s="26" t="s">
        <v>1004</v>
      </c>
      <c r="H1454" s="25">
        <f t="shared" si="145"/>
        <v>99</v>
      </c>
      <c r="I1454" s="25">
        <f t="shared" si="146"/>
        <v>12</v>
      </c>
      <c r="J1454" s="25">
        <f t="shared" si="147"/>
        <v>3</v>
      </c>
      <c r="K1454" s="25" t="s">
        <v>499</v>
      </c>
      <c r="L1454" s="50" t="str">
        <f t="shared" si="148"/>
        <v>tw-x-42-jlr-loc3</v>
      </c>
      <c r="M1454" s="50">
        <f t="shared" si="149"/>
        <v>5</v>
      </c>
      <c r="N1454" s="25">
        <v>6</v>
      </c>
      <c r="O1454" s="39">
        <v>6</v>
      </c>
      <c r="Q1454" s="48">
        <v>251</v>
      </c>
    </row>
    <row r="1455" spans="1:17" ht="17.25" thickBot="1" x14ac:dyDescent="0.25">
      <c r="A1455" s="45" t="s">
        <v>1702</v>
      </c>
      <c r="B1455" s="45">
        <f t="shared" si="150"/>
        <v>4304231</v>
      </c>
      <c r="C1455" s="68">
        <v>42</v>
      </c>
      <c r="D1455" s="40">
        <f t="shared" si="144"/>
        <v>43042</v>
      </c>
      <c r="E1455" s="41">
        <v>3</v>
      </c>
      <c r="F1455" s="42" t="s">
        <v>795</v>
      </c>
      <c r="G1455" s="42" t="s">
        <v>1005</v>
      </c>
      <c r="H1455" s="41">
        <f t="shared" si="145"/>
        <v>99</v>
      </c>
      <c r="I1455" s="41">
        <f t="shared" si="146"/>
        <v>12</v>
      </c>
      <c r="J1455" s="41">
        <f t="shared" si="147"/>
        <v>3</v>
      </c>
      <c r="K1455" s="41" t="s">
        <v>539</v>
      </c>
      <c r="L1455" s="42" t="str">
        <f t="shared" si="148"/>
        <v>tw-x-42-shl-loc3</v>
      </c>
      <c r="M1455" s="42">
        <f t="shared" si="149"/>
        <v>5</v>
      </c>
      <c r="N1455" s="41">
        <v>9</v>
      </c>
      <c r="O1455" s="43">
        <v>9</v>
      </c>
      <c r="Q1455" s="48">
        <v>252</v>
      </c>
    </row>
    <row r="1456" spans="1:17" ht="16.5" x14ac:dyDescent="0.2">
      <c r="A1456" s="45" t="s">
        <v>1702</v>
      </c>
      <c r="B1456" s="45">
        <f t="shared" si="150"/>
        <v>4304310</v>
      </c>
      <c r="C1456" s="68">
        <v>43</v>
      </c>
      <c r="D1456" s="35">
        <f t="shared" si="144"/>
        <v>43043</v>
      </c>
      <c r="E1456" s="36">
        <v>1</v>
      </c>
      <c r="F1456" s="44" t="s">
        <v>794</v>
      </c>
      <c r="G1456" s="44" t="s">
        <v>1000</v>
      </c>
      <c r="H1456" s="36">
        <f t="shared" si="145"/>
        <v>100</v>
      </c>
      <c r="I1456" s="36">
        <f t="shared" si="146"/>
        <v>13</v>
      </c>
      <c r="J1456" s="36">
        <f t="shared" si="147"/>
        <v>3</v>
      </c>
      <c r="K1456" s="36" t="s">
        <v>495</v>
      </c>
      <c r="L1456" s="36" t="str">
        <f t="shared" si="148"/>
        <v>tw-x-43-jlr-loc1</v>
      </c>
      <c r="M1456" s="36">
        <f t="shared" si="149"/>
        <v>5</v>
      </c>
      <c r="N1456" s="36">
        <v>6</v>
      </c>
      <c r="O1456" s="37">
        <v>6</v>
      </c>
      <c r="Q1456" s="48">
        <v>253</v>
      </c>
    </row>
    <row r="1457" spans="1:17" ht="16.5" x14ac:dyDescent="0.2">
      <c r="A1457" s="45" t="s">
        <v>1702</v>
      </c>
      <c r="B1457" s="45">
        <f t="shared" si="150"/>
        <v>4304311</v>
      </c>
      <c r="C1457" s="68">
        <v>43</v>
      </c>
      <c r="D1457" s="38">
        <f t="shared" si="144"/>
        <v>43043</v>
      </c>
      <c r="E1457" s="25">
        <v>1</v>
      </c>
      <c r="F1457" s="26" t="s">
        <v>795</v>
      </c>
      <c r="G1457" s="26" t="s">
        <v>1001</v>
      </c>
      <c r="H1457" s="25">
        <f t="shared" si="145"/>
        <v>100</v>
      </c>
      <c r="I1457" s="25">
        <f t="shared" si="146"/>
        <v>13</v>
      </c>
      <c r="J1457" s="25">
        <f t="shared" si="147"/>
        <v>3</v>
      </c>
      <c r="K1457" s="25" t="s">
        <v>527</v>
      </c>
      <c r="L1457" s="25" t="str">
        <f t="shared" si="148"/>
        <v>tw-x-43-shl-loc1</v>
      </c>
      <c r="M1457" s="25">
        <f t="shared" si="149"/>
        <v>5</v>
      </c>
      <c r="N1457" s="25">
        <v>9</v>
      </c>
      <c r="O1457" s="39">
        <v>9</v>
      </c>
      <c r="Q1457" s="48">
        <v>254</v>
      </c>
    </row>
    <row r="1458" spans="1:17" ht="16.5" x14ac:dyDescent="0.2">
      <c r="A1458" s="45" t="s">
        <v>1702</v>
      </c>
      <c r="B1458" s="45">
        <f t="shared" si="150"/>
        <v>4304320</v>
      </c>
      <c r="C1458" s="68">
        <v>43</v>
      </c>
      <c r="D1458" s="38">
        <f t="shared" si="144"/>
        <v>43043</v>
      </c>
      <c r="E1458" s="25">
        <v>2</v>
      </c>
      <c r="F1458" s="26" t="s">
        <v>794</v>
      </c>
      <c r="G1458" s="26" t="s">
        <v>1002</v>
      </c>
      <c r="H1458" s="25">
        <f t="shared" si="145"/>
        <v>100</v>
      </c>
      <c r="I1458" s="25">
        <f t="shared" si="146"/>
        <v>12</v>
      </c>
      <c r="J1458" s="25">
        <f t="shared" si="147"/>
        <v>3</v>
      </c>
      <c r="K1458" s="25" t="s">
        <v>1463</v>
      </c>
      <c r="L1458" s="49" t="str">
        <f t="shared" si="148"/>
        <v>tw-x-43-jlr-loc2</v>
      </c>
      <c r="M1458" s="49">
        <f t="shared" si="149"/>
        <v>5</v>
      </c>
      <c r="N1458" s="25">
        <v>6</v>
      </c>
      <c r="O1458" s="39">
        <v>6</v>
      </c>
      <c r="Q1458" s="48">
        <v>255</v>
      </c>
    </row>
    <row r="1459" spans="1:17" ht="16.5" x14ac:dyDescent="0.2">
      <c r="A1459" s="45" t="s">
        <v>1702</v>
      </c>
      <c r="B1459" s="45">
        <f t="shared" si="150"/>
        <v>4304321</v>
      </c>
      <c r="C1459" s="68">
        <v>43</v>
      </c>
      <c r="D1459" s="38">
        <f t="shared" si="144"/>
        <v>43043</v>
      </c>
      <c r="E1459" s="25">
        <v>2</v>
      </c>
      <c r="F1459" s="26" t="s">
        <v>795</v>
      </c>
      <c r="G1459" s="26" t="s">
        <v>1003</v>
      </c>
      <c r="H1459" s="25">
        <f t="shared" si="145"/>
        <v>100</v>
      </c>
      <c r="I1459" s="25">
        <f t="shared" si="146"/>
        <v>12</v>
      </c>
      <c r="J1459" s="25">
        <f t="shared" si="147"/>
        <v>3</v>
      </c>
      <c r="K1459" s="25" t="s">
        <v>530</v>
      </c>
      <c r="L1459" s="49" t="str">
        <f t="shared" si="148"/>
        <v>tw-x-43-shl-loc2</v>
      </c>
      <c r="M1459" s="49">
        <f t="shared" si="149"/>
        <v>5</v>
      </c>
      <c r="N1459" s="25">
        <v>9</v>
      </c>
      <c r="O1459" s="39">
        <v>9</v>
      </c>
      <c r="Q1459" s="48">
        <v>256</v>
      </c>
    </row>
    <row r="1460" spans="1:17" ht="16.5" x14ac:dyDescent="0.2">
      <c r="A1460" s="45" t="s">
        <v>1702</v>
      </c>
      <c r="B1460" s="45">
        <f t="shared" si="150"/>
        <v>4304330</v>
      </c>
      <c r="C1460" s="68">
        <v>43</v>
      </c>
      <c r="D1460" s="38">
        <f t="shared" si="144"/>
        <v>43043</v>
      </c>
      <c r="E1460" s="25">
        <v>3</v>
      </c>
      <c r="F1460" s="26" t="s">
        <v>794</v>
      </c>
      <c r="G1460" s="26" t="s">
        <v>1004</v>
      </c>
      <c r="H1460" s="25">
        <f t="shared" si="145"/>
        <v>100</v>
      </c>
      <c r="I1460" s="25">
        <f t="shared" si="146"/>
        <v>12</v>
      </c>
      <c r="J1460" s="25">
        <f t="shared" si="147"/>
        <v>3</v>
      </c>
      <c r="K1460" s="25" t="s">
        <v>504</v>
      </c>
      <c r="L1460" s="50" t="str">
        <f t="shared" si="148"/>
        <v>tw-x-43-jlr-loc3</v>
      </c>
      <c r="M1460" s="50">
        <f t="shared" si="149"/>
        <v>5</v>
      </c>
      <c r="N1460" s="25">
        <v>6</v>
      </c>
      <c r="O1460" s="39">
        <v>6</v>
      </c>
      <c r="Q1460" s="48">
        <v>257</v>
      </c>
    </row>
    <row r="1461" spans="1:17" ht="17.25" thickBot="1" x14ac:dyDescent="0.25">
      <c r="A1461" s="45" t="s">
        <v>1702</v>
      </c>
      <c r="B1461" s="45">
        <f t="shared" si="150"/>
        <v>4304331</v>
      </c>
      <c r="C1461" s="68">
        <v>43</v>
      </c>
      <c r="D1461" s="40">
        <f t="shared" ref="D1461:D1524" si="151">INT((Q1461-1)/6)+43001</f>
        <v>43043</v>
      </c>
      <c r="E1461" s="41">
        <v>3</v>
      </c>
      <c r="F1461" s="42" t="s">
        <v>795</v>
      </c>
      <c r="G1461" s="42" t="s">
        <v>1005</v>
      </c>
      <c r="H1461" s="41">
        <f t="shared" ref="H1461:H1524" si="152">INDEX($AY$4:$AY$103,C1461)</f>
        <v>100</v>
      </c>
      <c r="I1461" s="41">
        <f t="shared" ref="I1461:I1524" si="153">INDEX($AZ$4:$BB$103,C1461,E1461)</f>
        <v>12</v>
      </c>
      <c r="J1461" s="41">
        <f t="shared" ref="J1461:J1524" si="154">INDEX($BC$4:$BC$103,C1461)</f>
        <v>3</v>
      </c>
      <c r="K1461" s="41" t="s">
        <v>545</v>
      </c>
      <c r="L1461" s="42" t="str">
        <f t="shared" ref="L1461:L1524" si="155">A1461&amp;"-"&amp;C1461&amp;"-"&amp;F1461&amp;"-loc"&amp;E1461</f>
        <v>tw-x-43-shl-loc3</v>
      </c>
      <c r="M1461" s="42">
        <f t="shared" ref="M1461:M1524" si="156">INDEX($BD$4:$BD$103,C1461)</f>
        <v>5</v>
      </c>
      <c r="N1461" s="41">
        <v>9</v>
      </c>
      <c r="O1461" s="43">
        <v>9</v>
      </c>
      <c r="Q1461" s="48">
        <v>258</v>
      </c>
    </row>
    <row r="1462" spans="1:17" ht="16.5" x14ac:dyDescent="0.2">
      <c r="A1462" s="45" t="s">
        <v>1702</v>
      </c>
      <c r="B1462" s="45">
        <f t="shared" si="150"/>
        <v>4304410</v>
      </c>
      <c r="C1462" s="68">
        <v>44</v>
      </c>
      <c r="D1462" s="35">
        <f t="shared" si="151"/>
        <v>43044</v>
      </c>
      <c r="E1462" s="36">
        <v>1</v>
      </c>
      <c r="F1462" s="44" t="s">
        <v>794</v>
      </c>
      <c r="G1462" s="44" t="s">
        <v>1000</v>
      </c>
      <c r="H1462" s="36">
        <f t="shared" si="152"/>
        <v>100</v>
      </c>
      <c r="I1462" s="36">
        <f t="shared" si="153"/>
        <v>13</v>
      </c>
      <c r="J1462" s="36">
        <f t="shared" si="154"/>
        <v>3</v>
      </c>
      <c r="K1462" s="36" t="s">
        <v>502</v>
      </c>
      <c r="L1462" s="36" t="str">
        <f t="shared" si="155"/>
        <v>tw-x-44-jlr-loc1</v>
      </c>
      <c r="M1462" s="36">
        <f t="shared" si="156"/>
        <v>5</v>
      </c>
      <c r="N1462" s="36">
        <v>6</v>
      </c>
      <c r="O1462" s="37">
        <v>6</v>
      </c>
      <c r="Q1462" s="48">
        <v>259</v>
      </c>
    </row>
    <row r="1463" spans="1:17" ht="16.5" x14ac:dyDescent="0.2">
      <c r="A1463" s="45" t="s">
        <v>1702</v>
      </c>
      <c r="B1463" s="45">
        <f t="shared" si="150"/>
        <v>4304411</v>
      </c>
      <c r="C1463" s="68">
        <v>44</v>
      </c>
      <c r="D1463" s="38">
        <f t="shared" si="151"/>
        <v>43044</v>
      </c>
      <c r="E1463" s="25">
        <v>1</v>
      </c>
      <c r="F1463" s="26" t="s">
        <v>795</v>
      </c>
      <c r="G1463" s="26" t="s">
        <v>1001</v>
      </c>
      <c r="H1463" s="25">
        <f t="shared" si="152"/>
        <v>100</v>
      </c>
      <c r="I1463" s="25">
        <f t="shared" si="153"/>
        <v>13</v>
      </c>
      <c r="J1463" s="25">
        <f t="shared" si="154"/>
        <v>3</v>
      </c>
      <c r="K1463" s="26" t="s">
        <v>543</v>
      </c>
      <c r="L1463" s="25" t="str">
        <f t="shared" si="155"/>
        <v>tw-x-44-shl-loc1</v>
      </c>
      <c r="M1463" s="25">
        <f t="shared" si="156"/>
        <v>5</v>
      </c>
      <c r="N1463" s="25">
        <v>9</v>
      </c>
      <c r="O1463" s="39">
        <v>9</v>
      </c>
      <c r="Q1463" s="48">
        <v>260</v>
      </c>
    </row>
    <row r="1464" spans="1:17" ht="16.5" x14ac:dyDescent="0.2">
      <c r="A1464" s="45" t="s">
        <v>1702</v>
      </c>
      <c r="B1464" s="45">
        <f t="shared" si="150"/>
        <v>4304420</v>
      </c>
      <c r="C1464" s="68">
        <v>44</v>
      </c>
      <c r="D1464" s="38">
        <f t="shared" si="151"/>
        <v>43044</v>
      </c>
      <c r="E1464" s="25">
        <v>2</v>
      </c>
      <c r="F1464" s="26" t="s">
        <v>794</v>
      </c>
      <c r="G1464" s="26" t="s">
        <v>1002</v>
      </c>
      <c r="H1464" s="25">
        <f t="shared" si="152"/>
        <v>100</v>
      </c>
      <c r="I1464" s="25">
        <f t="shared" si="153"/>
        <v>13</v>
      </c>
      <c r="J1464" s="25">
        <f t="shared" si="154"/>
        <v>3</v>
      </c>
      <c r="K1464" s="25" t="s">
        <v>1459</v>
      </c>
      <c r="L1464" s="49" t="str">
        <f t="shared" si="155"/>
        <v>tw-x-44-jlr-loc2</v>
      </c>
      <c r="M1464" s="49">
        <f t="shared" si="156"/>
        <v>5</v>
      </c>
      <c r="N1464" s="25">
        <v>6</v>
      </c>
      <c r="O1464" s="39">
        <v>6</v>
      </c>
      <c r="Q1464" s="48">
        <v>261</v>
      </c>
    </row>
    <row r="1465" spans="1:17" ht="16.5" x14ac:dyDescent="0.2">
      <c r="A1465" s="45" t="s">
        <v>1702</v>
      </c>
      <c r="B1465" s="45">
        <f t="shared" si="150"/>
        <v>4304421</v>
      </c>
      <c r="C1465" s="68">
        <v>44</v>
      </c>
      <c r="D1465" s="38">
        <f t="shared" si="151"/>
        <v>43044</v>
      </c>
      <c r="E1465" s="25">
        <v>2</v>
      </c>
      <c r="F1465" s="26" t="s">
        <v>795</v>
      </c>
      <c r="G1465" s="26" t="s">
        <v>1003</v>
      </c>
      <c r="H1465" s="25">
        <f t="shared" si="152"/>
        <v>100</v>
      </c>
      <c r="I1465" s="25">
        <f t="shared" si="153"/>
        <v>13</v>
      </c>
      <c r="J1465" s="25">
        <f t="shared" si="154"/>
        <v>3</v>
      </c>
      <c r="K1465" s="25" t="s">
        <v>538</v>
      </c>
      <c r="L1465" s="49" t="str">
        <f t="shared" si="155"/>
        <v>tw-x-44-shl-loc2</v>
      </c>
      <c r="M1465" s="49">
        <f t="shared" si="156"/>
        <v>5</v>
      </c>
      <c r="N1465" s="25">
        <v>9</v>
      </c>
      <c r="O1465" s="39">
        <v>9</v>
      </c>
      <c r="Q1465" s="48">
        <v>262</v>
      </c>
    </row>
    <row r="1466" spans="1:17" ht="16.5" x14ac:dyDescent="0.2">
      <c r="A1466" s="45" t="s">
        <v>1702</v>
      </c>
      <c r="B1466" s="45">
        <f t="shared" si="150"/>
        <v>4304430</v>
      </c>
      <c r="C1466" s="68">
        <v>44</v>
      </c>
      <c r="D1466" s="38">
        <f t="shared" si="151"/>
        <v>43044</v>
      </c>
      <c r="E1466" s="25">
        <v>3</v>
      </c>
      <c r="F1466" s="26" t="s">
        <v>794</v>
      </c>
      <c r="G1466" s="26" t="s">
        <v>1004</v>
      </c>
      <c r="H1466" s="25">
        <f t="shared" si="152"/>
        <v>100</v>
      </c>
      <c r="I1466" s="25">
        <f t="shared" si="153"/>
        <v>12</v>
      </c>
      <c r="J1466" s="25">
        <f t="shared" si="154"/>
        <v>3</v>
      </c>
      <c r="K1466" s="25" t="s">
        <v>499</v>
      </c>
      <c r="L1466" s="50" t="str">
        <f t="shared" si="155"/>
        <v>tw-x-44-jlr-loc3</v>
      </c>
      <c r="M1466" s="50">
        <f t="shared" si="156"/>
        <v>5</v>
      </c>
      <c r="N1466" s="25">
        <v>6</v>
      </c>
      <c r="O1466" s="39">
        <v>6</v>
      </c>
      <c r="Q1466" s="48">
        <v>263</v>
      </c>
    </row>
    <row r="1467" spans="1:17" ht="17.25" thickBot="1" x14ac:dyDescent="0.25">
      <c r="A1467" s="45" t="s">
        <v>1702</v>
      </c>
      <c r="B1467" s="45">
        <f t="shared" si="150"/>
        <v>4304431</v>
      </c>
      <c r="C1467" s="68">
        <v>44</v>
      </c>
      <c r="D1467" s="40">
        <f t="shared" si="151"/>
        <v>43044</v>
      </c>
      <c r="E1467" s="41">
        <v>3</v>
      </c>
      <c r="F1467" s="42" t="s">
        <v>795</v>
      </c>
      <c r="G1467" s="42" t="s">
        <v>1005</v>
      </c>
      <c r="H1467" s="41">
        <f t="shared" si="152"/>
        <v>100</v>
      </c>
      <c r="I1467" s="41">
        <f t="shared" si="153"/>
        <v>12</v>
      </c>
      <c r="J1467" s="41">
        <f t="shared" si="154"/>
        <v>3</v>
      </c>
      <c r="K1467" s="41" t="s">
        <v>539</v>
      </c>
      <c r="L1467" s="42" t="str">
        <f t="shared" si="155"/>
        <v>tw-x-44-shl-loc3</v>
      </c>
      <c r="M1467" s="42">
        <f t="shared" si="156"/>
        <v>5</v>
      </c>
      <c r="N1467" s="41">
        <v>9</v>
      </c>
      <c r="O1467" s="43">
        <v>9</v>
      </c>
      <c r="Q1467" s="48">
        <v>264</v>
      </c>
    </row>
    <row r="1468" spans="1:17" ht="16.5" x14ac:dyDescent="0.2">
      <c r="A1468" s="45" t="s">
        <v>1702</v>
      </c>
      <c r="B1468" s="45">
        <f t="shared" si="150"/>
        <v>4304510</v>
      </c>
      <c r="C1468" s="68">
        <v>45</v>
      </c>
      <c r="D1468" s="35">
        <f t="shared" si="151"/>
        <v>43045</v>
      </c>
      <c r="E1468" s="36">
        <v>1</v>
      </c>
      <c r="F1468" s="44" t="s">
        <v>794</v>
      </c>
      <c r="G1468" s="44" t="s">
        <v>1000</v>
      </c>
      <c r="H1468" s="36">
        <f t="shared" si="152"/>
        <v>100</v>
      </c>
      <c r="I1468" s="36">
        <f t="shared" si="153"/>
        <v>13</v>
      </c>
      <c r="J1468" s="36">
        <f t="shared" si="154"/>
        <v>3</v>
      </c>
      <c r="K1468" s="36" t="s">
        <v>505</v>
      </c>
      <c r="L1468" s="36" t="str">
        <f t="shared" si="155"/>
        <v>tw-x-45-jlr-loc1</v>
      </c>
      <c r="M1468" s="36">
        <f t="shared" si="156"/>
        <v>5</v>
      </c>
      <c r="N1468" s="36">
        <v>6</v>
      </c>
      <c r="O1468" s="37">
        <v>6</v>
      </c>
      <c r="Q1468" s="48">
        <v>265</v>
      </c>
    </row>
    <row r="1469" spans="1:17" ht="16.5" x14ac:dyDescent="0.2">
      <c r="A1469" s="45" t="s">
        <v>1702</v>
      </c>
      <c r="B1469" s="45">
        <f t="shared" si="150"/>
        <v>4304511</v>
      </c>
      <c r="C1469" s="68">
        <v>45</v>
      </c>
      <c r="D1469" s="38">
        <f t="shared" si="151"/>
        <v>43045</v>
      </c>
      <c r="E1469" s="25">
        <v>1</v>
      </c>
      <c r="F1469" s="26" t="s">
        <v>795</v>
      </c>
      <c r="G1469" s="26" t="s">
        <v>1001</v>
      </c>
      <c r="H1469" s="25">
        <f t="shared" si="152"/>
        <v>100</v>
      </c>
      <c r="I1469" s="25">
        <f t="shared" si="153"/>
        <v>13</v>
      </c>
      <c r="J1469" s="25">
        <f t="shared" si="154"/>
        <v>3</v>
      </c>
      <c r="K1469" s="25" t="s">
        <v>546</v>
      </c>
      <c r="L1469" s="25" t="str">
        <f t="shared" si="155"/>
        <v>tw-x-45-shl-loc1</v>
      </c>
      <c r="M1469" s="25">
        <f t="shared" si="156"/>
        <v>5</v>
      </c>
      <c r="N1469" s="25">
        <v>9</v>
      </c>
      <c r="O1469" s="39">
        <v>9</v>
      </c>
      <c r="Q1469" s="48">
        <v>266</v>
      </c>
    </row>
    <row r="1470" spans="1:17" ht="16.5" x14ac:dyDescent="0.2">
      <c r="A1470" s="45" t="s">
        <v>1702</v>
      </c>
      <c r="B1470" s="45">
        <f t="shared" si="150"/>
        <v>4304520</v>
      </c>
      <c r="C1470" s="68">
        <v>45</v>
      </c>
      <c r="D1470" s="38">
        <f t="shared" si="151"/>
        <v>43045</v>
      </c>
      <c r="E1470" s="25">
        <v>2</v>
      </c>
      <c r="F1470" s="26" t="s">
        <v>794</v>
      </c>
      <c r="G1470" s="26" t="s">
        <v>1002</v>
      </c>
      <c r="H1470" s="25">
        <f t="shared" si="152"/>
        <v>100</v>
      </c>
      <c r="I1470" s="25">
        <f t="shared" si="153"/>
        <v>13</v>
      </c>
      <c r="J1470" s="25">
        <f t="shared" si="154"/>
        <v>3</v>
      </c>
      <c r="K1470" s="25" t="s">
        <v>495</v>
      </c>
      <c r="L1470" s="49" t="str">
        <f t="shared" si="155"/>
        <v>tw-x-45-jlr-loc2</v>
      </c>
      <c r="M1470" s="49">
        <f t="shared" si="156"/>
        <v>5</v>
      </c>
      <c r="N1470" s="25">
        <v>6</v>
      </c>
      <c r="O1470" s="39">
        <v>6</v>
      </c>
      <c r="Q1470" s="48">
        <v>267</v>
      </c>
    </row>
    <row r="1471" spans="1:17" ht="16.5" x14ac:dyDescent="0.2">
      <c r="A1471" s="45" t="s">
        <v>1702</v>
      </c>
      <c r="B1471" s="45">
        <f t="shared" si="150"/>
        <v>4304521</v>
      </c>
      <c r="C1471" s="68">
        <v>45</v>
      </c>
      <c r="D1471" s="38">
        <f t="shared" si="151"/>
        <v>43045</v>
      </c>
      <c r="E1471" s="25">
        <v>2</v>
      </c>
      <c r="F1471" s="26" t="s">
        <v>795</v>
      </c>
      <c r="G1471" s="26" t="s">
        <v>1003</v>
      </c>
      <c r="H1471" s="25">
        <f t="shared" si="152"/>
        <v>100</v>
      </c>
      <c r="I1471" s="25">
        <f t="shared" si="153"/>
        <v>13</v>
      </c>
      <c r="J1471" s="25">
        <f t="shared" si="154"/>
        <v>3</v>
      </c>
      <c r="K1471" s="25" t="s">
        <v>534</v>
      </c>
      <c r="L1471" s="49" t="str">
        <f t="shared" si="155"/>
        <v>tw-x-45-shl-loc2</v>
      </c>
      <c r="M1471" s="49">
        <f t="shared" si="156"/>
        <v>5</v>
      </c>
      <c r="N1471" s="25">
        <v>9</v>
      </c>
      <c r="O1471" s="39">
        <v>9</v>
      </c>
      <c r="Q1471" s="48">
        <v>268</v>
      </c>
    </row>
    <row r="1472" spans="1:17" ht="16.5" x14ac:dyDescent="0.2">
      <c r="A1472" s="45" t="s">
        <v>1702</v>
      </c>
      <c r="B1472" s="45">
        <f t="shared" si="150"/>
        <v>4304530</v>
      </c>
      <c r="C1472" s="68">
        <v>45</v>
      </c>
      <c r="D1472" s="38">
        <f t="shared" si="151"/>
        <v>43045</v>
      </c>
      <c r="E1472" s="25">
        <v>3</v>
      </c>
      <c r="F1472" s="26" t="s">
        <v>794</v>
      </c>
      <c r="G1472" s="26" t="s">
        <v>1004</v>
      </c>
      <c r="H1472" s="25">
        <f t="shared" si="152"/>
        <v>100</v>
      </c>
      <c r="I1472" s="25">
        <f t="shared" si="153"/>
        <v>13</v>
      </c>
      <c r="J1472" s="25">
        <f t="shared" si="154"/>
        <v>3</v>
      </c>
      <c r="K1472" s="25" t="s">
        <v>501</v>
      </c>
      <c r="L1472" s="50" t="str">
        <f t="shared" si="155"/>
        <v>tw-x-45-jlr-loc3</v>
      </c>
      <c r="M1472" s="50">
        <f t="shared" si="156"/>
        <v>5</v>
      </c>
      <c r="N1472" s="25">
        <v>6</v>
      </c>
      <c r="O1472" s="39">
        <v>6</v>
      </c>
      <c r="Q1472" s="48">
        <v>269</v>
      </c>
    </row>
    <row r="1473" spans="1:17" ht="17.25" thickBot="1" x14ac:dyDescent="0.25">
      <c r="A1473" s="45" t="s">
        <v>1702</v>
      </c>
      <c r="B1473" s="45">
        <f t="shared" si="150"/>
        <v>4304531</v>
      </c>
      <c r="C1473" s="68">
        <v>45</v>
      </c>
      <c r="D1473" s="40">
        <f t="shared" si="151"/>
        <v>43045</v>
      </c>
      <c r="E1473" s="41">
        <v>3</v>
      </c>
      <c r="F1473" s="42" t="s">
        <v>795</v>
      </c>
      <c r="G1473" s="42" t="s">
        <v>1005</v>
      </c>
      <c r="H1473" s="41">
        <f t="shared" si="152"/>
        <v>100</v>
      </c>
      <c r="I1473" s="41">
        <f t="shared" si="153"/>
        <v>13</v>
      </c>
      <c r="J1473" s="41">
        <f t="shared" si="154"/>
        <v>3</v>
      </c>
      <c r="K1473" s="41" t="s">
        <v>542</v>
      </c>
      <c r="L1473" s="42" t="str">
        <f t="shared" si="155"/>
        <v>tw-x-45-shl-loc3</v>
      </c>
      <c r="M1473" s="42">
        <f t="shared" si="156"/>
        <v>5</v>
      </c>
      <c r="N1473" s="41">
        <v>9</v>
      </c>
      <c r="O1473" s="43">
        <v>9</v>
      </c>
      <c r="Q1473" s="48">
        <v>270</v>
      </c>
    </row>
    <row r="1474" spans="1:17" ht="16.5" x14ac:dyDescent="0.2">
      <c r="A1474" s="45" t="s">
        <v>1702</v>
      </c>
      <c r="B1474" s="45">
        <f t="shared" si="150"/>
        <v>4304610</v>
      </c>
      <c r="C1474" s="68">
        <v>46</v>
      </c>
      <c r="D1474" s="35">
        <f t="shared" si="151"/>
        <v>43046</v>
      </c>
      <c r="E1474" s="36">
        <v>1</v>
      </c>
      <c r="F1474" s="44" t="s">
        <v>794</v>
      </c>
      <c r="G1474" s="44" t="s">
        <v>1000</v>
      </c>
      <c r="H1474" s="36">
        <f t="shared" si="152"/>
        <v>101</v>
      </c>
      <c r="I1474" s="36">
        <f t="shared" si="153"/>
        <v>13</v>
      </c>
      <c r="J1474" s="36">
        <f t="shared" si="154"/>
        <v>4</v>
      </c>
      <c r="K1474" s="36" t="s">
        <v>499</v>
      </c>
      <c r="L1474" s="36" t="str">
        <f t="shared" si="155"/>
        <v>tw-x-46-jlr-loc1</v>
      </c>
      <c r="M1474" s="36">
        <f t="shared" si="156"/>
        <v>5</v>
      </c>
      <c r="N1474" s="36">
        <v>6</v>
      </c>
      <c r="O1474" s="37">
        <v>6</v>
      </c>
      <c r="Q1474" s="48">
        <v>271</v>
      </c>
    </row>
    <row r="1475" spans="1:17" ht="16.5" x14ac:dyDescent="0.2">
      <c r="A1475" s="45" t="s">
        <v>1702</v>
      </c>
      <c r="B1475" s="45">
        <f t="shared" si="150"/>
        <v>4304611</v>
      </c>
      <c r="C1475" s="68">
        <v>46</v>
      </c>
      <c r="D1475" s="38">
        <f t="shared" si="151"/>
        <v>43046</v>
      </c>
      <c r="E1475" s="25">
        <v>1</v>
      </c>
      <c r="F1475" s="26" t="s">
        <v>795</v>
      </c>
      <c r="G1475" s="26" t="s">
        <v>1001</v>
      </c>
      <c r="H1475" s="25">
        <f t="shared" si="152"/>
        <v>101</v>
      </c>
      <c r="I1475" s="25">
        <f t="shared" si="153"/>
        <v>13</v>
      </c>
      <c r="J1475" s="25">
        <f t="shared" si="154"/>
        <v>4</v>
      </c>
      <c r="K1475" s="25" t="s">
        <v>539</v>
      </c>
      <c r="L1475" s="25" t="str">
        <f t="shared" si="155"/>
        <v>tw-x-46-shl-loc1</v>
      </c>
      <c r="M1475" s="25">
        <f t="shared" si="156"/>
        <v>5</v>
      </c>
      <c r="N1475" s="25">
        <v>9</v>
      </c>
      <c r="O1475" s="39">
        <v>9</v>
      </c>
      <c r="Q1475" s="48">
        <v>272</v>
      </c>
    </row>
    <row r="1476" spans="1:17" ht="16.5" x14ac:dyDescent="0.2">
      <c r="A1476" s="45" t="s">
        <v>1702</v>
      </c>
      <c r="B1476" s="45">
        <f t="shared" si="150"/>
        <v>4304620</v>
      </c>
      <c r="C1476" s="68">
        <v>46</v>
      </c>
      <c r="D1476" s="38">
        <f t="shared" si="151"/>
        <v>43046</v>
      </c>
      <c r="E1476" s="25">
        <v>2</v>
      </c>
      <c r="F1476" s="26" t="s">
        <v>794</v>
      </c>
      <c r="G1476" s="26" t="s">
        <v>1002</v>
      </c>
      <c r="H1476" s="25">
        <f t="shared" si="152"/>
        <v>101</v>
      </c>
      <c r="I1476" s="25">
        <f t="shared" si="153"/>
        <v>13</v>
      </c>
      <c r="J1476" s="25">
        <f t="shared" si="154"/>
        <v>4</v>
      </c>
      <c r="K1476" s="25" t="s">
        <v>1459</v>
      </c>
      <c r="L1476" s="49" t="str">
        <f t="shared" si="155"/>
        <v>tw-x-46-jlr-loc2</v>
      </c>
      <c r="M1476" s="49">
        <f t="shared" si="156"/>
        <v>5</v>
      </c>
      <c r="N1476" s="25">
        <v>6</v>
      </c>
      <c r="O1476" s="39">
        <v>6</v>
      </c>
      <c r="Q1476" s="48">
        <v>273</v>
      </c>
    </row>
    <row r="1477" spans="1:17" ht="16.5" x14ac:dyDescent="0.2">
      <c r="A1477" s="45" t="s">
        <v>1702</v>
      </c>
      <c r="B1477" s="45">
        <f t="shared" ref="B1477:B1540" si="157">D1477*100+E1477*10+IF(F1477="jlr",0,1)</f>
        <v>4304621</v>
      </c>
      <c r="C1477" s="68">
        <v>46</v>
      </c>
      <c r="D1477" s="38">
        <f t="shared" si="151"/>
        <v>43046</v>
      </c>
      <c r="E1477" s="25">
        <v>2</v>
      </c>
      <c r="F1477" s="26" t="s">
        <v>795</v>
      </c>
      <c r="G1477" s="26" t="s">
        <v>1003</v>
      </c>
      <c r="H1477" s="25">
        <f t="shared" si="152"/>
        <v>101</v>
      </c>
      <c r="I1477" s="25">
        <f t="shared" si="153"/>
        <v>13</v>
      </c>
      <c r="J1477" s="25">
        <f t="shared" si="154"/>
        <v>4</v>
      </c>
      <c r="K1477" s="25" t="s">
        <v>538</v>
      </c>
      <c r="L1477" s="49" t="str">
        <f t="shared" si="155"/>
        <v>tw-x-46-shl-loc2</v>
      </c>
      <c r="M1477" s="49">
        <f t="shared" si="156"/>
        <v>5</v>
      </c>
      <c r="N1477" s="25">
        <v>9</v>
      </c>
      <c r="O1477" s="39">
        <v>9</v>
      </c>
      <c r="Q1477" s="48">
        <v>274</v>
      </c>
    </row>
    <row r="1478" spans="1:17" ht="16.5" x14ac:dyDescent="0.2">
      <c r="A1478" s="45" t="s">
        <v>1702</v>
      </c>
      <c r="B1478" s="45">
        <f t="shared" si="157"/>
        <v>4304630</v>
      </c>
      <c r="C1478" s="68">
        <v>46</v>
      </c>
      <c r="D1478" s="38">
        <f t="shared" si="151"/>
        <v>43046</v>
      </c>
      <c r="E1478" s="25">
        <v>3</v>
      </c>
      <c r="F1478" s="26" t="s">
        <v>794</v>
      </c>
      <c r="G1478" s="26" t="s">
        <v>1004</v>
      </c>
      <c r="H1478" s="25">
        <f t="shared" si="152"/>
        <v>101</v>
      </c>
      <c r="I1478" s="25">
        <f t="shared" si="153"/>
        <v>13</v>
      </c>
      <c r="J1478" s="25">
        <f t="shared" si="154"/>
        <v>4</v>
      </c>
      <c r="K1478" s="25" t="s">
        <v>502</v>
      </c>
      <c r="L1478" s="50" t="str">
        <f t="shared" si="155"/>
        <v>tw-x-46-jlr-loc3</v>
      </c>
      <c r="M1478" s="50">
        <f t="shared" si="156"/>
        <v>5</v>
      </c>
      <c r="N1478" s="25">
        <v>6</v>
      </c>
      <c r="O1478" s="39">
        <v>6</v>
      </c>
      <c r="Q1478" s="48">
        <v>275</v>
      </c>
    </row>
    <row r="1479" spans="1:17" ht="17.25" thickBot="1" x14ac:dyDescent="0.25">
      <c r="A1479" s="45" t="s">
        <v>1702</v>
      </c>
      <c r="B1479" s="45">
        <f t="shared" si="157"/>
        <v>4304631</v>
      </c>
      <c r="C1479" s="68">
        <v>46</v>
      </c>
      <c r="D1479" s="40">
        <f t="shared" si="151"/>
        <v>43046</v>
      </c>
      <c r="E1479" s="41">
        <v>3</v>
      </c>
      <c r="F1479" s="42" t="s">
        <v>795</v>
      </c>
      <c r="G1479" s="42" t="s">
        <v>1005</v>
      </c>
      <c r="H1479" s="41">
        <f t="shared" si="152"/>
        <v>101</v>
      </c>
      <c r="I1479" s="41">
        <f t="shared" si="153"/>
        <v>13</v>
      </c>
      <c r="J1479" s="41">
        <f t="shared" si="154"/>
        <v>4</v>
      </c>
      <c r="K1479" s="41" t="s">
        <v>543</v>
      </c>
      <c r="L1479" s="42" t="str">
        <f t="shared" si="155"/>
        <v>tw-x-46-shl-loc3</v>
      </c>
      <c r="M1479" s="42">
        <f t="shared" si="156"/>
        <v>5</v>
      </c>
      <c r="N1479" s="41">
        <v>9</v>
      </c>
      <c r="O1479" s="43">
        <v>9</v>
      </c>
      <c r="Q1479" s="48">
        <v>276</v>
      </c>
    </row>
    <row r="1480" spans="1:17" ht="16.5" x14ac:dyDescent="0.2">
      <c r="A1480" s="45" t="s">
        <v>1702</v>
      </c>
      <c r="B1480" s="45">
        <f t="shared" si="157"/>
        <v>4304710</v>
      </c>
      <c r="C1480" s="68">
        <v>47</v>
      </c>
      <c r="D1480" s="35">
        <f t="shared" si="151"/>
        <v>43047</v>
      </c>
      <c r="E1480" s="36">
        <v>1</v>
      </c>
      <c r="F1480" s="44" t="s">
        <v>794</v>
      </c>
      <c r="G1480" s="44" t="s">
        <v>1000</v>
      </c>
      <c r="H1480" s="36">
        <f t="shared" si="152"/>
        <v>102</v>
      </c>
      <c r="I1480" s="36">
        <f t="shared" si="153"/>
        <v>13</v>
      </c>
      <c r="J1480" s="36">
        <f t="shared" si="154"/>
        <v>4</v>
      </c>
      <c r="K1480" s="36" t="s">
        <v>174</v>
      </c>
      <c r="L1480" s="36" t="str">
        <f t="shared" si="155"/>
        <v>tw-x-47-jlr-loc1</v>
      </c>
      <c r="M1480" s="36">
        <f t="shared" si="156"/>
        <v>5</v>
      </c>
      <c r="N1480" s="36">
        <v>6</v>
      </c>
      <c r="O1480" s="37">
        <v>6</v>
      </c>
      <c r="Q1480" s="48">
        <v>277</v>
      </c>
    </row>
    <row r="1481" spans="1:17" ht="16.5" x14ac:dyDescent="0.2">
      <c r="A1481" s="45" t="s">
        <v>1702</v>
      </c>
      <c r="B1481" s="45">
        <f t="shared" si="157"/>
        <v>4304711</v>
      </c>
      <c r="C1481" s="68">
        <v>47</v>
      </c>
      <c r="D1481" s="38">
        <f t="shared" si="151"/>
        <v>43047</v>
      </c>
      <c r="E1481" s="25">
        <v>1</v>
      </c>
      <c r="F1481" s="26" t="s">
        <v>795</v>
      </c>
      <c r="G1481" s="26" t="s">
        <v>1001</v>
      </c>
      <c r="H1481" s="25">
        <f t="shared" si="152"/>
        <v>102</v>
      </c>
      <c r="I1481" s="25">
        <f t="shared" si="153"/>
        <v>13</v>
      </c>
      <c r="J1481" s="25">
        <f t="shared" si="154"/>
        <v>4</v>
      </c>
      <c r="K1481" s="25" t="s">
        <v>534</v>
      </c>
      <c r="L1481" s="25" t="str">
        <f t="shared" si="155"/>
        <v>tw-x-47-shl-loc1</v>
      </c>
      <c r="M1481" s="25">
        <f t="shared" si="156"/>
        <v>5</v>
      </c>
      <c r="N1481" s="25">
        <v>9</v>
      </c>
      <c r="O1481" s="39">
        <v>9</v>
      </c>
      <c r="Q1481" s="48">
        <v>278</v>
      </c>
    </row>
    <row r="1482" spans="1:17" ht="16.5" x14ac:dyDescent="0.2">
      <c r="A1482" s="45" t="s">
        <v>1702</v>
      </c>
      <c r="B1482" s="45">
        <f t="shared" si="157"/>
        <v>4304720</v>
      </c>
      <c r="C1482" s="68">
        <v>47</v>
      </c>
      <c r="D1482" s="38">
        <f t="shared" si="151"/>
        <v>43047</v>
      </c>
      <c r="E1482" s="25">
        <v>2</v>
      </c>
      <c r="F1482" s="26" t="s">
        <v>794</v>
      </c>
      <c r="G1482" s="26" t="s">
        <v>1002</v>
      </c>
      <c r="H1482" s="25">
        <f t="shared" si="152"/>
        <v>102</v>
      </c>
      <c r="I1482" s="25">
        <f t="shared" si="153"/>
        <v>13</v>
      </c>
      <c r="J1482" s="25">
        <f t="shared" si="154"/>
        <v>4</v>
      </c>
      <c r="K1482" s="25" t="s">
        <v>174</v>
      </c>
      <c r="L1482" s="49" t="str">
        <f t="shared" si="155"/>
        <v>tw-x-47-jlr-loc2</v>
      </c>
      <c r="M1482" s="49">
        <f t="shared" si="156"/>
        <v>5</v>
      </c>
      <c r="N1482" s="25">
        <v>6</v>
      </c>
      <c r="O1482" s="39">
        <v>6</v>
      </c>
      <c r="Q1482" s="48">
        <v>279</v>
      </c>
    </row>
    <row r="1483" spans="1:17" ht="16.5" x14ac:dyDescent="0.2">
      <c r="A1483" s="45" t="s">
        <v>1702</v>
      </c>
      <c r="B1483" s="45">
        <f t="shared" si="157"/>
        <v>4304721</v>
      </c>
      <c r="C1483" s="68">
        <v>47</v>
      </c>
      <c r="D1483" s="38">
        <f t="shared" si="151"/>
        <v>43047</v>
      </c>
      <c r="E1483" s="25">
        <v>2</v>
      </c>
      <c r="F1483" s="26" t="s">
        <v>795</v>
      </c>
      <c r="G1483" s="26" t="s">
        <v>1003</v>
      </c>
      <c r="H1483" s="25">
        <f t="shared" si="152"/>
        <v>102</v>
      </c>
      <c r="I1483" s="25">
        <f t="shared" si="153"/>
        <v>13</v>
      </c>
      <c r="J1483" s="25">
        <f t="shared" si="154"/>
        <v>4</v>
      </c>
      <c r="K1483" s="25" t="s">
        <v>528</v>
      </c>
      <c r="L1483" s="49" t="str">
        <f t="shared" si="155"/>
        <v>tw-x-47-shl-loc2</v>
      </c>
      <c r="M1483" s="49">
        <f t="shared" si="156"/>
        <v>5</v>
      </c>
      <c r="N1483" s="25">
        <v>9</v>
      </c>
      <c r="O1483" s="39">
        <v>9</v>
      </c>
      <c r="Q1483" s="48">
        <v>280</v>
      </c>
    </row>
    <row r="1484" spans="1:17" ht="16.5" x14ac:dyDescent="0.2">
      <c r="A1484" s="45" t="s">
        <v>1702</v>
      </c>
      <c r="B1484" s="45">
        <f t="shared" si="157"/>
        <v>4304730</v>
      </c>
      <c r="C1484" s="68">
        <v>47</v>
      </c>
      <c r="D1484" s="38">
        <f t="shared" si="151"/>
        <v>43047</v>
      </c>
      <c r="E1484" s="25">
        <v>3</v>
      </c>
      <c r="F1484" s="26" t="s">
        <v>794</v>
      </c>
      <c r="G1484" s="26" t="s">
        <v>1004</v>
      </c>
      <c r="H1484" s="25">
        <f t="shared" si="152"/>
        <v>102</v>
      </c>
      <c r="I1484" s="25">
        <f t="shared" si="153"/>
        <v>13</v>
      </c>
      <c r="J1484" s="25">
        <f t="shared" si="154"/>
        <v>4</v>
      </c>
      <c r="K1484" s="25" t="s">
        <v>501</v>
      </c>
      <c r="L1484" s="50" t="str">
        <f t="shared" si="155"/>
        <v>tw-x-47-jlr-loc3</v>
      </c>
      <c r="M1484" s="50">
        <f t="shared" si="156"/>
        <v>5</v>
      </c>
      <c r="N1484" s="25">
        <v>6</v>
      </c>
      <c r="O1484" s="39">
        <v>6</v>
      </c>
      <c r="Q1484" s="48">
        <v>281</v>
      </c>
    </row>
    <row r="1485" spans="1:17" ht="17.25" thickBot="1" x14ac:dyDescent="0.25">
      <c r="A1485" s="45" t="s">
        <v>1702</v>
      </c>
      <c r="B1485" s="45">
        <f t="shared" si="157"/>
        <v>4304731</v>
      </c>
      <c r="C1485" s="68">
        <v>47</v>
      </c>
      <c r="D1485" s="40">
        <f t="shared" si="151"/>
        <v>43047</v>
      </c>
      <c r="E1485" s="41">
        <v>3</v>
      </c>
      <c r="F1485" s="42" t="s">
        <v>795</v>
      </c>
      <c r="G1485" s="42" t="s">
        <v>1005</v>
      </c>
      <c r="H1485" s="41">
        <f t="shared" si="152"/>
        <v>102</v>
      </c>
      <c r="I1485" s="41">
        <f t="shared" si="153"/>
        <v>13</v>
      </c>
      <c r="J1485" s="41">
        <f t="shared" si="154"/>
        <v>4</v>
      </c>
      <c r="K1485" s="41" t="s">
        <v>542</v>
      </c>
      <c r="L1485" s="42" t="str">
        <f t="shared" si="155"/>
        <v>tw-x-47-shl-loc3</v>
      </c>
      <c r="M1485" s="42">
        <f t="shared" si="156"/>
        <v>5</v>
      </c>
      <c r="N1485" s="41">
        <v>9</v>
      </c>
      <c r="O1485" s="43">
        <v>9</v>
      </c>
      <c r="Q1485" s="48">
        <v>282</v>
      </c>
    </row>
    <row r="1486" spans="1:17" ht="16.5" x14ac:dyDescent="0.2">
      <c r="A1486" s="45" t="s">
        <v>1702</v>
      </c>
      <c r="B1486" s="45">
        <f t="shared" si="157"/>
        <v>4304810</v>
      </c>
      <c r="C1486" s="68">
        <v>48</v>
      </c>
      <c r="D1486" s="35">
        <f t="shared" si="151"/>
        <v>43048</v>
      </c>
      <c r="E1486" s="36">
        <v>1</v>
      </c>
      <c r="F1486" s="44" t="s">
        <v>794</v>
      </c>
      <c r="G1486" s="44" t="s">
        <v>1000</v>
      </c>
      <c r="H1486" s="36">
        <f t="shared" si="152"/>
        <v>103</v>
      </c>
      <c r="I1486" s="36">
        <f t="shared" si="153"/>
        <v>13</v>
      </c>
      <c r="J1486" s="36">
        <f t="shared" si="154"/>
        <v>4</v>
      </c>
      <c r="K1486" s="36" t="s">
        <v>498</v>
      </c>
      <c r="L1486" s="36" t="str">
        <f t="shared" si="155"/>
        <v>tw-x-48-jlr-loc1</v>
      </c>
      <c r="M1486" s="36">
        <f t="shared" si="156"/>
        <v>5</v>
      </c>
      <c r="N1486" s="36">
        <v>6</v>
      </c>
      <c r="O1486" s="37">
        <v>6</v>
      </c>
      <c r="Q1486" s="48">
        <v>283</v>
      </c>
    </row>
    <row r="1487" spans="1:17" ht="16.5" x14ac:dyDescent="0.2">
      <c r="A1487" s="45" t="s">
        <v>1702</v>
      </c>
      <c r="B1487" s="45">
        <f t="shared" si="157"/>
        <v>4304811</v>
      </c>
      <c r="C1487" s="68">
        <v>48</v>
      </c>
      <c r="D1487" s="38">
        <f t="shared" si="151"/>
        <v>43048</v>
      </c>
      <c r="E1487" s="25">
        <v>1</v>
      </c>
      <c r="F1487" s="26" t="s">
        <v>795</v>
      </c>
      <c r="G1487" s="26" t="s">
        <v>1001</v>
      </c>
      <c r="H1487" s="25">
        <f t="shared" si="152"/>
        <v>103</v>
      </c>
      <c r="I1487" s="25">
        <f t="shared" si="153"/>
        <v>13</v>
      </c>
      <c r="J1487" s="25">
        <f t="shared" si="154"/>
        <v>4</v>
      </c>
      <c r="K1487" s="25" t="s">
        <v>526</v>
      </c>
      <c r="L1487" s="25" t="str">
        <f t="shared" si="155"/>
        <v>tw-x-48-shl-loc1</v>
      </c>
      <c r="M1487" s="25">
        <f t="shared" si="156"/>
        <v>5</v>
      </c>
      <c r="N1487" s="25">
        <v>9</v>
      </c>
      <c r="O1487" s="39">
        <v>9</v>
      </c>
      <c r="Q1487" s="48">
        <v>284</v>
      </c>
    </row>
    <row r="1488" spans="1:17" ht="16.5" x14ac:dyDescent="0.2">
      <c r="A1488" s="45" t="s">
        <v>1702</v>
      </c>
      <c r="B1488" s="45">
        <f t="shared" si="157"/>
        <v>4304820</v>
      </c>
      <c r="C1488" s="68">
        <v>48</v>
      </c>
      <c r="D1488" s="38">
        <f t="shared" si="151"/>
        <v>43048</v>
      </c>
      <c r="E1488" s="25">
        <v>2</v>
      </c>
      <c r="F1488" s="26" t="s">
        <v>794</v>
      </c>
      <c r="G1488" s="26" t="s">
        <v>1002</v>
      </c>
      <c r="H1488" s="25">
        <f t="shared" si="152"/>
        <v>103</v>
      </c>
      <c r="I1488" s="25">
        <f t="shared" si="153"/>
        <v>13</v>
      </c>
      <c r="J1488" s="25">
        <f t="shared" si="154"/>
        <v>4</v>
      </c>
      <c r="K1488" s="25" t="s">
        <v>497</v>
      </c>
      <c r="L1488" s="49" t="str">
        <f t="shared" si="155"/>
        <v>tw-x-48-jlr-loc2</v>
      </c>
      <c r="M1488" s="49">
        <f t="shared" si="156"/>
        <v>5</v>
      </c>
      <c r="N1488" s="25">
        <v>6</v>
      </c>
      <c r="O1488" s="39">
        <v>6</v>
      </c>
      <c r="Q1488" s="48">
        <v>285</v>
      </c>
    </row>
    <row r="1489" spans="1:17" ht="16.5" x14ac:dyDescent="0.2">
      <c r="A1489" s="45" t="s">
        <v>1702</v>
      </c>
      <c r="B1489" s="45">
        <f t="shared" si="157"/>
        <v>4304821</v>
      </c>
      <c r="C1489" s="68">
        <v>48</v>
      </c>
      <c r="D1489" s="38">
        <f t="shared" si="151"/>
        <v>43048</v>
      </c>
      <c r="E1489" s="25">
        <v>2</v>
      </c>
      <c r="F1489" s="26" t="s">
        <v>795</v>
      </c>
      <c r="G1489" s="26" t="s">
        <v>1003</v>
      </c>
      <c r="H1489" s="25">
        <f t="shared" si="152"/>
        <v>103</v>
      </c>
      <c r="I1489" s="25">
        <f t="shared" si="153"/>
        <v>13</v>
      </c>
      <c r="J1489" s="25">
        <f t="shared" si="154"/>
        <v>4</v>
      </c>
      <c r="K1489" s="25" t="s">
        <v>531</v>
      </c>
      <c r="L1489" s="49" t="str">
        <f t="shared" si="155"/>
        <v>tw-x-48-shl-loc2</v>
      </c>
      <c r="M1489" s="49">
        <f t="shared" si="156"/>
        <v>5</v>
      </c>
      <c r="N1489" s="25">
        <v>9</v>
      </c>
      <c r="O1489" s="39">
        <v>9</v>
      </c>
      <c r="Q1489" s="48">
        <v>286</v>
      </c>
    </row>
    <row r="1490" spans="1:17" ht="16.5" x14ac:dyDescent="0.2">
      <c r="A1490" s="45" t="s">
        <v>1702</v>
      </c>
      <c r="B1490" s="45">
        <f t="shared" si="157"/>
        <v>4304830</v>
      </c>
      <c r="C1490" s="68">
        <v>48</v>
      </c>
      <c r="D1490" s="38">
        <f t="shared" si="151"/>
        <v>43048</v>
      </c>
      <c r="E1490" s="25">
        <v>3</v>
      </c>
      <c r="F1490" s="26" t="s">
        <v>794</v>
      </c>
      <c r="G1490" s="26" t="s">
        <v>1004</v>
      </c>
      <c r="H1490" s="25">
        <f t="shared" si="152"/>
        <v>103</v>
      </c>
      <c r="I1490" s="25">
        <f t="shared" si="153"/>
        <v>13</v>
      </c>
      <c r="J1490" s="25">
        <f t="shared" si="154"/>
        <v>4</v>
      </c>
      <c r="K1490" s="25" t="s">
        <v>174</v>
      </c>
      <c r="L1490" s="50" t="str">
        <f t="shared" si="155"/>
        <v>tw-x-48-jlr-loc3</v>
      </c>
      <c r="M1490" s="50">
        <f t="shared" si="156"/>
        <v>5</v>
      </c>
      <c r="N1490" s="25">
        <v>6</v>
      </c>
      <c r="O1490" s="39">
        <v>6</v>
      </c>
      <c r="Q1490" s="48">
        <v>287</v>
      </c>
    </row>
    <row r="1491" spans="1:17" ht="17.25" thickBot="1" x14ac:dyDescent="0.25">
      <c r="A1491" s="45" t="s">
        <v>1702</v>
      </c>
      <c r="B1491" s="45">
        <f t="shared" si="157"/>
        <v>4304831</v>
      </c>
      <c r="C1491" s="68">
        <v>48</v>
      </c>
      <c r="D1491" s="40">
        <f t="shared" si="151"/>
        <v>43048</v>
      </c>
      <c r="E1491" s="41">
        <v>3</v>
      </c>
      <c r="F1491" s="42" t="s">
        <v>795</v>
      </c>
      <c r="G1491" s="42" t="s">
        <v>1005</v>
      </c>
      <c r="H1491" s="41">
        <f t="shared" si="152"/>
        <v>103</v>
      </c>
      <c r="I1491" s="41">
        <f t="shared" si="153"/>
        <v>13</v>
      </c>
      <c r="J1491" s="41">
        <f t="shared" si="154"/>
        <v>4</v>
      </c>
      <c r="K1491" s="41" t="s">
        <v>535</v>
      </c>
      <c r="L1491" s="42" t="str">
        <f t="shared" si="155"/>
        <v>tw-x-48-shl-loc3</v>
      </c>
      <c r="M1491" s="42">
        <f t="shared" si="156"/>
        <v>5</v>
      </c>
      <c r="N1491" s="41">
        <v>9</v>
      </c>
      <c r="O1491" s="43">
        <v>9</v>
      </c>
      <c r="Q1491" s="48">
        <v>288</v>
      </c>
    </row>
    <row r="1492" spans="1:17" ht="16.5" x14ac:dyDescent="0.2">
      <c r="A1492" s="45" t="s">
        <v>1702</v>
      </c>
      <c r="B1492" s="45">
        <f t="shared" si="157"/>
        <v>4304910</v>
      </c>
      <c r="C1492" s="68">
        <v>49</v>
      </c>
      <c r="D1492" s="35">
        <f t="shared" si="151"/>
        <v>43049</v>
      </c>
      <c r="E1492" s="36">
        <v>1</v>
      </c>
      <c r="F1492" s="44" t="s">
        <v>794</v>
      </c>
      <c r="G1492" s="44" t="s">
        <v>1000</v>
      </c>
      <c r="H1492" s="36">
        <f t="shared" si="152"/>
        <v>104</v>
      </c>
      <c r="I1492" s="36">
        <f t="shared" si="153"/>
        <v>13</v>
      </c>
      <c r="J1492" s="36">
        <f t="shared" si="154"/>
        <v>4</v>
      </c>
      <c r="K1492" s="36" t="s">
        <v>502</v>
      </c>
      <c r="L1492" s="36" t="str">
        <f t="shared" si="155"/>
        <v>tw-x-49-jlr-loc1</v>
      </c>
      <c r="M1492" s="36">
        <f t="shared" si="156"/>
        <v>5</v>
      </c>
      <c r="N1492" s="36">
        <v>6</v>
      </c>
      <c r="O1492" s="37">
        <v>6</v>
      </c>
      <c r="Q1492" s="48">
        <v>289</v>
      </c>
    </row>
    <row r="1493" spans="1:17" ht="16.5" x14ac:dyDescent="0.2">
      <c r="A1493" s="45" t="s">
        <v>1702</v>
      </c>
      <c r="B1493" s="45">
        <f t="shared" si="157"/>
        <v>4304911</v>
      </c>
      <c r="C1493" s="68">
        <v>49</v>
      </c>
      <c r="D1493" s="38">
        <f t="shared" si="151"/>
        <v>43049</v>
      </c>
      <c r="E1493" s="25">
        <v>1</v>
      </c>
      <c r="F1493" s="26" t="s">
        <v>795</v>
      </c>
      <c r="G1493" s="26" t="s">
        <v>1001</v>
      </c>
      <c r="H1493" s="25">
        <f t="shared" si="152"/>
        <v>104</v>
      </c>
      <c r="I1493" s="25">
        <f t="shared" si="153"/>
        <v>13</v>
      </c>
      <c r="J1493" s="25">
        <f t="shared" si="154"/>
        <v>4</v>
      </c>
      <c r="K1493" s="25" t="s">
        <v>543</v>
      </c>
      <c r="L1493" s="25" t="str">
        <f t="shared" si="155"/>
        <v>tw-x-49-shl-loc1</v>
      </c>
      <c r="M1493" s="25">
        <f t="shared" si="156"/>
        <v>5</v>
      </c>
      <c r="N1493" s="25">
        <v>9</v>
      </c>
      <c r="O1493" s="39">
        <v>9</v>
      </c>
      <c r="Q1493" s="48">
        <v>290</v>
      </c>
    </row>
    <row r="1494" spans="1:17" ht="16.5" x14ac:dyDescent="0.2">
      <c r="A1494" s="45" t="s">
        <v>1702</v>
      </c>
      <c r="B1494" s="45">
        <f t="shared" si="157"/>
        <v>4304920</v>
      </c>
      <c r="C1494" s="68">
        <v>49</v>
      </c>
      <c r="D1494" s="38">
        <f t="shared" si="151"/>
        <v>43049</v>
      </c>
      <c r="E1494" s="25">
        <v>2</v>
      </c>
      <c r="F1494" s="26" t="s">
        <v>794</v>
      </c>
      <c r="G1494" s="26" t="s">
        <v>1002</v>
      </c>
      <c r="H1494" s="25">
        <f t="shared" si="152"/>
        <v>104</v>
      </c>
      <c r="I1494" s="25">
        <f t="shared" si="153"/>
        <v>13</v>
      </c>
      <c r="J1494" s="25">
        <f t="shared" si="154"/>
        <v>4</v>
      </c>
      <c r="K1494" s="25" t="s">
        <v>1459</v>
      </c>
      <c r="L1494" s="49" t="str">
        <f t="shared" si="155"/>
        <v>tw-x-49-jlr-loc2</v>
      </c>
      <c r="M1494" s="49">
        <f t="shared" si="156"/>
        <v>5</v>
      </c>
      <c r="N1494" s="25">
        <v>6</v>
      </c>
      <c r="O1494" s="39">
        <v>6</v>
      </c>
      <c r="Q1494" s="48">
        <v>291</v>
      </c>
    </row>
    <row r="1495" spans="1:17" ht="16.5" x14ac:dyDescent="0.2">
      <c r="A1495" s="45" t="s">
        <v>1702</v>
      </c>
      <c r="B1495" s="45">
        <f t="shared" si="157"/>
        <v>4304921</v>
      </c>
      <c r="C1495" s="68">
        <v>49</v>
      </c>
      <c r="D1495" s="38">
        <f t="shared" si="151"/>
        <v>43049</v>
      </c>
      <c r="E1495" s="25">
        <v>2</v>
      </c>
      <c r="F1495" s="26" t="s">
        <v>795</v>
      </c>
      <c r="G1495" s="26" t="s">
        <v>1003</v>
      </c>
      <c r="H1495" s="25">
        <f t="shared" si="152"/>
        <v>104</v>
      </c>
      <c r="I1495" s="25">
        <f t="shared" si="153"/>
        <v>13</v>
      </c>
      <c r="J1495" s="25">
        <f t="shared" si="154"/>
        <v>4</v>
      </c>
      <c r="K1495" s="25" t="s">
        <v>538</v>
      </c>
      <c r="L1495" s="49" t="str">
        <f t="shared" si="155"/>
        <v>tw-x-49-shl-loc2</v>
      </c>
      <c r="M1495" s="49">
        <f t="shared" si="156"/>
        <v>5</v>
      </c>
      <c r="N1495" s="25">
        <v>9</v>
      </c>
      <c r="O1495" s="39">
        <v>9</v>
      </c>
      <c r="Q1495" s="48">
        <v>292</v>
      </c>
    </row>
    <row r="1496" spans="1:17" ht="16.5" x14ac:dyDescent="0.2">
      <c r="A1496" s="45" t="s">
        <v>1702</v>
      </c>
      <c r="B1496" s="45">
        <f t="shared" si="157"/>
        <v>4304930</v>
      </c>
      <c r="C1496" s="68">
        <v>49</v>
      </c>
      <c r="D1496" s="38">
        <f t="shared" si="151"/>
        <v>43049</v>
      </c>
      <c r="E1496" s="25">
        <v>3</v>
      </c>
      <c r="F1496" s="26" t="s">
        <v>794</v>
      </c>
      <c r="G1496" s="26" t="s">
        <v>1004</v>
      </c>
      <c r="H1496" s="25">
        <f t="shared" si="152"/>
        <v>104</v>
      </c>
      <c r="I1496" s="25">
        <f t="shared" si="153"/>
        <v>13</v>
      </c>
      <c r="J1496" s="25">
        <f t="shared" si="154"/>
        <v>4</v>
      </c>
      <c r="K1496" s="25" t="s">
        <v>499</v>
      </c>
      <c r="L1496" s="50" t="str">
        <f t="shared" si="155"/>
        <v>tw-x-49-jlr-loc3</v>
      </c>
      <c r="M1496" s="50">
        <f t="shared" si="156"/>
        <v>5</v>
      </c>
      <c r="N1496" s="25">
        <v>6</v>
      </c>
      <c r="O1496" s="39">
        <v>6</v>
      </c>
      <c r="Q1496" s="48">
        <v>293</v>
      </c>
    </row>
    <row r="1497" spans="1:17" ht="17.25" thickBot="1" x14ac:dyDescent="0.25">
      <c r="A1497" s="45" t="s">
        <v>1702</v>
      </c>
      <c r="B1497" s="45">
        <f t="shared" si="157"/>
        <v>4304931</v>
      </c>
      <c r="C1497" s="68">
        <v>49</v>
      </c>
      <c r="D1497" s="40">
        <f t="shared" si="151"/>
        <v>43049</v>
      </c>
      <c r="E1497" s="41">
        <v>3</v>
      </c>
      <c r="F1497" s="42" t="s">
        <v>795</v>
      </c>
      <c r="G1497" s="42" t="s">
        <v>1005</v>
      </c>
      <c r="H1497" s="41">
        <f t="shared" si="152"/>
        <v>104</v>
      </c>
      <c r="I1497" s="41">
        <f t="shared" si="153"/>
        <v>13</v>
      </c>
      <c r="J1497" s="41">
        <f t="shared" si="154"/>
        <v>4</v>
      </c>
      <c r="K1497" s="41" t="s">
        <v>539</v>
      </c>
      <c r="L1497" s="42" t="str">
        <f t="shared" si="155"/>
        <v>tw-x-49-shl-loc3</v>
      </c>
      <c r="M1497" s="42">
        <f t="shared" si="156"/>
        <v>5</v>
      </c>
      <c r="N1497" s="41">
        <v>9</v>
      </c>
      <c r="O1497" s="43">
        <v>9</v>
      </c>
      <c r="Q1497" s="48">
        <v>294</v>
      </c>
    </row>
    <row r="1498" spans="1:17" ht="16.5" x14ac:dyDescent="0.2">
      <c r="A1498" s="45" t="s">
        <v>1702</v>
      </c>
      <c r="B1498" s="45">
        <f t="shared" si="157"/>
        <v>4305010</v>
      </c>
      <c r="C1498" s="68">
        <v>50</v>
      </c>
      <c r="D1498" s="35">
        <f t="shared" si="151"/>
        <v>43050</v>
      </c>
      <c r="E1498" s="36">
        <v>1</v>
      </c>
      <c r="F1498" s="44" t="s">
        <v>794</v>
      </c>
      <c r="G1498" s="44" t="s">
        <v>1000</v>
      </c>
      <c r="H1498" s="36">
        <f t="shared" si="152"/>
        <v>105</v>
      </c>
      <c r="I1498" s="36">
        <f t="shared" si="153"/>
        <v>14</v>
      </c>
      <c r="J1498" s="36">
        <f t="shared" si="154"/>
        <v>4</v>
      </c>
      <c r="K1498" s="36" t="s">
        <v>495</v>
      </c>
      <c r="L1498" s="36" t="str">
        <f t="shared" si="155"/>
        <v>tw-x-50-jlr-loc1</v>
      </c>
      <c r="M1498" s="36">
        <f t="shared" si="156"/>
        <v>5</v>
      </c>
      <c r="N1498" s="36">
        <v>6</v>
      </c>
      <c r="O1498" s="37">
        <v>6</v>
      </c>
      <c r="Q1498" s="48">
        <v>295</v>
      </c>
    </row>
    <row r="1499" spans="1:17" ht="16.5" x14ac:dyDescent="0.2">
      <c r="A1499" s="45" t="s">
        <v>1702</v>
      </c>
      <c r="B1499" s="45">
        <f t="shared" si="157"/>
        <v>4305011</v>
      </c>
      <c r="C1499" s="68">
        <v>50</v>
      </c>
      <c r="D1499" s="38">
        <f t="shared" si="151"/>
        <v>43050</v>
      </c>
      <c r="E1499" s="25">
        <v>1</v>
      </c>
      <c r="F1499" s="26" t="s">
        <v>795</v>
      </c>
      <c r="G1499" s="26" t="s">
        <v>1001</v>
      </c>
      <c r="H1499" s="25">
        <f t="shared" si="152"/>
        <v>105</v>
      </c>
      <c r="I1499" s="25">
        <f t="shared" si="153"/>
        <v>14</v>
      </c>
      <c r="J1499" s="25">
        <f t="shared" si="154"/>
        <v>4</v>
      </c>
      <c r="K1499" s="25" t="s">
        <v>527</v>
      </c>
      <c r="L1499" s="25" t="str">
        <f t="shared" si="155"/>
        <v>tw-x-50-shl-loc1</v>
      </c>
      <c r="M1499" s="25">
        <f t="shared" si="156"/>
        <v>5</v>
      </c>
      <c r="N1499" s="25">
        <v>9</v>
      </c>
      <c r="O1499" s="39">
        <v>9</v>
      </c>
      <c r="Q1499" s="48">
        <v>296</v>
      </c>
    </row>
    <row r="1500" spans="1:17" ht="16.5" x14ac:dyDescent="0.2">
      <c r="A1500" s="45" t="s">
        <v>1702</v>
      </c>
      <c r="B1500" s="45">
        <f t="shared" si="157"/>
        <v>4305020</v>
      </c>
      <c r="C1500" s="68">
        <v>50</v>
      </c>
      <c r="D1500" s="38">
        <f t="shared" si="151"/>
        <v>43050</v>
      </c>
      <c r="E1500" s="25">
        <v>2</v>
      </c>
      <c r="F1500" s="26" t="s">
        <v>794</v>
      </c>
      <c r="G1500" s="26" t="s">
        <v>1002</v>
      </c>
      <c r="H1500" s="25">
        <f t="shared" si="152"/>
        <v>105</v>
      </c>
      <c r="I1500" s="25">
        <f t="shared" si="153"/>
        <v>13</v>
      </c>
      <c r="J1500" s="25">
        <f t="shared" si="154"/>
        <v>4</v>
      </c>
      <c r="K1500" s="25" t="s">
        <v>1463</v>
      </c>
      <c r="L1500" s="49" t="str">
        <f t="shared" si="155"/>
        <v>tw-x-50-jlr-loc2</v>
      </c>
      <c r="M1500" s="49">
        <f t="shared" si="156"/>
        <v>5</v>
      </c>
      <c r="N1500" s="25">
        <v>6</v>
      </c>
      <c r="O1500" s="39">
        <v>6</v>
      </c>
      <c r="Q1500" s="48">
        <v>297</v>
      </c>
    </row>
    <row r="1501" spans="1:17" ht="16.5" x14ac:dyDescent="0.2">
      <c r="A1501" s="45" t="s">
        <v>1702</v>
      </c>
      <c r="B1501" s="45">
        <f t="shared" si="157"/>
        <v>4305021</v>
      </c>
      <c r="C1501" s="68">
        <v>50</v>
      </c>
      <c r="D1501" s="38">
        <f t="shared" si="151"/>
        <v>43050</v>
      </c>
      <c r="E1501" s="25">
        <v>2</v>
      </c>
      <c r="F1501" s="26" t="s">
        <v>795</v>
      </c>
      <c r="G1501" s="26" t="s">
        <v>1003</v>
      </c>
      <c r="H1501" s="25">
        <f t="shared" si="152"/>
        <v>105</v>
      </c>
      <c r="I1501" s="25">
        <f t="shared" si="153"/>
        <v>13</v>
      </c>
      <c r="J1501" s="25">
        <f t="shared" si="154"/>
        <v>4</v>
      </c>
      <c r="K1501" s="25" t="s">
        <v>530</v>
      </c>
      <c r="L1501" s="49" t="str">
        <f t="shared" si="155"/>
        <v>tw-x-50-shl-loc2</v>
      </c>
      <c r="M1501" s="49">
        <f t="shared" si="156"/>
        <v>5</v>
      </c>
      <c r="N1501" s="25">
        <v>9</v>
      </c>
      <c r="O1501" s="39">
        <v>9</v>
      </c>
      <c r="Q1501" s="48">
        <v>298</v>
      </c>
    </row>
    <row r="1502" spans="1:17" ht="16.5" x14ac:dyDescent="0.2">
      <c r="A1502" s="45" t="s">
        <v>1702</v>
      </c>
      <c r="B1502" s="45">
        <f t="shared" si="157"/>
        <v>4305030</v>
      </c>
      <c r="C1502" s="68">
        <v>50</v>
      </c>
      <c r="D1502" s="38">
        <f t="shared" si="151"/>
        <v>43050</v>
      </c>
      <c r="E1502" s="25">
        <v>3</v>
      </c>
      <c r="F1502" s="26" t="s">
        <v>794</v>
      </c>
      <c r="G1502" s="26" t="s">
        <v>1004</v>
      </c>
      <c r="H1502" s="25">
        <f t="shared" si="152"/>
        <v>105</v>
      </c>
      <c r="I1502" s="25">
        <f t="shared" si="153"/>
        <v>13</v>
      </c>
      <c r="J1502" s="25">
        <f t="shared" si="154"/>
        <v>4</v>
      </c>
      <c r="K1502" s="25" t="s">
        <v>504</v>
      </c>
      <c r="L1502" s="50" t="str">
        <f t="shared" si="155"/>
        <v>tw-x-50-jlr-loc3</v>
      </c>
      <c r="M1502" s="50">
        <f t="shared" si="156"/>
        <v>5</v>
      </c>
      <c r="N1502" s="25">
        <v>6</v>
      </c>
      <c r="O1502" s="39">
        <v>6</v>
      </c>
      <c r="Q1502" s="48">
        <v>299</v>
      </c>
    </row>
    <row r="1503" spans="1:17" ht="17.25" thickBot="1" x14ac:dyDescent="0.25">
      <c r="A1503" s="45" t="s">
        <v>1702</v>
      </c>
      <c r="B1503" s="45">
        <f t="shared" si="157"/>
        <v>4305031</v>
      </c>
      <c r="C1503" s="68">
        <v>50</v>
      </c>
      <c r="D1503" s="40">
        <f t="shared" si="151"/>
        <v>43050</v>
      </c>
      <c r="E1503" s="41">
        <v>3</v>
      </c>
      <c r="F1503" s="42" t="s">
        <v>795</v>
      </c>
      <c r="G1503" s="42" t="s">
        <v>1005</v>
      </c>
      <c r="H1503" s="41">
        <f t="shared" si="152"/>
        <v>105</v>
      </c>
      <c r="I1503" s="41">
        <f t="shared" si="153"/>
        <v>13</v>
      </c>
      <c r="J1503" s="41">
        <f t="shared" si="154"/>
        <v>4</v>
      </c>
      <c r="K1503" s="41" t="s">
        <v>545</v>
      </c>
      <c r="L1503" s="42" t="str">
        <f t="shared" si="155"/>
        <v>tw-x-50-shl-loc3</v>
      </c>
      <c r="M1503" s="42">
        <f t="shared" si="156"/>
        <v>5</v>
      </c>
      <c r="N1503" s="41">
        <v>9</v>
      </c>
      <c r="O1503" s="43">
        <v>9</v>
      </c>
      <c r="Q1503" s="48">
        <v>300</v>
      </c>
    </row>
    <row r="1504" spans="1:17" ht="16.5" x14ac:dyDescent="0.2">
      <c r="A1504" s="45" t="s">
        <v>1702</v>
      </c>
      <c r="B1504" s="45">
        <f t="shared" si="157"/>
        <v>4305110</v>
      </c>
      <c r="C1504" s="68">
        <v>51</v>
      </c>
      <c r="D1504" s="35">
        <f t="shared" si="151"/>
        <v>43051</v>
      </c>
      <c r="E1504" s="36">
        <v>1</v>
      </c>
      <c r="F1504" s="44" t="s">
        <v>794</v>
      </c>
      <c r="G1504" s="44" t="s">
        <v>435</v>
      </c>
      <c r="H1504" s="36">
        <f t="shared" si="152"/>
        <v>105</v>
      </c>
      <c r="I1504" s="36">
        <f t="shared" si="153"/>
        <v>14</v>
      </c>
      <c r="J1504" s="36">
        <f t="shared" si="154"/>
        <v>4</v>
      </c>
      <c r="K1504" s="36" t="s">
        <v>502</v>
      </c>
      <c r="L1504" s="36" t="str">
        <f t="shared" si="155"/>
        <v>tw-x-51-jlr-loc1</v>
      </c>
      <c r="M1504" s="36">
        <f t="shared" si="156"/>
        <v>6</v>
      </c>
      <c r="N1504" s="36">
        <v>6</v>
      </c>
      <c r="O1504" s="37">
        <v>6</v>
      </c>
      <c r="Q1504" s="48">
        <v>301</v>
      </c>
    </row>
    <row r="1505" spans="1:17" ht="16.5" x14ac:dyDescent="0.2">
      <c r="A1505" s="45" t="s">
        <v>1702</v>
      </c>
      <c r="B1505" s="45">
        <f t="shared" si="157"/>
        <v>4305111</v>
      </c>
      <c r="C1505" s="68">
        <v>51</v>
      </c>
      <c r="D1505" s="38">
        <f t="shared" si="151"/>
        <v>43051</v>
      </c>
      <c r="E1505" s="25">
        <v>1</v>
      </c>
      <c r="F1505" s="26" t="s">
        <v>795</v>
      </c>
      <c r="G1505" s="26" t="s">
        <v>1006</v>
      </c>
      <c r="H1505" s="25">
        <f t="shared" si="152"/>
        <v>105</v>
      </c>
      <c r="I1505" s="25">
        <f t="shared" si="153"/>
        <v>14</v>
      </c>
      <c r="J1505" s="25">
        <f t="shared" si="154"/>
        <v>4</v>
      </c>
      <c r="K1505" s="25" t="s">
        <v>543</v>
      </c>
      <c r="L1505" s="25" t="str">
        <f t="shared" si="155"/>
        <v>tw-x-51-shl-loc1</v>
      </c>
      <c r="M1505" s="25">
        <f t="shared" si="156"/>
        <v>6</v>
      </c>
      <c r="N1505" s="25">
        <v>9</v>
      </c>
      <c r="O1505" s="39">
        <v>9</v>
      </c>
      <c r="Q1505" s="48">
        <v>302</v>
      </c>
    </row>
    <row r="1506" spans="1:17" ht="16.5" x14ac:dyDescent="0.2">
      <c r="A1506" s="45" t="s">
        <v>1702</v>
      </c>
      <c r="B1506" s="45">
        <f t="shared" si="157"/>
        <v>4305120</v>
      </c>
      <c r="C1506" s="68">
        <v>51</v>
      </c>
      <c r="D1506" s="38">
        <f t="shared" si="151"/>
        <v>43051</v>
      </c>
      <c r="E1506" s="25">
        <v>2</v>
      </c>
      <c r="F1506" s="26" t="s">
        <v>794</v>
      </c>
      <c r="G1506" s="26" t="s">
        <v>1007</v>
      </c>
      <c r="H1506" s="25">
        <f t="shared" si="152"/>
        <v>105</v>
      </c>
      <c r="I1506" s="25">
        <f t="shared" si="153"/>
        <v>14</v>
      </c>
      <c r="J1506" s="25">
        <f t="shared" si="154"/>
        <v>4</v>
      </c>
      <c r="K1506" s="25" t="s">
        <v>1459</v>
      </c>
      <c r="L1506" s="49" t="str">
        <f t="shared" si="155"/>
        <v>tw-x-51-jlr-loc2</v>
      </c>
      <c r="M1506" s="49">
        <f t="shared" si="156"/>
        <v>6</v>
      </c>
      <c r="N1506" s="25">
        <v>6</v>
      </c>
      <c r="O1506" s="39">
        <v>6</v>
      </c>
      <c r="Q1506" s="48">
        <v>303</v>
      </c>
    </row>
    <row r="1507" spans="1:17" ht="16.5" x14ac:dyDescent="0.2">
      <c r="A1507" s="45" t="s">
        <v>1702</v>
      </c>
      <c r="B1507" s="45">
        <f t="shared" si="157"/>
        <v>4305121</v>
      </c>
      <c r="C1507" s="68">
        <v>51</v>
      </c>
      <c r="D1507" s="38">
        <f t="shared" si="151"/>
        <v>43051</v>
      </c>
      <c r="E1507" s="25">
        <v>2</v>
      </c>
      <c r="F1507" s="26" t="s">
        <v>795</v>
      </c>
      <c r="G1507" s="26" t="s">
        <v>750</v>
      </c>
      <c r="H1507" s="25">
        <f t="shared" si="152"/>
        <v>105</v>
      </c>
      <c r="I1507" s="25">
        <f t="shared" si="153"/>
        <v>14</v>
      </c>
      <c r="J1507" s="25">
        <f t="shared" si="154"/>
        <v>4</v>
      </c>
      <c r="K1507" s="25" t="s">
        <v>538</v>
      </c>
      <c r="L1507" s="49" t="str">
        <f t="shared" si="155"/>
        <v>tw-x-51-shl-loc2</v>
      </c>
      <c r="M1507" s="49">
        <f t="shared" si="156"/>
        <v>6</v>
      </c>
      <c r="N1507" s="25">
        <v>9</v>
      </c>
      <c r="O1507" s="39">
        <v>9</v>
      </c>
      <c r="Q1507" s="48">
        <v>304</v>
      </c>
    </row>
    <row r="1508" spans="1:17" ht="16.5" x14ac:dyDescent="0.2">
      <c r="A1508" s="45" t="s">
        <v>1702</v>
      </c>
      <c r="B1508" s="45">
        <f t="shared" si="157"/>
        <v>4305130</v>
      </c>
      <c r="C1508" s="68">
        <v>51</v>
      </c>
      <c r="D1508" s="38">
        <f t="shared" si="151"/>
        <v>43051</v>
      </c>
      <c r="E1508" s="25">
        <v>3</v>
      </c>
      <c r="F1508" s="26" t="s">
        <v>794</v>
      </c>
      <c r="G1508" s="26" t="s">
        <v>1008</v>
      </c>
      <c r="H1508" s="25">
        <f t="shared" si="152"/>
        <v>105</v>
      </c>
      <c r="I1508" s="25">
        <f t="shared" si="153"/>
        <v>13</v>
      </c>
      <c r="J1508" s="25">
        <f t="shared" si="154"/>
        <v>4</v>
      </c>
      <c r="K1508" s="25" t="s">
        <v>499</v>
      </c>
      <c r="L1508" s="50" t="str">
        <f t="shared" si="155"/>
        <v>tw-x-51-jlr-loc3</v>
      </c>
      <c r="M1508" s="50">
        <f t="shared" si="156"/>
        <v>6</v>
      </c>
      <c r="N1508" s="25">
        <v>6</v>
      </c>
      <c r="O1508" s="39">
        <v>6</v>
      </c>
      <c r="Q1508" s="48">
        <v>305</v>
      </c>
    </row>
    <row r="1509" spans="1:17" ht="17.25" thickBot="1" x14ac:dyDescent="0.25">
      <c r="A1509" s="45" t="s">
        <v>1702</v>
      </c>
      <c r="B1509" s="45">
        <f t="shared" si="157"/>
        <v>4305131</v>
      </c>
      <c r="C1509" s="68">
        <v>51</v>
      </c>
      <c r="D1509" s="40">
        <f t="shared" si="151"/>
        <v>43051</v>
      </c>
      <c r="E1509" s="41">
        <v>3</v>
      </c>
      <c r="F1509" s="42" t="s">
        <v>795</v>
      </c>
      <c r="G1509" s="42" t="s">
        <v>748</v>
      </c>
      <c r="H1509" s="41">
        <f t="shared" si="152"/>
        <v>105</v>
      </c>
      <c r="I1509" s="41">
        <f t="shared" si="153"/>
        <v>13</v>
      </c>
      <c r="J1509" s="41">
        <f t="shared" si="154"/>
        <v>4</v>
      </c>
      <c r="K1509" s="41" t="s">
        <v>539</v>
      </c>
      <c r="L1509" s="42" t="str">
        <f t="shared" si="155"/>
        <v>tw-x-51-shl-loc3</v>
      </c>
      <c r="M1509" s="42">
        <f t="shared" si="156"/>
        <v>6</v>
      </c>
      <c r="N1509" s="41">
        <v>9</v>
      </c>
      <c r="O1509" s="43">
        <v>9</v>
      </c>
      <c r="Q1509" s="48">
        <v>306</v>
      </c>
    </row>
    <row r="1510" spans="1:17" ht="16.5" x14ac:dyDescent="0.2">
      <c r="A1510" s="45" t="s">
        <v>1702</v>
      </c>
      <c r="B1510" s="45">
        <f t="shared" si="157"/>
        <v>4305210</v>
      </c>
      <c r="C1510" s="68">
        <v>52</v>
      </c>
      <c r="D1510" s="35">
        <f t="shared" si="151"/>
        <v>43052</v>
      </c>
      <c r="E1510" s="36">
        <v>1</v>
      </c>
      <c r="F1510" s="44" t="s">
        <v>794</v>
      </c>
      <c r="G1510" s="44" t="s">
        <v>174</v>
      </c>
      <c r="H1510" s="36">
        <f t="shared" si="152"/>
        <v>105</v>
      </c>
      <c r="I1510" s="36">
        <f t="shared" si="153"/>
        <v>14</v>
      </c>
      <c r="J1510" s="36">
        <f t="shared" si="154"/>
        <v>4</v>
      </c>
      <c r="K1510" s="36" t="s">
        <v>505</v>
      </c>
      <c r="L1510" s="36" t="str">
        <f t="shared" si="155"/>
        <v>tw-x-52-jlr-loc1</v>
      </c>
      <c r="M1510" s="36">
        <f t="shared" si="156"/>
        <v>6</v>
      </c>
      <c r="N1510" s="36">
        <v>6</v>
      </c>
      <c r="O1510" s="37">
        <v>6</v>
      </c>
      <c r="Q1510" s="48">
        <v>307</v>
      </c>
    </row>
    <row r="1511" spans="1:17" ht="16.5" x14ac:dyDescent="0.2">
      <c r="A1511" s="45" t="s">
        <v>1702</v>
      </c>
      <c r="B1511" s="45">
        <f t="shared" si="157"/>
        <v>4305211</v>
      </c>
      <c r="C1511" s="68">
        <v>52</v>
      </c>
      <c r="D1511" s="38">
        <f t="shared" si="151"/>
        <v>43052</v>
      </c>
      <c r="E1511" s="25">
        <v>1</v>
      </c>
      <c r="F1511" s="26" t="s">
        <v>795</v>
      </c>
      <c r="G1511" s="26" t="s">
        <v>516</v>
      </c>
      <c r="H1511" s="25">
        <f t="shared" si="152"/>
        <v>105</v>
      </c>
      <c r="I1511" s="25">
        <f t="shared" si="153"/>
        <v>14</v>
      </c>
      <c r="J1511" s="25">
        <f t="shared" si="154"/>
        <v>4</v>
      </c>
      <c r="K1511" s="26" t="s">
        <v>546</v>
      </c>
      <c r="L1511" s="25" t="str">
        <f t="shared" si="155"/>
        <v>tw-x-52-shl-loc1</v>
      </c>
      <c r="M1511" s="25">
        <f t="shared" si="156"/>
        <v>6</v>
      </c>
      <c r="N1511" s="25">
        <v>9</v>
      </c>
      <c r="O1511" s="39">
        <v>9</v>
      </c>
      <c r="Q1511" s="48">
        <v>308</v>
      </c>
    </row>
    <row r="1512" spans="1:17" ht="16.5" x14ac:dyDescent="0.2">
      <c r="A1512" s="45" t="s">
        <v>1702</v>
      </c>
      <c r="B1512" s="45">
        <f t="shared" si="157"/>
        <v>4305220</v>
      </c>
      <c r="C1512" s="68">
        <v>52</v>
      </c>
      <c r="D1512" s="38">
        <f t="shared" si="151"/>
        <v>43052</v>
      </c>
      <c r="E1512" s="25">
        <v>2</v>
      </c>
      <c r="F1512" s="26" t="s">
        <v>794</v>
      </c>
      <c r="G1512" s="26" t="s">
        <v>498</v>
      </c>
      <c r="H1512" s="25">
        <f t="shared" si="152"/>
        <v>105</v>
      </c>
      <c r="I1512" s="25">
        <f t="shared" si="153"/>
        <v>14</v>
      </c>
      <c r="J1512" s="25">
        <f t="shared" si="154"/>
        <v>4</v>
      </c>
      <c r="K1512" s="25" t="s">
        <v>495</v>
      </c>
      <c r="L1512" s="49" t="str">
        <f t="shared" si="155"/>
        <v>tw-x-52-jlr-loc2</v>
      </c>
      <c r="M1512" s="49">
        <f t="shared" si="156"/>
        <v>6</v>
      </c>
      <c r="N1512" s="25">
        <v>6</v>
      </c>
      <c r="O1512" s="39">
        <v>6</v>
      </c>
      <c r="Q1512" s="48">
        <v>309</v>
      </c>
    </row>
    <row r="1513" spans="1:17" ht="16.5" x14ac:dyDescent="0.2">
      <c r="A1513" s="45" t="s">
        <v>1702</v>
      </c>
      <c r="B1513" s="45">
        <f t="shared" si="157"/>
        <v>4305221</v>
      </c>
      <c r="C1513" s="68">
        <v>52</v>
      </c>
      <c r="D1513" s="38">
        <f t="shared" si="151"/>
        <v>43052</v>
      </c>
      <c r="E1513" s="25">
        <v>2</v>
      </c>
      <c r="F1513" s="26" t="s">
        <v>795</v>
      </c>
      <c r="G1513" s="26" t="s">
        <v>515</v>
      </c>
      <c r="H1513" s="25">
        <f t="shared" si="152"/>
        <v>105</v>
      </c>
      <c r="I1513" s="25">
        <f t="shared" si="153"/>
        <v>14</v>
      </c>
      <c r="J1513" s="25">
        <f t="shared" si="154"/>
        <v>4</v>
      </c>
      <c r="K1513" s="25" t="s">
        <v>534</v>
      </c>
      <c r="L1513" s="49" t="str">
        <f t="shared" si="155"/>
        <v>tw-x-52-shl-loc2</v>
      </c>
      <c r="M1513" s="49">
        <f t="shared" si="156"/>
        <v>6</v>
      </c>
      <c r="N1513" s="25">
        <v>9</v>
      </c>
      <c r="O1513" s="39">
        <v>9</v>
      </c>
      <c r="Q1513" s="48">
        <v>310</v>
      </c>
    </row>
    <row r="1514" spans="1:17" ht="16.5" x14ac:dyDescent="0.2">
      <c r="A1514" s="45" t="s">
        <v>1702</v>
      </c>
      <c r="B1514" s="45">
        <f t="shared" si="157"/>
        <v>4305230</v>
      </c>
      <c r="C1514" s="68">
        <v>52</v>
      </c>
      <c r="D1514" s="38">
        <f t="shared" si="151"/>
        <v>43052</v>
      </c>
      <c r="E1514" s="25">
        <v>3</v>
      </c>
      <c r="F1514" s="26" t="s">
        <v>794</v>
      </c>
      <c r="G1514" s="26" t="s">
        <v>500</v>
      </c>
      <c r="H1514" s="25">
        <f t="shared" si="152"/>
        <v>105</v>
      </c>
      <c r="I1514" s="25">
        <f t="shared" si="153"/>
        <v>14</v>
      </c>
      <c r="J1514" s="25">
        <f t="shared" si="154"/>
        <v>4</v>
      </c>
      <c r="K1514" s="25" t="s">
        <v>501</v>
      </c>
      <c r="L1514" s="50" t="str">
        <f t="shared" si="155"/>
        <v>tw-x-52-jlr-loc3</v>
      </c>
      <c r="M1514" s="50">
        <f t="shared" si="156"/>
        <v>6</v>
      </c>
      <c r="N1514" s="25">
        <v>6</v>
      </c>
      <c r="O1514" s="39">
        <v>6</v>
      </c>
      <c r="Q1514" s="48">
        <v>311</v>
      </c>
    </row>
    <row r="1515" spans="1:17" ht="17.25" thickBot="1" x14ac:dyDescent="0.25">
      <c r="A1515" s="45" t="s">
        <v>1702</v>
      </c>
      <c r="B1515" s="45">
        <f t="shared" si="157"/>
        <v>4305231</v>
      </c>
      <c r="C1515" s="68">
        <v>52</v>
      </c>
      <c r="D1515" s="40">
        <f t="shared" si="151"/>
        <v>43052</v>
      </c>
      <c r="E1515" s="41">
        <v>3</v>
      </c>
      <c r="F1515" s="42" t="s">
        <v>795</v>
      </c>
      <c r="G1515" s="42" t="s">
        <v>520</v>
      </c>
      <c r="H1515" s="41">
        <f t="shared" si="152"/>
        <v>105</v>
      </c>
      <c r="I1515" s="41">
        <f t="shared" si="153"/>
        <v>14</v>
      </c>
      <c r="J1515" s="41">
        <f t="shared" si="154"/>
        <v>4</v>
      </c>
      <c r="K1515" s="41" t="s">
        <v>542</v>
      </c>
      <c r="L1515" s="42" t="str">
        <f t="shared" si="155"/>
        <v>tw-x-52-shl-loc3</v>
      </c>
      <c r="M1515" s="42">
        <f t="shared" si="156"/>
        <v>6</v>
      </c>
      <c r="N1515" s="41">
        <v>9</v>
      </c>
      <c r="O1515" s="43">
        <v>9</v>
      </c>
      <c r="Q1515" s="48">
        <v>312</v>
      </c>
    </row>
    <row r="1516" spans="1:17" ht="16.5" x14ac:dyDescent="0.2">
      <c r="A1516" s="45" t="s">
        <v>1702</v>
      </c>
      <c r="B1516" s="45">
        <f t="shared" si="157"/>
        <v>4305310</v>
      </c>
      <c r="C1516" s="68">
        <v>53</v>
      </c>
      <c r="D1516" s="35">
        <f t="shared" si="151"/>
        <v>43053</v>
      </c>
      <c r="E1516" s="36">
        <v>1</v>
      </c>
      <c r="F1516" s="44" t="s">
        <v>794</v>
      </c>
      <c r="G1516" s="44" t="s">
        <v>174</v>
      </c>
      <c r="H1516" s="36">
        <f t="shared" si="152"/>
        <v>106</v>
      </c>
      <c r="I1516" s="36">
        <f t="shared" si="153"/>
        <v>14</v>
      </c>
      <c r="J1516" s="36">
        <f t="shared" si="154"/>
        <v>4</v>
      </c>
      <c r="K1516" s="36" t="s">
        <v>1458</v>
      </c>
      <c r="L1516" s="36" t="str">
        <f t="shared" si="155"/>
        <v>tw-x-53-jlr-loc1</v>
      </c>
      <c r="M1516" s="36">
        <f t="shared" si="156"/>
        <v>6</v>
      </c>
      <c r="N1516" s="36">
        <v>6</v>
      </c>
      <c r="O1516" s="37">
        <v>6</v>
      </c>
      <c r="Q1516" s="48">
        <v>313</v>
      </c>
    </row>
    <row r="1517" spans="1:17" ht="16.5" x14ac:dyDescent="0.2">
      <c r="A1517" s="45" t="s">
        <v>1702</v>
      </c>
      <c r="B1517" s="45">
        <f t="shared" si="157"/>
        <v>4305311</v>
      </c>
      <c r="C1517" s="68">
        <v>53</v>
      </c>
      <c r="D1517" s="38">
        <f t="shared" si="151"/>
        <v>43053</v>
      </c>
      <c r="E1517" s="25">
        <v>1</v>
      </c>
      <c r="F1517" s="26" t="s">
        <v>795</v>
      </c>
      <c r="G1517" s="26" t="s">
        <v>516</v>
      </c>
      <c r="H1517" s="25">
        <f t="shared" si="152"/>
        <v>106</v>
      </c>
      <c r="I1517" s="25">
        <f t="shared" si="153"/>
        <v>14</v>
      </c>
      <c r="J1517" s="25">
        <f t="shared" si="154"/>
        <v>4</v>
      </c>
      <c r="K1517" s="25" t="s">
        <v>532</v>
      </c>
      <c r="L1517" s="25" t="str">
        <f t="shared" si="155"/>
        <v>tw-x-53-shl-loc1</v>
      </c>
      <c r="M1517" s="25">
        <f t="shared" si="156"/>
        <v>6</v>
      </c>
      <c r="N1517" s="25">
        <v>9</v>
      </c>
      <c r="O1517" s="39">
        <v>9</v>
      </c>
      <c r="Q1517" s="48">
        <v>314</v>
      </c>
    </row>
    <row r="1518" spans="1:17" ht="16.5" x14ac:dyDescent="0.2">
      <c r="A1518" s="45" t="s">
        <v>1702</v>
      </c>
      <c r="B1518" s="45">
        <f t="shared" si="157"/>
        <v>4305320</v>
      </c>
      <c r="C1518" s="68">
        <v>53</v>
      </c>
      <c r="D1518" s="38">
        <f t="shared" si="151"/>
        <v>43053</v>
      </c>
      <c r="E1518" s="25">
        <v>2</v>
      </c>
      <c r="F1518" s="26" t="s">
        <v>794</v>
      </c>
      <c r="G1518" s="26" t="s">
        <v>498</v>
      </c>
      <c r="H1518" s="25">
        <f t="shared" si="152"/>
        <v>106</v>
      </c>
      <c r="I1518" s="25">
        <f t="shared" si="153"/>
        <v>14</v>
      </c>
      <c r="J1518" s="25">
        <f t="shared" si="154"/>
        <v>4</v>
      </c>
      <c r="K1518" s="25" t="s">
        <v>1463</v>
      </c>
      <c r="L1518" s="49" t="str">
        <f t="shared" si="155"/>
        <v>tw-x-53-jlr-loc2</v>
      </c>
      <c r="M1518" s="49">
        <f t="shared" si="156"/>
        <v>6</v>
      </c>
      <c r="N1518" s="25">
        <v>6</v>
      </c>
      <c r="O1518" s="39">
        <v>6</v>
      </c>
      <c r="Q1518" s="48">
        <v>315</v>
      </c>
    </row>
    <row r="1519" spans="1:17" ht="16.5" x14ac:dyDescent="0.2">
      <c r="A1519" s="45" t="s">
        <v>1702</v>
      </c>
      <c r="B1519" s="45">
        <f t="shared" si="157"/>
        <v>4305321</v>
      </c>
      <c r="C1519" s="68">
        <v>53</v>
      </c>
      <c r="D1519" s="38">
        <f t="shared" si="151"/>
        <v>43053</v>
      </c>
      <c r="E1519" s="25">
        <v>2</v>
      </c>
      <c r="F1519" s="26" t="s">
        <v>795</v>
      </c>
      <c r="G1519" s="26" t="s">
        <v>515</v>
      </c>
      <c r="H1519" s="25">
        <f t="shared" si="152"/>
        <v>106</v>
      </c>
      <c r="I1519" s="25">
        <f t="shared" si="153"/>
        <v>14</v>
      </c>
      <c r="J1519" s="25">
        <f t="shared" si="154"/>
        <v>4</v>
      </c>
      <c r="K1519" s="25" t="s">
        <v>530</v>
      </c>
      <c r="L1519" s="49" t="str">
        <f t="shared" si="155"/>
        <v>tw-x-53-shl-loc2</v>
      </c>
      <c r="M1519" s="49">
        <f t="shared" si="156"/>
        <v>6</v>
      </c>
      <c r="N1519" s="25">
        <v>9</v>
      </c>
      <c r="O1519" s="39">
        <v>9</v>
      </c>
      <c r="Q1519" s="48">
        <v>316</v>
      </c>
    </row>
    <row r="1520" spans="1:17" ht="16.5" x14ac:dyDescent="0.2">
      <c r="A1520" s="45" t="s">
        <v>1702</v>
      </c>
      <c r="B1520" s="45">
        <f t="shared" si="157"/>
        <v>4305330</v>
      </c>
      <c r="C1520" s="68">
        <v>53</v>
      </c>
      <c r="D1520" s="38">
        <f t="shared" si="151"/>
        <v>43053</v>
      </c>
      <c r="E1520" s="25">
        <v>3</v>
      </c>
      <c r="F1520" s="26" t="s">
        <v>794</v>
      </c>
      <c r="G1520" s="26" t="s">
        <v>500</v>
      </c>
      <c r="H1520" s="25">
        <f t="shared" si="152"/>
        <v>106</v>
      </c>
      <c r="I1520" s="25">
        <f t="shared" si="153"/>
        <v>14</v>
      </c>
      <c r="J1520" s="25">
        <f t="shared" si="154"/>
        <v>4</v>
      </c>
      <c r="K1520" s="25" t="s">
        <v>502</v>
      </c>
      <c r="L1520" s="50" t="str">
        <f t="shared" si="155"/>
        <v>tw-x-53-jlr-loc3</v>
      </c>
      <c r="M1520" s="50">
        <f t="shared" si="156"/>
        <v>6</v>
      </c>
      <c r="N1520" s="25">
        <v>6</v>
      </c>
      <c r="O1520" s="39">
        <v>6</v>
      </c>
      <c r="Q1520" s="48">
        <v>317</v>
      </c>
    </row>
    <row r="1521" spans="1:17" ht="17.25" thickBot="1" x14ac:dyDescent="0.25">
      <c r="A1521" s="45" t="s">
        <v>1702</v>
      </c>
      <c r="B1521" s="45">
        <f t="shared" si="157"/>
        <v>4305331</v>
      </c>
      <c r="C1521" s="68">
        <v>53</v>
      </c>
      <c r="D1521" s="40">
        <f t="shared" si="151"/>
        <v>43053</v>
      </c>
      <c r="E1521" s="41">
        <v>3</v>
      </c>
      <c r="F1521" s="42" t="s">
        <v>795</v>
      </c>
      <c r="G1521" s="42" t="s">
        <v>520</v>
      </c>
      <c r="H1521" s="41">
        <f t="shared" si="152"/>
        <v>106</v>
      </c>
      <c r="I1521" s="41">
        <f t="shared" si="153"/>
        <v>14</v>
      </c>
      <c r="J1521" s="41">
        <f t="shared" si="154"/>
        <v>4</v>
      </c>
      <c r="K1521" s="41" t="s">
        <v>543</v>
      </c>
      <c r="L1521" s="42" t="str">
        <f t="shared" si="155"/>
        <v>tw-x-53-shl-loc3</v>
      </c>
      <c r="M1521" s="42">
        <f t="shared" si="156"/>
        <v>6</v>
      </c>
      <c r="N1521" s="41">
        <v>9</v>
      </c>
      <c r="O1521" s="43">
        <v>9</v>
      </c>
      <c r="Q1521" s="48">
        <v>318</v>
      </c>
    </row>
    <row r="1522" spans="1:17" ht="16.5" x14ac:dyDescent="0.2">
      <c r="A1522" s="45" t="s">
        <v>1702</v>
      </c>
      <c r="B1522" s="45">
        <f t="shared" si="157"/>
        <v>4305410</v>
      </c>
      <c r="C1522" s="68">
        <v>54</v>
      </c>
      <c r="D1522" s="35">
        <f t="shared" si="151"/>
        <v>43054</v>
      </c>
      <c r="E1522" s="36">
        <v>1</v>
      </c>
      <c r="F1522" s="44" t="s">
        <v>794</v>
      </c>
      <c r="G1522" s="44" t="s">
        <v>174</v>
      </c>
      <c r="H1522" s="36">
        <f t="shared" si="152"/>
        <v>107</v>
      </c>
      <c r="I1522" s="36">
        <f t="shared" si="153"/>
        <v>14</v>
      </c>
      <c r="J1522" s="36">
        <f t="shared" si="154"/>
        <v>4</v>
      </c>
      <c r="K1522" s="36" t="s">
        <v>499</v>
      </c>
      <c r="L1522" s="36" t="str">
        <f t="shared" si="155"/>
        <v>tw-x-54-jlr-loc1</v>
      </c>
      <c r="M1522" s="36">
        <f t="shared" si="156"/>
        <v>6</v>
      </c>
      <c r="N1522" s="36">
        <v>6</v>
      </c>
      <c r="O1522" s="37">
        <v>6</v>
      </c>
      <c r="Q1522" s="48">
        <v>319</v>
      </c>
    </row>
    <row r="1523" spans="1:17" ht="16.5" x14ac:dyDescent="0.2">
      <c r="A1523" s="45" t="s">
        <v>1702</v>
      </c>
      <c r="B1523" s="45">
        <f t="shared" si="157"/>
        <v>4305411</v>
      </c>
      <c r="C1523" s="68">
        <v>54</v>
      </c>
      <c r="D1523" s="38">
        <f t="shared" si="151"/>
        <v>43054</v>
      </c>
      <c r="E1523" s="25">
        <v>1</v>
      </c>
      <c r="F1523" s="26" t="s">
        <v>795</v>
      </c>
      <c r="G1523" s="26" t="s">
        <v>516</v>
      </c>
      <c r="H1523" s="25">
        <f t="shared" si="152"/>
        <v>107</v>
      </c>
      <c r="I1523" s="25">
        <f t="shared" si="153"/>
        <v>14</v>
      </c>
      <c r="J1523" s="25">
        <f t="shared" si="154"/>
        <v>4</v>
      </c>
      <c r="K1523" s="25" t="s">
        <v>539</v>
      </c>
      <c r="L1523" s="25" t="str">
        <f t="shared" si="155"/>
        <v>tw-x-54-shl-loc1</v>
      </c>
      <c r="M1523" s="25">
        <f t="shared" si="156"/>
        <v>6</v>
      </c>
      <c r="N1523" s="25">
        <v>9</v>
      </c>
      <c r="O1523" s="39">
        <v>9</v>
      </c>
      <c r="Q1523" s="48">
        <v>320</v>
      </c>
    </row>
    <row r="1524" spans="1:17" ht="16.5" x14ac:dyDescent="0.2">
      <c r="A1524" s="45" t="s">
        <v>1702</v>
      </c>
      <c r="B1524" s="45">
        <f t="shared" si="157"/>
        <v>4305420</v>
      </c>
      <c r="C1524" s="68">
        <v>54</v>
      </c>
      <c r="D1524" s="38">
        <f t="shared" si="151"/>
        <v>43054</v>
      </c>
      <c r="E1524" s="25">
        <v>2</v>
      </c>
      <c r="F1524" s="26" t="s">
        <v>794</v>
      </c>
      <c r="G1524" s="26" t="s">
        <v>498</v>
      </c>
      <c r="H1524" s="25">
        <f t="shared" si="152"/>
        <v>107</v>
      </c>
      <c r="I1524" s="25">
        <f t="shared" si="153"/>
        <v>14</v>
      </c>
      <c r="J1524" s="25">
        <f t="shared" si="154"/>
        <v>4</v>
      </c>
      <c r="K1524" s="25" t="s">
        <v>1459</v>
      </c>
      <c r="L1524" s="49" t="str">
        <f t="shared" si="155"/>
        <v>tw-x-54-jlr-loc2</v>
      </c>
      <c r="M1524" s="49">
        <f t="shared" si="156"/>
        <v>6</v>
      </c>
      <c r="N1524" s="25">
        <v>6</v>
      </c>
      <c r="O1524" s="39">
        <v>6</v>
      </c>
      <c r="Q1524" s="48">
        <v>321</v>
      </c>
    </row>
    <row r="1525" spans="1:17" ht="16.5" x14ac:dyDescent="0.2">
      <c r="A1525" s="45" t="s">
        <v>1702</v>
      </c>
      <c r="B1525" s="45">
        <f t="shared" si="157"/>
        <v>4305421</v>
      </c>
      <c r="C1525" s="68">
        <v>54</v>
      </c>
      <c r="D1525" s="38">
        <f t="shared" ref="D1525:D1588" si="158">INT((Q1525-1)/6)+43001</f>
        <v>43054</v>
      </c>
      <c r="E1525" s="25">
        <v>2</v>
      </c>
      <c r="F1525" s="26" t="s">
        <v>795</v>
      </c>
      <c r="G1525" s="26" t="s">
        <v>515</v>
      </c>
      <c r="H1525" s="25">
        <f t="shared" ref="H1525:H1588" si="159">INDEX($AY$4:$AY$103,C1525)</f>
        <v>107</v>
      </c>
      <c r="I1525" s="25">
        <f t="shared" ref="I1525:I1588" si="160">INDEX($AZ$4:$BB$103,C1525,E1525)</f>
        <v>14</v>
      </c>
      <c r="J1525" s="25">
        <f t="shared" ref="J1525:J1588" si="161">INDEX($BC$4:$BC$103,C1525)</f>
        <v>4</v>
      </c>
      <c r="K1525" s="25" t="s">
        <v>538</v>
      </c>
      <c r="L1525" s="49" t="str">
        <f t="shared" ref="L1525:L1588" si="162">A1525&amp;"-"&amp;C1525&amp;"-"&amp;F1525&amp;"-loc"&amp;E1525</f>
        <v>tw-x-54-shl-loc2</v>
      </c>
      <c r="M1525" s="49">
        <f t="shared" ref="M1525:M1588" si="163">INDEX($BD$4:$BD$103,C1525)</f>
        <v>6</v>
      </c>
      <c r="N1525" s="25">
        <v>9</v>
      </c>
      <c r="O1525" s="39">
        <v>9</v>
      </c>
      <c r="Q1525" s="48">
        <v>322</v>
      </c>
    </row>
    <row r="1526" spans="1:17" ht="16.5" x14ac:dyDescent="0.2">
      <c r="A1526" s="45" t="s">
        <v>1702</v>
      </c>
      <c r="B1526" s="45">
        <f t="shared" si="157"/>
        <v>4305430</v>
      </c>
      <c r="C1526" s="68">
        <v>54</v>
      </c>
      <c r="D1526" s="38">
        <f t="shared" si="158"/>
        <v>43054</v>
      </c>
      <c r="E1526" s="25">
        <v>3</v>
      </c>
      <c r="F1526" s="26" t="s">
        <v>794</v>
      </c>
      <c r="G1526" s="26" t="s">
        <v>500</v>
      </c>
      <c r="H1526" s="25">
        <f t="shared" si="159"/>
        <v>107</v>
      </c>
      <c r="I1526" s="25">
        <f t="shared" si="160"/>
        <v>14</v>
      </c>
      <c r="J1526" s="25">
        <f t="shared" si="161"/>
        <v>4</v>
      </c>
      <c r="K1526" s="25" t="s">
        <v>502</v>
      </c>
      <c r="L1526" s="50" t="str">
        <f t="shared" si="162"/>
        <v>tw-x-54-jlr-loc3</v>
      </c>
      <c r="M1526" s="50">
        <f t="shared" si="163"/>
        <v>6</v>
      </c>
      <c r="N1526" s="25">
        <v>6</v>
      </c>
      <c r="O1526" s="39">
        <v>6</v>
      </c>
      <c r="Q1526" s="48">
        <v>323</v>
      </c>
    </row>
    <row r="1527" spans="1:17" ht="17.25" thickBot="1" x14ac:dyDescent="0.25">
      <c r="A1527" s="45" t="s">
        <v>1702</v>
      </c>
      <c r="B1527" s="45">
        <f t="shared" si="157"/>
        <v>4305431</v>
      </c>
      <c r="C1527" s="68">
        <v>54</v>
      </c>
      <c r="D1527" s="40">
        <f t="shared" si="158"/>
        <v>43054</v>
      </c>
      <c r="E1527" s="41">
        <v>3</v>
      </c>
      <c r="F1527" s="42" t="s">
        <v>795</v>
      </c>
      <c r="G1527" s="42" t="s">
        <v>520</v>
      </c>
      <c r="H1527" s="41">
        <f t="shared" si="159"/>
        <v>107</v>
      </c>
      <c r="I1527" s="41">
        <f t="shared" si="160"/>
        <v>14</v>
      </c>
      <c r="J1527" s="41">
        <f t="shared" si="161"/>
        <v>4</v>
      </c>
      <c r="K1527" s="41" t="s">
        <v>543</v>
      </c>
      <c r="L1527" s="42" t="str">
        <f t="shared" si="162"/>
        <v>tw-x-54-shl-loc3</v>
      </c>
      <c r="M1527" s="42">
        <f t="shared" si="163"/>
        <v>6</v>
      </c>
      <c r="N1527" s="41">
        <v>9</v>
      </c>
      <c r="O1527" s="43">
        <v>9</v>
      </c>
      <c r="Q1527" s="48">
        <v>324</v>
      </c>
    </row>
    <row r="1528" spans="1:17" ht="16.5" x14ac:dyDescent="0.2">
      <c r="A1528" s="45" t="s">
        <v>1702</v>
      </c>
      <c r="B1528" s="45">
        <f t="shared" si="157"/>
        <v>4305510</v>
      </c>
      <c r="C1528" s="68">
        <v>55</v>
      </c>
      <c r="D1528" s="35">
        <f t="shared" si="158"/>
        <v>43055</v>
      </c>
      <c r="E1528" s="36">
        <v>1</v>
      </c>
      <c r="F1528" s="44" t="s">
        <v>794</v>
      </c>
      <c r="G1528" s="44" t="s">
        <v>174</v>
      </c>
      <c r="H1528" s="36">
        <f t="shared" si="159"/>
        <v>108</v>
      </c>
      <c r="I1528" s="36">
        <f t="shared" si="160"/>
        <v>14</v>
      </c>
      <c r="J1528" s="36">
        <f t="shared" si="161"/>
        <v>4</v>
      </c>
      <c r="K1528" s="36" t="s">
        <v>503</v>
      </c>
      <c r="L1528" s="36" t="str">
        <f t="shared" si="162"/>
        <v>tw-x-55-jlr-loc1</v>
      </c>
      <c r="M1528" s="36">
        <f t="shared" si="163"/>
        <v>6</v>
      </c>
      <c r="N1528" s="36">
        <v>6</v>
      </c>
      <c r="O1528" s="37">
        <v>6</v>
      </c>
      <c r="Q1528" s="48">
        <v>325</v>
      </c>
    </row>
    <row r="1529" spans="1:17" ht="16.5" x14ac:dyDescent="0.2">
      <c r="A1529" s="45" t="s">
        <v>1702</v>
      </c>
      <c r="B1529" s="45">
        <f t="shared" si="157"/>
        <v>4305511</v>
      </c>
      <c r="C1529" s="68">
        <v>55</v>
      </c>
      <c r="D1529" s="38">
        <f t="shared" si="158"/>
        <v>43055</v>
      </c>
      <c r="E1529" s="25">
        <v>1</v>
      </c>
      <c r="F1529" s="26" t="s">
        <v>795</v>
      </c>
      <c r="G1529" s="26" t="s">
        <v>516</v>
      </c>
      <c r="H1529" s="25">
        <f t="shared" si="159"/>
        <v>108</v>
      </c>
      <c r="I1529" s="25">
        <f t="shared" si="160"/>
        <v>14</v>
      </c>
      <c r="J1529" s="25">
        <f t="shared" si="161"/>
        <v>4</v>
      </c>
      <c r="K1529" s="25" t="s">
        <v>544</v>
      </c>
      <c r="L1529" s="25" t="str">
        <f t="shared" si="162"/>
        <v>tw-x-55-shl-loc1</v>
      </c>
      <c r="M1529" s="25">
        <f t="shared" si="163"/>
        <v>6</v>
      </c>
      <c r="N1529" s="25">
        <v>9</v>
      </c>
      <c r="O1529" s="39">
        <v>9</v>
      </c>
      <c r="Q1529" s="48">
        <v>326</v>
      </c>
    </row>
    <row r="1530" spans="1:17" ht="16.5" x14ac:dyDescent="0.2">
      <c r="A1530" s="45" t="s">
        <v>1702</v>
      </c>
      <c r="B1530" s="45">
        <f t="shared" si="157"/>
        <v>4305520</v>
      </c>
      <c r="C1530" s="68">
        <v>55</v>
      </c>
      <c r="D1530" s="38">
        <f t="shared" si="158"/>
        <v>43055</v>
      </c>
      <c r="E1530" s="25">
        <v>2</v>
      </c>
      <c r="F1530" s="26" t="s">
        <v>794</v>
      </c>
      <c r="G1530" s="26" t="s">
        <v>498</v>
      </c>
      <c r="H1530" s="25">
        <f t="shared" si="159"/>
        <v>108</v>
      </c>
      <c r="I1530" s="25">
        <f t="shared" si="160"/>
        <v>14</v>
      </c>
      <c r="J1530" s="25">
        <f t="shared" si="161"/>
        <v>4</v>
      </c>
      <c r="K1530" s="25" t="s">
        <v>174</v>
      </c>
      <c r="L1530" s="49" t="str">
        <f t="shared" si="162"/>
        <v>tw-x-55-jlr-loc2</v>
      </c>
      <c r="M1530" s="49">
        <f t="shared" si="163"/>
        <v>6</v>
      </c>
      <c r="N1530" s="25">
        <v>6</v>
      </c>
      <c r="O1530" s="39">
        <v>6</v>
      </c>
      <c r="Q1530" s="48">
        <v>327</v>
      </c>
    </row>
    <row r="1531" spans="1:17" ht="16.5" x14ac:dyDescent="0.2">
      <c r="A1531" s="45" t="s">
        <v>1702</v>
      </c>
      <c r="B1531" s="45">
        <f t="shared" si="157"/>
        <v>4305521</v>
      </c>
      <c r="C1531" s="68">
        <v>55</v>
      </c>
      <c r="D1531" s="38">
        <f t="shared" si="158"/>
        <v>43055</v>
      </c>
      <c r="E1531" s="25">
        <v>2</v>
      </c>
      <c r="F1531" s="26" t="s">
        <v>795</v>
      </c>
      <c r="G1531" s="26" t="s">
        <v>515</v>
      </c>
      <c r="H1531" s="25">
        <f t="shared" si="159"/>
        <v>108</v>
      </c>
      <c r="I1531" s="25">
        <f t="shared" si="160"/>
        <v>14</v>
      </c>
      <c r="J1531" s="25">
        <f t="shared" si="161"/>
        <v>4</v>
      </c>
      <c r="K1531" s="25" t="s">
        <v>528</v>
      </c>
      <c r="L1531" s="49" t="str">
        <f t="shared" si="162"/>
        <v>tw-x-55-shl-loc2</v>
      </c>
      <c r="M1531" s="49">
        <f t="shared" si="163"/>
        <v>6</v>
      </c>
      <c r="N1531" s="25">
        <v>9</v>
      </c>
      <c r="O1531" s="39">
        <v>9</v>
      </c>
      <c r="Q1531" s="48">
        <v>328</v>
      </c>
    </row>
    <row r="1532" spans="1:17" ht="16.5" x14ac:dyDescent="0.2">
      <c r="A1532" s="45" t="s">
        <v>1702</v>
      </c>
      <c r="B1532" s="45">
        <f t="shared" si="157"/>
        <v>4305530</v>
      </c>
      <c r="C1532" s="68">
        <v>55</v>
      </c>
      <c r="D1532" s="38">
        <f t="shared" si="158"/>
        <v>43055</v>
      </c>
      <c r="E1532" s="25">
        <v>3</v>
      </c>
      <c r="F1532" s="26" t="s">
        <v>794</v>
      </c>
      <c r="G1532" s="26" t="s">
        <v>500</v>
      </c>
      <c r="H1532" s="25">
        <f t="shared" si="159"/>
        <v>108</v>
      </c>
      <c r="I1532" s="25">
        <f t="shared" si="160"/>
        <v>14</v>
      </c>
      <c r="J1532" s="25">
        <f t="shared" si="161"/>
        <v>4</v>
      </c>
      <c r="K1532" s="25" t="s">
        <v>501</v>
      </c>
      <c r="L1532" s="50" t="str">
        <f t="shared" si="162"/>
        <v>tw-x-55-jlr-loc3</v>
      </c>
      <c r="M1532" s="50">
        <f t="shared" si="163"/>
        <v>6</v>
      </c>
      <c r="N1532" s="25">
        <v>6</v>
      </c>
      <c r="O1532" s="39">
        <v>6</v>
      </c>
      <c r="Q1532" s="48">
        <v>329</v>
      </c>
    </row>
    <row r="1533" spans="1:17" ht="17.25" thickBot="1" x14ac:dyDescent="0.25">
      <c r="A1533" s="45" t="s">
        <v>1702</v>
      </c>
      <c r="B1533" s="45">
        <f t="shared" si="157"/>
        <v>4305531</v>
      </c>
      <c r="C1533" s="68">
        <v>55</v>
      </c>
      <c r="D1533" s="40">
        <f t="shared" si="158"/>
        <v>43055</v>
      </c>
      <c r="E1533" s="41">
        <v>3</v>
      </c>
      <c r="F1533" s="42" t="s">
        <v>795</v>
      </c>
      <c r="G1533" s="42" t="s">
        <v>520</v>
      </c>
      <c r="H1533" s="41">
        <f t="shared" si="159"/>
        <v>108</v>
      </c>
      <c r="I1533" s="41">
        <f t="shared" si="160"/>
        <v>14</v>
      </c>
      <c r="J1533" s="41">
        <f t="shared" si="161"/>
        <v>4</v>
      </c>
      <c r="K1533" s="41" t="s">
        <v>542</v>
      </c>
      <c r="L1533" s="42" t="str">
        <f t="shared" si="162"/>
        <v>tw-x-55-shl-loc3</v>
      </c>
      <c r="M1533" s="42">
        <f t="shared" si="163"/>
        <v>6</v>
      </c>
      <c r="N1533" s="41">
        <v>9</v>
      </c>
      <c r="O1533" s="43">
        <v>9</v>
      </c>
      <c r="Q1533" s="48">
        <v>330</v>
      </c>
    </row>
    <row r="1534" spans="1:17" ht="16.5" x14ac:dyDescent="0.2">
      <c r="A1534" s="45" t="s">
        <v>1702</v>
      </c>
      <c r="B1534" s="45">
        <f t="shared" si="157"/>
        <v>4305610</v>
      </c>
      <c r="C1534" s="68">
        <v>56</v>
      </c>
      <c r="D1534" s="35">
        <f t="shared" si="158"/>
        <v>43056</v>
      </c>
      <c r="E1534" s="36">
        <v>1</v>
      </c>
      <c r="F1534" s="44" t="s">
        <v>794</v>
      </c>
      <c r="G1534" s="44" t="s">
        <v>174</v>
      </c>
      <c r="H1534" s="36">
        <f t="shared" si="159"/>
        <v>108</v>
      </c>
      <c r="I1534" s="36">
        <f t="shared" si="160"/>
        <v>14</v>
      </c>
      <c r="J1534" s="36">
        <f t="shared" si="161"/>
        <v>4</v>
      </c>
      <c r="K1534" s="36" t="s">
        <v>1458</v>
      </c>
      <c r="L1534" s="36" t="str">
        <f t="shared" si="162"/>
        <v>tw-x-56-jlr-loc1</v>
      </c>
      <c r="M1534" s="36">
        <f t="shared" si="163"/>
        <v>6</v>
      </c>
      <c r="N1534" s="36">
        <v>6</v>
      </c>
      <c r="O1534" s="37">
        <v>6</v>
      </c>
      <c r="Q1534" s="48">
        <v>331</v>
      </c>
    </row>
    <row r="1535" spans="1:17" ht="16.5" x14ac:dyDescent="0.2">
      <c r="A1535" s="45" t="s">
        <v>1702</v>
      </c>
      <c r="B1535" s="45">
        <f t="shared" si="157"/>
        <v>4305611</v>
      </c>
      <c r="C1535" s="68">
        <v>56</v>
      </c>
      <c r="D1535" s="38">
        <f t="shared" si="158"/>
        <v>43056</v>
      </c>
      <c r="E1535" s="25">
        <v>1</v>
      </c>
      <c r="F1535" s="26" t="s">
        <v>795</v>
      </c>
      <c r="G1535" s="26" t="s">
        <v>516</v>
      </c>
      <c r="H1535" s="25">
        <f t="shared" si="159"/>
        <v>108</v>
      </c>
      <c r="I1535" s="25">
        <f t="shared" si="160"/>
        <v>14</v>
      </c>
      <c r="J1535" s="25">
        <f t="shared" si="161"/>
        <v>4</v>
      </c>
      <c r="K1535" s="25" t="s">
        <v>532</v>
      </c>
      <c r="L1535" s="25" t="str">
        <f t="shared" si="162"/>
        <v>tw-x-56-shl-loc1</v>
      </c>
      <c r="M1535" s="25">
        <f t="shared" si="163"/>
        <v>6</v>
      </c>
      <c r="N1535" s="25">
        <v>9</v>
      </c>
      <c r="O1535" s="39">
        <v>9</v>
      </c>
      <c r="Q1535" s="48">
        <v>332</v>
      </c>
    </row>
    <row r="1536" spans="1:17" ht="16.5" x14ac:dyDescent="0.2">
      <c r="A1536" s="45" t="s">
        <v>1702</v>
      </c>
      <c r="B1536" s="45">
        <f t="shared" si="157"/>
        <v>4305620</v>
      </c>
      <c r="C1536" s="68">
        <v>56</v>
      </c>
      <c r="D1536" s="38">
        <f t="shared" si="158"/>
        <v>43056</v>
      </c>
      <c r="E1536" s="25">
        <v>2</v>
      </c>
      <c r="F1536" s="26" t="s">
        <v>794</v>
      </c>
      <c r="G1536" s="26" t="s">
        <v>498</v>
      </c>
      <c r="H1536" s="25">
        <f t="shared" si="159"/>
        <v>108</v>
      </c>
      <c r="I1536" s="25">
        <f t="shared" si="160"/>
        <v>14</v>
      </c>
      <c r="J1536" s="25">
        <f t="shared" si="161"/>
        <v>4</v>
      </c>
      <c r="K1536" s="25" t="s">
        <v>498</v>
      </c>
      <c r="L1536" s="49" t="str">
        <f t="shared" si="162"/>
        <v>tw-x-56-jlr-loc2</v>
      </c>
      <c r="M1536" s="49">
        <f t="shared" si="163"/>
        <v>6</v>
      </c>
      <c r="N1536" s="25">
        <v>6</v>
      </c>
      <c r="O1536" s="39">
        <v>6</v>
      </c>
      <c r="Q1536" s="48">
        <v>333</v>
      </c>
    </row>
    <row r="1537" spans="1:17" ht="16.5" x14ac:dyDescent="0.2">
      <c r="A1537" s="45" t="s">
        <v>1702</v>
      </c>
      <c r="B1537" s="45">
        <f t="shared" si="157"/>
        <v>4305621</v>
      </c>
      <c r="C1537" s="68">
        <v>56</v>
      </c>
      <c r="D1537" s="38">
        <f t="shared" si="158"/>
        <v>43056</v>
      </c>
      <c r="E1537" s="25">
        <v>2</v>
      </c>
      <c r="F1537" s="26" t="s">
        <v>795</v>
      </c>
      <c r="G1537" s="26" t="s">
        <v>515</v>
      </c>
      <c r="H1537" s="25">
        <f t="shared" si="159"/>
        <v>108</v>
      </c>
      <c r="I1537" s="25">
        <f t="shared" si="160"/>
        <v>14</v>
      </c>
      <c r="J1537" s="25">
        <f t="shared" si="161"/>
        <v>4</v>
      </c>
      <c r="K1537" s="25" t="s">
        <v>536</v>
      </c>
      <c r="L1537" s="49" t="str">
        <f t="shared" si="162"/>
        <v>tw-x-56-shl-loc2</v>
      </c>
      <c r="M1537" s="49">
        <f t="shared" si="163"/>
        <v>6</v>
      </c>
      <c r="N1537" s="25">
        <v>9</v>
      </c>
      <c r="O1537" s="39">
        <v>9</v>
      </c>
      <c r="Q1537" s="48">
        <v>334</v>
      </c>
    </row>
    <row r="1538" spans="1:17" ht="16.5" x14ac:dyDescent="0.2">
      <c r="A1538" s="45" t="s">
        <v>1702</v>
      </c>
      <c r="B1538" s="45">
        <f t="shared" si="157"/>
        <v>4305630</v>
      </c>
      <c r="C1538" s="68">
        <v>56</v>
      </c>
      <c r="D1538" s="38">
        <f t="shared" si="158"/>
        <v>43056</v>
      </c>
      <c r="E1538" s="25">
        <v>3</v>
      </c>
      <c r="F1538" s="26" t="s">
        <v>794</v>
      </c>
      <c r="G1538" s="26" t="s">
        <v>500</v>
      </c>
      <c r="H1538" s="25">
        <f t="shared" si="159"/>
        <v>108</v>
      </c>
      <c r="I1538" s="25">
        <f t="shared" si="160"/>
        <v>14</v>
      </c>
      <c r="J1538" s="25">
        <f t="shared" si="161"/>
        <v>4</v>
      </c>
      <c r="K1538" s="25" t="s">
        <v>174</v>
      </c>
      <c r="L1538" s="50" t="str">
        <f t="shared" si="162"/>
        <v>tw-x-56-jlr-loc3</v>
      </c>
      <c r="M1538" s="50">
        <f t="shared" si="163"/>
        <v>6</v>
      </c>
      <c r="N1538" s="25">
        <v>6</v>
      </c>
      <c r="O1538" s="39">
        <v>6</v>
      </c>
      <c r="Q1538" s="48">
        <v>335</v>
      </c>
    </row>
    <row r="1539" spans="1:17" ht="17.25" thickBot="1" x14ac:dyDescent="0.25">
      <c r="A1539" s="45" t="s">
        <v>1702</v>
      </c>
      <c r="B1539" s="45">
        <f t="shared" si="157"/>
        <v>4305631</v>
      </c>
      <c r="C1539" s="68">
        <v>56</v>
      </c>
      <c r="D1539" s="40">
        <f t="shared" si="158"/>
        <v>43056</v>
      </c>
      <c r="E1539" s="41">
        <v>3</v>
      </c>
      <c r="F1539" s="42" t="s">
        <v>795</v>
      </c>
      <c r="G1539" s="42" t="s">
        <v>520</v>
      </c>
      <c r="H1539" s="41">
        <f t="shared" si="159"/>
        <v>108</v>
      </c>
      <c r="I1539" s="41">
        <f t="shared" si="160"/>
        <v>14</v>
      </c>
      <c r="J1539" s="41">
        <f t="shared" si="161"/>
        <v>4</v>
      </c>
      <c r="K1539" s="41" t="s">
        <v>535</v>
      </c>
      <c r="L1539" s="42" t="str">
        <f t="shared" si="162"/>
        <v>tw-x-56-shl-loc3</v>
      </c>
      <c r="M1539" s="42">
        <f t="shared" si="163"/>
        <v>6</v>
      </c>
      <c r="N1539" s="41">
        <v>9</v>
      </c>
      <c r="O1539" s="43">
        <v>9</v>
      </c>
      <c r="Q1539" s="48">
        <v>336</v>
      </c>
    </row>
    <row r="1540" spans="1:17" ht="16.5" x14ac:dyDescent="0.2">
      <c r="A1540" s="45" t="s">
        <v>1702</v>
      </c>
      <c r="B1540" s="45">
        <f t="shared" si="157"/>
        <v>4305710</v>
      </c>
      <c r="C1540" s="68">
        <v>57</v>
      </c>
      <c r="D1540" s="35">
        <f t="shared" si="158"/>
        <v>43057</v>
      </c>
      <c r="E1540" s="36">
        <v>1</v>
      </c>
      <c r="F1540" s="44" t="s">
        <v>794</v>
      </c>
      <c r="G1540" s="44" t="s">
        <v>174</v>
      </c>
      <c r="H1540" s="36">
        <f t="shared" si="159"/>
        <v>109</v>
      </c>
      <c r="I1540" s="36">
        <f t="shared" si="160"/>
        <v>14</v>
      </c>
      <c r="J1540" s="36">
        <f t="shared" si="161"/>
        <v>4</v>
      </c>
      <c r="K1540" s="36" t="s">
        <v>502</v>
      </c>
      <c r="L1540" s="36" t="str">
        <f t="shared" si="162"/>
        <v>tw-x-57-jlr-loc1</v>
      </c>
      <c r="M1540" s="36">
        <f t="shared" si="163"/>
        <v>6</v>
      </c>
      <c r="N1540" s="36">
        <v>6</v>
      </c>
      <c r="O1540" s="37">
        <v>6</v>
      </c>
      <c r="Q1540" s="48">
        <v>337</v>
      </c>
    </row>
    <row r="1541" spans="1:17" ht="16.5" x14ac:dyDescent="0.2">
      <c r="A1541" s="45" t="s">
        <v>1702</v>
      </c>
      <c r="B1541" s="45">
        <f t="shared" ref="B1541:B1604" si="164">D1541*100+E1541*10+IF(F1541="jlr",0,1)</f>
        <v>4305711</v>
      </c>
      <c r="C1541" s="68">
        <v>57</v>
      </c>
      <c r="D1541" s="38">
        <f t="shared" si="158"/>
        <v>43057</v>
      </c>
      <c r="E1541" s="25">
        <v>1</v>
      </c>
      <c r="F1541" s="26" t="s">
        <v>795</v>
      </c>
      <c r="G1541" s="26" t="s">
        <v>516</v>
      </c>
      <c r="H1541" s="25">
        <f t="shared" si="159"/>
        <v>109</v>
      </c>
      <c r="I1541" s="25">
        <f t="shared" si="160"/>
        <v>14</v>
      </c>
      <c r="J1541" s="25">
        <f t="shared" si="161"/>
        <v>4</v>
      </c>
      <c r="K1541" s="25" t="s">
        <v>543</v>
      </c>
      <c r="L1541" s="25" t="str">
        <f t="shared" si="162"/>
        <v>tw-x-57-shl-loc1</v>
      </c>
      <c r="M1541" s="25">
        <f t="shared" si="163"/>
        <v>6</v>
      </c>
      <c r="N1541" s="25">
        <v>9</v>
      </c>
      <c r="O1541" s="39">
        <v>9</v>
      </c>
      <c r="Q1541" s="48">
        <v>338</v>
      </c>
    </row>
    <row r="1542" spans="1:17" ht="16.5" x14ac:dyDescent="0.2">
      <c r="A1542" s="45" t="s">
        <v>1702</v>
      </c>
      <c r="B1542" s="45">
        <f t="shared" si="164"/>
        <v>4305720</v>
      </c>
      <c r="C1542" s="68">
        <v>57</v>
      </c>
      <c r="D1542" s="38">
        <f t="shared" si="158"/>
        <v>43057</v>
      </c>
      <c r="E1542" s="25">
        <v>2</v>
      </c>
      <c r="F1542" s="26" t="s">
        <v>794</v>
      </c>
      <c r="G1542" s="26" t="s">
        <v>498</v>
      </c>
      <c r="H1542" s="25">
        <f t="shared" si="159"/>
        <v>109</v>
      </c>
      <c r="I1542" s="25">
        <f t="shared" si="160"/>
        <v>14</v>
      </c>
      <c r="J1542" s="25">
        <f t="shared" si="161"/>
        <v>4</v>
      </c>
      <c r="K1542" s="25" t="s">
        <v>1459</v>
      </c>
      <c r="L1542" s="49" t="str">
        <f t="shared" si="162"/>
        <v>tw-x-57-jlr-loc2</v>
      </c>
      <c r="M1542" s="49">
        <f t="shared" si="163"/>
        <v>6</v>
      </c>
      <c r="N1542" s="25">
        <v>6</v>
      </c>
      <c r="O1542" s="39">
        <v>6</v>
      </c>
      <c r="Q1542" s="48">
        <v>339</v>
      </c>
    </row>
    <row r="1543" spans="1:17" ht="16.5" x14ac:dyDescent="0.2">
      <c r="A1543" s="45" t="s">
        <v>1702</v>
      </c>
      <c r="B1543" s="45">
        <f t="shared" si="164"/>
        <v>4305721</v>
      </c>
      <c r="C1543" s="68">
        <v>57</v>
      </c>
      <c r="D1543" s="38">
        <f t="shared" si="158"/>
        <v>43057</v>
      </c>
      <c r="E1543" s="25">
        <v>2</v>
      </c>
      <c r="F1543" s="26" t="s">
        <v>795</v>
      </c>
      <c r="G1543" s="26" t="s">
        <v>515</v>
      </c>
      <c r="H1543" s="25">
        <f t="shared" si="159"/>
        <v>109</v>
      </c>
      <c r="I1543" s="25">
        <f t="shared" si="160"/>
        <v>14</v>
      </c>
      <c r="J1543" s="25">
        <f t="shared" si="161"/>
        <v>4</v>
      </c>
      <c r="K1543" s="25" t="s">
        <v>538</v>
      </c>
      <c r="L1543" s="49" t="str">
        <f t="shared" si="162"/>
        <v>tw-x-57-shl-loc2</v>
      </c>
      <c r="M1543" s="49">
        <f t="shared" si="163"/>
        <v>6</v>
      </c>
      <c r="N1543" s="25">
        <v>9</v>
      </c>
      <c r="O1543" s="39">
        <v>9</v>
      </c>
      <c r="Q1543" s="48">
        <v>340</v>
      </c>
    </row>
    <row r="1544" spans="1:17" ht="16.5" x14ac:dyDescent="0.2">
      <c r="A1544" s="45" t="s">
        <v>1702</v>
      </c>
      <c r="B1544" s="45">
        <f t="shared" si="164"/>
        <v>4305730</v>
      </c>
      <c r="C1544" s="68">
        <v>57</v>
      </c>
      <c r="D1544" s="38">
        <f t="shared" si="158"/>
        <v>43057</v>
      </c>
      <c r="E1544" s="25">
        <v>3</v>
      </c>
      <c r="F1544" s="26" t="s">
        <v>794</v>
      </c>
      <c r="G1544" s="26" t="s">
        <v>500</v>
      </c>
      <c r="H1544" s="25">
        <f t="shared" si="159"/>
        <v>109</v>
      </c>
      <c r="I1544" s="25">
        <f t="shared" si="160"/>
        <v>14</v>
      </c>
      <c r="J1544" s="25">
        <f t="shared" si="161"/>
        <v>4</v>
      </c>
      <c r="K1544" s="25" t="s">
        <v>499</v>
      </c>
      <c r="L1544" s="50" t="str">
        <f t="shared" si="162"/>
        <v>tw-x-57-jlr-loc3</v>
      </c>
      <c r="M1544" s="50">
        <f t="shared" si="163"/>
        <v>6</v>
      </c>
      <c r="N1544" s="25">
        <v>6</v>
      </c>
      <c r="O1544" s="39">
        <v>6</v>
      </c>
      <c r="Q1544" s="48">
        <v>341</v>
      </c>
    </row>
    <row r="1545" spans="1:17" ht="17.25" thickBot="1" x14ac:dyDescent="0.25">
      <c r="A1545" s="45" t="s">
        <v>1702</v>
      </c>
      <c r="B1545" s="45">
        <f t="shared" si="164"/>
        <v>4305731</v>
      </c>
      <c r="C1545" s="68">
        <v>57</v>
      </c>
      <c r="D1545" s="40">
        <f t="shared" si="158"/>
        <v>43057</v>
      </c>
      <c r="E1545" s="41">
        <v>3</v>
      </c>
      <c r="F1545" s="42" t="s">
        <v>795</v>
      </c>
      <c r="G1545" s="42" t="s">
        <v>520</v>
      </c>
      <c r="H1545" s="41">
        <f t="shared" si="159"/>
        <v>109</v>
      </c>
      <c r="I1545" s="41">
        <f t="shared" si="160"/>
        <v>14</v>
      </c>
      <c r="J1545" s="41">
        <f t="shared" si="161"/>
        <v>4</v>
      </c>
      <c r="K1545" s="41" t="s">
        <v>539</v>
      </c>
      <c r="L1545" s="42" t="str">
        <f t="shared" si="162"/>
        <v>tw-x-57-shl-loc3</v>
      </c>
      <c r="M1545" s="42">
        <f t="shared" si="163"/>
        <v>6</v>
      </c>
      <c r="N1545" s="41">
        <v>9</v>
      </c>
      <c r="O1545" s="43">
        <v>9</v>
      </c>
      <c r="Q1545" s="48">
        <v>342</v>
      </c>
    </row>
    <row r="1546" spans="1:17" ht="16.5" x14ac:dyDescent="0.2">
      <c r="A1546" s="45" t="s">
        <v>1702</v>
      </c>
      <c r="B1546" s="45">
        <f t="shared" si="164"/>
        <v>4305810</v>
      </c>
      <c r="C1546" s="68">
        <v>58</v>
      </c>
      <c r="D1546" s="35">
        <f t="shared" si="158"/>
        <v>43058</v>
      </c>
      <c r="E1546" s="36">
        <v>1</v>
      </c>
      <c r="F1546" s="44" t="s">
        <v>794</v>
      </c>
      <c r="G1546" s="44" t="s">
        <v>174</v>
      </c>
      <c r="H1546" s="36">
        <f t="shared" si="159"/>
        <v>110</v>
      </c>
      <c r="I1546" s="36">
        <f t="shared" si="160"/>
        <v>15</v>
      </c>
      <c r="J1546" s="36">
        <f t="shared" si="161"/>
        <v>4</v>
      </c>
      <c r="K1546" s="36" t="s">
        <v>495</v>
      </c>
      <c r="L1546" s="36" t="str">
        <f t="shared" si="162"/>
        <v>tw-x-58-jlr-loc1</v>
      </c>
      <c r="M1546" s="36">
        <f t="shared" si="163"/>
        <v>6</v>
      </c>
      <c r="N1546" s="36">
        <v>6</v>
      </c>
      <c r="O1546" s="37">
        <v>6</v>
      </c>
      <c r="Q1546" s="48">
        <v>343</v>
      </c>
    </row>
    <row r="1547" spans="1:17" ht="16.5" x14ac:dyDescent="0.2">
      <c r="A1547" s="45" t="s">
        <v>1702</v>
      </c>
      <c r="B1547" s="45">
        <f t="shared" si="164"/>
        <v>4305811</v>
      </c>
      <c r="C1547" s="68">
        <v>58</v>
      </c>
      <c r="D1547" s="38">
        <f t="shared" si="158"/>
        <v>43058</v>
      </c>
      <c r="E1547" s="25">
        <v>1</v>
      </c>
      <c r="F1547" s="26" t="s">
        <v>795</v>
      </c>
      <c r="G1547" s="26" t="s">
        <v>516</v>
      </c>
      <c r="H1547" s="25">
        <f t="shared" si="159"/>
        <v>110</v>
      </c>
      <c r="I1547" s="25">
        <f t="shared" si="160"/>
        <v>15</v>
      </c>
      <c r="J1547" s="25">
        <f t="shared" si="161"/>
        <v>4</v>
      </c>
      <c r="K1547" s="25" t="s">
        <v>527</v>
      </c>
      <c r="L1547" s="25" t="str">
        <f t="shared" si="162"/>
        <v>tw-x-58-shl-loc1</v>
      </c>
      <c r="M1547" s="25">
        <f t="shared" si="163"/>
        <v>6</v>
      </c>
      <c r="N1547" s="25">
        <v>9</v>
      </c>
      <c r="O1547" s="39">
        <v>9</v>
      </c>
      <c r="Q1547" s="48">
        <v>344</v>
      </c>
    </row>
    <row r="1548" spans="1:17" ht="16.5" x14ac:dyDescent="0.2">
      <c r="A1548" s="45" t="s">
        <v>1702</v>
      </c>
      <c r="B1548" s="45">
        <f t="shared" si="164"/>
        <v>4305820</v>
      </c>
      <c r="C1548" s="68">
        <v>58</v>
      </c>
      <c r="D1548" s="38">
        <f t="shared" si="158"/>
        <v>43058</v>
      </c>
      <c r="E1548" s="25">
        <v>2</v>
      </c>
      <c r="F1548" s="26" t="s">
        <v>794</v>
      </c>
      <c r="G1548" s="26" t="s">
        <v>498</v>
      </c>
      <c r="H1548" s="25">
        <f t="shared" si="159"/>
        <v>110</v>
      </c>
      <c r="I1548" s="25">
        <f t="shared" si="160"/>
        <v>14</v>
      </c>
      <c r="J1548" s="25">
        <f t="shared" si="161"/>
        <v>4</v>
      </c>
      <c r="K1548" s="25" t="s">
        <v>1463</v>
      </c>
      <c r="L1548" s="49" t="str">
        <f t="shared" si="162"/>
        <v>tw-x-58-jlr-loc2</v>
      </c>
      <c r="M1548" s="49">
        <f t="shared" si="163"/>
        <v>6</v>
      </c>
      <c r="N1548" s="25">
        <v>6</v>
      </c>
      <c r="O1548" s="39">
        <v>6</v>
      </c>
      <c r="Q1548" s="48">
        <v>345</v>
      </c>
    </row>
    <row r="1549" spans="1:17" ht="16.5" x14ac:dyDescent="0.2">
      <c r="A1549" s="45" t="s">
        <v>1702</v>
      </c>
      <c r="B1549" s="45">
        <f t="shared" si="164"/>
        <v>4305821</v>
      </c>
      <c r="C1549" s="68">
        <v>58</v>
      </c>
      <c r="D1549" s="38">
        <f t="shared" si="158"/>
        <v>43058</v>
      </c>
      <c r="E1549" s="25">
        <v>2</v>
      </c>
      <c r="F1549" s="26" t="s">
        <v>795</v>
      </c>
      <c r="G1549" s="26" t="s">
        <v>515</v>
      </c>
      <c r="H1549" s="25">
        <f t="shared" si="159"/>
        <v>110</v>
      </c>
      <c r="I1549" s="25">
        <f t="shared" si="160"/>
        <v>14</v>
      </c>
      <c r="J1549" s="25">
        <f t="shared" si="161"/>
        <v>4</v>
      </c>
      <c r="K1549" s="25" t="s">
        <v>530</v>
      </c>
      <c r="L1549" s="49" t="str">
        <f t="shared" si="162"/>
        <v>tw-x-58-shl-loc2</v>
      </c>
      <c r="M1549" s="49">
        <f t="shared" si="163"/>
        <v>6</v>
      </c>
      <c r="N1549" s="25">
        <v>9</v>
      </c>
      <c r="O1549" s="39">
        <v>9</v>
      </c>
      <c r="Q1549" s="48">
        <v>346</v>
      </c>
    </row>
    <row r="1550" spans="1:17" ht="16.5" x14ac:dyDescent="0.2">
      <c r="A1550" s="45" t="s">
        <v>1702</v>
      </c>
      <c r="B1550" s="45">
        <f t="shared" si="164"/>
        <v>4305830</v>
      </c>
      <c r="C1550" s="68">
        <v>58</v>
      </c>
      <c r="D1550" s="38">
        <f t="shared" si="158"/>
        <v>43058</v>
      </c>
      <c r="E1550" s="25">
        <v>3</v>
      </c>
      <c r="F1550" s="26" t="s">
        <v>794</v>
      </c>
      <c r="G1550" s="26" t="s">
        <v>500</v>
      </c>
      <c r="H1550" s="25">
        <f t="shared" si="159"/>
        <v>110</v>
      </c>
      <c r="I1550" s="25">
        <f t="shared" si="160"/>
        <v>14</v>
      </c>
      <c r="J1550" s="25">
        <f t="shared" si="161"/>
        <v>4</v>
      </c>
      <c r="K1550" s="25" t="s">
        <v>504</v>
      </c>
      <c r="L1550" s="50" t="str">
        <f t="shared" si="162"/>
        <v>tw-x-58-jlr-loc3</v>
      </c>
      <c r="M1550" s="50">
        <f t="shared" si="163"/>
        <v>6</v>
      </c>
      <c r="N1550" s="25">
        <v>6</v>
      </c>
      <c r="O1550" s="39">
        <v>6</v>
      </c>
      <c r="Q1550" s="48">
        <v>347</v>
      </c>
    </row>
    <row r="1551" spans="1:17" ht="17.25" thickBot="1" x14ac:dyDescent="0.25">
      <c r="A1551" s="45" t="s">
        <v>1702</v>
      </c>
      <c r="B1551" s="45">
        <f t="shared" si="164"/>
        <v>4305831</v>
      </c>
      <c r="C1551" s="68">
        <v>58</v>
      </c>
      <c r="D1551" s="40">
        <f t="shared" si="158"/>
        <v>43058</v>
      </c>
      <c r="E1551" s="41">
        <v>3</v>
      </c>
      <c r="F1551" s="42" t="s">
        <v>795</v>
      </c>
      <c r="G1551" s="42" t="s">
        <v>520</v>
      </c>
      <c r="H1551" s="41">
        <f t="shared" si="159"/>
        <v>110</v>
      </c>
      <c r="I1551" s="41">
        <f t="shared" si="160"/>
        <v>14</v>
      </c>
      <c r="J1551" s="41">
        <f t="shared" si="161"/>
        <v>4</v>
      </c>
      <c r="K1551" s="41" t="s">
        <v>545</v>
      </c>
      <c r="L1551" s="42" t="str">
        <f t="shared" si="162"/>
        <v>tw-x-58-shl-loc3</v>
      </c>
      <c r="M1551" s="42">
        <f t="shared" si="163"/>
        <v>6</v>
      </c>
      <c r="N1551" s="41">
        <v>9</v>
      </c>
      <c r="O1551" s="43">
        <v>9</v>
      </c>
      <c r="Q1551" s="48">
        <v>348</v>
      </c>
    </row>
    <row r="1552" spans="1:17" ht="16.5" x14ac:dyDescent="0.2">
      <c r="A1552" s="45" t="s">
        <v>1702</v>
      </c>
      <c r="B1552" s="45">
        <f t="shared" si="164"/>
        <v>4305910</v>
      </c>
      <c r="C1552" s="68">
        <v>59</v>
      </c>
      <c r="D1552" s="35">
        <f t="shared" si="158"/>
        <v>43059</v>
      </c>
      <c r="E1552" s="36">
        <v>1</v>
      </c>
      <c r="F1552" s="44" t="s">
        <v>794</v>
      </c>
      <c r="G1552" s="44" t="s">
        <v>174</v>
      </c>
      <c r="H1552" s="36">
        <f t="shared" si="159"/>
        <v>110</v>
      </c>
      <c r="I1552" s="36">
        <f t="shared" si="160"/>
        <v>15</v>
      </c>
      <c r="J1552" s="36">
        <f t="shared" si="161"/>
        <v>4</v>
      </c>
      <c r="K1552" s="44" t="s">
        <v>502</v>
      </c>
      <c r="L1552" s="36" t="str">
        <f t="shared" si="162"/>
        <v>tw-x-59-jlr-loc1</v>
      </c>
      <c r="M1552" s="36">
        <f t="shared" si="163"/>
        <v>6</v>
      </c>
      <c r="N1552" s="36">
        <v>6</v>
      </c>
      <c r="O1552" s="37">
        <v>6</v>
      </c>
      <c r="Q1552" s="48">
        <v>349</v>
      </c>
    </row>
    <row r="1553" spans="1:17" ht="16.5" x14ac:dyDescent="0.2">
      <c r="A1553" s="45" t="s">
        <v>1702</v>
      </c>
      <c r="B1553" s="45">
        <f t="shared" si="164"/>
        <v>4305911</v>
      </c>
      <c r="C1553" s="68">
        <v>59</v>
      </c>
      <c r="D1553" s="38">
        <f t="shared" si="158"/>
        <v>43059</v>
      </c>
      <c r="E1553" s="25">
        <v>1</v>
      </c>
      <c r="F1553" s="26" t="s">
        <v>795</v>
      </c>
      <c r="G1553" s="26" t="s">
        <v>516</v>
      </c>
      <c r="H1553" s="25">
        <f t="shared" si="159"/>
        <v>110</v>
      </c>
      <c r="I1553" s="25">
        <f t="shared" si="160"/>
        <v>15</v>
      </c>
      <c r="J1553" s="25">
        <f t="shared" si="161"/>
        <v>4</v>
      </c>
      <c r="K1553" s="26" t="s">
        <v>543</v>
      </c>
      <c r="L1553" s="25" t="str">
        <f t="shared" si="162"/>
        <v>tw-x-59-shl-loc1</v>
      </c>
      <c r="M1553" s="25">
        <f t="shared" si="163"/>
        <v>6</v>
      </c>
      <c r="N1553" s="25">
        <v>9</v>
      </c>
      <c r="O1553" s="39">
        <v>9</v>
      </c>
      <c r="Q1553" s="48">
        <v>350</v>
      </c>
    </row>
    <row r="1554" spans="1:17" ht="16.5" x14ac:dyDescent="0.2">
      <c r="A1554" s="45" t="s">
        <v>1702</v>
      </c>
      <c r="B1554" s="45">
        <f t="shared" si="164"/>
        <v>4305920</v>
      </c>
      <c r="C1554" s="68">
        <v>59</v>
      </c>
      <c r="D1554" s="38">
        <f t="shared" si="158"/>
        <v>43059</v>
      </c>
      <c r="E1554" s="25">
        <v>2</v>
      </c>
      <c r="F1554" s="26" t="s">
        <v>794</v>
      </c>
      <c r="G1554" s="26" t="s">
        <v>498</v>
      </c>
      <c r="H1554" s="25">
        <f t="shared" si="159"/>
        <v>110</v>
      </c>
      <c r="I1554" s="25">
        <f t="shared" si="160"/>
        <v>15</v>
      </c>
      <c r="J1554" s="25">
        <f t="shared" si="161"/>
        <v>4</v>
      </c>
      <c r="K1554" s="25" t="s">
        <v>1459</v>
      </c>
      <c r="L1554" s="49" t="str">
        <f t="shared" si="162"/>
        <v>tw-x-59-jlr-loc2</v>
      </c>
      <c r="M1554" s="49">
        <f t="shared" si="163"/>
        <v>6</v>
      </c>
      <c r="N1554" s="25">
        <v>6</v>
      </c>
      <c r="O1554" s="39">
        <v>6</v>
      </c>
      <c r="Q1554" s="48">
        <v>351</v>
      </c>
    </row>
    <row r="1555" spans="1:17" ht="16.5" x14ac:dyDescent="0.2">
      <c r="A1555" s="45" t="s">
        <v>1702</v>
      </c>
      <c r="B1555" s="45">
        <f t="shared" si="164"/>
        <v>4305921</v>
      </c>
      <c r="C1555" s="68">
        <v>59</v>
      </c>
      <c r="D1555" s="38">
        <f t="shared" si="158"/>
        <v>43059</v>
      </c>
      <c r="E1555" s="25">
        <v>2</v>
      </c>
      <c r="F1555" s="26" t="s">
        <v>795</v>
      </c>
      <c r="G1555" s="26" t="s">
        <v>515</v>
      </c>
      <c r="H1555" s="25">
        <f t="shared" si="159"/>
        <v>110</v>
      </c>
      <c r="I1555" s="25">
        <f t="shared" si="160"/>
        <v>15</v>
      </c>
      <c r="J1555" s="25">
        <f t="shared" si="161"/>
        <v>4</v>
      </c>
      <c r="K1555" s="25" t="s">
        <v>538</v>
      </c>
      <c r="L1555" s="49" t="str">
        <f t="shared" si="162"/>
        <v>tw-x-59-shl-loc2</v>
      </c>
      <c r="M1555" s="49">
        <f t="shared" si="163"/>
        <v>6</v>
      </c>
      <c r="N1555" s="25">
        <v>9</v>
      </c>
      <c r="O1555" s="39">
        <v>9</v>
      </c>
      <c r="Q1555" s="48">
        <v>352</v>
      </c>
    </row>
    <row r="1556" spans="1:17" ht="16.5" x14ac:dyDescent="0.2">
      <c r="A1556" s="45" t="s">
        <v>1702</v>
      </c>
      <c r="B1556" s="45">
        <f t="shared" si="164"/>
        <v>4305930</v>
      </c>
      <c r="C1556" s="68">
        <v>59</v>
      </c>
      <c r="D1556" s="38">
        <f t="shared" si="158"/>
        <v>43059</v>
      </c>
      <c r="E1556" s="25">
        <v>3</v>
      </c>
      <c r="F1556" s="26" t="s">
        <v>794</v>
      </c>
      <c r="G1556" s="26" t="s">
        <v>500</v>
      </c>
      <c r="H1556" s="25">
        <f t="shared" si="159"/>
        <v>110</v>
      </c>
      <c r="I1556" s="25">
        <f t="shared" si="160"/>
        <v>14</v>
      </c>
      <c r="J1556" s="25">
        <f t="shared" si="161"/>
        <v>4</v>
      </c>
      <c r="K1556" s="25" t="s">
        <v>499</v>
      </c>
      <c r="L1556" s="50" t="str">
        <f t="shared" si="162"/>
        <v>tw-x-59-jlr-loc3</v>
      </c>
      <c r="M1556" s="50">
        <f t="shared" si="163"/>
        <v>6</v>
      </c>
      <c r="N1556" s="25">
        <v>6</v>
      </c>
      <c r="O1556" s="39">
        <v>6</v>
      </c>
      <c r="Q1556" s="48">
        <v>353</v>
      </c>
    </row>
    <row r="1557" spans="1:17" ht="17.25" thickBot="1" x14ac:dyDescent="0.25">
      <c r="A1557" s="45" t="s">
        <v>1702</v>
      </c>
      <c r="B1557" s="45">
        <f t="shared" si="164"/>
        <v>4305931</v>
      </c>
      <c r="C1557" s="68">
        <v>59</v>
      </c>
      <c r="D1557" s="40">
        <f t="shared" si="158"/>
        <v>43059</v>
      </c>
      <c r="E1557" s="41">
        <v>3</v>
      </c>
      <c r="F1557" s="42" t="s">
        <v>795</v>
      </c>
      <c r="G1557" s="42" t="s">
        <v>520</v>
      </c>
      <c r="H1557" s="41">
        <f t="shared" si="159"/>
        <v>110</v>
      </c>
      <c r="I1557" s="41">
        <f t="shared" si="160"/>
        <v>14</v>
      </c>
      <c r="J1557" s="41">
        <f t="shared" si="161"/>
        <v>4</v>
      </c>
      <c r="K1557" s="41" t="s">
        <v>539</v>
      </c>
      <c r="L1557" s="42" t="str">
        <f t="shared" si="162"/>
        <v>tw-x-59-shl-loc3</v>
      </c>
      <c r="M1557" s="42">
        <f t="shared" si="163"/>
        <v>6</v>
      </c>
      <c r="N1557" s="41">
        <v>9</v>
      </c>
      <c r="O1557" s="43">
        <v>9</v>
      </c>
      <c r="Q1557" s="48">
        <v>354</v>
      </c>
    </row>
    <row r="1558" spans="1:17" ht="16.5" x14ac:dyDescent="0.2">
      <c r="A1558" s="45" t="s">
        <v>1702</v>
      </c>
      <c r="B1558" s="45">
        <f t="shared" si="164"/>
        <v>4306010</v>
      </c>
      <c r="C1558" s="68">
        <v>60</v>
      </c>
      <c r="D1558" s="35">
        <f t="shared" si="158"/>
        <v>43060</v>
      </c>
      <c r="E1558" s="36">
        <v>1</v>
      </c>
      <c r="F1558" s="44" t="s">
        <v>794</v>
      </c>
      <c r="G1558" s="44" t="s">
        <v>174</v>
      </c>
      <c r="H1558" s="36">
        <f t="shared" si="159"/>
        <v>110</v>
      </c>
      <c r="I1558" s="36">
        <f t="shared" si="160"/>
        <v>15</v>
      </c>
      <c r="J1558" s="36">
        <f t="shared" si="161"/>
        <v>4</v>
      </c>
      <c r="K1558" s="36" t="s">
        <v>505</v>
      </c>
      <c r="L1558" s="36" t="str">
        <f t="shared" si="162"/>
        <v>tw-x-60-jlr-loc1</v>
      </c>
      <c r="M1558" s="36">
        <f t="shared" si="163"/>
        <v>7</v>
      </c>
      <c r="N1558" s="36">
        <v>6</v>
      </c>
      <c r="O1558" s="37">
        <v>6</v>
      </c>
      <c r="Q1558" s="48">
        <v>355</v>
      </c>
    </row>
    <row r="1559" spans="1:17" ht="16.5" x14ac:dyDescent="0.2">
      <c r="A1559" s="45" t="s">
        <v>1702</v>
      </c>
      <c r="B1559" s="45">
        <f t="shared" si="164"/>
        <v>4306011</v>
      </c>
      <c r="C1559" s="68">
        <v>60</v>
      </c>
      <c r="D1559" s="38">
        <f t="shared" si="158"/>
        <v>43060</v>
      </c>
      <c r="E1559" s="25">
        <v>1</v>
      </c>
      <c r="F1559" s="26" t="s">
        <v>795</v>
      </c>
      <c r="G1559" s="26" t="s">
        <v>516</v>
      </c>
      <c r="H1559" s="25">
        <f t="shared" si="159"/>
        <v>110</v>
      </c>
      <c r="I1559" s="25">
        <f t="shared" si="160"/>
        <v>15</v>
      </c>
      <c r="J1559" s="25">
        <f t="shared" si="161"/>
        <v>4</v>
      </c>
      <c r="K1559" s="25" t="s">
        <v>546</v>
      </c>
      <c r="L1559" s="25" t="str">
        <f t="shared" si="162"/>
        <v>tw-x-60-shl-loc1</v>
      </c>
      <c r="M1559" s="25">
        <f t="shared" si="163"/>
        <v>7</v>
      </c>
      <c r="N1559" s="25">
        <v>9</v>
      </c>
      <c r="O1559" s="39">
        <v>9</v>
      </c>
      <c r="Q1559" s="48">
        <v>356</v>
      </c>
    </row>
    <row r="1560" spans="1:17" ht="16.5" x14ac:dyDescent="0.2">
      <c r="A1560" s="45" t="s">
        <v>1702</v>
      </c>
      <c r="B1560" s="45">
        <f t="shared" si="164"/>
        <v>4306020</v>
      </c>
      <c r="C1560" s="68">
        <v>60</v>
      </c>
      <c r="D1560" s="38">
        <f t="shared" si="158"/>
        <v>43060</v>
      </c>
      <c r="E1560" s="25">
        <v>2</v>
      </c>
      <c r="F1560" s="26" t="s">
        <v>794</v>
      </c>
      <c r="G1560" s="26" t="s">
        <v>498</v>
      </c>
      <c r="H1560" s="25">
        <f t="shared" si="159"/>
        <v>110</v>
      </c>
      <c r="I1560" s="25">
        <f t="shared" si="160"/>
        <v>15</v>
      </c>
      <c r="J1560" s="25">
        <f t="shared" si="161"/>
        <v>4</v>
      </c>
      <c r="K1560" s="25" t="s">
        <v>495</v>
      </c>
      <c r="L1560" s="49" t="str">
        <f t="shared" si="162"/>
        <v>tw-x-60-jlr-loc2</v>
      </c>
      <c r="M1560" s="49">
        <f t="shared" si="163"/>
        <v>7</v>
      </c>
      <c r="N1560" s="25">
        <v>6</v>
      </c>
      <c r="O1560" s="39">
        <v>6</v>
      </c>
      <c r="Q1560" s="48">
        <v>357</v>
      </c>
    </row>
    <row r="1561" spans="1:17" ht="16.5" x14ac:dyDescent="0.2">
      <c r="A1561" s="45" t="s">
        <v>1702</v>
      </c>
      <c r="B1561" s="45">
        <f t="shared" si="164"/>
        <v>4306021</v>
      </c>
      <c r="C1561" s="68">
        <v>60</v>
      </c>
      <c r="D1561" s="38">
        <f t="shared" si="158"/>
        <v>43060</v>
      </c>
      <c r="E1561" s="25">
        <v>2</v>
      </c>
      <c r="F1561" s="26" t="s">
        <v>795</v>
      </c>
      <c r="G1561" s="26" t="s">
        <v>515</v>
      </c>
      <c r="H1561" s="25">
        <f t="shared" si="159"/>
        <v>110</v>
      </c>
      <c r="I1561" s="25">
        <f t="shared" si="160"/>
        <v>15</v>
      </c>
      <c r="J1561" s="25">
        <f t="shared" si="161"/>
        <v>4</v>
      </c>
      <c r="K1561" s="25" t="s">
        <v>534</v>
      </c>
      <c r="L1561" s="49" t="str">
        <f t="shared" si="162"/>
        <v>tw-x-60-shl-loc2</v>
      </c>
      <c r="M1561" s="49">
        <f t="shared" si="163"/>
        <v>7</v>
      </c>
      <c r="N1561" s="25">
        <v>9</v>
      </c>
      <c r="O1561" s="39">
        <v>9</v>
      </c>
      <c r="Q1561" s="48">
        <v>358</v>
      </c>
    </row>
    <row r="1562" spans="1:17" ht="16.5" x14ac:dyDescent="0.2">
      <c r="A1562" s="45" t="s">
        <v>1702</v>
      </c>
      <c r="B1562" s="45">
        <f t="shared" si="164"/>
        <v>4306030</v>
      </c>
      <c r="C1562" s="68">
        <v>60</v>
      </c>
      <c r="D1562" s="38">
        <f t="shared" si="158"/>
        <v>43060</v>
      </c>
      <c r="E1562" s="25">
        <v>3</v>
      </c>
      <c r="F1562" s="26" t="s">
        <v>794</v>
      </c>
      <c r="G1562" s="26" t="s">
        <v>500</v>
      </c>
      <c r="H1562" s="25">
        <f t="shared" si="159"/>
        <v>110</v>
      </c>
      <c r="I1562" s="25">
        <f t="shared" si="160"/>
        <v>15</v>
      </c>
      <c r="J1562" s="25">
        <f t="shared" si="161"/>
        <v>4</v>
      </c>
      <c r="K1562" s="25" t="s">
        <v>501</v>
      </c>
      <c r="L1562" s="50" t="str">
        <f t="shared" si="162"/>
        <v>tw-x-60-jlr-loc3</v>
      </c>
      <c r="M1562" s="50">
        <f t="shared" si="163"/>
        <v>7</v>
      </c>
      <c r="N1562" s="25">
        <v>6</v>
      </c>
      <c r="O1562" s="39">
        <v>6</v>
      </c>
      <c r="Q1562" s="48">
        <v>359</v>
      </c>
    </row>
    <row r="1563" spans="1:17" ht="17.25" thickBot="1" x14ac:dyDescent="0.25">
      <c r="A1563" s="45" t="s">
        <v>1702</v>
      </c>
      <c r="B1563" s="45">
        <f t="shared" si="164"/>
        <v>4306031</v>
      </c>
      <c r="C1563" s="68">
        <v>60</v>
      </c>
      <c r="D1563" s="40">
        <f t="shared" si="158"/>
        <v>43060</v>
      </c>
      <c r="E1563" s="41">
        <v>3</v>
      </c>
      <c r="F1563" s="42" t="s">
        <v>795</v>
      </c>
      <c r="G1563" s="42" t="s">
        <v>520</v>
      </c>
      <c r="H1563" s="41">
        <f t="shared" si="159"/>
        <v>110</v>
      </c>
      <c r="I1563" s="41">
        <f t="shared" si="160"/>
        <v>15</v>
      </c>
      <c r="J1563" s="41">
        <f t="shared" si="161"/>
        <v>4</v>
      </c>
      <c r="K1563" s="41" t="s">
        <v>542</v>
      </c>
      <c r="L1563" s="42" t="str">
        <f t="shared" si="162"/>
        <v>tw-x-60-shl-loc3</v>
      </c>
      <c r="M1563" s="42">
        <f t="shared" si="163"/>
        <v>7</v>
      </c>
      <c r="N1563" s="41">
        <v>9</v>
      </c>
      <c r="O1563" s="43">
        <v>9</v>
      </c>
      <c r="Q1563" s="48">
        <v>360</v>
      </c>
    </row>
    <row r="1564" spans="1:17" ht="16.5" x14ac:dyDescent="0.2">
      <c r="A1564" s="45" t="s">
        <v>1702</v>
      </c>
      <c r="B1564" s="45">
        <f t="shared" si="164"/>
        <v>4306110</v>
      </c>
      <c r="C1564" s="68">
        <v>61</v>
      </c>
      <c r="D1564" s="35">
        <f t="shared" si="158"/>
        <v>43061</v>
      </c>
      <c r="E1564" s="36">
        <v>1</v>
      </c>
      <c r="F1564" s="44" t="s">
        <v>794</v>
      </c>
      <c r="G1564" s="44" t="s">
        <v>174</v>
      </c>
      <c r="H1564" s="36">
        <f t="shared" si="159"/>
        <v>111</v>
      </c>
      <c r="I1564" s="36">
        <f t="shared" si="160"/>
        <v>15</v>
      </c>
      <c r="J1564" s="36">
        <f t="shared" si="161"/>
        <v>4</v>
      </c>
      <c r="K1564" s="36" t="s">
        <v>499</v>
      </c>
      <c r="L1564" s="36" t="str">
        <f t="shared" si="162"/>
        <v>tw-x-61-jlr-loc1</v>
      </c>
      <c r="M1564" s="36">
        <f t="shared" si="163"/>
        <v>7</v>
      </c>
      <c r="N1564" s="36">
        <v>6</v>
      </c>
      <c r="O1564" s="37">
        <v>6</v>
      </c>
      <c r="Q1564" s="48">
        <v>361</v>
      </c>
    </row>
    <row r="1565" spans="1:17" ht="16.5" x14ac:dyDescent="0.2">
      <c r="A1565" s="45" t="s">
        <v>1702</v>
      </c>
      <c r="B1565" s="45">
        <f t="shared" si="164"/>
        <v>4306111</v>
      </c>
      <c r="C1565" s="68">
        <v>61</v>
      </c>
      <c r="D1565" s="38">
        <f t="shared" si="158"/>
        <v>43061</v>
      </c>
      <c r="E1565" s="25">
        <v>1</v>
      </c>
      <c r="F1565" s="26" t="s">
        <v>795</v>
      </c>
      <c r="G1565" s="26" t="s">
        <v>516</v>
      </c>
      <c r="H1565" s="25">
        <f t="shared" si="159"/>
        <v>111</v>
      </c>
      <c r="I1565" s="25">
        <f t="shared" si="160"/>
        <v>15</v>
      </c>
      <c r="J1565" s="25">
        <f t="shared" si="161"/>
        <v>4</v>
      </c>
      <c r="K1565" s="25" t="s">
        <v>539</v>
      </c>
      <c r="L1565" s="25" t="str">
        <f t="shared" si="162"/>
        <v>tw-x-61-shl-loc1</v>
      </c>
      <c r="M1565" s="25">
        <f t="shared" si="163"/>
        <v>7</v>
      </c>
      <c r="N1565" s="25">
        <v>9</v>
      </c>
      <c r="O1565" s="39">
        <v>9</v>
      </c>
      <c r="Q1565" s="48">
        <v>362</v>
      </c>
    </row>
    <row r="1566" spans="1:17" ht="16.5" x14ac:dyDescent="0.2">
      <c r="A1566" s="45" t="s">
        <v>1702</v>
      </c>
      <c r="B1566" s="45">
        <f t="shared" si="164"/>
        <v>4306120</v>
      </c>
      <c r="C1566" s="68">
        <v>61</v>
      </c>
      <c r="D1566" s="38">
        <f t="shared" si="158"/>
        <v>43061</v>
      </c>
      <c r="E1566" s="25">
        <v>2</v>
      </c>
      <c r="F1566" s="26" t="s">
        <v>794</v>
      </c>
      <c r="G1566" s="26" t="s">
        <v>498</v>
      </c>
      <c r="H1566" s="25">
        <f t="shared" si="159"/>
        <v>111</v>
      </c>
      <c r="I1566" s="25">
        <f t="shared" si="160"/>
        <v>15</v>
      </c>
      <c r="J1566" s="25">
        <f t="shared" si="161"/>
        <v>4</v>
      </c>
      <c r="K1566" s="25" t="s">
        <v>1459</v>
      </c>
      <c r="L1566" s="49" t="str">
        <f t="shared" si="162"/>
        <v>tw-x-61-jlr-loc2</v>
      </c>
      <c r="M1566" s="49">
        <f t="shared" si="163"/>
        <v>7</v>
      </c>
      <c r="N1566" s="25">
        <v>6</v>
      </c>
      <c r="O1566" s="39">
        <v>6</v>
      </c>
      <c r="Q1566" s="48">
        <v>363</v>
      </c>
    </row>
    <row r="1567" spans="1:17" ht="16.5" x14ac:dyDescent="0.2">
      <c r="A1567" s="45" t="s">
        <v>1702</v>
      </c>
      <c r="B1567" s="45">
        <f t="shared" si="164"/>
        <v>4306121</v>
      </c>
      <c r="C1567" s="68">
        <v>61</v>
      </c>
      <c r="D1567" s="38">
        <f t="shared" si="158"/>
        <v>43061</v>
      </c>
      <c r="E1567" s="25">
        <v>2</v>
      </c>
      <c r="F1567" s="26" t="s">
        <v>795</v>
      </c>
      <c r="G1567" s="26" t="s">
        <v>515</v>
      </c>
      <c r="H1567" s="25">
        <f t="shared" si="159"/>
        <v>111</v>
      </c>
      <c r="I1567" s="25">
        <f t="shared" si="160"/>
        <v>15</v>
      </c>
      <c r="J1567" s="25">
        <f t="shared" si="161"/>
        <v>4</v>
      </c>
      <c r="K1567" s="25" t="s">
        <v>538</v>
      </c>
      <c r="L1567" s="49" t="str">
        <f t="shared" si="162"/>
        <v>tw-x-61-shl-loc2</v>
      </c>
      <c r="M1567" s="49">
        <f t="shared" si="163"/>
        <v>7</v>
      </c>
      <c r="N1567" s="25">
        <v>9</v>
      </c>
      <c r="O1567" s="39">
        <v>9</v>
      </c>
      <c r="Q1567" s="48">
        <v>364</v>
      </c>
    </row>
    <row r="1568" spans="1:17" ht="16.5" x14ac:dyDescent="0.2">
      <c r="A1568" s="45" t="s">
        <v>1702</v>
      </c>
      <c r="B1568" s="45">
        <f t="shared" si="164"/>
        <v>4306130</v>
      </c>
      <c r="C1568" s="68">
        <v>61</v>
      </c>
      <c r="D1568" s="38">
        <f t="shared" si="158"/>
        <v>43061</v>
      </c>
      <c r="E1568" s="25">
        <v>3</v>
      </c>
      <c r="F1568" s="26" t="s">
        <v>794</v>
      </c>
      <c r="G1568" s="26" t="s">
        <v>500</v>
      </c>
      <c r="H1568" s="25">
        <f t="shared" si="159"/>
        <v>111</v>
      </c>
      <c r="I1568" s="25">
        <f t="shared" si="160"/>
        <v>15</v>
      </c>
      <c r="J1568" s="25">
        <f t="shared" si="161"/>
        <v>4</v>
      </c>
      <c r="K1568" s="25" t="s">
        <v>502</v>
      </c>
      <c r="L1568" s="50" t="str">
        <f t="shared" si="162"/>
        <v>tw-x-61-jlr-loc3</v>
      </c>
      <c r="M1568" s="50">
        <f t="shared" si="163"/>
        <v>7</v>
      </c>
      <c r="N1568" s="25">
        <v>6</v>
      </c>
      <c r="O1568" s="39">
        <v>6</v>
      </c>
      <c r="Q1568" s="48">
        <v>365</v>
      </c>
    </row>
    <row r="1569" spans="1:17" ht="17.25" thickBot="1" x14ac:dyDescent="0.25">
      <c r="A1569" s="45" t="s">
        <v>1702</v>
      </c>
      <c r="B1569" s="45">
        <f t="shared" si="164"/>
        <v>4306131</v>
      </c>
      <c r="C1569" s="68">
        <v>61</v>
      </c>
      <c r="D1569" s="40">
        <f t="shared" si="158"/>
        <v>43061</v>
      </c>
      <c r="E1569" s="41">
        <v>3</v>
      </c>
      <c r="F1569" s="42" t="s">
        <v>795</v>
      </c>
      <c r="G1569" s="42" t="s">
        <v>520</v>
      </c>
      <c r="H1569" s="41">
        <f t="shared" si="159"/>
        <v>111</v>
      </c>
      <c r="I1569" s="41">
        <f t="shared" si="160"/>
        <v>15</v>
      </c>
      <c r="J1569" s="41">
        <f t="shared" si="161"/>
        <v>4</v>
      </c>
      <c r="K1569" s="41" t="s">
        <v>543</v>
      </c>
      <c r="L1569" s="42" t="str">
        <f t="shared" si="162"/>
        <v>tw-x-61-shl-loc3</v>
      </c>
      <c r="M1569" s="42">
        <f t="shared" si="163"/>
        <v>7</v>
      </c>
      <c r="N1569" s="41">
        <v>9</v>
      </c>
      <c r="O1569" s="43">
        <v>9</v>
      </c>
      <c r="Q1569" s="48">
        <v>366</v>
      </c>
    </row>
    <row r="1570" spans="1:17" ht="16.5" x14ac:dyDescent="0.2">
      <c r="A1570" s="45" t="s">
        <v>1702</v>
      </c>
      <c r="B1570" s="45">
        <f t="shared" si="164"/>
        <v>4306210</v>
      </c>
      <c r="C1570" s="68">
        <v>62</v>
      </c>
      <c r="D1570" s="35">
        <f t="shared" si="158"/>
        <v>43062</v>
      </c>
      <c r="E1570" s="36">
        <v>1</v>
      </c>
      <c r="F1570" s="44" t="s">
        <v>794</v>
      </c>
      <c r="G1570" s="44" t="s">
        <v>174</v>
      </c>
      <c r="H1570" s="36">
        <f t="shared" si="159"/>
        <v>112</v>
      </c>
      <c r="I1570" s="36">
        <f t="shared" si="160"/>
        <v>15</v>
      </c>
      <c r="J1570" s="36">
        <f t="shared" si="161"/>
        <v>4</v>
      </c>
      <c r="K1570" s="36" t="s">
        <v>174</v>
      </c>
      <c r="L1570" s="36" t="str">
        <f t="shared" si="162"/>
        <v>tw-x-62-jlr-loc1</v>
      </c>
      <c r="M1570" s="36">
        <f t="shared" si="163"/>
        <v>7</v>
      </c>
      <c r="N1570" s="36">
        <v>6</v>
      </c>
      <c r="O1570" s="37">
        <v>6</v>
      </c>
      <c r="Q1570" s="48">
        <v>367</v>
      </c>
    </row>
    <row r="1571" spans="1:17" ht="16.5" x14ac:dyDescent="0.2">
      <c r="A1571" s="45" t="s">
        <v>1702</v>
      </c>
      <c r="B1571" s="45">
        <f t="shared" si="164"/>
        <v>4306211</v>
      </c>
      <c r="C1571" s="68">
        <v>62</v>
      </c>
      <c r="D1571" s="38">
        <f t="shared" si="158"/>
        <v>43062</v>
      </c>
      <c r="E1571" s="25">
        <v>1</v>
      </c>
      <c r="F1571" s="26" t="s">
        <v>795</v>
      </c>
      <c r="G1571" s="26" t="s">
        <v>516</v>
      </c>
      <c r="H1571" s="25">
        <f t="shared" si="159"/>
        <v>112</v>
      </c>
      <c r="I1571" s="25">
        <f t="shared" si="160"/>
        <v>15</v>
      </c>
      <c r="J1571" s="25">
        <f t="shared" si="161"/>
        <v>4</v>
      </c>
      <c r="K1571" s="25" t="s">
        <v>534</v>
      </c>
      <c r="L1571" s="25" t="str">
        <f t="shared" si="162"/>
        <v>tw-x-62-shl-loc1</v>
      </c>
      <c r="M1571" s="25">
        <f t="shared" si="163"/>
        <v>7</v>
      </c>
      <c r="N1571" s="25">
        <v>9</v>
      </c>
      <c r="O1571" s="39">
        <v>9</v>
      </c>
      <c r="Q1571" s="48">
        <v>368</v>
      </c>
    </row>
    <row r="1572" spans="1:17" ht="16.5" x14ac:dyDescent="0.2">
      <c r="A1572" s="45" t="s">
        <v>1702</v>
      </c>
      <c r="B1572" s="45">
        <f t="shared" si="164"/>
        <v>4306220</v>
      </c>
      <c r="C1572" s="68">
        <v>62</v>
      </c>
      <c r="D1572" s="38">
        <f t="shared" si="158"/>
        <v>43062</v>
      </c>
      <c r="E1572" s="25">
        <v>2</v>
      </c>
      <c r="F1572" s="26" t="s">
        <v>794</v>
      </c>
      <c r="G1572" s="26" t="s">
        <v>498</v>
      </c>
      <c r="H1572" s="25">
        <f t="shared" si="159"/>
        <v>112</v>
      </c>
      <c r="I1572" s="25">
        <f t="shared" si="160"/>
        <v>15</v>
      </c>
      <c r="J1572" s="25">
        <f t="shared" si="161"/>
        <v>4</v>
      </c>
      <c r="K1572" s="25" t="s">
        <v>174</v>
      </c>
      <c r="L1572" s="49" t="str">
        <f t="shared" si="162"/>
        <v>tw-x-62-jlr-loc2</v>
      </c>
      <c r="M1572" s="49">
        <f t="shared" si="163"/>
        <v>7</v>
      </c>
      <c r="N1572" s="25">
        <v>6</v>
      </c>
      <c r="O1572" s="39">
        <v>6</v>
      </c>
      <c r="Q1572" s="48">
        <v>369</v>
      </c>
    </row>
    <row r="1573" spans="1:17" ht="16.5" x14ac:dyDescent="0.2">
      <c r="A1573" s="45" t="s">
        <v>1702</v>
      </c>
      <c r="B1573" s="45">
        <f t="shared" si="164"/>
        <v>4306221</v>
      </c>
      <c r="C1573" s="68">
        <v>62</v>
      </c>
      <c r="D1573" s="38">
        <f t="shared" si="158"/>
        <v>43062</v>
      </c>
      <c r="E1573" s="25">
        <v>2</v>
      </c>
      <c r="F1573" s="26" t="s">
        <v>795</v>
      </c>
      <c r="G1573" s="26" t="s">
        <v>515</v>
      </c>
      <c r="H1573" s="25">
        <f t="shared" si="159"/>
        <v>112</v>
      </c>
      <c r="I1573" s="25">
        <f t="shared" si="160"/>
        <v>15</v>
      </c>
      <c r="J1573" s="25">
        <f t="shared" si="161"/>
        <v>4</v>
      </c>
      <c r="K1573" s="25" t="s">
        <v>528</v>
      </c>
      <c r="L1573" s="49" t="str">
        <f t="shared" si="162"/>
        <v>tw-x-62-shl-loc2</v>
      </c>
      <c r="M1573" s="49">
        <f t="shared" si="163"/>
        <v>7</v>
      </c>
      <c r="N1573" s="25">
        <v>9</v>
      </c>
      <c r="O1573" s="39">
        <v>9</v>
      </c>
      <c r="Q1573" s="48">
        <v>370</v>
      </c>
    </row>
    <row r="1574" spans="1:17" ht="16.5" x14ac:dyDescent="0.2">
      <c r="A1574" s="45" t="s">
        <v>1702</v>
      </c>
      <c r="B1574" s="45">
        <f t="shared" si="164"/>
        <v>4306230</v>
      </c>
      <c r="C1574" s="68">
        <v>62</v>
      </c>
      <c r="D1574" s="38">
        <f t="shared" si="158"/>
        <v>43062</v>
      </c>
      <c r="E1574" s="25">
        <v>3</v>
      </c>
      <c r="F1574" s="26" t="s">
        <v>794</v>
      </c>
      <c r="G1574" s="26" t="s">
        <v>500</v>
      </c>
      <c r="H1574" s="25">
        <f t="shared" si="159"/>
        <v>112</v>
      </c>
      <c r="I1574" s="25">
        <f t="shared" si="160"/>
        <v>15</v>
      </c>
      <c r="J1574" s="25">
        <f t="shared" si="161"/>
        <v>4</v>
      </c>
      <c r="K1574" s="25" t="s">
        <v>501</v>
      </c>
      <c r="L1574" s="50" t="str">
        <f t="shared" si="162"/>
        <v>tw-x-62-jlr-loc3</v>
      </c>
      <c r="M1574" s="50">
        <f t="shared" si="163"/>
        <v>7</v>
      </c>
      <c r="N1574" s="25">
        <v>6</v>
      </c>
      <c r="O1574" s="39">
        <v>6</v>
      </c>
      <c r="Q1574" s="48">
        <v>371</v>
      </c>
    </row>
    <row r="1575" spans="1:17" ht="17.25" thickBot="1" x14ac:dyDescent="0.25">
      <c r="A1575" s="45" t="s">
        <v>1702</v>
      </c>
      <c r="B1575" s="45">
        <f t="shared" si="164"/>
        <v>4306231</v>
      </c>
      <c r="C1575" s="68">
        <v>62</v>
      </c>
      <c r="D1575" s="40">
        <f t="shared" si="158"/>
        <v>43062</v>
      </c>
      <c r="E1575" s="41">
        <v>3</v>
      </c>
      <c r="F1575" s="42" t="s">
        <v>795</v>
      </c>
      <c r="G1575" s="42" t="s">
        <v>520</v>
      </c>
      <c r="H1575" s="41">
        <f t="shared" si="159"/>
        <v>112</v>
      </c>
      <c r="I1575" s="41">
        <f t="shared" si="160"/>
        <v>15</v>
      </c>
      <c r="J1575" s="41">
        <f t="shared" si="161"/>
        <v>4</v>
      </c>
      <c r="K1575" s="41" t="s">
        <v>542</v>
      </c>
      <c r="L1575" s="42" t="str">
        <f t="shared" si="162"/>
        <v>tw-x-62-shl-loc3</v>
      </c>
      <c r="M1575" s="42">
        <f t="shared" si="163"/>
        <v>7</v>
      </c>
      <c r="N1575" s="41">
        <v>9</v>
      </c>
      <c r="O1575" s="43">
        <v>9</v>
      </c>
      <c r="Q1575" s="48">
        <v>372</v>
      </c>
    </row>
    <row r="1576" spans="1:17" ht="16.5" x14ac:dyDescent="0.2">
      <c r="A1576" s="45" t="s">
        <v>1702</v>
      </c>
      <c r="B1576" s="45">
        <f t="shared" si="164"/>
        <v>4306310</v>
      </c>
      <c r="C1576" s="68">
        <v>63</v>
      </c>
      <c r="D1576" s="35">
        <f t="shared" si="158"/>
        <v>43063</v>
      </c>
      <c r="E1576" s="36">
        <v>1</v>
      </c>
      <c r="F1576" s="44" t="s">
        <v>794</v>
      </c>
      <c r="G1576" s="44" t="s">
        <v>174</v>
      </c>
      <c r="H1576" s="36">
        <f t="shared" si="159"/>
        <v>112</v>
      </c>
      <c r="I1576" s="36">
        <f t="shared" si="160"/>
        <v>15</v>
      </c>
      <c r="J1576" s="36">
        <f t="shared" si="161"/>
        <v>4</v>
      </c>
      <c r="K1576" s="36" t="s">
        <v>498</v>
      </c>
      <c r="L1576" s="36" t="str">
        <f t="shared" si="162"/>
        <v>tw-x-63-jlr-loc1</v>
      </c>
      <c r="M1576" s="36">
        <f t="shared" si="163"/>
        <v>7</v>
      </c>
      <c r="N1576" s="36">
        <v>6</v>
      </c>
      <c r="O1576" s="37">
        <v>6</v>
      </c>
      <c r="Q1576" s="48">
        <v>373</v>
      </c>
    </row>
    <row r="1577" spans="1:17" ht="16.5" x14ac:dyDescent="0.2">
      <c r="A1577" s="45" t="s">
        <v>1702</v>
      </c>
      <c r="B1577" s="45">
        <f t="shared" si="164"/>
        <v>4306311</v>
      </c>
      <c r="C1577" s="68">
        <v>63</v>
      </c>
      <c r="D1577" s="38">
        <f t="shared" si="158"/>
        <v>43063</v>
      </c>
      <c r="E1577" s="25">
        <v>1</v>
      </c>
      <c r="F1577" s="26" t="s">
        <v>795</v>
      </c>
      <c r="G1577" s="26" t="s">
        <v>516</v>
      </c>
      <c r="H1577" s="25">
        <f t="shared" si="159"/>
        <v>112</v>
      </c>
      <c r="I1577" s="25">
        <f t="shared" si="160"/>
        <v>15</v>
      </c>
      <c r="J1577" s="25">
        <f t="shared" si="161"/>
        <v>4</v>
      </c>
      <c r="K1577" s="25" t="s">
        <v>526</v>
      </c>
      <c r="L1577" s="25" t="str">
        <f t="shared" si="162"/>
        <v>tw-x-63-shl-loc1</v>
      </c>
      <c r="M1577" s="25">
        <f t="shared" si="163"/>
        <v>7</v>
      </c>
      <c r="N1577" s="25">
        <v>9</v>
      </c>
      <c r="O1577" s="39">
        <v>9</v>
      </c>
      <c r="Q1577" s="48">
        <v>374</v>
      </c>
    </row>
    <row r="1578" spans="1:17" ht="16.5" x14ac:dyDescent="0.2">
      <c r="A1578" s="45" t="s">
        <v>1702</v>
      </c>
      <c r="B1578" s="45">
        <f t="shared" si="164"/>
        <v>4306320</v>
      </c>
      <c r="C1578" s="68">
        <v>63</v>
      </c>
      <c r="D1578" s="38">
        <f t="shared" si="158"/>
        <v>43063</v>
      </c>
      <c r="E1578" s="25">
        <v>2</v>
      </c>
      <c r="F1578" s="26" t="s">
        <v>794</v>
      </c>
      <c r="G1578" s="26" t="s">
        <v>498</v>
      </c>
      <c r="H1578" s="25">
        <f t="shared" si="159"/>
        <v>112</v>
      </c>
      <c r="I1578" s="25">
        <f t="shared" si="160"/>
        <v>15</v>
      </c>
      <c r="J1578" s="25">
        <f t="shared" si="161"/>
        <v>4</v>
      </c>
      <c r="K1578" s="25" t="s">
        <v>497</v>
      </c>
      <c r="L1578" s="49" t="str">
        <f t="shared" si="162"/>
        <v>tw-x-63-jlr-loc2</v>
      </c>
      <c r="M1578" s="49">
        <f t="shared" si="163"/>
        <v>7</v>
      </c>
      <c r="N1578" s="25">
        <v>6</v>
      </c>
      <c r="O1578" s="39">
        <v>6</v>
      </c>
      <c r="Q1578" s="48">
        <v>375</v>
      </c>
    </row>
    <row r="1579" spans="1:17" ht="16.5" x14ac:dyDescent="0.2">
      <c r="A1579" s="45" t="s">
        <v>1702</v>
      </c>
      <c r="B1579" s="45">
        <f t="shared" si="164"/>
        <v>4306321</v>
      </c>
      <c r="C1579" s="68">
        <v>63</v>
      </c>
      <c r="D1579" s="38">
        <f t="shared" si="158"/>
        <v>43063</v>
      </c>
      <c r="E1579" s="25">
        <v>2</v>
      </c>
      <c r="F1579" s="26" t="s">
        <v>795</v>
      </c>
      <c r="G1579" s="26" t="s">
        <v>515</v>
      </c>
      <c r="H1579" s="25">
        <f t="shared" si="159"/>
        <v>112</v>
      </c>
      <c r="I1579" s="25">
        <f t="shared" si="160"/>
        <v>15</v>
      </c>
      <c r="J1579" s="25">
        <f t="shared" si="161"/>
        <v>4</v>
      </c>
      <c r="K1579" s="25" t="s">
        <v>531</v>
      </c>
      <c r="L1579" s="49" t="str">
        <f t="shared" si="162"/>
        <v>tw-x-63-shl-loc2</v>
      </c>
      <c r="M1579" s="49">
        <f t="shared" si="163"/>
        <v>7</v>
      </c>
      <c r="N1579" s="25">
        <v>9</v>
      </c>
      <c r="O1579" s="39">
        <v>9</v>
      </c>
      <c r="Q1579" s="48">
        <v>376</v>
      </c>
    </row>
    <row r="1580" spans="1:17" ht="16.5" x14ac:dyDescent="0.2">
      <c r="A1580" s="45" t="s">
        <v>1702</v>
      </c>
      <c r="B1580" s="45">
        <f t="shared" si="164"/>
        <v>4306330</v>
      </c>
      <c r="C1580" s="68">
        <v>63</v>
      </c>
      <c r="D1580" s="38">
        <f t="shared" si="158"/>
        <v>43063</v>
      </c>
      <c r="E1580" s="25">
        <v>3</v>
      </c>
      <c r="F1580" s="26" t="s">
        <v>794</v>
      </c>
      <c r="G1580" s="26" t="s">
        <v>500</v>
      </c>
      <c r="H1580" s="25">
        <f t="shared" si="159"/>
        <v>112</v>
      </c>
      <c r="I1580" s="25">
        <f t="shared" si="160"/>
        <v>15</v>
      </c>
      <c r="J1580" s="25">
        <f t="shared" si="161"/>
        <v>4</v>
      </c>
      <c r="K1580" s="25" t="s">
        <v>174</v>
      </c>
      <c r="L1580" s="50" t="str">
        <f t="shared" si="162"/>
        <v>tw-x-63-jlr-loc3</v>
      </c>
      <c r="M1580" s="50">
        <f t="shared" si="163"/>
        <v>7</v>
      </c>
      <c r="N1580" s="25">
        <v>6</v>
      </c>
      <c r="O1580" s="39">
        <v>6</v>
      </c>
      <c r="Q1580" s="48">
        <v>377</v>
      </c>
    </row>
    <row r="1581" spans="1:17" ht="17.25" thickBot="1" x14ac:dyDescent="0.25">
      <c r="A1581" s="45" t="s">
        <v>1702</v>
      </c>
      <c r="B1581" s="45">
        <f t="shared" si="164"/>
        <v>4306331</v>
      </c>
      <c r="C1581" s="68">
        <v>63</v>
      </c>
      <c r="D1581" s="40">
        <f t="shared" si="158"/>
        <v>43063</v>
      </c>
      <c r="E1581" s="41">
        <v>3</v>
      </c>
      <c r="F1581" s="42" t="s">
        <v>795</v>
      </c>
      <c r="G1581" s="42" t="s">
        <v>520</v>
      </c>
      <c r="H1581" s="41">
        <f t="shared" si="159"/>
        <v>112</v>
      </c>
      <c r="I1581" s="41">
        <f t="shared" si="160"/>
        <v>15</v>
      </c>
      <c r="J1581" s="41">
        <f t="shared" si="161"/>
        <v>4</v>
      </c>
      <c r="K1581" s="41" t="s">
        <v>535</v>
      </c>
      <c r="L1581" s="42" t="str">
        <f t="shared" si="162"/>
        <v>tw-x-63-shl-loc3</v>
      </c>
      <c r="M1581" s="42">
        <f t="shared" si="163"/>
        <v>7</v>
      </c>
      <c r="N1581" s="41">
        <v>9</v>
      </c>
      <c r="O1581" s="43">
        <v>9</v>
      </c>
      <c r="Q1581" s="48">
        <v>378</v>
      </c>
    </row>
    <row r="1582" spans="1:17" ht="16.5" x14ac:dyDescent="0.2">
      <c r="A1582" s="45" t="s">
        <v>1702</v>
      </c>
      <c r="B1582" s="45">
        <f t="shared" si="164"/>
        <v>4306410</v>
      </c>
      <c r="C1582" s="68">
        <v>64</v>
      </c>
      <c r="D1582" s="35">
        <f t="shared" si="158"/>
        <v>43064</v>
      </c>
      <c r="E1582" s="36">
        <v>1</v>
      </c>
      <c r="F1582" s="44" t="s">
        <v>794</v>
      </c>
      <c r="G1582" s="44" t="s">
        <v>174</v>
      </c>
      <c r="H1582" s="36">
        <f t="shared" si="159"/>
        <v>113</v>
      </c>
      <c r="I1582" s="36">
        <f t="shared" si="160"/>
        <v>15</v>
      </c>
      <c r="J1582" s="36">
        <f t="shared" si="161"/>
        <v>4</v>
      </c>
      <c r="K1582" s="36" t="s">
        <v>502</v>
      </c>
      <c r="L1582" s="36" t="str">
        <f t="shared" si="162"/>
        <v>tw-x-64-jlr-loc1</v>
      </c>
      <c r="M1582" s="36">
        <f t="shared" si="163"/>
        <v>7</v>
      </c>
      <c r="N1582" s="36">
        <v>6</v>
      </c>
      <c r="O1582" s="37">
        <v>6</v>
      </c>
      <c r="Q1582" s="48">
        <v>379</v>
      </c>
    </row>
    <row r="1583" spans="1:17" ht="16.5" x14ac:dyDescent="0.2">
      <c r="A1583" s="45" t="s">
        <v>1702</v>
      </c>
      <c r="B1583" s="45">
        <f t="shared" si="164"/>
        <v>4306411</v>
      </c>
      <c r="C1583" s="68">
        <v>64</v>
      </c>
      <c r="D1583" s="38">
        <f t="shared" si="158"/>
        <v>43064</v>
      </c>
      <c r="E1583" s="25">
        <v>1</v>
      </c>
      <c r="F1583" s="26" t="s">
        <v>795</v>
      </c>
      <c r="G1583" s="26" t="s">
        <v>516</v>
      </c>
      <c r="H1583" s="25">
        <f t="shared" si="159"/>
        <v>113</v>
      </c>
      <c r="I1583" s="25">
        <f t="shared" si="160"/>
        <v>15</v>
      </c>
      <c r="J1583" s="25">
        <f t="shared" si="161"/>
        <v>4</v>
      </c>
      <c r="K1583" s="25" t="s">
        <v>543</v>
      </c>
      <c r="L1583" s="25" t="str">
        <f t="shared" si="162"/>
        <v>tw-x-64-shl-loc1</v>
      </c>
      <c r="M1583" s="25">
        <f t="shared" si="163"/>
        <v>7</v>
      </c>
      <c r="N1583" s="25">
        <v>9</v>
      </c>
      <c r="O1583" s="39">
        <v>9</v>
      </c>
      <c r="Q1583" s="48">
        <v>380</v>
      </c>
    </row>
    <row r="1584" spans="1:17" ht="16.5" x14ac:dyDescent="0.2">
      <c r="A1584" s="45" t="s">
        <v>1702</v>
      </c>
      <c r="B1584" s="45">
        <f t="shared" si="164"/>
        <v>4306420</v>
      </c>
      <c r="C1584" s="68">
        <v>64</v>
      </c>
      <c r="D1584" s="38">
        <f t="shared" si="158"/>
        <v>43064</v>
      </c>
      <c r="E1584" s="25">
        <v>2</v>
      </c>
      <c r="F1584" s="26" t="s">
        <v>794</v>
      </c>
      <c r="G1584" s="26" t="s">
        <v>498</v>
      </c>
      <c r="H1584" s="25">
        <f t="shared" si="159"/>
        <v>113</v>
      </c>
      <c r="I1584" s="25">
        <f t="shared" si="160"/>
        <v>15</v>
      </c>
      <c r="J1584" s="25">
        <f t="shared" si="161"/>
        <v>4</v>
      </c>
      <c r="K1584" s="25" t="s">
        <v>1459</v>
      </c>
      <c r="L1584" s="49" t="str">
        <f t="shared" si="162"/>
        <v>tw-x-64-jlr-loc2</v>
      </c>
      <c r="M1584" s="49">
        <f t="shared" si="163"/>
        <v>7</v>
      </c>
      <c r="N1584" s="25">
        <v>6</v>
      </c>
      <c r="O1584" s="39">
        <v>6</v>
      </c>
      <c r="Q1584" s="48">
        <v>381</v>
      </c>
    </row>
    <row r="1585" spans="1:17" ht="16.5" x14ac:dyDescent="0.2">
      <c r="A1585" s="45" t="s">
        <v>1702</v>
      </c>
      <c r="B1585" s="45">
        <f t="shared" si="164"/>
        <v>4306421</v>
      </c>
      <c r="C1585" s="68">
        <v>64</v>
      </c>
      <c r="D1585" s="38">
        <f t="shared" si="158"/>
        <v>43064</v>
      </c>
      <c r="E1585" s="25">
        <v>2</v>
      </c>
      <c r="F1585" s="26" t="s">
        <v>795</v>
      </c>
      <c r="G1585" s="26" t="s">
        <v>515</v>
      </c>
      <c r="H1585" s="25">
        <f t="shared" si="159"/>
        <v>113</v>
      </c>
      <c r="I1585" s="25">
        <f t="shared" si="160"/>
        <v>15</v>
      </c>
      <c r="J1585" s="25">
        <f t="shared" si="161"/>
        <v>4</v>
      </c>
      <c r="K1585" s="25" t="s">
        <v>538</v>
      </c>
      <c r="L1585" s="49" t="str">
        <f t="shared" si="162"/>
        <v>tw-x-64-shl-loc2</v>
      </c>
      <c r="M1585" s="49">
        <f t="shared" si="163"/>
        <v>7</v>
      </c>
      <c r="N1585" s="25">
        <v>9</v>
      </c>
      <c r="O1585" s="39">
        <v>9</v>
      </c>
      <c r="Q1585" s="48">
        <v>382</v>
      </c>
    </row>
    <row r="1586" spans="1:17" ht="16.5" x14ac:dyDescent="0.2">
      <c r="A1586" s="45" t="s">
        <v>1702</v>
      </c>
      <c r="B1586" s="45">
        <f t="shared" si="164"/>
        <v>4306430</v>
      </c>
      <c r="C1586" s="68">
        <v>64</v>
      </c>
      <c r="D1586" s="38">
        <f t="shared" si="158"/>
        <v>43064</v>
      </c>
      <c r="E1586" s="25">
        <v>3</v>
      </c>
      <c r="F1586" s="26" t="s">
        <v>794</v>
      </c>
      <c r="G1586" s="26" t="s">
        <v>500</v>
      </c>
      <c r="H1586" s="25">
        <f t="shared" si="159"/>
        <v>113</v>
      </c>
      <c r="I1586" s="25">
        <f t="shared" si="160"/>
        <v>15</v>
      </c>
      <c r="J1586" s="25">
        <f t="shared" si="161"/>
        <v>4</v>
      </c>
      <c r="K1586" s="25" t="s">
        <v>503</v>
      </c>
      <c r="L1586" s="50" t="str">
        <f t="shared" si="162"/>
        <v>tw-x-64-jlr-loc3</v>
      </c>
      <c r="M1586" s="50">
        <f t="shared" si="163"/>
        <v>7</v>
      </c>
      <c r="N1586" s="25">
        <v>6</v>
      </c>
      <c r="O1586" s="39">
        <v>6</v>
      </c>
      <c r="Q1586" s="48">
        <v>383</v>
      </c>
    </row>
    <row r="1587" spans="1:17" ht="17.25" thickBot="1" x14ac:dyDescent="0.25">
      <c r="A1587" s="45" t="s">
        <v>1702</v>
      </c>
      <c r="B1587" s="45">
        <f t="shared" si="164"/>
        <v>4306431</v>
      </c>
      <c r="C1587" s="68">
        <v>64</v>
      </c>
      <c r="D1587" s="40">
        <f t="shared" si="158"/>
        <v>43064</v>
      </c>
      <c r="E1587" s="41">
        <v>3</v>
      </c>
      <c r="F1587" s="42" t="s">
        <v>795</v>
      </c>
      <c r="G1587" s="42" t="s">
        <v>520</v>
      </c>
      <c r="H1587" s="41">
        <f t="shared" si="159"/>
        <v>113</v>
      </c>
      <c r="I1587" s="41">
        <f t="shared" si="160"/>
        <v>15</v>
      </c>
      <c r="J1587" s="41">
        <f t="shared" si="161"/>
        <v>4</v>
      </c>
      <c r="K1587" s="41" t="s">
        <v>544</v>
      </c>
      <c r="L1587" s="42" t="str">
        <f t="shared" si="162"/>
        <v>tw-x-64-shl-loc3</v>
      </c>
      <c r="M1587" s="42">
        <f t="shared" si="163"/>
        <v>7</v>
      </c>
      <c r="N1587" s="41">
        <v>9</v>
      </c>
      <c r="O1587" s="43">
        <v>9</v>
      </c>
      <c r="Q1587" s="48">
        <v>384</v>
      </c>
    </row>
    <row r="1588" spans="1:17" ht="16.5" x14ac:dyDescent="0.2">
      <c r="A1588" s="45" t="s">
        <v>1702</v>
      </c>
      <c r="B1588" s="45">
        <f t="shared" si="164"/>
        <v>4306510</v>
      </c>
      <c r="C1588" s="68">
        <v>65</v>
      </c>
      <c r="D1588" s="35">
        <f t="shared" si="158"/>
        <v>43065</v>
      </c>
      <c r="E1588" s="36">
        <v>1</v>
      </c>
      <c r="F1588" s="44" t="s">
        <v>794</v>
      </c>
      <c r="G1588" s="44" t="s">
        <v>174</v>
      </c>
      <c r="H1588" s="36">
        <f t="shared" si="159"/>
        <v>113</v>
      </c>
      <c r="I1588" s="36">
        <f t="shared" si="160"/>
        <v>15</v>
      </c>
      <c r="J1588" s="36">
        <f t="shared" si="161"/>
        <v>4</v>
      </c>
      <c r="K1588" s="36" t="s">
        <v>495</v>
      </c>
      <c r="L1588" s="36" t="str">
        <f t="shared" si="162"/>
        <v>tw-x-65-jlr-loc1</v>
      </c>
      <c r="M1588" s="36">
        <f t="shared" si="163"/>
        <v>7</v>
      </c>
      <c r="N1588" s="36">
        <v>6</v>
      </c>
      <c r="O1588" s="37">
        <v>6</v>
      </c>
      <c r="Q1588" s="48">
        <v>385</v>
      </c>
    </row>
    <row r="1589" spans="1:17" ht="16.5" x14ac:dyDescent="0.2">
      <c r="A1589" s="45" t="s">
        <v>1702</v>
      </c>
      <c r="B1589" s="45">
        <f t="shared" si="164"/>
        <v>4306511</v>
      </c>
      <c r="C1589" s="68">
        <v>65</v>
      </c>
      <c r="D1589" s="38">
        <f t="shared" ref="D1589:D1652" si="165">INT((Q1589-1)/6)+43001</f>
        <v>43065</v>
      </c>
      <c r="E1589" s="25">
        <v>1</v>
      </c>
      <c r="F1589" s="26" t="s">
        <v>795</v>
      </c>
      <c r="G1589" s="26" t="s">
        <v>516</v>
      </c>
      <c r="H1589" s="25">
        <f t="shared" ref="H1589:H1652" si="166">INDEX($AY$4:$AY$103,C1589)</f>
        <v>113</v>
      </c>
      <c r="I1589" s="25">
        <f t="shared" ref="I1589:I1652" si="167">INDEX($AZ$4:$BB$103,C1589,E1589)</f>
        <v>15</v>
      </c>
      <c r="J1589" s="25">
        <f t="shared" ref="J1589:J1652" si="168">INDEX($BC$4:$BC$103,C1589)</f>
        <v>4</v>
      </c>
      <c r="K1589" s="25" t="s">
        <v>527</v>
      </c>
      <c r="L1589" s="25" t="str">
        <f t="shared" ref="L1589:L1652" si="169">A1589&amp;"-"&amp;C1589&amp;"-"&amp;F1589&amp;"-loc"&amp;E1589</f>
        <v>tw-x-65-shl-loc1</v>
      </c>
      <c r="M1589" s="25">
        <f t="shared" ref="M1589:M1652" si="170">INDEX($BD$4:$BD$103,C1589)</f>
        <v>7</v>
      </c>
      <c r="N1589" s="25">
        <v>9</v>
      </c>
      <c r="O1589" s="39">
        <v>9</v>
      </c>
      <c r="Q1589" s="48">
        <v>386</v>
      </c>
    </row>
    <row r="1590" spans="1:17" ht="16.5" x14ac:dyDescent="0.2">
      <c r="A1590" s="45" t="s">
        <v>1702</v>
      </c>
      <c r="B1590" s="45">
        <f t="shared" si="164"/>
        <v>4306520</v>
      </c>
      <c r="C1590" s="68">
        <v>65</v>
      </c>
      <c r="D1590" s="38">
        <f t="shared" si="165"/>
        <v>43065</v>
      </c>
      <c r="E1590" s="25">
        <v>2</v>
      </c>
      <c r="F1590" s="26" t="s">
        <v>794</v>
      </c>
      <c r="G1590" s="26" t="s">
        <v>498</v>
      </c>
      <c r="H1590" s="25">
        <f t="shared" si="166"/>
        <v>113</v>
      </c>
      <c r="I1590" s="25">
        <f t="shared" si="167"/>
        <v>15</v>
      </c>
      <c r="J1590" s="25">
        <f t="shared" si="168"/>
        <v>4</v>
      </c>
      <c r="K1590" s="25" t="s">
        <v>1463</v>
      </c>
      <c r="L1590" s="49" t="str">
        <f t="shared" si="169"/>
        <v>tw-x-65-jlr-loc2</v>
      </c>
      <c r="M1590" s="49">
        <f t="shared" si="170"/>
        <v>7</v>
      </c>
      <c r="N1590" s="25">
        <v>6</v>
      </c>
      <c r="O1590" s="39">
        <v>6</v>
      </c>
      <c r="Q1590" s="48">
        <v>387</v>
      </c>
    </row>
    <row r="1591" spans="1:17" ht="16.5" x14ac:dyDescent="0.2">
      <c r="A1591" s="45" t="s">
        <v>1702</v>
      </c>
      <c r="B1591" s="45">
        <f t="shared" si="164"/>
        <v>4306521</v>
      </c>
      <c r="C1591" s="68">
        <v>65</v>
      </c>
      <c r="D1591" s="38">
        <f t="shared" si="165"/>
        <v>43065</v>
      </c>
      <c r="E1591" s="25">
        <v>2</v>
      </c>
      <c r="F1591" s="26" t="s">
        <v>795</v>
      </c>
      <c r="G1591" s="26" t="s">
        <v>515</v>
      </c>
      <c r="H1591" s="25">
        <f t="shared" si="166"/>
        <v>113</v>
      </c>
      <c r="I1591" s="25">
        <f t="shared" si="167"/>
        <v>15</v>
      </c>
      <c r="J1591" s="25">
        <f t="shared" si="168"/>
        <v>4</v>
      </c>
      <c r="K1591" s="25" t="s">
        <v>530</v>
      </c>
      <c r="L1591" s="49" t="str">
        <f t="shared" si="169"/>
        <v>tw-x-65-shl-loc2</v>
      </c>
      <c r="M1591" s="49">
        <f t="shared" si="170"/>
        <v>7</v>
      </c>
      <c r="N1591" s="25">
        <v>9</v>
      </c>
      <c r="O1591" s="39">
        <v>9</v>
      </c>
      <c r="Q1591" s="48">
        <v>388</v>
      </c>
    </row>
    <row r="1592" spans="1:17" ht="16.5" x14ac:dyDescent="0.2">
      <c r="A1592" s="45" t="s">
        <v>1702</v>
      </c>
      <c r="B1592" s="45">
        <f t="shared" si="164"/>
        <v>4306530</v>
      </c>
      <c r="C1592" s="68">
        <v>65</v>
      </c>
      <c r="D1592" s="38">
        <f t="shared" si="165"/>
        <v>43065</v>
      </c>
      <c r="E1592" s="25">
        <v>3</v>
      </c>
      <c r="F1592" s="26" t="s">
        <v>794</v>
      </c>
      <c r="G1592" s="26" t="s">
        <v>500</v>
      </c>
      <c r="H1592" s="25">
        <f t="shared" si="166"/>
        <v>113</v>
      </c>
      <c r="I1592" s="25">
        <f t="shared" si="167"/>
        <v>15</v>
      </c>
      <c r="J1592" s="25">
        <f t="shared" si="168"/>
        <v>4</v>
      </c>
      <c r="K1592" s="25" t="s">
        <v>504</v>
      </c>
      <c r="L1592" s="50" t="str">
        <f t="shared" si="169"/>
        <v>tw-x-65-jlr-loc3</v>
      </c>
      <c r="M1592" s="50">
        <f t="shared" si="170"/>
        <v>7</v>
      </c>
      <c r="N1592" s="25">
        <v>6</v>
      </c>
      <c r="O1592" s="39">
        <v>6</v>
      </c>
      <c r="Q1592" s="48">
        <v>389</v>
      </c>
    </row>
    <row r="1593" spans="1:17" ht="17.25" thickBot="1" x14ac:dyDescent="0.25">
      <c r="A1593" s="45" t="s">
        <v>1702</v>
      </c>
      <c r="B1593" s="45">
        <f t="shared" si="164"/>
        <v>4306531</v>
      </c>
      <c r="C1593" s="68">
        <v>65</v>
      </c>
      <c r="D1593" s="40">
        <f t="shared" si="165"/>
        <v>43065</v>
      </c>
      <c r="E1593" s="41">
        <v>3</v>
      </c>
      <c r="F1593" s="42" t="s">
        <v>795</v>
      </c>
      <c r="G1593" s="42" t="s">
        <v>520</v>
      </c>
      <c r="H1593" s="41">
        <f t="shared" si="166"/>
        <v>113</v>
      </c>
      <c r="I1593" s="41">
        <f t="shared" si="167"/>
        <v>15</v>
      </c>
      <c r="J1593" s="41">
        <f t="shared" si="168"/>
        <v>4</v>
      </c>
      <c r="K1593" s="41" t="s">
        <v>545</v>
      </c>
      <c r="L1593" s="42" t="str">
        <f t="shared" si="169"/>
        <v>tw-x-65-shl-loc3</v>
      </c>
      <c r="M1593" s="42">
        <f t="shared" si="170"/>
        <v>7</v>
      </c>
      <c r="N1593" s="41">
        <v>9</v>
      </c>
      <c r="O1593" s="43">
        <v>9</v>
      </c>
      <c r="Q1593" s="48">
        <v>390</v>
      </c>
    </row>
    <row r="1594" spans="1:17" ht="16.5" x14ac:dyDescent="0.2">
      <c r="A1594" s="45" t="s">
        <v>1702</v>
      </c>
      <c r="B1594" s="45">
        <f t="shared" si="164"/>
        <v>4306610</v>
      </c>
      <c r="C1594" s="68">
        <v>66</v>
      </c>
      <c r="D1594" s="35">
        <f t="shared" si="165"/>
        <v>43066</v>
      </c>
      <c r="E1594" s="36">
        <v>1</v>
      </c>
      <c r="F1594" s="44" t="s">
        <v>794</v>
      </c>
      <c r="G1594" s="44" t="s">
        <v>174</v>
      </c>
      <c r="H1594" s="36">
        <f t="shared" si="166"/>
        <v>114</v>
      </c>
      <c r="I1594" s="36">
        <f t="shared" si="167"/>
        <v>15</v>
      </c>
      <c r="J1594" s="36">
        <f t="shared" si="168"/>
        <v>4</v>
      </c>
      <c r="K1594" s="36" t="s">
        <v>502</v>
      </c>
      <c r="L1594" s="36" t="str">
        <f t="shared" si="169"/>
        <v>tw-x-66-jlr-loc1</v>
      </c>
      <c r="M1594" s="36">
        <f t="shared" si="170"/>
        <v>7</v>
      </c>
      <c r="N1594" s="36">
        <v>6</v>
      </c>
      <c r="O1594" s="37">
        <v>6</v>
      </c>
      <c r="Q1594" s="48">
        <v>391</v>
      </c>
    </row>
    <row r="1595" spans="1:17" ht="16.5" x14ac:dyDescent="0.2">
      <c r="A1595" s="45" t="s">
        <v>1702</v>
      </c>
      <c r="B1595" s="45">
        <f t="shared" si="164"/>
        <v>4306611</v>
      </c>
      <c r="C1595" s="68">
        <v>66</v>
      </c>
      <c r="D1595" s="38">
        <f t="shared" si="165"/>
        <v>43066</v>
      </c>
      <c r="E1595" s="25">
        <v>1</v>
      </c>
      <c r="F1595" s="26" t="s">
        <v>795</v>
      </c>
      <c r="G1595" s="26" t="s">
        <v>516</v>
      </c>
      <c r="H1595" s="25">
        <f t="shared" si="166"/>
        <v>114</v>
      </c>
      <c r="I1595" s="25">
        <f t="shared" si="167"/>
        <v>15</v>
      </c>
      <c r="J1595" s="25">
        <f t="shared" si="168"/>
        <v>4</v>
      </c>
      <c r="K1595" s="25" t="s">
        <v>543</v>
      </c>
      <c r="L1595" s="25" t="str">
        <f t="shared" si="169"/>
        <v>tw-x-66-shl-loc1</v>
      </c>
      <c r="M1595" s="25">
        <f t="shared" si="170"/>
        <v>7</v>
      </c>
      <c r="N1595" s="25">
        <v>9</v>
      </c>
      <c r="O1595" s="39">
        <v>9</v>
      </c>
      <c r="Q1595" s="48">
        <v>392</v>
      </c>
    </row>
    <row r="1596" spans="1:17" ht="16.5" x14ac:dyDescent="0.2">
      <c r="A1596" s="45" t="s">
        <v>1702</v>
      </c>
      <c r="B1596" s="45">
        <f t="shared" si="164"/>
        <v>4306620</v>
      </c>
      <c r="C1596" s="68">
        <v>66</v>
      </c>
      <c r="D1596" s="38">
        <f t="shared" si="165"/>
        <v>43066</v>
      </c>
      <c r="E1596" s="25">
        <v>2</v>
      </c>
      <c r="F1596" s="26" t="s">
        <v>794</v>
      </c>
      <c r="G1596" s="26" t="s">
        <v>498</v>
      </c>
      <c r="H1596" s="25">
        <f t="shared" si="166"/>
        <v>114</v>
      </c>
      <c r="I1596" s="25">
        <f t="shared" si="167"/>
        <v>15</v>
      </c>
      <c r="J1596" s="25">
        <f t="shared" si="168"/>
        <v>4</v>
      </c>
      <c r="K1596" s="25" t="s">
        <v>1459</v>
      </c>
      <c r="L1596" s="49" t="str">
        <f t="shared" si="169"/>
        <v>tw-x-66-jlr-loc2</v>
      </c>
      <c r="M1596" s="49">
        <f t="shared" si="170"/>
        <v>7</v>
      </c>
      <c r="N1596" s="25">
        <v>6</v>
      </c>
      <c r="O1596" s="39">
        <v>6</v>
      </c>
      <c r="Q1596" s="48">
        <v>393</v>
      </c>
    </row>
    <row r="1597" spans="1:17" ht="16.5" x14ac:dyDescent="0.2">
      <c r="A1597" s="45" t="s">
        <v>1702</v>
      </c>
      <c r="B1597" s="45">
        <f t="shared" si="164"/>
        <v>4306621</v>
      </c>
      <c r="C1597" s="68">
        <v>66</v>
      </c>
      <c r="D1597" s="38">
        <f t="shared" si="165"/>
        <v>43066</v>
      </c>
      <c r="E1597" s="25">
        <v>2</v>
      </c>
      <c r="F1597" s="26" t="s">
        <v>795</v>
      </c>
      <c r="G1597" s="26" t="s">
        <v>515</v>
      </c>
      <c r="H1597" s="25">
        <f t="shared" si="166"/>
        <v>114</v>
      </c>
      <c r="I1597" s="25">
        <f t="shared" si="167"/>
        <v>15</v>
      </c>
      <c r="J1597" s="25">
        <f t="shared" si="168"/>
        <v>4</v>
      </c>
      <c r="K1597" s="25" t="s">
        <v>538</v>
      </c>
      <c r="L1597" s="49" t="str">
        <f t="shared" si="169"/>
        <v>tw-x-66-shl-loc2</v>
      </c>
      <c r="M1597" s="49">
        <f t="shared" si="170"/>
        <v>7</v>
      </c>
      <c r="N1597" s="25">
        <v>9</v>
      </c>
      <c r="O1597" s="39">
        <v>9</v>
      </c>
      <c r="Q1597" s="48">
        <v>394</v>
      </c>
    </row>
    <row r="1598" spans="1:17" ht="16.5" x14ac:dyDescent="0.2">
      <c r="A1598" s="45" t="s">
        <v>1702</v>
      </c>
      <c r="B1598" s="45">
        <f t="shared" si="164"/>
        <v>4306630</v>
      </c>
      <c r="C1598" s="68">
        <v>66</v>
      </c>
      <c r="D1598" s="38">
        <f t="shared" si="165"/>
        <v>43066</v>
      </c>
      <c r="E1598" s="25">
        <v>3</v>
      </c>
      <c r="F1598" s="26" t="s">
        <v>794</v>
      </c>
      <c r="G1598" s="26" t="s">
        <v>500</v>
      </c>
      <c r="H1598" s="25">
        <f t="shared" si="166"/>
        <v>114</v>
      </c>
      <c r="I1598" s="25">
        <f t="shared" si="167"/>
        <v>15</v>
      </c>
      <c r="J1598" s="25">
        <f t="shared" si="168"/>
        <v>4</v>
      </c>
      <c r="K1598" s="25" t="s">
        <v>499</v>
      </c>
      <c r="L1598" s="50" t="str">
        <f t="shared" si="169"/>
        <v>tw-x-66-jlr-loc3</v>
      </c>
      <c r="M1598" s="50">
        <f t="shared" si="170"/>
        <v>7</v>
      </c>
      <c r="N1598" s="25">
        <v>6</v>
      </c>
      <c r="O1598" s="39">
        <v>6</v>
      </c>
      <c r="Q1598" s="48">
        <v>395</v>
      </c>
    </row>
    <row r="1599" spans="1:17" ht="17.25" thickBot="1" x14ac:dyDescent="0.25">
      <c r="A1599" s="45" t="s">
        <v>1702</v>
      </c>
      <c r="B1599" s="45">
        <f t="shared" si="164"/>
        <v>4306631</v>
      </c>
      <c r="C1599" s="68">
        <v>66</v>
      </c>
      <c r="D1599" s="40">
        <f t="shared" si="165"/>
        <v>43066</v>
      </c>
      <c r="E1599" s="41">
        <v>3</v>
      </c>
      <c r="F1599" s="42" t="s">
        <v>795</v>
      </c>
      <c r="G1599" s="42" t="s">
        <v>520</v>
      </c>
      <c r="H1599" s="41">
        <f t="shared" si="166"/>
        <v>114</v>
      </c>
      <c r="I1599" s="41">
        <f t="shared" si="167"/>
        <v>15</v>
      </c>
      <c r="J1599" s="41">
        <f t="shared" si="168"/>
        <v>4</v>
      </c>
      <c r="K1599" s="41" t="s">
        <v>539</v>
      </c>
      <c r="L1599" s="42" t="str">
        <f t="shared" si="169"/>
        <v>tw-x-66-shl-loc3</v>
      </c>
      <c r="M1599" s="42">
        <f t="shared" si="170"/>
        <v>7</v>
      </c>
      <c r="N1599" s="41">
        <v>9</v>
      </c>
      <c r="O1599" s="43">
        <v>9</v>
      </c>
      <c r="Q1599" s="48">
        <v>396</v>
      </c>
    </row>
    <row r="1600" spans="1:17" ht="16.5" x14ac:dyDescent="0.2">
      <c r="A1600" s="45" t="s">
        <v>1702</v>
      </c>
      <c r="B1600" s="45">
        <f t="shared" si="164"/>
        <v>4306710</v>
      </c>
      <c r="C1600" s="68">
        <v>67</v>
      </c>
      <c r="D1600" s="35">
        <f t="shared" si="165"/>
        <v>43067</v>
      </c>
      <c r="E1600" s="36">
        <v>1</v>
      </c>
      <c r="F1600" s="44" t="s">
        <v>794</v>
      </c>
      <c r="G1600" s="44" t="s">
        <v>174</v>
      </c>
      <c r="H1600" s="36">
        <f t="shared" si="166"/>
        <v>114</v>
      </c>
      <c r="I1600" s="36">
        <f t="shared" si="167"/>
        <v>15</v>
      </c>
      <c r="J1600" s="36">
        <f t="shared" si="168"/>
        <v>4</v>
      </c>
      <c r="K1600" s="36" t="s">
        <v>505</v>
      </c>
      <c r="L1600" s="36" t="str">
        <f t="shared" si="169"/>
        <v>tw-x-67-jlr-loc1</v>
      </c>
      <c r="M1600" s="36">
        <f t="shared" si="170"/>
        <v>7</v>
      </c>
      <c r="N1600" s="36">
        <v>6</v>
      </c>
      <c r="O1600" s="37">
        <v>6</v>
      </c>
      <c r="Q1600" s="48">
        <v>397</v>
      </c>
    </row>
    <row r="1601" spans="1:17" ht="16.5" x14ac:dyDescent="0.2">
      <c r="A1601" s="45" t="s">
        <v>1702</v>
      </c>
      <c r="B1601" s="45">
        <f t="shared" si="164"/>
        <v>4306711</v>
      </c>
      <c r="C1601" s="68">
        <v>67</v>
      </c>
      <c r="D1601" s="38">
        <f t="shared" si="165"/>
        <v>43067</v>
      </c>
      <c r="E1601" s="25">
        <v>1</v>
      </c>
      <c r="F1601" s="26" t="s">
        <v>795</v>
      </c>
      <c r="G1601" s="26" t="s">
        <v>516</v>
      </c>
      <c r="H1601" s="25">
        <f t="shared" si="166"/>
        <v>114</v>
      </c>
      <c r="I1601" s="25">
        <f t="shared" si="167"/>
        <v>15</v>
      </c>
      <c r="J1601" s="25">
        <f t="shared" si="168"/>
        <v>4</v>
      </c>
      <c r="K1601" s="25" t="s">
        <v>546</v>
      </c>
      <c r="L1601" s="25" t="str">
        <f t="shared" si="169"/>
        <v>tw-x-67-shl-loc1</v>
      </c>
      <c r="M1601" s="25">
        <f t="shared" si="170"/>
        <v>7</v>
      </c>
      <c r="N1601" s="25">
        <v>9</v>
      </c>
      <c r="O1601" s="39">
        <v>9</v>
      </c>
      <c r="Q1601" s="48">
        <v>398</v>
      </c>
    </row>
    <row r="1602" spans="1:17" ht="16.5" x14ac:dyDescent="0.2">
      <c r="A1602" s="45" t="s">
        <v>1702</v>
      </c>
      <c r="B1602" s="45">
        <f t="shared" si="164"/>
        <v>4306720</v>
      </c>
      <c r="C1602" s="68">
        <v>67</v>
      </c>
      <c r="D1602" s="38">
        <f t="shared" si="165"/>
        <v>43067</v>
      </c>
      <c r="E1602" s="25">
        <v>2</v>
      </c>
      <c r="F1602" s="26" t="s">
        <v>794</v>
      </c>
      <c r="G1602" s="26" t="s">
        <v>498</v>
      </c>
      <c r="H1602" s="25">
        <f t="shared" si="166"/>
        <v>114</v>
      </c>
      <c r="I1602" s="25">
        <f t="shared" si="167"/>
        <v>15</v>
      </c>
      <c r="J1602" s="25">
        <f t="shared" si="168"/>
        <v>4</v>
      </c>
      <c r="K1602" s="25" t="s">
        <v>495</v>
      </c>
      <c r="L1602" s="49" t="str">
        <f t="shared" si="169"/>
        <v>tw-x-67-jlr-loc2</v>
      </c>
      <c r="M1602" s="49">
        <f t="shared" si="170"/>
        <v>7</v>
      </c>
      <c r="N1602" s="25">
        <v>6</v>
      </c>
      <c r="O1602" s="39">
        <v>6</v>
      </c>
      <c r="Q1602" s="48">
        <v>399</v>
      </c>
    </row>
    <row r="1603" spans="1:17" ht="16.5" x14ac:dyDescent="0.2">
      <c r="A1603" s="45" t="s">
        <v>1702</v>
      </c>
      <c r="B1603" s="45">
        <f t="shared" si="164"/>
        <v>4306721</v>
      </c>
      <c r="C1603" s="68">
        <v>67</v>
      </c>
      <c r="D1603" s="38">
        <f t="shared" si="165"/>
        <v>43067</v>
      </c>
      <c r="E1603" s="25">
        <v>2</v>
      </c>
      <c r="F1603" s="26" t="s">
        <v>795</v>
      </c>
      <c r="G1603" s="26" t="s">
        <v>515</v>
      </c>
      <c r="H1603" s="25">
        <f t="shared" si="166"/>
        <v>114</v>
      </c>
      <c r="I1603" s="25">
        <f t="shared" si="167"/>
        <v>15</v>
      </c>
      <c r="J1603" s="25">
        <f t="shared" si="168"/>
        <v>4</v>
      </c>
      <c r="K1603" s="25" t="s">
        <v>534</v>
      </c>
      <c r="L1603" s="49" t="str">
        <f t="shared" si="169"/>
        <v>tw-x-67-shl-loc2</v>
      </c>
      <c r="M1603" s="49">
        <f t="shared" si="170"/>
        <v>7</v>
      </c>
      <c r="N1603" s="25">
        <v>9</v>
      </c>
      <c r="O1603" s="39">
        <v>9</v>
      </c>
      <c r="Q1603" s="48">
        <v>400</v>
      </c>
    </row>
    <row r="1604" spans="1:17" ht="16.5" x14ac:dyDescent="0.2">
      <c r="A1604" s="45" t="s">
        <v>1702</v>
      </c>
      <c r="B1604" s="45">
        <f t="shared" si="164"/>
        <v>4306730</v>
      </c>
      <c r="C1604" s="68">
        <v>67</v>
      </c>
      <c r="D1604" s="38">
        <f t="shared" si="165"/>
        <v>43067</v>
      </c>
      <c r="E1604" s="25">
        <v>3</v>
      </c>
      <c r="F1604" s="26" t="s">
        <v>794</v>
      </c>
      <c r="G1604" s="26" t="s">
        <v>500</v>
      </c>
      <c r="H1604" s="25">
        <f t="shared" si="166"/>
        <v>114</v>
      </c>
      <c r="I1604" s="25">
        <f t="shared" si="167"/>
        <v>15</v>
      </c>
      <c r="J1604" s="25">
        <f t="shared" si="168"/>
        <v>4</v>
      </c>
      <c r="K1604" s="25" t="s">
        <v>501</v>
      </c>
      <c r="L1604" s="50" t="str">
        <f t="shared" si="169"/>
        <v>tw-x-67-jlr-loc3</v>
      </c>
      <c r="M1604" s="50">
        <f t="shared" si="170"/>
        <v>7</v>
      </c>
      <c r="N1604" s="25">
        <v>6</v>
      </c>
      <c r="O1604" s="39">
        <v>6</v>
      </c>
      <c r="Q1604" s="48">
        <v>401</v>
      </c>
    </row>
    <row r="1605" spans="1:17" ht="17.25" thickBot="1" x14ac:dyDescent="0.25">
      <c r="A1605" s="45" t="s">
        <v>1702</v>
      </c>
      <c r="B1605" s="45">
        <f t="shared" ref="B1605:B1668" si="171">D1605*100+E1605*10+IF(F1605="jlr",0,1)</f>
        <v>4306731</v>
      </c>
      <c r="C1605" s="68">
        <v>67</v>
      </c>
      <c r="D1605" s="40">
        <f t="shared" si="165"/>
        <v>43067</v>
      </c>
      <c r="E1605" s="41">
        <v>3</v>
      </c>
      <c r="F1605" s="42" t="s">
        <v>795</v>
      </c>
      <c r="G1605" s="42" t="s">
        <v>520</v>
      </c>
      <c r="H1605" s="41">
        <f t="shared" si="166"/>
        <v>114</v>
      </c>
      <c r="I1605" s="41">
        <f t="shared" si="167"/>
        <v>15</v>
      </c>
      <c r="J1605" s="41">
        <f t="shared" si="168"/>
        <v>4</v>
      </c>
      <c r="K1605" s="41" t="s">
        <v>542</v>
      </c>
      <c r="L1605" s="42" t="str">
        <f t="shared" si="169"/>
        <v>tw-x-67-shl-loc3</v>
      </c>
      <c r="M1605" s="42">
        <f t="shared" si="170"/>
        <v>7</v>
      </c>
      <c r="N1605" s="41">
        <v>9</v>
      </c>
      <c r="O1605" s="43">
        <v>9</v>
      </c>
      <c r="Q1605" s="48">
        <v>402</v>
      </c>
    </row>
    <row r="1606" spans="1:17" ht="16.5" x14ac:dyDescent="0.2">
      <c r="A1606" s="45" t="s">
        <v>1702</v>
      </c>
      <c r="B1606" s="45">
        <f t="shared" si="171"/>
        <v>4306810</v>
      </c>
      <c r="C1606" s="68">
        <v>68</v>
      </c>
      <c r="D1606" s="35">
        <f t="shared" si="165"/>
        <v>43068</v>
      </c>
      <c r="E1606" s="36">
        <v>1</v>
      </c>
      <c r="F1606" s="44" t="s">
        <v>794</v>
      </c>
      <c r="G1606" s="44" t="s">
        <v>174</v>
      </c>
      <c r="H1606" s="36">
        <f t="shared" si="166"/>
        <v>115</v>
      </c>
      <c r="I1606" s="36">
        <f t="shared" si="167"/>
        <v>16</v>
      </c>
      <c r="J1606" s="36">
        <f t="shared" si="168"/>
        <v>4</v>
      </c>
      <c r="K1606" s="36" t="s">
        <v>1458</v>
      </c>
      <c r="L1606" s="36" t="str">
        <f t="shared" si="169"/>
        <v>tw-x-68-jlr-loc1</v>
      </c>
      <c r="M1606" s="36">
        <f t="shared" si="170"/>
        <v>7</v>
      </c>
      <c r="N1606" s="36">
        <v>6</v>
      </c>
      <c r="O1606" s="37">
        <v>6</v>
      </c>
      <c r="Q1606" s="48">
        <v>403</v>
      </c>
    </row>
    <row r="1607" spans="1:17" ht="16.5" x14ac:dyDescent="0.2">
      <c r="A1607" s="45" t="s">
        <v>1702</v>
      </c>
      <c r="B1607" s="45">
        <f t="shared" si="171"/>
        <v>4306811</v>
      </c>
      <c r="C1607" s="68">
        <v>68</v>
      </c>
      <c r="D1607" s="38">
        <f t="shared" si="165"/>
        <v>43068</v>
      </c>
      <c r="E1607" s="25">
        <v>1</v>
      </c>
      <c r="F1607" s="26" t="s">
        <v>795</v>
      </c>
      <c r="G1607" s="26" t="s">
        <v>516</v>
      </c>
      <c r="H1607" s="25">
        <f t="shared" si="166"/>
        <v>115</v>
      </c>
      <c r="I1607" s="25">
        <f t="shared" si="167"/>
        <v>16</v>
      </c>
      <c r="J1607" s="25">
        <f t="shared" si="168"/>
        <v>4</v>
      </c>
      <c r="K1607" s="25" t="s">
        <v>532</v>
      </c>
      <c r="L1607" s="25" t="str">
        <f t="shared" si="169"/>
        <v>tw-x-68-shl-loc1</v>
      </c>
      <c r="M1607" s="25">
        <f t="shared" si="170"/>
        <v>7</v>
      </c>
      <c r="N1607" s="25">
        <v>9</v>
      </c>
      <c r="O1607" s="39">
        <v>9</v>
      </c>
      <c r="Q1607" s="48">
        <v>404</v>
      </c>
    </row>
    <row r="1608" spans="1:17" ht="16.5" x14ac:dyDescent="0.2">
      <c r="A1608" s="45" t="s">
        <v>1702</v>
      </c>
      <c r="B1608" s="45">
        <f t="shared" si="171"/>
        <v>4306820</v>
      </c>
      <c r="C1608" s="68">
        <v>68</v>
      </c>
      <c r="D1608" s="38">
        <f t="shared" si="165"/>
        <v>43068</v>
      </c>
      <c r="E1608" s="25">
        <v>2</v>
      </c>
      <c r="F1608" s="26" t="s">
        <v>794</v>
      </c>
      <c r="G1608" s="26" t="s">
        <v>498</v>
      </c>
      <c r="H1608" s="25">
        <f t="shared" si="166"/>
        <v>115</v>
      </c>
      <c r="I1608" s="25">
        <f t="shared" si="167"/>
        <v>15</v>
      </c>
      <c r="J1608" s="25">
        <f t="shared" si="168"/>
        <v>4</v>
      </c>
      <c r="K1608" s="25" t="s">
        <v>1463</v>
      </c>
      <c r="L1608" s="49" t="str">
        <f t="shared" si="169"/>
        <v>tw-x-68-jlr-loc2</v>
      </c>
      <c r="M1608" s="49">
        <f t="shared" si="170"/>
        <v>7</v>
      </c>
      <c r="N1608" s="25">
        <v>6</v>
      </c>
      <c r="O1608" s="39">
        <v>6</v>
      </c>
      <c r="Q1608" s="48">
        <v>405</v>
      </c>
    </row>
    <row r="1609" spans="1:17" ht="16.5" x14ac:dyDescent="0.2">
      <c r="A1609" s="45" t="s">
        <v>1702</v>
      </c>
      <c r="B1609" s="45">
        <f t="shared" si="171"/>
        <v>4306821</v>
      </c>
      <c r="C1609" s="68">
        <v>68</v>
      </c>
      <c r="D1609" s="38">
        <f t="shared" si="165"/>
        <v>43068</v>
      </c>
      <c r="E1609" s="25">
        <v>2</v>
      </c>
      <c r="F1609" s="26" t="s">
        <v>795</v>
      </c>
      <c r="G1609" s="26" t="s">
        <v>515</v>
      </c>
      <c r="H1609" s="25">
        <f t="shared" si="166"/>
        <v>115</v>
      </c>
      <c r="I1609" s="25">
        <f t="shared" si="167"/>
        <v>15</v>
      </c>
      <c r="J1609" s="25">
        <f t="shared" si="168"/>
        <v>4</v>
      </c>
      <c r="K1609" s="25" t="s">
        <v>530</v>
      </c>
      <c r="L1609" s="49" t="str">
        <f t="shared" si="169"/>
        <v>tw-x-68-shl-loc2</v>
      </c>
      <c r="M1609" s="49">
        <f t="shared" si="170"/>
        <v>7</v>
      </c>
      <c r="N1609" s="25">
        <v>9</v>
      </c>
      <c r="O1609" s="39">
        <v>9</v>
      </c>
      <c r="Q1609" s="48">
        <v>406</v>
      </c>
    </row>
    <row r="1610" spans="1:17" ht="16.5" x14ac:dyDescent="0.2">
      <c r="A1610" s="45" t="s">
        <v>1702</v>
      </c>
      <c r="B1610" s="45">
        <f t="shared" si="171"/>
        <v>4306830</v>
      </c>
      <c r="C1610" s="68">
        <v>68</v>
      </c>
      <c r="D1610" s="38">
        <f t="shared" si="165"/>
        <v>43068</v>
      </c>
      <c r="E1610" s="25">
        <v>3</v>
      </c>
      <c r="F1610" s="26" t="s">
        <v>794</v>
      </c>
      <c r="G1610" s="26" t="s">
        <v>500</v>
      </c>
      <c r="H1610" s="25">
        <f t="shared" si="166"/>
        <v>115</v>
      </c>
      <c r="I1610" s="25">
        <f t="shared" si="167"/>
        <v>15</v>
      </c>
      <c r="J1610" s="25">
        <f t="shared" si="168"/>
        <v>4</v>
      </c>
      <c r="K1610" s="25" t="s">
        <v>502</v>
      </c>
      <c r="L1610" s="50" t="str">
        <f t="shared" si="169"/>
        <v>tw-x-68-jlr-loc3</v>
      </c>
      <c r="M1610" s="50">
        <f t="shared" si="170"/>
        <v>7</v>
      </c>
      <c r="N1610" s="25">
        <v>6</v>
      </c>
      <c r="O1610" s="39">
        <v>6</v>
      </c>
      <c r="Q1610" s="48">
        <v>407</v>
      </c>
    </row>
    <row r="1611" spans="1:17" ht="17.25" thickBot="1" x14ac:dyDescent="0.25">
      <c r="A1611" s="45" t="s">
        <v>1702</v>
      </c>
      <c r="B1611" s="45">
        <f t="shared" si="171"/>
        <v>4306831</v>
      </c>
      <c r="C1611" s="68">
        <v>68</v>
      </c>
      <c r="D1611" s="40">
        <f t="shared" si="165"/>
        <v>43068</v>
      </c>
      <c r="E1611" s="41">
        <v>3</v>
      </c>
      <c r="F1611" s="42" t="s">
        <v>795</v>
      </c>
      <c r="G1611" s="42" t="s">
        <v>520</v>
      </c>
      <c r="H1611" s="41">
        <f t="shared" si="166"/>
        <v>115</v>
      </c>
      <c r="I1611" s="41">
        <f t="shared" si="167"/>
        <v>15</v>
      </c>
      <c r="J1611" s="41">
        <f t="shared" si="168"/>
        <v>4</v>
      </c>
      <c r="K1611" s="41" t="s">
        <v>543</v>
      </c>
      <c r="L1611" s="42" t="str">
        <f t="shared" si="169"/>
        <v>tw-x-68-shl-loc3</v>
      </c>
      <c r="M1611" s="42">
        <f t="shared" si="170"/>
        <v>7</v>
      </c>
      <c r="N1611" s="41">
        <v>9</v>
      </c>
      <c r="O1611" s="43">
        <v>9</v>
      </c>
      <c r="Q1611" s="48">
        <v>408</v>
      </c>
    </row>
    <row r="1612" spans="1:17" ht="16.5" x14ac:dyDescent="0.2">
      <c r="A1612" s="45" t="s">
        <v>1702</v>
      </c>
      <c r="B1612" s="45">
        <f t="shared" si="171"/>
        <v>4306910</v>
      </c>
      <c r="C1612" s="68">
        <v>69</v>
      </c>
      <c r="D1612" s="35">
        <f t="shared" si="165"/>
        <v>43069</v>
      </c>
      <c r="E1612" s="36">
        <v>1</v>
      </c>
      <c r="F1612" s="44" t="s">
        <v>794</v>
      </c>
      <c r="G1612" s="44" t="s">
        <v>174</v>
      </c>
      <c r="H1612" s="36">
        <f t="shared" si="166"/>
        <v>115</v>
      </c>
      <c r="I1612" s="36">
        <f t="shared" si="167"/>
        <v>16</v>
      </c>
      <c r="J1612" s="36">
        <f t="shared" si="168"/>
        <v>4</v>
      </c>
      <c r="K1612" s="36" t="s">
        <v>499</v>
      </c>
      <c r="L1612" s="36" t="str">
        <f t="shared" si="169"/>
        <v>tw-x-69-jlr-loc1</v>
      </c>
      <c r="M1612" s="36">
        <f t="shared" si="170"/>
        <v>7</v>
      </c>
      <c r="N1612" s="36">
        <v>6</v>
      </c>
      <c r="O1612" s="37">
        <v>6</v>
      </c>
      <c r="Q1612" s="48">
        <v>409</v>
      </c>
    </row>
    <row r="1613" spans="1:17" ht="16.5" x14ac:dyDescent="0.2">
      <c r="A1613" s="45" t="s">
        <v>1702</v>
      </c>
      <c r="B1613" s="45">
        <f t="shared" si="171"/>
        <v>4306911</v>
      </c>
      <c r="C1613" s="68">
        <v>69</v>
      </c>
      <c r="D1613" s="38">
        <f t="shared" si="165"/>
        <v>43069</v>
      </c>
      <c r="E1613" s="25">
        <v>1</v>
      </c>
      <c r="F1613" s="26" t="s">
        <v>795</v>
      </c>
      <c r="G1613" s="26" t="s">
        <v>516</v>
      </c>
      <c r="H1613" s="25">
        <f t="shared" si="166"/>
        <v>115</v>
      </c>
      <c r="I1613" s="25">
        <f t="shared" si="167"/>
        <v>16</v>
      </c>
      <c r="J1613" s="25">
        <f t="shared" si="168"/>
        <v>4</v>
      </c>
      <c r="K1613" s="25" t="s">
        <v>539</v>
      </c>
      <c r="L1613" s="25" t="str">
        <f t="shared" si="169"/>
        <v>tw-x-69-shl-loc1</v>
      </c>
      <c r="M1613" s="25">
        <f t="shared" si="170"/>
        <v>7</v>
      </c>
      <c r="N1613" s="25">
        <v>9</v>
      </c>
      <c r="O1613" s="39">
        <v>9</v>
      </c>
      <c r="Q1613" s="48">
        <v>410</v>
      </c>
    </row>
    <row r="1614" spans="1:17" ht="16.5" x14ac:dyDescent="0.2">
      <c r="A1614" s="45" t="s">
        <v>1702</v>
      </c>
      <c r="B1614" s="45">
        <f t="shared" si="171"/>
        <v>4306920</v>
      </c>
      <c r="C1614" s="68">
        <v>69</v>
      </c>
      <c r="D1614" s="38">
        <f t="shared" si="165"/>
        <v>43069</v>
      </c>
      <c r="E1614" s="25">
        <v>2</v>
      </c>
      <c r="F1614" s="26" t="s">
        <v>794</v>
      </c>
      <c r="G1614" s="26" t="s">
        <v>498</v>
      </c>
      <c r="H1614" s="25">
        <f t="shared" si="166"/>
        <v>115</v>
      </c>
      <c r="I1614" s="25">
        <f t="shared" si="167"/>
        <v>16</v>
      </c>
      <c r="J1614" s="25">
        <f t="shared" si="168"/>
        <v>4</v>
      </c>
      <c r="K1614" s="25" t="s">
        <v>1459</v>
      </c>
      <c r="L1614" s="49" t="str">
        <f t="shared" si="169"/>
        <v>tw-x-69-jlr-loc2</v>
      </c>
      <c r="M1614" s="49">
        <f t="shared" si="170"/>
        <v>7</v>
      </c>
      <c r="N1614" s="25">
        <v>6</v>
      </c>
      <c r="O1614" s="39">
        <v>6</v>
      </c>
      <c r="Q1614" s="48">
        <v>411</v>
      </c>
    </row>
    <row r="1615" spans="1:17" ht="16.5" x14ac:dyDescent="0.2">
      <c r="A1615" s="45" t="s">
        <v>1702</v>
      </c>
      <c r="B1615" s="45">
        <f t="shared" si="171"/>
        <v>4306921</v>
      </c>
      <c r="C1615" s="68">
        <v>69</v>
      </c>
      <c r="D1615" s="38">
        <f t="shared" si="165"/>
        <v>43069</v>
      </c>
      <c r="E1615" s="25">
        <v>2</v>
      </c>
      <c r="F1615" s="26" t="s">
        <v>795</v>
      </c>
      <c r="G1615" s="26" t="s">
        <v>515</v>
      </c>
      <c r="H1615" s="25">
        <f t="shared" si="166"/>
        <v>115</v>
      </c>
      <c r="I1615" s="25">
        <f t="shared" si="167"/>
        <v>16</v>
      </c>
      <c r="J1615" s="25">
        <f t="shared" si="168"/>
        <v>4</v>
      </c>
      <c r="K1615" s="25" t="s">
        <v>538</v>
      </c>
      <c r="L1615" s="49" t="str">
        <f t="shared" si="169"/>
        <v>tw-x-69-shl-loc2</v>
      </c>
      <c r="M1615" s="49">
        <f t="shared" si="170"/>
        <v>7</v>
      </c>
      <c r="N1615" s="25">
        <v>9</v>
      </c>
      <c r="O1615" s="39">
        <v>9</v>
      </c>
      <c r="Q1615" s="48">
        <v>412</v>
      </c>
    </row>
    <row r="1616" spans="1:17" ht="16.5" x14ac:dyDescent="0.2">
      <c r="A1616" s="45" t="s">
        <v>1702</v>
      </c>
      <c r="B1616" s="45">
        <f t="shared" si="171"/>
        <v>4306930</v>
      </c>
      <c r="C1616" s="68">
        <v>69</v>
      </c>
      <c r="D1616" s="38">
        <f t="shared" si="165"/>
        <v>43069</v>
      </c>
      <c r="E1616" s="25">
        <v>3</v>
      </c>
      <c r="F1616" s="26" t="s">
        <v>794</v>
      </c>
      <c r="G1616" s="26" t="s">
        <v>500</v>
      </c>
      <c r="H1616" s="25">
        <f t="shared" si="166"/>
        <v>115</v>
      </c>
      <c r="I1616" s="25">
        <f t="shared" si="167"/>
        <v>15</v>
      </c>
      <c r="J1616" s="25">
        <f t="shared" si="168"/>
        <v>4</v>
      </c>
      <c r="K1616" s="25" t="s">
        <v>502</v>
      </c>
      <c r="L1616" s="50" t="str">
        <f t="shared" si="169"/>
        <v>tw-x-69-jlr-loc3</v>
      </c>
      <c r="M1616" s="50">
        <f t="shared" si="170"/>
        <v>7</v>
      </c>
      <c r="N1616" s="25">
        <v>6</v>
      </c>
      <c r="O1616" s="39">
        <v>6</v>
      </c>
      <c r="Q1616" s="48">
        <v>413</v>
      </c>
    </row>
    <row r="1617" spans="1:17" ht="17.25" thickBot="1" x14ac:dyDescent="0.25">
      <c r="A1617" s="45" t="s">
        <v>1702</v>
      </c>
      <c r="B1617" s="45">
        <f t="shared" si="171"/>
        <v>4306931</v>
      </c>
      <c r="C1617" s="68">
        <v>69</v>
      </c>
      <c r="D1617" s="40">
        <f t="shared" si="165"/>
        <v>43069</v>
      </c>
      <c r="E1617" s="41">
        <v>3</v>
      </c>
      <c r="F1617" s="42" t="s">
        <v>795</v>
      </c>
      <c r="G1617" s="42" t="s">
        <v>520</v>
      </c>
      <c r="H1617" s="41">
        <f t="shared" si="166"/>
        <v>115</v>
      </c>
      <c r="I1617" s="41">
        <f t="shared" si="167"/>
        <v>15</v>
      </c>
      <c r="J1617" s="41">
        <f t="shared" si="168"/>
        <v>4</v>
      </c>
      <c r="K1617" s="41" t="s">
        <v>543</v>
      </c>
      <c r="L1617" s="42" t="str">
        <f t="shared" si="169"/>
        <v>tw-x-69-shl-loc3</v>
      </c>
      <c r="M1617" s="42">
        <f t="shared" si="170"/>
        <v>7</v>
      </c>
      <c r="N1617" s="41">
        <v>9</v>
      </c>
      <c r="O1617" s="43">
        <v>9</v>
      </c>
      <c r="Q1617" s="48">
        <v>414</v>
      </c>
    </row>
    <row r="1618" spans="1:17" ht="16.5" x14ac:dyDescent="0.2">
      <c r="A1618" s="45" t="s">
        <v>1702</v>
      </c>
      <c r="B1618" s="45">
        <f t="shared" si="171"/>
        <v>4307010</v>
      </c>
      <c r="C1618" s="68">
        <v>70</v>
      </c>
      <c r="D1618" s="35">
        <f t="shared" si="165"/>
        <v>43070</v>
      </c>
      <c r="E1618" s="36">
        <v>1</v>
      </c>
      <c r="F1618" s="44" t="s">
        <v>794</v>
      </c>
      <c r="G1618" s="44" t="s">
        <v>174</v>
      </c>
      <c r="H1618" s="36">
        <f t="shared" si="166"/>
        <v>115</v>
      </c>
      <c r="I1618" s="36">
        <f t="shared" si="167"/>
        <v>16</v>
      </c>
      <c r="J1618" s="36">
        <f t="shared" si="168"/>
        <v>4</v>
      </c>
      <c r="K1618" s="36" t="s">
        <v>174</v>
      </c>
      <c r="L1618" s="36" t="str">
        <f t="shared" si="169"/>
        <v>tw-x-70-jlr-loc1</v>
      </c>
      <c r="M1618" s="36">
        <f t="shared" si="170"/>
        <v>8</v>
      </c>
      <c r="N1618" s="36">
        <v>6</v>
      </c>
      <c r="O1618" s="37">
        <v>6</v>
      </c>
      <c r="Q1618" s="48">
        <v>415</v>
      </c>
    </row>
    <row r="1619" spans="1:17" ht="16.5" x14ac:dyDescent="0.2">
      <c r="A1619" s="45" t="s">
        <v>1702</v>
      </c>
      <c r="B1619" s="45">
        <f t="shared" si="171"/>
        <v>4307011</v>
      </c>
      <c r="C1619" s="68">
        <v>70</v>
      </c>
      <c r="D1619" s="38">
        <f t="shared" si="165"/>
        <v>43070</v>
      </c>
      <c r="E1619" s="25">
        <v>1</v>
      </c>
      <c r="F1619" s="26" t="s">
        <v>795</v>
      </c>
      <c r="G1619" s="26" t="s">
        <v>516</v>
      </c>
      <c r="H1619" s="25">
        <f t="shared" si="166"/>
        <v>115</v>
      </c>
      <c r="I1619" s="25">
        <f t="shared" si="167"/>
        <v>16</v>
      </c>
      <c r="J1619" s="25">
        <f t="shared" si="168"/>
        <v>4</v>
      </c>
      <c r="K1619" s="25" t="s">
        <v>534</v>
      </c>
      <c r="L1619" s="25" t="str">
        <f t="shared" si="169"/>
        <v>tw-x-70-shl-loc1</v>
      </c>
      <c r="M1619" s="25">
        <f t="shared" si="170"/>
        <v>8</v>
      </c>
      <c r="N1619" s="25">
        <v>9</v>
      </c>
      <c r="O1619" s="39">
        <v>9</v>
      </c>
      <c r="Q1619" s="48">
        <v>416</v>
      </c>
    </row>
    <row r="1620" spans="1:17" ht="16.5" x14ac:dyDescent="0.2">
      <c r="A1620" s="45" t="s">
        <v>1702</v>
      </c>
      <c r="B1620" s="45">
        <f t="shared" si="171"/>
        <v>4307020</v>
      </c>
      <c r="C1620" s="68">
        <v>70</v>
      </c>
      <c r="D1620" s="38">
        <f t="shared" si="165"/>
        <v>43070</v>
      </c>
      <c r="E1620" s="25">
        <v>2</v>
      </c>
      <c r="F1620" s="26" t="s">
        <v>794</v>
      </c>
      <c r="G1620" s="26" t="s">
        <v>498</v>
      </c>
      <c r="H1620" s="25">
        <f t="shared" si="166"/>
        <v>115</v>
      </c>
      <c r="I1620" s="25">
        <f t="shared" si="167"/>
        <v>16</v>
      </c>
      <c r="J1620" s="25">
        <f t="shared" si="168"/>
        <v>4</v>
      </c>
      <c r="K1620" s="25" t="s">
        <v>174</v>
      </c>
      <c r="L1620" s="49" t="str">
        <f t="shared" si="169"/>
        <v>tw-x-70-jlr-loc2</v>
      </c>
      <c r="M1620" s="49">
        <f t="shared" si="170"/>
        <v>8</v>
      </c>
      <c r="N1620" s="25">
        <v>6</v>
      </c>
      <c r="O1620" s="39">
        <v>6</v>
      </c>
      <c r="Q1620" s="48">
        <v>417</v>
      </c>
    </row>
    <row r="1621" spans="1:17" ht="16.5" x14ac:dyDescent="0.2">
      <c r="A1621" s="45" t="s">
        <v>1702</v>
      </c>
      <c r="B1621" s="45">
        <f t="shared" si="171"/>
        <v>4307021</v>
      </c>
      <c r="C1621" s="68">
        <v>70</v>
      </c>
      <c r="D1621" s="38">
        <f t="shared" si="165"/>
        <v>43070</v>
      </c>
      <c r="E1621" s="25">
        <v>2</v>
      </c>
      <c r="F1621" s="26" t="s">
        <v>795</v>
      </c>
      <c r="G1621" s="26" t="s">
        <v>515</v>
      </c>
      <c r="H1621" s="25">
        <f t="shared" si="166"/>
        <v>115</v>
      </c>
      <c r="I1621" s="25">
        <f t="shared" si="167"/>
        <v>16</v>
      </c>
      <c r="J1621" s="25">
        <f t="shared" si="168"/>
        <v>4</v>
      </c>
      <c r="K1621" s="25" t="s">
        <v>528</v>
      </c>
      <c r="L1621" s="49" t="str">
        <f t="shared" si="169"/>
        <v>tw-x-70-shl-loc2</v>
      </c>
      <c r="M1621" s="49">
        <f t="shared" si="170"/>
        <v>8</v>
      </c>
      <c r="N1621" s="25">
        <v>9</v>
      </c>
      <c r="O1621" s="39">
        <v>9</v>
      </c>
      <c r="Q1621" s="48">
        <v>418</v>
      </c>
    </row>
    <row r="1622" spans="1:17" ht="16.5" x14ac:dyDescent="0.2">
      <c r="A1622" s="45" t="s">
        <v>1702</v>
      </c>
      <c r="B1622" s="45">
        <f t="shared" si="171"/>
        <v>4307030</v>
      </c>
      <c r="C1622" s="68">
        <v>70</v>
      </c>
      <c r="D1622" s="38">
        <f t="shared" si="165"/>
        <v>43070</v>
      </c>
      <c r="E1622" s="25">
        <v>3</v>
      </c>
      <c r="F1622" s="26" t="s">
        <v>794</v>
      </c>
      <c r="G1622" s="26" t="s">
        <v>500</v>
      </c>
      <c r="H1622" s="25">
        <f t="shared" si="166"/>
        <v>115</v>
      </c>
      <c r="I1622" s="25">
        <f t="shared" si="167"/>
        <v>16</v>
      </c>
      <c r="J1622" s="25">
        <f t="shared" si="168"/>
        <v>4</v>
      </c>
      <c r="K1622" s="25" t="s">
        <v>501</v>
      </c>
      <c r="L1622" s="50" t="str">
        <f t="shared" si="169"/>
        <v>tw-x-70-jlr-loc3</v>
      </c>
      <c r="M1622" s="50">
        <f t="shared" si="170"/>
        <v>8</v>
      </c>
      <c r="N1622" s="25">
        <v>6</v>
      </c>
      <c r="O1622" s="39">
        <v>6</v>
      </c>
      <c r="Q1622" s="48">
        <v>419</v>
      </c>
    </row>
    <row r="1623" spans="1:17" ht="17.25" thickBot="1" x14ac:dyDescent="0.25">
      <c r="A1623" s="45" t="s">
        <v>1702</v>
      </c>
      <c r="B1623" s="45">
        <f t="shared" si="171"/>
        <v>4307031</v>
      </c>
      <c r="C1623" s="68">
        <v>70</v>
      </c>
      <c r="D1623" s="40">
        <f t="shared" si="165"/>
        <v>43070</v>
      </c>
      <c r="E1623" s="41">
        <v>3</v>
      </c>
      <c r="F1623" s="42" t="s">
        <v>795</v>
      </c>
      <c r="G1623" s="42" t="s">
        <v>520</v>
      </c>
      <c r="H1623" s="41">
        <f t="shared" si="166"/>
        <v>115</v>
      </c>
      <c r="I1623" s="41">
        <f t="shared" si="167"/>
        <v>16</v>
      </c>
      <c r="J1623" s="41">
        <f t="shared" si="168"/>
        <v>4</v>
      </c>
      <c r="K1623" s="41" t="s">
        <v>542</v>
      </c>
      <c r="L1623" s="42" t="str">
        <f t="shared" si="169"/>
        <v>tw-x-70-shl-loc3</v>
      </c>
      <c r="M1623" s="42">
        <f t="shared" si="170"/>
        <v>8</v>
      </c>
      <c r="N1623" s="41">
        <v>9</v>
      </c>
      <c r="O1623" s="43">
        <v>9</v>
      </c>
      <c r="Q1623" s="48">
        <v>420</v>
      </c>
    </row>
    <row r="1624" spans="1:17" ht="16.5" x14ac:dyDescent="0.2">
      <c r="A1624" s="45" t="s">
        <v>1702</v>
      </c>
      <c r="B1624" s="45">
        <f t="shared" si="171"/>
        <v>4307110</v>
      </c>
      <c r="C1624" s="68">
        <v>71</v>
      </c>
      <c r="D1624" s="35">
        <f t="shared" si="165"/>
        <v>43071</v>
      </c>
      <c r="E1624" s="36">
        <v>1</v>
      </c>
      <c r="F1624" s="44" t="s">
        <v>794</v>
      </c>
      <c r="G1624" s="44" t="s">
        <v>174</v>
      </c>
      <c r="H1624" s="36">
        <f t="shared" si="166"/>
        <v>116</v>
      </c>
      <c r="I1624" s="36">
        <f t="shared" si="167"/>
        <v>16</v>
      </c>
      <c r="J1624" s="36">
        <f t="shared" si="168"/>
        <v>4</v>
      </c>
      <c r="K1624" s="36" t="s">
        <v>174</v>
      </c>
      <c r="L1624" s="36" t="str">
        <f t="shared" si="169"/>
        <v>tw-x-71-jlr-loc1</v>
      </c>
      <c r="M1624" s="36">
        <f t="shared" si="170"/>
        <v>8</v>
      </c>
      <c r="N1624" s="36">
        <v>6</v>
      </c>
      <c r="O1624" s="37">
        <v>6</v>
      </c>
      <c r="Q1624" s="48">
        <v>421</v>
      </c>
    </row>
    <row r="1625" spans="1:17" ht="16.5" x14ac:dyDescent="0.2">
      <c r="A1625" s="45" t="s">
        <v>1702</v>
      </c>
      <c r="B1625" s="45">
        <f t="shared" si="171"/>
        <v>4307111</v>
      </c>
      <c r="C1625" s="68">
        <v>71</v>
      </c>
      <c r="D1625" s="38">
        <f t="shared" si="165"/>
        <v>43071</v>
      </c>
      <c r="E1625" s="25">
        <v>1</v>
      </c>
      <c r="F1625" s="26" t="s">
        <v>795</v>
      </c>
      <c r="G1625" s="26" t="s">
        <v>516</v>
      </c>
      <c r="H1625" s="25">
        <f t="shared" si="166"/>
        <v>116</v>
      </c>
      <c r="I1625" s="25">
        <f t="shared" si="167"/>
        <v>16</v>
      </c>
      <c r="J1625" s="25">
        <f t="shared" si="168"/>
        <v>4</v>
      </c>
      <c r="K1625" s="25" t="s">
        <v>537</v>
      </c>
      <c r="L1625" s="25" t="str">
        <f t="shared" si="169"/>
        <v>tw-x-71-shl-loc1</v>
      </c>
      <c r="M1625" s="25">
        <f t="shared" si="170"/>
        <v>8</v>
      </c>
      <c r="N1625" s="25">
        <v>9</v>
      </c>
      <c r="O1625" s="39">
        <v>9</v>
      </c>
      <c r="Q1625" s="48">
        <v>422</v>
      </c>
    </row>
    <row r="1626" spans="1:17" ht="16.5" x14ac:dyDescent="0.2">
      <c r="A1626" s="45" t="s">
        <v>1702</v>
      </c>
      <c r="B1626" s="45">
        <f t="shared" si="171"/>
        <v>4307120</v>
      </c>
      <c r="C1626" s="68">
        <v>71</v>
      </c>
      <c r="D1626" s="38">
        <f t="shared" si="165"/>
        <v>43071</v>
      </c>
      <c r="E1626" s="25">
        <v>2</v>
      </c>
      <c r="F1626" s="26" t="s">
        <v>794</v>
      </c>
      <c r="G1626" s="26" t="s">
        <v>498</v>
      </c>
      <c r="H1626" s="25">
        <f t="shared" si="166"/>
        <v>116</v>
      </c>
      <c r="I1626" s="25">
        <f t="shared" si="167"/>
        <v>16</v>
      </c>
      <c r="J1626" s="25">
        <f t="shared" si="168"/>
        <v>4</v>
      </c>
      <c r="K1626" s="25" t="s">
        <v>498</v>
      </c>
      <c r="L1626" s="49" t="str">
        <f t="shared" si="169"/>
        <v>tw-x-71-jlr-loc2</v>
      </c>
      <c r="M1626" s="49">
        <f t="shared" si="170"/>
        <v>8</v>
      </c>
      <c r="N1626" s="25">
        <v>6</v>
      </c>
      <c r="O1626" s="39">
        <v>6</v>
      </c>
      <c r="Q1626" s="48">
        <v>423</v>
      </c>
    </row>
    <row r="1627" spans="1:17" ht="16.5" x14ac:dyDescent="0.2">
      <c r="A1627" s="45" t="s">
        <v>1702</v>
      </c>
      <c r="B1627" s="45">
        <f t="shared" si="171"/>
        <v>4307121</v>
      </c>
      <c r="C1627" s="68">
        <v>71</v>
      </c>
      <c r="D1627" s="38">
        <f t="shared" si="165"/>
        <v>43071</v>
      </c>
      <c r="E1627" s="25">
        <v>2</v>
      </c>
      <c r="F1627" s="26" t="s">
        <v>795</v>
      </c>
      <c r="G1627" s="26" t="s">
        <v>515</v>
      </c>
      <c r="H1627" s="25">
        <f t="shared" si="166"/>
        <v>116</v>
      </c>
      <c r="I1627" s="25">
        <f t="shared" si="167"/>
        <v>16</v>
      </c>
      <c r="J1627" s="25">
        <f t="shared" si="168"/>
        <v>4</v>
      </c>
      <c r="K1627" s="25" t="s">
        <v>536</v>
      </c>
      <c r="L1627" s="49" t="str">
        <f t="shared" si="169"/>
        <v>tw-x-71-shl-loc2</v>
      </c>
      <c r="M1627" s="49">
        <f t="shared" si="170"/>
        <v>8</v>
      </c>
      <c r="N1627" s="25">
        <v>9</v>
      </c>
      <c r="O1627" s="39">
        <v>9</v>
      </c>
      <c r="Q1627" s="48">
        <v>424</v>
      </c>
    </row>
    <row r="1628" spans="1:17" ht="16.5" x14ac:dyDescent="0.2">
      <c r="A1628" s="45" t="s">
        <v>1702</v>
      </c>
      <c r="B1628" s="45">
        <f t="shared" si="171"/>
        <v>4307130</v>
      </c>
      <c r="C1628" s="68">
        <v>71</v>
      </c>
      <c r="D1628" s="38">
        <f t="shared" si="165"/>
        <v>43071</v>
      </c>
      <c r="E1628" s="25">
        <v>3</v>
      </c>
      <c r="F1628" s="26" t="s">
        <v>794</v>
      </c>
      <c r="G1628" s="26" t="s">
        <v>500</v>
      </c>
      <c r="H1628" s="25">
        <f t="shared" si="166"/>
        <v>116</v>
      </c>
      <c r="I1628" s="25">
        <f t="shared" si="167"/>
        <v>16</v>
      </c>
      <c r="J1628" s="25">
        <f t="shared" si="168"/>
        <v>4</v>
      </c>
      <c r="K1628" s="25" t="s">
        <v>500</v>
      </c>
      <c r="L1628" s="50" t="str">
        <f t="shared" si="169"/>
        <v>tw-x-71-jlr-loc3</v>
      </c>
      <c r="M1628" s="50">
        <f t="shared" si="170"/>
        <v>8</v>
      </c>
      <c r="N1628" s="25">
        <v>6</v>
      </c>
      <c r="O1628" s="39">
        <v>6</v>
      </c>
      <c r="Q1628" s="48">
        <v>425</v>
      </c>
    </row>
    <row r="1629" spans="1:17" ht="17.25" thickBot="1" x14ac:dyDescent="0.25">
      <c r="A1629" s="45" t="s">
        <v>1702</v>
      </c>
      <c r="B1629" s="45">
        <f t="shared" si="171"/>
        <v>4307131</v>
      </c>
      <c r="C1629" s="68">
        <v>71</v>
      </c>
      <c r="D1629" s="40">
        <f t="shared" si="165"/>
        <v>43071</v>
      </c>
      <c r="E1629" s="41">
        <v>3</v>
      </c>
      <c r="F1629" s="42" t="s">
        <v>795</v>
      </c>
      <c r="G1629" s="42" t="s">
        <v>520</v>
      </c>
      <c r="H1629" s="41">
        <f t="shared" si="166"/>
        <v>116</v>
      </c>
      <c r="I1629" s="41">
        <f t="shared" si="167"/>
        <v>16</v>
      </c>
      <c r="J1629" s="41">
        <f t="shared" si="168"/>
        <v>4</v>
      </c>
      <c r="K1629" s="41" t="s">
        <v>541</v>
      </c>
      <c r="L1629" s="42" t="str">
        <f t="shared" si="169"/>
        <v>tw-x-71-shl-loc3</v>
      </c>
      <c r="M1629" s="42">
        <f t="shared" si="170"/>
        <v>8</v>
      </c>
      <c r="N1629" s="41">
        <v>9</v>
      </c>
      <c r="O1629" s="43">
        <v>9</v>
      </c>
      <c r="Q1629" s="48">
        <v>426</v>
      </c>
    </row>
    <row r="1630" spans="1:17" ht="16.5" x14ac:dyDescent="0.2">
      <c r="A1630" s="45" t="s">
        <v>1702</v>
      </c>
      <c r="B1630" s="45">
        <f t="shared" si="171"/>
        <v>4307210</v>
      </c>
      <c r="C1630" s="68">
        <v>72</v>
      </c>
      <c r="D1630" s="35">
        <f t="shared" si="165"/>
        <v>43072</v>
      </c>
      <c r="E1630" s="36">
        <v>1</v>
      </c>
      <c r="F1630" s="44" t="s">
        <v>794</v>
      </c>
      <c r="G1630" s="44" t="s">
        <v>174</v>
      </c>
      <c r="H1630" s="36">
        <f t="shared" si="166"/>
        <v>117</v>
      </c>
      <c r="I1630" s="36">
        <f t="shared" si="167"/>
        <v>16</v>
      </c>
      <c r="J1630" s="36">
        <f t="shared" si="168"/>
        <v>4</v>
      </c>
      <c r="K1630" s="36" t="s">
        <v>502</v>
      </c>
      <c r="L1630" s="36" t="str">
        <f t="shared" si="169"/>
        <v>tw-x-72-jlr-loc1</v>
      </c>
      <c r="M1630" s="36">
        <f t="shared" si="170"/>
        <v>8</v>
      </c>
      <c r="N1630" s="36">
        <v>6</v>
      </c>
      <c r="O1630" s="37">
        <v>6</v>
      </c>
      <c r="Q1630" s="48">
        <v>427</v>
      </c>
    </row>
    <row r="1631" spans="1:17" ht="16.5" x14ac:dyDescent="0.2">
      <c r="A1631" s="45" t="s">
        <v>1702</v>
      </c>
      <c r="B1631" s="45">
        <f t="shared" si="171"/>
        <v>4307211</v>
      </c>
      <c r="C1631" s="68">
        <v>72</v>
      </c>
      <c r="D1631" s="38">
        <f t="shared" si="165"/>
        <v>43072</v>
      </c>
      <c r="E1631" s="25">
        <v>1</v>
      </c>
      <c r="F1631" s="26" t="s">
        <v>795</v>
      </c>
      <c r="G1631" s="26" t="s">
        <v>516</v>
      </c>
      <c r="H1631" s="25">
        <f t="shared" si="166"/>
        <v>117</v>
      </c>
      <c r="I1631" s="25">
        <f t="shared" si="167"/>
        <v>16</v>
      </c>
      <c r="J1631" s="25">
        <f t="shared" si="168"/>
        <v>4</v>
      </c>
      <c r="K1631" s="25" t="s">
        <v>543</v>
      </c>
      <c r="L1631" s="25" t="str">
        <f t="shared" si="169"/>
        <v>tw-x-72-shl-loc1</v>
      </c>
      <c r="M1631" s="25">
        <f t="shared" si="170"/>
        <v>8</v>
      </c>
      <c r="N1631" s="25">
        <v>9</v>
      </c>
      <c r="O1631" s="39">
        <v>9</v>
      </c>
      <c r="Q1631" s="48">
        <v>428</v>
      </c>
    </row>
    <row r="1632" spans="1:17" ht="16.5" x14ac:dyDescent="0.2">
      <c r="A1632" s="45" t="s">
        <v>1702</v>
      </c>
      <c r="B1632" s="45">
        <f t="shared" si="171"/>
        <v>4307220</v>
      </c>
      <c r="C1632" s="68">
        <v>72</v>
      </c>
      <c r="D1632" s="38">
        <f t="shared" si="165"/>
        <v>43072</v>
      </c>
      <c r="E1632" s="25">
        <v>2</v>
      </c>
      <c r="F1632" s="26" t="s">
        <v>794</v>
      </c>
      <c r="G1632" s="26" t="s">
        <v>498</v>
      </c>
      <c r="H1632" s="25">
        <f t="shared" si="166"/>
        <v>117</v>
      </c>
      <c r="I1632" s="25">
        <f t="shared" si="167"/>
        <v>16</v>
      </c>
      <c r="J1632" s="25">
        <f t="shared" si="168"/>
        <v>4</v>
      </c>
      <c r="K1632" s="25" t="s">
        <v>1459</v>
      </c>
      <c r="L1632" s="49" t="str">
        <f t="shared" si="169"/>
        <v>tw-x-72-jlr-loc2</v>
      </c>
      <c r="M1632" s="49">
        <f t="shared" si="170"/>
        <v>8</v>
      </c>
      <c r="N1632" s="25">
        <v>6</v>
      </c>
      <c r="O1632" s="39">
        <v>6</v>
      </c>
      <c r="Q1632" s="48">
        <v>429</v>
      </c>
    </row>
    <row r="1633" spans="1:17" ht="16.5" x14ac:dyDescent="0.2">
      <c r="A1633" s="45" t="s">
        <v>1702</v>
      </c>
      <c r="B1633" s="45">
        <f t="shared" si="171"/>
        <v>4307221</v>
      </c>
      <c r="C1633" s="68">
        <v>72</v>
      </c>
      <c r="D1633" s="38">
        <f t="shared" si="165"/>
        <v>43072</v>
      </c>
      <c r="E1633" s="25">
        <v>2</v>
      </c>
      <c r="F1633" s="26" t="s">
        <v>795</v>
      </c>
      <c r="G1633" s="26" t="s">
        <v>515</v>
      </c>
      <c r="H1633" s="25">
        <f t="shared" si="166"/>
        <v>117</v>
      </c>
      <c r="I1633" s="25">
        <f t="shared" si="167"/>
        <v>16</v>
      </c>
      <c r="J1633" s="25">
        <f t="shared" si="168"/>
        <v>4</v>
      </c>
      <c r="K1633" s="25" t="s">
        <v>538</v>
      </c>
      <c r="L1633" s="49" t="str">
        <f t="shared" si="169"/>
        <v>tw-x-72-shl-loc2</v>
      </c>
      <c r="M1633" s="49">
        <f t="shared" si="170"/>
        <v>8</v>
      </c>
      <c r="N1633" s="25">
        <v>9</v>
      </c>
      <c r="O1633" s="39">
        <v>9</v>
      </c>
      <c r="Q1633" s="48">
        <v>430</v>
      </c>
    </row>
    <row r="1634" spans="1:17" ht="16.5" x14ac:dyDescent="0.2">
      <c r="A1634" s="45" t="s">
        <v>1702</v>
      </c>
      <c r="B1634" s="45">
        <f t="shared" si="171"/>
        <v>4307230</v>
      </c>
      <c r="C1634" s="68">
        <v>72</v>
      </c>
      <c r="D1634" s="38">
        <f t="shared" si="165"/>
        <v>43072</v>
      </c>
      <c r="E1634" s="25">
        <v>3</v>
      </c>
      <c r="F1634" s="26" t="s">
        <v>794</v>
      </c>
      <c r="G1634" s="26" t="s">
        <v>500</v>
      </c>
      <c r="H1634" s="25">
        <f t="shared" si="166"/>
        <v>117</v>
      </c>
      <c r="I1634" s="25">
        <f t="shared" si="167"/>
        <v>16</v>
      </c>
      <c r="J1634" s="25">
        <f t="shared" si="168"/>
        <v>4</v>
      </c>
      <c r="K1634" s="25" t="s">
        <v>499</v>
      </c>
      <c r="L1634" s="50" t="str">
        <f t="shared" si="169"/>
        <v>tw-x-72-jlr-loc3</v>
      </c>
      <c r="M1634" s="50">
        <f t="shared" si="170"/>
        <v>8</v>
      </c>
      <c r="N1634" s="25">
        <v>6</v>
      </c>
      <c r="O1634" s="39">
        <v>6</v>
      </c>
      <c r="Q1634" s="48">
        <v>431</v>
      </c>
    </row>
    <row r="1635" spans="1:17" ht="17.25" thickBot="1" x14ac:dyDescent="0.25">
      <c r="A1635" s="45" t="s">
        <v>1702</v>
      </c>
      <c r="B1635" s="45">
        <f t="shared" si="171"/>
        <v>4307231</v>
      </c>
      <c r="C1635" s="68">
        <v>72</v>
      </c>
      <c r="D1635" s="40">
        <f t="shared" si="165"/>
        <v>43072</v>
      </c>
      <c r="E1635" s="41">
        <v>3</v>
      </c>
      <c r="F1635" s="42" t="s">
        <v>795</v>
      </c>
      <c r="G1635" s="42" t="s">
        <v>520</v>
      </c>
      <c r="H1635" s="41">
        <f t="shared" si="166"/>
        <v>117</v>
      </c>
      <c r="I1635" s="41">
        <f t="shared" si="167"/>
        <v>16</v>
      </c>
      <c r="J1635" s="41">
        <f t="shared" si="168"/>
        <v>4</v>
      </c>
      <c r="K1635" s="41" t="s">
        <v>539</v>
      </c>
      <c r="L1635" s="42" t="str">
        <f t="shared" si="169"/>
        <v>tw-x-72-shl-loc3</v>
      </c>
      <c r="M1635" s="42">
        <f t="shared" si="170"/>
        <v>8</v>
      </c>
      <c r="N1635" s="41">
        <v>9</v>
      </c>
      <c r="O1635" s="43">
        <v>9</v>
      </c>
      <c r="Q1635" s="48">
        <v>432</v>
      </c>
    </row>
    <row r="1636" spans="1:17" ht="16.5" x14ac:dyDescent="0.2">
      <c r="A1636" s="45" t="s">
        <v>1702</v>
      </c>
      <c r="B1636" s="45">
        <f t="shared" si="171"/>
        <v>4307310</v>
      </c>
      <c r="C1636" s="68">
        <v>73</v>
      </c>
      <c r="D1636" s="35">
        <f t="shared" si="165"/>
        <v>43073</v>
      </c>
      <c r="E1636" s="36">
        <v>1</v>
      </c>
      <c r="F1636" s="44" t="s">
        <v>794</v>
      </c>
      <c r="G1636" s="44" t="s">
        <v>174</v>
      </c>
      <c r="H1636" s="36">
        <f t="shared" si="166"/>
        <v>117</v>
      </c>
      <c r="I1636" s="36">
        <f t="shared" si="167"/>
        <v>16</v>
      </c>
      <c r="J1636" s="36">
        <f t="shared" si="168"/>
        <v>4</v>
      </c>
      <c r="K1636" s="36" t="s">
        <v>495</v>
      </c>
      <c r="L1636" s="36" t="str">
        <f t="shared" si="169"/>
        <v>tw-x-73-jlr-loc1</v>
      </c>
      <c r="M1636" s="36">
        <f t="shared" si="170"/>
        <v>8</v>
      </c>
      <c r="N1636" s="36">
        <v>6</v>
      </c>
      <c r="O1636" s="37">
        <v>6</v>
      </c>
      <c r="Q1636" s="48">
        <v>433</v>
      </c>
    </row>
    <row r="1637" spans="1:17" ht="16.5" x14ac:dyDescent="0.2">
      <c r="A1637" s="45" t="s">
        <v>1702</v>
      </c>
      <c r="B1637" s="45">
        <f t="shared" si="171"/>
        <v>4307311</v>
      </c>
      <c r="C1637" s="68">
        <v>73</v>
      </c>
      <c r="D1637" s="38">
        <f t="shared" si="165"/>
        <v>43073</v>
      </c>
      <c r="E1637" s="25">
        <v>1</v>
      </c>
      <c r="F1637" s="26" t="s">
        <v>795</v>
      </c>
      <c r="G1637" s="26" t="s">
        <v>516</v>
      </c>
      <c r="H1637" s="25">
        <f t="shared" si="166"/>
        <v>117</v>
      </c>
      <c r="I1637" s="25">
        <f t="shared" si="167"/>
        <v>16</v>
      </c>
      <c r="J1637" s="25">
        <f t="shared" si="168"/>
        <v>4</v>
      </c>
      <c r="K1637" s="25" t="s">
        <v>527</v>
      </c>
      <c r="L1637" s="25" t="str">
        <f t="shared" si="169"/>
        <v>tw-x-73-shl-loc1</v>
      </c>
      <c r="M1637" s="25">
        <f t="shared" si="170"/>
        <v>8</v>
      </c>
      <c r="N1637" s="25">
        <v>9</v>
      </c>
      <c r="O1637" s="39">
        <v>9</v>
      </c>
      <c r="Q1637" s="48">
        <v>434</v>
      </c>
    </row>
    <row r="1638" spans="1:17" ht="16.5" x14ac:dyDescent="0.2">
      <c r="A1638" s="45" t="s">
        <v>1702</v>
      </c>
      <c r="B1638" s="45">
        <f t="shared" si="171"/>
        <v>4307320</v>
      </c>
      <c r="C1638" s="68">
        <v>73</v>
      </c>
      <c r="D1638" s="38">
        <f t="shared" si="165"/>
        <v>43073</v>
      </c>
      <c r="E1638" s="25">
        <v>2</v>
      </c>
      <c r="F1638" s="26" t="s">
        <v>794</v>
      </c>
      <c r="G1638" s="26" t="s">
        <v>498</v>
      </c>
      <c r="H1638" s="25">
        <f t="shared" si="166"/>
        <v>117</v>
      </c>
      <c r="I1638" s="25">
        <f t="shared" si="167"/>
        <v>16</v>
      </c>
      <c r="J1638" s="25">
        <f t="shared" si="168"/>
        <v>4</v>
      </c>
      <c r="K1638" s="25" t="s">
        <v>1463</v>
      </c>
      <c r="L1638" s="49" t="str">
        <f t="shared" si="169"/>
        <v>tw-x-73-jlr-loc2</v>
      </c>
      <c r="M1638" s="49">
        <f t="shared" si="170"/>
        <v>8</v>
      </c>
      <c r="N1638" s="25">
        <v>6</v>
      </c>
      <c r="O1638" s="39">
        <v>6</v>
      </c>
      <c r="Q1638" s="48">
        <v>435</v>
      </c>
    </row>
    <row r="1639" spans="1:17" ht="16.5" x14ac:dyDescent="0.2">
      <c r="A1639" s="45" t="s">
        <v>1702</v>
      </c>
      <c r="B1639" s="45">
        <f t="shared" si="171"/>
        <v>4307321</v>
      </c>
      <c r="C1639" s="68">
        <v>73</v>
      </c>
      <c r="D1639" s="38">
        <f t="shared" si="165"/>
        <v>43073</v>
      </c>
      <c r="E1639" s="25">
        <v>2</v>
      </c>
      <c r="F1639" s="26" t="s">
        <v>795</v>
      </c>
      <c r="G1639" s="26" t="s">
        <v>515</v>
      </c>
      <c r="H1639" s="25">
        <f t="shared" si="166"/>
        <v>117</v>
      </c>
      <c r="I1639" s="25">
        <f t="shared" si="167"/>
        <v>16</v>
      </c>
      <c r="J1639" s="25">
        <f t="shared" si="168"/>
        <v>4</v>
      </c>
      <c r="K1639" s="25" t="s">
        <v>530</v>
      </c>
      <c r="L1639" s="49" t="str">
        <f t="shared" si="169"/>
        <v>tw-x-73-shl-loc2</v>
      </c>
      <c r="M1639" s="49">
        <f t="shared" si="170"/>
        <v>8</v>
      </c>
      <c r="N1639" s="25">
        <v>9</v>
      </c>
      <c r="O1639" s="39">
        <v>9</v>
      </c>
      <c r="Q1639" s="48">
        <v>436</v>
      </c>
    </row>
    <row r="1640" spans="1:17" ht="16.5" x14ac:dyDescent="0.2">
      <c r="A1640" s="45" t="s">
        <v>1702</v>
      </c>
      <c r="B1640" s="45">
        <f t="shared" si="171"/>
        <v>4307330</v>
      </c>
      <c r="C1640" s="68">
        <v>73</v>
      </c>
      <c r="D1640" s="38">
        <f t="shared" si="165"/>
        <v>43073</v>
      </c>
      <c r="E1640" s="25">
        <v>3</v>
      </c>
      <c r="F1640" s="26" t="s">
        <v>794</v>
      </c>
      <c r="G1640" s="26" t="s">
        <v>500</v>
      </c>
      <c r="H1640" s="25">
        <f t="shared" si="166"/>
        <v>117</v>
      </c>
      <c r="I1640" s="25">
        <f t="shared" si="167"/>
        <v>16</v>
      </c>
      <c r="J1640" s="25">
        <f t="shared" si="168"/>
        <v>4</v>
      </c>
      <c r="K1640" s="25" t="s">
        <v>504</v>
      </c>
      <c r="L1640" s="50" t="str">
        <f t="shared" si="169"/>
        <v>tw-x-73-jlr-loc3</v>
      </c>
      <c r="M1640" s="50">
        <f t="shared" si="170"/>
        <v>8</v>
      </c>
      <c r="N1640" s="25">
        <v>6</v>
      </c>
      <c r="O1640" s="39">
        <v>6</v>
      </c>
      <c r="Q1640" s="48">
        <v>437</v>
      </c>
    </row>
    <row r="1641" spans="1:17" ht="17.25" thickBot="1" x14ac:dyDescent="0.25">
      <c r="A1641" s="45" t="s">
        <v>1702</v>
      </c>
      <c r="B1641" s="45">
        <f t="shared" si="171"/>
        <v>4307331</v>
      </c>
      <c r="C1641" s="68">
        <v>73</v>
      </c>
      <c r="D1641" s="40">
        <f t="shared" si="165"/>
        <v>43073</v>
      </c>
      <c r="E1641" s="41">
        <v>3</v>
      </c>
      <c r="F1641" s="42" t="s">
        <v>795</v>
      </c>
      <c r="G1641" s="42" t="s">
        <v>520</v>
      </c>
      <c r="H1641" s="41">
        <f t="shared" si="166"/>
        <v>117</v>
      </c>
      <c r="I1641" s="41">
        <f t="shared" si="167"/>
        <v>16</v>
      </c>
      <c r="J1641" s="41">
        <f t="shared" si="168"/>
        <v>4</v>
      </c>
      <c r="K1641" s="41" t="s">
        <v>545</v>
      </c>
      <c r="L1641" s="42" t="str">
        <f t="shared" si="169"/>
        <v>tw-x-73-shl-loc3</v>
      </c>
      <c r="M1641" s="42">
        <f t="shared" si="170"/>
        <v>8</v>
      </c>
      <c r="N1641" s="41">
        <v>9</v>
      </c>
      <c r="O1641" s="43">
        <v>9</v>
      </c>
      <c r="Q1641" s="48">
        <v>438</v>
      </c>
    </row>
    <row r="1642" spans="1:17" ht="16.5" x14ac:dyDescent="0.2">
      <c r="A1642" s="45" t="s">
        <v>1702</v>
      </c>
      <c r="B1642" s="45">
        <f t="shared" si="171"/>
        <v>4307410</v>
      </c>
      <c r="C1642" s="68">
        <v>74</v>
      </c>
      <c r="D1642" s="35">
        <f t="shared" si="165"/>
        <v>43074</v>
      </c>
      <c r="E1642" s="36">
        <v>1</v>
      </c>
      <c r="F1642" s="44" t="s">
        <v>794</v>
      </c>
      <c r="G1642" s="44" t="s">
        <v>174</v>
      </c>
      <c r="H1642" s="36">
        <f t="shared" si="166"/>
        <v>118</v>
      </c>
      <c r="I1642" s="36">
        <f t="shared" si="167"/>
        <v>16</v>
      </c>
      <c r="J1642" s="36">
        <f t="shared" si="168"/>
        <v>4</v>
      </c>
      <c r="K1642" s="36" t="s">
        <v>502</v>
      </c>
      <c r="L1642" s="36" t="str">
        <f t="shared" si="169"/>
        <v>tw-x-74-jlr-loc1</v>
      </c>
      <c r="M1642" s="36">
        <f t="shared" si="170"/>
        <v>8</v>
      </c>
      <c r="N1642" s="36">
        <v>6</v>
      </c>
      <c r="O1642" s="37">
        <v>6</v>
      </c>
      <c r="Q1642" s="48">
        <v>439</v>
      </c>
    </row>
    <row r="1643" spans="1:17" ht="16.5" x14ac:dyDescent="0.2">
      <c r="A1643" s="45" t="s">
        <v>1702</v>
      </c>
      <c r="B1643" s="45">
        <f t="shared" si="171"/>
        <v>4307411</v>
      </c>
      <c r="C1643" s="68">
        <v>74</v>
      </c>
      <c r="D1643" s="38">
        <f t="shared" si="165"/>
        <v>43074</v>
      </c>
      <c r="E1643" s="25">
        <v>1</v>
      </c>
      <c r="F1643" s="26" t="s">
        <v>795</v>
      </c>
      <c r="G1643" s="26" t="s">
        <v>516</v>
      </c>
      <c r="H1643" s="25">
        <f t="shared" si="166"/>
        <v>118</v>
      </c>
      <c r="I1643" s="25">
        <f t="shared" si="167"/>
        <v>16</v>
      </c>
      <c r="J1643" s="25">
        <f t="shared" si="168"/>
        <v>4</v>
      </c>
      <c r="K1643" s="25" t="s">
        <v>543</v>
      </c>
      <c r="L1643" s="25" t="str">
        <f t="shared" si="169"/>
        <v>tw-x-74-shl-loc1</v>
      </c>
      <c r="M1643" s="25">
        <f t="shared" si="170"/>
        <v>8</v>
      </c>
      <c r="N1643" s="25">
        <v>9</v>
      </c>
      <c r="O1643" s="39">
        <v>9</v>
      </c>
      <c r="Q1643" s="48">
        <v>440</v>
      </c>
    </row>
    <row r="1644" spans="1:17" ht="16.5" x14ac:dyDescent="0.2">
      <c r="A1644" s="45" t="s">
        <v>1702</v>
      </c>
      <c r="B1644" s="45">
        <f t="shared" si="171"/>
        <v>4307420</v>
      </c>
      <c r="C1644" s="68">
        <v>74</v>
      </c>
      <c r="D1644" s="38">
        <f t="shared" si="165"/>
        <v>43074</v>
      </c>
      <c r="E1644" s="25">
        <v>2</v>
      </c>
      <c r="F1644" s="26" t="s">
        <v>794</v>
      </c>
      <c r="G1644" s="26" t="s">
        <v>498</v>
      </c>
      <c r="H1644" s="25">
        <f t="shared" si="166"/>
        <v>118</v>
      </c>
      <c r="I1644" s="25">
        <f t="shared" si="167"/>
        <v>16</v>
      </c>
      <c r="J1644" s="25">
        <f t="shared" si="168"/>
        <v>4</v>
      </c>
      <c r="K1644" s="25" t="s">
        <v>1459</v>
      </c>
      <c r="L1644" s="49" t="str">
        <f t="shared" si="169"/>
        <v>tw-x-74-jlr-loc2</v>
      </c>
      <c r="M1644" s="49">
        <f t="shared" si="170"/>
        <v>8</v>
      </c>
      <c r="N1644" s="25">
        <v>6</v>
      </c>
      <c r="O1644" s="39">
        <v>6</v>
      </c>
      <c r="Q1644" s="48">
        <v>441</v>
      </c>
    </row>
    <row r="1645" spans="1:17" ht="16.5" x14ac:dyDescent="0.2">
      <c r="A1645" s="45" t="s">
        <v>1702</v>
      </c>
      <c r="B1645" s="45">
        <f t="shared" si="171"/>
        <v>4307421</v>
      </c>
      <c r="C1645" s="68">
        <v>74</v>
      </c>
      <c r="D1645" s="38">
        <f t="shared" si="165"/>
        <v>43074</v>
      </c>
      <c r="E1645" s="25">
        <v>2</v>
      </c>
      <c r="F1645" s="26" t="s">
        <v>795</v>
      </c>
      <c r="G1645" s="26" t="s">
        <v>515</v>
      </c>
      <c r="H1645" s="25">
        <f t="shared" si="166"/>
        <v>118</v>
      </c>
      <c r="I1645" s="25">
        <f t="shared" si="167"/>
        <v>16</v>
      </c>
      <c r="J1645" s="25">
        <f t="shared" si="168"/>
        <v>4</v>
      </c>
      <c r="K1645" s="25" t="s">
        <v>538</v>
      </c>
      <c r="L1645" s="49" t="str">
        <f t="shared" si="169"/>
        <v>tw-x-74-shl-loc2</v>
      </c>
      <c r="M1645" s="49">
        <f t="shared" si="170"/>
        <v>8</v>
      </c>
      <c r="N1645" s="25">
        <v>9</v>
      </c>
      <c r="O1645" s="39">
        <v>9</v>
      </c>
      <c r="Q1645" s="48">
        <v>442</v>
      </c>
    </row>
    <row r="1646" spans="1:17" ht="16.5" x14ac:dyDescent="0.2">
      <c r="A1646" s="45" t="s">
        <v>1702</v>
      </c>
      <c r="B1646" s="45">
        <f t="shared" si="171"/>
        <v>4307430</v>
      </c>
      <c r="C1646" s="68">
        <v>74</v>
      </c>
      <c r="D1646" s="38">
        <f t="shared" si="165"/>
        <v>43074</v>
      </c>
      <c r="E1646" s="25">
        <v>3</v>
      </c>
      <c r="F1646" s="26" t="s">
        <v>794</v>
      </c>
      <c r="G1646" s="26" t="s">
        <v>500</v>
      </c>
      <c r="H1646" s="25">
        <f t="shared" si="166"/>
        <v>118</v>
      </c>
      <c r="I1646" s="25">
        <f t="shared" si="167"/>
        <v>16</v>
      </c>
      <c r="J1646" s="25">
        <f t="shared" si="168"/>
        <v>4</v>
      </c>
      <c r="K1646" s="25" t="s">
        <v>499</v>
      </c>
      <c r="L1646" s="50" t="str">
        <f t="shared" si="169"/>
        <v>tw-x-74-jlr-loc3</v>
      </c>
      <c r="M1646" s="50">
        <f t="shared" si="170"/>
        <v>8</v>
      </c>
      <c r="N1646" s="25">
        <v>6</v>
      </c>
      <c r="O1646" s="39">
        <v>6</v>
      </c>
      <c r="Q1646" s="48">
        <v>443</v>
      </c>
    </row>
    <row r="1647" spans="1:17" ht="17.25" thickBot="1" x14ac:dyDescent="0.25">
      <c r="A1647" s="45" t="s">
        <v>1702</v>
      </c>
      <c r="B1647" s="45">
        <f t="shared" si="171"/>
        <v>4307431</v>
      </c>
      <c r="C1647" s="68">
        <v>74</v>
      </c>
      <c r="D1647" s="40">
        <f t="shared" si="165"/>
        <v>43074</v>
      </c>
      <c r="E1647" s="41">
        <v>3</v>
      </c>
      <c r="F1647" s="42" t="s">
        <v>795</v>
      </c>
      <c r="G1647" s="42" t="s">
        <v>520</v>
      </c>
      <c r="H1647" s="41">
        <f t="shared" si="166"/>
        <v>118</v>
      </c>
      <c r="I1647" s="41">
        <f t="shared" si="167"/>
        <v>16</v>
      </c>
      <c r="J1647" s="41">
        <f t="shared" si="168"/>
        <v>4</v>
      </c>
      <c r="K1647" s="41" t="s">
        <v>539</v>
      </c>
      <c r="L1647" s="42" t="str">
        <f t="shared" si="169"/>
        <v>tw-x-74-shl-loc3</v>
      </c>
      <c r="M1647" s="42">
        <f t="shared" si="170"/>
        <v>8</v>
      </c>
      <c r="N1647" s="41">
        <v>9</v>
      </c>
      <c r="O1647" s="43">
        <v>9</v>
      </c>
      <c r="Q1647" s="48">
        <v>444</v>
      </c>
    </row>
    <row r="1648" spans="1:17" ht="16.5" x14ac:dyDescent="0.2">
      <c r="A1648" s="45" t="s">
        <v>1702</v>
      </c>
      <c r="B1648" s="45">
        <f t="shared" si="171"/>
        <v>4307510</v>
      </c>
      <c r="C1648" s="68">
        <v>75</v>
      </c>
      <c r="D1648" s="35">
        <f t="shared" si="165"/>
        <v>43075</v>
      </c>
      <c r="E1648" s="36">
        <v>1</v>
      </c>
      <c r="F1648" s="44" t="s">
        <v>794</v>
      </c>
      <c r="G1648" s="44" t="s">
        <v>174</v>
      </c>
      <c r="H1648" s="36">
        <f t="shared" si="166"/>
        <v>118</v>
      </c>
      <c r="I1648" s="36">
        <f t="shared" si="167"/>
        <v>16</v>
      </c>
      <c r="J1648" s="36">
        <f t="shared" si="168"/>
        <v>4</v>
      </c>
      <c r="K1648" s="36" t="s">
        <v>505</v>
      </c>
      <c r="L1648" s="36" t="str">
        <f t="shared" si="169"/>
        <v>tw-x-75-jlr-loc1</v>
      </c>
      <c r="M1648" s="36">
        <f t="shared" si="170"/>
        <v>8</v>
      </c>
      <c r="N1648" s="36">
        <v>6</v>
      </c>
      <c r="O1648" s="37">
        <v>6</v>
      </c>
      <c r="Q1648" s="48">
        <v>445</v>
      </c>
    </row>
    <row r="1649" spans="1:17" ht="16.5" x14ac:dyDescent="0.2">
      <c r="A1649" s="45" t="s">
        <v>1702</v>
      </c>
      <c r="B1649" s="45">
        <f t="shared" si="171"/>
        <v>4307511</v>
      </c>
      <c r="C1649" s="68">
        <v>75</v>
      </c>
      <c r="D1649" s="38">
        <f t="shared" si="165"/>
        <v>43075</v>
      </c>
      <c r="E1649" s="25">
        <v>1</v>
      </c>
      <c r="F1649" s="26" t="s">
        <v>795</v>
      </c>
      <c r="G1649" s="26" t="s">
        <v>516</v>
      </c>
      <c r="H1649" s="25">
        <f t="shared" si="166"/>
        <v>118</v>
      </c>
      <c r="I1649" s="25">
        <f t="shared" si="167"/>
        <v>16</v>
      </c>
      <c r="J1649" s="25">
        <f t="shared" si="168"/>
        <v>4</v>
      </c>
      <c r="K1649" s="25" t="s">
        <v>546</v>
      </c>
      <c r="L1649" s="25" t="str">
        <f t="shared" si="169"/>
        <v>tw-x-75-shl-loc1</v>
      </c>
      <c r="M1649" s="25">
        <f t="shared" si="170"/>
        <v>8</v>
      </c>
      <c r="N1649" s="25">
        <v>9</v>
      </c>
      <c r="O1649" s="39">
        <v>9</v>
      </c>
      <c r="Q1649" s="48">
        <v>446</v>
      </c>
    </row>
    <row r="1650" spans="1:17" ht="16.5" x14ac:dyDescent="0.2">
      <c r="A1650" s="45" t="s">
        <v>1702</v>
      </c>
      <c r="B1650" s="45">
        <f t="shared" si="171"/>
        <v>4307520</v>
      </c>
      <c r="C1650" s="68">
        <v>75</v>
      </c>
      <c r="D1650" s="38">
        <f t="shared" si="165"/>
        <v>43075</v>
      </c>
      <c r="E1650" s="25">
        <v>2</v>
      </c>
      <c r="F1650" s="26" t="s">
        <v>794</v>
      </c>
      <c r="G1650" s="26" t="s">
        <v>498</v>
      </c>
      <c r="H1650" s="25">
        <f t="shared" si="166"/>
        <v>118</v>
      </c>
      <c r="I1650" s="25">
        <f t="shared" si="167"/>
        <v>16</v>
      </c>
      <c r="J1650" s="25">
        <f t="shared" si="168"/>
        <v>4</v>
      </c>
      <c r="K1650" s="25" t="s">
        <v>495</v>
      </c>
      <c r="L1650" s="49" t="str">
        <f t="shared" si="169"/>
        <v>tw-x-75-jlr-loc2</v>
      </c>
      <c r="M1650" s="49">
        <f t="shared" si="170"/>
        <v>8</v>
      </c>
      <c r="N1650" s="25">
        <v>6</v>
      </c>
      <c r="O1650" s="39">
        <v>6</v>
      </c>
      <c r="Q1650" s="48">
        <v>447</v>
      </c>
    </row>
    <row r="1651" spans="1:17" ht="16.5" x14ac:dyDescent="0.2">
      <c r="A1651" s="45" t="s">
        <v>1702</v>
      </c>
      <c r="B1651" s="45">
        <f t="shared" si="171"/>
        <v>4307521</v>
      </c>
      <c r="C1651" s="68">
        <v>75</v>
      </c>
      <c r="D1651" s="38">
        <f t="shared" si="165"/>
        <v>43075</v>
      </c>
      <c r="E1651" s="25">
        <v>2</v>
      </c>
      <c r="F1651" s="26" t="s">
        <v>795</v>
      </c>
      <c r="G1651" s="26" t="s">
        <v>515</v>
      </c>
      <c r="H1651" s="25">
        <f t="shared" si="166"/>
        <v>118</v>
      </c>
      <c r="I1651" s="25">
        <f t="shared" si="167"/>
        <v>16</v>
      </c>
      <c r="J1651" s="25">
        <f t="shared" si="168"/>
        <v>4</v>
      </c>
      <c r="K1651" s="25" t="s">
        <v>534</v>
      </c>
      <c r="L1651" s="49" t="str">
        <f t="shared" si="169"/>
        <v>tw-x-75-shl-loc2</v>
      </c>
      <c r="M1651" s="49">
        <f t="shared" si="170"/>
        <v>8</v>
      </c>
      <c r="N1651" s="25">
        <v>9</v>
      </c>
      <c r="O1651" s="39">
        <v>9</v>
      </c>
      <c r="Q1651" s="48">
        <v>448</v>
      </c>
    </row>
    <row r="1652" spans="1:17" ht="16.5" x14ac:dyDescent="0.2">
      <c r="A1652" s="45" t="s">
        <v>1702</v>
      </c>
      <c r="B1652" s="45">
        <f t="shared" si="171"/>
        <v>4307530</v>
      </c>
      <c r="C1652" s="68">
        <v>75</v>
      </c>
      <c r="D1652" s="38">
        <f t="shared" si="165"/>
        <v>43075</v>
      </c>
      <c r="E1652" s="25">
        <v>3</v>
      </c>
      <c r="F1652" s="26" t="s">
        <v>794</v>
      </c>
      <c r="G1652" s="26" t="s">
        <v>500</v>
      </c>
      <c r="H1652" s="25">
        <f t="shared" si="166"/>
        <v>118</v>
      </c>
      <c r="I1652" s="25">
        <f t="shared" si="167"/>
        <v>16</v>
      </c>
      <c r="J1652" s="25">
        <f t="shared" si="168"/>
        <v>4</v>
      </c>
      <c r="K1652" s="25" t="s">
        <v>501</v>
      </c>
      <c r="L1652" s="50" t="str">
        <f t="shared" si="169"/>
        <v>tw-x-75-jlr-loc3</v>
      </c>
      <c r="M1652" s="50">
        <f t="shared" si="170"/>
        <v>8</v>
      </c>
      <c r="N1652" s="25">
        <v>6</v>
      </c>
      <c r="O1652" s="39">
        <v>6</v>
      </c>
      <c r="Q1652" s="48">
        <v>449</v>
      </c>
    </row>
    <row r="1653" spans="1:17" ht="17.25" thickBot="1" x14ac:dyDescent="0.25">
      <c r="A1653" s="45" t="s">
        <v>1702</v>
      </c>
      <c r="B1653" s="45">
        <f t="shared" si="171"/>
        <v>4307531</v>
      </c>
      <c r="C1653" s="68">
        <v>75</v>
      </c>
      <c r="D1653" s="40">
        <f t="shared" ref="D1653:D1716" si="172">INT((Q1653-1)/6)+43001</f>
        <v>43075</v>
      </c>
      <c r="E1653" s="41">
        <v>3</v>
      </c>
      <c r="F1653" s="42" t="s">
        <v>795</v>
      </c>
      <c r="G1653" s="42" t="s">
        <v>520</v>
      </c>
      <c r="H1653" s="41">
        <f t="shared" ref="H1653:H1716" si="173">INDEX($AY$4:$AY$103,C1653)</f>
        <v>118</v>
      </c>
      <c r="I1653" s="41">
        <f t="shared" ref="I1653:I1716" si="174">INDEX($AZ$4:$BB$103,C1653,E1653)</f>
        <v>16</v>
      </c>
      <c r="J1653" s="41">
        <f t="shared" ref="J1653:J1716" si="175">INDEX($BC$4:$BC$103,C1653)</f>
        <v>4</v>
      </c>
      <c r="K1653" s="41" t="s">
        <v>542</v>
      </c>
      <c r="L1653" s="42" t="str">
        <f t="shared" ref="L1653:L1716" si="176">A1653&amp;"-"&amp;C1653&amp;"-"&amp;F1653&amp;"-loc"&amp;E1653</f>
        <v>tw-x-75-shl-loc3</v>
      </c>
      <c r="M1653" s="42">
        <f t="shared" ref="M1653:M1716" si="177">INDEX($BD$4:$BD$103,C1653)</f>
        <v>8</v>
      </c>
      <c r="N1653" s="41">
        <v>9</v>
      </c>
      <c r="O1653" s="43">
        <v>9</v>
      </c>
      <c r="Q1653" s="48">
        <v>450</v>
      </c>
    </row>
    <row r="1654" spans="1:17" ht="16.5" x14ac:dyDescent="0.2">
      <c r="A1654" s="45" t="s">
        <v>1702</v>
      </c>
      <c r="B1654" s="45">
        <f t="shared" si="171"/>
        <v>4307610</v>
      </c>
      <c r="C1654" s="68">
        <v>76</v>
      </c>
      <c r="D1654" s="35">
        <f t="shared" si="172"/>
        <v>43076</v>
      </c>
      <c r="E1654" s="36">
        <v>1</v>
      </c>
      <c r="F1654" s="44" t="s">
        <v>794</v>
      </c>
      <c r="G1654" s="44" t="s">
        <v>174</v>
      </c>
      <c r="H1654" s="36">
        <f t="shared" si="173"/>
        <v>119</v>
      </c>
      <c r="I1654" s="36">
        <f t="shared" si="174"/>
        <v>16</v>
      </c>
      <c r="J1654" s="36">
        <f t="shared" si="175"/>
        <v>4</v>
      </c>
      <c r="K1654" s="36" t="s">
        <v>499</v>
      </c>
      <c r="L1654" s="36" t="str">
        <f t="shared" si="176"/>
        <v>tw-x-76-jlr-loc1</v>
      </c>
      <c r="M1654" s="36">
        <f t="shared" si="177"/>
        <v>8</v>
      </c>
      <c r="N1654" s="36">
        <v>6</v>
      </c>
      <c r="O1654" s="37">
        <v>6</v>
      </c>
      <c r="Q1654" s="48">
        <v>451</v>
      </c>
    </row>
    <row r="1655" spans="1:17" ht="16.5" x14ac:dyDescent="0.2">
      <c r="A1655" s="45" t="s">
        <v>1702</v>
      </c>
      <c r="B1655" s="45">
        <f t="shared" si="171"/>
        <v>4307611</v>
      </c>
      <c r="C1655" s="68">
        <v>76</v>
      </c>
      <c r="D1655" s="38">
        <f t="shared" si="172"/>
        <v>43076</v>
      </c>
      <c r="E1655" s="25">
        <v>1</v>
      </c>
      <c r="F1655" s="26" t="s">
        <v>795</v>
      </c>
      <c r="G1655" s="26" t="s">
        <v>516</v>
      </c>
      <c r="H1655" s="25">
        <f t="shared" si="173"/>
        <v>119</v>
      </c>
      <c r="I1655" s="25">
        <f t="shared" si="174"/>
        <v>16</v>
      </c>
      <c r="J1655" s="25">
        <f t="shared" si="175"/>
        <v>4</v>
      </c>
      <c r="K1655" s="25" t="s">
        <v>539</v>
      </c>
      <c r="L1655" s="25" t="str">
        <f t="shared" si="176"/>
        <v>tw-x-76-shl-loc1</v>
      </c>
      <c r="M1655" s="25">
        <f t="shared" si="177"/>
        <v>8</v>
      </c>
      <c r="N1655" s="25">
        <v>9</v>
      </c>
      <c r="O1655" s="39">
        <v>9</v>
      </c>
      <c r="Q1655" s="48">
        <v>452</v>
      </c>
    </row>
    <row r="1656" spans="1:17" ht="16.5" x14ac:dyDescent="0.2">
      <c r="A1656" s="45" t="s">
        <v>1702</v>
      </c>
      <c r="B1656" s="45">
        <f t="shared" si="171"/>
        <v>4307620</v>
      </c>
      <c r="C1656" s="68">
        <v>76</v>
      </c>
      <c r="D1656" s="38">
        <f t="shared" si="172"/>
        <v>43076</v>
      </c>
      <c r="E1656" s="25">
        <v>2</v>
      </c>
      <c r="F1656" s="26" t="s">
        <v>794</v>
      </c>
      <c r="G1656" s="26" t="s">
        <v>498</v>
      </c>
      <c r="H1656" s="25">
        <f t="shared" si="173"/>
        <v>119</v>
      </c>
      <c r="I1656" s="25">
        <f t="shared" si="174"/>
        <v>16</v>
      </c>
      <c r="J1656" s="25">
        <f t="shared" si="175"/>
        <v>4</v>
      </c>
      <c r="K1656" s="25" t="s">
        <v>1459</v>
      </c>
      <c r="L1656" s="49" t="str">
        <f t="shared" si="176"/>
        <v>tw-x-76-jlr-loc2</v>
      </c>
      <c r="M1656" s="49">
        <f t="shared" si="177"/>
        <v>8</v>
      </c>
      <c r="N1656" s="25">
        <v>6</v>
      </c>
      <c r="O1656" s="39">
        <v>6</v>
      </c>
      <c r="Q1656" s="48">
        <v>453</v>
      </c>
    </row>
    <row r="1657" spans="1:17" ht="16.5" x14ac:dyDescent="0.2">
      <c r="A1657" s="45" t="s">
        <v>1702</v>
      </c>
      <c r="B1657" s="45">
        <f t="shared" si="171"/>
        <v>4307621</v>
      </c>
      <c r="C1657" s="68">
        <v>76</v>
      </c>
      <c r="D1657" s="38">
        <f t="shared" si="172"/>
        <v>43076</v>
      </c>
      <c r="E1657" s="25">
        <v>2</v>
      </c>
      <c r="F1657" s="26" t="s">
        <v>795</v>
      </c>
      <c r="G1657" s="26" t="s">
        <v>515</v>
      </c>
      <c r="H1657" s="25">
        <f t="shared" si="173"/>
        <v>119</v>
      </c>
      <c r="I1657" s="25">
        <f t="shared" si="174"/>
        <v>16</v>
      </c>
      <c r="J1657" s="25">
        <f t="shared" si="175"/>
        <v>4</v>
      </c>
      <c r="K1657" s="25" t="s">
        <v>538</v>
      </c>
      <c r="L1657" s="49" t="str">
        <f t="shared" si="176"/>
        <v>tw-x-76-shl-loc2</v>
      </c>
      <c r="M1657" s="49">
        <f t="shared" si="177"/>
        <v>8</v>
      </c>
      <c r="N1657" s="25">
        <v>9</v>
      </c>
      <c r="O1657" s="39">
        <v>9</v>
      </c>
      <c r="Q1657" s="48">
        <v>454</v>
      </c>
    </row>
    <row r="1658" spans="1:17" ht="16.5" x14ac:dyDescent="0.2">
      <c r="A1658" s="45" t="s">
        <v>1702</v>
      </c>
      <c r="B1658" s="45">
        <f t="shared" si="171"/>
        <v>4307630</v>
      </c>
      <c r="C1658" s="68">
        <v>76</v>
      </c>
      <c r="D1658" s="38">
        <f t="shared" si="172"/>
        <v>43076</v>
      </c>
      <c r="E1658" s="25">
        <v>3</v>
      </c>
      <c r="F1658" s="26" t="s">
        <v>794</v>
      </c>
      <c r="G1658" s="26" t="s">
        <v>500</v>
      </c>
      <c r="H1658" s="25">
        <f t="shared" si="173"/>
        <v>119</v>
      </c>
      <c r="I1658" s="25">
        <f t="shared" si="174"/>
        <v>16</v>
      </c>
      <c r="J1658" s="25">
        <f t="shared" si="175"/>
        <v>4</v>
      </c>
      <c r="K1658" s="25" t="s">
        <v>502</v>
      </c>
      <c r="L1658" s="50" t="str">
        <f t="shared" si="176"/>
        <v>tw-x-76-jlr-loc3</v>
      </c>
      <c r="M1658" s="50">
        <f t="shared" si="177"/>
        <v>8</v>
      </c>
      <c r="N1658" s="25">
        <v>6</v>
      </c>
      <c r="O1658" s="39">
        <v>6</v>
      </c>
      <c r="Q1658" s="48">
        <v>455</v>
      </c>
    </row>
    <row r="1659" spans="1:17" ht="17.25" thickBot="1" x14ac:dyDescent="0.25">
      <c r="A1659" s="45" t="s">
        <v>1702</v>
      </c>
      <c r="B1659" s="45">
        <f t="shared" si="171"/>
        <v>4307631</v>
      </c>
      <c r="C1659" s="68">
        <v>76</v>
      </c>
      <c r="D1659" s="40">
        <f t="shared" si="172"/>
        <v>43076</v>
      </c>
      <c r="E1659" s="41">
        <v>3</v>
      </c>
      <c r="F1659" s="42" t="s">
        <v>795</v>
      </c>
      <c r="G1659" s="42" t="s">
        <v>520</v>
      </c>
      <c r="H1659" s="41">
        <f t="shared" si="173"/>
        <v>119</v>
      </c>
      <c r="I1659" s="41">
        <f t="shared" si="174"/>
        <v>16</v>
      </c>
      <c r="J1659" s="41">
        <f t="shared" si="175"/>
        <v>4</v>
      </c>
      <c r="K1659" s="41" t="s">
        <v>543</v>
      </c>
      <c r="L1659" s="42" t="str">
        <f t="shared" si="176"/>
        <v>tw-x-76-shl-loc3</v>
      </c>
      <c r="M1659" s="42">
        <f t="shared" si="177"/>
        <v>8</v>
      </c>
      <c r="N1659" s="41">
        <v>9</v>
      </c>
      <c r="O1659" s="43">
        <v>9</v>
      </c>
      <c r="Q1659" s="48">
        <v>456</v>
      </c>
    </row>
    <row r="1660" spans="1:17" ht="16.5" x14ac:dyDescent="0.2">
      <c r="A1660" s="45" t="s">
        <v>1702</v>
      </c>
      <c r="B1660" s="45">
        <f t="shared" si="171"/>
        <v>4307710</v>
      </c>
      <c r="C1660" s="68">
        <v>77</v>
      </c>
      <c r="D1660" s="35">
        <f t="shared" si="172"/>
        <v>43077</v>
      </c>
      <c r="E1660" s="36">
        <v>1</v>
      </c>
      <c r="F1660" s="44" t="s">
        <v>794</v>
      </c>
      <c r="G1660" s="44" t="s">
        <v>174</v>
      </c>
      <c r="H1660" s="36">
        <f t="shared" si="173"/>
        <v>119</v>
      </c>
      <c r="I1660" s="36">
        <f t="shared" si="174"/>
        <v>16</v>
      </c>
      <c r="J1660" s="36">
        <f t="shared" si="175"/>
        <v>4</v>
      </c>
      <c r="K1660" s="44" t="s">
        <v>174</v>
      </c>
      <c r="L1660" s="36" t="str">
        <f t="shared" si="176"/>
        <v>tw-x-77-jlr-loc1</v>
      </c>
      <c r="M1660" s="36">
        <f t="shared" si="177"/>
        <v>8</v>
      </c>
      <c r="N1660" s="36">
        <v>6</v>
      </c>
      <c r="O1660" s="37">
        <v>6</v>
      </c>
      <c r="Q1660" s="48">
        <v>457</v>
      </c>
    </row>
    <row r="1661" spans="1:17" ht="16.5" x14ac:dyDescent="0.2">
      <c r="A1661" s="45" t="s">
        <v>1702</v>
      </c>
      <c r="B1661" s="45">
        <f t="shared" si="171"/>
        <v>4307711</v>
      </c>
      <c r="C1661" s="68">
        <v>77</v>
      </c>
      <c r="D1661" s="38">
        <f t="shared" si="172"/>
        <v>43077</v>
      </c>
      <c r="E1661" s="25">
        <v>1</v>
      </c>
      <c r="F1661" s="26" t="s">
        <v>795</v>
      </c>
      <c r="G1661" s="26" t="s">
        <v>516</v>
      </c>
      <c r="H1661" s="25">
        <f t="shared" si="173"/>
        <v>119</v>
      </c>
      <c r="I1661" s="25">
        <f t="shared" si="174"/>
        <v>16</v>
      </c>
      <c r="J1661" s="25">
        <f t="shared" si="175"/>
        <v>4</v>
      </c>
      <c r="K1661" s="26" t="s">
        <v>534</v>
      </c>
      <c r="L1661" s="25" t="str">
        <f t="shared" si="176"/>
        <v>tw-x-77-shl-loc1</v>
      </c>
      <c r="M1661" s="25">
        <f t="shared" si="177"/>
        <v>8</v>
      </c>
      <c r="N1661" s="25">
        <v>9</v>
      </c>
      <c r="O1661" s="39">
        <v>9</v>
      </c>
      <c r="Q1661" s="48">
        <v>458</v>
      </c>
    </row>
    <row r="1662" spans="1:17" ht="16.5" x14ac:dyDescent="0.2">
      <c r="A1662" s="45" t="s">
        <v>1702</v>
      </c>
      <c r="B1662" s="45">
        <f t="shared" si="171"/>
        <v>4307720</v>
      </c>
      <c r="C1662" s="68">
        <v>77</v>
      </c>
      <c r="D1662" s="38">
        <f t="shared" si="172"/>
        <v>43077</v>
      </c>
      <c r="E1662" s="25">
        <v>2</v>
      </c>
      <c r="F1662" s="26" t="s">
        <v>794</v>
      </c>
      <c r="G1662" s="26" t="s">
        <v>498</v>
      </c>
      <c r="H1662" s="25">
        <f t="shared" si="173"/>
        <v>119</v>
      </c>
      <c r="I1662" s="25">
        <f t="shared" si="174"/>
        <v>16</v>
      </c>
      <c r="J1662" s="25">
        <f t="shared" si="175"/>
        <v>4</v>
      </c>
      <c r="K1662" s="26" t="s">
        <v>174</v>
      </c>
      <c r="L1662" s="49" t="str">
        <f t="shared" si="176"/>
        <v>tw-x-77-jlr-loc2</v>
      </c>
      <c r="M1662" s="49">
        <f t="shared" si="177"/>
        <v>8</v>
      </c>
      <c r="N1662" s="25">
        <v>6</v>
      </c>
      <c r="O1662" s="39">
        <v>6</v>
      </c>
      <c r="Q1662" s="48">
        <v>459</v>
      </c>
    </row>
    <row r="1663" spans="1:17" ht="16.5" x14ac:dyDescent="0.2">
      <c r="A1663" s="45" t="s">
        <v>1702</v>
      </c>
      <c r="B1663" s="45">
        <f t="shared" si="171"/>
        <v>4307721</v>
      </c>
      <c r="C1663" s="68">
        <v>77</v>
      </c>
      <c r="D1663" s="38">
        <f t="shared" si="172"/>
        <v>43077</v>
      </c>
      <c r="E1663" s="25">
        <v>2</v>
      </c>
      <c r="F1663" s="26" t="s">
        <v>795</v>
      </c>
      <c r="G1663" s="26" t="s">
        <v>515</v>
      </c>
      <c r="H1663" s="25">
        <f t="shared" si="173"/>
        <v>119</v>
      </c>
      <c r="I1663" s="25">
        <f t="shared" si="174"/>
        <v>16</v>
      </c>
      <c r="J1663" s="25">
        <f t="shared" si="175"/>
        <v>4</v>
      </c>
      <c r="K1663" s="26" t="s">
        <v>528</v>
      </c>
      <c r="L1663" s="49" t="str">
        <f t="shared" si="176"/>
        <v>tw-x-77-shl-loc2</v>
      </c>
      <c r="M1663" s="49">
        <f t="shared" si="177"/>
        <v>8</v>
      </c>
      <c r="N1663" s="25">
        <v>9</v>
      </c>
      <c r="O1663" s="39">
        <v>9</v>
      </c>
      <c r="Q1663" s="48">
        <v>460</v>
      </c>
    </row>
    <row r="1664" spans="1:17" ht="16.5" x14ac:dyDescent="0.2">
      <c r="A1664" s="45" t="s">
        <v>1702</v>
      </c>
      <c r="B1664" s="45">
        <f t="shared" si="171"/>
        <v>4307730</v>
      </c>
      <c r="C1664" s="68">
        <v>77</v>
      </c>
      <c r="D1664" s="38">
        <f t="shared" si="172"/>
        <v>43077</v>
      </c>
      <c r="E1664" s="25">
        <v>3</v>
      </c>
      <c r="F1664" s="26" t="s">
        <v>794</v>
      </c>
      <c r="G1664" s="26" t="s">
        <v>500</v>
      </c>
      <c r="H1664" s="25">
        <f t="shared" si="173"/>
        <v>119</v>
      </c>
      <c r="I1664" s="25">
        <f t="shared" si="174"/>
        <v>16</v>
      </c>
      <c r="J1664" s="25">
        <f t="shared" si="175"/>
        <v>4</v>
      </c>
      <c r="K1664" s="26" t="s">
        <v>501</v>
      </c>
      <c r="L1664" s="50" t="str">
        <f t="shared" si="176"/>
        <v>tw-x-77-jlr-loc3</v>
      </c>
      <c r="M1664" s="50">
        <f t="shared" si="177"/>
        <v>8</v>
      </c>
      <c r="N1664" s="25">
        <v>6</v>
      </c>
      <c r="O1664" s="39">
        <v>6</v>
      </c>
      <c r="Q1664" s="48">
        <v>461</v>
      </c>
    </row>
    <row r="1665" spans="1:17" ht="17.25" thickBot="1" x14ac:dyDescent="0.25">
      <c r="A1665" s="45" t="s">
        <v>1702</v>
      </c>
      <c r="B1665" s="45">
        <f t="shared" si="171"/>
        <v>4307731</v>
      </c>
      <c r="C1665" s="68">
        <v>77</v>
      </c>
      <c r="D1665" s="40">
        <f t="shared" si="172"/>
        <v>43077</v>
      </c>
      <c r="E1665" s="41">
        <v>3</v>
      </c>
      <c r="F1665" s="42" t="s">
        <v>795</v>
      </c>
      <c r="G1665" s="42" t="s">
        <v>520</v>
      </c>
      <c r="H1665" s="41">
        <f t="shared" si="173"/>
        <v>119</v>
      </c>
      <c r="I1665" s="41">
        <f t="shared" si="174"/>
        <v>16</v>
      </c>
      <c r="J1665" s="41">
        <f t="shared" si="175"/>
        <v>4</v>
      </c>
      <c r="K1665" s="42" t="s">
        <v>542</v>
      </c>
      <c r="L1665" s="42" t="str">
        <f t="shared" si="176"/>
        <v>tw-x-77-shl-loc3</v>
      </c>
      <c r="M1665" s="42">
        <f t="shared" si="177"/>
        <v>8</v>
      </c>
      <c r="N1665" s="41">
        <v>9</v>
      </c>
      <c r="O1665" s="43">
        <v>9</v>
      </c>
      <c r="Q1665" s="48">
        <v>462</v>
      </c>
    </row>
    <row r="1666" spans="1:17" ht="16.5" x14ac:dyDescent="0.2">
      <c r="A1666" s="45" t="s">
        <v>1702</v>
      </c>
      <c r="B1666" s="45">
        <f t="shared" si="171"/>
        <v>4307810</v>
      </c>
      <c r="C1666" s="68">
        <v>78</v>
      </c>
      <c r="D1666" s="35">
        <f t="shared" si="172"/>
        <v>43078</v>
      </c>
      <c r="E1666" s="36">
        <v>1</v>
      </c>
      <c r="F1666" s="44" t="s">
        <v>794</v>
      </c>
      <c r="G1666" s="44" t="s">
        <v>174</v>
      </c>
      <c r="H1666" s="36">
        <f t="shared" si="173"/>
        <v>120</v>
      </c>
      <c r="I1666" s="36">
        <f t="shared" si="174"/>
        <v>17</v>
      </c>
      <c r="J1666" s="36">
        <f t="shared" si="175"/>
        <v>4</v>
      </c>
      <c r="K1666" s="44" t="s">
        <v>498</v>
      </c>
      <c r="L1666" s="36" t="str">
        <f t="shared" si="176"/>
        <v>tw-x-78-jlr-loc1</v>
      </c>
      <c r="M1666" s="36">
        <f t="shared" si="177"/>
        <v>8</v>
      </c>
      <c r="N1666" s="36">
        <v>6</v>
      </c>
      <c r="O1666" s="37">
        <v>6</v>
      </c>
      <c r="Q1666" s="48">
        <v>463</v>
      </c>
    </row>
    <row r="1667" spans="1:17" ht="16.5" x14ac:dyDescent="0.2">
      <c r="A1667" s="45" t="s">
        <v>1702</v>
      </c>
      <c r="B1667" s="45">
        <f t="shared" si="171"/>
        <v>4307811</v>
      </c>
      <c r="C1667" s="68">
        <v>78</v>
      </c>
      <c r="D1667" s="38">
        <f t="shared" si="172"/>
        <v>43078</v>
      </c>
      <c r="E1667" s="25">
        <v>1</v>
      </c>
      <c r="F1667" s="26" t="s">
        <v>795</v>
      </c>
      <c r="G1667" s="26" t="s">
        <v>516</v>
      </c>
      <c r="H1667" s="25">
        <f t="shared" si="173"/>
        <v>120</v>
      </c>
      <c r="I1667" s="25">
        <f t="shared" si="174"/>
        <v>17</v>
      </c>
      <c r="J1667" s="25">
        <f t="shared" si="175"/>
        <v>4</v>
      </c>
      <c r="K1667" s="25" t="s">
        <v>526</v>
      </c>
      <c r="L1667" s="25" t="str">
        <f t="shared" si="176"/>
        <v>tw-x-78-shl-loc1</v>
      </c>
      <c r="M1667" s="25">
        <f t="shared" si="177"/>
        <v>8</v>
      </c>
      <c r="N1667" s="25">
        <v>9</v>
      </c>
      <c r="O1667" s="39">
        <v>9</v>
      </c>
      <c r="Q1667" s="48">
        <v>464</v>
      </c>
    </row>
    <row r="1668" spans="1:17" ht="16.5" x14ac:dyDescent="0.2">
      <c r="A1668" s="45" t="s">
        <v>1702</v>
      </c>
      <c r="B1668" s="45">
        <f t="shared" si="171"/>
        <v>4307820</v>
      </c>
      <c r="C1668" s="68">
        <v>78</v>
      </c>
      <c r="D1668" s="38">
        <f t="shared" si="172"/>
        <v>43078</v>
      </c>
      <c r="E1668" s="25">
        <v>2</v>
      </c>
      <c r="F1668" s="26" t="s">
        <v>794</v>
      </c>
      <c r="G1668" s="26" t="s">
        <v>498</v>
      </c>
      <c r="H1668" s="25">
        <f t="shared" si="173"/>
        <v>120</v>
      </c>
      <c r="I1668" s="25">
        <f t="shared" si="174"/>
        <v>16</v>
      </c>
      <c r="J1668" s="25">
        <f t="shared" si="175"/>
        <v>4</v>
      </c>
      <c r="K1668" s="25" t="s">
        <v>497</v>
      </c>
      <c r="L1668" s="49" t="str">
        <f t="shared" si="176"/>
        <v>tw-x-78-jlr-loc2</v>
      </c>
      <c r="M1668" s="49">
        <f t="shared" si="177"/>
        <v>8</v>
      </c>
      <c r="N1668" s="25">
        <v>6</v>
      </c>
      <c r="O1668" s="39">
        <v>6</v>
      </c>
      <c r="Q1668" s="48">
        <v>465</v>
      </c>
    </row>
    <row r="1669" spans="1:17" ht="16.5" x14ac:dyDescent="0.2">
      <c r="A1669" s="45" t="s">
        <v>1702</v>
      </c>
      <c r="B1669" s="45">
        <f t="shared" ref="B1669:B1732" si="178">D1669*100+E1669*10+IF(F1669="jlr",0,1)</f>
        <v>4307821</v>
      </c>
      <c r="C1669" s="68">
        <v>78</v>
      </c>
      <c r="D1669" s="38">
        <f t="shared" si="172"/>
        <v>43078</v>
      </c>
      <c r="E1669" s="25">
        <v>2</v>
      </c>
      <c r="F1669" s="26" t="s">
        <v>795</v>
      </c>
      <c r="G1669" s="26" t="s">
        <v>515</v>
      </c>
      <c r="H1669" s="25">
        <f t="shared" si="173"/>
        <v>120</v>
      </c>
      <c r="I1669" s="25">
        <f t="shared" si="174"/>
        <v>16</v>
      </c>
      <c r="J1669" s="25">
        <f t="shared" si="175"/>
        <v>4</v>
      </c>
      <c r="K1669" s="25" t="s">
        <v>531</v>
      </c>
      <c r="L1669" s="49" t="str">
        <f t="shared" si="176"/>
        <v>tw-x-78-shl-loc2</v>
      </c>
      <c r="M1669" s="49">
        <f t="shared" si="177"/>
        <v>8</v>
      </c>
      <c r="N1669" s="25">
        <v>9</v>
      </c>
      <c r="O1669" s="39">
        <v>9</v>
      </c>
      <c r="Q1669" s="48">
        <v>466</v>
      </c>
    </row>
    <row r="1670" spans="1:17" ht="16.5" x14ac:dyDescent="0.2">
      <c r="A1670" s="45" t="s">
        <v>1702</v>
      </c>
      <c r="B1670" s="45">
        <f t="shared" si="178"/>
        <v>4307830</v>
      </c>
      <c r="C1670" s="68">
        <v>78</v>
      </c>
      <c r="D1670" s="38">
        <f t="shared" si="172"/>
        <v>43078</v>
      </c>
      <c r="E1670" s="25">
        <v>3</v>
      </c>
      <c r="F1670" s="26" t="s">
        <v>794</v>
      </c>
      <c r="G1670" s="26" t="s">
        <v>500</v>
      </c>
      <c r="H1670" s="25">
        <f t="shared" si="173"/>
        <v>120</v>
      </c>
      <c r="I1670" s="25">
        <f t="shared" si="174"/>
        <v>16</v>
      </c>
      <c r="J1670" s="25">
        <f t="shared" si="175"/>
        <v>4</v>
      </c>
      <c r="K1670" s="26" t="s">
        <v>174</v>
      </c>
      <c r="L1670" s="50" t="str">
        <f t="shared" si="176"/>
        <v>tw-x-78-jlr-loc3</v>
      </c>
      <c r="M1670" s="50">
        <f t="shared" si="177"/>
        <v>8</v>
      </c>
      <c r="N1670" s="25">
        <v>6</v>
      </c>
      <c r="O1670" s="39">
        <v>6</v>
      </c>
      <c r="Q1670" s="48">
        <v>467</v>
      </c>
    </row>
    <row r="1671" spans="1:17" ht="17.25" thickBot="1" x14ac:dyDescent="0.25">
      <c r="A1671" s="45" t="s">
        <v>1702</v>
      </c>
      <c r="B1671" s="45">
        <f t="shared" si="178"/>
        <v>4307831</v>
      </c>
      <c r="C1671" s="68">
        <v>78</v>
      </c>
      <c r="D1671" s="40">
        <f t="shared" si="172"/>
        <v>43078</v>
      </c>
      <c r="E1671" s="41">
        <v>3</v>
      </c>
      <c r="F1671" s="42" t="s">
        <v>795</v>
      </c>
      <c r="G1671" s="42" t="s">
        <v>520</v>
      </c>
      <c r="H1671" s="41">
        <f t="shared" si="173"/>
        <v>120</v>
      </c>
      <c r="I1671" s="41">
        <f t="shared" si="174"/>
        <v>16</v>
      </c>
      <c r="J1671" s="41">
        <f t="shared" si="175"/>
        <v>4</v>
      </c>
      <c r="K1671" s="41" t="s">
        <v>535</v>
      </c>
      <c r="L1671" s="42" t="str">
        <f t="shared" si="176"/>
        <v>tw-x-78-shl-loc3</v>
      </c>
      <c r="M1671" s="42">
        <f t="shared" si="177"/>
        <v>8</v>
      </c>
      <c r="N1671" s="41">
        <v>9</v>
      </c>
      <c r="O1671" s="43">
        <v>9</v>
      </c>
      <c r="Q1671" s="48">
        <v>468</v>
      </c>
    </row>
    <row r="1672" spans="1:17" ht="16.5" x14ac:dyDescent="0.2">
      <c r="A1672" s="45" t="s">
        <v>1702</v>
      </c>
      <c r="B1672" s="45">
        <f t="shared" si="178"/>
        <v>4307910</v>
      </c>
      <c r="C1672" s="68">
        <v>79</v>
      </c>
      <c r="D1672" s="35">
        <f t="shared" si="172"/>
        <v>43079</v>
      </c>
      <c r="E1672" s="36">
        <v>1</v>
      </c>
      <c r="F1672" s="44" t="s">
        <v>794</v>
      </c>
      <c r="G1672" s="44" t="s">
        <v>174</v>
      </c>
      <c r="H1672" s="36">
        <f t="shared" si="173"/>
        <v>120</v>
      </c>
      <c r="I1672" s="36">
        <f t="shared" si="174"/>
        <v>17</v>
      </c>
      <c r="J1672" s="36">
        <f t="shared" si="175"/>
        <v>4</v>
      </c>
      <c r="K1672" s="44" t="s">
        <v>495</v>
      </c>
      <c r="L1672" s="36" t="str">
        <f t="shared" si="176"/>
        <v>tw-x-79-jlr-loc1</v>
      </c>
      <c r="M1672" s="36">
        <f t="shared" si="177"/>
        <v>8</v>
      </c>
      <c r="N1672" s="36">
        <v>6</v>
      </c>
      <c r="O1672" s="37">
        <v>6</v>
      </c>
      <c r="Q1672" s="48">
        <v>469</v>
      </c>
    </row>
    <row r="1673" spans="1:17" ht="16.5" x14ac:dyDescent="0.2">
      <c r="A1673" s="45" t="s">
        <v>1702</v>
      </c>
      <c r="B1673" s="45">
        <f t="shared" si="178"/>
        <v>4307911</v>
      </c>
      <c r="C1673" s="68">
        <v>79</v>
      </c>
      <c r="D1673" s="38">
        <f t="shared" si="172"/>
        <v>43079</v>
      </c>
      <c r="E1673" s="25">
        <v>1</v>
      </c>
      <c r="F1673" s="26" t="s">
        <v>795</v>
      </c>
      <c r="G1673" s="26" t="s">
        <v>516</v>
      </c>
      <c r="H1673" s="25">
        <f t="shared" si="173"/>
        <v>120</v>
      </c>
      <c r="I1673" s="25">
        <f t="shared" si="174"/>
        <v>17</v>
      </c>
      <c r="J1673" s="25">
        <f t="shared" si="175"/>
        <v>4</v>
      </c>
      <c r="K1673" s="26" t="s">
        <v>527</v>
      </c>
      <c r="L1673" s="25" t="str">
        <f t="shared" si="176"/>
        <v>tw-x-79-shl-loc1</v>
      </c>
      <c r="M1673" s="25">
        <f t="shared" si="177"/>
        <v>8</v>
      </c>
      <c r="N1673" s="25">
        <v>9</v>
      </c>
      <c r="O1673" s="39">
        <v>9</v>
      </c>
      <c r="Q1673" s="48">
        <v>470</v>
      </c>
    </row>
    <row r="1674" spans="1:17" ht="16.5" x14ac:dyDescent="0.2">
      <c r="A1674" s="45" t="s">
        <v>1702</v>
      </c>
      <c r="B1674" s="45">
        <f t="shared" si="178"/>
        <v>4307920</v>
      </c>
      <c r="C1674" s="68">
        <v>79</v>
      </c>
      <c r="D1674" s="38">
        <f t="shared" si="172"/>
        <v>43079</v>
      </c>
      <c r="E1674" s="25">
        <v>2</v>
      </c>
      <c r="F1674" s="26" t="s">
        <v>794</v>
      </c>
      <c r="G1674" s="26" t="s">
        <v>498</v>
      </c>
      <c r="H1674" s="25">
        <f t="shared" si="173"/>
        <v>120</v>
      </c>
      <c r="I1674" s="25">
        <f t="shared" si="174"/>
        <v>17</v>
      </c>
      <c r="J1674" s="25">
        <f t="shared" si="175"/>
        <v>4</v>
      </c>
      <c r="K1674" s="26" t="s">
        <v>1463</v>
      </c>
      <c r="L1674" s="49" t="str">
        <f t="shared" si="176"/>
        <v>tw-x-79-jlr-loc2</v>
      </c>
      <c r="M1674" s="49">
        <f t="shared" si="177"/>
        <v>8</v>
      </c>
      <c r="N1674" s="25">
        <v>6</v>
      </c>
      <c r="O1674" s="39">
        <v>6</v>
      </c>
      <c r="Q1674" s="48">
        <v>471</v>
      </c>
    </row>
    <row r="1675" spans="1:17" ht="16.5" x14ac:dyDescent="0.2">
      <c r="A1675" s="45" t="s">
        <v>1702</v>
      </c>
      <c r="B1675" s="45">
        <f t="shared" si="178"/>
        <v>4307921</v>
      </c>
      <c r="C1675" s="68">
        <v>79</v>
      </c>
      <c r="D1675" s="38">
        <f t="shared" si="172"/>
        <v>43079</v>
      </c>
      <c r="E1675" s="25">
        <v>2</v>
      </c>
      <c r="F1675" s="26" t="s">
        <v>795</v>
      </c>
      <c r="G1675" s="26" t="s">
        <v>515</v>
      </c>
      <c r="H1675" s="25">
        <f t="shared" si="173"/>
        <v>120</v>
      </c>
      <c r="I1675" s="25">
        <f t="shared" si="174"/>
        <v>17</v>
      </c>
      <c r="J1675" s="25">
        <f t="shared" si="175"/>
        <v>4</v>
      </c>
      <c r="K1675" s="26" t="s">
        <v>530</v>
      </c>
      <c r="L1675" s="49" t="str">
        <f t="shared" si="176"/>
        <v>tw-x-79-shl-loc2</v>
      </c>
      <c r="M1675" s="49">
        <f t="shared" si="177"/>
        <v>8</v>
      </c>
      <c r="N1675" s="25">
        <v>9</v>
      </c>
      <c r="O1675" s="39">
        <v>9</v>
      </c>
      <c r="Q1675" s="48">
        <v>472</v>
      </c>
    </row>
    <row r="1676" spans="1:17" ht="16.5" x14ac:dyDescent="0.2">
      <c r="A1676" s="45" t="s">
        <v>1702</v>
      </c>
      <c r="B1676" s="45">
        <f t="shared" si="178"/>
        <v>4307930</v>
      </c>
      <c r="C1676" s="68">
        <v>79</v>
      </c>
      <c r="D1676" s="38">
        <f t="shared" si="172"/>
        <v>43079</v>
      </c>
      <c r="E1676" s="25">
        <v>3</v>
      </c>
      <c r="F1676" s="26" t="s">
        <v>794</v>
      </c>
      <c r="G1676" s="26" t="s">
        <v>500</v>
      </c>
      <c r="H1676" s="25">
        <f t="shared" si="173"/>
        <v>120</v>
      </c>
      <c r="I1676" s="25">
        <f t="shared" si="174"/>
        <v>16</v>
      </c>
      <c r="J1676" s="25">
        <f t="shared" si="175"/>
        <v>4</v>
      </c>
      <c r="K1676" s="26" t="s">
        <v>504</v>
      </c>
      <c r="L1676" s="50" t="str">
        <f t="shared" si="176"/>
        <v>tw-x-79-jlr-loc3</v>
      </c>
      <c r="M1676" s="50">
        <f t="shared" si="177"/>
        <v>8</v>
      </c>
      <c r="N1676" s="25">
        <v>6</v>
      </c>
      <c r="O1676" s="39">
        <v>6</v>
      </c>
      <c r="Q1676" s="48">
        <v>473</v>
      </c>
    </row>
    <row r="1677" spans="1:17" ht="17.25" thickBot="1" x14ac:dyDescent="0.25">
      <c r="A1677" s="45" t="s">
        <v>1702</v>
      </c>
      <c r="B1677" s="45">
        <f t="shared" si="178"/>
        <v>4307931</v>
      </c>
      <c r="C1677" s="68">
        <v>79</v>
      </c>
      <c r="D1677" s="40">
        <f t="shared" si="172"/>
        <v>43079</v>
      </c>
      <c r="E1677" s="41">
        <v>3</v>
      </c>
      <c r="F1677" s="42" t="s">
        <v>795</v>
      </c>
      <c r="G1677" s="42" t="s">
        <v>520</v>
      </c>
      <c r="H1677" s="41">
        <f t="shared" si="173"/>
        <v>120</v>
      </c>
      <c r="I1677" s="41">
        <f t="shared" si="174"/>
        <v>16</v>
      </c>
      <c r="J1677" s="41">
        <f t="shared" si="175"/>
        <v>4</v>
      </c>
      <c r="K1677" s="42" t="s">
        <v>545</v>
      </c>
      <c r="L1677" s="42" t="str">
        <f t="shared" si="176"/>
        <v>tw-x-79-shl-loc3</v>
      </c>
      <c r="M1677" s="42">
        <f t="shared" si="177"/>
        <v>8</v>
      </c>
      <c r="N1677" s="41">
        <v>9</v>
      </c>
      <c r="O1677" s="43">
        <v>9</v>
      </c>
      <c r="Q1677" s="48">
        <v>474</v>
      </c>
    </row>
    <row r="1678" spans="1:17" ht="16.5" x14ac:dyDescent="0.2">
      <c r="A1678" s="45" t="s">
        <v>1702</v>
      </c>
      <c r="B1678" s="45">
        <f t="shared" si="178"/>
        <v>4308010</v>
      </c>
      <c r="C1678" s="68">
        <v>80</v>
      </c>
      <c r="D1678" s="35">
        <f t="shared" si="172"/>
        <v>43080</v>
      </c>
      <c r="E1678" s="36">
        <v>1</v>
      </c>
      <c r="F1678" s="44" t="s">
        <v>794</v>
      </c>
      <c r="G1678" s="44" t="s">
        <v>174</v>
      </c>
      <c r="H1678" s="36">
        <f t="shared" si="173"/>
        <v>120</v>
      </c>
      <c r="I1678" s="36">
        <f t="shared" si="174"/>
        <v>17</v>
      </c>
      <c r="J1678" s="36">
        <f t="shared" si="175"/>
        <v>5</v>
      </c>
      <c r="K1678" s="44" t="s">
        <v>502</v>
      </c>
      <c r="L1678" s="36" t="str">
        <f t="shared" si="176"/>
        <v>tw-x-80-jlr-loc1</v>
      </c>
      <c r="M1678" s="36">
        <f t="shared" si="177"/>
        <v>9</v>
      </c>
      <c r="N1678" s="36">
        <v>6</v>
      </c>
      <c r="O1678" s="37">
        <v>6</v>
      </c>
      <c r="Q1678" s="48">
        <v>475</v>
      </c>
    </row>
    <row r="1679" spans="1:17" ht="16.5" x14ac:dyDescent="0.2">
      <c r="A1679" s="45" t="s">
        <v>1702</v>
      </c>
      <c r="B1679" s="45">
        <f t="shared" si="178"/>
        <v>4308011</v>
      </c>
      <c r="C1679" s="68">
        <v>80</v>
      </c>
      <c r="D1679" s="38">
        <f t="shared" si="172"/>
        <v>43080</v>
      </c>
      <c r="E1679" s="25">
        <v>1</v>
      </c>
      <c r="F1679" s="26" t="s">
        <v>795</v>
      </c>
      <c r="G1679" s="26" t="s">
        <v>516</v>
      </c>
      <c r="H1679" s="25">
        <f t="shared" si="173"/>
        <v>120</v>
      </c>
      <c r="I1679" s="25">
        <f t="shared" si="174"/>
        <v>17</v>
      </c>
      <c r="J1679" s="25">
        <f t="shared" si="175"/>
        <v>5</v>
      </c>
      <c r="K1679" s="26" t="s">
        <v>543</v>
      </c>
      <c r="L1679" s="25" t="str">
        <f t="shared" si="176"/>
        <v>tw-x-80-shl-loc1</v>
      </c>
      <c r="M1679" s="25">
        <f t="shared" si="177"/>
        <v>9</v>
      </c>
      <c r="N1679" s="25">
        <v>9</v>
      </c>
      <c r="O1679" s="39">
        <v>9</v>
      </c>
      <c r="Q1679" s="48">
        <v>476</v>
      </c>
    </row>
    <row r="1680" spans="1:17" ht="16.5" x14ac:dyDescent="0.2">
      <c r="A1680" s="45" t="s">
        <v>1702</v>
      </c>
      <c r="B1680" s="45">
        <f t="shared" si="178"/>
        <v>4308020</v>
      </c>
      <c r="C1680" s="68">
        <v>80</v>
      </c>
      <c r="D1680" s="38">
        <f t="shared" si="172"/>
        <v>43080</v>
      </c>
      <c r="E1680" s="25">
        <v>2</v>
      </c>
      <c r="F1680" s="26" t="s">
        <v>794</v>
      </c>
      <c r="G1680" s="26" t="s">
        <v>498</v>
      </c>
      <c r="H1680" s="25">
        <f t="shared" si="173"/>
        <v>120</v>
      </c>
      <c r="I1680" s="25">
        <f t="shared" si="174"/>
        <v>17</v>
      </c>
      <c r="J1680" s="25">
        <f t="shared" si="175"/>
        <v>5</v>
      </c>
      <c r="K1680" s="25" t="s">
        <v>1459</v>
      </c>
      <c r="L1680" s="49" t="str">
        <f t="shared" si="176"/>
        <v>tw-x-80-jlr-loc2</v>
      </c>
      <c r="M1680" s="49">
        <f t="shared" si="177"/>
        <v>9</v>
      </c>
      <c r="N1680" s="25">
        <v>6</v>
      </c>
      <c r="O1680" s="39">
        <v>6</v>
      </c>
      <c r="Q1680" s="48">
        <v>477</v>
      </c>
    </row>
    <row r="1681" spans="1:17" ht="16.5" x14ac:dyDescent="0.2">
      <c r="A1681" s="45" t="s">
        <v>1702</v>
      </c>
      <c r="B1681" s="45">
        <f t="shared" si="178"/>
        <v>4308021</v>
      </c>
      <c r="C1681" s="68">
        <v>80</v>
      </c>
      <c r="D1681" s="38">
        <f t="shared" si="172"/>
        <v>43080</v>
      </c>
      <c r="E1681" s="25">
        <v>2</v>
      </c>
      <c r="F1681" s="26" t="s">
        <v>795</v>
      </c>
      <c r="G1681" s="26" t="s">
        <v>515</v>
      </c>
      <c r="H1681" s="25">
        <f t="shared" si="173"/>
        <v>120</v>
      </c>
      <c r="I1681" s="25">
        <f t="shared" si="174"/>
        <v>17</v>
      </c>
      <c r="J1681" s="25">
        <f t="shared" si="175"/>
        <v>5</v>
      </c>
      <c r="K1681" s="25" t="s">
        <v>538</v>
      </c>
      <c r="L1681" s="49" t="str">
        <f t="shared" si="176"/>
        <v>tw-x-80-shl-loc2</v>
      </c>
      <c r="M1681" s="49">
        <f t="shared" si="177"/>
        <v>9</v>
      </c>
      <c r="N1681" s="25">
        <v>9</v>
      </c>
      <c r="O1681" s="39">
        <v>9</v>
      </c>
      <c r="Q1681" s="48">
        <v>478</v>
      </c>
    </row>
    <row r="1682" spans="1:17" ht="16.5" x14ac:dyDescent="0.2">
      <c r="A1682" s="45" t="s">
        <v>1702</v>
      </c>
      <c r="B1682" s="45">
        <f t="shared" si="178"/>
        <v>4308030</v>
      </c>
      <c r="C1682" s="68">
        <v>80</v>
      </c>
      <c r="D1682" s="38">
        <f t="shared" si="172"/>
        <v>43080</v>
      </c>
      <c r="E1682" s="25">
        <v>3</v>
      </c>
      <c r="F1682" s="26" t="s">
        <v>794</v>
      </c>
      <c r="G1682" s="26" t="s">
        <v>500</v>
      </c>
      <c r="H1682" s="25">
        <f t="shared" si="173"/>
        <v>120</v>
      </c>
      <c r="I1682" s="25">
        <f t="shared" si="174"/>
        <v>17</v>
      </c>
      <c r="J1682" s="25">
        <f t="shared" si="175"/>
        <v>5</v>
      </c>
      <c r="K1682" s="26" t="s">
        <v>499</v>
      </c>
      <c r="L1682" s="50" t="str">
        <f t="shared" si="176"/>
        <v>tw-x-80-jlr-loc3</v>
      </c>
      <c r="M1682" s="50">
        <f t="shared" si="177"/>
        <v>9</v>
      </c>
      <c r="N1682" s="25">
        <v>6</v>
      </c>
      <c r="O1682" s="39">
        <v>6</v>
      </c>
      <c r="Q1682" s="48">
        <v>479</v>
      </c>
    </row>
    <row r="1683" spans="1:17" ht="17.25" thickBot="1" x14ac:dyDescent="0.25">
      <c r="A1683" s="45" t="s">
        <v>1702</v>
      </c>
      <c r="B1683" s="45">
        <f t="shared" si="178"/>
        <v>4308031</v>
      </c>
      <c r="C1683" s="68">
        <v>80</v>
      </c>
      <c r="D1683" s="40">
        <f t="shared" si="172"/>
        <v>43080</v>
      </c>
      <c r="E1683" s="41">
        <v>3</v>
      </c>
      <c r="F1683" s="42" t="s">
        <v>795</v>
      </c>
      <c r="G1683" s="42" t="s">
        <v>520</v>
      </c>
      <c r="H1683" s="41">
        <f t="shared" si="173"/>
        <v>120</v>
      </c>
      <c r="I1683" s="41">
        <f t="shared" si="174"/>
        <v>17</v>
      </c>
      <c r="J1683" s="41">
        <f t="shared" si="175"/>
        <v>5</v>
      </c>
      <c r="K1683" s="42" t="s">
        <v>539</v>
      </c>
      <c r="L1683" s="42" t="str">
        <f t="shared" si="176"/>
        <v>tw-x-80-shl-loc3</v>
      </c>
      <c r="M1683" s="42">
        <f t="shared" si="177"/>
        <v>9</v>
      </c>
      <c r="N1683" s="41">
        <v>9</v>
      </c>
      <c r="O1683" s="43">
        <v>9</v>
      </c>
      <c r="Q1683" s="48">
        <v>480</v>
      </c>
    </row>
    <row r="1684" spans="1:17" ht="16.5" x14ac:dyDescent="0.2">
      <c r="A1684" s="45" t="s">
        <v>1702</v>
      </c>
      <c r="B1684" s="45">
        <f t="shared" si="178"/>
        <v>4308110</v>
      </c>
      <c r="C1684" s="68">
        <v>81</v>
      </c>
      <c r="D1684" s="35">
        <f t="shared" si="172"/>
        <v>43081</v>
      </c>
      <c r="E1684" s="36">
        <v>1</v>
      </c>
      <c r="F1684" s="44" t="s">
        <v>794</v>
      </c>
      <c r="G1684" s="44" t="s">
        <v>174</v>
      </c>
      <c r="H1684" s="36">
        <f t="shared" si="173"/>
        <v>121</v>
      </c>
      <c r="I1684" s="36">
        <f t="shared" si="174"/>
        <v>17</v>
      </c>
      <c r="J1684" s="36">
        <f t="shared" si="175"/>
        <v>5</v>
      </c>
      <c r="K1684" s="36" t="s">
        <v>505</v>
      </c>
      <c r="L1684" s="36" t="str">
        <f t="shared" si="176"/>
        <v>tw-x-81-jlr-loc1</v>
      </c>
      <c r="M1684" s="36">
        <f t="shared" si="177"/>
        <v>9</v>
      </c>
      <c r="N1684" s="36">
        <v>6</v>
      </c>
      <c r="O1684" s="37">
        <v>6</v>
      </c>
      <c r="Q1684" s="48">
        <v>481</v>
      </c>
    </row>
    <row r="1685" spans="1:17" ht="16.5" x14ac:dyDescent="0.2">
      <c r="A1685" s="45" t="s">
        <v>1702</v>
      </c>
      <c r="B1685" s="45">
        <f t="shared" si="178"/>
        <v>4308111</v>
      </c>
      <c r="C1685" s="68">
        <v>81</v>
      </c>
      <c r="D1685" s="38">
        <f t="shared" si="172"/>
        <v>43081</v>
      </c>
      <c r="E1685" s="25">
        <v>1</v>
      </c>
      <c r="F1685" s="26" t="s">
        <v>795</v>
      </c>
      <c r="G1685" s="26" t="s">
        <v>516</v>
      </c>
      <c r="H1685" s="25">
        <f t="shared" si="173"/>
        <v>121</v>
      </c>
      <c r="I1685" s="25">
        <f t="shared" si="174"/>
        <v>17</v>
      </c>
      <c r="J1685" s="25">
        <f t="shared" si="175"/>
        <v>5</v>
      </c>
      <c r="K1685" s="25" t="s">
        <v>546</v>
      </c>
      <c r="L1685" s="25" t="str">
        <f t="shared" si="176"/>
        <v>tw-x-81-shl-loc1</v>
      </c>
      <c r="M1685" s="25">
        <f t="shared" si="177"/>
        <v>9</v>
      </c>
      <c r="N1685" s="25">
        <v>9</v>
      </c>
      <c r="O1685" s="39">
        <v>9</v>
      </c>
      <c r="Q1685" s="48">
        <v>482</v>
      </c>
    </row>
    <row r="1686" spans="1:17" ht="16.5" x14ac:dyDescent="0.2">
      <c r="A1686" s="45" t="s">
        <v>1702</v>
      </c>
      <c r="B1686" s="45">
        <f t="shared" si="178"/>
        <v>4308120</v>
      </c>
      <c r="C1686" s="68">
        <v>81</v>
      </c>
      <c r="D1686" s="38">
        <f t="shared" si="172"/>
        <v>43081</v>
      </c>
      <c r="E1686" s="25">
        <v>2</v>
      </c>
      <c r="F1686" s="26" t="s">
        <v>794</v>
      </c>
      <c r="G1686" s="26" t="s">
        <v>498</v>
      </c>
      <c r="H1686" s="25">
        <f t="shared" si="173"/>
        <v>121</v>
      </c>
      <c r="I1686" s="25">
        <f t="shared" si="174"/>
        <v>17</v>
      </c>
      <c r="J1686" s="25">
        <f t="shared" si="175"/>
        <v>5</v>
      </c>
      <c r="K1686" s="25" t="s">
        <v>495</v>
      </c>
      <c r="L1686" s="49" t="str">
        <f t="shared" si="176"/>
        <v>tw-x-81-jlr-loc2</v>
      </c>
      <c r="M1686" s="49">
        <f t="shared" si="177"/>
        <v>9</v>
      </c>
      <c r="N1686" s="25">
        <v>6</v>
      </c>
      <c r="O1686" s="39">
        <v>6</v>
      </c>
      <c r="Q1686" s="48">
        <v>483</v>
      </c>
    </row>
    <row r="1687" spans="1:17" ht="16.5" x14ac:dyDescent="0.2">
      <c r="A1687" s="45" t="s">
        <v>1702</v>
      </c>
      <c r="B1687" s="45">
        <f t="shared" si="178"/>
        <v>4308121</v>
      </c>
      <c r="C1687" s="68">
        <v>81</v>
      </c>
      <c r="D1687" s="38">
        <f t="shared" si="172"/>
        <v>43081</v>
      </c>
      <c r="E1687" s="25">
        <v>2</v>
      </c>
      <c r="F1687" s="26" t="s">
        <v>795</v>
      </c>
      <c r="G1687" s="26" t="s">
        <v>515</v>
      </c>
      <c r="H1687" s="25">
        <f t="shared" si="173"/>
        <v>121</v>
      </c>
      <c r="I1687" s="25">
        <f t="shared" si="174"/>
        <v>17</v>
      </c>
      <c r="J1687" s="25">
        <f t="shared" si="175"/>
        <v>5</v>
      </c>
      <c r="K1687" s="25" t="s">
        <v>534</v>
      </c>
      <c r="L1687" s="49" t="str">
        <f t="shared" si="176"/>
        <v>tw-x-81-shl-loc2</v>
      </c>
      <c r="M1687" s="49">
        <f t="shared" si="177"/>
        <v>9</v>
      </c>
      <c r="N1687" s="25">
        <v>9</v>
      </c>
      <c r="O1687" s="39">
        <v>9</v>
      </c>
      <c r="Q1687" s="48">
        <v>484</v>
      </c>
    </row>
    <row r="1688" spans="1:17" ht="16.5" x14ac:dyDescent="0.2">
      <c r="A1688" s="45" t="s">
        <v>1702</v>
      </c>
      <c r="B1688" s="45">
        <f t="shared" si="178"/>
        <v>4308130</v>
      </c>
      <c r="C1688" s="68">
        <v>81</v>
      </c>
      <c r="D1688" s="38">
        <f t="shared" si="172"/>
        <v>43081</v>
      </c>
      <c r="E1688" s="25">
        <v>3</v>
      </c>
      <c r="F1688" s="26" t="s">
        <v>794</v>
      </c>
      <c r="G1688" s="26" t="s">
        <v>500</v>
      </c>
      <c r="H1688" s="25">
        <f t="shared" si="173"/>
        <v>121</v>
      </c>
      <c r="I1688" s="25">
        <f t="shared" si="174"/>
        <v>17</v>
      </c>
      <c r="J1688" s="25">
        <f t="shared" si="175"/>
        <v>5</v>
      </c>
      <c r="K1688" s="25" t="s">
        <v>501</v>
      </c>
      <c r="L1688" s="50" t="str">
        <f t="shared" si="176"/>
        <v>tw-x-81-jlr-loc3</v>
      </c>
      <c r="M1688" s="50">
        <f t="shared" si="177"/>
        <v>9</v>
      </c>
      <c r="N1688" s="25">
        <v>6</v>
      </c>
      <c r="O1688" s="39">
        <v>6</v>
      </c>
      <c r="Q1688" s="48">
        <v>485</v>
      </c>
    </row>
    <row r="1689" spans="1:17" ht="17.25" thickBot="1" x14ac:dyDescent="0.25">
      <c r="A1689" s="45" t="s">
        <v>1702</v>
      </c>
      <c r="B1689" s="45">
        <f t="shared" si="178"/>
        <v>4308131</v>
      </c>
      <c r="C1689" s="68">
        <v>81</v>
      </c>
      <c r="D1689" s="40">
        <f t="shared" si="172"/>
        <v>43081</v>
      </c>
      <c r="E1689" s="41">
        <v>3</v>
      </c>
      <c r="F1689" s="42" t="s">
        <v>795</v>
      </c>
      <c r="G1689" s="42" t="s">
        <v>520</v>
      </c>
      <c r="H1689" s="41">
        <f t="shared" si="173"/>
        <v>121</v>
      </c>
      <c r="I1689" s="41">
        <f t="shared" si="174"/>
        <v>17</v>
      </c>
      <c r="J1689" s="41">
        <f t="shared" si="175"/>
        <v>5</v>
      </c>
      <c r="K1689" s="41" t="s">
        <v>542</v>
      </c>
      <c r="L1689" s="42" t="str">
        <f t="shared" si="176"/>
        <v>tw-x-81-shl-loc3</v>
      </c>
      <c r="M1689" s="42">
        <f t="shared" si="177"/>
        <v>9</v>
      </c>
      <c r="N1689" s="41">
        <v>9</v>
      </c>
      <c r="O1689" s="43">
        <v>9</v>
      </c>
      <c r="Q1689" s="48">
        <v>486</v>
      </c>
    </row>
    <row r="1690" spans="1:17" ht="16.5" x14ac:dyDescent="0.2">
      <c r="A1690" s="45" t="s">
        <v>1702</v>
      </c>
      <c r="B1690" s="45">
        <f t="shared" si="178"/>
        <v>4308210</v>
      </c>
      <c r="C1690" s="68">
        <v>82</v>
      </c>
      <c r="D1690" s="35">
        <f t="shared" si="172"/>
        <v>43082</v>
      </c>
      <c r="E1690" s="36">
        <v>1</v>
      </c>
      <c r="F1690" s="44" t="s">
        <v>794</v>
      </c>
      <c r="G1690" s="44" t="s">
        <v>174</v>
      </c>
      <c r="H1690" s="36">
        <f t="shared" si="173"/>
        <v>122</v>
      </c>
      <c r="I1690" s="36">
        <f t="shared" si="174"/>
        <v>17</v>
      </c>
      <c r="J1690" s="36">
        <f t="shared" si="175"/>
        <v>5</v>
      </c>
      <c r="K1690" s="44" t="s">
        <v>1458</v>
      </c>
      <c r="L1690" s="36" t="str">
        <f t="shared" si="176"/>
        <v>tw-x-82-jlr-loc1</v>
      </c>
      <c r="M1690" s="36">
        <f t="shared" si="177"/>
        <v>9</v>
      </c>
      <c r="N1690" s="36">
        <v>6</v>
      </c>
      <c r="O1690" s="37">
        <v>6</v>
      </c>
      <c r="Q1690" s="48">
        <v>487</v>
      </c>
    </row>
    <row r="1691" spans="1:17" ht="16.5" x14ac:dyDescent="0.2">
      <c r="A1691" s="45" t="s">
        <v>1702</v>
      </c>
      <c r="B1691" s="45">
        <f t="shared" si="178"/>
        <v>4308211</v>
      </c>
      <c r="C1691" s="68">
        <v>82</v>
      </c>
      <c r="D1691" s="38">
        <f t="shared" si="172"/>
        <v>43082</v>
      </c>
      <c r="E1691" s="25">
        <v>1</v>
      </c>
      <c r="F1691" s="26" t="s">
        <v>795</v>
      </c>
      <c r="G1691" s="26" t="s">
        <v>516</v>
      </c>
      <c r="H1691" s="25">
        <f t="shared" si="173"/>
        <v>122</v>
      </c>
      <c r="I1691" s="25">
        <f t="shared" si="174"/>
        <v>17</v>
      </c>
      <c r="J1691" s="25">
        <f t="shared" si="175"/>
        <v>5</v>
      </c>
      <c r="K1691" s="26" t="s">
        <v>532</v>
      </c>
      <c r="L1691" s="25" t="str">
        <f t="shared" si="176"/>
        <v>tw-x-82-shl-loc1</v>
      </c>
      <c r="M1691" s="25">
        <f t="shared" si="177"/>
        <v>9</v>
      </c>
      <c r="N1691" s="25">
        <v>9</v>
      </c>
      <c r="O1691" s="39">
        <v>9</v>
      </c>
      <c r="Q1691" s="48">
        <v>488</v>
      </c>
    </row>
    <row r="1692" spans="1:17" ht="16.5" x14ac:dyDescent="0.2">
      <c r="A1692" s="45" t="s">
        <v>1702</v>
      </c>
      <c r="B1692" s="45">
        <f t="shared" si="178"/>
        <v>4308220</v>
      </c>
      <c r="C1692" s="68">
        <v>82</v>
      </c>
      <c r="D1692" s="38">
        <f t="shared" si="172"/>
        <v>43082</v>
      </c>
      <c r="E1692" s="25">
        <v>2</v>
      </c>
      <c r="F1692" s="26" t="s">
        <v>794</v>
      </c>
      <c r="G1692" s="26" t="s">
        <v>498</v>
      </c>
      <c r="H1692" s="25">
        <f t="shared" si="173"/>
        <v>122</v>
      </c>
      <c r="I1692" s="25">
        <f t="shared" si="174"/>
        <v>17</v>
      </c>
      <c r="J1692" s="25">
        <f t="shared" si="175"/>
        <v>5</v>
      </c>
      <c r="K1692" s="25" t="s">
        <v>1463</v>
      </c>
      <c r="L1692" s="49" t="str">
        <f t="shared" si="176"/>
        <v>tw-x-82-jlr-loc2</v>
      </c>
      <c r="M1692" s="49">
        <f t="shared" si="177"/>
        <v>9</v>
      </c>
      <c r="N1692" s="25">
        <v>6</v>
      </c>
      <c r="O1692" s="39">
        <v>6</v>
      </c>
      <c r="Q1692" s="48">
        <v>489</v>
      </c>
    </row>
    <row r="1693" spans="1:17" ht="16.5" x14ac:dyDescent="0.2">
      <c r="A1693" s="45" t="s">
        <v>1702</v>
      </c>
      <c r="B1693" s="45">
        <f t="shared" si="178"/>
        <v>4308221</v>
      </c>
      <c r="C1693" s="68">
        <v>82</v>
      </c>
      <c r="D1693" s="38">
        <f t="shared" si="172"/>
        <v>43082</v>
      </c>
      <c r="E1693" s="25">
        <v>2</v>
      </c>
      <c r="F1693" s="26" t="s">
        <v>795</v>
      </c>
      <c r="G1693" s="26" t="s">
        <v>515</v>
      </c>
      <c r="H1693" s="25">
        <f t="shared" si="173"/>
        <v>122</v>
      </c>
      <c r="I1693" s="25">
        <f t="shared" si="174"/>
        <v>17</v>
      </c>
      <c r="J1693" s="25">
        <f t="shared" si="175"/>
        <v>5</v>
      </c>
      <c r="K1693" s="26" t="s">
        <v>530</v>
      </c>
      <c r="L1693" s="49" t="str">
        <f t="shared" si="176"/>
        <v>tw-x-82-shl-loc2</v>
      </c>
      <c r="M1693" s="49">
        <f t="shared" si="177"/>
        <v>9</v>
      </c>
      <c r="N1693" s="25">
        <v>9</v>
      </c>
      <c r="O1693" s="39">
        <v>9</v>
      </c>
      <c r="Q1693" s="48">
        <v>490</v>
      </c>
    </row>
    <row r="1694" spans="1:17" ht="16.5" x14ac:dyDescent="0.2">
      <c r="A1694" s="45" t="s">
        <v>1702</v>
      </c>
      <c r="B1694" s="45">
        <f t="shared" si="178"/>
        <v>4308230</v>
      </c>
      <c r="C1694" s="68">
        <v>82</v>
      </c>
      <c r="D1694" s="38">
        <f t="shared" si="172"/>
        <v>43082</v>
      </c>
      <c r="E1694" s="25">
        <v>3</v>
      </c>
      <c r="F1694" s="26" t="s">
        <v>794</v>
      </c>
      <c r="G1694" s="26" t="s">
        <v>500</v>
      </c>
      <c r="H1694" s="25">
        <f t="shared" si="173"/>
        <v>122</v>
      </c>
      <c r="I1694" s="25">
        <f t="shared" si="174"/>
        <v>17</v>
      </c>
      <c r="J1694" s="25">
        <f t="shared" si="175"/>
        <v>5</v>
      </c>
      <c r="K1694" s="26" t="s">
        <v>502</v>
      </c>
      <c r="L1694" s="50" t="str">
        <f t="shared" si="176"/>
        <v>tw-x-82-jlr-loc3</v>
      </c>
      <c r="M1694" s="50">
        <f t="shared" si="177"/>
        <v>9</v>
      </c>
      <c r="N1694" s="25">
        <v>6</v>
      </c>
      <c r="O1694" s="39">
        <v>6</v>
      </c>
      <c r="Q1694" s="48">
        <v>491</v>
      </c>
    </row>
    <row r="1695" spans="1:17" ht="17.25" thickBot="1" x14ac:dyDescent="0.25">
      <c r="A1695" s="45" t="s">
        <v>1702</v>
      </c>
      <c r="B1695" s="45">
        <f t="shared" si="178"/>
        <v>4308231</v>
      </c>
      <c r="C1695" s="68">
        <v>82</v>
      </c>
      <c r="D1695" s="40">
        <f t="shared" si="172"/>
        <v>43082</v>
      </c>
      <c r="E1695" s="41">
        <v>3</v>
      </c>
      <c r="F1695" s="42" t="s">
        <v>795</v>
      </c>
      <c r="G1695" s="42" t="s">
        <v>520</v>
      </c>
      <c r="H1695" s="41">
        <f t="shared" si="173"/>
        <v>122</v>
      </c>
      <c r="I1695" s="41">
        <f t="shared" si="174"/>
        <v>17</v>
      </c>
      <c r="J1695" s="41">
        <f t="shared" si="175"/>
        <v>5</v>
      </c>
      <c r="K1695" s="42" t="s">
        <v>543</v>
      </c>
      <c r="L1695" s="42" t="str">
        <f t="shared" si="176"/>
        <v>tw-x-82-shl-loc3</v>
      </c>
      <c r="M1695" s="42">
        <f t="shared" si="177"/>
        <v>9</v>
      </c>
      <c r="N1695" s="41">
        <v>9</v>
      </c>
      <c r="O1695" s="43">
        <v>9</v>
      </c>
      <c r="Q1695" s="48">
        <v>492</v>
      </c>
    </row>
    <row r="1696" spans="1:17" ht="16.5" x14ac:dyDescent="0.2">
      <c r="A1696" s="45" t="s">
        <v>1702</v>
      </c>
      <c r="B1696" s="45">
        <f t="shared" si="178"/>
        <v>4308310</v>
      </c>
      <c r="C1696" s="68">
        <v>83</v>
      </c>
      <c r="D1696" s="35">
        <f t="shared" si="172"/>
        <v>43083</v>
      </c>
      <c r="E1696" s="36">
        <v>1</v>
      </c>
      <c r="F1696" s="44" t="s">
        <v>794</v>
      </c>
      <c r="G1696" s="44" t="s">
        <v>174</v>
      </c>
      <c r="H1696" s="36">
        <f t="shared" si="173"/>
        <v>123</v>
      </c>
      <c r="I1696" s="36">
        <f t="shared" si="174"/>
        <v>17</v>
      </c>
      <c r="J1696" s="36">
        <f t="shared" si="175"/>
        <v>5</v>
      </c>
      <c r="K1696" s="36" t="s">
        <v>499</v>
      </c>
      <c r="L1696" s="36" t="str">
        <f t="shared" si="176"/>
        <v>tw-x-83-jlr-loc1</v>
      </c>
      <c r="M1696" s="36">
        <f t="shared" si="177"/>
        <v>9</v>
      </c>
      <c r="N1696" s="36">
        <v>6</v>
      </c>
      <c r="O1696" s="37">
        <v>6</v>
      </c>
      <c r="Q1696" s="48">
        <v>493</v>
      </c>
    </row>
    <row r="1697" spans="1:17" ht="16.5" x14ac:dyDescent="0.2">
      <c r="A1697" s="45" t="s">
        <v>1702</v>
      </c>
      <c r="B1697" s="45">
        <f t="shared" si="178"/>
        <v>4308311</v>
      </c>
      <c r="C1697" s="68">
        <v>83</v>
      </c>
      <c r="D1697" s="38">
        <f t="shared" si="172"/>
        <v>43083</v>
      </c>
      <c r="E1697" s="25">
        <v>1</v>
      </c>
      <c r="F1697" s="26" t="s">
        <v>795</v>
      </c>
      <c r="G1697" s="26" t="s">
        <v>516</v>
      </c>
      <c r="H1697" s="25">
        <f t="shared" si="173"/>
        <v>123</v>
      </c>
      <c r="I1697" s="25">
        <f t="shared" si="174"/>
        <v>17</v>
      </c>
      <c r="J1697" s="25">
        <f t="shared" si="175"/>
        <v>5</v>
      </c>
      <c r="K1697" s="25" t="s">
        <v>539</v>
      </c>
      <c r="L1697" s="25" t="str">
        <f t="shared" si="176"/>
        <v>tw-x-83-shl-loc1</v>
      </c>
      <c r="M1697" s="25">
        <f t="shared" si="177"/>
        <v>9</v>
      </c>
      <c r="N1697" s="25">
        <v>9</v>
      </c>
      <c r="O1697" s="39">
        <v>9</v>
      </c>
      <c r="Q1697" s="48">
        <v>494</v>
      </c>
    </row>
    <row r="1698" spans="1:17" ht="16.5" x14ac:dyDescent="0.2">
      <c r="A1698" s="45" t="s">
        <v>1702</v>
      </c>
      <c r="B1698" s="45">
        <f t="shared" si="178"/>
        <v>4308320</v>
      </c>
      <c r="C1698" s="68">
        <v>83</v>
      </c>
      <c r="D1698" s="38">
        <f t="shared" si="172"/>
        <v>43083</v>
      </c>
      <c r="E1698" s="25">
        <v>2</v>
      </c>
      <c r="F1698" s="26" t="s">
        <v>794</v>
      </c>
      <c r="G1698" s="26" t="s">
        <v>498</v>
      </c>
      <c r="H1698" s="25">
        <f t="shared" si="173"/>
        <v>123</v>
      </c>
      <c r="I1698" s="25">
        <f t="shared" si="174"/>
        <v>17</v>
      </c>
      <c r="J1698" s="25">
        <f t="shared" si="175"/>
        <v>5</v>
      </c>
      <c r="K1698" s="25" t="s">
        <v>1459</v>
      </c>
      <c r="L1698" s="49" t="str">
        <f t="shared" si="176"/>
        <v>tw-x-83-jlr-loc2</v>
      </c>
      <c r="M1698" s="49">
        <f t="shared" si="177"/>
        <v>9</v>
      </c>
      <c r="N1698" s="25">
        <v>6</v>
      </c>
      <c r="O1698" s="39">
        <v>6</v>
      </c>
      <c r="Q1698" s="48">
        <v>495</v>
      </c>
    </row>
    <row r="1699" spans="1:17" ht="16.5" x14ac:dyDescent="0.2">
      <c r="A1699" s="45" t="s">
        <v>1702</v>
      </c>
      <c r="B1699" s="45">
        <f t="shared" si="178"/>
        <v>4308321</v>
      </c>
      <c r="C1699" s="68">
        <v>83</v>
      </c>
      <c r="D1699" s="38">
        <f t="shared" si="172"/>
        <v>43083</v>
      </c>
      <c r="E1699" s="25">
        <v>2</v>
      </c>
      <c r="F1699" s="26" t="s">
        <v>795</v>
      </c>
      <c r="G1699" s="26" t="s">
        <v>515</v>
      </c>
      <c r="H1699" s="25">
        <f t="shared" si="173"/>
        <v>123</v>
      </c>
      <c r="I1699" s="25">
        <f t="shared" si="174"/>
        <v>17</v>
      </c>
      <c r="J1699" s="25">
        <f t="shared" si="175"/>
        <v>5</v>
      </c>
      <c r="K1699" s="25" t="s">
        <v>538</v>
      </c>
      <c r="L1699" s="49" t="str">
        <f t="shared" si="176"/>
        <v>tw-x-83-shl-loc2</v>
      </c>
      <c r="M1699" s="49">
        <f t="shared" si="177"/>
        <v>9</v>
      </c>
      <c r="N1699" s="25">
        <v>9</v>
      </c>
      <c r="O1699" s="39">
        <v>9</v>
      </c>
      <c r="Q1699" s="48">
        <v>496</v>
      </c>
    </row>
    <row r="1700" spans="1:17" ht="16.5" x14ac:dyDescent="0.2">
      <c r="A1700" s="45" t="s">
        <v>1702</v>
      </c>
      <c r="B1700" s="45">
        <f t="shared" si="178"/>
        <v>4308330</v>
      </c>
      <c r="C1700" s="68">
        <v>83</v>
      </c>
      <c r="D1700" s="38">
        <f t="shared" si="172"/>
        <v>43083</v>
      </c>
      <c r="E1700" s="25">
        <v>3</v>
      </c>
      <c r="F1700" s="26" t="s">
        <v>794</v>
      </c>
      <c r="G1700" s="26" t="s">
        <v>500</v>
      </c>
      <c r="H1700" s="25">
        <f t="shared" si="173"/>
        <v>123</v>
      </c>
      <c r="I1700" s="25">
        <f t="shared" si="174"/>
        <v>17</v>
      </c>
      <c r="J1700" s="25">
        <f t="shared" si="175"/>
        <v>5</v>
      </c>
      <c r="K1700" s="25" t="s">
        <v>502</v>
      </c>
      <c r="L1700" s="50" t="str">
        <f t="shared" si="176"/>
        <v>tw-x-83-jlr-loc3</v>
      </c>
      <c r="M1700" s="50">
        <f t="shared" si="177"/>
        <v>9</v>
      </c>
      <c r="N1700" s="25">
        <v>6</v>
      </c>
      <c r="O1700" s="39">
        <v>6</v>
      </c>
      <c r="Q1700" s="48">
        <v>497</v>
      </c>
    </row>
    <row r="1701" spans="1:17" ht="17.25" thickBot="1" x14ac:dyDescent="0.25">
      <c r="A1701" s="45" t="s">
        <v>1702</v>
      </c>
      <c r="B1701" s="45">
        <f t="shared" si="178"/>
        <v>4308331</v>
      </c>
      <c r="C1701" s="68">
        <v>83</v>
      </c>
      <c r="D1701" s="40">
        <f t="shared" si="172"/>
        <v>43083</v>
      </c>
      <c r="E1701" s="41">
        <v>3</v>
      </c>
      <c r="F1701" s="42" t="s">
        <v>795</v>
      </c>
      <c r="G1701" s="42" t="s">
        <v>520</v>
      </c>
      <c r="H1701" s="41">
        <f t="shared" si="173"/>
        <v>123</v>
      </c>
      <c r="I1701" s="41">
        <f t="shared" si="174"/>
        <v>17</v>
      </c>
      <c r="J1701" s="41">
        <f t="shared" si="175"/>
        <v>5</v>
      </c>
      <c r="K1701" s="41" t="s">
        <v>543</v>
      </c>
      <c r="L1701" s="42" t="str">
        <f t="shared" si="176"/>
        <v>tw-x-83-shl-loc3</v>
      </c>
      <c r="M1701" s="42">
        <f t="shared" si="177"/>
        <v>9</v>
      </c>
      <c r="N1701" s="41">
        <v>9</v>
      </c>
      <c r="O1701" s="43">
        <v>9</v>
      </c>
      <c r="Q1701" s="48">
        <v>498</v>
      </c>
    </row>
    <row r="1702" spans="1:17" ht="16.5" x14ac:dyDescent="0.2">
      <c r="A1702" s="45" t="s">
        <v>1702</v>
      </c>
      <c r="B1702" s="45">
        <f t="shared" si="178"/>
        <v>4308410</v>
      </c>
      <c r="C1702" s="68">
        <v>84</v>
      </c>
      <c r="D1702" s="35">
        <f t="shared" si="172"/>
        <v>43084</v>
      </c>
      <c r="E1702" s="36">
        <v>1</v>
      </c>
      <c r="F1702" s="44" t="s">
        <v>794</v>
      </c>
      <c r="G1702" s="44" t="s">
        <v>174</v>
      </c>
      <c r="H1702" s="36">
        <f t="shared" si="173"/>
        <v>125</v>
      </c>
      <c r="I1702" s="36">
        <f t="shared" si="174"/>
        <v>17</v>
      </c>
      <c r="J1702" s="36">
        <f t="shared" si="175"/>
        <v>5</v>
      </c>
      <c r="K1702" s="44" t="s">
        <v>503</v>
      </c>
      <c r="L1702" s="36" t="str">
        <f t="shared" si="176"/>
        <v>tw-x-84-jlr-loc1</v>
      </c>
      <c r="M1702" s="36">
        <f t="shared" si="177"/>
        <v>9</v>
      </c>
      <c r="N1702" s="36">
        <v>6</v>
      </c>
      <c r="O1702" s="37">
        <v>6</v>
      </c>
      <c r="Q1702" s="48">
        <v>499</v>
      </c>
    </row>
    <row r="1703" spans="1:17" ht="16.5" x14ac:dyDescent="0.2">
      <c r="A1703" s="45" t="s">
        <v>1702</v>
      </c>
      <c r="B1703" s="45">
        <f t="shared" si="178"/>
        <v>4308411</v>
      </c>
      <c r="C1703" s="68">
        <v>84</v>
      </c>
      <c r="D1703" s="38">
        <f t="shared" si="172"/>
        <v>43084</v>
      </c>
      <c r="E1703" s="25">
        <v>1</v>
      </c>
      <c r="F1703" s="26" t="s">
        <v>795</v>
      </c>
      <c r="G1703" s="26" t="s">
        <v>516</v>
      </c>
      <c r="H1703" s="25">
        <f t="shared" si="173"/>
        <v>125</v>
      </c>
      <c r="I1703" s="25">
        <f t="shared" si="174"/>
        <v>17</v>
      </c>
      <c r="J1703" s="25">
        <f t="shared" si="175"/>
        <v>5</v>
      </c>
      <c r="K1703" s="26" t="s">
        <v>544</v>
      </c>
      <c r="L1703" s="25" t="str">
        <f t="shared" si="176"/>
        <v>tw-x-84-shl-loc1</v>
      </c>
      <c r="M1703" s="25">
        <f t="shared" si="177"/>
        <v>9</v>
      </c>
      <c r="N1703" s="25">
        <v>9</v>
      </c>
      <c r="O1703" s="39">
        <v>9</v>
      </c>
      <c r="Q1703" s="48">
        <v>500</v>
      </c>
    </row>
    <row r="1704" spans="1:17" ht="16.5" x14ac:dyDescent="0.2">
      <c r="A1704" s="45" t="s">
        <v>1702</v>
      </c>
      <c r="B1704" s="45">
        <f t="shared" si="178"/>
        <v>4308420</v>
      </c>
      <c r="C1704" s="68">
        <v>84</v>
      </c>
      <c r="D1704" s="38">
        <f t="shared" si="172"/>
        <v>43084</v>
      </c>
      <c r="E1704" s="25">
        <v>2</v>
      </c>
      <c r="F1704" s="26" t="s">
        <v>794</v>
      </c>
      <c r="G1704" s="26" t="s">
        <v>498</v>
      </c>
      <c r="H1704" s="25">
        <f t="shared" si="173"/>
        <v>125</v>
      </c>
      <c r="I1704" s="25">
        <f t="shared" si="174"/>
        <v>18</v>
      </c>
      <c r="J1704" s="25">
        <f t="shared" si="175"/>
        <v>5</v>
      </c>
      <c r="K1704" s="26" t="s">
        <v>174</v>
      </c>
      <c r="L1704" s="49" t="str">
        <f t="shared" si="176"/>
        <v>tw-x-84-jlr-loc2</v>
      </c>
      <c r="M1704" s="49">
        <f t="shared" si="177"/>
        <v>9</v>
      </c>
      <c r="N1704" s="25">
        <v>6</v>
      </c>
      <c r="O1704" s="39">
        <v>6</v>
      </c>
      <c r="Q1704" s="48">
        <v>501</v>
      </c>
    </row>
    <row r="1705" spans="1:17" ht="16.5" x14ac:dyDescent="0.2">
      <c r="A1705" s="45" t="s">
        <v>1702</v>
      </c>
      <c r="B1705" s="45">
        <f t="shared" si="178"/>
        <v>4308421</v>
      </c>
      <c r="C1705" s="68">
        <v>84</v>
      </c>
      <c r="D1705" s="38">
        <f t="shared" si="172"/>
        <v>43084</v>
      </c>
      <c r="E1705" s="25">
        <v>2</v>
      </c>
      <c r="F1705" s="26" t="s">
        <v>795</v>
      </c>
      <c r="G1705" s="26" t="s">
        <v>515</v>
      </c>
      <c r="H1705" s="25">
        <f t="shared" si="173"/>
        <v>125</v>
      </c>
      <c r="I1705" s="25">
        <f t="shared" si="174"/>
        <v>18</v>
      </c>
      <c r="J1705" s="25">
        <f t="shared" si="175"/>
        <v>5</v>
      </c>
      <c r="K1705" s="26" t="s">
        <v>528</v>
      </c>
      <c r="L1705" s="49" t="str">
        <f t="shared" si="176"/>
        <v>tw-x-84-shl-loc2</v>
      </c>
      <c r="M1705" s="49">
        <f t="shared" si="177"/>
        <v>9</v>
      </c>
      <c r="N1705" s="25">
        <v>9</v>
      </c>
      <c r="O1705" s="39">
        <v>9</v>
      </c>
      <c r="Q1705" s="48">
        <v>502</v>
      </c>
    </row>
    <row r="1706" spans="1:17" ht="16.5" x14ac:dyDescent="0.2">
      <c r="A1706" s="45" t="s">
        <v>1702</v>
      </c>
      <c r="B1706" s="45">
        <f t="shared" si="178"/>
        <v>4308430</v>
      </c>
      <c r="C1706" s="68">
        <v>84</v>
      </c>
      <c r="D1706" s="38">
        <f t="shared" si="172"/>
        <v>43084</v>
      </c>
      <c r="E1706" s="25">
        <v>3</v>
      </c>
      <c r="F1706" s="26" t="s">
        <v>794</v>
      </c>
      <c r="G1706" s="26" t="s">
        <v>500</v>
      </c>
      <c r="H1706" s="25">
        <f t="shared" si="173"/>
        <v>125</v>
      </c>
      <c r="I1706" s="25">
        <f t="shared" si="174"/>
        <v>17</v>
      </c>
      <c r="J1706" s="25">
        <f t="shared" si="175"/>
        <v>5</v>
      </c>
      <c r="K1706" s="26" t="s">
        <v>501</v>
      </c>
      <c r="L1706" s="50" t="str">
        <f t="shared" si="176"/>
        <v>tw-x-84-jlr-loc3</v>
      </c>
      <c r="M1706" s="50">
        <f t="shared" si="177"/>
        <v>9</v>
      </c>
      <c r="N1706" s="25">
        <v>6</v>
      </c>
      <c r="O1706" s="39">
        <v>6</v>
      </c>
      <c r="Q1706" s="48">
        <v>503</v>
      </c>
    </row>
    <row r="1707" spans="1:17" ht="17.25" thickBot="1" x14ac:dyDescent="0.25">
      <c r="A1707" s="45" t="s">
        <v>1702</v>
      </c>
      <c r="B1707" s="45">
        <f t="shared" si="178"/>
        <v>4308431</v>
      </c>
      <c r="C1707" s="68">
        <v>84</v>
      </c>
      <c r="D1707" s="40">
        <f t="shared" si="172"/>
        <v>43084</v>
      </c>
      <c r="E1707" s="41">
        <v>3</v>
      </c>
      <c r="F1707" s="42" t="s">
        <v>795</v>
      </c>
      <c r="G1707" s="42" t="s">
        <v>520</v>
      </c>
      <c r="H1707" s="41">
        <f t="shared" si="173"/>
        <v>125</v>
      </c>
      <c r="I1707" s="41">
        <f t="shared" si="174"/>
        <v>17</v>
      </c>
      <c r="J1707" s="41">
        <f t="shared" si="175"/>
        <v>5</v>
      </c>
      <c r="K1707" s="42" t="s">
        <v>542</v>
      </c>
      <c r="L1707" s="42" t="str">
        <f t="shared" si="176"/>
        <v>tw-x-84-shl-loc3</v>
      </c>
      <c r="M1707" s="42">
        <f t="shared" si="177"/>
        <v>9</v>
      </c>
      <c r="N1707" s="41">
        <v>9</v>
      </c>
      <c r="O1707" s="43">
        <v>9</v>
      </c>
      <c r="Q1707" s="48">
        <v>504</v>
      </c>
    </row>
    <row r="1708" spans="1:17" ht="16.5" x14ac:dyDescent="0.2">
      <c r="A1708" s="45" t="s">
        <v>1702</v>
      </c>
      <c r="B1708" s="45">
        <f t="shared" si="178"/>
        <v>4308510</v>
      </c>
      <c r="C1708" s="68">
        <v>85</v>
      </c>
      <c r="D1708" s="35">
        <f t="shared" si="172"/>
        <v>43085</v>
      </c>
      <c r="E1708" s="36">
        <v>1</v>
      </c>
      <c r="F1708" s="44" t="s">
        <v>794</v>
      </c>
      <c r="G1708" s="44" t="s">
        <v>174</v>
      </c>
      <c r="H1708" s="36">
        <f t="shared" si="173"/>
        <v>125</v>
      </c>
      <c r="I1708" s="36">
        <f t="shared" si="174"/>
        <v>18</v>
      </c>
      <c r="J1708" s="36">
        <f t="shared" si="175"/>
        <v>5</v>
      </c>
      <c r="K1708" s="36" t="s">
        <v>1458</v>
      </c>
      <c r="L1708" s="36" t="str">
        <f t="shared" si="176"/>
        <v>tw-x-85-jlr-loc1</v>
      </c>
      <c r="M1708" s="36">
        <f t="shared" si="177"/>
        <v>9</v>
      </c>
      <c r="N1708" s="36">
        <v>6</v>
      </c>
      <c r="O1708" s="37">
        <v>6</v>
      </c>
      <c r="Q1708" s="48">
        <v>505</v>
      </c>
    </row>
    <row r="1709" spans="1:17" ht="16.5" x14ac:dyDescent="0.2">
      <c r="A1709" s="45" t="s">
        <v>1702</v>
      </c>
      <c r="B1709" s="45">
        <f t="shared" si="178"/>
        <v>4308511</v>
      </c>
      <c r="C1709" s="68">
        <v>85</v>
      </c>
      <c r="D1709" s="38">
        <f t="shared" si="172"/>
        <v>43085</v>
      </c>
      <c r="E1709" s="25">
        <v>1</v>
      </c>
      <c r="F1709" s="26" t="s">
        <v>795</v>
      </c>
      <c r="G1709" s="26" t="s">
        <v>516</v>
      </c>
      <c r="H1709" s="25">
        <f t="shared" si="173"/>
        <v>125</v>
      </c>
      <c r="I1709" s="25">
        <f t="shared" si="174"/>
        <v>18</v>
      </c>
      <c r="J1709" s="25">
        <f t="shared" si="175"/>
        <v>5</v>
      </c>
      <c r="K1709" s="25" t="s">
        <v>532</v>
      </c>
      <c r="L1709" s="25" t="str">
        <f t="shared" si="176"/>
        <v>tw-x-85-shl-loc1</v>
      </c>
      <c r="M1709" s="25">
        <f t="shared" si="177"/>
        <v>9</v>
      </c>
      <c r="N1709" s="25">
        <v>9</v>
      </c>
      <c r="O1709" s="39">
        <v>9</v>
      </c>
      <c r="Q1709" s="48">
        <v>506</v>
      </c>
    </row>
    <row r="1710" spans="1:17" ht="16.5" x14ac:dyDescent="0.2">
      <c r="A1710" s="45" t="s">
        <v>1702</v>
      </c>
      <c r="B1710" s="45">
        <f t="shared" si="178"/>
        <v>4308520</v>
      </c>
      <c r="C1710" s="68">
        <v>85</v>
      </c>
      <c r="D1710" s="38">
        <f t="shared" si="172"/>
        <v>43085</v>
      </c>
      <c r="E1710" s="25">
        <v>2</v>
      </c>
      <c r="F1710" s="26" t="s">
        <v>794</v>
      </c>
      <c r="G1710" s="26" t="s">
        <v>498</v>
      </c>
      <c r="H1710" s="25">
        <f t="shared" si="173"/>
        <v>125</v>
      </c>
      <c r="I1710" s="25">
        <f t="shared" si="174"/>
        <v>18</v>
      </c>
      <c r="J1710" s="25">
        <f t="shared" si="175"/>
        <v>5</v>
      </c>
      <c r="K1710" s="25" t="s">
        <v>498</v>
      </c>
      <c r="L1710" s="49" t="str">
        <f t="shared" si="176"/>
        <v>tw-x-85-jlr-loc2</v>
      </c>
      <c r="M1710" s="49">
        <f t="shared" si="177"/>
        <v>9</v>
      </c>
      <c r="N1710" s="25">
        <v>6</v>
      </c>
      <c r="O1710" s="39">
        <v>6</v>
      </c>
      <c r="Q1710" s="48">
        <v>507</v>
      </c>
    </row>
    <row r="1711" spans="1:17" ht="16.5" x14ac:dyDescent="0.2">
      <c r="A1711" s="45" t="s">
        <v>1702</v>
      </c>
      <c r="B1711" s="45">
        <f t="shared" si="178"/>
        <v>4308521</v>
      </c>
      <c r="C1711" s="68">
        <v>85</v>
      </c>
      <c r="D1711" s="38">
        <f t="shared" si="172"/>
        <v>43085</v>
      </c>
      <c r="E1711" s="25">
        <v>2</v>
      </c>
      <c r="F1711" s="26" t="s">
        <v>795</v>
      </c>
      <c r="G1711" s="26" t="s">
        <v>515</v>
      </c>
      <c r="H1711" s="25">
        <f t="shared" si="173"/>
        <v>125</v>
      </c>
      <c r="I1711" s="25">
        <f t="shared" si="174"/>
        <v>18</v>
      </c>
      <c r="J1711" s="25">
        <f t="shared" si="175"/>
        <v>5</v>
      </c>
      <c r="K1711" s="25" t="s">
        <v>536</v>
      </c>
      <c r="L1711" s="49" t="str">
        <f t="shared" si="176"/>
        <v>tw-x-85-shl-loc2</v>
      </c>
      <c r="M1711" s="49">
        <f t="shared" si="177"/>
        <v>9</v>
      </c>
      <c r="N1711" s="25">
        <v>9</v>
      </c>
      <c r="O1711" s="39">
        <v>9</v>
      </c>
      <c r="Q1711" s="48">
        <v>508</v>
      </c>
    </row>
    <row r="1712" spans="1:17" ht="16.5" x14ac:dyDescent="0.2">
      <c r="A1712" s="45" t="s">
        <v>1702</v>
      </c>
      <c r="B1712" s="45">
        <f t="shared" si="178"/>
        <v>4308530</v>
      </c>
      <c r="C1712" s="68">
        <v>85</v>
      </c>
      <c r="D1712" s="38">
        <f t="shared" si="172"/>
        <v>43085</v>
      </c>
      <c r="E1712" s="25">
        <v>3</v>
      </c>
      <c r="F1712" s="26" t="s">
        <v>794</v>
      </c>
      <c r="G1712" s="26" t="s">
        <v>500</v>
      </c>
      <c r="H1712" s="25">
        <f t="shared" si="173"/>
        <v>125</v>
      </c>
      <c r="I1712" s="25">
        <f t="shared" si="174"/>
        <v>18</v>
      </c>
      <c r="J1712" s="25">
        <f t="shared" si="175"/>
        <v>5</v>
      </c>
      <c r="K1712" s="25" t="s">
        <v>174</v>
      </c>
      <c r="L1712" s="50" t="str">
        <f t="shared" si="176"/>
        <v>tw-x-85-jlr-loc3</v>
      </c>
      <c r="M1712" s="50">
        <f t="shared" si="177"/>
        <v>9</v>
      </c>
      <c r="N1712" s="25">
        <v>6</v>
      </c>
      <c r="O1712" s="39">
        <v>6</v>
      </c>
      <c r="Q1712" s="48">
        <v>509</v>
      </c>
    </row>
    <row r="1713" spans="1:17" ht="17.25" thickBot="1" x14ac:dyDescent="0.25">
      <c r="A1713" s="45" t="s">
        <v>1702</v>
      </c>
      <c r="B1713" s="45">
        <f t="shared" si="178"/>
        <v>4308531</v>
      </c>
      <c r="C1713" s="68">
        <v>85</v>
      </c>
      <c r="D1713" s="40">
        <f t="shared" si="172"/>
        <v>43085</v>
      </c>
      <c r="E1713" s="41">
        <v>3</v>
      </c>
      <c r="F1713" s="42" t="s">
        <v>795</v>
      </c>
      <c r="G1713" s="42" t="s">
        <v>520</v>
      </c>
      <c r="H1713" s="41">
        <f t="shared" si="173"/>
        <v>125</v>
      </c>
      <c r="I1713" s="41">
        <f t="shared" si="174"/>
        <v>18</v>
      </c>
      <c r="J1713" s="41">
        <f t="shared" si="175"/>
        <v>5</v>
      </c>
      <c r="K1713" s="41" t="s">
        <v>535</v>
      </c>
      <c r="L1713" s="42" t="str">
        <f t="shared" si="176"/>
        <v>tw-x-85-shl-loc3</v>
      </c>
      <c r="M1713" s="42">
        <f t="shared" si="177"/>
        <v>9</v>
      </c>
      <c r="N1713" s="41">
        <v>9</v>
      </c>
      <c r="O1713" s="43">
        <v>9</v>
      </c>
      <c r="Q1713" s="48">
        <v>510</v>
      </c>
    </row>
    <row r="1714" spans="1:17" ht="16.5" x14ac:dyDescent="0.2">
      <c r="A1714" s="45" t="s">
        <v>1702</v>
      </c>
      <c r="B1714" s="45">
        <f t="shared" si="178"/>
        <v>4308610</v>
      </c>
      <c r="C1714" s="68">
        <v>86</v>
      </c>
      <c r="D1714" s="35">
        <f t="shared" si="172"/>
        <v>43086</v>
      </c>
      <c r="E1714" s="36">
        <v>1</v>
      </c>
      <c r="F1714" s="44" t="s">
        <v>794</v>
      </c>
      <c r="G1714" s="44" t="s">
        <v>174</v>
      </c>
      <c r="H1714" s="36">
        <f t="shared" si="173"/>
        <v>126</v>
      </c>
      <c r="I1714" s="36">
        <f t="shared" si="174"/>
        <v>18</v>
      </c>
      <c r="J1714" s="36">
        <f t="shared" si="175"/>
        <v>5</v>
      </c>
      <c r="K1714" s="44" t="s">
        <v>502</v>
      </c>
      <c r="L1714" s="36" t="str">
        <f t="shared" si="176"/>
        <v>tw-x-86-jlr-loc1</v>
      </c>
      <c r="M1714" s="36">
        <f t="shared" si="177"/>
        <v>9</v>
      </c>
      <c r="N1714" s="36">
        <v>6</v>
      </c>
      <c r="O1714" s="37">
        <v>6</v>
      </c>
      <c r="Q1714" s="48">
        <v>511</v>
      </c>
    </row>
    <row r="1715" spans="1:17" ht="16.5" x14ac:dyDescent="0.2">
      <c r="A1715" s="45" t="s">
        <v>1702</v>
      </c>
      <c r="B1715" s="45">
        <f t="shared" si="178"/>
        <v>4308611</v>
      </c>
      <c r="C1715" s="68">
        <v>86</v>
      </c>
      <c r="D1715" s="38">
        <f t="shared" si="172"/>
        <v>43086</v>
      </c>
      <c r="E1715" s="25">
        <v>1</v>
      </c>
      <c r="F1715" s="26" t="s">
        <v>795</v>
      </c>
      <c r="G1715" s="26" t="s">
        <v>516</v>
      </c>
      <c r="H1715" s="25">
        <f t="shared" si="173"/>
        <v>126</v>
      </c>
      <c r="I1715" s="25">
        <f t="shared" si="174"/>
        <v>18</v>
      </c>
      <c r="J1715" s="25">
        <f t="shared" si="175"/>
        <v>5</v>
      </c>
      <c r="K1715" s="26" t="s">
        <v>543</v>
      </c>
      <c r="L1715" s="25" t="str">
        <f t="shared" si="176"/>
        <v>tw-x-86-shl-loc1</v>
      </c>
      <c r="M1715" s="25">
        <f t="shared" si="177"/>
        <v>9</v>
      </c>
      <c r="N1715" s="25">
        <v>9</v>
      </c>
      <c r="O1715" s="39">
        <v>9</v>
      </c>
      <c r="Q1715" s="48">
        <v>512</v>
      </c>
    </row>
    <row r="1716" spans="1:17" ht="16.5" x14ac:dyDescent="0.2">
      <c r="A1716" s="45" t="s">
        <v>1702</v>
      </c>
      <c r="B1716" s="45">
        <f t="shared" si="178"/>
        <v>4308620</v>
      </c>
      <c r="C1716" s="68">
        <v>86</v>
      </c>
      <c r="D1716" s="38">
        <f t="shared" si="172"/>
        <v>43086</v>
      </c>
      <c r="E1716" s="25">
        <v>2</v>
      </c>
      <c r="F1716" s="26" t="s">
        <v>794</v>
      </c>
      <c r="G1716" s="26" t="s">
        <v>498</v>
      </c>
      <c r="H1716" s="25">
        <f t="shared" si="173"/>
        <v>126</v>
      </c>
      <c r="I1716" s="25">
        <f t="shared" si="174"/>
        <v>18</v>
      </c>
      <c r="J1716" s="25">
        <f t="shared" si="175"/>
        <v>5</v>
      </c>
      <c r="K1716" s="26" t="s">
        <v>1459</v>
      </c>
      <c r="L1716" s="49" t="str">
        <f t="shared" si="176"/>
        <v>tw-x-86-jlr-loc2</v>
      </c>
      <c r="M1716" s="49">
        <f t="shared" si="177"/>
        <v>9</v>
      </c>
      <c r="N1716" s="25">
        <v>6</v>
      </c>
      <c r="O1716" s="39">
        <v>6</v>
      </c>
      <c r="Q1716" s="48">
        <v>513</v>
      </c>
    </row>
    <row r="1717" spans="1:17" ht="16.5" x14ac:dyDescent="0.2">
      <c r="A1717" s="45" t="s">
        <v>1702</v>
      </c>
      <c r="B1717" s="45">
        <f t="shared" si="178"/>
        <v>4308621</v>
      </c>
      <c r="C1717" s="68">
        <v>86</v>
      </c>
      <c r="D1717" s="38">
        <f t="shared" ref="D1717:D1780" si="179">INT((Q1717-1)/6)+43001</f>
        <v>43086</v>
      </c>
      <c r="E1717" s="25">
        <v>2</v>
      </c>
      <c r="F1717" s="26" t="s">
        <v>795</v>
      </c>
      <c r="G1717" s="26" t="s">
        <v>515</v>
      </c>
      <c r="H1717" s="25">
        <f t="shared" ref="H1717:H1780" si="180">INDEX($AY$4:$AY$103,C1717)</f>
        <v>126</v>
      </c>
      <c r="I1717" s="25">
        <f t="shared" ref="I1717:I1780" si="181">INDEX($AZ$4:$BB$103,C1717,E1717)</f>
        <v>18</v>
      </c>
      <c r="J1717" s="25">
        <f t="shared" ref="J1717:J1780" si="182">INDEX($BC$4:$BC$103,C1717)</f>
        <v>5</v>
      </c>
      <c r="K1717" s="26" t="s">
        <v>538</v>
      </c>
      <c r="L1717" s="49" t="str">
        <f t="shared" ref="L1717:L1780" si="183">A1717&amp;"-"&amp;C1717&amp;"-"&amp;F1717&amp;"-loc"&amp;E1717</f>
        <v>tw-x-86-shl-loc2</v>
      </c>
      <c r="M1717" s="49">
        <f t="shared" ref="M1717:M1780" si="184">INDEX($BD$4:$BD$103,C1717)</f>
        <v>9</v>
      </c>
      <c r="N1717" s="25">
        <v>9</v>
      </c>
      <c r="O1717" s="39">
        <v>9</v>
      </c>
      <c r="Q1717" s="48">
        <v>514</v>
      </c>
    </row>
    <row r="1718" spans="1:17" ht="16.5" x14ac:dyDescent="0.2">
      <c r="A1718" s="45" t="s">
        <v>1702</v>
      </c>
      <c r="B1718" s="45">
        <f t="shared" si="178"/>
        <v>4308630</v>
      </c>
      <c r="C1718" s="68">
        <v>86</v>
      </c>
      <c r="D1718" s="38">
        <f t="shared" si="179"/>
        <v>43086</v>
      </c>
      <c r="E1718" s="25">
        <v>3</v>
      </c>
      <c r="F1718" s="26" t="s">
        <v>794</v>
      </c>
      <c r="G1718" s="26" t="s">
        <v>500</v>
      </c>
      <c r="H1718" s="25">
        <f t="shared" si="180"/>
        <v>126</v>
      </c>
      <c r="I1718" s="25">
        <f t="shared" si="181"/>
        <v>18</v>
      </c>
      <c r="J1718" s="25">
        <f t="shared" si="182"/>
        <v>5</v>
      </c>
      <c r="K1718" s="26" t="s">
        <v>499</v>
      </c>
      <c r="L1718" s="50" t="str">
        <f t="shared" si="183"/>
        <v>tw-x-86-jlr-loc3</v>
      </c>
      <c r="M1718" s="50">
        <f t="shared" si="184"/>
        <v>9</v>
      </c>
      <c r="N1718" s="25">
        <v>6</v>
      </c>
      <c r="O1718" s="39">
        <v>6</v>
      </c>
      <c r="Q1718" s="48">
        <v>515</v>
      </c>
    </row>
    <row r="1719" spans="1:17" ht="17.25" thickBot="1" x14ac:dyDescent="0.25">
      <c r="A1719" s="45" t="s">
        <v>1702</v>
      </c>
      <c r="B1719" s="45">
        <f t="shared" si="178"/>
        <v>4308631</v>
      </c>
      <c r="C1719" s="68">
        <v>86</v>
      </c>
      <c r="D1719" s="40">
        <f t="shared" si="179"/>
        <v>43086</v>
      </c>
      <c r="E1719" s="41">
        <v>3</v>
      </c>
      <c r="F1719" s="42" t="s">
        <v>795</v>
      </c>
      <c r="G1719" s="42" t="s">
        <v>520</v>
      </c>
      <c r="H1719" s="41">
        <f t="shared" si="180"/>
        <v>126</v>
      </c>
      <c r="I1719" s="41">
        <f t="shared" si="181"/>
        <v>18</v>
      </c>
      <c r="J1719" s="41">
        <f t="shared" si="182"/>
        <v>5</v>
      </c>
      <c r="K1719" s="42" t="s">
        <v>539</v>
      </c>
      <c r="L1719" s="42" t="str">
        <f t="shared" si="183"/>
        <v>tw-x-86-shl-loc3</v>
      </c>
      <c r="M1719" s="42">
        <f t="shared" si="184"/>
        <v>9</v>
      </c>
      <c r="N1719" s="41">
        <v>9</v>
      </c>
      <c r="O1719" s="43">
        <v>9</v>
      </c>
      <c r="Q1719" s="48">
        <v>516</v>
      </c>
    </row>
    <row r="1720" spans="1:17" ht="16.5" x14ac:dyDescent="0.2">
      <c r="A1720" s="45" t="s">
        <v>1702</v>
      </c>
      <c r="B1720" s="45">
        <f t="shared" si="178"/>
        <v>4308710</v>
      </c>
      <c r="C1720" s="68">
        <v>87</v>
      </c>
      <c r="D1720" s="35">
        <f t="shared" si="179"/>
        <v>43087</v>
      </c>
      <c r="E1720" s="36">
        <v>1</v>
      </c>
      <c r="F1720" s="44" t="s">
        <v>794</v>
      </c>
      <c r="G1720" s="44" t="s">
        <v>174</v>
      </c>
      <c r="H1720" s="36">
        <f t="shared" si="180"/>
        <v>127</v>
      </c>
      <c r="I1720" s="36">
        <f t="shared" si="181"/>
        <v>18</v>
      </c>
      <c r="J1720" s="36">
        <f t="shared" si="182"/>
        <v>5</v>
      </c>
      <c r="K1720" s="44" t="s">
        <v>495</v>
      </c>
      <c r="L1720" s="36" t="str">
        <f t="shared" si="183"/>
        <v>tw-x-87-jlr-loc1</v>
      </c>
      <c r="M1720" s="36">
        <f t="shared" si="184"/>
        <v>9</v>
      </c>
      <c r="N1720" s="36">
        <v>6</v>
      </c>
      <c r="O1720" s="37">
        <v>6</v>
      </c>
      <c r="Q1720" s="48">
        <v>517</v>
      </c>
    </row>
    <row r="1721" spans="1:17" ht="16.5" x14ac:dyDescent="0.2">
      <c r="A1721" s="45" t="s">
        <v>1702</v>
      </c>
      <c r="B1721" s="45">
        <f t="shared" si="178"/>
        <v>4308711</v>
      </c>
      <c r="C1721" s="68">
        <v>87</v>
      </c>
      <c r="D1721" s="38">
        <f t="shared" si="179"/>
        <v>43087</v>
      </c>
      <c r="E1721" s="25">
        <v>1</v>
      </c>
      <c r="F1721" s="26" t="s">
        <v>795</v>
      </c>
      <c r="G1721" s="26" t="s">
        <v>516</v>
      </c>
      <c r="H1721" s="25">
        <f t="shared" si="180"/>
        <v>127</v>
      </c>
      <c r="I1721" s="25">
        <f t="shared" si="181"/>
        <v>18</v>
      </c>
      <c r="J1721" s="25">
        <f t="shared" si="182"/>
        <v>5</v>
      </c>
      <c r="K1721" s="25" t="s">
        <v>527</v>
      </c>
      <c r="L1721" s="25" t="str">
        <f t="shared" si="183"/>
        <v>tw-x-87-shl-loc1</v>
      </c>
      <c r="M1721" s="25">
        <f t="shared" si="184"/>
        <v>9</v>
      </c>
      <c r="N1721" s="25">
        <v>9</v>
      </c>
      <c r="O1721" s="39">
        <v>9</v>
      </c>
      <c r="Q1721" s="48">
        <v>518</v>
      </c>
    </row>
    <row r="1722" spans="1:17" ht="16.5" x14ac:dyDescent="0.2">
      <c r="A1722" s="45" t="s">
        <v>1702</v>
      </c>
      <c r="B1722" s="45">
        <f t="shared" si="178"/>
        <v>4308720</v>
      </c>
      <c r="C1722" s="68">
        <v>87</v>
      </c>
      <c r="D1722" s="38">
        <f t="shared" si="179"/>
        <v>43087</v>
      </c>
      <c r="E1722" s="25">
        <v>2</v>
      </c>
      <c r="F1722" s="26" t="s">
        <v>794</v>
      </c>
      <c r="G1722" s="26" t="s">
        <v>498</v>
      </c>
      <c r="H1722" s="25">
        <f t="shared" si="180"/>
        <v>127</v>
      </c>
      <c r="I1722" s="25">
        <f t="shared" si="181"/>
        <v>18</v>
      </c>
      <c r="J1722" s="25">
        <f t="shared" si="182"/>
        <v>5</v>
      </c>
      <c r="K1722" s="25" t="s">
        <v>1463</v>
      </c>
      <c r="L1722" s="49" t="str">
        <f t="shared" si="183"/>
        <v>tw-x-87-jlr-loc2</v>
      </c>
      <c r="M1722" s="49">
        <f t="shared" si="184"/>
        <v>9</v>
      </c>
      <c r="N1722" s="25">
        <v>6</v>
      </c>
      <c r="O1722" s="39">
        <v>6</v>
      </c>
      <c r="Q1722" s="48">
        <v>519</v>
      </c>
    </row>
    <row r="1723" spans="1:17" ht="16.5" x14ac:dyDescent="0.2">
      <c r="A1723" s="45" t="s">
        <v>1702</v>
      </c>
      <c r="B1723" s="45">
        <f t="shared" si="178"/>
        <v>4308721</v>
      </c>
      <c r="C1723" s="68">
        <v>87</v>
      </c>
      <c r="D1723" s="38">
        <f t="shared" si="179"/>
        <v>43087</v>
      </c>
      <c r="E1723" s="25">
        <v>2</v>
      </c>
      <c r="F1723" s="26" t="s">
        <v>795</v>
      </c>
      <c r="G1723" s="26" t="s">
        <v>515</v>
      </c>
      <c r="H1723" s="25">
        <f t="shared" si="180"/>
        <v>127</v>
      </c>
      <c r="I1723" s="25">
        <f t="shared" si="181"/>
        <v>18</v>
      </c>
      <c r="J1723" s="25">
        <f t="shared" si="182"/>
        <v>5</v>
      </c>
      <c r="K1723" s="25" t="s">
        <v>530</v>
      </c>
      <c r="L1723" s="49" t="str">
        <f t="shared" si="183"/>
        <v>tw-x-87-shl-loc2</v>
      </c>
      <c r="M1723" s="49">
        <f t="shared" si="184"/>
        <v>9</v>
      </c>
      <c r="N1723" s="25">
        <v>9</v>
      </c>
      <c r="O1723" s="39">
        <v>9</v>
      </c>
      <c r="Q1723" s="48">
        <v>520</v>
      </c>
    </row>
    <row r="1724" spans="1:17" ht="16.5" x14ac:dyDescent="0.2">
      <c r="A1724" s="45" t="s">
        <v>1702</v>
      </c>
      <c r="B1724" s="45">
        <f t="shared" si="178"/>
        <v>4308730</v>
      </c>
      <c r="C1724" s="68">
        <v>87</v>
      </c>
      <c r="D1724" s="38">
        <f t="shared" si="179"/>
        <v>43087</v>
      </c>
      <c r="E1724" s="25">
        <v>3</v>
      </c>
      <c r="F1724" s="26" t="s">
        <v>794</v>
      </c>
      <c r="G1724" s="26" t="s">
        <v>500</v>
      </c>
      <c r="H1724" s="25">
        <f t="shared" si="180"/>
        <v>127</v>
      </c>
      <c r="I1724" s="25">
        <f t="shared" si="181"/>
        <v>18</v>
      </c>
      <c r="J1724" s="25">
        <f t="shared" si="182"/>
        <v>5</v>
      </c>
      <c r="K1724" s="26" t="s">
        <v>504</v>
      </c>
      <c r="L1724" s="50" t="str">
        <f t="shared" si="183"/>
        <v>tw-x-87-jlr-loc3</v>
      </c>
      <c r="M1724" s="50">
        <f t="shared" si="184"/>
        <v>9</v>
      </c>
      <c r="N1724" s="25">
        <v>6</v>
      </c>
      <c r="O1724" s="39">
        <v>6</v>
      </c>
      <c r="Q1724" s="48">
        <v>521</v>
      </c>
    </row>
    <row r="1725" spans="1:17" ht="17.25" thickBot="1" x14ac:dyDescent="0.25">
      <c r="A1725" s="45" t="s">
        <v>1702</v>
      </c>
      <c r="B1725" s="45">
        <f t="shared" si="178"/>
        <v>4308731</v>
      </c>
      <c r="C1725" s="68">
        <v>87</v>
      </c>
      <c r="D1725" s="40">
        <f t="shared" si="179"/>
        <v>43087</v>
      </c>
      <c r="E1725" s="41">
        <v>3</v>
      </c>
      <c r="F1725" s="42" t="s">
        <v>795</v>
      </c>
      <c r="G1725" s="42" t="s">
        <v>520</v>
      </c>
      <c r="H1725" s="41">
        <f t="shared" si="180"/>
        <v>127</v>
      </c>
      <c r="I1725" s="41">
        <f t="shared" si="181"/>
        <v>18</v>
      </c>
      <c r="J1725" s="41">
        <f t="shared" si="182"/>
        <v>5</v>
      </c>
      <c r="K1725" s="41" t="s">
        <v>545</v>
      </c>
      <c r="L1725" s="42" t="str">
        <f t="shared" si="183"/>
        <v>tw-x-87-shl-loc3</v>
      </c>
      <c r="M1725" s="42">
        <f t="shared" si="184"/>
        <v>9</v>
      </c>
      <c r="N1725" s="41">
        <v>9</v>
      </c>
      <c r="O1725" s="43">
        <v>9</v>
      </c>
      <c r="Q1725" s="48">
        <v>522</v>
      </c>
    </row>
    <row r="1726" spans="1:17" ht="16.5" x14ac:dyDescent="0.2">
      <c r="A1726" s="45" t="s">
        <v>1702</v>
      </c>
      <c r="B1726" s="45">
        <f t="shared" si="178"/>
        <v>4308810</v>
      </c>
      <c r="C1726" s="68">
        <v>88</v>
      </c>
      <c r="D1726" s="35">
        <f t="shared" si="179"/>
        <v>43088</v>
      </c>
      <c r="E1726" s="36">
        <v>1</v>
      </c>
      <c r="F1726" s="44" t="s">
        <v>794</v>
      </c>
      <c r="G1726" s="44" t="s">
        <v>174</v>
      </c>
      <c r="H1726" s="36">
        <f t="shared" si="180"/>
        <v>128</v>
      </c>
      <c r="I1726" s="36">
        <f t="shared" si="181"/>
        <v>18</v>
      </c>
      <c r="J1726" s="36">
        <f t="shared" si="182"/>
        <v>5</v>
      </c>
      <c r="K1726" s="44" t="s">
        <v>502</v>
      </c>
      <c r="L1726" s="36" t="str">
        <f t="shared" si="183"/>
        <v>tw-x-88-jlr-loc1</v>
      </c>
      <c r="M1726" s="36">
        <f t="shared" si="184"/>
        <v>9</v>
      </c>
      <c r="N1726" s="36">
        <v>6</v>
      </c>
      <c r="O1726" s="37">
        <v>6</v>
      </c>
      <c r="Q1726" s="48">
        <v>523</v>
      </c>
    </row>
    <row r="1727" spans="1:17" ht="16.5" x14ac:dyDescent="0.2">
      <c r="A1727" s="45" t="s">
        <v>1702</v>
      </c>
      <c r="B1727" s="45">
        <f t="shared" si="178"/>
        <v>4308811</v>
      </c>
      <c r="C1727" s="68">
        <v>88</v>
      </c>
      <c r="D1727" s="38">
        <f t="shared" si="179"/>
        <v>43088</v>
      </c>
      <c r="E1727" s="25">
        <v>1</v>
      </c>
      <c r="F1727" s="26" t="s">
        <v>795</v>
      </c>
      <c r="G1727" s="26" t="s">
        <v>516</v>
      </c>
      <c r="H1727" s="25">
        <f t="shared" si="180"/>
        <v>128</v>
      </c>
      <c r="I1727" s="25">
        <f t="shared" si="181"/>
        <v>18</v>
      </c>
      <c r="J1727" s="25">
        <f t="shared" si="182"/>
        <v>5</v>
      </c>
      <c r="K1727" s="26" t="s">
        <v>543</v>
      </c>
      <c r="L1727" s="25" t="str">
        <f t="shared" si="183"/>
        <v>tw-x-88-shl-loc1</v>
      </c>
      <c r="M1727" s="25">
        <f t="shared" si="184"/>
        <v>9</v>
      </c>
      <c r="N1727" s="25">
        <v>9</v>
      </c>
      <c r="O1727" s="39">
        <v>9</v>
      </c>
      <c r="Q1727" s="48">
        <v>524</v>
      </c>
    </row>
    <row r="1728" spans="1:17" ht="16.5" x14ac:dyDescent="0.2">
      <c r="A1728" s="45" t="s">
        <v>1702</v>
      </c>
      <c r="B1728" s="45">
        <f t="shared" si="178"/>
        <v>4308820</v>
      </c>
      <c r="C1728" s="68">
        <v>88</v>
      </c>
      <c r="D1728" s="38">
        <f t="shared" si="179"/>
        <v>43088</v>
      </c>
      <c r="E1728" s="25">
        <v>2</v>
      </c>
      <c r="F1728" s="26" t="s">
        <v>794</v>
      </c>
      <c r="G1728" s="26" t="s">
        <v>498</v>
      </c>
      <c r="H1728" s="25">
        <f t="shared" si="180"/>
        <v>128</v>
      </c>
      <c r="I1728" s="25">
        <f t="shared" si="181"/>
        <v>18</v>
      </c>
      <c r="J1728" s="25">
        <f t="shared" si="182"/>
        <v>5</v>
      </c>
      <c r="K1728" s="26" t="s">
        <v>1459</v>
      </c>
      <c r="L1728" s="49" t="str">
        <f t="shared" si="183"/>
        <v>tw-x-88-jlr-loc2</v>
      </c>
      <c r="M1728" s="49">
        <f t="shared" si="184"/>
        <v>9</v>
      </c>
      <c r="N1728" s="25">
        <v>6</v>
      </c>
      <c r="O1728" s="39">
        <v>6</v>
      </c>
      <c r="Q1728" s="48">
        <v>525</v>
      </c>
    </row>
    <row r="1729" spans="1:17" ht="16.5" x14ac:dyDescent="0.2">
      <c r="A1729" s="45" t="s">
        <v>1702</v>
      </c>
      <c r="B1729" s="45">
        <f t="shared" si="178"/>
        <v>4308821</v>
      </c>
      <c r="C1729" s="68">
        <v>88</v>
      </c>
      <c r="D1729" s="38">
        <f t="shared" si="179"/>
        <v>43088</v>
      </c>
      <c r="E1729" s="25">
        <v>2</v>
      </c>
      <c r="F1729" s="26" t="s">
        <v>795</v>
      </c>
      <c r="G1729" s="26" t="s">
        <v>515</v>
      </c>
      <c r="H1729" s="25">
        <f t="shared" si="180"/>
        <v>128</v>
      </c>
      <c r="I1729" s="25">
        <f t="shared" si="181"/>
        <v>18</v>
      </c>
      <c r="J1729" s="25">
        <f t="shared" si="182"/>
        <v>5</v>
      </c>
      <c r="K1729" s="26" t="s">
        <v>538</v>
      </c>
      <c r="L1729" s="49" t="str">
        <f t="shared" si="183"/>
        <v>tw-x-88-shl-loc2</v>
      </c>
      <c r="M1729" s="49">
        <f t="shared" si="184"/>
        <v>9</v>
      </c>
      <c r="N1729" s="25">
        <v>9</v>
      </c>
      <c r="O1729" s="39">
        <v>9</v>
      </c>
      <c r="Q1729" s="48">
        <v>526</v>
      </c>
    </row>
    <row r="1730" spans="1:17" ht="16.5" x14ac:dyDescent="0.2">
      <c r="A1730" s="45" t="s">
        <v>1702</v>
      </c>
      <c r="B1730" s="45">
        <f t="shared" si="178"/>
        <v>4308830</v>
      </c>
      <c r="C1730" s="68">
        <v>88</v>
      </c>
      <c r="D1730" s="38">
        <f t="shared" si="179"/>
        <v>43088</v>
      </c>
      <c r="E1730" s="25">
        <v>3</v>
      </c>
      <c r="F1730" s="26" t="s">
        <v>794</v>
      </c>
      <c r="G1730" s="26" t="s">
        <v>500</v>
      </c>
      <c r="H1730" s="25">
        <f t="shared" si="180"/>
        <v>128</v>
      </c>
      <c r="I1730" s="25">
        <f t="shared" si="181"/>
        <v>18</v>
      </c>
      <c r="J1730" s="25">
        <f t="shared" si="182"/>
        <v>5</v>
      </c>
      <c r="K1730" s="26" t="s">
        <v>499</v>
      </c>
      <c r="L1730" s="50" t="str">
        <f t="shared" si="183"/>
        <v>tw-x-88-jlr-loc3</v>
      </c>
      <c r="M1730" s="50">
        <f t="shared" si="184"/>
        <v>9</v>
      </c>
      <c r="N1730" s="25">
        <v>6</v>
      </c>
      <c r="O1730" s="39">
        <v>6</v>
      </c>
      <c r="Q1730" s="48">
        <v>527</v>
      </c>
    </row>
    <row r="1731" spans="1:17" ht="17.25" thickBot="1" x14ac:dyDescent="0.25">
      <c r="A1731" s="45" t="s">
        <v>1702</v>
      </c>
      <c r="B1731" s="45">
        <f t="shared" si="178"/>
        <v>4308831</v>
      </c>
      <c r="C1731" s="68">
        <v>88</v>
      </c>
      <c r="D1731" s="40">
        <f t="shared" si="179"/>
        <v>43088</v>
      </c>
      <c r="E1731" s="41">
        <v>3</v>
      </c>
      <c r="F1731" s="42" t="s">
        <v>795</v>
      </c>
      <c r="G1731" s="42" t="s">
        <v>520</v>
      </c>
      <c r="H1731" s="41">
        <f t="shared" si="180"/>
        <v>128</v>
      </c>
      <c r="I1731" s="41">
        <f t="shared" si="181"/>
        <v>18</v>
      </c>
      <c r="J1731" s="41">
        <f t="shared" si="182"/>
        <v>5</v>
      </c>
      <c r="K1731" s="42" t="s">
        <v>539</v>
      </c>
      <c r="L1731" s="42" t="str">
        <f t="shared" si="183"/>
        <v>tw-x-88-shl-loc3</v>
      </c>
      <c r="M1731" s="42">
        <f t="shared" si="184"/>
        <v>9</v>
      </c>
      <c r="N1731" s="41">
        <v>9</v>
      </c>
      <c r="O1731" s="43">
        <v>9</v>
      </c>
      <c r="Q1731" s="48">
        <v>528</v>
      </c>
    </row>
    <row r="1732" spans="1:17" ht="16.5" x14ac:dyDescent="0.2">
      <c r="A1732" s="45" t="s">
        <v>1702</v>
      </c>
      <c r="B1732" s="45">
        <f t="shared" si="178"/>
        <v>4308910</v>
      </c>
      <c r="C1732" s="68">
        <v>89</v>
      </c>
      <c r="D1732" s="35">
        <f t="shared" si="179"/>
        <v>43089</v>
      </c>
      <c r="E1732" s="36">
        <v>1</v>
      </c>
      <c r="F1732" s="44" t="s">
        <v>794</v>
      </c>
      <c r="G1732" s="44" t="s">
        <v>174</v>
      </c>
      <c r="H1732" s="36">
        <f t="shared" si="180"/>
        <v>130</v>
      </c>
      <c r="I1732" s="36">
        <f t="shared" si="181"/>
        <v>19</v>
      </c>
      <c r="J1732" s="36">
        <f t="shared" si="182"/>
        <v>5</v>
      </c>
      <c r="K1732" s="44" t="s">
        <v>505</v>
      </c>
      <c r="L1732" s="36" t="str">
        <f t="shared" si="183"/>
        <v>tw-x-89-jlr-loc1</v>
      </c>
      <c r="M1732" s="36">
        <f t="shared" si="184"/>
        <v>9</v>
      </c>
      <c r="N1732" s="36">
        <v>6</v>
      </c>
      <c r="O1732" s="37">
        <v>6</v>
      </c>
      <c r="Q1732" s="48">
        <v>529</v>
      </c>
    </row>
    <row r="1733" spans="1:17" ht="16.5" x14ac:dyDescent="0.2">
      <c r="A1733" s="45" t="s">
        <v>1702</v>
      </c>
      <c r="B1733" s="45">
        <f t="shared" ref="B1733:B1796" si="185">D1733*100+E1733*10+IF(F1733="jlr",0,1)</f>
        <v>4308911</v>
      </c>
      <c r="C1733" s="68">
        <v>89</v>
      </c>
      <c r="D1733" s="38">
        <f t="shared" si="179"/>
        <v>43089</v>
      </c>
      <c r="E1733" s="25">
        <v>1</v>
      </c>
      <c r="F1733" s="26" t="s">
        <v>795</v>
      </c>
      <c r="G1733" s="26" t="s">
        <v>516</v>
      </c>
      <c r="H1733" s="25">
        <f t="shared" si="180"/>
        <v>130</v>
      </c>
      <c r="I1733" s="25">
        <f t="shared" si="181"/>
        <v>19</v>
      </c>
      <c r="J1733" s="25">
        <f t="shared" si="182"/>
        <v>5</v>
      </c>
      <c r="K1733" s="26" t="s">
        <v>546</v>
      </c>
      <c r="L1733" s="25" t="str">
        <f t="shared" si="183"/>
        <v>tw-x-89-shl-loc1</v>
      </c>
      <c r="M1733" s="25">
        <f t="shared" si="184"/>
        <v>9</v>
      </c>
      <c r="N1733" s="25">
        <v>9</v>
      </c>
      <c r="O1733" s="39">
        <v>9</v>
      </c>
      <c r="Q1733" s="48">
        <v>530</v>
      </c>
    </row>
    <row r="1734" spans="1:17" ht="16.5" x14ac:dyDescent="0.2">
      <c r="A1734" s="45" t="s">
        <v>1702</v>
      </c>
      <c r="B1734" s="45">
        <f t="shared" si="185"/>
        <v>4308920</v>
      </c>
      <c r="C1734" s="68">
        <v>89</v>
      </c>
      <c r="D1734" s="38">
        <f t="shared" si="179"/>
        <v>43089</v>
      </c>
      <c r="E1734" s="25">
        <v>2</v>
      </c>
      <c r="F1734" s="26" t="s">
        <v>794</v>
      </c>
      <c r="G1734" s="26" t="s">
        <v>498</v>
      </c>
      <c r="H1734" s="25">
        <f t="shared" si="180"/>
        <v>130</v>
      </c>
      <c r="I1734" s="25">
        <f t="shared" si="181"/>
        <v>18</v>
      </c>
      <c r="J1734" s="25">
        <f t="shared" si="182"/>
        <v>5</v>
      </c>
      <c r="K1734" s="25" t="s">
        <v>495</v>
      </c>
      <c r="L1734" s="49" t="str">
        <f t="shared" si="183"/>
        <v>tw-x-89-jlr-loc2</v>
      </c>
      <c r="M1734" s="49">
        <f t="shared" si="184"/>
        <v>9</v>
      </c>
      <c r="N1734" s="25">
        <v>6</v>
      </c>
      <c r="O1734" s="39">
        <v>6</v>
      </c>
      <c r="Q1734" s="48">
        <v>531</v>
      </c>
    </row>
    <row r="1735" spans="1:17" ht="16.5" x14ac:dyDescent="0.2">
      <c r="A1735" s="45" t="s">
        <v>1702</v>
      </c>
      <c r="B1735" s="45">
        <f t="shared" si="185"/>
        <v>4308921</v>
      </c>
      <c r="C1735" s="68">
        <v>89</v>
      </c>
      <c r="D1735" s="38">
        <f t="shared" si="179"/>
        <v>43089</v>
      </c>
      <c r="E1735" s="25">
        <v>2</v>
      </c>
      <c r="F1735" s="26" t="s">
        <v>795</v>
      </c>
      <c r="G1735" s="26" t="s">
        <v>515</v>
      </c>
      <c r="H1735" s="25">
        <f t="shared" si="180"/>
        <v>130</v>
      </c>
      <c r="I1735" s="25">
        <f t="shared" si="181"/>
        <v>18</v>
      </c>
      <c r="J1735" s="25">
        <f t="shared" si="182"/>
        <v>5</v>
      </c>
      <c r="K1735" s="25" t="s">
        <v>534</v>
      </c>
      <c r="L1735" s="49" t="str">
        <f t="shared" si="183"/>
        <v>tw-x-89-shl-loc2</v>
      </c>
      <c r="M1735" s="49">
        <f t="shared" si="184"/>
        <v>9</v>
      </c>
      <c r="N1735" s="25">
        <v>9</v>
      </c>
      <c r="O1735" s="39">
        <v>9</v>
      </c>
      <c r="Q1735" s="48">
        <v>532</v>
      </c>
    </row>
    <row r="1736" spans="1:17" ht="16.5" x14ac:dyDescent="0.2">
      <c r="A1736" s="45" t="s">
        <v>1702</v>
      </c>
      <c r="B1736" s="45">
        <f t="shared" si="185"/>
        <v>4308930</v>
      </c>
      <c r="C1736" s="68">
        <v>89</v>
      </c>
      <c r="D1736" s="38">
        <f t="shared" si="179"/>
        <v>43089</v>
      </c>
      <c r="E1736" s="25">
        <v>3</v>
      </c>
      <c r="F1736" s="26" t="s">
        <v>794</v>
      </c>
      <c r="G1736" s="26" t="s">
        <v>500</v>
      </c>
      <c r="H1736" s="25">
        <f t="shared" si="180"/>
        <v>130</v>
      </c>
      <c r="I1736" s="25">
        <f t="shared" si="181"/>
        <v>18</v>
      </c>
      <c r="J1736" s="25">
        <f t="shared" si="182"/>
        <v>5</v>
      </c>
      <c r="K1736" s="26" t="s">
        <v>501</v>
      </c>
      <c r="L1736" s="50" t="str">
        <f t="shared" si="183"/>
        <v>tw-x-89-jlr-loc3</v>
      </c>
      <c r="M1736" s="50">
        <f t="shared" si="184"/>
        <v>9</v>
      </c>
      <c r="N1736" s="25">
        <v>6</v>
      </c>
      <c r="O1736" s="39">
        <v>6</v>
      </c>
      <c r="Q1736" s="48">
        <v>533</v>
      </c>
    </row>
    <row r="1737" spans="1:17" ht="17.25" thickBot="1" x14ac:dyDescent="0.25">
      <c r="A1737" s="45" t="s">
        <v>1702</v>
      </c>
      <c r="B1737" s="45">
        <f t="shared" si="185"/>
        <v>4308931</v>
      </c>
      <c r="C1737" s="68">
        <v>89</v>
      </c>
      <c r="D1737" s="40">
        <f t="shared" si="179"/>
        <v>43089</v>
      </c>
      <c r="E1737" s="41">
        <v>3</v>
      </c>
      <c r="F1737" s="42" t="s">
        <v>795</v>
      </c>
      <c r="G1737" s="42" t="s">
        <v>520</v>
      </c>
      <c r="H1737" s="41">
        <f t="shared" si="180"/>
        <v>130</v>
      </c>
      <c r="I1737" s="41">
        <f t="shared" si="181"/>
        <v>18</v>
      </c>
      <c r="J1737" s="41">
        <f t="shared" si="182"/>
        <v>5</v>
      </c>
      <c r="K1737" s="42" t="s">
        <v>542</v>
      </c>
      <c r="L1737" s="42" t="str">
        <f t="shared" si="183"/>
        <v>tw-x-89-shl-loc3</v>
      </c>
      <c r="M1737" s="42">
        <f t="shared" si="184"/>
        <v>9</v>
      </c>
      <c r="N1737" s="41">
        <v>9</v>
      </c>
      <c r="O1737" s="43">
        <v>9</v>
      </c>
      <c r="Q1737" s="48">
        <v>534</v>
      </c>
    </row>
    <row r="1738" spans="1:17" ht="16.5" x14ac:dyDescent="0.2">
      <c r="A1738" s="45" t="s">
        <v>1702</v>
      </c>
      <c r="B1738" s="45">
        <f t="shared" si="185"/>
        <v>4309010</v>
      </c>
      <c r="C1738" s="68">
        <v>90</v>
      </c>
      <c r="D1738" s="35">
        <f t="shared" si="179"/>
        <v>43090</v>
      </c>
      <c r="E1738" s="36">
        <v>1</v>
      </c>
      <c r="F1738" s="44" t="s">
        <v>794</v>
      </c>
      <c r="G1738" s="44" t="s">
        <v>174</v>
      </c>
      <c r="H1738" s="36">
        <f t="shared" si="180"/>
        <v>130</v>
      </c>
      <c r="I1738" s="36">
        <f t="shared" si="181"/>
        <v>19</v>
      </c>
      <c r="J1738" s="36">
        <f t="shared" si="182"/>
        <v>5</v>
      </c>
      <c r="K1738" s="36" t="s">
        <v>499</v>
      </c>
      <c r="L1738" s="36" t="str">
        <f t="shared" si="183"/>
        <v>tw-x-90-jlr-loc1</v>
      </c>
      <c r="M1738" s="36">
        <f t="shared" si="184"/>
        <v>10</v>
      </c>
      <c r="N1738" s="36">
        <v>6</v>
      </c>
      <c r="O1738" s="37">
        <v>6</v>
      </c>
      <c r="Q1738" s="48">
        <v>535</v>
      </c>
    </row>
    <row r="1739" spans="1:17" ht="16.5" x14ac:dyDescent="0.2">
      <c r="A1739" s="45" t="s">
        <v>1702</v>
      </c>
      <c r="B1739" s="45">
        <f t="shared" si="185"/>
        <v>4309011</v>
      </c>
      <c r="C1739" s="68">
        <v>90</v>
      </c>
      <c r="D1739" s="38">
        <f t="shared" si="179"/>
        <v>43090</v>
      </c>
      <c r="E1739" s="25">
        <v>1</v>
      </c>
      <c r="F1739" s="26" t="s">
        <v>795</v>
      </c>
      <c r="G1739" s="26" t="s">
        <v>516</v>
      </c>
      <c r="H1739" s="25">
        <f t="shared" si="180"/>
        <v>130</v>
      </c>
      <c r="I1739" s="25">
        <f t="shared" si="181"/>
        <v>19</v>
      </c>
      <c r="J1739" s="25">
        <f t="shared" si="182"/>
        <v>5</v>
      </c>
      <c r="K1739" s="25" t="s">
        <v>539</v>
      </c>
      <c r="L1739" s="25" t="str">
        <f t="shared" si="183"/>
        <v>tw-x-90-shl-loc1</v>
      </c>
      <c r="M1739" s="25">
        <f t="shared" si="184"/>
        <v>10</v>
      </c>
      <c r="N1739" s="25">
        <v>9</v>
      </c>
      <c r="O1739" s="39">
        <v>9</v>
      </c>
      <c r="Q1739" s="48">
        <v>536</v>
      </c>
    </row>
    <row r="1740" spans="1:17" ht="16.5" x14ac:dyDescent="0.2">
      <c r="A1740" s="45" t="s">
        <v>1702</v>
      </c>
      <c r="B1740" s="45">
        <f t="shared" si="185"/>
        <v>4309020</v>
      </c>
      <c r="C1740" s="68">
        <v>90</v>
      </c>
      <c r="D1740" s="38">
        <f t="shared" si="179"/>
        <v>43090</v>
      </c>
      <c r="E1740" s="25">
        <v>2</v>
      </c>
      <c r="F1740" s="26" t="s">
        <v>794</v>
      </c>
      <c r="G1740" s="26" t="s">
        <v>498</v>
      </c>
      <c r="H1740" s="25">
        <f t="shared" si="180"/>
        <v>130</v>
      </c>
      <c r="I1740" s="25">
        <f t="shared" si="181"/>
        <v>19</v>
      </c>
      <c r="J1740" s="25">
        <f t="shared" si="182"/>
        <v>5</v>
      </c>
      <c r="K1740" s="25" t="s">
        <v>1459</v>
      </c>
      <c r="L1740" s="49" t="str">
        <f t="shared" si="183"/>
        <v>tw-x-90-jlr-loc2</v>
      </c>
      <c r="M1740" s="49">
        <f t="shared" si="184"/>
        <v>10</v>
      </c>
      <c r="N1740" s="25">
        <v>6</v>
      </c>
      <c r="O1740" s="39">
        <v>6</v>
      </c>
      <c r="Q1740" s="48">
        <v>537</v>
      </c>
    </row>
    <row r="1741" spans="1:17" ht="16.5" x14ac:dyDescent="0.2">
      <c r="A1741" s="45" t="s">
        <v>1702</v>
      </c>
      <c r="B1741" s="45">
        <f t="shared" si="185"/>
        <v>4309021</v>
      </c>
      <c r="C1741" s="68">
        <v>90</v>
      </c>
      <c r="D1741" s="38">
        <f t="shared" si="179"/>
        <v>43090</v>
      </c>
      <c r="E1741" s="25">
        <v>2</v>
      </c>
      <c r="F1741" s="26" t="s">
        <v>795</v>
      </c>
      <c r="G1741" s="26" t="s">
        <v>515</v>
      </c>
      <c r="H1741" s="25">
        <f t="shared" si="180"/>
        <v>130</v>
      </c>
      <c r="I1741" s="25">
        <f t="shared" si="181"/>
        <v>19</v>
      </c>
      <c r="J1741" s="25">
        <f t="shared" si="182"/>
        <v>5</v>
      </c>
      <c r="K1741" s="25" t="s">
        <v>538</v>
      </c>
      <c r="L1741" s="49" t="str">
        <f t="shared" si="183"/>
        <v>tw-x-90-shl-loc2</v>
      </c>
      <c r="M1741" s="49">
        <f t="shared" si="184"/>
        <v>10</v>
      </c>
      <c r="N1741" s="25">
        <v>9</v>
      </c>
      <c r="O1741" s="39">
        <v>9</v>
      </c>
      <c r="Q1741" s="48">
        <v>538</v>
      </c>
    </row>
    <row r="1742" spans="1:17" ht="16.5" x14ac:dyDescent="0.2">
      <c r="A1742" s="45" t="s">
        <v>1702</v>
      </c>
      <c r="B1742" s="45">
        <f t="shared" si="185"/>
        <v>4309030</v>
      </c>
      <c r="C1742" s="68">
        <v>90</v>
      </c>
      <c r="D1742" s="38">
        <f t="shared" si="179"/>
        <v>43090</v>
      </c>
      <c r="E1742" s="25">
        <v>3</v>
      </c>
      <c r="F1742" s="26" t="s">
        <v>794</v>
      </c>
      <c r="G1742" s="26" t="s">
        <v>500</v>
      </c>
      <c r="H1742" s="25">
        <f t="shared" si="180"/>
        <v>130</v>
      </c>
      <c r="I1742" s="25">
        <f t="shared" si="181"/>
        <v>18</v>
      </c>
      <c r="J1742" s="25">
        <f t="shared" si="182"/>
        <v>5</v>
      </c>
      <c r="K1742" s="25" t="s">
        <v>502</v>
      </c>
      <c r="L1742" s="50" t="str">
        <f t="shared" si="183"/>
        <v>tw-x-90-jlr-loc3</v>
      </c>
      <c r="M1742" s="50">
        <f t="shared" si="184"/>
        <v>10</v>
      </c>
      <c r="N1742" s="25">
        <v>6</v>
      </c>
      <c r="O1742" s="39">
        <v>6</v>
      </c>
      <c r="Q1742" s="48">
        <v>539</v>
      </c>
    </row>
    <row r="1743" spans="1:17" ht="17.25" thickBot="1" x14ac:dyDescent="0.25">
      <c r="A1743" s="45" t="s">
        <v>1702</v>
      </c>
      <c r="B1743" s="45">
        <f t="shared" si="185"/>
        <v>4309031</v>
      </c>
      <c r="C1743" s="68">
        <v>90</v>
      </c>
      <c r="D1743" s="40">
        <f t="shared" si="179"/>
        <v>43090</v>
      </c>
      <c r="E1743" s="41">
        <v>3</v>
      </c>
      <c r="F1743" s="42" t="s">
        <v>795</v>
      </c>
      <c r="G1743" s="42" t="s">
        <v>520</v>
      </c>
      <c r="H1743" s="41">
        <f t="shared" si="180"/>
        <v>130</v>
      </c>
      <c r="I1743" s="41">
        <f t="shared" si="181"/>
        <v>18</v>
      </c>
      <c r="J1743" s="41">
        <f t="shared" si="182"/>
        <v>5</v>
      </c>
      <c r="K1743" s="41" t="s">
        <v>543</v>
      </c>
      <c r="L1743" s="42" t="str">
        <f t="shared" si="183"/>
        <v>tw-x-90-shl-loc3</v>
      </c>
      <c r="M1743" s="42">
        <f t="shared" si="184"/>
        <v>10</v>
      </c>
      <c r="N1743" s="41">
        <v>9</v>
      </c>
      <c r="O1743" s="43">
        <v>9</v>
      </c>
      <c r="Q1743" s="48">
        <v>540</v>
      </c>
    </row>
    <row r="1744" spans="1:17" ht="16.5" x14ac:dyDescent="0.2">
      <c r="A1744" s="45" t="s">
        <v>1702</v>
      </c>
      <c r="B1744" s="45">
        <f t="shared" si="185"/>
        <v>4309110</v>
      </c>
      <c r="C1744" s="68">
        <v>91</v>
      </c>
      <c r="D1744" s="35">
        <f t="shared" si="179"/>
        <v>43091</v>
      </c>
      <c r="E1744" s="36">
        <v>1</v>
      </c>
      <c r="F1744" s="44" t="s">
        <v>794</v>
      </c>
      <c r="G1744" s="44" t="s">
        <v>174</v>
      </c>
      <c r="H1744" s="36">
        <f t="shared" si="180"/>
        <v>130</v>
      </c>
      <c r="I1744" s="36">
        <f t="shared" si="181"/>
        <v>19</v>
      </c>
      <c r="J1744" s="36">
        <f t="shared" si="182"/>
        <v>5</v>
      </c>
      <c r="K1744" s="44" t="s">
        <v>174</v>
      </c>
      <c r="L1744" s="36" t="str">
        <f t="shared" si="183"/>
        <v>tw-x-91-jlr-loc1</v>
      </c>
      <c r="M1744" s="36">
        <f t="shared" si="184"/>
        <v>10</v>
      </c>
      <c r="N1744" s="36">
        <v>6</v>
      </c>
      <c r="O1744" s="37">
        <v>6</v>
      </c>
      <c r="Q1744" s="48">
        <v>541</v>
      </c>
    </row>
    <row r="1745" spans="1:17" ht="16.5" x14ac:dyDescent="0.2">
      <c r="A1745" s="45" t="s">
        <v>1702</v>
      </c>
      <c r="B1745" s="45">
        <f t="shared" si="185"/>
        <v>4309111</v>
      </c>
      <c r="C1745" s="68">
        <v>91</v>
      </c>
      <c r="D1745" s="38">
        <f t="shared" si="179"/>
        <v>43091</v>
      </c>
      <c r="E1745" s="25">
        <v>1</v>
      </c>
      <c r="F1745" s="26" t="s">
        <v>795</v>
      </c>
      <c r="G1745" s="26" t="s">
        <v>516</v>
      </c>
      <c r="H1745" s="25">
        <f t="shared" si="180"/>
        <v>130</v>
      </c>
      <c r="I1745" s="25">
        <f t="shared" si="181"/>
        <v>19</v>
      </c>
      <c r="J1745" s="25">
        <f t="shared" si="182"/>
        <v>5</v>
      </c>
      <c r="K1745" s="26" t="s">
        <v>534</v>
      </c>
      <c r="L1745" s="25" t="str">
        <f t="shared" si="183"/>
        <v>tw-x-91-shl-loc1</v>
      </c>
      <c r="M1745" s="25">
        <f t="shared" si="184"/>
        <v>10</v>
      </c>
      <c r="N1745" s="25">
        <v>9</v>
      </c>
      <c r="O1745" s="39">
        <v>9</v>
      </c>
      <c r="Q1745" s="48">
        <v>542</v>
      </c>
    </row>
    <row r="1746" spans="1:17" ht="16.5" x14ac:dyDescent="0.2">
      <c r="A1746" s="45" t="s">
        <v>1702</v>
      </c>
      <c r="B1746" s="45">
        <f t="shared" si="185"/>
        <v>4309120</v>
      </c>
      <c r="C1746" s="68">
        <v>91</v>
      </c>
      <c r="D1746" s="38">
        <f t="shared" si="179"/>
        <v>43091</v>
      </c>
      <c r="E1746" s="25">
        <v>2</v>
      </c>
      <c r="F1746" s="26" t="s">
        <v>794</v>
      </c>
      <c r="G1746" s="26" t="s">
        <v>498</v>
      </c>
      <c r="H1746" s="25">
        <f t="shared" si="180"/>
        <v>130</v>
      </c>
      <c r="I1746" s="25">
        <f t="shared" si="181"/>
        <v>19</v>
      </c>
      <c r="J1746" s="25">
        <f t="shared" si="182"/>
        <v>5</v>
      </c>
      <c r="K1746" s="25" t="s">
        <v>174</v>
      </c>
      <c r="L1746" s="49" t="str">
        <f t="shared" si="183"/>
        <v>tw-x-91-jlr-loc2</v>
      </c>
      <c r="M1746" s="49">
        <f t="shared" si="184"/>
        <v>10</v>
      </c>
      <c r="N1746" s="25">
        <v>6</v>
      </c>
      <c r="O1746" s="39">
        <v>6</v>
      </c>
      <c r="Q1746" s="48">
        <v>543</v>
      </c>
    </row>
    <row r="1747" spans="1:17" ht="16.5" x14ac:dyDescent="0.2">
      <c r="A1747" s="45" t="s">
        <v>1702</v>
      </c>
      <c r="B1747" s="45">
        <f t="shared" si="185"/>
        <v>4309121</v>
      </c>
      <c r="C1747" s="68">
        <v>91</v>
      </c>
      <c r="D1747" s="38">
        <f t="shared" si="179"/>
        <v>43091</v>
      </c>
      <c r="E1747" s="25">
        <v>2</v>
      </c>
      <c r="F1747" s="26" t="s">
        <v>795</v>
      </c>
      <c r="G1747" s="26" t="s">
        <v>515</v>
      </c>
      <c r="H1747" s="25">
        <f t="shared" si="180"/>
        <v>130</v>
      </c>
      <c r="I1747" s="25">
        <f t="shared" si="181"/>
        <v>19</v>
      </c>
      <c r="J1747" s="25">
        <f t="shared" si="182"/>
        <v>5</v>
      </c>
      <c r="K1747" s="26" t="s">
        <v>528</v>
      </c>
      <c r="L1747" s="49" t="str">
        <f t="shared" si="183"/>
        <v>tw-x-91-shl-loc2</v>
      </c>
      <c r="M1747" s="49">
        <f t="shared" si="184"/>
        <v>10</v>
      </c>
      <c r="N1747" s="25">
        <v>9</v>
      </c>
      <c r="O1747" s="39">
        <v>9</v>
      </c>
      <c r="Q1747" s="48">
        <v>544</v>
      </c>
    </row>
    <row r="1748" spans="1:17" ht="16.5" x14ac:dyDescent="0.2">
      <c r="A1748" s="45" t="s">
        <v>1702</v>
      </c>
      <c r="B1748" s="45">
        <f t="shared" si="185"/>
        <v>4309130</v>
      </c>
      <c r="C1748" s="68">
        <v>91</v>
      </c>
      <c r="D1748" s="38">
        <f t="shared" si="179"/>
        <v>43091</v>
      </c>
      <c r="E1748" s="25">
        <v>3</v>
      </c>
      <c r="F1748" s="26" t="s">
        <v>794</v>
      </c>
      <c r="G1748" s="26" t="s">
        <v>500</v>
      </c>
      <c r="H1748" s="25">
        <f t="shared" si="180"/>
        <v>130</v>
      </c>
      <c r="I1748" s="25">
        <f t="shared" si="181"/>
        <v>19</v>
      </c>
      <c r="J1748" s="25">
        <f t="shared" si="182"/>
        <v>5</v>
      </c>
      <c r="K1748" s="26" t="s">
        <v>501</v>
      </c>
      <c r="L1748" s="50" t="str">
        <f t="shared" si="183"/>
        <v>tw-x-91-jlr-loc3</v>
      </c>
      <c r="M1748" s="50">
        <f t="shared" si="184"/>
        <v>10</v>
      </c>
      <c r="N1748" s="25">
        <v>6</v>
      </c>
      <c r="O1748" s="39">
        <v>6</v>
      </c>
      <c r="Q1748" s="48">
        <v>545</v>
      </c>
    </row>
    <row r="1749" spans="1:17" ht="17.25" thickBot="1" x14ac:dyDescent="0.25">
      <c r="A1749" s="45" t="s">
        <v>1702</v>
      </c>
      <c r="B1749" s="45">
        <f t="shared" si="185"/>
        <v>4309131</v>
      </c>
      <c r="C1749" s="68">
        <v>91</v>
      </c>
      <c r="D1749" s="40">
        <f t="shared" si="179"/>
        <v>43091</v>
      </c>
      <c r="E1749" s="41">
        <v>3</v>
      </c>
      <c r="F1749" s="42" t="s">
        <v>795</v>
      </c>
      <c r="G1749" s="42" t="s">
        <v>520</v>
      </c>
      <c r="H1749" s="41">
        <f t="shared" si="180"/>
        <v>130</v>
      </c>
      <c r="I1749" s="41">
        <f t="shared" si="181"/>
        <v>19</v>
      </c>
      <c r="J1749" s="41">
        <f t="shared" si="182"/>
        <v>5</v>
      </c>
      <c r="K1749" s="42" t="s">
        <v>542</v>
      </c>
      <c r="L1749" s="42" t="str">
        <f t="shared" si="183"/>
        <v>tw-x-91-shl-loc3</v>
      </c>
      <c r="M1749" s="42">
        <f t="shared" si="184"/>
        <v>10</v>
      </c>
      <c r="N1749" s="41">
        <v>9</v>
      </c>
      <c r="O1749" s="43">
        <v>9</v>
      </c>
      <c r="Q1749" s="48">
        <v>546</v>
      </c>
    </row>
    <row r="1750" spans="1:17" ht="16.5" x14ac:dyDescent="0.2">
      <c r="A1750" s="45" t="s">
        <v>1702</v>
      </c>
      <c r="B1750" s="45">
        <f t="shared" si="185"/>
        <v>4309210</v>
      </c>
      <c r="C1750" s="68">
        <v>92</v>
      </c>
      <c r="D1750" s="35">
        <f t="shared" si="179"/>
        <v>43092</v>
      </c>
      <c r="E1750" s="36">
        <v>1</v>
      </c>
      <c r="F1750" s="44" t="s">
        <v>794</v>
      </c>
      <c r="G1750" s="44" t="s">
        <v>174</v>
      </c>
      <c r="H1750" s="36">
        <f t="shared" si="180"/>
        <v>131</v>
      </c>
      <c r="I1750" s="36">
        <f t="shared" si="181"/>
        <v>19</v>
      </c>
      <c r="J1750" s="36">
        <f t="shared" si="182"/>
        <v>5</v>
      </c>
      <c r="K1750" s="36" t="s">
        <v>498</v>
      </c>
      <c r="L1750" s="36" t="str">
        <f t="shared" si="183"/>
        <v>tw-x-92-jlr-loc1</v>
      </c>
      <c r="M1750" s="36">
        <f t="shared" si="184"/>
        <v>10</v>
      </c>
      <c r="N1750" s="36">
        <v>6</v>
      </c>
      <c r="O1750" s="37">
        <v>6</v>
      </c>
      <c r="Q1750" s="48">
        <v>547</v>
      </c>
    </row>
    <row r="1751" spans="1:17" ht="16.5" x14ac:dyDescent="0.2">
      <c r="A1751" s="45" t="s">
        <v>1702</v>
      </c>
      <c r="B1751" s="45">
        <f t="shared" si="185"/>
        <v>4309211</v>
      </c>
      <c r="C1751" s="68">
        <v>92</v>
      </c>
      <c r="D1751" s="38">
        <f t="shared" si="179"/>
        <v>43092</v>
      </c>
      <c r="E1751" s="25">
        <v>1</v>
      </c>
      <c r="F1751" s="26" t="s">
        <v>795</v>
      </c>
      <c r="G1751" s="26" t="s">
        <v>516</v>
      </c>
      <c r="H1751" s="25">
        <f t="shared" si="180"/>
        <v>131</v>
      </c>
      <c r="I1751" s="25">
        <f t="shared" si="181"/>
        <v>19</v>
      </c>
      <c r="J1751" s="25">
        <f t="shared" si="182"/>
        <v>5</v>
      </c>
      <c r="K1751" s="25" t="s">
        <v>526</v>
      </c>
      <c r="L1751" s="25" t="str">
        <f t="shared" si="183"/>
        <v>tw-x-92-shl-loc1</v>
      </c>
      <c r="M1751" s="25">
        <f t="shared" si="184"/>
        <v>10</v>
      </c>
      <c r="N1751" s="25">
        <v>9</v>
      </c>
      <c r="O1751" s="39">
        <v>9</v>
      </c>
      <c r="Q1751" s="48">
        <v>548</v>
      </c>
    </row>
    <row r="1752" spans="1:17" ht="16.5" x14ac:dyDescent="0.2">
      <c r="A1752" s="45" t="s">
        <v>1702</v>
      </c>
      <c r="B1752" s="45">
        <f t="shared" si="185"/>
        <v>4309220</v>
      </c>
      <c r="C1752" s="68">
        <v>92</v>
      </c>
      <c r="D1752" s="38">
        <f t="shared" si="179"/>
        <v>43092</v>
      </c>
      <c r="E1752" s="25">
        <v>2</v>
      </c>
      <c r="F1752" s="26" t="s">
        <v>794</v>
      </c>
      <c r="G1752" s="26" t="s">
        <v>498</v>
      </c>
      <c r="H1752" s="25">
        <f t="shared" si="180"/>
        <v>131</v>
      </c>
      <c r="I1752" s="25">
        <f t="shared" si="181"/>
        <v>19</v>
      </c>
      <c r="J1752" s="25">
        <f t="shared" si="182"/>
        <v>5</v>
      </c>
      <c r="K1752" s="25" t="s">
        <v>497</v>
      </c>
      <c r="L1752" s="49" t="str">
        <f t="shared" si="183"/>
        <v>tw-x-92-jlr-loc2</v>
      </c>
      <c r="M1752" s="49">
        <f t="shared" si="184"/>
        <v>10</v>
      </c>
      <c r="N1752" s="25">
        <v>6</v>
      </c>
      <c r="O1752" s="39">
        <v>6</v>
      </c>
      <c r="Q1752" s="48">
        <v>549</v>
      </c>
    </row>
    <row r="1753" spans="1:17" ht="16.5" x14ac:dyDescent="0.2">
      <c r="A1753" s="45" t="s">
        <v>1702</v>
      </c>
      <c r="B1753" s="45">
        <f t="shared" si="185"/>
        <v>4309221</v>
      </c>
      <c r="C1753" s="68">
        <v>92</v>
      </c>
      <c r="D1753" s="38">
        <f t="shared" si="179"/>
        <v>43092</v>
      </c>
      <c r="E1753" s="25">
        <v>2</v>
      </c>
      <c r="F1753" s="26" t="s">
        <v>795</v>
      </c>
      <c r="G1753" s="26" t="s">
        <v>515</v>
      </c>
      <c r="H1753" s="25">
        <f t="shared" si="180"/>
        <v>131</v>
      </c>
      <c r="I1753" s="25">
        <f t="shared" si="181"/>
        <v>19</v>
      </c>
      <c r="J1753" s="25">
        <f t="shared" si="182"/>
        <v>5</v>
      </c>
      <c r="K1753" s="25" t="s">
        <v>531</v>
      </c>
      <c r="L1753" s="49" t="str">
        <f t="shared" si="183"/>
        <v>tw-x-92-shl-loc2</v>
      </c>
      <c r="M1753" s="49">
        <f t="shared" si="184"/>
        <v>10</v>
      </c>
      <c r="N1753" s="25">
        <v>9</v>
      </c>
      <c r="O1753" s="39">
        <v>9</v>
      </c>
      <c r="Q1753" s="48">
        <v>550</v>
      </c>
    </row>
    <row r="1754" spans="1:17" ht="16.5" x14ac:dyDescent="0.2">
      <c r="A1754" s="45" t="s">
        <v>1702</v>
      </c>
      <c r="B1754" s="45">
        <f t="shared" si="185"/>
        <v>4309230</v>
      </c>
      <c r="C1754" s="68">
        <v>92</v>
      </c>
      <c r="D1754" s="38">
        <f t="shared" si="179"/>
        <v>43092</v>
      </c>
      <c r="E1754" s="25">
        <v>3</v>
      </c>
      <c r="F1754" s="26" t="s">
        <v>794</v>
      </c>
      <c r="G1754" s="26" t="s">
        <v>500</v>
      </c>
      <c r="H1754" s="25">
        <f t="shared" si="180"/>
        <v>131</v>
      </c>
      <c r="I1754" s="25">
        <f t="shared" si="181"/>
        <v>19</v>
      </c>
      <c r="J1754" s="25">
        <f t="shared" si="182"/>
        <v>5</v>
      </c>
      <c r="K1754" s="25" t="s">
        <v>174</v>
      </c>
      <c r="L1754" s="50" t="str">
        <f t="shared" si="183"/>
        <v>tw-x-92-jlr-loc3</v>
      </c>
      <c r="M1754" s="50">
        <f t="shared" si="184"/>
        <v>10</v>
      </c>
      <c r="N1754" s="25">
        <v>6</v>
      </c>
      <c r="O1754" s="39">
        <v>6</v>
      </c>
      <c r="Q1754" s="48">
        <v>551</v>
      </c>
    </row>
    <row r="1755" spans="1:17" ht="17.25" thickBot="1" x14ac:dyDescent="0.25">
      <c r="A1755" s="45" t="s">
        <v>1702</v>
      </c>
      <c r="B1755" s="45">
        <f t="shared" si="185"/>
        <v>4309231</v>
      </c>
      <c r="C1755" s="68">
        <v>92</v>
      </c>
      <c r="D1755" s="40">
        <f t="shared" si="179"/>
        <v>43092</v>
      </c>
      <c r="E1755" s="41">
        <v>3</v>
      </c>
      <c r="F1755" s="42" t="s">
        <v>795</v>
      </c>
      <c r="G1755" s="42" t="s">
        <v>520</v>
      </c>
      <c r="H1755" s="41">
        <f t="shared" si="180"/>
        <v>131</v>
      </c>
      <c r="I1755" s="41">
        <f t="shared" si="181"/>
        <v>19</v>
      </c>
      <c r="J1755" s="41">
        <f t="shared" si="182"/>
        <v>5</v>
      </c>
      <c r="K1755" s="41" t="s">
        <v>535</v>
      </c>
      <c r="L1755" s="42" t="str">
        <f t="shared" si="183"/>
        <v>tw-x-92-shl-loc3</v>
      </c>
      <c r="M1755" s="42">
        <f t="shared" si="184"/>
        <v>10</v>
      </c>
      <c r="N1755" s="41">
        <v>9</v>
      </c>
      <c r="O1755" s="43">
        <v>9</v>
      </c>
      <c r="Q1755" s="48">
        <v>552</v>
      </c>
    </row>
    <row r="1756" spans="1:17" ht="16.5" x14ac:dyDescent="0.2">
      <c r="A1756" s="45" t="s">
        <v>1702</v>
      </c>
      <c r="B1756" s="45">
        <f t="shared" si="185"/>
        <v>4309310</v>
      </c>
      <c r="C1756" s="68">
        <v>93</v>
      </c>
      <c r="D1756" s="35">
        <f t="shared" si="179"/>
        <v>43093</v>
      </c>
      <c r="E1756" s="36">
        <v>1</v>
      </c>
      <c r="F1756" s="44" t="s">
        <v>794</v>
      </c>
      <c r="G1756" s="44" t="s">
        <v>174</v>
      </c>
      <c r="H1756" s="36">
        <f t="shared" si="180"/>
        <v>132</v>
      </c>
      <c r="I1756" s="36">
        <f t="shared" si="181"/>
        <v>19</v>
      </c>
      <c r="J1756" s="36">
        <f t="shared" si="182"/>
        <v>5</v>
      </c>
      <c r="K1756" s="44" t="s">
        <v>502</v>
      </c>
      <c r="L1756" s="36" t="str">
        <f t="shared" si="183"/>
        <v>tw-x-93-jlr-loc1</v>
      </c>
      <c r="M1756" s="36">
        <f t="shared" si="184"/>
        <v>10</v>
      </c>
      <c r="N1756" s="36">
        <v>6</v>
      </c>
      <c r="O1756" s="37">
        <v>6</v>
      </c>
      <c r="Q1756" s="48">
        <v>553</v>
      </c>
    </row>
    <row r="1757" spans="1:17" ht="16.5" x14ac:dyDescent="0.2">
      <c r="A1757" s="45" t="s">
        <v>1702</v>
      </c>
      <c r="B1757" s="45">
        <f t="shared" si="185"/>
        <v>4309311</v>
      </c>
      <c r="C1757" s="68">
        <v>93</v>
      </c>
      <c r="D1757" s="38">
        <f t="shared" si="179"/>
        <v>43093</v>
      </c>
      <c r="E1757" s="25">
        <v>1</v>
      </c>
      <c r="F1757" s="26" t="s">
        <v>795</v>
      </c>
      <c r="G1757" s="26" t="s">
        <v>516</v>
      </c>
      <c r="H1757" s="25">
        <f t="shared" si="180"/>
        <v>132</v>
      </c>
      <c r="I1757" s="25">
        <f t="shared" si="181"/>
        <v>19</v>
      </c>
      <c r="J1757" s="25">
        <f t="shared" si="182"/>
        <v>5</v>
      </c>
      <c r="K1757" s="26" t="s">
        <v>543</v>
      </c>
      <c r="L1757" s="25" t="str">
        <f t="shared" si="183"/>
        <v>tw-x-93-shl-loc1</v>
      </c>
      <c r="M1757" s="25">
        <f t="shared" si="184"/>
        <v>10</v>
      </c>
      <c r="N1757" s="25">
        <v>9</v>
      </c>
      <c r="O1757" s="39">
        <v>9</v>
      </c>
      <c r="Q1757" s="48">
        <v>554</v>
      </c>
    </row>
    <row r="1758" spans="1:17" ht="16.5" x14ac:dyDescent="0.2">
      <c r="A1758" s="45" t="s">
        <v>1702</v>
      </c>
      <c r="B1758" s="45">
        <f t="shared" si="185"/>
        <v>4309320</v>
      </c>
      <c r="C1758" s="68">
        <v>93</v>
      </c>
      <c r="D1758" s="38">
        <f t="shared" si="179"/>
        <v>43093</v>
      </c>
      <c r="E1758" s="25">
        <v>2</v>
      </c>
      <c r="F1758" s="26" t="s">
        <v>794</v>
      </c>
      <c r="G1758" s="26" t="s">
        <v>498</v>
      </c>
      <c r="H1758" s="25">
        <f t="shared" si="180"/>
        <v>132</v>
      </c>
      <c r="I1758" s="25">
        <f t="shared" si="181"/>
        <v>19</v>
      </c>
      <c r="J1758" s="25">
        <f t="shared" si="182"/>
        <v>5</v>
      </c>
      <c r="K1758" s="26" t="s">
        <v>1459</v>
      </c>
      <c r="L1758" s="49" t="str">
        <f t="shared" si="183"/>
        <v>tw-x-93-jlr-loc2</v>
      </c>
      <c r="M1758" s="49">
        <f t="shared" si="184"/>
        <v>10</v>
      </c>
      <c r="N1758" s="25">
        <v>6</v>
      </c>
      <c r="O1758" s="39">
        <v>6</v>
      </c>
      <c r="Q1758" s="48">
        <v>555</v>
      </c>
    </row>
    <row r="1759" spans="1:17" ht="16.5" x14ac:dyDescent="0.2">
      <c r="A1759" s="45" t="s">
        <v>1702</v>
      </c>
      <c r="B1759" s="45">
        <f t="shared" si="185"/>
        <v>4309321</v>
      </c>
      <c r="C1759" s="68">
        <v>93</v>
      </c>
      <c r="D1759" s="38">
        <f t="shared" si="179"/>
        <v>43093</v>
      </c>
      <c r="E1759" s="25">
        <v>2</v>
      </c>
      <c r="F1759" s="26" t="s">
        <v>795</v>
      </c>
      <c r="G1759" s="26" t="s">
        <v>515</v>
      </c>
      <c r="H1759" s="25">
        <f t="shared" si="180"/>
        <v>132</v>
      </c>
      <c r="I1759" s="25">
        <f t="shared" si="181"/>
        <v>19</v>
      </c>
      <c r="J1759" s="25">
        <f t="shared" si="182"/>
        <v>5</v>
      </c>
      <c r="K1759" s="26" t="s">
        <v>538</v>
      </c>
      <c r="L1759" s="49" t="str">
        <f t="shared" si="183"/>
        <v>tw-x-93-shl-loc2</v>
      </c>
      <c r="M1759" s="49">
        <f t="shared" si="184"/>
        <v>10</v>
      </c>
      <c r="N1759" s="25">
        <v>9</v>
      </c>
      <c r="O1759" s="39">
        <v>9</v>
      </c>
      <c r="Q1759" s="48">
        <v>556</v>
      </c>
    </row>
    <row r="1760" spans="1:17" ht="16.5" x14ac:dyDescent="0.2">
      <c r="A1760" s="45" t="s">
        <v>1702</v>
      </c>
      <c r="B1760" s="45">
        <f t="shared" si="185"/>
        <v>4309330</v>
      </c>
      <c r="C1760" s="68">
        <v>93</v>
      </c>
      <c r="D1760" s="38">
        <f t="shared" si="179"/>
        <v>43093</v>
      </c>
      <c r="E1760" s="25">
        <v>3</v>
      </c>
      <c r="F1760" s="26" t="s">
        <v>794</v>
      </c>
      <c r="G1760" s="26" t="s">
        <v>500</v>
      </c>
      <c r="H1760" s="25">
        <f t="shared" si="180"/>
        <v>132</v>
      </c>
      <c r="I1760" s="25">
        <f t="shared" si="181"/>
        <v>19</v>
      </c>
      <c r="J1760" s="25">
        <f t="shared" si="182"/>
        <v>5</v>
      </c>
      <c r="K1760" s="26" t="s">
        <v>503</v>
      </c>
      <c r="L1760" s="50" t="str">
        <f t="shared" si="183"/>
        <v>tw-x-93-jlr-loc3</v>
      </c>
      <c r="M1760" s="50">
        <f t="shared" si="184"/>
        <v>10</v>
      </c>
      <c r="N1760" s="25">
        <v>6</v>
      </c>
      <c r="O1760" s="39">
        <v>6</v>
      </c>
      <c r="Q1760" s="48">
        <v>557</v>
      </c>
    </row>
    <row r="1761" spans="1:17" ht="17.25" thickBot="1" x14ac:dyDescent="0.25">
      <c r="A1761" s="45" t="s">
        <v>1702</v>
      </c>
      <c r="B1761" s="45">
        <f t="shared" si="185"/>
        <v>4309331</v>
      </c>
      <c r="C1761" s="68">
        <v>93</v>
      </c>
      <c r="D1761" s="40">
        <f t="shared" si="179"/>
        <v>43093</v>
      </c>
      <c r="E1761" s="41">
        <v>3</v>
      </c>
      <c r="F1761" s="42" t="s">
        <v>795</v>
      </c>
      <c r="G1761" s="42" t="s">
        <v>520</v>
      </c>
      <c r="H1761" s="41">
        <f t="shared" si="180"/>
        <v>132</v>
      </c>
      <c r="I1761" s="41">
        <f t="shared" si="181"/>
        <v>19</v>
      </c>
      <c r="J1761" s="41">
        <f t="shared" si="182"/>
        <v>5</v>
      </c>
      <c r="K1761" s="42" t="s">
        <v>544</v>
      </c>
      <c r="L1761" s="42" t="str">
        <f t="shared" si="183"/>
        <v>tw-x-93-shl-loc3</v>
      </c>
      <c r="M1761" s="42">
        <f t="shared" si="184"/>
        <v>10</v>
      </c>
      <c r="N1761" s="41">
        <v>9</v>
      </c>
      <c r="O1761" s="43">
        <v>9</v>
      </c>
      <c r="Q1761" s="48">
        <v>558</v>
      </c>
    </row>
    <row r="1762" spans="1:17" ht="16.5" x14ac:dyDescent="0.2">
      <c r="A1762" s="45" t="s">
        <v>1702</v>
      </c>
      <c r="B1762" s="45">
        <f t="shared" si="185"/>
        <v>4309410</v>
      </c>
      <c r="C1762" s="68">
        <v>94</v>
      </c>
      <c r="D1762" s="35">
        <f t="shared" si="179"/>
        <v>43094</v>
      </c>
      <c r="E1762" s="36">
        <v>1</v>
      </c>
      <c r="F1762" s="44" t="s">
        <v>794</v>
      </c>
      <c r="G1762" s="44" t="s">
        <v>174</v>
      </c>
      <c r="H1762" s="36">
        <f t="shared" si="180"/>
        <v>133</v>
      </c>
      <c r="I1762" s="36">
        <f t="shared" si="181"/>
        <v>19</v>
      </c>
      <c r="J1762" s="36">
        <f t="shared" si="182"/>
        <v>5</v>
      </c>
      <c r="K1762" s="36" t="s">
        <v>495</v>
      </c>
      <c r="L1762" s="36" t="str">
        <f t="shared" si="183"/>
        <v>tw-x-94-jlr-loc1</v>
      </c>
      <c r="M1762" s="36">
        <f t="shared" si="184"/>
        <v>10</v>
      </c>
      <c r="N1762" s="36">
        <v>6</v>
      </c>
      <c r="O1762" s="37">
        <v>6</v>
      </c>
      <c r="Q1762" s="48">
        <v>559</v>
      </c>
    </row>
    <row r="1763" spans="1:17" ht="16.5" x14ac:dyDescent="0.2">
      <c r="A1763" s="45" t="s">
        <v>1702</v>
      </c>
      <c r="B1763" s="45">
        <f t="shared" si="185"/>
        <v>4309411</v>
      </c>
      <c r="C1763" s="68">
        <v>94</v>
      </c>
      <c r="D1763" s="38">
        <f t="shared" si="179"/>
        <v>43094</v>
      </c>
      <c r="E1763" s="25">
        <v>1</v>
      </c>
      <c r="F1763" s="26" t="s">
        <v>795</v>
      </c>
      <c r="G1763" s="26" t="s">
        <v>516</v>
      </c>
      <c r="H1763" s="25">
        <f t="shared" si="180"/>
        <v>133</v>
      </c>
      <c r="I1763" s="25">
        <f t="shared" si="181"/>
        <v>19</v>
      </c>
      <c r="J1763" s="25">
        <f t="shared" si="182"/>
        <v>5</v>
      </c>
      <c r="K1763" s="25" t="s">
        <v>527</v>
      </c>
      <c r="L1763" s="25" t="str">
        <f t="shared" si="183"/>
        <v>tw-x-94-shl-loc1</v>
      </c>
      <c r="M1763" s="25">
        <f t="shared" si="184"/>
        <v>10</v>
      </c>
      <c r="N1763" s="25">
        <v>9</v>
      </c>
      <c r="O1763" s="39">
        <v>9</v>
      </c>
      <c r="Q1763" s="48">
        <v>560</v>
      </c>
    </row>
    <row r="1764" spans="1:17" ht="16.5" x14ac:dyDescent="0.2">
      <c r="A1764" s="45" t="s">
        <v>1702</v>
      </c>
      <c r="B1764" s="45">
        <f t="shared" si="185"/>
        <v>4309420</v>
      </c>
      <c r="C1764" s="68">
        <v>94</v>
      </c>
      <c r="D1764" s="38">
        <f t="shared" si="179"/>
        <v>43094</v>
      </c>
      <c r="E1764" s="25">
        <v>2</v>
      </c>
      <c r="F1764" s="26" t="s">
        <v>794</v>
      </c>
      <c r="G1764" s="26" t="s">
        <v>498</v>
      </c>
      <c r="H1764" s="25">
        <f t="shared" si="180"/>
        <v>133</v>
      </c>
      <c r="I1764" s="25">
        <f t="shared" si="181"/>
        <v>19</v>
      </c>
      <c r="J1764" s="25">
        <f t="shared" si="182"/>
        <v>5</v>
      </c>
      <c r="K1764" s="25" t="s">
        <v>1463</v>
      </c>
      <c r="L1764" s="49" t="str">
        <f t="shared" si="183"/>
        <v>tw-x-94-jlr-loc2</v>
      </c>
      <c r="M1764" s="49">
        <f t="shared" si="184"/>
        <v>10</v>
      </c>
      <c r="N1764" s="25">
        <v>6</v>
      </c>
      <c r="O1764" s="39">
        <v>6</v>
      </c>
      <c r="Q1764" s="48">
        <v>561</v>
      </c>
    </row>
    <row r="1765" spans="1:17" ht="16.5" x14ac:dyDescent="0.2">
      <c r="A1765" s="45" t="s">
        <v>1702</v>
      </c>
      <c r="B1765" s="45">
        <f t="shared" si="185"/>
        <v>4309421</v>
      </c>
      <c r="C1765" s="68">
        <v>94</v>
      </c>
      <c r="D1765" s="38">
        <f t="shared" si="179"/>
        <v>43094</v>
      </c>
      <c r="E1765" s="25">
        <v>2</v>
      </c>
      <c r="F1765" s="26" t="s">
        <v>795</v>
      </c>
      <c r="G1765" s="26" t="s">
        <v>515</v>
      </c>
      <c r="H1765" s="25">
        <f t="shared" si="180"/>
        <v>133</v>
      </c>
      <c r="I1765" s="25">
        <f t="shared" si="181"/>
        <v>19</v>
      </c>
      <c r="J1765" s="25">
        <f t="shared" si="182"/>
        <v>5</v>
      </c>
      <c r="K1765" s="25" t="s">
        <v>530</v>
      </c>
      <c r="L1765" s="49" t="str">
        <f t="shared" si="183"/>
        <v>tw-x-94-shl-loc2</v>
      </c>
      <c r="M1765" s="49">
        <f t="shared" si="184"/>
        <v>10</v>
      </c>
      <c r="N1765" s="25">
        <v>9</v>
      </c>
      <c r="O1765" s="39">
        <v>9</v>
      </c>
      <c r="Q1765" s="48">
        <v>562</v>
      </c>
    </row>
    <row r="1766" spans="1:17" ht="16.5" x14ac:dyDescent="0.2">
      <c r="A1766" s="45" t="s">
        <v>1702</v>
      </c>
      <c r="B1766" s="45">
        <f t="shared" si="185"/>
        <v>4309430</v>
      </c>
      <c r="C1766" s="68">
        <v>94</v>
      </c>
      <c r="D1766" s="38">
        <f t="shared" si="179"/>
        <v>43094</v>
      </c>
      <c r="E1766" s="25">
        <v>3</v>
      </c>
      <c r="F1766" s="26" t="s">
        <v>794</v>
      </c>
      <c r="G1766" s="26" t="s">
        <v>500</v>
      </c>
      <c r="H1766" s="25">
        <f t="shared" si="180"/>
        <v>133</v>
      </c>
      <c r="I1766" s="25">
        <f t="shared" si="181"/>
        <v>19</v>
      </c>
      <c r="J1766" s="25">
        <f t="shared" si="182"/>
        <v>5</v>
      </c>
      <c r="K1766" s="25" t="s">
        <v>504</v>
      </c>
      <c r="L1766" s="50" t="str">
        <f t="shared" si="183"/>
        <v>tw-x-94-jlr-loc3</v>
      </c>
      <c r="M1766" s="50">
        <f t="shared" si="184"/>
        <v>10</v>
      </c>
      <c r="N1766" s="25">
        <v>6</v>
      </c>
      <c r="O1766" s="39">
        <v>6</v>
      </c>
      <c r="Q1766" s="48">
        <v>563</v>
      </c>
    </row>
    <row r="1767" spans="1:17" ht="17.25" thickBot="1" x14ac:dyDescent="0.25">
      <c r="A1767" s="45" t="s">
        <v>1702</v>
      </c>
      <c r="B1767" s="45">
        <f t="shared" si="185"/>
        <v>4309431</v>
      </c>
      <c r="C1767" s="68">
        <v>94</v>
      </c>
      <c r="D1767" s="40">
        <f t="shared" si="179"/>
        <v>43094</v>
      </c>
      <c r="E1767" s="41">
        <v>3</v>
      </c>
      <c r="F1767" s="42" t="s">
        <v>795</v>
      </c>
      <c r="G1767" s="42" t="s">
        <v>520</v>
      </c>
      <c r="H1767" s="41">
        <f t="shared" si="180"/>
        <v>133</v>
      </c>
      <c r="I1767" s="41">
        <f t="shared" si="181"/>
        <v>19</v>
      </c>
      <c r="J1767" s="41">
        <f t="shared" si="182"/>
        <v>5</v>
      </c>
      <c r="K1767" s="41" t="s">
        <v>545</v>
      </c>
      <c r="L1767" s="42" t="str">
        <f t="shared" si="183"/>
        <v>tw-x-94-shl-loc3</v>
      </c>
      <c r="M1767" s="42">
        <f t="shared" si="184"/>
        <v>10</v>
      </c>
      <c r="N1767" s="41">
        <v>9</v>
      </c>
      <c r="O1767" s="43">
        <v>9</v>
      </c>
      <c r="Q1767" s="48">
        <v>564</v>
      </c>
    </row>
    <row r="1768" spans="1:17" ht="16.5" x14ac:dyDescent="0.2">
      <c r="A1768" s="45" t="s">
        <v>1702</v>
      </c>
      <c r="B1768" s="45">
        <f t="shared" si="185"/>
        <v>4309510</v>
      </c>
      <c r="C1768" s="68">
        <v>95</v>
      </c>
      <c r="D1768" s="35">
        <f t="shared" si="179"/>
        <v>43095</v>
      </c>
      <c r="E1768" s="36">
        <v>1</v>
      </c>
      <c r="F1768" s="44" t="s">
        <v>794</v>
      </c>
      <c r="G1768" s="44" t="s">
        <v>174</v>
      </c>
      <c r="H1768" s="36">
        <f t="shared" si="180"/>
        <v>134</v>
      </c>
      <c r="I1768" s="36">
        <f t="shared" si="181"/>
        <v>19</v>
      </c>
      <c r="J1768" s="36">
        <f t="shared" si="182"/>
        <v>5</v>
      </c>
      <c r="K1768" s="36" t="s">
        <v>502</v>
      </c>
      <c r="L1768" s="36" t="str">
        <f t="shared" si="183"/>
        <v>tw-x-95-jlr-loc1</v>
      </c>
      <c r="M1768" s="36">
        <f t="shared" si="184"/>
        <v>10</v>
      </c>
      <c r="N1768" s="36">
        <v>6</v>
      </c>
      <c r="O1768" s="37">
        <v>6</v>
      </c>
      <c r="Q1768" s="48">
        <v>565</v>
      </c>
    </row>
    <row r="1769" spans="1:17" ht="16.5" x14ac:dyDescent="0.2">
      <c r="A1769" s="45" t="s">
        <v>1702</v>
      </c>
      <c r="B1769" s="45">
        <f t="shared" si="185"/>
        <v>4309511</v>
      </c>
      <c r="C1769" s="68">
        <v>95</v>
      </c>
      <c r="D1769" s="38">
        <f t="shared" si="179"/>
        <v>43095</v>
      </c>
      <c r="E1769" s="25">
        <v>1</v>
      </c>
      <c r="F1769" s="26" t="s">
        <v>795</v>
      </c>
      <c r="G1769" s="26" t="s">
        <v>516</v>
      </c>
      <c r="H1769" s="25">
        <f t="shared" si="180"/>
        <v>134</v>
      </c>
      <c r="I1769" s="25">
        <f t="shared" si="181"/>
        <v>19</v>
      </c>
      <c r="J1769" s="25">
        <f t="shared" si="182"/>
        <v>5</v>
      </c>
      <c r="K1769" s="25" t="s">
        <v>543</v>
      </c>
      <c r="L1769" s="25" t="str">
        <f t="shared" si="183"/>
        <v>tw-x-95-shl-loc1</v>
      </c>
      <c r="M1769" s="25">
        <f t="shared" si="184"/>
        <v>10</v>
      </c>
      <c r="N1769" s="25">
        <v>9</v>
      </c>
      <c r="O1769" s="39">
        <v>9</v>
      </c>
      <c r="Q1769" s="48">
        <v>566</v>
      </c>
    </row>
    <row r="1770" spans="1:17" ht="16.5" x14ac:dyDescent="0.2">
      <c r="A1770" s="45" t="s">
        <v>1702</v>
      </c>
      <c r="B1770" s="45">
        <f t="shared" si="185"/>
        <v>4309520</v>
      </c>
      <c r="C1770" s="68">
        <v>95</v>
      </c>
      <c r="D1770" s="38">
        <f t="shared" si="179"/>
        <v>43095</v>
      </c>
      <c r="E1770" s="25">
        <v>2</v>
      </c>
      <c r="F1770" s="26" t="s">
        <v>794</v>
      </c>
      <c r="G1770" s="26" t="s">
        <v>498</v>
      </c>
      <c r="H1770" s="25">
        <f t="shared" si="180"/>
        <v>134</v>
      </c>
      <c r="I1770" s="25">
        <f t="shared" si="181"/>
        <v>19</v>
      </c>
      <c r="J1770" s="25">
        <f t="shared" si="182"/>
        <v>5</v>
      </c>
      <c r="K1770" s="25" t="s">
        <v>1459</v>
      </c>
      <c r="L1770" s="49" t="str">
        <f t="shared" si="183"/>
        <v>tw-x-95-jlr-loc2</v>
      </c>
      <c r="M1770" s="49">
        <f t="shared" si="184"/>
        <v>10</v>
      </c>
      <c r="N1770" s="25">
        <v>6</v>
      </c>
      <c r="O1770" s="39">
        <v>6</v>
      </c>
      <c r="Q1770" s="48">
        <v>567</v>
      </c>
    </row>
    <row r="1771" spans="1:17" ht="16.5" x14ac:dyDescent="0.2">
      <c r="A1771" s="45" t="s">
        <v>1702</v>
      </c>
      <c r="B1771" s="45">
        <f t="shared" si="185"/>
        <v>4309521</v>
      </c>
      <c r="C1771" s="68">
        <v>95</v>
      </c>
      <c r="D1771" s="38">
        <f t="shared" si="179"/>
        <v>43095</v>
      </c>
      <c r="E1771" s="25">
        <v>2</v>
      </c>
      <c r="F1771" s="26" t="s">
        <v>795</v>
      </c>
      <c r="G1771" s="26" t="s">
        <v>515</v>
      </c>
      <c r="H1771" s="25">
        <f t="shared" si="180"/>
        <v>134</v>
      </c>
      <c r="I1771" s="25">
        <f t="shared" si="181"/>
        <v>19</v>
      </c>
      <c r="J1771" s="25">
        <f t="shared" si="182"/>
        <v>5</v>
      </c>
      <c r="K1771" s="25" t="s">
        <v>538</v>
      </c>
      <c r="L1771" s="49" t="str">
        <f t="shared" si="183"/>
        <v>tw-x-95-shl-loc2</v>
      </c>
      <c r="M1771" s="49">
        <f t="shared" si="184"/>
        <v>10</v>
      </c>
      <c r="N1771" s="25">
        <v>9</v>
      </c>
      <c r="O1771" s="39">
        <v>9</v>
      </c>
      <c r="Q1771" s="48">
        <v>568</v>
      </c>
    </row>
    <row r="1772" spans="1:17" ht="16.5" x14ac:dyDescent="0.2">
      <c r="A1772" s="45" t="s">
        <v>1702</v>
      </c>
      <c r="B1772" s="45">
        <f t="shared" si="185"/>
        <v>4309530</v>
      </c>
      <c r="C1772" s="68">
        <v>95</v>
      </c>
      <c r="D1772" s="38">
        <f t="shared" si="179"/>
        <v>43095</v>
      </c>
      <c r="E1772" s="25">
        <v>3</v>
      </c>
      <c r="F1772" s="26" t="s">
        <v>794</v>
      </c>
      <c r="G1772" s="26" t="s">
        <v>500</v>
      </c>
      <c r="H1772" s="25">
        <f t="shared" si="180"/>
        <v>134</v>
      </c>
      <c r="I1772" s="25">
        <f t="shared" si="181"/>
        <v>19</v>
      </c>
      <c r="J1772" s="25">
        <f t="shared" si="182"/>
        <v>5</v>
      </c>
      <c r="K1772" s="25" t="s">
        <v>499</v>
      </c>
      <c r="L1772" s="50" t="str">
        <f t="shared" si="183"/>
        <v>tw-x-95-jlr-loc3</v>
      </c>
      <c r="M1772" s="50">
        <f t="shared" si="184"/>
        <v>10</v>
      </c>
      <c r="N1772" s="25">
        <v>6</v>
      </c>
      <c r="O1772" s="39">
        <v>6</v>
      </c>
      <c r="Q1772" s="48">
        <v>569</v>
      </c>
    </row>
    <row r="1773" spans="1:17" ht="17.25" thickBot="1" x14ac:dyDescent="0.25">
      <c r="A1773" s="45" t="s">
        <v>1702</v>
      </c>
      <c r="B1773" s="45">
        <f t="shared" si="185"/>
        <v>4309531</v>
      </c>
      <c r="C1773" s="68">
        <v>95</v>
      </c>
      <c r="D1773" s="40">
        <f t="shared" si="179"/>
        <v>43095</v>
      </c>
      <c r="E1773" s="41">
        <v>3</v>
      </c>
      <c r="F1773" s="42" t="s">
        <v>795</v>
      </c>
      <c r="G1773" s="42" t="s">
        <v>520</v>
      </c>
      <c r="H1773" s="41">
        <f t="shared" si="180"/>
        <v>134</v>
      </c>
      <c r="I1773" s="41">
        <f t="shared" si="181"/>
        <v>19</v>
      </c>
      <c r="J1773" s="41">
        <f t="shared" si="182"/>
        <v>5</v>
      </c>
      <c r="K1773" s="41" t="s">
        <v>539</v>
      </c>
      <c r="L1773" s="42" t="str">
        <f t="shared" si="183"/>
        <v>tw-x-95-shl-loc3</v>
      </c>
      <c r="M1773" s="42">
        <f t="shared" si="184"/>
        <v>10</v>
      </c>
      <c r="N1773" s="41">
        <v>9</v>
      </c>
      <c r="O1773" s="43">
        <v>9</v>
      </c>
      <c r="Q1773" s="48">
        <v>570</v>
      </c>
    </row>
    <row r="1774" spans="1:17" ht="16.5" x14ac:dyDescent="0.2">
      <c r="A1774" s="45" t="s">
        <v>1702</v>
      </c>
      <c r="B1774" s="45">
        <f t="shared" si="185"/>
        <v>4309610</v>
      </c>
      <c r="C1774" s="68">
        <v>96</v>
      </c>
      <c r="D1774" s="35">
        <f t="shared" si="179"/>
        <v>43096</v>
      </c>
      <c r="E1774" s="36">
        <v>1</v>
      </c>
      <c r="F1774" s="44" t="s">
        <v>794</v>
      </c>
      <c r="G1774" s="44" t="s">
        <v>174</v>
      </c>
      <c r="H1774" s="36">
        <f t="shared" si="180"/>
        <v>135</v>
      </c>
      <c r="I1774" s="36">
        <f t="shared" si="181"/>
        <v>19</v>
      </c>
      <c r="J1774" s="36">
        <f t="shared" si="182"/>
        <v>5</v>
      </c>
      <c r="K1774" s="36" t="s">
        <v>505</v>
      </c>
      <c r="L1774" s="36" t="str">
        <f t="shared" si="183"/>
        <v>tw-x-96-jlr-loc1</v>
      </c>
      <c r="M1774" s="36">
        <f t="shared" si="184"/>
        <v>10</v>
      </c>
      <c r="N1774" s="36">
        <v>6</v>
      </c>
      <c r="O1774" s="37">
        <v>6</v>
      </c>
      <c r="Q1774" s="48">
        <v>571</v>
      </c>
    </row>
    <row r="1775" spans="1:17" ht="16.5" x14ac:dyDescent="0.2">
      <c r="A1775" s="45" t="s">
        <v>1702</v>
      </c>
      <c r="B1775" s="45">
        <f t="shared" si="185"/>
        <v>4309611</v>
      </c>
      <c r="C1775" s="68">
        <v>96</v>
      </c>
      <c r="D1775" s="38">
        <f t="shared" si="179"/>
        <v>43096</v>
      </c>
      <c r="E1775" s="25">
        <v>1</v>
      </c>
      <c r="F1775" s="26" t="s">
        <v>795</v>
      </c>
      <c r="G1775" s="26" t="s">
        <v>516</v>
      </c>
      <c r="H1775" s="25">
        <f t="shared" si="180"/>
        <v>135</v>
      </c>
      <c r="I1775" s="25">
        <f t="shared" si="181"/>
        <v>19</v>
      </c>
      <c r="J1775" s="25">
        <f t="shared" si="182"/>
        <v>5</v>
      </c>
      <c r="K1775" s="26" t="s">
        <v>546</v>
      </c>
      <c r="L1775" s="25" t="str">
        <f t="shared" si="183"/>
        <v>tw-x-96-shl-loc1</v>
      </c>
      <c r="M1775" s="25">
        <f t="shared" si="184"/>
        <v>10</v>
      </c>
      <c r="N1775" s="25">
        <v>9</v>
      </c>
      <c r="O1775" s="39">
        <v>9</v>
      </c>
      <c r="Q1775" s="48">
        <v>572</v>
      </c>
    </row>
    <row r="1776" spans="1:17" ht="16.5" x14ac:dyDescent="0.2">
      <c r="A1776" s="45" t="s">
        <v>1702</v>
      </c>
      <c r="B1776" s="45">
        <f t="shared" si="185"/>
        <v>4309620</v>
      </c>
      <c r="C1776" s="68">
        <v>96</v>
      </c>
      <c r="D1776" s="38">
        <f t="shared" si="179"/>
        <v>43096</v>
      </c>
      <c r="E1776" s="25">
        <v>2</v>
      </c>
      <c r="F1776" s="26" t="s">
        <v>794</v>
      </c>
      <c r="G1776" s="26" t="s">
        <v>498</v>
      </c>
      <c r="H1776" s="25">
        <f t="shared" si="180"/>
        <v>135</v>
      </c>
      <c r="I1776" s="25">
        <f t="shared" si="181"/>
        <v>20</v>
      </c>
      <c r="J1776" s="25">
        <f t="shared" si="182"/>
        <v>5</v>
      </c>
      <c r="K1776" s="25" t="s">
        <v>495</v>
      </c>
      <c r="L1776" s="49" t="str">
        <f t="shared" si="183"/>
        <v>tw-x-96-jlr-loc2</v>
      </c>
      <c r="M1776" s="49">
        <f t="shared" si="184"/>
        <v>10</v>
      </c>
      <c r="N1776" s="25">
        <v>6</v>
      </c>
      <c r="O1776" s="39">
        <v>6</v>
      </c>
      <c r="Q1776" s="48">
        <v>573</v>
      </c>
    </row>
    <row r="1777" spans="1:17" ht="16.5" x14ac:dyDescent="0.2">
      <c r="A1777" s="45" t="s">
        <v>1702</v>
      </c>
      <c r="B1777" s="45">
        <f t="shared" si="185"/>
        <v>4309621</v>
      </c>
      <c r="C1777" s="68">
        <v>96</v>
      </c>
      <c r="D1777" s="38">
        <f t="shared" si="179"/>
        <v>43096</v>
      </c>
      <c r="E1777" s="25">
        <v>2</v>
      </c>
      <c r="F1777" s="26" t="s">
        <v>795</v>
      </c>
      <c r="G1777" s="26" t="s">
        <v>515</v>
      </c>
      <c r="H1777" s="25">
        <f t="shared" si="180"/>
        <v>135</v>
      </c>
      <c r="I1777" s="25">
        <f t="shared" si="181"/>
        <v>20</v>
      </c>
      <c r="J1777" s="25">
        <f t="shared" si="182"/>
        <v>5</v>
      </c>
      <c r="K1777" s="25" t="s">
        <v>534</v>
      </c>
      <c r="L1777" s="49" t="str">
        <f t="shared" si="183"/>
        <v>tw-x-96-shl-loc2</v>
      </c>
      <c r="M1777" s="49">
        <f t="shared" si="184"/>
        <v>10</v>
      </c>
      <c r="N1777" s="25">
        <v>9</v>
      </c>
      <c r="O1777" s="39">
        <v>9</v>
      </c>
      <c r="Q1777" s="48">
        <v>574</v>
      </c>
    </row>
    <row r="1778" spans="1:17" ht="16.5" x14ac:dyDescent="0.2">
      <c r="A1778" s="45" t="s">
        <v>1702</v>
      </c>
      <c r="B1778" s="45">
        <f t="shared" si="185"/>
        <v>4309630</v>
      </c>
      <c r="C1778" s="68">
        <v>96</v>
      </c>
      <c r="D1778" s="38">
        <f t="shared" si="179"/>
        <v>43096</v>
      </c>
      <c r="E1778" s="25">
        <v>3</v>
      </c>
      <c r="F1778" s="26" t="s">
        <v>794</v>
      </c>
      <c r="G1778" s="26" t="s">
        <v>500</v>
      </c>
      <c r="H1778" s="25">
        <f t="shared" si="180"/>
        <v>135</v>
      </c>
      <c r="I1778" s="25">
        <f t="shared" si="181"/>
        <v>19</v>
      </c>
      <c r="J1778" s="25">
        <f t="shared" si="182"/>
        <v>5</v>
      </c>
      <c r="K1778" s="25" t="s">
        <v>501</v>
      </c>
      <c r="L1778" s="50" t="str">
        <f t="shared" si="183"/>
        <v>tw-x-96-jlr-loc3</v>
      </c>
      <c r="M1778" s="50">
        <f t="shared" si="184"/>
        <v>10</v>
      </c>
      <c r="N1778" s="25">
        <v>6</v>
      </c>
      <c r="O1778" s="39">
        <v>6</v>
      </c>
      <c r="Q1778" s="48">
        <v>575</v>
      </c>
    </row>
    <row r="1779" spans="1:17" ht="17.25" thickBot="1" x14ac:dyDescent="0.25">
      <c r="A1779" s="45" t="s">
        <v>1702</v>
      </c>
      <c r="B1779" s="45">
        <f t="shared" si="185"/>
        <v>4309631</v>
      </c>
      <c r="C1779" s="68">
        <v>96</v>
      </c>
      <c r="D1779" s="40">
        <f t="shared" si="179"/>
        <v>43096</v>
      </c>
      <c r="E1779" s="41">
        <v>3</v>
      </c>
      <c r="F1779" s="42" t="s">
        <v>795</v>
      </c>
      <c r="G1779" s="42" t="s">
        <v>520</v>
      </c>
      <c r="H1779" s="41">
        <f t="shared" si="180"/>
        <v>135</v>
      </c>
      <c r="I1779" s="41">
        <f t="shared" si="181"/>
        <v>19</v>
      </c>
      <c r="J1779" s="41">
        <f t="shared" si="182"/>
        <v>5</v>
      </c>
      <c r="K1779" s="41" t="s">
        <v>542</v>
      </c>
      <c r="L1779" s="42" t="str">
        <f t="shared" si="183"/>
        <v>tw-x-96-shl-loc3</v>
      </c>
      <c r="M1779" s="42">
        <f t="shared" si="184"/>
        <v>10</v>
      </c>
      <c r="N1779" s="41">
        <v>9</v>
      </c>
      <c r="O1779" s="43">
        <v>9</v>
      </c>
      <c r="Q1779" s="48">
        <v>576</v>
      </c>
    </row>
    <row r="1780" spans="1:17" ht="16.5" x14ac:dyDescent="0.2">
      <c r="A1780" s="45" t="s">
        <v>1702</v>
      </c>
      <c r="B1780" s="45">
        <f t="shared" si="185"/>
        <v>4309710</v>
      </c>
      <c r="C1780" s="68">
        <v>97</v>
      </c>
      <c r="D1780" s="35">
        <f t="shared" si="179"/>
        <v>43097</v>
      </c>
      <c r="E1780" s="36">
        <v>1</v>
      </c>
      <c r="F1780" s="44" t="s">
        <v>794</v>
      </c>
      <c r="G1780" s="44" t="s">
        <v>174</v>
      </c>
      <c r="H1780" s="36">
        <f t="shared" si="180"/>
        <v>135</v>
      </c>
      <c r="I1780" s="36">
        <f t="shared" si="181"/>
        <v>20</v>
      </c>
      <c r="J1780" s="36">
        <f t="shared" si="182"/>
        <v>5</v>
      </c>
      <c r="K1780" s="36" t="s">
        <v>1458</v>
      </c>
      <c r="L1780" s="36" t="str">
        <f t="shared" si="183"/>
        <v>tw-x-97-jlr-loc1</v>
      </c>
      <c r="M1780" s="36">
        <f t="shared" si="184"/>
        <v>10</v>
      </c>
      <c r="N1780" s="36">
        <v>6</v>
      </c>
      <c r="O1780" s="37">
        <v>6</v>
      </c>
      <c r="Q1780" s="48">
        <v>577</v>
      </c>
    </row>
    <row r="1781" spans="1:17" ht="16.5" x14ac:dyDescent="0.2">
      <c r="A1781" s="45" t="s">
        <v>1702</v>
      </c>
      <c r="B1781" s="45">
        <f t="shared" si="185"/>
        <v>4309711</v>
      </c>
      <c r="C1781" s="68">
        <v>97</v>
      </c>
      <c r="D1781" s="38">
        <f t="shared" ref="D1781:D1803" si="186">INT((Q1781-1)/6)+43001</f>
        <v>43097</v>
      </c>
      <c r="E1781" s="25">
        <v>1</v>
      </c>
      <c r="F1781" s="26" t="s">
        <v>795</v>
      </c>
      <c r="G1781" s="26" t="s">
        <v>516</v>
      </c>
      <c r="H1781" s="25">
        <f t="shared" ref="H1781:H1803" si="187">INDEX($AY$4:$AY$103,C1781)</f>
        <v>135</v>
      </c>
      <c r="I1781" s="25">
        <f t="shared" ref="I1781:I1803" si="188">INDEX($AZ$4:$BB$103,C1781,E1781)</f>
        <v>20</v>
      </c>
      <c r="J1781" s="25">
        <f t="shared" ref="J1781:J1803" si="189">INDEX($BC$4:$BC$103,C1781)</f>
        <v>5</v>
      </c>
      <c r="K1781" s="25" t="s">
        <v>532</v>
      </c>
      <c r="L1781" s="25" t="str">
        <f t="shared" ref="L1781:L1803" si="190">A1781&amp;"-"&amp;C1781&amp;"-"&amp;F1781&amp;"-loc"&amp;E1781</f>
        <v>tw-x-97-shl-loc1</v>
      </c>
      <c r="M1781" s="25">
        <f t="shared" ref="M1781:M1803" si="191">INDEX($BD$4:$BD$103,C1781)</f>
        <v>10</v>
      </c>
      <c r="N1781" s="25">
        <v>9</v>
      </c>
      <c r="O1781" s="39">
        <v>9</v>
      </c>
      <c r="Q1781" s="48">
        <v>578</v>
      </c>
    </row>
    <row r="1782" spans="1:17" ht="16.5" x14ac:dyDescent="0.2">
      <c r="A1782" s="45" t="s">
        <v>1702</v>
      </c>
      <c r="B1782" s="45">
        <f t="shared" si="185"/>
        <v>4309720</v>
      </c>
      <c r="C1782" s="68">
        <v>97</v>
      </c>
      <c r="D1782" s="38">
        <f t="shared" si="186"/>
        <v>43097</v>
      </c>
      <c r="E1782" s="25">
        <v>2</v>
      </c>
      <c r="F1782" s="26" t="s">
        <v>794</v>
      </c>
      <c r="G1782" s="26" t="s">
        <v>498</v>
      </c>
      <c r="H1782" s="25">
        <f t="shared" si="187"/>
        <v>135</v>
      </c>
      <c r="I1782" s="25">
        <f t="shared" si="188"/>
        <v>20</v>
      </c>
      <c r="J1782" s="25">
        <f t="shared" si="189"/>
        <v>5</v>
      </c>
      <c r="K1782" s="25" t="s">
        <v>1463</v>
      </c>
      <c r="L1782" s="49" t="str">
        <f t="shared" si="190"/>
        <v>tw-x-97-jlr-loc2</v>
      </c>
      <c r="M1782" s="49">
        <f t="shared" si="191"/>
        <v>10</v>
      </c>
      <c r="N1782" s="25">
        <v>6</v>
      </c>
      <c r="O1782" s="39">
        <v>6</v>
      </c>
      <c r="Q1782" s="48">
        <v>579</v>
      </c>
    </row>
    <row r="1783" spans="1:17" ht="16.5" x14ac:dyDescent="0.2">
      <c r="A1783" s="45" t="s">
        <v>1702</v>
      </c>
      <c r="B1783" s="45">
        <f t="shared" si="185"/>
        <v>4309721</v>
      </c>
      <c r="C1783" s="68">
        <v>97</v>
      </c>
      <c r="D1783" s="38">
        <f t="shared" si="186"/>
        <v>43097</v>
      </c>
      <c r="E1783" s="25">
        <v>2</v>
      </c>
      <c r="F1783" s="26" t="s">
        <v>795</v>
      </c>
      <c r="G1783" s="26" t="s">
        <v>515</v>
      </c>
      <c r="H1783" s="25">
        <f t="shared" si="187"/>
        <v>135</v>
      </c>
      <c r="I1783" s="25">
        <f t="shared" si="188"/>
        <v>20</v>
      </c>
      <c r="J1783" s="25">
        <f t="shared" si="189"/>
        <v>5</v>
      </c>
      <c r="K1783" s="25" t="s">
        <v>530</v>
      </c>
      <c r="L1783" s="49" t="str">
        <f t="shared" si="190"/>
        <v>tw-x-97-shl-loc2</v>
      </c>
      <c r="M1783" s="49">
        <f t="shared" si="191"/>
        <v>10</v>
      </c>
      <c r="N1783" s="25">
        <v>9</v>
      </c>
      <c r="O1783" s="39">
        <v>9</v>
      </c>
      <c r="Q1783" s="48">
        <v>580</v>
      </c>
    </row>
    <row r="1784" spans="1:17" ht="16.5" x14ac:dyDescent="0.2">
      <c r="A1784" s="45" t="s">
        <v>1702</v>
      </c>
      <c r="B1784" s="45">
        <f t="shared" si="185"/>
        <v>4309730</v>
      </c>
      <c r="C1784" s="68">
        <v>97</v>
      </c>
      <c r="D1784" s="38">
        <f t="shared" si="186"/>
        <v>43097</v>
      </c>
      <c r="E1784" s="25">
        <v>3</v>
      </c>
      <c r="F1784" s="26" t="s">
        <v>794</v>
      </c>
      <c r="G1784" s="26" t="s">
        <v>500</v>
      </c>
      <c r="H1784" s="25">
        <f t="shared" si="187"/>
        <v>135</v>
      </c>
      <c r="I1784" s="25">
        <f t="shared" si="188"/>
        <v>20</v>
      </c>
      <c r="J1784" s="25">
        <f t="shared" si="189"/>
        <v>5</v>
      </c>
      <c r="K1784" s="25" t="s">
        <v>502</v>
      </c>
      <c r="L1784" s="50" t="str">
        <f t="shared" si="190"/>
        <v>tw-x-97-jlr-loc3</v>
      </c>
      <c r="M1784" s="50">
        <f t="shared" si="191"/>
        <v>10</v>
      </c>
      <c r="N1784" s="25">
        <v>6</v>
      </c>
      <c r="O1784" s="39">
        <v>6</v>
      </c>
      <c r="Q1784" s="48">
        <v>581</v>
      </c>
    </row>
    <row r="1785" spans="1:17" ht="17.25" thickBot="1" x14ac:dyDescent="0.25">
      <c r="A1785" s="45" t="s">
        <v>1702</v>
      </c>
      <c r="B1785" s="45">
        <f t="shared" si="185"/>
        <v>4309731</v>
      </c>
      <c r="C1785" s="68">
        <v>97</v>
      </c>
      <c r="D1785" s="40">
        <f t="shared" si="186"/>
        <v>43097</v>
      </c>
      <c r="E1785" s="41">
        <v>3</v>
      </c>
      <c r="F1785" s="42" t="s">
        <v>795</v>
      </c>
      <c r="G1785" s="42" t="s">
        <v>520</v>
      </c>
      <c r="H1785" s="41">
        <f t="shared" si="187"/>
        <v>135</v>
      </c>
      <c r="I1785" s="41">
        <f t="shared" si="188"/>
        <v>20</v>
      </c>
      <c r="J1785" s="41">
        <f t="shared" si="189"/>
        <v>5</v>
      </c>
      <c r="K1785" s="41" t="s">
        <v>543</v>
      </c>
      <c r="L1785" s="42" t="str">
        <f t="shared" si="190"/>
        <v>tw-x-97-shl-loc3</v>
      </c>
      <c r="M1785" s="42">
        <f t="shared" si="191"/>
        <v>10</v>
      </c>
      <c r="N1785" s="41">
        <v>9</v>
      </c>
      <c r="O1785" s="43">
        <v>9</v>
      </c>
      <c r="Q1785" s="48">
        <v>582</v>
      </c>
    </row>
    <row r="1786" spans="1:17" ht="16.5" x14ac:dyDescent="0.2">
      <c r="A1786" s="45" t="s">
        <v>1702</v>
      </c>
      <c r="B1786" s="45">
        <f t="shared" si="185"/>
        <v>4309810</v>
      </c>
      <c r="C1786" s="68">
        <v>98</v>
      </c>
      <c r="D1786" s="35">
        <f t="shared" si="186"/>
        <v>43098</v>
      </c>
      <c r="E1786" s="36">
        <v>1</v>
      </c>
      <c r="F1786" s="44" t="s">
        <v>794</v>
      </c>
      <c r="G1786" s="44" t="s">
        <v>174</v>
      </c>
      <c r="H1786" s="36">
        <f t="shared" si="187"/>
        <v>137</v>
      </c>
      <c r="I1786" s="36">
        <f t="shared" si="188"/>
        <v>20</v>
      </c>
      <c r="J1786" s="36">
        <f t="shared" si="189"/>
        <v>5</v>
      </c>
      <c r="K1786" s="36" t="s">
        <v>499</v>
      </c>
      <c r="L1786" s="36" t="str">
        <f t="shared" si="190"/>
        <v>tw-x-98-jlr-loc1</v>
      </c>
      <c r="M1786" s="36">
        <f t="shared" si="191"/>
        <v>10</v>
      </c>
      <c r="N1786" s="36">
        <v>6</v>
      </c>
      <c r="O1786" s="37">
        <v>6</v>
      </c>
      <c r="Q1786" s="48">
        <v>583</v>
      </c>
    </row>
    <row r="1787" spans="1:17" ht="16.5" x14ac:dyDescent="0.2">
      <c r="A1787" s="45" t="s">
        <v>1702</v>
      </c>
      <c r="B1787" s="45">
        <f t="shared" si="185"/>
        <v>4309811</v>
      </c>
      <c r="C1787" s="68">
        <v>98</v>
      </c>
      <c r="D1787" s="38">
        <f t="shared" si="186"/>
        <v>43098</v>
      </c>
      <c r="E1787" s="25">
        <v>1</v>
      </c>
      <c r="F1787" s="26" t="s">
        <v>795</v>
      </c>
      <c r="G1787" s="26" t="s">
        <v>516</v>
      </c>
      <c r="H1787" s="25">
        <f t="shared" si="187"/>
        <v>137</v>
      </c>
      <c r="I1787" s="25">
        <f t="shared" si="188"/>
        <v>20</v>
      </c>
      <c r="J1787" s="25">
        <f t="shared" si="189"/>
        <v>5</v>
      </c>
      <c r="K1787" s="25" t="s">
        <v>539</v>
      </c>
      <c r="L1787" s="25" t="str">
        <f t="shared" si="190"/>
        <v>tw-x-98-shl-loc1</v>
      </c>
      <c r="M1787" s="25">
        <f t="shared" si="191"/>
        <v>10</v>
      </c>
      <c r="N1787" s="25">
        <v>9</v>
      </c>
      <c r="O1787" s="39">
        <v>9</v>
      </c>
      <c r="Q1787" s="48">
        <v>584</v>
      </c>
    </row>
    <row r="1788" spans="1:17" ht="16.5" x14ac:dyDescent="0.2">
      <c r="A1788" s="45" t="s">
        <v>1702</v>
      </c>
      <c r="B1788" s="45">
        <f t="shared" si="185"/>
        <v>4309820</v>
      </c>
      <c r="C1788" s="68">
        <v>98</v>
      </c>
      <c r="D1788" s="38">
        <f t="shared" si="186"/>
        <v>43098</v>
      </c>
      <c r="E1788" s="25">
        <v>2</v>
      </c>
      <c r="F1788" s="26" t="s">
        <v>794</v>
      </c>
      <c r="G1788" s="26" t="s">
        <v>498</v>
      </c>
      <c r="H1788" s="25">
        <f t="shared" si="187"/>
        <v>137</v>
      </c>
      <c r="I1788" s="25">
        <f t="shared" si="188"/>
        <v>20</v>
      </c>
      <c r="J1788" s="25">
        <f t="shared" si="189"/>
        <v>5</v>
      </c>
      <c r="K1788" s="25" t="s">
        <v>1459</v>
      </c>
      <c r="L1788" s="49" t="str">
        <f t="shared" si="190"/>
        <v>tw-x-98-jlr-loc2</v>
      </c>
      <c r="M1788" s="49">
        <f t="shared" si="191"/>
        <v>10</v>
      </c>
      <c r="N1788" s="25">
        <v>6</v>
      </c>
      <c r="O1788" s="39">
        <v>6</v>
      </c>
      <c r="Q1788" s="48">
        <v>585</v>
      </c>
    </row>
    <row r="1789" spans="1:17" ht="16.5" x14ac:dyDescent="0.2">
      <c r="A1789" s="45" t="s">
        <v>1702</v>
      </c>
      <c r="B1789" s="45">
        <f t="shared" si="185"/>
        <v>4309821</v>
      </c>
      <c r="C1789" s="68">
        <v>98</v>
      </c>
      <c r="D1789" s="38">
        <f t="shared" si="186"/>
        <v>43098</v>
      </c>
      <c r="E1789" s="25">
        <v>2</v>
      </c>
      <c r="F1789" s="26" t="s">
        <v>795</v>
      </c>
      <c r="G1789" s="26" t="s">
        <v>515</v>
      </c>
      <c r="H1789" s="25">
        <f t="shared" si="187"/>
        <v>137</v>
      </c>
      <c r="I1789" s="25">
        <f t="shared" si="188"/>
        <v>20</v>
      </c>
      <c r="J1789" s="25">
        <f t="shared" si="189"/>
        <v>5</v>
      </c>
      <c r="K1789" s="25" t="s">
        <v>538</v>
      </c>
      <c r="L1789" s="49" t="str">
        <f t="shared" si="190"/>
        <v>tw-x-98-shl-loc2</v>
      </c>
      <c r="M1789" s="49">
        <f t="shared" si="191"/>
        <v>10</v>
      </c>
      <c r="N1789" s="25">
        <v>9</v>
      </c>
      <c r="O1789" s="39">
        <v>9</v>
      </c>
      <c r="Q1789" s="48">
        <v>586</v>
      </c>
    </row>
    <row r="1790" spans="1:17" ht="16.5" x14ac:dyDescent="0.2">
      <c r="A1790" s="45" t="s">
        <v>1702</v>
      </c>
      <c r="B1790" s="45">
        <f t="shared" si="185"/>
        <v>4309830</v>
      </c>
      <c r="C1790" s="68">
        <v>98</v>
      </c>
      <c r="D1790" s="38">
        <f t="shared" si="186"/>
        <v>43098</v>
      </c>
      <c r="E1790" s="25">
        <v>3</v>
      </c>
      <c r="F1790" s="26" t="s">
        <v>794</v>
      </c>
      <c r="G1790" s="26" t="s">
        <v>500</v>
      </c>
      <c r="H1790" s="25">
        <f t="shared" si="187"/>
        <v>137</v>
      </c>
      <c r="I1790" s="25">
        <f t="shared" si="188"/>
        <v>20</v>
      </c>
      <c r="J1790" s="25">
        <f t="shared" si="189"/>
        <v>5</v>
      </c>
      <c r="K1790" s="25" t="s">
        <v>502</v>
      </c>
      <c r="L1790" s="50" t="str">
        <f t="shared" si="190"/>
        <v>tw-x-98-jlr-loc3</v>
      </c>
      <c r="M1790" s="50">
        <f t="shared" si="191"/>
        <v>10</v>
      </c>
      <c r="N1790" s="25">
        <v>6</v>
      </c>
      <c r="O1790" s="39">
        <v>6</v>
      </c>
      <c r="Q1790" s="48">
        <v>587</v>
      </c>
    </row>
    <row r="1791" spans="1:17" ht="17.25" thickBot="1" x14ac:dyDescent="0.25">
      <c r="A1791" s="45" t="s">
        <v>1702</v>
      </c>
      <c r="B1791" s="45">
        <f t="shared" si="185"/>
        <v>4309831</v>
      </c>
      <c r="C1791" s="68">
        <v>98</v>
      </c>
      <c r="D1791" s="40">
        <f t="shared" si="186"/>
        <v>43098</v>
      </c>
      <c r="E1791" s="41">
        <v>3</v>
      </c>
      <c r="F1791" s="42" t="s">
        <v>795</v>
      </c>
      <c r="G1791" s="42" t="s">
        <v>520</v>
      </c>
      <c r="H1791" s="41">
        <f t="shared" si="187"/>
        <v>137</v>
      </c>
      <c r="I1791" s="41">
        <f t="shared" si="188"/>
        <v>20</v>
      </c>
      <c r="J1791" s="41">
        <f t="shared" si="189"/>
        <v>5</v>
      </c>
      <c r="K1791" s="41" t="s">
        <v>543</v>
      </c>
      <c r="L1791" s="42" t="str">
        <f t="shared" si="190"/>
        <v>tw-x-98-shl-loc3</v>
      </c>
      <c r="M1791" s="42">
        <f t="shared" si="191"/>
        <v>10</v>
      </c>
      <c r="N1791" s="41">
        <v>9</v>
      </c>
      <c r="O1791" s="43">
        <v>9</v>
      </c>
      <c r="Q1791" s="48">
        <v>588</v>
      </c>
    </row>
    <row r="1792" spans="1:17" ht="16.5" x14ac:dyDescent="0.2">
      <c r="A1792" s="45" t="s">
        <v>1702</v>
      </c>
      <c r="B1792" s="45">
        <f t="shared" si="185"/>
        <v>4309910</v>
      </c>
      <c r="C1792" s="68">
        <v>99</v>
      </c>
      <c r="D1792" s="35">
        <f t="shared" si="186"/>
        <v>43099</v>
      </c>
      <c r="E1792" s="36">
        <v>1</v>
      </c>
      <c r="F1792" s="44" t="s">
        <v>794</v>
      </c>
      <c r="G1792" s="44" t="s">
        <v>174</v>
      </c>
      <c r="H1792" s="36">
        <f t="shared" si="187"/>
        <v>138</v>
      </c>
      <c r="I1792" s="36">
        <f t="shared" si="188"/>
        <v>20</v>
      </c>
      <c r="J1792" s="36">
        <f t="shared" si="189"/>
        <v>5</v>
      </c>
      <c r="K1792" s="36" t="s">
        <v>174</v>
      </c>
      <c r="L1792" s="36" t="str">
        <f t="shared" si="190"/>
        <v>tw-x-99-jlr-loc1</v>
      </c>
      <c r="M1792" s="36">
        <f t="shared" si="191"/>
        <v>10</v>
      </c>
      <c r="N1792" s="36">
        <v>6</v>
      </c>
      <c r="O1792" s="37">
        <v>6</v>
      </c>
      <c r="Q1792" s="48">
        <v>589</v>
      </c>
    </row>
    <row r="1793" spans="1:17" ht="16.5" x14ac:dyDescent="0.2">
      <c r="A1793" s="45" t="s">
        <v>1702</v>
      </c>
      <c r="B1793" s="45">
        <f t="shared" si="185"/>
        <v>4309911</v>
      </c>
      <c r="C1793" s="68">
        <v>99</v>
      </c>
      <c r="D1793" s="38">
        <f t="shared" si="186"/>
        <v>43099</v>
      </c>
      <c r="E1793" s="25">
        <v>1</v>
      </c>
      <c r="F1793" s="26" t="s">
        <v>795</v>
      </c>
      <c r="G1793" s="26" t="s">
        <v>516</v>
      </c>
      <c r="H1793" s="25">
        <f t="shared" si="187"/>
        <v>138</v>
      </c>
      <c r="I1793" s="25">
        <f t="shared" si="188"/>
        <v>20</v>
      </c>
      <c r="J1793" s="25">
        <f t="shared" si="189"/>
        <v>5</v>
      </c>
      <c r="K1793" s="25" t="s">
        <v>534</v>
      </c>
      <c r="L1793" s="25" t="str">
        <f t="shared" si="190"/>
        <v>tw-x-99-shl-loc1</v>
      </c>
      <c r="M1793" s="25">
        <f t="shared" si="191"/>
        <v>10</v>
      </c>
      <c r="N1793" s="25">
        <v>9</v>
      </c>
      <c r="O1793" s="39">
        <v>9</v>
      </c>
      <c r="Q1793" s="48">
        <v>590</v>
      </c>
    </row>
    <row r="1794" spans="1:17" ht="16.5" x14ac:dyDescent="0.2">
      <c r="A1794" s="45" t="s">
        <v>1702</v>
      </c>
      <c r="B1794" s="45">
        <f t="shared" si="185"/>
        <v>4309920</v>
      </c>
      <c r="C1794" s="68">
        <v>99</v>
      </c>
      <c r="D1794" s="38">
        <f t="shared" si="186"/>
        <v>43099</v>
      </c>
      <c r="E1794" s="25">
        <v>2</v>
      </c>
      <c r="F1794" s="26" t="s">
        <v>794</v>
      </c>
      <c r="G1794" s="26" t="s">
        <v>498</v>
      </c>
      <c r="H1794" s="25">
        <f t="shared" si="187"/>
        <v>138</v>
      </c>
      <c r="I1794" s="25">
        <f t="shared" si="188"/>
        <v>20</v>
      </c>
      <c r="J1794" s="25">
        <f t="shared" si="189"/>
        <v>5</v>
      </c>
      <c r="K1794" s="25" t="s">
        <v>174</v>
      </c>
      <c r="L1794" s="49" t="str">
        <f t="shared" si="190"/>
        <v>tw-x-99-jlr-loc2</v>
      </c>
      <c r="M1794" s="49">
        <f t="shared" si="191"/>
        <v>10</v>
      </c>
      <c r="N1794" s="25">
        <v>6</v>
      </c>
      <c r="O1794" s="39">
        <v>6</v>
      </c>
      <c r="Q1794" s="48">
        <v>591</v>
      </c>
    </row>
    <row r="1795" spans="1:17" ht="16.5" x14ac:dyDescent="0.2">
      <c r="A1795" s="45" t="s">
        <v>1702</v>
      </c>
      <c r="B1795" s="45">
        <f t="shared" si="185"/>
        <v>4309921</v>
      </c>
      <c r="C1795" s="68">
        <v>99</v>
      </c>
      <c r="D1795" s="38">
        <f t="shared" si="186"/>
        <v>43099</v>
      </c>
      <c r="E1795" s="25">
        <v>2</v>
      </c>
      <c r="F1795" s="26" t="s">
        <v>795</v>
      </c>
      <c r="G1795" s="26" t="s">
        <v>515</v>
      </c>
      <c r="H1795" s="25">
        <f t="shared" si="187"/>
        <v>138</v>
      </c>
      <c r="I1795" s="25">
        <f t="shared" si="188"/>
        <v>20</v>
      </c>
      <c r="J1795" s="25">
        <f t="shared" si="189"/>
        <v>5</v>
      </c>
      <c r="K1795" s="25" t="s">
        <v>528</v>
      </c>
      <c r="L1795" s="49" t="str">
        <f t="shared" si="190"/>
        <v>tw-x-99-shl-loc2</v>
      </c>
      <c r="M1795" s="49">
        <f t="shared" si="191"/>
        <v>10</v>
      </c>
      <c r="N1795" s="25">
        <v>9</v>
      </c>
      <c r="O1795" s="39">
        <v>9</v>
      </c>
      <c r="Q1795" s="48">
        <v>592</v>
      </c>
    </row>
    <row r="1796" spans="1:17" ht="16.5" x14ac:dyDescent="0.2">
      <c r="A1796" s="45" t="s">
        <v>1702</v>
      </c>
      <c r="B1796" s="45">
        <f t="shared" si="185"/>
        <v>4309930</v>
      </c>
      <c r="C1796" s="68">
        <v>99</v>
      </c>
      <c r="D1796" s="38">
        <f t="shared" si="186"/>
        <v>43099</v>
      </c>
      <c r="E1796" s="25">
        <v>3</v>
      </c>
      <c r="F1796" s="26" t="s">
        <v>794</v>
      </c>
      <c r="G1796" s="26" t="s">
        <v>500</v>
      </c>
      <c r="H1796" s="25">
        <f t="shared" si="187"/>
        <v>138</v>
      </c>
      <c r="I1796" s="25">
        <f t="shared" si="188"/>
        <v>20</v>
      </c>
      <c r="J1796" s="25">
        <f t="shared" si="189"/>
        <v>5</v>
      </c>
      <c r="K1796" s="25" t="s">
        <v>501</v>
      </c>
      <c r="L1796" s="50" t="str">
        <f t="shared" si="190"/>
        <v>tw-x-99-jlr-loc3</v>
      </c>
      <c r="M1796" s="50">
        <f t="shared" si="191"/>
        <v>10</v>
      </c>
      <c r="N1796" s="25">
        <v>6</v>
      </c>
      <c r="O1796" s="39">
        <v>6</v>
      </c>
      <c r="Q1796" s="48">
        <v>593</v>
      </c>
    </row>
    <row r="1797" spans="1:17" ht="17.25" thickBot="1" x14ac:dyDescent="0.25">
      <c r="A1797" s="45" t="s">
        <v>1702</v>
      </c>
      <c r="B1797" s="45">
        <f t="shared" ref="B1797:B1860" si="192">D1797*100+E1797*10+IF(F1797="jlr",0,1)</f>
        <v>4309931</v>
      </c>
      <c r="C1797" s="68">
        <v>99</v>
      </c>
      <c r="D1797" s="40">
        <f t="shared" si="186"/>
        <v>43099</v>
      </c>
      <c r="E1797" s="41">
        <v>3</v>
      </c>
      <c r="F1797" s="42" t="s">
        <v>795</v>
      </c>
      <c r="G1797" s="42" t="s">
        <v>520</v>
      </c>
      <c r="H1797" s="41">
        <f t="shared" si="187"/>
        <v>138</v>
      </c>
      <c r="I1797" s="41">
        <f t="shared" si="188"/>
        <v>20</v>
      </c>
      <c r="J1797" s="41">
        <f t="shared" si="189"/>
        <v>5</v>
      </c>
      <c r="K1797" s="41" t="s">
        <v>542</v>
      </c>
      <c r="L1797" s="42" t="str">
        <f t="shared" si="190"/>
        <v>tw-x-99-shl-loc3</v>
      </c>
      <c r="M1797" s="42">
        <f t="shared" si="191"/>
        <v>10</v>
      </c>
      <c r="N1797" s="41">
        <v>9</v>
      </c>
      <c r="O1797" s="43">
        <v>9</v>
      </c>
      <c r="Q1797" s="48">
        <v>594</v>
      </c>
    </row>
    <row r="1798" spans="1:17" ht="16.5" x14ac:dyDescent="0.2">
      <c r="A1798" s="45" t="s">
        <v>1702</v>
      </c>
      <c r="B1798" s="45">
        <f t="shared" si="192"/>
        <v>4310010</v>
      </c>
      <c r="C1798" s="68">
        <v>100</v>
      </c>
      <c r="D1798" s="35">
        <f t="shared" si="186"/>
        <v>43100</v>
      </c>
      <c r="E1798" s="36">
        <v>1</v>
      </c>
      <c r="F1798" s="44" t="s">
        <v>794</v>
      </c>
      <c r="G1798" s="44" t="s">
        <v>174</v>
      </c>
      <c r="H1798" s="36">
        <f t="shared" si="187"/>
        <v>140</v>
      </c>
      <c r="I1798" s="36">
        <f t="shared" si="188"/>
        <v>21</v>
      </c>
      <c r="J1798" s="36">
        <f t="shared" si="189"/>
        <v>5</v>
      </c>
      <c r="K1798" s="36" t="s">
        <v>174</v>
      </c>
      <c r="L1798" s="36" t="str">
        <f t="shared" si="190"/>
        <v>tw-x-100-jlr-loc1</v>
      </c>
      <c r="M1798" s="36">
        <f t="shared" si="191"/>
        <v>10</v>
      </c>
      <c r="N1798" s="36">
        <v>6</v>
      </c>
      <c r="O1798" s="37">
        <v>6</v>
      </c>
      <c r="Q1798" s="48">
        <v>595</v>
      </c>
    </row>
    <row r="1799" spans="1:17" ht="16.5" x14ac:dyDescent="0.2">
      <c r="A1799" s="45" t="s">
        <v>1702</v>
      </c>
      <c r="B1799" s="45">
        <f t="shared" si="192"/>
        <v>4310011</v>
      </c>
      <c r="C1799" s="68">
        <v>100</v>
      </c>
      <c r="D1799" s="38">
        <f t="shared" si="186"/>
        <v>43100</v>
      </c>
      <c r="E1799" s="25">
        <v>1</v>
      </c>
      <c r="F1799" s="26" t="s">
        <v>795</v>
      </c>
      <c r="G1799" s="26" t="s">
        <v>516</v>
      </c>
      <c r="H1799" s="25">
        <f t="shared" si="187"/>
        <v>140</v>
      </c>
      <c r="I1799" s="25">
        <f t="shared" si="188"/>
        <v>21</v>
      </c>
      <c r="J1799" s="25">
        <f t="shared" si="189"/>
        <v>5</v>
      </c>
      <c r="K1799" s="25" t="s">
        <v>537</v>
      </c>
      <c r="L1799" s="25" t="str">
        <f t="shared" si="190"/>
        <v>tw-x-100-shl-loc1</v>
      </c>
      <c r="M1799" s="25">
        <f t="shared" si="191"/>
        <v>10</v>
      </c>
      <c r="N1799" s="25">
        <v>9</v>
      </c>
      <c r="O1799" s="39">
        <v>9</v>
      </c>
      <c r="Q1799" s="48">
        <v>596</v>
      </c>
    </row>
    <row r="1800" spans="1:17" ht="16.5" x14ac:dyDescent="0.2">
      <c r="A1800" s="45" t="s">
        <v>1702</v>
      </c>
      <c r="B1800" s="45">
        <f t="shared" si="192"/>
        <v>4310020</v>
      </c>
      <c r="C1800" s="68">
        <v>100</v>
      </c>
      <c r="D1800" s="38">
        <f t="shared" si="186"/>
        <v>43100</v>
      </c>
      <c r="E1800" s="25">
        <v>2</v>
      </c>
      <c r="F1800" s="26" t="s">
        <v>794</v>
      </c>
      <c r="G1800" s="26" t="s">
        <v>498</v>
      </c>
      <c r="H1800" s="25">
        <f t="shared" si="187"/>
        <v>140</v>
      </c>
      <c r="I1800" s="25">
        <f t="shared" si="188"/>
        <v>21</v>
      </c>
      <c r="J1800" s="25">
        <f t="shared" si="189"/>
        <v>5</v>
      </c>
      <c r="K1800" s="25" t="s">
        <v>498</v>
      </c>
      <c r="L1800" s="49" t="str">
        <f t="shared" si="190"/>
        <v>tw-x-100-jlr-loc2</v>
      </c>
      <c r="M1800" s="49">
        <f t="shared" si="191"/>
        <v>10</v>
      </c>
      <c r="N1800" s="25">
        <v>6</v>
      </c>
      <c r="O1800" s="39">
        <v>6</v>
      </c>
      <c r="Q1800" s="48">
        <v>597</v>
      </c>
    </row>
    <row r="1801" spans="1:17" ht="16.5" x14ac:dyDescent="0.2">
      <c r="A1801" s="45" t="s">
        <v>1702</v>
      </c>
      <c r="B1801" s="45">
        <f t="shared" si="192"/>
        <v>4310021</v>
      </c>
      <c r="C1801" s="68">
        <v>100</v>
      </c>
      <c r="D1801" s="38">
        <f t="shared" si="186"/>
        <v>43100</v>
      </c>
      <c r="E1801" s="25">
        <v>2</v>
      </c>
      <c r="F1801" s="26" t="s">
        <v>795</v>
      </c>
      <c r="G1801" s="26" t="s">
        <v>515</v>
      </c>
      <c r="H1801" s="25">
        <f t="shared" si="187"/>
        <v>140</v>
      </c>
      <c r="I1801" s="25">
        <f t="shared" si="188"/>
        <v>21</v>
      </c>
      <c r="J1801" s="25">
        <f t="shared" si="189"/>
        <v>5</v>
      </c>
      <c r="K1801" s="25" t="s">
        <v>536</v>
      </c>
      <c r="L1801" s="49" t="str">
        <f t="shared" si="190"/>
        <v>tw-x-100-shl-loc2</v>
      </c>
      <c r="M1801" s="49">
        <f t="shared" si="191"/>
        <v>10</v>
      </c>
      <c r="N1801" s="25">
        <v>9</v>
      </c>
      <c r="O1801" s="39">
        <v>9</v>
      </c>
      <c r="Q1801" s="48">
        <v>598</v>
      </c>
    </row>
    <row r="1802" spans="1:17" ht="16.5" x14ac:dyDescent="0.2">
      <c r="A1802" s="45" t="s">
        <v>1702</v>
      </c>
      <c r="B1802" s="45">
        <f t="shared" si="192"/>
        <v>4310030</v>
      </c>
      <c r="C1802" s="68">
        <v>100</v>
      </c>
      <c r="D1802" s="38">
        <f t="shared" si="186"/>
        <v>43100</v>
      </c>
      <c r="E1802" s="25">
        <v>3</v>
      </c>
      <c r="F1802" s="26" t="s">
        <v>794</v>
      </c>
      <c r="G1802" s="26" t="s">
        <v>500</v>
      </c>
      <c r="H1802" s="25">
        <f t="shared" si="187"/>
        <v>140</v>
      </c>
      <c r="I1802" s="25">
        <f t="shared" si="188"/>
        <v>21</v>
      </c>
      <c r="J1802" s="25">
        <f t="shared" si="189"/>
        <v>5</v>
      </c>
      <c r="K1802" s="25" t="s">
        <v>500</v>
      </c>
      <c r="L1802" s="50" t="str">
        <f t="shared" si="190"/>
        <v>tw-x-100-jlr-loc3</v>
      </c>
      <c r="M1802" s="50">
        <f t="shared" si="191"/>
        <v>10</v>
      </c>
      <c r="N1802" s="25">
        <v>6</v>
      </c>
      <c r="O1802" s="39">
        <v>6</v>
      </c>
      <c r="Q1802" s="48">
        <v>599</v>
      </c>
    </row>
    <row r="1803" spans="1:17" ht="17.25" thickBot="1" x14ac:dyDescent="0.25">
      <c r="A1803" s="45" t="s">
        <v>1702</v>
      </c>
      <c r="B1803" s="45">
        <f t="shared" si="192"/>
        <v>4310031</v>
      </c>
      <c r="C1803" s="68">
        <v>100</v>
      </c>
      <c r="D1803" s="40">
        <f t="shared" si="186"/>
        <v>43100</v>
      </c>
      <c r="E1803" s="41">
        <v>3</v>
      </c>
      <c r="F1803" s="42" t="s">
        <v>795</v>
      </c>
      <c r="G1803" s="42" t="s">
        <v>520</v>
      </c>
      <c r="H1803" s="41">
        <f t="shared" si="187"/>
        <v>140</v>
      </c>
      <c r="I1803" s="41">
        <f t="shared" si="188"/>
        <v>21</v>
      </c>
      <c r="J1803" s="25">
        <f t="shared" si="189"/>
        <v>5</v>
      </c>
      <c r="K1803" s="41" t="s">
        <v>541</v>
      </c>
      <c r="L1803" s="42" t="str">
        <f t="shared" si="190"/>
        <v>tw-x-100-shl-loc3</v>
      </c>
      <c r="M1803" s="42">
        <f t="shared" si="191"/>
        <v>10</v>
      </c>
      <c r="N1803" s="41">
        <v>9</v>
      </c>
      <c r="O1803" s="43">
        <v>9</v>
      </c>
      <c r="Q1803" s="48">
        <v>600</v>
      </c>
    </row>
    <row r="1804" spans="1:17" ht="16.5" x14ac:dyDescent="0.2">
      <c r="A1804" s="45" t="s">
        <v>1705</v>
      </c>
      <c r="B1804" s="45">
        <f t="shared" si="192"/>
        <v>4400110</v>
      </c>
      <c r="C1804" s="69">
        <v>1</v>
      </c>
      <c r="D1804" s="35">
        <f>INT((Q1804-1)/6)+44001</f>
        <v>44001</v>
      </c>
      <c r="E1804" s="36">
        <v>1</v>
      </c>
      <c r="F1804" s="44" t="s">
        <v>794</v>
      </c>
      <c r="G1804" s="44" t="s">
        <v>495</v>
      </c>
      <c r="H1804" s="36">
        <f>INDEX($BL$4:$BL$103,C1804)</f>
        <v>40</v>
      </c>
      <c r="I1804" s="36">
        <f>INDEX($BM$4:$BO$103,C1804,E1804)</f>
        <v>5</v>
      </c>
      <c r="J1804" s="36">
        <f>INDEX($BP$4:$BP$103,C1804)</f>
        <v>2</v>
      </c>
      <c r="K1804" s="36" t="s">
        <v>502</v>
      </c>
      <c r="L1804" s="36" t="str">
        <f>A1804&amp;"-"&amp;C1804&amp;"-"&amp;F1804&amp;"-loc"&amp;E1804</f>
        <v>tw-y-1-jlr-loc1</v>
      </c>
      <c r="M1804" s="36">
        <f>INDEX($BQ$4:$BQ$103,C1804)</f>
        <v>1</v>
      </c>
      <c r="N1804" s="36">
        <v>6</v>
      </c>
      <c r="O1804" s="37">
        <v>6</v>
      </c>
      <c r="Q1804" s="48">
        <v>1</v>
      </c>
    </row>
    <row r="1805" spans="1:17" ht="16.5" x14ac:dyDescent="0.2">
      <c r="A1805" s="45" t="s">
        <v>1705</v>
      </c>
      <c r="B1805" s="45">
        <f t="shared" si="192"/>
        <v>4400111</v>
      </c>
      <c r="C1805" s="69">
        <v>1</v>
      </c>
      <c r="D1805" s="38">
        <f t="shared" ref="D1805:D1868" si="193">INT((Q1805-1)/6)+44001</f>
        <v>44001</v>
      </c>
      <c r="E1805" s="25">
        <v>1</v>
      </c>
      <c r="F1805" s="26" t="s">
        <v>795</v>
      </c>
      <c r="G1805" s="26" t="s">
        <v>519</v>
      </c>
      <c r="H1805" s="25">
        <f t="shared" ref="H1805:H1868" si="194">INDEX($BL$4:$BL$103,C1805)</f>
        <v>40</v>
      </c>
      <c r="I1805" s="25">
        <f t="shared" ref="I1805:I1868" si="195">INDEX($BM$4:$BO$103,C1805,E1805)</f>
        <v>5</v>
      </c>
      <c r="J1805" s="25">
        <f t="shared" ref="J1805:J1868" si="196">INDEX($BP$4:$BP$103,C1805)</f>
        <v>2</v>
      </c>
      <c r="K1805" s="25" t="s">
        <v>543</v>
      </c>
      <c r="L1805" s="25" t="str">
        <f t="shared" ref="L1805:L1868" si="197">A1805&amp;"-"&amp;C1805&amp;"-"&amp;F1805&amp;"-loc"&amp;E1805</f>
        <v>tw-y-1-shl-loc1</v>
      </c>
      <c r="M1805" s="25">
        <f t="shared" ref="M1805:M1868" si="198">INDEX($BQ$4:$BQ$103,C1805)</f>
        <v>1</v>
      </c>
      <c r="N1805" s="25">
        <v>9</v>
      </c>
      <c r="O1805" s="39">
        <v>9</v>
      </c>
      <c r="Q1805" s="48">
        <v>2</v>
      </c>
    </row>
    <row r="1806" spans="1:17" ht="16.5" x14ac:dyDescent="0.2">
      <c r="A1806" s="45" t="s">
        <v>1705</v>
      </c>
      <c r="B1806" s="45">
        <f t="shared" si="192"/>
        <v>4400120</v>
      </c>
      <c r="C1806" s="69">
        <v>1</v>
      </c>
      <c r="D1806" s="38">
        <f t="shared" si="193"/>
        <v>44001</v>
      </c>
      <c r="E1806" s="25">
        <v>2</v>
      </c>
      <c r="F1806" s="26" t="s">
        <v>794</v>
      </c>
      <c r="G1806" s="26" t="s">
        <v>496</v>
      </c>
      <c r="H1806" s="25">
        <f t="shared" si="194"/>
        <v>40</v>
      </c>
      <c r="I1806" s="25">
        <f t="shared" si="195"/>
        <v>5</v>
      </c>
      <c r="J1806" s="25">
        <f t="shared" si="196"/>
        <v>2</v>
      </c>
      <c r="K1806" s="25" t="s">
        <v>1459</v>
      </c>
      <c r="L1806" s="49" t="str">
        <f t="shared" si="197"/>
        <v>tw-y-1-jlr-loc2</v>
      </c>
      <c r="M1806" s="49">
        <f t="shared" si="198"/>
        <v>1</v>
      </c>
      <c r="N1806" s="25">
        <v>6</v>
      </c>
      <c r="O1806" s="39">
        <v>6</v>
      </c>
      <c r="Q1806" s="48">
        <v>3</v>
      </c>
    </row>
    <row r="1807" spans="1:17" ht="16.5" x14ac:dyDescent="0.2">
      <c r="A1807" s="45" t="s">
        <v>1705</v>
      </c>
      <c r="B1807" s="45">
        <f t="shared" si="192"/>
        <v>4400121</v>
      </c>
      <c r="C1807" s="69">
        <v>1</v>
      </c>
      <c r="D1807" s="38">
        <f t="shared" si="193"/>
        <v>44001</v>
      </c>
      <c r="E1807" s="25">
        <v>2</v>
      </c>
      <c r="F1807" s="26" t="s">
        <v>795</v>
      </c>
      <c r="G1807" s="26" t="s">
        <v>508</v>
      </c>
      <c r="H1807" s="25">
        <f t="shared" si="194"/>
        <v>40</v>
      </c>
      <c r="I1807" s="25">
        <f t="shared" si="195"/>
        <v>5</v>
      </c>
      <c r="J1807" s="25">
        <f t="shared" si="196"/>
        <v>2</v>
      </c>
      <c r="K1807" s="25" t="s">
        <v>538</v>
      </c>
      <c r="L1807" s="49" t="str">
        <f t="shared" si="197"/>
        <v>tw-y-1-shl-loc2</v>
      </c>
      <c r="M1807" s="49">
        <f t="shared" si="198"/>
        <v>1</v>
      </c>
      <c r="N1807" s="25">
        <v>9</v>
      </c>
      <c r="O1807" s="39">
        <v>9</v>
      </c>
      <c r="Q1807" s="48">
        <v>4</v>
      </c>
    </row>
    <row r="1808" spans="1:17" ht="16.5" x14ac:dyDescent="0.2">
      <c r="A1808" s="45" t="s">
        <v>1705</v>
      </c>
      <c r="B1808" s="45">
        <f t="shared" si="192"/>
        <v>4400130</v>
      </c>
      <c r="C1808" s="69">
        <v>1</v>
      </c>
      <c r="D1808" s="38">
        <f t="shared" si="193"/>
        <v>44001</v>
      </c>
      <c r="E1808" s="25">
        <v>3</v>
      </c>
      <c r="F1808" s="26" t="s">
        <v>794</v>
      </c>
      <c r="G1808" s="26" t="s">
        <v>1463</v>
      </c>
      <c r="H1808" s="25">
        <f t="shared" si="194"/>
        <v>40</v>
      </c>
      <c r="I1808" s="25">
        <f t="shared" si="195"/>
        <v>5</v>
      </c>
      <c r="J1808" s="25">
        <f t="shared" si="196"/>
        <v>2</v>
      </c>
      <c r="K1808" s="25" t="s">
        <v>499</v>
      </c>
      <c r="L1808" s="50" t="str">
        <f t="shared" si="197"/>
        <v>tw-y-1-jlr-loc3</v>
      </c>
      <c r="M1808" s="50">
        <f t="shared" si="198"/>
        <v>1</v>
      </c>
      <c r="N1808" s="25">
        <v>6</v>
      </c>
      <c r="O1808" s="39">
        <v>6</v>
      </c>
      <c r="Q1808" s="48">
        <v>5</v>
      </c>
    </row>
    <row r="1809" spans="1:17" ht="17.25" thickBot="1" x14ac:dyDescent="0.25">
      <c r="A1809" s="45" t="s">
        <v>1705</v>
      </c>
      <c r="B1809" s="45">
        <f t="shared" si="192"/>
        <v>4400131</v>
      </c>
      <c r="C1809" s="69">
        <v>1</v>
      </c>
      <c r="D1809" s="40">
        <f t="shared" si="193"/>
        <v>44001</v>
      </c>
      <c r="E1809" s="41">
        <v>3</v>
      </c>
      <c r="F1809" s="42" t="s">
        <v>795</v>
      </c>
      <c r="G1809" s="42" t="s">
        <v>509</v>
      </c>
      <c r="H1809" s="41">
        <f t="shared" si="194"/>
        <v>40</v>
      </c>
      <c r="I1809" s="41">
        <f t="shared" si="195"/>
        <v>5</v>
      </c>
      <c r="J1809" s="41">
        <f t="shared" si="196"/>
        <v>2</v>
      </c>
      <c r="K1809" s="41" t="s">
        <v>539</v>
      </c>
      <c r="L1809" s="42" t="str">
        <f t="shared" si="197"/>
        <v>tw-y-1-shl-loc3</v>
      </c>
      <c r="M1809" s="42">
        <f t="shared" si="198"/>
        <v>1</v>
      </c>
      <c r="N1809" s="41">
        <v>9</v>
      </c>
      <c r="O1809" s="43">
        <v>9</v>
      </c>
      <c r="Q1809" s="48">
        <v>6</v>
      </c>
    </row>
    <row r="1810" spans="1:17" ht="16.5" x14ac:dyDescent="0.2">
      <c r="A1810" s="45" t="s">
        <v>1705</v>
      </c>
      <c r="B1810" s="45">
        <f t="shared" si="192"/>
        <v>4400210</v>
      </c>
      <c r="C1810" s="69">
        <v>2</v>
      </c>
      <c r="D1810" s="35">
        <f t="shared" si="193"/>
        <v>44002</v>
      </c>
      <c r="E1810" s="36">
        <v>1</v>
      </c>
      <c r="F1810" s="44" t="s">
        <v>794</v>
      </c>
      <c r="G1810" s="44" t="s">
        <v>495</v>
      </c>
      <c r="H1810" s="36">
        <f t="shared" si="194"/>
        <v>45</v>
      </c>
      <c r="I1810" s="36">
        <f t="shared" si="195"/>
        <v>5</v>
      </c>
      <c r="J1810" s="36">
        <f t="shared" si="196"/>
        <v>2</v>
      </c>
      <c r="K1810" s="36" t="s">
        <v>495</v>
      </c>
      <c r="L1810" s="36" t="str">
        <f t="shared" si="197"/>
        <v>tw-y-2-jlr-loc1</v>
      </c>
      <c r="M1810" s="36">
        <f t="shared" si="198"/>
        <v>1</v>
      </c>
      <c r="N1810" s="36">
        <v>6</v>
      </c>
      <c r="O1810" s="37">
        <v>6</v>
      </c>
      <c r="Q1810" s="48">
        <v>7</v>
      </c>
    </row>
    <row r="1811" spans="1:17" ht="16.5" x14ac:dyDescent="0.2">
      <c r="A1811" s="45" t="s">
        <v>1705</v>
      </c>
      <c r="B1811" s="45">
        <f t="shared" si="192"/>
        <v>4400211</v>
      </c>
      <c r="C1811" s="69">
        <v>2</v>
      </c>
      <c r="D1811" s="38">
        <f t="shared" si="193"/>
        <v>44002</v>
      </c>
      <c r="E1811" s="25">
        <v>1</v>
      </c>
      <c r="F1811" s="26" t="s">
        <v>795</v>
      </c>
      <c r="G1811" s="26" t="s">
        <v>519</v>
      </c>
      <c r="H1811" s="25">
        <f t="shared" si="194"/>
        <v>45</v>
      </c>
      <c r="I1811" s="25">
        <f t="shared" si="195"/>
        <v>5</v>
      </c>
      <c r="J1811" s="25">
        <f t="shared" si="196"/>
        <v>2</v>
      </c>
      <c r="K1811" s="25" t="s">
        <v>527</v>
      </c>
      <c r="L1811" s="25" t="str">
        <f t="shared" si="197"/>
        <v>tw-y-2-shl-loc1</v>
      </c>
      <c r="M1811" s="25">
        <f t="shared" si="198"/>
        <v>1</v>
      </c>
      <c r="N1811" s="25">
        <v>9</v>
      </c>
      <c r="O1811" s="39">
        <v>9</v>
      </c>
      <c r="Q1811" s="48">
        <v>8</v>
      </c>
    </row>
    <row r="1812" spans="1:17" ht="16.5" x14ac:dyDescent="0.2">
      <c r="A1812" s="45" t="s">
        <v>1705</v>
      </c>
      <c r="B1812" s="45">
        <f t="shared" si="192"/>
        <v>4400220</v>
      </c>
      <c r="C1812" s="69">
        <v>2</v>
      </c>
      <c r="D1812" s="38">
        <f t="shared" si="193"/>
        <v>44002</v>
      </c>
      <c r="E1812" s="25">
        <v>2</v>
      </c>
      <c r="F1812" s="26" t="s">
        <v>794</v>
      </c>
      <c r="G1812" s="26" t="s">
        <v>496</v>
      </c>
      <c r="H1812" s="25">
        <f t="shared" si="194"/>
        <v>45</v>
      </c>
      <c r="I1812" s="25">
        <f t="shared" si="195"/>
        <v>5</v>
      </c>
      <c r="J1812" s="25">
        <f t="shared" si="196"/>
        <v>2</v>
      </c>
      <c r="K1812" s="25" t="s">
        <v>1463</v>
      </c>
      <c r="L1812" s="49" t="str">
        <f t="shared" si="197"/>
        <v>tw-y-2-jlr-loc2</v>
      </c>
      <c r="M1812" s="49">
        <f t="shared" si="198"/>
        <v>1</v>
      </c>
      <c r="N1812" s="25">
        <v>6</v>
      </c>
      <c r="O1812" s="39">
        <v>6</v>
      </c>
      <c r="Q1812" s="48">
        <v>9</v>
      </c>
    </row>
    <row r="1813" spans="1:17" ht="16.5" x14ac:dyDescent="0.2">
      <c r="A1813" s="45" t="s">
        <v>1705</v>
      </c>
      <c r="B1813" s="45">
        <f t="shared" si="192"/>
        <v>4400221</v>
      </c>
      <c r="C1813" s="69">
        <v>2</v>
      </c>
      <c r="D1813" s="38">
        <f t="shared" si="193"/>
        <v>44002</v>
      </c>
      <c r="E1813" s="25">
        <v>2</v>
      </c>
      <c r="F1813" s="26" t="s">
        <v>795</v>
      </c>
      <c r="G1813" s="26" t="s">
        <v>508</v>
      </c>
      <c r="H1813" s="25">
        <f t="shared" si="194"/>
        <v>45</v>
      </c>
      <c r="I1813" s="25">
        <f t="shared" si="195"/>
        <v>5</v>
      </c>
      <c r="J1813" s="25">
        <f t="shared" si="196"/>
        <v>2</v>
      </c>
      <c r="K1813" s="25" t="s">
        <v>530</v>
      </c>
      <c r="L1813" s="49" t="str">
        <f t="shared" si="197"/>
        <v>tw-y-2-shl-loc2</v>
      </c>
      <c r="M1813" s="49">
        <f t="shared" si="198"/>
        <v>1</v>
      </c>
      <c r="N1813" s="25">
        <v>9</v>
      </c>
      <c r="O1813" s="39">
        <v>9</v>
      </c>
      <c r="Q1813" s="48">
        <v>10</v>
      </c>
    </row>
    <row r="1814" spans="1:17" ht="16.5" x14ac:dyDescent="0.2">
      <c r="A1814" s="45" t="s">
        <v>1705</v>
      </c>
      <c r="B1814" s="45">
        <f t="shared" si="192"/>
        <v>4400230</v>
      </c>
      <c r="C1814" s="69">
        <v>2</v>
      </c>
      <c r="D1814" s="38">
        <f t="shared" si="193"/>
        <v>44002</v>
      </c>
      <c r="E1814" s="25">
        <v>3</v>
      </c>
      <c r="F1814" s="26" t="s">
        <v>794</v>
      </c>
      <c r="G1814" s="26" t="s">
        <v>1463</v>
      </c>
      <c r="H1814" s="25">
        <f t="shared" si="194"/>
        <v>45</v>
      </c>
      <c r="I1814" s="25">
        <f t="shared" si="195"/>
        <v>5</v>
      </c>
      <c r="J1814" s="25">
        <f t="shared" si="196"/>
        <v>2</v>
      </c>
      <c r="K1814" s="25" t="s">
        <v>504</v>
      </c>
      <c r="L1814" s="50" t="str">
        <f t="shared" si="197"/>
        <v>tw-y-2-jlr-loc3</v>
      </c>
      <c r="M1814" s="50">
        <f t="shared" si="198"/>
        <v>1</v>
      </c>
      <c r="N1814" s="25">
        <v>6</v>
      </c>
      <c r="O1814" s="39">
        <v>6</v>
      </c>
      <c r="Q1814" s="48">
        <v>11</v>
      </c>
    </row>
    <row r="1815" spans="1:17" ht="17.25" thickBot="1" x14ac:dyDescent="0.25">
      <c r="A1815" s="45" t="s">
        <v>1705</v>
      </c>
      <c r="B1815" s="45">
        <f t="shared" si="192"/>
        <v>4400231</v>
      </c>
      <c r="C1815" s="69">
        <v>2</v>
      </c>
      <c r="D1815" s="40">
        <f t="shared" si="193"/>
        <v>44002</v>
      </c>
      <c r="E1815" s="41">
        <v>3</v>
      </c>
      <c r="F1815" s="42" t="s">
        <v>795</v>
      </c>
      <c r="G1815" s="42" t="s">
        <v>509</v>
      </c>
      <c r="H1815" s="41">
        <f t="shared" si="194"/>
        <v>45</v>
      </c>
      <c r="I1815" s="41">
        <f t="shared" si="195"/>
        <v>5</v>
      </c>
      <c r="J1815" s="41">
        <f t="shared" si="196"/>
        <v>2</v>
      </c>
      <c r="K1815" s="41" t="s">
        <v>545</v>
      </c>
      <c r="L1815" s="42" t="str">
        <f t="shared" si="197"/>
        <v>tw-y-2-shl-loc3</v>
      </c>
      <c r="M1815" s="42">
        <f t="shared" si="198"/>
        <v>1</v>
      </c>
      <c r="N1815" s="41">
        <v>9</v>
      </c>
      <c r="O1815" s="43">
        <v>9</v>
      </c>
      <c r="Q1815" s="48">
        <v>12</v>
      </c>
    </row>
    <row r="1816" spans="1:17" ht="16.5" x14ac:dyDescent="0.2">
      <c r="A1816" s="45" t="s">
        <v>1705</v>
      </c>
      <c r="B1816" s="45">
        <f t="shared" si="192"/>
        <v>4400310</v>
      </c>
      <c r="C1816" s="69">
        <v>3</v>
      </c>
      <c r="D1816" s="35">
        <f t="shared" si="193"/>
        <v>44003</v>
      </c>
      <c r="E1816" s="36">
        <v>1</v>
      </c>
      <c r="F1816" s="44" t="s">
        <v>794</v>
      </c>
      <c r="G1816" s="44" t="s">
        <v>495</v>
      </c>
      <c r="H1816" s="36">
        <f t="shared" si="194"/>
        <v>48</v>
      </c>
      <c r="I1816" s="36">
        <f t="shared" si="195"/>
        <v>5</v>
      </c>
      <c r="J1816" s="36">
        <f t="shared" si="196"/>
        <v>2</v>
      </c>
      <c r="K1816" s="36" t="s">
        <v>502</v>
      </c>
      <c r="L1816" s="36" t="str">
        <f t="shared" si="197"/>
        <v>tw-y-3-jlr-loc1</v>
      </c>
      <c r="M1816" s="36">
        <f t="shared" si="198"/>
        <v>1</v>
      </c>
      <c r="N1816" s="36">
        <v>6</v>
      </c>
      <c r="O1816" s="37">
        <v>6</v>
      </c>
      <c r="Q1816" s="48">
        <v>13</v>
      </c>
    </row>
    <row r="1817" spans="1:17" ht="16.5" x14ac:dyDescent="0.2">
      <c r="A1817" s="45" t="s">
        <v>1705</v>
      </c>
      <c r="B1817" s="45">
        <f t="shared" si="192"/>
        <v>4400311</v>
      </c>
      <c r="C1817" s="69">
        <v>3</v>
      </c>
      <c r="D1817" s="38">
        <f t="shared" si="193"/>
        <v>44003</v>
      </c>
      <c r="E1817" s="25">
        <v>1</v>
      </c>
      <c r="F1817" s="26" t="s">
        <v>795</v>
      </c>
      <c r="G1817" s="26" t="s">
        <v>519</v>
      </c>
      <c r="H1817" s="25">
        <f t="shared" si="194"/>
        <v>48</v>
      </c>
      <c r="I1817" s="25">
        <f t="shared" si="195"/>
        <v>5</v>
      </c>
      <c r="J1817" s="25">
        <f t="shared" si="196"/>
        <v>2</v>
      </c>
      <c r="K1817" s="25" t="s">
        <v>543</v>
      </c>
      <c r="L1817" s="25" t="str">
        <f t="shared" si="197"/>
        <v>tw-y-3-shl-loc1</v>
      </c>
      <c r="M1817" s="25">
        <f t="shared" si="198"/>
        <v>1</v>
      </c>
      <c r="N1817" s="25">
        <v>9</v>
      </c>
      <c r="O1817" s="39">
        <v>9</v>
      </c>
      <c r="Q1817" s="48">
        <v>14</v>
      </c>
    </row>
    <row r="1818" spans="1:17" ht="16.5" x14ac:dyDescent="0.2">
      <c r="A1818" s="45" t="s">
        <v>1705</v>
      </c>
      <c r="B1818" s="45">
        <f t="shared" si="192"/>
        <v>4400320</v>
      </c>
      <c r="C1818" s="69">
        <v>3</v>
      </c>
      <c r="D1818" s="38">
        <f t="shared" si="193"/>
        <v>44003</v>
      </c>
      <c r="E1818" s="25">
        <v>2</v>
      </c>
      <c r="F1818" s="26" t="s">
        <v>794</v>
      </c>
      <c r="G1818" s="26" t="s">
        <v>496</v>
      </c>
      <c r="H1818" s="25">
        <f t="shared" si="194"/>
        <v>48</v>
      </c>
      <c r="I1818" s="25">
        <f t="shared" si="195"/>
        <v>5</v>
      </c>
      <c r="J1818" s="25">
        <f t="shared" si="196"/>
        <v>2</v>
      </c>
      <c r="K1818" s="25" t="s">
        <v>1459</v>
      </c>
      <c r="L1818" s="49" t="str">
        <f t="shared" si="197"/>
        <v>tw-y-3-jlr-loc2</v>
      </c>
      <c r="M1818" s="49">
        <f t="shared" si="198"/>
        <v>1</v>
      </c>
      <c r="N1818" s="25">
        <v>6</v>
      </c>
      <c r="O1818" s="39">
        <v>6</v>
      </c>
      <c r="Q1818" s="48">
        <v>15</v>
      </c>
    </row>
    <row r="1819" spans="1:17" ht="16.5" x14ac:dyDescent="0.2">
      <c r="A1819" s="45" t="s">
        <v>1705</v>
      </c>
      <c r="B1819" s="45">
        <f t="shared" si="192"/>
        <v>4400321</v>
      </c>
      <c r="C1819" s="69">
        <v>3</v>
      </c>
      <c r="D1819" s="38">
        <f t="shared" si="193"/>
        <v>44003</v>
      </c>
      <c r="E1819" s="25">
        <v>2</v>
      </c>
      <c r="F1819" s="26" t="s">
        <v>795</v>
      </c>
      <c r="G1819" s="26" t="s">
        <v>508</v>
      </c>
      <c r="H1819" s="25">
        <f t="shared" si="194"/>
        <v>48</v>
      </c>
      <c r="I1819" s="25">
        <f t="shared" si="195"/>
        <v>5</v>
      </c>
      <c r="J1819" s="25">
        <f t="shared" si="196"/>
        <v>2</v>
      </c>
      <c r="K1819" s="25" t="s">
        <v>538</v>
      </c>
      <c r="L1819" s="49" t="str">
        <f t="shared" si="197"/>
        <v>tw-y-3-shl-loc2</v>
      </c>
      <c r="M1819" s="49">
        <f t="shared" si="198"/>
        <v>1</v>
      </c>
      <c r="N1819" s="25">
        <v>9</v>
      </c>
      <c r="O1819" s="39">
        <v>9</v>
      </c>
      <c r="Q1819" s="48">
        <v>16</v>
      </c>
    </row>
    <row r="1820" spans="1:17" ht="16.5" x14ac:dyDescent="0.2">
      <c r="A1820" s="45" t="s">
        <v>1705</v>
      </c>
      <c r="B1820" s="45">
        <f t="shared" si="192"/>
        <v>4400330</v>
      </c>
      <c r="C1820" s="69">
        <v>3</v>
      </c>
      <c r="D1820" s="38">
        <f t="shared" si="193"/>
        <v>44003</v>
      </c>
      <c r="E1820" s="25">
        <v>3</v>
      </c>
      <c r="F1820" s="26" t="s">
        <v>794</v>
      </c>
      <c r="G1820" s="26" t="s">
        <v>1463</v>
      </c>
      <c r="H1820" s="25">
        <f t="shared" si="194"/>
        <v>48</v>
      </c>
      <c r="I1820" s="25">
        <f t="shared" si="195"/>
        <v>5</v>
      </c>
      <c r="J1820" s="25">
        <f t="shared" si="196"/>
        <v>2</v>
      </c>
      <c r="K1820" s="25" t="s">
        <v>499</v>
      </c>
      <c r="L1820" s="50" t="str">
        <f t="shared" si="197"/>
        <v>tw-y-3-jlr-loc3</v>
      </c>
      <c r="M1820" s="50">
        <f t="shared" si="198"/>
        <v>1</v>
      </c>
      <c r="N1820" s="25">
        <v>6</v>
      </c>
      <c r="O1820" s="39">
        <v>6</v>
      </c>
      <c r="Q1820" s="48">
        <v>17</v>
      </c>
    </row>
    <row r="1821" spans="1:17" ht="17.25" thickBot="1" x14ac:dyDescent="0.25">
      <c r="A1821" s="45" t="s">
        <v>1705</v>
      </c>
      <c r="B1821" s="45">
        <f t="shared" si="192"/>
        <v>4400331</v>
      </c>
      <c r="C1821" s="69">
        <v>3</v>
      </c>
      <c r="D1821" s="40">
        <f t="shared" si="193"/>
        <v>44003</v>
      </c>
      <c r="E1821" s="41">
        <v>3</v>
      </c>
      <c r="F1821" s="42" t="s">
        <v>795</v>
      </c>
      <c r="G1821" s="42" t="s">
        <v>509</v>
      </c>
      <c r="H1821" s="41">
        <f t="shared" si="194"/>
        <v>48</v>
      </c>
      <c r="I1821" s="41">
        <f t="shared" si="195"/>
        <v>5</v>
      </c>
      <c r="J1821" s="41">
        <f t="shared" si="196"/>
        <v>2</v>
      </c>
      <c r="K1821" s="41" t="s">
        <v>539</v>
      </c>
      <c r="L1821" s="42" t="str">
        <f t="shared" si="197"/>
        <v>tw-y-3-shl-loc3</v>
      </c>
      <c r="M1821" s="42">
        <f t="shared" si="198"/>
        <v>1</v>
      </c>
      <c r="N1821" s="41">
        <v>9</v>
      </c>
      <c r="O1821" s="43">
        <v>9</v>
      </c>
      <c r="Q1821" s="48">
        <v>18</v>
      </c>
    </row>
    <row r="1822" spans="1:17" ht="16.5" x14ac:dyDescent="0.2">
      <c r="A1822" s="45" t="s">
        <v>1705</v>
      </c>
      <c r="B1822" s="45">
        <f t="shared" si="192"/>
        <v>4400410</v>
      </c>
      <c r="C1822" s="69">
        <v>4</v>
      </c>
      <c r="D1822" s="35">
        <f t="shared" si="193"/>
        <v>44004</v>
      </c>
      <c r="E1822" s="36">
        <v>1</v>
      </c>
      <c r="F1822" s="44" t="s">
        <v>794</v>
      </c>
      <c r="G1822" s="44" t="s">
        <v>495</v>
      </c>
      <c r="H1822" s="36">
        <f t="shared" si="194"/>
        <v>50</v>
      </c>
      <c r="I1822" s="36">
        <f t="shared" si="195"/>
        <v>6</v>
      </c>
      <c r="J1822" s="36">
        <f t="shared" si="196"/>
        <v>2</v>
      </c>
      <c r="K1822" s="36" t="s">
        <v>505</v>
      </c>
      <c r="L1822" s="36" t="str">
        <f t="shared" si="197"/>
        <v>tw-y-4-jlr-loc1</v>
      </c>
      <c r="M1822" s="36">
        <f t="shared" si="198"/>
        <v>1</v>
      </c>
      <c r="N1822" s="36">
        <v>6</v>
      </c>
      <c r="O1822" s="37">
        <v>6</v>
      </c>
      <c r="Q1822" s="48">
        <v>19</v>
      </c>
    </row>
    <row r="1823" spans="1:17" ht="16.5" x14ac:dyDescent="0.2">
      <c r="A1823" s="45" t="s">
        <v>1705</v>
      </c>
      <c r="B1823" s="45">
        <f t="shared" si="192"/>
        <v>4400411</v>
      </c>
      <c r="C1823" s="69">
        <v>4</v>
      </c>
      <c r="D1823" s="38">
        <f t="shared" si="193"/>
        <v>44004</v>
      </c>
      <c r="E1823" s="25">
        <v>1</v>
      </c>
      <c r="F1823" s="26" t="s">
        <v>795</v>
      </c>
      <c r="G1823" s="26" t="s">
        <v>519</v>
      </c>
      <c r="H1823" s="25">
        <f t="shared" si="194"/>
        <v>50</v>
      </c>
      <c r="I1823" s="25">
        <f t="shared" si="195"/>
        <v>6</v>
      </c>
      <c r="J1823" s="25">
        <f t="shared" si="196"/>
        <v>2</v>
      </c>
      <c r="K1823" s="25" t="s">
        <v>546</v>
      </c>
      <c r="L1823" s="25" t="str">
        <f t="shared" si="197"/>
        <v>tw-y-4-shl-loc1</v>
      </c>
      <c r="M1823" s="25">
        <f t="shared" si="198"/>
        <v>1</v>
      </c>
      <c r="N1823" s="25">
        <v>9</v>
      </c>
      <c r="O1823" s="39">
        <v>9</v>
      </c>
      <c r="Q1823" s="48">
        <v>20</v>
      </c>
    </row>
    <row r="1824" spans="1:17" ht="16.5" x14ac:dyDescent="0.2">
      <c r="A1824" s="45" t="s">
        <v>1705</v>
      </c>
      <c r="B1824" s="45">
        <f t="shared" si="192"/>
        <v>4400420</v>
      </c>
      <c r="C1824" s="69">
        <v>4</v>
      </c>
      <c r="D1824" s="38">
        <f t="shared" si="193"/>
        <v>44004</v>
      </c>
      <c r="E1824" s="25">
        <v>2</v>
      </c>
      <c r="F1824" s="26" t="s">
        <v>794</v>
      </c>
      <c r="G1824" s="26" t="s">
        <v>496</v>
      </c>
      <c r="H1824" s="25">
        <f t="shared" si="194"/>
        <v>50</v>
      </c>
      <c r="I1824" s="25">
        <f t="shared" si="195"/>
        <v>5</v>
      </c>
      <c r="J1824" s="25">
        <f t="shared" si="196"/>
        <v>2</v>
      </c>
      <c r="K1824" s="25" t="s">
        <v>495</v>
      </c>
      <c r="L1824" s="49" t="str">
        <f t="shared" si="197"/>
        <v>tw-y-4-jlr-loc2</v>
      </c>
      <c r="M1824" s="49">
        <f t="shared" si="198"/>
        <v>1</v>
      </c>
      <c r="N1824" s="25">
        <v>6</v>
      </c>
      <c r="O1824" s="39">
        <v>6</v>
      </c>
      <c r="Q1824" s="48">
        <v>21</v>
      </c>
    </row>
    <row r="1825" spans="1:17" ht="16.5" x14ac:dyDescent="0.2">
      <c r="A1825" s="45" t="s">
        <v>1705</v>
      </c>
      <c r="B1825" s="45">
        <f t="shared" si="192"/>
        <v>4400421</v>
      </c>
      <c r="C1825" s="69">
        <v>4</v>
      </c>
      <c r="D1825" s="38">
        <f t="shared" si="193"/>
        <v>44004</v>
      </c>
      <c r="E1825" s="25">
        <v>2</v>
      </c>
      <c r="F1825" s="26" t="s">
        <v>795</v>
      </c>
      <c r="G1825" s="26" t="s">
        <v>508</v>
      </c>
      <c r="H1825" s="25">
        <f t="shared" si="194"/>
        <v>50</v>
      </c>
      <c r="I1825" s="25">
        <f t="shared" si="195"/>
        <v>5</v>
      </c>
      <c r="J1825" s="25">
        <f t="shared" si="196"/>
        <v>2</v>
      </c>
      <c r="K1825" s="25" t="s">
        <v>534</v>
      </c>
      <c r="L1825" s="49" t="str">
        <f t="shared" si="197"/>
        <v>tw-y-4-shl-loc2</v>
      </c>
      <c r="M1825" s="49">
        <f t="shared" si="198"/>
        <v>1</v>
      </c>
      <c r="N1825" s="25">
        <v>9</v>
      </c>
      <c r="O1825" s="39">
        <v>9</v>
      </c>
      <c r="Q1825" s="48">
        <v>22</v>
      </c>
    </row>
    <row r="1826" spans="1:17" ht="16.5" x14ac:dyDescent="0.2">
      <c r="A1826" s="45" t="s">
        <v>1705</v>
      </c>
      <c r="B1826" s="45">
        <f t="shared" si="192"/>
        <v>4400430</v>
      </c>
      <c r="C1826" s="69">
        <v>4</v>
      </c>
      <c r="D1826" s="38">
        <f t="shared" si="193"/>
        <v>44004</v>
      </c>
      <c r="E1826" s="25">
        <v>3</v>
      </c>
      <c r="F1826" s="26" t="s">
        <v>794</v>
      </c>
      <c r="G1826" s="26" t="s">
        <v>1463</v>
      </c>
      <c r="H1826" s="25">
        <f t="shared" si="194"/>
        <v>50</v>
      </c>
      <c r="I1826" s="25">
        <f t="shared" si="195"/>
        <v>5</v>
      </c>
      <c r="J1826" s="25">
        <f t="shared" si="196"/>
        <v>2</v>
      </c>
      <c r="K1826" s="25" t="s">
        <v>501</v>
      </c>
      <c r="L1826" s="50" t="str">
        <f t="shared" si="197"/>
        <v>tw-y-4-jlr-loc3</v>
      </c>
      <c r="M1826" s="50">
        <f t="shared" si="198"/>
        <v>1</v>
      </c>
      <c r="N1826" s="25">
        <v>6</v>
      </c>
      <c r="O1826" s="39">
        <v>6</v>
      </c>
      <c r="Q1826" s="48">
        <v>23</v>
      </c>
    </row>
    <row r="1827" spans="1:17" ht="17.25" thickBot="1" x14ac:dyDescent="0.25">
      <c r="A1827" s="45" t="s">
        <v>1705</v>
      </c>
      <c r="B1827" s="45">
        <f t="shared" si="192"/>
        <v>4400431</v>
      </c>
      <c r="C1827" s="69">
        <v>4</v>
      </c>
      <c r="D1827" s="40">
        <f t="shared" si="193"/>
        <v>44004</v>
      </c>
      <c r="E1827" s="41">
        <v>3</v>
      </c>
      <c r="F1827" s="42" t="s">
        <v>795</v>
      </c>
      <c r="G1827" s="42" t="s">
        <v>509</v>
      </c>
      <c r="H1827" s="41">
        <f t="shared" si="194"/>
        <v>50</v>
      </c>
      <c r="I1827" s="41">
        <f t="shared" si="195"/>
        <v>5</v>
      </c>
      <c r="J1827" s="41">
        <f t="shared" si="196"/>
        <v>2</v>
      </c>
      <c r="K1827" s="41" t="s">
        <v>542</v>
      </c>
      <c r="L1827" s="42" t="str">
        <f t="shared" si="197"/>
        <v>tw-y-4-shl-loc3</v>
      </c>
      <c r="M1827" s="42">
        <f t="shared" si="198"/>
        <v>1</v>
      </c>
      <c r="N1827" s="41">
        <v>9</v>
      </c>
      <c r="O1827" s="43">
        <v>9</v>
      </c>
      <c r="Q1827" s="48">
        <v>24</v>
      </c>
    </row>
    <row r="1828" spans="1:17" ht="16.5" x14ac:dyDescent="0.2">
      <c r="A1828" s="45" t="s">
        <v>1705</v>
      </c>
      <c r="B1828" s="45">
        <f t="shared" si="192"/>
        <v>4400510</v>
      </c>
      <c r="C1828" s="69">
        <v>5</v>
      </c>
      <c r="D1828" s="35">
        <f t="shared" si="193"/>
        <v>44005</v>
      </c>
      <c r="E1828" s="36">
        <v>1</v>
      </c>
      <c r="F1828" s="44" t="s">
        <v>794</v>
      </c>
      <c r="G1828" s="44" t="s">
        <v>495</v>
      </c>
      <c r="H1828" s="36">
        <f t="shared" si="194"/>
        <v>50</v>
      </c>
      <c r="I1828" s="36">
        <f t="shared" si="195"/>
        <v>6</v>
      </c>
      <c r="J1828" s="36">
        <f t="shared" si="196"/>
        <v>2</v>
      </c>
      <c r="K1828" s="36" t="s">
        <v>1458</v>
      </c>
      <c r="L1828" s="36" t="str">
        <f t="shared" si="197"/>
        <v>tw-y-5-jlr-loc1</v>
      </c>
      <c r="M1828" s="36">
        <f t="shared" si="198"/>
        <v>2</v>
      </c>
      <c r="N1828" s="36">
        <v>6</v>
      </c>
      <c r="O1828" s="37">
        <v>6</v>
      </c>
      <c r="Q1828" s="48">
        <v>25</v>
      </c>
    </row>
    <row r="1829" spans="1:17" ht="16.5" x14ac:dyDescent="0.2">
      <c r="A1829" s="45" t="s">
        <v>1705</v>
      </c>
      <c r="B1829" s="45">
        <f t="shared" si="192"/>
        <v>4400511</v>
      </c>
      <c r="C1829" s="69">
        <v>5</v>
      </c>
      <c r="D1829" s="38">
        <f t="shared" si="193"/>
        <v>44005</v>
      </c>
      <c r="E1829" s="25">
        <v>1</v>
      </c>
      <c r="F1829" s="26" t="s">
        <v>795</v>
      </c>
      <c r="G1829" s="26" t="s">
        <v>519</v>
      </c>
      <c r="H1829" s="25">
        <f t="shared" si="194"/>
        <v>50</v>
      </c>
      <c r="I1829" s="25">
        <f t="shared" si="195"/>
        <v>6</v>
      </c>
      <c r="J1829" s="25">
        <f t="shared" si="196"/>
        <v>2</v>
      </c>
      <c r="K1829" s="25" t="s">
        <v>532</v>
      </c>
      <c r="L1829" s="25" t="str">
        <f t="shared" si="197"/>
        <v>tw-y-5-shl-loc1</v>
      </c>
      <c r="M1829" s="25">
        <f t="shared" si="198"/>
        <v>2</v>
      </c>
      <c r="N1829" s="25">
        <v>9</v>
      </c>
      <c r="O1829" s="39">
        <v>9</v>
      </c>
      <c r="Q1829" s="48">
        <v>26</v>
      </c>
    </row>
    <row r="1830" spans="1:17" ht="16.5" x14ac:dyDescent="0.2">
      <c r="A1830" s="45" t="s">
        <v>1705</v>
      </c>
      <c r="B1830" s="45">
        <f t="shared" si="192"/>
        <v>4400520</v>
      </c>
      <c r="C1830" s="69">
        <v>5</v>
      </c>
      <c r="D1830" s="38">
        <f t="shared" si="193"/>
        <v>44005</v>
      </c>
      <c r="E1830" s="25">
        <v>2</v>
      </c>
      <c r="F1830" s="26" t="s">
        <v>794</v>
      </c>
      <c r="G1830" s="26" t="s">
        <v>496</v>
      </c>
      <c r="H1830" s="25">
        <f t="shared" si="194"/>
        <v>50</v>
      </c>
      <c r="I1830" s="25">
        <f t="shared" si="195"/>
        <v>6</v>
      </c>
      <c r="J1830" s="25">
        <f t="shared" si="196"/>
        <v>2</v>
      </c>
      <c r="K1830" s="25" t="s">
        <v>1463</v>
      </c>
      <c r="L1830" s="49" t="str">
        <f t="shared" si="197"/>
        <v>tw-y-5-jlr-loc2</v>
      </c>
      <c r="M1830" s="49">
        <f t="shared" si="198"/>
        <v>2</v>
      </c>
      <c r="N1830" s="25">
        <v>6</v>
      </c>
      <c r="O1830" s="39">
        <v>6</v>
      </c>
      <c r="Q1830" s="48">
        <v>27</v>
      </c>
    </row>
    <row r="1831" spans="1:17" ht="16.5" x14ac:dyDescent="0.2">
      <c r="A1831" s="45" t="s">
        <v>1705</v>
      </c>
      <c r="B1831" s="45">
        <f t="shared" si="192"/>
        <v>4400521</v>
      </c>
      <c r="C1831" s="69">
        <v>5</v>
      </c>
      <c r="D1831" s="38">
        <f t="shared" si="193"/>
        <v>44005</v>
      </c>
      <c r="E1831" s="25">
        <v>2</v>
      </c>
      <c r="F1831" s="26" t="s">
        <v>795</v>
      </c>
      <c r="G1831" s="26" t="s">
        <v>508</v>
      </c>
      <c r="H1831" s="25">
        <f t="shared" si="194"/>
        <v>50</v>
      </c>
      <c r="I1831" s="25">
        <f t="shared" si="195"/>
        <v>6</v>
      </c>
      <c r="J1831" s="25">
        <f t="shared" si="196"/>
        <v>2</v>
      </c>
      <c r="K1831" s="25" t="s">
        <v>530</v>
      </c>
      <c r="L1831" s="49" t="str">
        <f t="shared" si="197"/>
        <v>tw-y-5-shl-loc2</v>
      </c>
      <c r="M1831" s="49">
        <f t="shared" si="198"/>
        <v>2</v>
      </c>
      <c r="N1831" s="25">
        <v>9</v>
      </c>
      <c r="O1831" s="39">
        <v>9</v>
      </c>
      <c r="Q1831" s="48">
        <v>28</v>
      </c>
    </row>
    <row r="1832" spans="1:17" ht="16.5" x14ac:dyDescent="0.2">
      <c r="A1832" s="45" t="s">
        <v>1705</v>
      </c>
      <c r="B1832" s="45">
        <f t="shared" si="192"/>
        <v>4400530</v>
      </c>
      <c r="C1832" s="69">
        <v>5</v>
      </c>
      <c r="D1832" s="38">
        <f t="shared" si="193"/>
        <v>44005</v>
      </c>
      <c r="E1832" s="25">
        <v>3</v>
      </c>
      <c r="F1832" s="26" t="s">
        <v>794</v>
      </c>
      <c r="G1832" s="26" t="s">
        <v>1463</v>
      </c>
      <c r="H1832" s="25">
        <f t="shared" si="194"/>
        <v>50</v>
      </c>
      <c r="I1832" s="25">
        <f t="shared" si="195"/>
        <v>6</v>
      </c>
      <c r="J1832" s="25">
        <f t="shared" si="196"/>
        <v>2</v>
      </c>
      <c r="K1832" s="25" t="s">
        <v>502</v>
      </c>
      <c r="L1832" s="50" t="str">
        <f t="shared" si="197"/>
        <v>tw-y-5-jlr-loc3</v>
      </c>
      <c r="M1832" s="50">
        <f t="shared" si="198"/>
        <v>2</v>
      </c>
      <c r="N1832" s="25">
        <v>6</v>
      </c>
      <c r="O1832" s="39">
        <v>6</v>
      </c>
      <c r="Q1832" s="48">
        <v>29</v>
      </c>
    </row>
    <row r="1833" spans="1:17" ht="17.25" thickBot="1" x14ac:dyDescent="0.25">
      <c r="A1833" s="45" t="s">
        <v>1705</v>
      </c>
      <c r="B1833" s="45">
        <f t="shared" si="192"/>
        <v>4400531</v>
      </c>
      <c r="C1833" s="69">
        <v>5</v>
      </c>
      <c r="D1833" s="40">
        <f t="shared" si="193"/>
        <v>44005</v>
      </c>
      <c r="E1833" s="41">
        <v>3</v>
      </c>
      <c r="F1833" s="42" t="s">
        <v>795</v>
      </c>
      <c r="G1833" s="42" t="s">
        <v>509</v>
      </c>
      <c r="H1833" s="41">
        <f t="shared" si="194"/>
        <v>50</v>
      </c>
      <c r="I1833" s="41">
        <f t="shared" si="195"/>
        <v>6</v>
      </c>
      <c r="J1833" s="41">
        <f t="shared" si="196"/>
        <v>2</v>
      </c>
      <c r="K1833" s="41" t="s">
        <v>543</v>
      </c>
      <c r="L1833" s="42" t="str">
        <f t="shared" si="197"/>
        <v>tw-y-5-shl-loc3</v>
      </c>
      <c r="M1833" s="42">
        <f t="shared" si="198"/>
        <v>2</v>
      </c>
      <c r="N1833" s="41">
        <v>9</v>
      </c>
      <c r="O1833" s="43">
        <v>9</v>
      </c>
      <c r="Q1833" s="48">
        <v>30</v>
      </c>
    </row>
    <row r="1834" spans="1:17" ht="16.5" x14ac:dyDescent="0.2">
      <c r="A1834" s="45" t="s">
        <v>1705</v>
      </c>
      <c r="B1834" s="45">
        <f t="shared" si="192"/>
        <v>4400610</v>
      </c>
      <c r="C1834" s="69">
        <v>6</v>
      </c>
      <c r="D1834" s="35">
        <f t="shared" si="193"/>
        <v>44006</v>
      </c>
      <c r="E1834" s="36">
        <v>1</v>
      </c>
      <c r="F1834" s="44" t="s">
        <v>794</v>
      </c>
      <c r="G1834" s="44" t="s">
        <v>495</v>
      </c>
      <c r="H1834" s="36">
        <f t="shared" si="194"/>
        <v>52</v>
      </c>
      <c r="I1834" s="36">
        <f t="shared" si="195"/>
        <v>6</v>
      </c>
      <c r="J1834" s="36">
        <f t="shared" si="196"/>
        <v>2</v>
      </c>
      <c r="K1834" s="44" t="s">
        <v>499</v>
      </c>
      <c r="L1834" s="26" t="str">
        <f t="shared" si="197"/>
        <v>tw-y-6-jlr-loc1</v>
      </c>
      <c r="M1834" s="83">
        <f t="shared" si="198"/>
        <v>2</v>
      </c>
      <c r="N1834" s="36">
        <v>6</v>
      </c>
      <c r="O1834" s="37">
        <v>6</v>
      </c>
      <c r="Q1834" s="48">
        <v>31</v>
      </c>
    </row>
    <row r="1835" spans="1:17" ht="16.5" x14ac:dyDescent="0.2">
      <c r="A1835" s="45" t="s">
        <v>1705</v>
      </c>
      <c r="B1835" s="45">
        <f t="shared" si="192"/>
        <v>4400611</v>
      </c>
      <c r="C1835" s="69">
        <v>6</v>
      </c>
      <c r="D1835" s="38">
        <f t="shared" si="193"/>
        <v>44006</v>
      </c>
      <c r="E1835" s="25">
        <v>1</v>
      </c>
      <c r="F1835" s="26" t="s">
        <v>795</v>
      </c>
      <c r="G1835" s="26" t="s">
        <v>519</v>
      </c>
      <c r="H1835" s="25">
        <f t="shared" si="194"/>
        <v>52</v>
      </c>
      <c r="I1835" s="25">
        <f t="shared" si="195"/>
        <v>6</v>
      </c>
      <c r="J1835" s="25">
        <f t="shared" si="196"/>
        <v>2</v>
      </c>
      <c r="K1835" s="25" t="s">
        <v>539</v>
      </c>
      <c r="L1835" s="25" t="str">
        <f t="shared" si="197"/>
        <v>tw-y-6-shl-loc1</v>
      </c>
      <c r="M1835" s="25">
        <f t="shared" si="198"/>
        <v>2</v>
      </c>
      <c r="N1835" s="25">
        <v>9</v>
      </c>
      <c r="O1835" s="39">
        <v>9</v>
      </c>
      <c r="Q1835" s="48">
        <v>32</v>
      </c>
    </row>
    <row r="1836" spans="1:17" ht="16.5" x14ac:dyDescent="0.2">
      <c r="A1836" s="45" t="s">
        <v>1705</v>
      </c>
      <c r="B1836" s="45">
        <f t="shared" si="192"/>
        <v>4400620</v>
      </c>
      <c r="C1836" s="69">
        <v>6</v>
      </c>
      <c r="D1836" s="38">
        <f t="shared" si="193"/>
        <v>44006</v>
      </c>
      <c r="E1836" s="25">
        <v>2</v>
      </c>
      <c r="F1836" s="26" t="s">
        <v>794</v>
      </c>
      <c r="G1836" s="26" t="s">
        <v>496</v>
      </c>
      <c r="H1836" s="25">
        <f t="shared" si="194"/>
        <v>52</v>
      </c>
      <c r="I1836" s="25">
        <f t="shared" si="195"/>
        <v>6</v>
      </c>
      <c r="J1836" s="25">
        <f t="shared" si="196"/>
        <v>2</v>
      </c>
      <c r="K1836" s="26" t="s">
        <v>1459</v>
      </c>
      <c r="L1836" s="26" t="str">
        <f t="shared" si="197"/>
        <v>tw-y-6-jlr-loc2</v>
      </c>
      <c r="M1836" s="26">
        <f t="shared" si="198"/>
        <v>2</v>
      </c>
      <c r="N1836" s="25">
        <v>6</v>
      </c>
      <c r="O1836" s="39">
        <v>6</v>
      </c>
      <c r="Q1836" s="48">
        <v>33</v>
      </c>
    </row>
    <row r="1837" spans="1:17" ht="16.5" x14ac:dyDescent="0.2">
      <c r="A1837" s="45" t="s">
        <v>1705</v>
      </c>
      <c r="B1837" s="45">
        <f t="shared" si="192"/>
        <v>4400621</v>
      </c>
      <c r="C1837" s="69">
        <v>6</v>
      </c>
      <c r="D1837" s="38">
        <f t="shared" si="193"/>
        <v>44006</v>
      </c>
      <c r="E1837" s="25">
        <v>2</v>
      </c>
      <c r="F1837" s="26" t="s">
        <v>795</v>
      </c>
      <c r="G1837" s="26" t="s">
        <v>508</v>
      </c>
      <c r="H1837" s="25">
        <f t="shared" si="194"/>
        <v>52</v>
      </c>
      <c r="I1837" s="25">
        <f t="shared" si="195"/>
        <v>6</v>
      </c>
      <c r="J1837" s="25">
        <f t="shared" si="196"/>
        <v>2</v>
      </c>
      <c r="K1837" s="25" t="s">
        <v>538</v>
      </c>
      <c r="L1837" s="26" t="str">
        <f t="shared" si="197"/>
        <v>tw-y-6-shl-loc2</v>
      </c>
      <c r="M1837" s="26">
        <f t="shared" si="198"/>
        <v>2</v>
      </c>
      <c r="N1837" s="25">
        <v>9</v>
      </c>
      <c r="O1837" s="39">
        <v>9</v>
      </c>
      <c r="Q1837" s="48">
        <v>34</v>
      </c>
    </row>
    <row r="1838" spans="1:17" ht="16.5" x14ac:dyDescent="0.2">
      <c r="A1838" s="45" t="s">
        <v>1705</v>
      </c>
      <c r="B1838" s="45">
        <f t="shared" si="192"/>
        <v>4400630</v>
      </c>
      <c r="C1838" s="69">
        <v>6</v>
      </c>
      <c r="D1838" s="38">
        <f t="shared" si="193"/>
        <v>44006</v>
      </c>
      <c r="E1838" s="25">
        <v>3</v>
      </c>
      <c r="F1838" s="26" t="s">
        <v>794</v>
      </c>
      <c r="G1838" s="26" t="s">
        <v>1463</v>
      </c>
      <c r="H1838" s="25">
        <f t="shared" si="194"/>
        <v>52</v>
      </c>
      <c r="I1838" s="25">
        <f t="shared" si="195"/>
        <v>6</v>
      </c>
      <c r="J1838" s="25">
        <f t="shared" si="196"/>
        <v>2</v>
      </c>
      <c r="K1838" s="26" t="s">
        <v>502</v>
      </c>
      <c r="L1838" s="26" t="str">
        <f t="shared" si="197"/>
        <v>tw-y-6-jlr-loc3</v>
      </c>
      <c r="M1838" s="26">
        <f t="shared" si="198"/>
        <v>2</v>
      </c>
      <c r="N1838" s="25">
        <v>6</v>
      </c>
      <c r="O1838" s="39">
        <v>6</v>
      </c>
      <c r="Q1838" s="48">
        <v>35</v>
      </c>
    </row>
    <row r="1839" spans="1:17" ht="17.25" thickBot="1" x14ac:dyDescent="0.25">
      <c r="A1839" s="45" t="s">
        <v>1705</v>
      </c>
      <c r="B1839" s="45">
        <f t="shared" si="192"/>
        <v>4400631</v>
      </c>
      <c r="C1839" s="69">
        <v>6</v>
      </c>
      <c r="D1839" s="40">
        <f t="shared" si="193"/>
        <v>44006</v>
      </c>
      <c r="E1839" s="41">
        <v>3</v>
      </c>
      <c r="F1839" s="42" t="s">
        <v>795</v>
      </c>
      <c r="G1839" s="42" t="s">
        <v>509</v>
      </c>
      <c r="H1839" s="41">
        <f t="shared" si="194"/>
        <v>52</v>
      </c>
      <c r="I1839" s="41">
        <f t="shared" si="195"/>
        <v>6</v>
      </c>
      <c r="J1839" s="41">
        <f t="shared" si="196"/>
        <v>2</v>
      </c>
      <c r="K1839" s="42" t="s">
        <v>543</v>
      </c>
      <c r="L1839" s="42" t="str">
        <f t="shared" si="197"/>
        <v>tw-y-6-shl-loc3</v>
      </c>
      <c r="M1839" s="42">
        <f t="shared" si="198"/>
        <v>2</v>
      </c>
      <c r="N1839" s="41">
        <v>9</v>
      </c>
      <c r="O1839" s="43">
        <v>9</v>
      </c>
      <c r="Q1839" s="48">
        <v>36</v>
      </c>
    </row>
    <row r="1840" spans="1:17" ht="16.5" x14ac:dyDescent="0.2">
      <c r="A1840" s="45" t="s">
        <v>1705</v>
      </c>
      <c r="B1840" s="45">
        <f t="shared" si="192"/>
        <v>4400710</v>
      </c>
      <c r="C1840" s="69">
        <v>7</v>
      </c>
      <c r="D1840" s="35">
        <f t="shared" si="193"/>
        <v>44007</v>
      </c>
      <c r="E1840" s="36">
        <v>1</v>
      </c>
      <c r="F1840" s="44" t="s">
        <v>794</v>
      </c>
      <c r="G1840" s="44" t="s">
        <v>495</v>
      </c>
      <c r="H1840" s="36">
        <f t="shared" si="194"/>
        <v>55</v>
      </c>
      <c r="I1840" s="36">
        <f t="shared" si="195"/>
        <v>6</v>
      </c>
      <c r="J1840" s="36">
        <f t="shared" si="196"/>
        <v>2</v>
      </c>
      <c r="K1840" s="44" t="s">
        <v>503</v>
      </c>
      <c r="L1840" s="36" t="str">
        <f t="shared" si="197"/>
        <v>tw-y-7-jlr-loc1</v>
      </c>
      <c r="M1840" s="36">
        <f t="shared" si="198"/>
        <v>2</v>
      </c>
      <c r="N1840" s="36">
        <v>6</v>
      </c>
      <c r="O1840" s="37">
        <v>6</v>
      </c>
      <c r="Q1840" s="48">
        <v>37</v>
      </c>
    </row>
    <row r="1841" spans="1:17" ht="16.5" x14ac:dyDescent="0.2">
      <c r="A1841" s="45" t="s">
        <v>1705</v>
      </c>
      <c r="B1841" s="45">
        <f t="shared" si="192"/>
        <v>4400711</v>
      </c>
      <c r="C1841" s="69">
        <v>7</v>
      </c>
      <c r="D1841" s="38">
        <f t="shared" si="193"/>
        <v>44007</v>
      </c>
      <c r="E1841" s="25">
        <v>1</v>
      </c>
      <c r="F1841" s="26" t="s">
        <v>795</v>
      </c>
      <c r="G1841" s="26" t="s">
        <v>519</v>
      </c>
      <c r="H1841" s="25">
        <f t="shared" si="194"/>
        <v>55</v>
      </c>
      <c r="I1841" s="25">
        <f t="shared" si="195"/>
        <v>6</v>
      </c>
      <c r="J1841" s="25">
        <f t="shared" si="196"/>
        <v>2</v>
      </c>
      <c r="K1841" s="26" t="s">
        <v>544</v>
      </c>
      <c r="L1841" s="25" t="str">
        <f t="shared" si="197"/>
        <v>tw-y-7-shl-loc1</v>
      </c>
      <c r="M1841" s="25">
        <f t="shared" si="198"/>
        <v>2</v>
      </c>
      <c r="N1841" s="25">
        <v>9</v>
      </c>
      <c r="O1841" s="39">
        <v>9</v>
      </c>
      <c r="Q1841" s="48">
        <v>38</v>
      </c>
    </row>
    <row r="1842" spans="1:17" ht="16.5" x14ac:dyDescent="0.2">
      <c r="A1842" s="45" t="s">
        <v>1705</v>
      </c>
      <c r="B1842" s="45">
        <f t="shared" si="192"/>
        <v>4400720</v>
      </c>
      <c r="C1842" s="69">
        <v>7</v>
      </c>
      <c r="D1842" s="38">
        <f t="shared" si="193"/>
        <v>44007</v>
      </c>
      <c r="E1842" s="25">
        <v>2</v>
      </c>
      <c r="F1842" s="26" t="s">
        <v>794</v>
      </c>
      <c r="G1842" s="26" t="s">
        <v>496</v>
      </c>
      <c r="H1842" s="25">
        <f t="shared" si="194"/>
        <v>55</v>
      </c>
      <c r="I1842" s="25">
        <f t="shared" si="195"/>
        <v>6</v>
      </c>
      <c r="J1842" s="25">
        <f t="shared" si="196"/>
        <v>2</v>
      </c>
      <c r="K1842" s="26" t="s">
        <v>174</v>
      </c>
      <c r="L1842" s="49" t="str">
        <f t="shared" si="197"/>
        <v>tw-y-7-jlr-loc2</v>
      </c>
      <c r="M1842" s="49">
        <f t="shared" si="198"/>
        <v>2</v>
      </c>
      <c r="N1842" s="25">
        <v>6</v>
      </c>
      <c r="O1842" s="39">
        <v>6</v>
      </c>
      <c r="Q1842" s="48">
        <v>39</v>
      </c>
    </row>
    <row r="1843" spans="1:17" ht="16.5" x14ac:dyDescent="0.2">
      <c r="A1843" s="45" t="s">
        <v>1705</v>
      </c>
      <c r="B1843" s="45">
        <f t="shared" si="192"/>
        <v>4400721</v>
      </c>
      <c r="C1843" s="69">
        <v>7</v>
      </c>
      <c r="D1843" s="38">
        <f t="shared" si="193"/>
        <v>44007</v>
      </c>
      <c r="E1843" s="25">
        <v>2</v>
      </c>
      <c r="F1843" s="26" t="s">
        <v>795</v>
      </c>
      <c r="G1843" s="26" t="s">
        <v>508</v>
      </c>
      <c r="H1843" s="25">
        <f t="shared" si="194"/>
        <v>55</v>
      </c>
      <c r="I1843" s="25">
        <f t="shared" si="195"/>
        <v>6</v>
      </c>
      <c r="J1843" s="25">
        <f t="shared" si="196"/>
        <v>2</v>
      </c>
      <c r="K1843" s="50" t="s">
        <v>528</v>
      </c>
      <c r="L1843" s="49" t="str">
        <f t="shared" si="197"/>
        <v>tw-y-7-shl-loc2</v>
      </c>
      <c r="M1843" s="49">
        <f t="shared" si="198"/>
        <v>2</v>
      </c>
      <c r="N1843" s="25">
        <v>9</v>
      </c>
      <c r="O1843" s="39">
        <v>9</v>
      </c>
      <c r="Q1843" s="48">
        <v>40</v>
      </c>
    </row>
    <row r="1844" spans="1:17" ht="16.5" x14ac:dyDescent="0.2">
      <c r="A1844" s="45" t="s">
        <v>1705</v>
      </c>
      <c r="B1844" s="45">
        <f t="shared" si="192"/>
        <v>4400730</v>
      </c>
      <c r="C1844" s="69">
        <v>7</v>
      </c>
      <c r="D1844" s="38">
        <f t="shared" si="193"/>
        <v>44007</v>
      </c>
      <c r="E1844" s="25">
        <v>3</v>
      </c>
      <c r="F1844" s="26" t="s">
        <v>794</v>
      </c>
      <c r="G1844" s="26" t="s">
        <v>1463</v>
      </c>
      <c r="H1844" s="25">
        <f t="shared" si="194"/>
        <v>55</v>
      </c>
      <c r="I1844" s="25">
        <f t="shared" si="195"/>
        <v>6</v>
      </c>
      <c r="J1844" s="25">
        <f t="shared" si="196"/>
        <v>2</v>
      </c>
      <c r="K1844" s="50" t="s">
        <v>501</v>
      </c>
      <c r="L1844" s="50" t="str">
        <f t="shared" si="197"/>
        <v>tw-y-7-jlr-loc3</v>
      </c>
      <c r="M1844" s="50">
        <f t="shared" si="198"/>
        <v>2</v>
      </c>
      <c r="N1844" s="25">
        <v>6</v>
      </c>
      <c r="O1844" s="39">
        <v>6</v>
      </c>
      <c r="Q1844" s="48">
        <v>41</v>
      </c>
    </row>
    <row r="1845" spans="1:17" ht="17.25" thickBot="1" x14ac:dyDescent="0.25">
      <c r="A1845" s="45" t="s">
        <v>1705</v>
      </c>
      <c r="B1845" s="45">
        <f t="shared" si="192"/>
        <v>4400731</v>
      </c>
      <c r="C1845" s="69">
        <v>7</v>
      </c>
      <c r="D1845" s="40">
        <f t="shared" si="193"/>
        <v>44007</v>
      </c>
      <c r="E1845" s="41">
        <v>3</v>
      </c>
      <c r="F1845" s="42" t="s">
        <v>795</v>
      </c>
      <c r="G1845" s="42" t="s">
        <v>509</v>
      </c>
      <c r="H1845" s="41">
        <f t="shared" si="194"/>
        <v>55</v>
      </c>
      <c r="I1845" s="41">
        <f t="shared" si="195"/>
        <v>6</v>
      </c>
      <c r="J1845" s="41">
        <f t="shared" si="196"/>
        <v>2</v>
      </c>
      <c r="K1845" s="42" t="s">
        <v>542</v>
      </c>
      <c r="L1845" s="42" t="str">
        <f t="shared" si="197"/>
        <v>tw-y-7-shl-loc3</v>
      </c>
      <c r="M1845" s="42">
        <f t="shared" si="198"/>
        <v>2</v>
      </c>
      <c r="N1845" s="41">
        <v>9</v>
      </c>
      <c r="O1845" s="43">
        <v>9</v>
      </c>
      <c r="Q1845" s="48">
        <v>42</v>
      </c>
    </row>
    <row r="1846" spans="1:17" ht="16.5" x14ac:dyDescent="0.2">
      <c r="A1846" s="45" t="s">
        <v>1705</v>
      </c>
      <c r="B1846" s="45">
        <f t="shared" si="192"/>
        <v>4400810</v>
      </c>
      <c r="C1846" s="69">
        <v>8</v>
      </c>
      <c r="D1846" s="35">
        <f t="shared" si="193"/>
        <v>44008</v>
      </c>
      <c r="E1846" s="36">
        <v>1</v>
      </c>
      <c r="F1846" s="44" t="s">
        <v>794</v>
      </c>
      <c r="G1846" s="44" t="s">
        <v>495</v>
      </c>
      <c r="H1846" s="36">
        <f t="shared" si="194"/>
        <v>58</v>
      </c>
      <c r="I1846" s="36">
        <f t="shared" si="195"/>
        <v>6</v>
      </c>
      <c r="J1846" s="36">
        <f t="shared" si="196"/>
        <v>2</v>
      </c>
      <c r="K1846" s="36" t="s">
        <v>499</v>
      </c>
      <c r="L1846" s="36" t="str">
        <f t="shared" si="197"/>
        <v>tw-y-8-jlr-loc1</v>
      </c>
      <c r="M1846" s="36">
        <f t="shared" si="198"/>
        <v>3</v>
      </c>
      <c r="N1846" s="36">
        <v>6</v>
      </c>
      <c r="O1846" s="37">
        <v>6</v>
      </c>
      <c r="Q1846" s="48">
        <v>43</v>
      </c>
    </row>
    <row r="1847" spans="1:17" ht="16.5" x14ac:dyDescent="0.2">
      <c r="A1847" s="45" t="s">
        <v>1705</v>
      </c>
      <c r="B1847" s="45">
        <f t="shared" si="192"/>
        <v>4400811</v>
      </c>
      <c r="C1847" s="69">
        <v>8</v>
      </c>
      <c r="D1847" s="38">
        <f t="shared" si="193"/>
        <v>44008</v>
      </c>
      <c r="E1847" s="25">
        <v>1</v>
      </c>
      <c r="F1847" s="26" t="s">
        <v>795</v>
      </c>
      <c r="G1847" s="26" t="s">
        <v>172</v>
      </c>
      <c r="H1847" s="25">
        <f t="shared" si="194"/>
        <v>58</v>
      </c>
      <c r="I1847" s="25">
        <f t="shared" si="195"/>
        <v>6</v>
      </c>
      <c r="J1847" s="25">
        <f t="shared" si="196"/>
        <v>2</v>
      </c>
      <c r="K1847" s="26" t="s">
        <v>539</v>
      </c>
      <c r="L1847" s="25" t="str">
        <f t="shared" si="197"/>
        <v>tw-y-8-shl-loc1</v>
      </c>
      <c r="M1847" s="25">
        <f t="shared" si="198"/>
        <v>3</v>
      </c>
      <c r="N1847" s="25">
        <v>9</v>
      </c>
      <c r="O1847" s="39">
        <v>9</v>
      </c>
      <c r="Q1847" s="48">
        <v>44</v>
      </c>
    </row>
    <row r="1848" spans="1:17" ht="16.5" x14ac:dyDescent="0.2">
      <c r="A1848" s="45" t="s">
        <v>1705</v>
      </c>
      <c r="B1848" s="45">
        <f t="shared" si="192"/>
        <v>4400820</v>
      </c>
      <c r="C1848" s="69">
        <v>8</v>
      </c>
      <c r="D1848" s="38">
        <f t="shared" si="193"/>
        <v>44008</v>
      </c>
      <c r="E1848" s="25">
        <v>2</v>
      </c>
      <c r="F1848" s="26" t="s">
        <v>794</v>
      </c>
      <c r="G1848" s="26" t="s">
        <v>502</v>
      </c>
      <c r="H1848" s="25">
        <f t="shared" si="194"/>
        <v>58</v>
      </c>
      <c r="I1848" s="25">
        <f t="shared" si="195"/>
        <v>6</v>
      </c>
      <c r="J1848" s="25">
        <f t="shared" si="196"/>
        <v>2</v>
      </c>
      <c r="K1848" s="45" t="s">
        <v>1459</v>
      </c>
      <c r="L1848" s="49" t="str">
        <f t="shared" si="197"/>
        <v>tw-y-8-jlr-loc2</v>
      </c>
      <c r="M1848" s="49">
        <f t="shared" si="198"/>
        <v>3</v>
      </c>
      <c r="N1848" s="25">
        <v>6</v>
      </c>
      <c r="O1848" s="39">
        <v>6</v>
      </c>
      <c r="Q1848" s="48">
        <v>45</v>
      </c>
    </row>
    <row r="1849" spans="1:17" ht="16.5" x14ac:dyDescent="0.2">
      <c r="A1849" s="45" t="s">
        <v>1705</v>
      </c>
      <c r="B1849" s="45">
        <f t="shared" si="192"/>
        <v>4400821</v>
      </c>
      <c r="C1849" s="69">
        <v>8</v>
      </c>
      <c r="D1849" s="38">
        <f t="shared" si="193"/>
        <v>44008</v>
      </c>
      <c r="E1849" s="25">
        <v>2</v>
      </c>
      <c r="F1849" s="26" t="s">
        <v>795</v>
      </c>
      <c r="G1849" s="26" t="s">
        <v>997</v>
      </c>
      <c r="H1849" s="25">
        <f t="shared" si="194"/>
        <v>58</v>
      </c>
      <c r="I1849" s="25">
        <f t="shared" si="195"/>
        <v>6</v>
      </c>
      <c r="J1849" s="25">
        <f t="shared" si="196"/>
        <v>2</v>
      </c>
      <c r="K1849" s="50" t="s">
        <v>538</v>
      </c>
      <c r="L1849" s="49" t="str">
        <f t="shared" si="197"/>
        <v>tw-y-8-shl-loc2</v>
      </c>
      <c r="M1849" s="49">
        <f t="shared" si="198"/>
        <v>3</v>
      </c>
      <c r="N1849" s="25">
        <v>9</v>
      </c>
      <c r="O1849" s="39">
        <v>9</v>
      </c>
      <c r="Q1849" s="48">
        <v>46</v>
      </c>
    </row>
    <row r="1850" spans="1:17" ht="16.5" x14ac:dyDescent="0.2">
      <c r="A1850" s="45" t="s">
        <v>1705</v>
      </c>
      <c r="B1850" s="45">
        <f t="shared" si="192"/>
        <v>4400830</v>
      </c>
      <c r="C1850" s="69">
        <v>8</v>
      </c>
      <c r="D1850" s="38">
        <f t="shared" si="193"/>
        <v>44008</v>
      </c>
      <c r="E1850" s="25">
        <v>3</v>
      </c>
      <c r="F1850" s="26" t="s">
        <v>794</v>
      </c>
      <c r="G1850" s="26" t="s">
        <v>1463</v>
      </c>
      <c r="H1850" s="25">
        <f t="shared" si="194"/>
        <v>58</v>
      </c>
      <c r="I1850" s="25">
        <f t="shared" si="195"/>
        <v>6</v>
      </c>
      <c r="J1850" s="25">
        <f t="shared" si="196"/>
        <v>2</v>
      </c>
      <c r="K1850" s="50" t="s">
        <v>502</v>
      </c>
      <c r="L1850" s="50" t="str">
        <f t="shared" si="197"/>
        <v>tw-y-8-jlr-loc3</v>
      </c>
      <c r="M1850" s="50">
        <f t="shared" si="198"/>
        <v>3</v>
      </c>
      <c r="N1850" s="25">
        <v>6</v>
      </c>
      <c r="O1850" s="39">
        <v>6</v>
      </c>
      <c r="Q1850" s="48">
        <v>47</v>
      </c>
    </row>
    <row r="1851" spans="1:17" ht="17.25" thickBot="1" x14ac:dyDescent="0.25">
      <c r="A1851" s="45" t="s">
        <v>1705</v>
      </c>
      <c r="B1851" s="45">
        <f t="shared" si="192"/>
        <v>4400831</v>
      </c>
      <c r="C1851" s="69">
        <v>8</v>
      </c>
      <c r="D1851" s="40">
        <f t="shared" si="193"/>
        <v>44008</v>
      </c>
      <c r="E1851" s="41">
        <v>3</v>
      </c>
      <c r="F1851" s="42" t="s">
        <v>795</v>
      </c>
      <c r="G1851" s="42" t="s">
        <v>509</v>
      </c>
      <c r="H1851" s="41">
        <f t="shared" si="194"/>
        <v>58</v>
      </c>
      <c r="I1851" s="41">
        <f t="shared" si="195"/>
        <v>6</v>
      </c>
      <c r="J1851" s="41">
        <f t="shared" si="196"/>
        <v>2</v>
      </c>
      <c r="K1851" s="42" t="s">
        <v>543</v>
      </c>
      <c r="L1851" s="42" t="str">
        <f t="shared" si="197"/>
        <v>tw-y-8-shl-loc3</v>
      </c>
      <c r="M1851" s="42">
        <f t="shared" si="198"/>
        <v>3</v>
      </c>
      <c r="N1851" s="41">
        <v>9</v>
      </c>
      <c r="O1851" s="43">
        <v>9</v>
      </c>
      <c r="Q1851" s="48">
        <v>48</v>
      </c>
    </row>
    <row r="1852" spans="1:17" ht="16.5" x14ac:dyDescent="0.2">
      <c r="A1852" s="45" t="s">
        <v>1705</v>
      </c>
      <c r="B1852" s="45">
        <f t="shared" si="192"/>
        <v>4400910</v>
      </c>
      <c r="C1852" s="69">
        <v>9</v>
      </c>
      <c r="D1852" s="35">
        <f t="shared" si="193"/>
        <v>44009</v>
      </c>
      <c r="E1852" s="36">
        <v>1</v>
      </c>
      <c r="F1852" s="44" t="s">
        <v>794</v>
      </c>
      <c r="G1852" s="44" t="s">
        <v>495</v>
      </c>
      <c r="H1852" s="36">
        <f t="shared" si="194"/>
        <v>60</v>
      </c>
      <c r="I1852" s="36">
        <f t="shared" si="195"/>
        <v>7</v>
      </c>
      <c r="J1852" s="36">
        <f t="shared" si="196"/>
        <v>2</v>
      </c>
      <c r="K1852" s="44" t="s">
        <v>174</v>
      </c>
      <c r="L1852" s="36" t="str">
        <f t="shared" si="197"/>
        <v>tw-y-9-jlr-loc1</v>
      </c>
      <c r="M1852" s="36">
        <f t="shared" si="198"/>
        <v>3</v>
      </c>
      <c r="N1852" s="36">
        <v>6</v>
      </c>
      <c r="O1852" s="37">
        <v>6</v>
      </c>
      <c r="Q1852" s="48">
        <v>49</v>
      </c>
    </row>
    <row r="1853" spans="1:17" ht="16.5" x14ac:dyDescent="0.2">
      <c r="A1853" s="45" t="s">
        <v>1705</v>
      </c>
      <c r="B1853" s="45">
        <f t="shared" si="192"/>
        <v>4400911</v>
      </c>
      <c r="C1853" s="69">
        <v>9</v>
      </c>
      <c r="D1853" s="38">
        <f t="shared" si="193"/>
        <v>44009</v>
      </c>
      <c r="E1853" s="25">
        <v>1</v>
      </c>
      <c r="F1853" s="26" t="s">
        <v>795</v>
      </c>
      <c r="G1853" s="26" t="s">
        <v>432</v>
      </c>
      <c r="H1853" s="25">
        <f t="shared" si="194"/>
        <v>60</v>
      </c>
      <c r="I1853" s="25">
        <f t="shared" si="195"/>
        <v>7</v>
      </c>
      <c r="J1853" s="25">
        <f t="shared" si="196"/>
        <v>2</v>
      </c>
      <c r="K1853" s="26" t="s">
        <v>537</v>
      </c>
      <c r="L1853" s="25" t="str">
        <f t="shared" si="197"/>
        <v>tw-y-9-shl-loc1</v>
      </c>
      <c r="M1853" s="25">
        <f t="shared" si="198"/>
        <v>3</v>
      </c>
      <c r="N1853" s="25">
        <v>9</v>
      </c>
      <c r="O1853" s="39">
        <v>9</v>
      </c>
      <c r="Q1853" s="48">
        <v>50</v>
      </c>
    </row>
    <row r="1854" spans="1:17" ht="16.5" x14ac:dyDescent="0.2">
      <c r="A1854" s="45" t="s">
        <v>1705</v>
      </c>
      <c r="B1854" s="45">
        <f t="shared" si="192"/>
        <v>4400920</v>
      </c>
      <c r="C1854" s="69">
        <v>9</v>
      </c>
      <c r="D1854" s="38">
        <f t="shared" si="193"/>
        <v>44009</v>
      </c>
      <c r="E1854" s="25">
        <v>2</v>
      </c>
      <c r="F1854" s="26" t="s">
        <v>794</v>
      </c>
      <c r="G1854" s="26" t="s">
        <v>502</v>
      </c>
      <c r="H1854" s="25">
        <f t="shared" si="194"/>
        <v>60</v>
      </c>
      <c r="I1854" s="25">
        <f t="shared" si="195"/>
        <v>6</v>
      </c>
      <c r="J1854" s="25">
        <f t="shared" si="196"/>
        <v>2</v>
      </c>
      <c r="K1854" s="26" t="s">
        <v>498</v>
      </c>
      <c r="L1854" s="49" t="str">
        <f t="shared" si="197"/>
        <v>tw-y-9-jlr-loc2</v>
      </c>
      <c r="M1854" s="49">
        <f t="shared" si="198"/>
        <v>3</v>
      </c>
      <c r="N1854" s="25">
        <v>6</v>
      </c>
      <c r="O1854" s="39">
        <v>6</v>
      </c>
      <c r="Q1854" s="48">
        <v>51</v>
      </c>
    </row>
    <row r="1855" spans="1:17" ht="16.5" x14ac:dyDescent="0.2">
      <c r="A1855" s="45" t="s">
        <v>1705</v>
      </c>
      <c r="B1855" s="45">
        <f t="shared" si="192"/>
        <v>4400921</v>
      </c>
      <c r="C1855" s="69">
        <v>9</v>
      </c>
      <c r="D1855" s="38">
        <f t="shared" si="193"/>
        <v>44009</v>
      </c>
      <c r="E1855" s="25">
        <v>2</v>
      </c>
      <c r="F1855" s="26" t="s">
        <v>795</v>
      </c>
      <c r="G1855" s="26" t="s">
        <v>522</v>
      </c>
      <c r="H1855" s="25">
        <f t="shared" si="194"/>
        <v>60</v>
      </c>
      <c r="I1855" s="25">
        <f t="shared" si="195"/>
        <v>6</v>
      </c>
      <c r="J1855" s="25">
        <f t="shared" si="196"/>
        <v>2</v>
      </c>
      <c r="K1855" s="50" t="s">
        <v>536</v>
      </c>
      <c r="L1855" s="49" t="str">
        <f t="shared" si="197"/>
        <v>tw-y-9-shl-loc2</v>
      </c>
      <c r="M1855" s="49">
        <f t="shared" si="198"/>
        <v>3</v>
      </c>
      <c r="N1855" s="25">
        <v>9</v>
      </c>
      <c r="O1855" s="39">
        <v>9</v>
      </c>
      <c r="Q1855" s="48">
        <v>52</v>
      </c>
    </row>
    <row r="1856" spans="1:17" ht="16.5" x14ac:dyDescent="0.2">
      <c r="A1856" s="45" t="s">
        <v>1705</v>
      </c>
      <c r="B1856" s="45">
        <f t="shared" si="192"/>
        <v>4400930</v>
      </c>
      <c r="C1856" s="69">
        <v>9</v>
      </c>
      <c r="D1856" s="38">
        <f t="shared" si="193"/>
        <v>44009</v>
      </c>
      <c r="E1856" s="25">
        <v>3</v>
      </c>
      <c r="F1856" s="26" t="s">
        <v>794</v>
      </c>
      <c r="G1856" s="26" t="s">
        <v>1463</v>
      </c>
      <c r="H1856" s="25">
        <f t="shared" si="194"/>
        <v>60</v>
      </c>
      <c r="I1856" s="25">
        <f t="shared" si="195"/>
        <v>6</v>
      </c>
      <c r="J1856" s="25">
        <f t="shared" si="196"/>
        <v>2</v>
      </c>
      <c r="K1856" s="50" t="s">
        <v>500</v>
      </c>
      <c r="L1856" s="50" t="str">
        <f t="shared" si="197"/>
        <v>tw-y-9-jlr-loc3</v>
      </c>
      <c r="M1856" s="50">
        <f t="shared" si="198"/>
        <v>3</v>
      </c>
      <c r="N1856" s="25">
        <v>6</v>
      </c>
      <c r="O1856" s="39">
        <v>6</v>
      </c>
      <c r="Q1856" s="48">
        <v>53</v>
      </c>
    </row>
    <row r="1857" spans="1:17" ht="17.25" thickBot="1" x14ac:dyDescent="0.25">
      <c r="A1857" s="45" t="s">
        <v>1705</v>
      </c>
      <c r="B1857" s="45">
        <f t="shared" si="192"/>
        <v>4400931</v>
      </c>
      <c r="C1857" s="69">
        <v>9</v>
      </c>
      <c r="D1857" s="40">
        <f t="shared" si="193"/>
        <v>44009</v>
      </c>
      <c r="E1857" s="41">
        <v>3</v>
      </c>
      <c r="F1857" s="42" t="s">
        <v>795</v>
      </c>
      <c r="G1857" s="42" t="s">
        <v>509</v>
      </c>
      <c r="H1857" s="41">
        <f t="shared" si="194"/>
        <v>60</v>
      </c>
      <c r="I1857" s="41">
        <f t="shared" si="195"/>
        <v>6</v>
      </c>
      <c r="J1857" s="41">
        <f t="shared" si="196"/>
        <v>2</v>
      </c>
      <c r="K1857" s="42" t="s">
        <v>541</v>
      </c>
      <c r="L1857" s="42" t="str">
        <f t="shared" si="197"/>
        <v>tw-y-9-shl-loc3</v>
      </c>
      <c r="M1857" s="42">
        <f t="shared" si="198"/>
        <v>3</v>
      </c>
      <c r="N1857" s="41">
        <v>9</v>
      </c>
      <c r="O1857" s="43">
        <v>9</v>
      </c>
      <c r="Q1857" s="48">
        <v>54</v>
      </c>
    </row>
    <row r="1858" spans="1:17" ht="16.5" x14ac:dyDescent="0.2">
      <c r="A1858" s="45" t="s">
        <v>1705</v>
      </c>
      <c r="B1858" s="45">
        <f t="shared" si="192"/>
        <v>4401010</v>
      </c>
      <c r="C1858" s="69">
        <v>10</v>
      </c>
      <c r="D1858" s="35">
        <f t="shared" si="193"/>
        <v>44010</v>
      </c>
      <c r="E1858" s="36">
        <v>1</v>
      </c>
      <c r="F1858" s="44" t="s">
        <v>794</v>
      </c>
      <c r="G1858" s="44" t="s">
        <v>495</v>
      </c>
      <c r="H1858" s="36">
        <f t="shared" si="194"/>
        <v>60</v>
      </c>
      <c r="I1858" s="36">
        <f t="shared" si="195"/>
        <v>7</v>
      </c>
      <c r="J1858" s="36">
        <f t="shared" si="196"/>
        <v>2</v>
      </c>
      <c r="K1858" s="36" t="s">
        <v>502</v>
      </c>
      <c r="L1858" s="36" t="str">
        <f t="shared" si="197"/>
        <v>tw-y-10-jlr-loc1</v>
      </c>
      <c r="M1858" s="36">
        <f t="shared" si="198"/>
        <v>3</v>
      </c>
      <c r="N1858" s="36">
        <v>6</v>
      </c>
      <c r="O1858" s="37">
        <v>6</v>
      </c>
      <c r="Q1858" s="48">
        <v>55</v>
      </c>
    </row>
    <row r="1859" spans="1:17" ht="16.5" x14ac:dyDescent="0.2">
      <c r="A1859" s="45" t="s">
        <v>1705</v>
      </c>
      <c r="B1859" s="45">
        <f t="shared" si="192"/>
        <v>4401011</v>
      </c>
      <c r="C1859" s="69">
        <v>10</v>
      </c>
      <c r="D1859" s="38">
        <f t="shared" si="193"/>
        <v>44010</v>
      </c>
      <c r="E1859" s="25">
        <v>1</v>
      </c>
      <c r="F1859" s="26" t="s">
        <v>795</v>
      </c>
      <c r="G1859" s="26" t="s">
        <v>432</v>
      </c>
      <c r="H1859" s="25">
        <f t="shared" si="194"/>
        <v>60</v>
      </c>
      <c r="I1859" s="25">
        <f t="shared" si="195"/>
        <v>7</v>
      </c>
      <c r="J1859" s="25">
        <f t="shared" si="196"/>
        <v>2</v>
      </c>
      <c r="K1859" s="26" t="s">
        <v>543</v>
      </c>
      <c r="L1859" s="25" t="str">
        <f t="shared" si="197"/>
        <v>tw-y-10-shl-loc1</v>
      </c>
      <c r="M1859" s="25">
        <f t="shared" si="198"/>
        <v>3</v>
      </c>
      <c r="N1859" s="25">
        <v>9</v>
      </c>
      <c r="O1859" s="39">
        <v>9</v>
      </c>
      <c r="Q1859" s="48">
        <v>56</v>
      </c>
    </row>
    <row r="1860" spans="1:17" ht="16.5" x14ac:dyDescent="0.2">
      <c r="A1860" s="45" t="s">
        <v>1705</v>
      </c>
      <c r="B1860" s="45">
        <f t="shared" si="192"/>
        <v>4401020</v>
      </c>
      <c r="C1860" s="69">
        <v>10</v>
      </c>
      <c r="D1860" s="38">
        <f t="shared" si="193"/>
        <v>44010</v>
      </c>
      <c r="E1860" s="25">
        <v>2</v>
      </c>
      <c r="F1860" s="26" t="s">
        <v>794</v>
      </c>
      <c r="G1860" s="26" t="s">
        <v>502</v>
      </c>
      <c r="H1860" s="25">
        <f t="shared" si="194"/>
        <v>60</v>
      </c>
      <c r="I1860" s="25">
        <f t="shared" si="195"/>
        <v>7</v>
      </c>
      <c r="J1860" s="25">
        <f t="shared" si="196"/>
        <v>2</v>
      </c>
      <c r="K1860" s="45" t="s">
        <v>1459</v>
      </c>
      <c r="L1860" s="49" t="str">
        <f t="shared" si="197"/>
        <v>tw-y-10-jlr-loc2</v>
      </c>
      <c r="M1860" s="49">
        <f t="shared" si="198"/>
        <v>3</v>
      </c>
      <c r="N1860" s="25">
        <v>6</v>
      </c>
      <c r="O1860" s="39">
        <v>6</v>
      </c>
      <c r="Q1860" s="48">
        <v>57</v>
      </c>
    </row>
    <row r="1861" spans="1:17" ht="16.5" x14ac:dyDescent="0.2">
      <c r="A1861" s="45" t="s">
        <v>1705</v>
      </c>
      <c r="B1861" s="45">
        <f t="shared" ref="B1861:B1924" si="199">D1861*100+E1861*10+IF(F1861="jlr",0,1)</f>
        <v>4401021</v>
      </c>
      <c r="C1861" s="69">
        <v>10</v>
      </c>
      <c r="D1861" s="38">
        <f t="shared" si="193"/>
        <v>44010</v>
      </c>
      <c r="E1861" s="25">
        <v>2</v>
      </c>
      <c r="F1861" s="26" t="s">
        <v>795</v>
      </c>
      <c r="G1861" s="26" t="s">
        <v>522</v>
      </c>
      <c r="H1861" s="25">
        <f t="shared" si="194"/>
        <v>60</v>
      </c>
      <c r="I1861" s="25">
        <f t="shared" si="195"/>
        <v>7</v>
      </c>
      <c r="J1861" s="25">
        <f t="shared" si="196"/>
        <v>2</v>
      </c>
      <c r="K1861" s="50" t="s">
        <v>538</v>
      </c>
      <c r="L1861" s="49" t="str">
        <f t="shared" si="197"/>
        <v>tw-y-10-shl-loc2</v>
      </c>
      <c r="M1861" s="49">
        <f t="shared" si="198"/>
        <v>3</v>
      </c>
      <c r="N1861" s="25">
        <v>9</v>
      </c>
      <c r="O1861" s="39">
        <v>9</v>
      </c>
      <c r="Q1861" s="48">
        <v>58</v>
      </c>
    </row>
    <row r="1862" spans="1:17" ht="16.5" x14ac:dyDescent="0.2">
      <c r="A1862" s="45" t="s">
        <v>1705</v>
      </c>
      <c r="B1862" s="45">
        <f t="shared" si="199"/>
        <v>4401030</v>
      </c>
      <c r="C1862" s="69">
        <v>10</v>
      </c>
      <c r="D1862" s="38">
        <f t="shared" si="193"/>
        <v>44010</v>
      </c>
      <c r="E1862" s="25">
        <v>3</v>
      </c>
      <c r="F1862" s="26" t="s">
        <v>794</v>
      </c>
      <c r="G1862" s="26" t="s">
        <v>1463</v>
      </c>
      <c r="H1862" s="25">
        <f t="shared" si="194"/>
        <v>60</v>
      </c>
      <c r="I1862" s="25">
        <f t="shared" si="195"/>
        <v>7</v>
      </c>
      <c r="J1862" s="25">
        <f t="shared" si="196"/>
        <v>2</v>
      </c>
      <c r="K1862" s="50" t="s">
        <v>499</v>
      </c>
      <c r="L1862" s="50" t="str">
        <f t="shared" si="197"/>
        <v>tw-y-10-jlr-loc3</v>
      </c>
      <c r="M1862" s="50">
        <f t="shared" si="198"/>
        <v>3</v>
      </c>
      <c r="N1862" s="25">
        <v>6</v>
      </c>
      <c r="O1862" s="39">
        <v>6</v>
      </c>
      <c r="Q1862" s="48">
        <v>59</v>
      </c>
    </row>
    <row r="1863" spans="1:17" ht="17.25" thickBot="1" x14ac:dyDescent="0.25">
      <c r="A1863" s="45" t="s">
        <v>1705</v>
      </c>
      <c r="B1863" s="45">
        <f t="shared" si="199"/>
        <v>4401031</v>
      </c>
      <c r="C1863" s="69">
        <v>10</v>
      </c>
      <c r="D1863" s="40">
        <f t="shared" si="193"/>
        <v>44010</v>
      </c>
      <c r="E1863" s="41">
        <v>3</v>
      </c>
      <c r="F1863" s="42" t="s">
        <v>795</v>
      </c>
      <c r="G1863" s="42" t="s">
        <v>509</v>
      </c>
      <c r="H1863" s="41">
        <f t="shared" si="194"/>
        <v>60</v>
      </c>
      <c r="I1863" s="41">
        <f t="shared" si="195"/>
        <v>7</v>
      </c>
      <c r="J1863" s="41">
        <f t="shared" si="196"/>
        <v>2</v>
      </c>
      <c r="K1863" s="42" t="s">
        <v>539</v>
      </c>
      <c r="L1863" s="42" t="str">
        <f t="shared" si="197"/>
        <v>tw-y-10-shl-loc3</v>
      </c>
      <c r="M1863" s="42">
        <f t="shared" si="198"/>
        <v>3</v>
      </c>
      <c r="N1863" s="41">
        <v>9</v>
      </c>
      <c r="O1863" s="43">
        <v>9</v>
      </c>
      <c r="Q1863" s="48">
        <v>60</v>
      </c>
    </row>
    <row r="1864" spans="1:17" ht="16.5" x14ac:dyDescent="0.2">
      <c r="A1864" s="45" t="s">
        <v>1705</v>
      </c>
      <c r="B1864" s="45">
        <f t="shared" si="199"/>
        <v>4401110</v>
      </c>
      <c r="C1864" s="69">
        <v>11</v>
      </c>
      <c r="D1864" s="35">
        <f t="shared" si="193"/>
        <v>44011</v>
      </c>
      <c r="E1864" s="36">
        <v>1</v>
      </c>
      <c r="F1864" s="44" t="s">
        <v>794</v>
      </c>
      <c r="G1864" s="44" t="s">
        <v>495</v>
      </c>
      <c r="H1864" s="36">
        <f t="shared" si="194"/>
        <v>62</v>
      </c>
      <c r="I1864" s="36">
        <f t="shared" si="195"/>
        <v>7</v>
      </c>
      <c r="J1864" s="36">
        <f t="shared" si="196"/>
        <v>2</v>
      </c>
      <c r="K1864" s="44" t="s">
        <v>495</v>
      </c>
      <c r="L1864" s="36" t="str">
        <f t="shared" si="197"/>
        <v>tw-y-11-jlr-loc1</v>
      </c>
      <c r="M1864" s="36">
        <f t="shared" si="198"/>
        <v>3</v>
      </c>
      <c r="N1864" s="36">
        <v>6</v>
      </c>
      <c r="O1864" s="37">
        <v>6</v>
      </c>
      <c r="Q1864" s="48">
        <v>61</v>
      </c>
    </row>
    <row r="1865" spans="1:17" ht="16.5" x14ac:dyDescent="0.2">
      <c r="A1865" s="45" t="s">
        <v>1705</v>
      </c>
      <c r="B1865" s="45">
        <f t="shared" si="199"/>
        <v>4401111</v>
      </c>
      <c r="C1865" s="69">
        <v>11</v>
      </c>
      <c r="D1865" s="38">
        <f t="shared" si="193"/>
        <v>44011</v>
      </c>
      <c r="E1865" s="25">
        <v>1</v>
      </c>
      <c r="F1865" s="26" t="s">
        <v>795</v>
      </c>
      <c r="G1865" s="26" t="s">
        <v>432</v>
      </c>
      <c r="H1865" s="25">
        <f t="shared" si="194"/>
        <v>62</v>
      </c>
      <c r="I1865" s="25">
        <f t="shared" si="195"/>
        <v>7</v>
      </c>
      <c r="J1865" s="25">
        <f t="shared" si="196"/>
        <v>2</v>
      </c>
      <c r="K1865" s="26" t="s">
        <v>527</v>
      </c>
      <c r="L1865" s="25" t="str">
        <f t="shared" si="197"/>
        <v>tw-y-11-shl-loc1</v>
      </c>
      <c r="M1865" s="25">
        <f t="shared" si="198"/>
        <v>3</v>
      </c>
      <c r="N1865" s="25">
        <v>9</v>
      </c>
      <c r="O1865" s="39">
        <v>9</v>
      </c>
      <c r="Q1865" s="48">
        <v>62</v>
      </c>
    </row>
    <row r="1866" spans="1:17" ht="16.5" x14ac:dyDescent="0.2">
      <c r="A1866" s="45" t="s">
        <v>1705</v>
      </c>
      <c r="B1866" s="45">
        <f t="shared" si="199"/>
        <v>4401120</v>
      </c>
      <c r="C1866" s="69">
        <v>11</v>
      </c>
      <c r="D1866" s="38">
        <f t="shared" si="193"/>
        <v>44011</v>
      </c>
      <c r="E1866" s="25">
        <v>2</v>
      </c>
      <c r="F1866" s="26" t="s">
        <v>794</v>
      </c>
      <c r="G1866" s="26" t="s">
        <v>502</v>
      </c>
      <c r="H1866" s="25">
        <f t="shared" si="194"/>
        <v>62</v>
      </c>
      <c r="I1866" s="25">
        <f t="shared" si="195"/>
        <v>7</v>
      </c>
      <c r="J1866" s="25">
        <f t="shared" si="196"/>
        <v>2</v>
      </c>
      <c r="K1866" s="26" t="s">
        <v>1463</v>
      </c>
      <c r="L1866" s="49" t="str">
        <f t="shared" si="197"/>
        <v>tw-y-11-jlr-loc2</v>
      </c>
      <c r="M1866" s="49">
        <f t="shared" si="198"/>
        <v>3</v>
      </c>
      <c r="N1866" s="25">
        <v>6</v>
      </c>
      <c r="O1866" s="39">
        <v>6</v>
      </c>
      <c r="Q1866" s="48">
        <v>63</v>
      </c>
    </row>
    <row r="1867" spans="1:17" ht="16.5" x14ac:dyDescent="0.2">
      <c r="A1867" s="45" t="s">
        <v>1705</v>
      </c>
      <c r="B1867" s="45">
        <f t="shared" si="199"/>
        <v>4401121</v>
      </c>
      <c r="C1867" s="69">
        <v>11</v>
      </c>
      <c r="D1867" s="38">
        <f t="shared" si="193"/>
        <v>44011</v>
      </c>
      <c r="E1867" s="25">
        <v>2</v>
      </c>
      <c r="F1867" s="26" t="s">
        <v>795</v>
      </c>
      <c r="G1867" s="26" t="s">
        <v>522</v>
      </c>
      <c r="H1867" s="25">
        <f t="shared" si="194"/>
        <v>62</v>
      </c>
      <c r="I1867" s="25">
        <f t="shared" si="195"/>
        <v>7</v>
      </c>
      <c r="J1867" s="25">
        <f t="shared" si="196"/>
        <v>2</v>
      </c>
      <c r="K1867" s="50" t="s">
        <v>530</v>
      </c>
      <c r="L1867" s="49" t="str">
        <f t="shared" si="197"/>
        <v>tw-y-11-shl-loc2</v>
      </c>
      <c r="M1867" s="49">
        <f t="shared" si="198"/>
        <v>3</v>
      </c>
      <c r="N1867" s="25">
        <v>9</v>
      </c>
      <c r="O1867" s="39">
        <v>9</v>
      </c>
      <c r="Q1867" s="48">
        <v>64</v>
      </c>
    </row>
    <row r="1868" spans="1:17" ht="16.5" x14ac:dyDescent="0.2">
      <c r="A1868" s="45" t="s">
        <v>1705</v>
      </c>
      <c r="B1868" s="45">
        <f t="shared" si="199"/>
        <v>4401130</v>
      </c>
      <c r="C1868" s="69">
        <v>11</v>
      </c>
      <c r="D1868" s="38">
        <f t="shared" si="193"/>
        <v>44011</v>
      </c>
      <c r="E1868" s="25">
        <v>3</v>
      </c>
      <c r="F1868" s="26" t="s">
        <v>794</v>
      </c>
      <c r="G1868" s="26" t="s">
        <v>1463</v>
      </c>
      <c r="H1868" s="25">
        <f t="shared" si="194"/>
        <v>62</v>
      </c>
      <c r="I1868" s="25">
        <f t="shared" si="195"/>
        <v>7</v>
      </c>
      <c r="J1868" s="25">
        <f t="shared" si="196"/>
        <v>2</v>
      </c>
      <c r="K1868" s="50" t="s">
        <v>504</v>
      </c>
      <c r="L1868" s="50" t="str">
        <f t="shared" si="197"/>
        <v>tw-y-11-jlr-loc3</v>
      </c>
      <c r="M1868" s="50">
        <f t="shared" si="198"/>
        <v>3</v>
      </c>
      <c r="N1868" s="25">
        <v>6</v>
      </c>
      <c r="O1868" s="39">
        <v>6</v>
      </c>
      <c r="Q1868" s="48">
        <v>65</v>
      </c>
    </row>
    <row r="1869" spans="1:17" ht="17.25" thickBot="1" x14ac:dyDescent="0.25">
      <c r="A1869" s="45" t="s">
        <v>1705</v>
      </c>
      <c r="B1869" s="45">
        <f t="shared" si="199"/>
        <v>4401131</v>
      </c>
      <c r="C1869" s="69">
        <v>11</v>
      </c>
      <c r="D1869" s="40">
        <f t="shared" ref="D1869:D1932" si="200">INT((Q1869-1)/6)+44001</f>
        <v>44011</v>
      </c>
      <c r="E1869" s="41">
        <v>3</v>
      </c>
      <c r="F1869" s="42" t="s">
        <v>795</v>
      </c>
      <c r="G1869" s="42" t="s">
        <v>509</v>
      </c>
      <c r="H1869" s="41">
        <f t="shared" ref="H1869:H1932" si="201">INDEX($BL$4:$BL$103,C1869)</f>
        <v>62</v>
      </c>
      <c r="I1869" s="41">
        <f t="shared" ref="I1869:I1932" si="202">INDEX($BM$4:$BO$103,C1869,E1869)</f>
        <v>7</v>
      </c>
      <c r="J1869" s="41">
        <f t="shared" ref="J1869:J1932" si="203">INDEX($BP$4:$BP$103,C1869)</f>
        <v>2</v>
      </c>
      <c r="K1869" s="42" t="s">
        <v>545</v>
      </c>
      <c r="L1869" s="42" t="str">
        <f t="shared" ref="L1869:L1932" si="204">A1869&amp;"-"&amp;C1869&amp;"-"&amp;F1869&amp;"-loc"&amp;E1869</f>
        <v>tw-y-11-shl-loc3</v>
      </c>
      <c r="M1869" s="42">
        <f t="shared" ref="M1869:M1932" si="205">INDEX($BQ$4:$BQ$103,C1869)</f>
        <v>3</v>
      </c>
      <c r="N1869" s="41">
        <v>9</v>
      </c>
      <c r="O1869" s="43">
        <v>9</v>
      </c>
      <c r="Q1869" s="48">
        <v>66</v>
      </c>
    </row>
    <row r="1870" spans="1:17" ht="16.5" x14ac:dyDescent="0.2">
      <c r="A1870" s="45" t="s">
        <v>1705</v>
      </c>
      <c r="B1870" s="45">
        <f t="shared" si="199"/>
        <v>4401210</v>
      </c>
      <c r="C1870" s="69">
        <v>12</v>
      </c>
      <c r="D1870" s="35">
        <f t="shared" si="200"/>
        <v>44012</v>
      </c>
      <c r="E1870" s="36">
        <v>1</v>
      </c>
      <c r="F1870" s="44" t="s">
        <v>794</v>
      </c>
      <c r="G1870" s="44" t="s">
        <v>495</v>
      </c>
      <c r="H1870" s="36">
        <f t="shared" si="201"/>
        <v>65</v>
      </c>
      <c r="I1870" s="36">
        <f t="shared" si="202"/>
        <v>7</v>
      </c>
      <c r="J1870" s="36">
        <f t="shared" si="203"/>
        <v>2</v>
      </c>
      <c r="K1870" s="36" t="s">
        <v>502</v>
      </c>
      <c r="L1870" s="36" t="str">
        <f t="shared" si="204"/>
        <v>tw-y-12-jlr-loc1</v>
      </c>
      <c r="M1870" s="36">
        <f t="shared" si="205"/>
        <v>3</v>
      </c>
      <c r="N1870" s="36">
        <v>6</v>
      </c>
      <c r="O1870" s="37">
        <v>6</v>
      </c>
      <c r="Q1870" s="48">
        <v>67</v>
      </c>
    </row>
    <row r="1871" spans="1:17" ht="16.5" x14ac:dyDescent="0.2">
      <c r="A1871" s="45" t="s">
        <v>1705</v>
      </c>
      <c r="B1871" s="45">
        <f t="shared" si="199"/>
        <v>4401211</v>
      </c>
      <c r="C1871" s="69">
        <v>12</v>
      </c>
      <c r="D1871" s="38">
        <f t="shared" si="200"/>
        <v>44012</v>
      </c>
      <c r="E1871" s="25">
        <v>1</v>
      </c>
      <c r="F1871" s="26" t="s">
        <v>795</v>
      </c>
      <c r="G1871" s="26" t="s">
        <v>432</v>
      </c>
      <c r="H1871" s="25">
        <f t="shared" si="201"/>
        <v>65</v>
      </c>
      <c r="I1871" s="25">
        <f t="shared" si="202"/>
        <v>7</v>
      </c>
      <c r="J1871" s="25">
        <f t="shared" si="203"/>
        <v>2</v>
      </c>
      <c r="K1871" s="26" t="s">
        <v>543</v>
      </c>
      <c r="L1871" s="25" t="str">
        <f t="shared" si="204"/>
        <v>tw-y-12-shl-loc1</v>
      </c>
      <c r="M1871" s="25">
        <f t="shared" si="205"/>
        <v>3</v>
      </c>
      <c r="N1871" s="25">
        <v>9</v>
      </c>
      <c r="O1871" s="39">
        <v>9</v>
      </c>
      <c r="Q1871" s="48">
        <v>68</v>
      </c>
    </row>
    <row r="1872" spans="1:17" ht="16.5" x14ac:dyDescent="0.2">
      <c r="A1872" s="45" t="s">
        <v>1705</v>
      </c>
      <c r="B1872" s="45">
        <f t="shared" si="199"/>
        <v>4401220</v>
      </c>
      <c r="C1872" s="69">
        <v>12</v>
      </c>
      <c r="D1872" s="38">
        <f t="shared" si="200"/>
        <v>44012</v>
      </c>
      <c r="E1872" s="25">
        <v>2</v>
      </c>
      <c r="F1872" s="26" t="s">
        <v>794</v>
      </c>
      <c r="G1872" s="26" t="s">
        <v>502</v>
      </c>
      <c r="H1872" s="25">
        <f t="shared" si="201"/>
        <v>65</v>
      </c>
      <c r="I1872" s="25">
        <f t="shared" si="202"/>
        <v>7</v>
      </c>
      <c r="J1872" s="25">
        <f t="shared" si="203"/>
        <v>2</v>
      </c>
      <c r="K1872" s="45" t="s">
        <v>1459</v>
      </c>
      <c r="L1872" s="49" t="str">
        <f t="shared" si="204"/>
        <v>tw-y-12-jlr-loc2</v>
      </c>
      <c r="M1872" s="49">
        <f t="shared" si="205"/>
        <v>3</v>
      </c>
      <c r="N1872" s="25">
        <v>6</v>
      </c>
      <c r="O1872" s="39">
        <v>6</v>
      </c>
      <c r="Q1872" s="48">
        <v>69</v>
      </c>
    </row>
    <row r="1873" spans="1:17" ht="16.5" x14ac:dyDescent="0.2">
      <c r="A1873" s="45" t="s">
        <v>1705</v>
      </c>
      <c r="B1873" s="45">
        <f t="shared" si="199"/>
        <v>4401221</v>
      </c>
      <c r="C1873" s="69">
        <v>12</v>
      </c>
      <c r="D1873" s="38">
        <f t="shared" si="200"/>
        <v>44012</v>
      </c>
      <c r="E1873" s="25">
        <v>2</v>
      </c>
      <c r="F1873" s="26" t="s">
        <v>795</v>
      </c>
      <c r="G1873" s="26" t="s">
        <v>522</v>
      </c>
      <c r="H1873" s="25">
        <f t="shared" si="201"/>
        <v>65</v>
      </c>
      <c r="I1873" s="25">
        <f t="shared" si="202"/>
        <v>7</v>
      </c>
      <c r="J1873" s="25">
        <f t="shared" si="203"/>
        <v>2</v>
      </c>
      <c r="K1873" s="50" t="s">
        <v>538</v>
      </c>
      <c r="L1873" s="49" t="str">
        <f t="shared" si="204"/>
        <v>tw-y-12-shl-loc2</v>
      </c>
      <c r="M1873" s="49">
        <f t="shared" si="205"/>
        <v>3</v>
      </c>
      <c r="N1873" s="25">
        <v>9</v>
      </c>
      <c r="O1873" s="39">
        <v>9</v>
      </c>
      <c r="Q1873" s="48">
        <v>70</v>
      </c>
    </row>
    <row r="1874" spans="1:17" ht="16.5" x14ac:dyDescent="0.2">
      <c r="A1874" s="45" t="s">
        <v>1705</v>
      </c>
      <c r="B1874" s="45">
        <f t="shared" si="199"/>
        <v>4401230</v>
      </c>
      <c r="C1874" s="69">
        <v>12</v>
      </c>
      <c r="D1874" s="38">
        <f t="shared" si="200"/>
        <v>44012</v>
      </c>
      <c r="E1874" s="25">
        <v>3</v>
      </c>
      <c r="F1874" s="26" t="s">
        <v>794</v>
      </c>
      <c r="G1874" s="26" t="s">
        <v>1463</v>
      </c>
      <c r="H1874" s="25">
        <f t="shared" si="201"/>
        <v>65</v>
      </c>
      <c r="I1874" s="25">
        <f t="shared" si="202"/>
        <v>7</v>
      </c>
      <c r="J1874" s="25">
        <f t="shared" si="203"/>
        <v>2</v>
      </c>
      <c r="K1874" s="50" t="s">
        <v>499</v>
      </c>
      <c r="L1874" s="50" t="str">
        <f t="shared" si="204"/>
        <v>tw-y-12-jlr-loc3</v>
      </c>
      <c r="M1874" s="50">
        <f t="shared" si="205"/>
        <v>3</v>
      </c>
      <c r="N1874" s="25">
        <v>6</v>
      </c>
      <c r="O1874" s="39">
        <v>6</v>
      </c>
      <c r="Q1874" s="48">
        <v>71</v>
      </c>
    </row>
    <row r="1875" spans="1:17" ht="17.25" thickBot="1" x14ac:dyDescent="0.25">
      <c r="A1875" s="45" t="s">
        <v>1705</v>
      </c>
      <c r="B1875" s="45">
        <f t="shared" si="199"/>
        <v>4401231</v>
      </c>
      <c r="C1875" s="69">
        <v>12</v>
      </c>
      <c r="D1875" s="40">
        <f t="shared" si="200"/>
        <v>44012</v>
      </c>
      <c r="E1875" s="41">
        <v>3</v>
      </c>
      <c r="F1875" s="42" t="s">
        <v>795</v>
      </c>
      <c r="G1875" s="42" t="s">
        <v>509</v>
      </c>
      <c r="H1875" s="41">
        <f t="shared" si="201"/>
        <v>65</v>
      </c>
      <c r="I1875" s="41">
        <f t="shared" si="202"/>
        <v>7</v>
      </c>
      <c r="J1875" s="41">
        <f t="shared" si="203"/>
        <v>2</v>
      </c>
      <c r="K1875" s="42" t="s">
        <v>539</v>
      </c>
      <c r="L1875" s="42" t="str">
        <f t="shared" si="204"/>
        <v>tw-y-12-shl-loc3</v>
      </c>
      <c r="M1875" s="42">
        <f t="shared" si="205"/>
        <v>3</v>
      </c>
      <c r="N1875" s="41">
        <v>9</v>
      </c>
      <c r="O1875" s="43">
        <v>9</v>
      </c>
      <c r="Q1875" s="48">
        <v>72</v>
      </c>
    </row>
    <row r="1876" spans="1:17" ht="16.5" x14ac:dyDescent="0.2">
      <c r="A1876" s="45" t="s">
        <v>1705</v>
      </c>
      <c r="B1876" s="45">
        <f t="shared" si="199"/>
        <v>4401310</v>
      </c>
      <c r="C1876" s="69">
        <v>13</v>
      </c>
      <c r="D1876" s="35">
        <f t="shared" si="200"/>
        <v>44013</v>
      </c>
      <c r="E1876" s="36">
        <v>1</v>
      </c>
      <c r="F1876" s="44" t="s">
        <v>794</v>
      </c>
      <c r="G1876" s="44" t="s">
        <v>495</v>
      </c>
      <c r="H1876" s="36">
        <f t="shared" si="201"/>
        <v>68</v>
      </c>
      <c r="I1876" s="36">
        <f t="shared" si="202"/>
        <v>7</v>
      </c>
      <c r="J1876" s="36">
        <f t="shared" si="203"/>
        <v>2</v>
      </c>
      <c r="K1876" s="44" t="s">
        <v>505</v>
      </c>
      <c r="L1876" s="36" t="str">
        <f t="shared" si="204"/>
        <v>tw-y-13-jlr-loc1</v>
      </c>
      <c r="M1876" s="36">
        <f t="shared" si="205"/>
        <v>3</v>
      </c>
      <c r="N1876" s="36">
        <v>6</v>
      </c>
      <c r="O1876" s="37">
        <v>6</v>
      </c>
      <c r="Q1876" s="48">
        <v>73</v>
      </c>
    </row>
    <row r="1877" spans="1:17" ht="16.5" x14ac:dyDescent="0.2">
      <c r="A1877" s="45" t="s">
        <v>1705</v>
      </c>
      <c r="B1877" s="45">
        <f t="shared" si="199"/>
        <v>4401311</v>
      </c>
      <c r="C1877" s="69">
        <v>13</v>
      </c>
      <c r="D1877" s="38">
        <f t="shared" si="200"/>
        <v>44013</v>
      </c>
      <c r="E1877" s="25">
        <v>1</v>
      </c>
      <c r="F1877" s="26" t="s">
        <v>795</v>
      </c>
      <c r="G1877" s="26" t="s">
        <v>432</v>
      </c>
      <c r="H1877" s="25">
        <f t="shared" si="201"/>
        <v>68</v>
      </c>
      <c r="I1877" s="25">
        <f t="shared" si="202"/>
        <v>7</v>
      </c>
      <c r="J1877" s="25">
        <f t="shared" si="203"/>
        <v>2</v>
      </c>
      <c r="K1877" s="26" t="s">
        <v>546</v>
      </c>
      <c r="L1877" s="25" t="str">
        <f t="shared" si="204"/>
        <v>tw-y-13-shl-loc1</v>
      </c>
      <c r="M1877" s="25">
        <f t="shared" si="205"/>
        <v>3</v>
      </c>
      <c r="N1877" s="25">
        <v>9</v>
      </c>
      <c r="O1877" s="39">
        <v>9</v>
      </c>
      <c r="Q1877" s="48">
        <v>74</v>
      </c>
    </row>
    <row r="1878" spans="1:17" ht="16.5" x14ac:dyDescent="0.2">
      <c r="A1878" s="45" t="s">
        <v>1705</v>
      </c>
      <c r="B1878" s="45">
        <f t="shared" si="199"/>
        <v>4401320</v>
      </c>
      <c r="C1878" s="69">
        <v>13</v>
      </c>
      <c r="D1878" s="38">
        <f t="shared" si="200"/>
        <v>44013</v>
      </c>
      <c r="E1878" s="25">
        <v>2</v>
      </c>
      <c r="F1878" s="26" t="s">
        <v>794</v>
      </c>
      <c r="G1878" s="26" t="s">
        <v>502</v>
      </c>
      <c r="H1878" s="25">
        <f t="shared" si="201"/>
        <v>68</v>
      </c>
      <c r="I1878" s="25">
        <f t="shared" si="202"/>
        <v>7</v>
      </c>
      <c r="J1878" s="25">
        <f t="shared" si="203"/>
        <v>2</v>
      </c>
      <c r="K1878" s="26" t="s">
        <v>495</v>
      </c>
      <c r="L1878" s="49" t="str">
        <f t="shared" si="204"/>
        <v>tw-y-13-jlr-loc2</v>
      </c>
      <c r="M1878" s="49">
        <f t="shared" si="205"/>
        <v>3</v>
      </c>
      <c r="N1878" s="25">
        <v>6</v>
      </c>
      <c r="O1878" s="39">
        <v>6</v>
      </c>
      <c r="Q1878" s="48">
        <v>75</v>
      </c>
    </row>
    <row r="1879" spans="1:17" ht="16.5" x14ac:dyDescent="0.2">
      <c r="A1879" s="45" t="s">
        <v>1705</v>
      </c>
      <c r="B1879" s="45">
        <f t="shared" si="199"/>
        <v>4401321</v>
      </c>
      <c r="C1879" s="69">
        <v>13</v>
      </c>
      <c r="D1879" s="38">
        <f t="shared" si="200"/>
        <v>44013</v>
      </c>
      <c r="E1879" s="25">
        <v>2</v>
      </c>
      <c r="F1879" s="26" t="s">
        <v>795</v>
      </c>
      <c r="G1879" s="26" t="s">
        <v>522</v>
      </c>
      <c r="H1879" s="25">
        <f t="shared" si="201"/>
        <v>68</v>
      </c>
      <c r="I1879" s="25">
        <f t="shared" si="202"/>
        <v>7</v>
      </c>
      <c r="J1879" s="25">
        <f t="shared" si="203"/>
        <v>2</v>
      </c>
      <c r="K1879" s="50" t="s">
        <v>534</v>
      </c>
      <c r="L1879" s="49" t="str">
        <f t="shared" si="204"/>
        <v>tw-y-13-shl-loc2</v>
      </c>
      <c r="M1879" s="49">
        <f t="shared" si="205"/>
        <v>3</v>
      </c>
      <c r="N1879" s="25">
        <v>9</v>
      </c>
      <c r="O1879" s="39">
        <v>9</v>
      </c>
      <c r="Q1879" s="48">
        <v>76</v>
      </c>
    </row>
    <row r="1880" spans="1:17" ht="16.5" x14ac:dyDescent="0.2">
      <c r="A1880" s="45" t="s">
        <v>1705</v>
      </c>
      <c r="B1880" s="45">
        <f t="shared" si="199"/>
        <v>4401330</v>
      </c>
      <c r="C1880" s="69">
        <v>13</v>
      </c>
      <c r="D1880" s="38">
        <f t="shared" si="200"/>
        <v>44013</v>
      </c>
      <c r="E1880" s="25">
        <v>3</v>
      </c>
      <c r="F1880" s="26" t="s">
        <v>794</v>
      </c>
      <c r="G1880" s="26" t="s">
        <v>1463</v>
      </c>
      <c r="H1880" s="25">
        <f t="shared" si="201"/>
        <v>68</v>
      </c>
      <c r="I1880" s="25">
        <f t="shared" si="202"/>
        <v>7</v>
      </c>
      <c r="J1880" s="25">
        <f t="shared" si="203"/>
        <v>2</v>
      </c>
      <c r="K1880" s="50" t="s">
        <v>501</v>
      </c>
      <c r="L1880" s="50" t="str">
        <f t="shared" si="204"/>
        <v>tw-y-13-jlr-loc3</v>
      </c>
      <c r="M1880" s="50">
        <f t="shared" si="205"/>
        <v>3</v>
      </c>
      <c r="N1880" s="25">
        <v>6</v>
      </c>
      <c r="O1880" s="39">
        <v>6</v>
      </c>
      <c r="Q1880" s="48">
        <v>77</v>
      </c>
    </row>
    <row r="1881" spans="1:17" ht="17.25" thickBot="1" x14ac:dyDescent="0.25">
      <c r="A1881" s="45" t="s">
        <v>1705</v>
      </c>
      <c r="B1881" s="45">
        <f t="shared" si="199"/>
        <v>4401331</v>
      </c>
      <c r="C1881" s="69">
        <v>13</v>
      </c>
      <c r="D1881" s="40">
        <f t="shared" si="200"/>
        <v>44013</v>
      </c>
      <c r="E1881" s="41">
        <v>3</v>
      </c>
      <c r="F1881" s="42" t="s">
        <v>795</v>
      </c>
      <c r="G1881" s="42" t="s">
        <v>509</v>
      </c>
      <c r="H1881" s="41">
        <f t="shared" si="201"/>
        <v>68</v>
      </c>
      <c r="I1881" s="41">
        <f t="shared" si="202"/>
        <v>7</v>
      </c>
      <c r="J1881" s="41">
        <f t="shared" si="203"/>
        <v>2</v>
      </c>
      <c r="K1881" s="42" t="s">
        <v>542</v>
      </c>
      <c r="L1881" s="42" t="str">
        <f t="shared" si="204"/>
        <v>tw-y-13-shl-loc3</v>
      </c>
      <c r="M1881" s="42">
        <f t="shared" si="205"/>
        <v>3</v>
      </c>
      <c r="N1881" s="41">
        <v>9</v>
      </c>
      <c r="O1881" s="43">
        <v>9</v>
      </c>
      <c r="Q1881" s="48">
        <v>78</v>
      </c>
    </row>
    <row r="1882" spans="1:17" ht="16.5" x14ac:dyDescent="0.2">
      <c r="A1882" s="45" t="s">
        <v>1705</v>
      </c>
      <c r="B1882" s="45">
        <f t="shared" si="199"/>
        <v>4401410</v>
      </c>
      <c r="C1882" s="69">
        <v>14</v>
      </c>
      <c r="D1882" s="35">
        <f t="shared" si="200"/>
        <v>44014</v>
      </c>
      <c r="E1882" s="36">
        <v>1</v>
      </c>
      <c r="F1882" s="44" t="s">
        <v>794</v>
      </c>
      <c r="G1882" s="44" t="s">
        <v>495</v>
      </c>
      <c r="H1882" s="36">
        <f t="shared" si="201"/>
        <v>70</v>
      </c>
      <c r="I1882" s="36">
        <f t="shared" si="202"/>
        <v>8</v>
      </c>
      <c r="J1882" s="36">
        <f t="shared" si="203"/>
        <v>2</v>
      </c>
      <c r="K1882" s="36" t="s">
        <v>1458</v>
      </c>
      <c r="L1882" s="36" t="str">
        <f t="shared" si="204"/>
        <v>tw-y-14-jlr-loc1</v>
      </c>
      <c r="M1882" s="36">
        <f t="shared" si="205"/>
        <v>3</v>
      </c>
      <c r="N1882" s="36">
        <v>6</v>
      </c>
      <c r="O1882" s="37">
        <v>6</v>
      </c>
      <c r="Q1882" s="48">
        <v>79</v>
      </c>
    </row>
    <row r="1883" spans="1:17" ht="16.5" x14ac:dyDescent="0.2">
      <c r="A1883" s="45" t="s">
        <v>1705</v>
      </c>
      <c r="B1883" s="45">
        <f t="shared" si="199"/>
        <v>4401411</v>
      </c>
      <c r="C1883" s="69">
        <v>14</v>
      </c>
      <c r="D1883" s="38">
        <f t="shared" si="200"/>
        <v>44014</v>
      </c>
      <c r="E1883" s="25">
        <v>1</v>
      </c>
      <c r="F1883" s="26" t="s">
        <v>795</v>
      </c>
      <c r="G1883" s="26" t="s">
        <v>432</v>
      </c>
      <c r="H1883" s="25">
        <f t="shared" si="201"/>
        <v>70</v>
      </c>
      <c r="I1883" s="25">
        <f t="shared" si="202"/>
        <v>8</v>
      </c>
      <c r="J1883" s="25">
        <f t="shared" si="203"/>
        <v>2</v>
      </c>
      <c r="K1883" s="26" t="s">
        <v>532</v>
      </c>
      <c r="L1883" s="25" t="str">
        <f t="shared" si="204"/>
        <v>tw-y-14-shl-loc1</v>
      </c>
      <c r="M1883" s="25">
        <f t="shared" si="205"/>
        <v>3</v>
      </c>
      <c r="N1883" s="25">
        <v>9</v>
      </c>
      <c r="O1883" s="39">
        <v>9</v>
      </c>
      <c r="Q1883" s="48">
        <v>80</v>
      </c>
    </row>
    <row r="1884" spans="1:17" ht="16.5" x14ac:dyDescent="0.2">
      <c r="A1884" s="45" t="s">
        <v>1705</v>
      </c>
      <c r="B1884" s="45">
        <f t="shared" si="199"/>
        <v>4401420</v>
      </c>
      <c r="C1884" s="69">
        <v>14</v>
      </c>
      <c r="D1884" s="38">
        <f t="shared" si="200"/>
        <v>44014</v>
      </c>
      <c r="E1884" s="25">
        <v>2</v>
      </c>
      <c r="F1884" s="26" t="s">
        <v>794</v>
      </c>
      <c r="G1884" s="26" t="s">
        <v>502</v>
      </c>
      <c r="H1884" s="25">
        <f t="shared" si="201"/>
        <v>70</v>
      </c>
      <c r="I1884" s="25">
        <f t="shared" si="202"/>
        <v>7</v>
      </c>
      <c r="J1884" s="25">
        <f t="shared" si="203"/>
        <v>2</v>
      </c>
      <c r="K1884" s="45" t="s">
        <v>1463</v>
      </c>
      <c r="L1884" s="49" t="str">
        <f t="shared" si="204"/>
        <v>tw-y-14-jlr-loc2</v>
      </c>
      <c r="M1884" s="49">
        <f t="shared" si="205"/>
        <v>3</v>
      </c>
      <c r="N1884" s="25">
        <v>6</v>
      </c>
      <c r="O1884" s="39">
        <v>6</v>
      </c>
      <c r="Q1884" s="48">
        <v>81</v>
      </c>
    </row>
    <row r="1885" spans="1:17" ht="16.5" x14ac:dyDescent="0.2">
      <c r="A1885" s="45" t="s">
        <v>1705</v>
      </c>
      <c r="B1885" s="45">
        <f t="shared" si="199"/>
        <v>4401421</v>
      </c>
      <c r="C1885" s="69">
        <v>14</v>
      </c>
      <c r="D1885" s="38">
        <f t="shared" si="200"/>
        <v>44014</v>
      </c>
      <c r="E1885" s="25">
        <v>2</v>
      </c>
      <c r="F1885" s="26" t="s">
        <v>795</v>
      </c>
      <c r="G1885" s="26" t="s">
        <v>522</v>
      </c>
      <c r="H1885" s="25">
        <f t="shared" si="201"/>
        <v>70</v>
      </c>
      <c r="I1885" s="25">
        <f t="shared" si="202"/>
        <v>7</v>
      </c>
      <c r="J1885" s="25">
        <f t="shared" si="203"/>
        <v>2</v>
      </c>
      <c r="K1885" s="50" t="s">
        <v>530</v>
      </c>
      <c r="L1885" s="49" t="str">
        <f t="shared" si="204"/>
        <v>tw-y-14-shl-loc2</v>
      </c>
      <c r="M1885" s="49">
        <f t="shared" si="205"/>
        <v>3</v>
      </c>
      <c r="N1885" s="25">
        <v>9</v>
      </c>
      <c r="O1885" s="39">
        <v>9</v>
      </c>
      <c r="Q1885" s="48">
        <v>82</v>
      </c>
    </row>
    <row r="1886" spans="1:17" ht="16.5" x14ac:dyDescent="0.2">
      <c r="A1886" s="45" t="s">
        <v>1705</v>
      </c>
      <c r="B1886" s="45">
        <f t="shared" si="199"/>
        <v>4401430</v>
      </c>
      <c r="C1886" s="69">
        <v>14</v>
      </c>
      <c r="D1886" s="38">
        <f t="shared" si="200"/>
        <v>44014</v>
      </c>
      <c r="E1886" s="25">
        <v>3</v>
      </c>
      <c r="F1886" s="26" t="s">
        <v>794</v>
      </c>
      <c r="G1886" s="26" t="s">
        <v>1463</v>
      </c>
      <c r="H1886" s="25">
        <f t="shared" si="201"/>
        <v>70</v>
      </c>
      <c r="I1886" s="25">
        <f t="shared" si="202"/>
        <v>7</v>
      </c>
      <c r="J1886" s="25">
        <f t="shared" si="203"/>
        <v>2</v>
      </c>
      <c r="K1886" s="50" t="s">
        <v>502</v>
      </c>
      <c r="L1886" s="50" t="str">
        <f t="shared" si="204"/>
        <v>tw-y-14-jlr-loc3</v>
      </c>
      <c r="M1886" s="50">
        <f t="shared" si="205"/>
        <v>3</v>
      </c>
      <c r="N1886" s="25">
        <v>6</v>
      </c>
      <c r="O1886" s="39">
        <v>6</v>
      </c>
      <c r="Q1886" s="48">
        <v>83</v>
      </c>
    </row>
    <row r="1887" spans="1:17" ht="17.25" thickBot="1" x14ac:dyDescent="0.25">
      <c r="A1887" s="45" t="s">
        <v>1705</v>
      </c>
      <c r="B1887" s="45">
        <f t="shared" si="199"/>
        <v>4401431</v>
      </c>
      <c r="C1887" s="69">
        <v>14</v>
      </c>
      <c r="D1887" s="40">
        <f t="shared" si="200"/>
        <v>44014</v>
      </c>
      <c r="E1887" s="41">
        <v>3</v>
      </c>
      <c r="F1887" s="42" t="s">
        <v>795</v>
      </c>
      <c r="G1887" s="42" t="s">
        <v>509</v>
      </c>
      <c r="H1887" s="41">
        <f t="shared" si="201"/>
        <v>70</v>
      </c>
      <c r="I1887" s="41">
        <f t="shared" si="202"/>
        <v>7</v>
      </c>
      <c r="J1887" s="41">
        <f t="shared" si="203"/>
        <v>2</v>
      </c>
      <c r="K1887" s="42" t="s">
        <v>543</v>
      </c>
      <c r="L1887" s="42" t="str">
        <f t="shared" si="204"/>
        <v>tw-y-14-shl-loc3</v>
      </c>
      <c r="M1887" s="42">
        <f t="shared" si="205"/>
        <v>3</v>
      </c>
      <c r="N1887" s="41">
        <v>9</v>
      </c>
      <c r="O1887" s="43">
        <v>9</v>
      </c>
      <c r="Q1887" s="48">
        <v>84</v>
      </c>
    </row>
    <row r="1888" spans="1:17" ht="16.5" x14ac:dyDescent="0.2">
      <c r="A1888" s="45" t="s">
        <v>1705</v>
      </c>
      <c r="B1888" s="45">
        <f t="shared" si="199"/>
        <v>4401510</v>
      </c>
      <c r="C1888" s="69">
        <v>15</v>
      </c>
      <c r="D1888" s="35">
        <f t="shared" si="200"/>
        <v>44015</v>
      </c>
      <c r="E1888" s="36">
        <v>1</v>
      </c>
      <c r="F1888" s="44" t="s">
        <v>794</v>
      </c>
      <c r="G1888" s="44" t="s">
        <v>495</v>
      </c>
      <c r="H1888" s="36">
        <f t="shared" si="201"/>
        <v>70</v>
      </c>
      <c r="I1888" s="36">
        <f t="shared" si="202"/>
        <v>8</v>
      </c>
      <c r="J1888" s="36">
        <f t="shared" si="203"/>
        <v>2</v>
      </c>
      <c r="K1888" s="36" t="s">
        <v>499</v>
      </c>
      <c r="L1888" s="36" t="str">
        <f t="shared" si="204"/>
        <v>tw-y-15-jlr-loc1</v>
      </c>
      <c r="M1888" s="36">
        <f t="shared" si="205"/>
        <v>3</v>
      </c>
      <c r="N1888" s="36">
        <v>6</v>
      </c>
      <c r="O1888" s="37">
        <v>6</v>
      </c>
      <c r="Q1888" s="48">
        <v>85</v>
      </c>
    </row>
    <row r="1889" spans="1:17" ht="16.5" x14ac:dyDescent="0.2">
      <c r="A1889" s="45" t="s">
        <v>1705</v>
      </c>
      <c r="B1889" s="45">
        <f t="shared" si="199"/>
        <v>4401511</v>
      </c>
      <c r="C1889" s="69">
        <v>15</v>
      </c>
      <c r="D1889" s="38">
        <f t="shared" si="200"/>
        <v>44015</v>
      </c>
      <c r="E1889" s="25">
        <v>1</v>
      </c>
      <c r="F1889" s="26" t="s">
        <v>795</v>
      </c>
      <c r="G1889" s="26" t="s">
        <v>432</v>
      </c>
      <c r="H1889" s="25">
        <f t="shared" si="201"/>
        <v>70</v>
      </c>
      <c r="I1889" s="25">
        <f t="shared" si="202"/>
        <v>8</v>
      </c>
      <c r="J1889" s="25">
        <f t="shared" si="203"/>
        <v>2</v>
      </c>
      <c r="K1889" s="26" t="s">
        <v>539</v>
      </c>
      <c r="L1889" s="25" t="str">
        <f t="shared" si="204"/>
        <v>tw-y-15-shl-loc1</v>
      </c>
      <c r="M1889" s="25">
        <f t="shared" si="205"/>
        <v>3</v>
      </c>
      <c r="N1889" s="25">
        <v>9</v>
      </c>
      <c r="O1889" s="39">
        <v>9</v>
      </c>
      <c r="Q1889" s="48">
        <v>86</v>
      </c>
    </row>
    <row r="1890" spans="1:17" ht="16.5" x14ac:dyDescent="0.2">
      <c r="A1890" s="45" t="s">
        <v>1705</v>
      </c>
      <c r="B1890" s="45">
        <f t="shared" si="199"/>
        <v>4401520</v>
      </c>
      <c r="C1890" s="69">
        <v>15</v>
      </c>
      <c r="D1890" s="38">
        <f t="shared" si="200"/>
        <v>44015</v>
      </c>
      <c r="E1890" s="25">
        <v>2</v>
      </c>
      <c r="F1890" s="26" t="s">
        <v>794</v>
      </c>
      <c r="G1890" s="26" t="s">
        <v>502</v>
      </c>
      <c r="H1890" s="25">
        <f t="shared" si="201"/>
        <v>70</v>
      </c>
      <c r="I1890" s="25">
        <f t="shared" si="202"/>
        <v>8</v>
      </c>
      <c r="J1890" s="25">
        <f t="shared" si="203"/>
        <v>2</v>
      </c>
      <c r="K1890" s="25" t="s">
        <v>1459</v>
      </c>
      <c r="L1890" s="49" t="str">
        <f t="shared" si="204"/>
        <v>tw-y-15-jlr-loc2</v>
      </c>
      <c r="M1890" s="49">
        <f t="shared" si="205"/>
        <v>3</v>
      </c>
      <c r="N1890" s="25">
        <v>6</v>
      </c>
      <c r="O1890" s="39">
        <v>6</v>
      </c>
      <c r="Q1890" s="48">
        <v>87</v>
      </c>
    </row>
    <row r="1891" spans="1:17" ht="16.5" x14ac:dyDescent="0.2">
      <c r="A1891" s="45" t="s">
        <v>1705</v>
      </c>
      <c r="B1891" s="45">
        <f t="shared" si="199"/>
        <v>4401521</v>
      </c>
      <c r="C1891" s="69">
        <v>15</v>
      </c>
      <c r="D1891" s="38">
        <f t="shared" si="200"/>
        <v>44015</v>
      </c>
      <c r="E1891" s="25">
        <v>2</v>
      </c>
      <c r="F1891" s="26" t="s">
        <v>795</v>
      </c>
      <c r="G1891" s="26" t="s">
        <v>522</v>
      </c>
      <c r="H1891" s="25">
        <f t="shared" si="201"/>
        <v>70</v>
      </c>
      <c r="I1891" s="25">
        <f t="shared" si="202"/>
        <v>8</v>
      </c>
      <c r="J1891" s="25">
        <f t="shared" si="203"/>
        <v>2</v>
      </c>
      <c r="K1891" s="26" t="s">
        <v>538</v>
      </c>
      <c r="L1891" s="49" t="str">
        <f t="shared" si="204"/>
        <v>tw-y-15-shl-loc2</v>
      </c>
      <c r="M1891" s="49">
        <f t="shared" si="205"/>
        <v>3</v>
      </c>
      <c r="N1891" s="25">
        <v>9</v>
      </c>
      <c r="O1891" s="39">
        <v>9</v>
      </c>
      <c r="Q1891" s="48">
        <v>88</v>
      </c>
    </row>
    <row r="1892" spans="1:17" ht="16.5" x14ac:dyDescent="0.2">
      <c r="A1892" s="45" t="s">
        <v>1705</v>
      </c>
      <c r="B1892" s="45">
        <f t="shared" si="199"/>
        <v>4401530</v>
      </c>
      <c r="C1892" s="69">
        <v>15</v>
      </c>
      <c r="D1892" s="38">
        <f t="shared" si="200"/>
        <v>44015</v>
      </c>
      <c r="E1892" s="25">
        <v>3</v>
      </c>
      <c r="F1892" s="26" t="s">
        <v>794</v>
      </c>
      <c r="G1892" s="26" t="s">
        <v>1463</v>
      </c>
      <c r="H1892" s="25">
        <f t="shared" si="201"/>
        <v>70</v>
      </c>
      <c r="I1892" s="25">
        <f t="shared" si="202"/>
        <v>8</v>
      </c>
      <c r="J1892" s="25">
        <f t="shared" si="203"/>
        <v>2</v>
      </c>
      <c r="K1892" s="25" t="s">
        <v>502</v>
      </c>
      <c r="L1892" s="50" t="str">
        <f t="shared" si="204"/>
        <v>tw-y-15-jlr-loc3</v>
      </c>
      <c r="M1892" s="50">
        <f t="shared" si="205"/>
        <v>3</v>
      </c>
      <c r="N1892" s="25">
        <v>6</v>
      </c>
      <c r="O1892" s="39">
        <v>6</v>
      </c>
      <c r="Q1892" s="48">
        <v>89</v>
      </c>
    </row>
    <row r="1893" spans="1:17" ht="17.25" thickBot="1" x14ac:dyDescent="0.25">
      <c r="A1893" s="45" t="s">
        <v>1705</v>
      </c>
      <c r="B1893" s="45">
        <f t="shared" si="199"/>
        <v>4401531</v>
      </c>
      <c r="C1893" s="69">
        <v>15</v>
      </c>
      <c r="D1893" s="40">
        <f t="shared" si="200"/>
        <v>44015</v>
      </c>
      <c r="E1893" s="41">
        <v>3</v>
      </c>
      <c r="F1893" s="42" t="s">
        <v>795</v>
      </c>
      <c r="G1893" s="42" t="s">
        <v>509</v>
      </c>
      <c r="H1893" s="41">
        <f t="shared" si="201"/>
        <v>70</v>
      </c>
      <c r="I1893" s="41">
        <f t="shared" si="202"/>
        <v>8</v>
      </c>
      <c r="J1893" s="41">
        <f t="shared" si="203"/>
        <v>2</v>
      </c>
      <c r="K1893" s="42" t="s">
        <v>543</v>
      </c>
      <c r="L1893" s="42" t="str">
        <f t="shared" si="204"/>
        <v>tw-y-15-shl-loc3</v>
      </c>
      <c r="M1893" s="42">
        <f t="shared" si="205"/>
        <v>3</v>
      </c>
      <c r="N1893" s="41">
        <v>9</v>
      </c>
      <c r="O1893" s="43">
        <v>9</v>
      </c>
      <c r="Q1893" s="48">
        <v>90</v>
      </c>
    </row>
    <row r="1894" spans="1:17" ht="16.5" x14ac:dyDescent="0.2">
      <c r="A1894" s="45" t="s">
        <v>1705</v>
      </c>
      <c r="B1894" s="45">
        <f t="shared" si="199"/>
        <v>4401610</v>
      </c>
      <c r="C1894" s="69">
        <v>16</v>
      </c>
      <c r="D1894" s="35">
        <f t="shared" si="200"/>
        <v>44016</v>
      </c>
      <c r="E1894" s="36">
        <v>1</v>
      </c>
      <c r="F1894" s="44" t="s">
        <v>794</v>
      </c>
      <c r="G1894" s="44" t="s">
        <v>495</v>
      </c>
      <c r="H1894" s="36">
        <f t="shared" si="201"/>
        <v>72</v>
      </c>
      <c r="I1894" s="36">
        <f t="shared" si="202"/>
        <v>8</v>
      </c>
      <c r="J1894" s="36">
        <f t="shared" si="203"/>
        <v>2</v>
      </c>
      <c r="K1894" s="36" t="s">
        <v>174</v>
      </c>
      <c r="L1894" s="36" t="str">
        <f t="shared" si="204"/>
        <v>tw-y-16-jlr-loc1</v>
      </c>
      <c r="M1894" s="36">
        <f t="shared" si="205"/>
        <v>3</v>
      </c>
      <c r="N1894" s="36">
        <v>6</v>
      </c>
      <c r="O1894" s="37">
        <v>6</v>
      </c>
      <c r="Q1894" s="48">
        <v>91</v>
      </c>
    </row>
    <row r="1895" spans="1:17" ht="16.5" x14ac:dyDescent="0.2">
      <c r="A1895" s="45" t="s">
        <v>1705</v>
      </c>
      <c r="B1895" s="45">
        <f t="shared" si="199"/>
        <v>4401611</v>
      </c>
      <c r="C1895" s="69">
        <v>16</v>
      </c>
      <c r="D1895" s="38">
        <f t="shared" si="200"/>
        <v>44016</v>
      </c>
      <c r="E1895" s="25">
        <v>1</v>
      </c>
      <c r="F1895" s="26" t="s">
        <v>795</v>
      </c>
      <c r="G1895" s="26" t="s">
        <v>432</v>
      </c>
      <c r="H1895" s="25">
        <f t="shared" si="201"/>
        <v>72</v>
      </c>
      <c r="I1895" s="25">
        <f t="shared" si="202"/>
        <v>8</v>
      </c>
      <c r="J1895" s="25">
        <f t="shared" si="203"/>
        <v>2</v>
      </c>
      <c r="K1895" s="25" t="s">
        <v>534</v>
      </c>
      <c r="L1895" s="25" t="str">
        <f t="shared" si="204"/>
        <v>tw-y-16-shl-loc1</v>
      </c>
      <c r="M1895" s="25">
        <f t="shared" si="205"/>
        <v>3</v>
      </c>
      <c r="N1895" s="25">
        <v>9</v>
      </c>
      <c r="O1895" s="39">
        <v>9</v>
      </c>
      <c r="Q1895" s="48">
        <v>92</v>
      </c>
    </row>
    <row r="1896" spans="1:17" ht="16.5" x14ac:dyDescent="0.2">
      <c r="A1896" s="45" t="s">
        <v>1705</v>
      </c>
      <c r="B1896" s="45">
        <f t="shared" si="199"/>
        <v>4401620</v>
      </c>
      <c r="C1896" s="69">
        <v>16</v>
      </c>
      <c r="D1896" s="38">
        <f t="shared" si="200"/>
        <v>44016</v>
      </c>
      <c r="E1896" s="25">
        <v>2</v>
      </c>
      <c r="F1896" s="26" t="s">
        <v>794</v>
      </c>
      <c r="G1896" s="26" t="s">
        <v>434</v>
      </c>
      <c r="H1896" s="25">
        <f t="shared" si="201"/>
        <v>72</v>
      </c>
      <c r="I1896" s="25">
        <f t="shared" si="202"/>
        <v>8</v>
      </c>
      <c r="J1896" s="25">
        <f t="shared" si="203"/>
        <v>2</v>
      </c>
      <c r="K1896" s="25" t="s">
        <v>174</v>
      </c>
      <c r="L1896" s="49" t="str">
        <f t="shared" si="204"/>
        <v>tw-y-16-jlr-loc2</v>
      </c>
      <c r="M1896" s="49">
        <f t="shared" si="205"/>
        <v>3</v>
      </c>
      <c r="N1896" s="25">
        <v>6</v>
      </c>
      <c r="O1896" s="39">
        <v>6</v>
      </c>
      <c r="Q1896" s="48">
        <v>93</v>
      </c>
    </row>
    <row r="1897" spans="1:17" ht="16.5" x14ac:dyDescent="0.2">
      <c r="A1897" s="45" t="s">
        <v>1705</v>
      </c>
      <c r="B1897" s="45">
        <f t="shared" si="199"/>
        <v>4401621</v>
      </c>
      <c r="C1897" s="69">
        <v>16</v>
      </c>
      <c r="D1897" s="38">
        <f t="shared" si="200"/>
        <v>44016</v>
      </c>
      <c r="E1897" s="25">
        <v>2</v>
      </c>
      <c r="F1897" s="26" t="s">
        <v>795</v>
      </c>
      <c r="G1897" s="26" t="s">
        <v>433</v>
      </c>
      <c r="H1897" s="25">
        <f t="shared" si="201"/>
        <v>72</v>
      </c>
      <c r="I1897" s="25">
        <f t="shared" si="202"/>
        <v>8</v>
      </c>
      <c r="J1897" s="25">
        <f t="shared" si="203"/>
        <v>2</v>
      </c>
      <c r="K1897" s="25" t="s">
        <v>528</v>
      </c>
      <c r="L1897" s="49" t="str">
        <f t="shared" si="204"/>
        <v>tw-y-16-shl-loc2</v>
      </c>
      <c r="M1897" s="49">
        <f t="shared" si="205"/>
        <v>3</v>
      </c>
      <c r="N1897" s="25">
        <v>9</v>
      </c>
      <c r="O1897" s="39">
        <v>9</v>
      </c>
      <c r="Q1897" s="48">
        <v>94</v>
      </c>
    </row>
    <row r="1898" spans="1:17" ht="16.5" x14ac:dyDescent="0.2">
      <c r="A1898" s="45" t="s">
        <v>1705</v>
      </c>
      <c r="B1898" s="45">
        <f t="shared" si="199"/>
        <v>4401630</v>
      </c>
      <c r="C1898" s="69">
        <v>16</v>
      </c>
      <c r="D1898" s="38">
        <f t="shared" si="200"/>
        <v>44016</v>
      </c>
      <c r="E1898" s="25">
        <v>3</v>
      </c>
      <c r="F1898" s="26" t="s">
        <v>794</v>
      </c>
      <c r="G1898" s="26" t="s">
        <v>1463</v>
      </c>
      <c r="H1898" s="25">
        <f t="shared" si="201"/>
        <v>72</v>
      </c>
      <c r="I1898" s="25">
        <f t="shared" si="202"/>
        <v>8</v>
      </c>
      <c r="J1898" s="25">
        <f t="shared" si="203"/>
        <v>2</v>
      </c>
      <c r="K1898" s="25" t="s">
        <v>501</v>
      </c>
      <c r="L1898" s="50" t="str">
        <f t="shared" si="204"/>
        <v>tw-y-16-jlr-loc3</v>
      </c>
      <c r="M1898" s="50">
        <f t="shared" si="205"/>
        <v>3</v>
      </c>
      <c r="N1898" s="25">
        <v>6</v>
      </c>
      <c r="O1898" s="39">
        <v>6</v>
      </c>
      <c r="Q1898" s="48">
        <v>95</v>
      </c>
    </row>
    <row r="1899" spans="1:17" ht="17.25" thickBot="1" x14ac:dyDescent="0.25">
      <c r="A1899" s="45" t="s">
        <v>1705</v>
      </c>
      <c r="B1899" s="45">
        <f t="shared" si="199"/>
        <v>4401631</v>
      </c>
      <c r="C1899" s="69">
        <v>16</v>
      </c>
      <c r="D1899" s="40">
        <f t="shared" si="200"/>
        <v>44016</v>
      </c>
      <c r="E1899" s="41">
        <v>3</v>
      </c>
      <c r="F1899" s="42" t="s">
        <v>795</v>
      </c>
      <c r="G1899" s="42" t="s">
        <v>509</v>
      </c>
      <c r="H1899" s="41">
        <f t="shared" si="201"/>
        <v>72</v>
      </c>
      <c r="I1899" s="41">
        <f t="shared" si="202"/>
        <v>8</v>
      </c>
      <c r="J1899" s="41">
        <f t="shared" si="203"/>
        <v>2</v>
      </c>
      <c r="K1899" s="41" t="s">
        <v>542</v>
      </c>
      <c r="L1899" s="42" t="str">
        <f t="shared" si="204"/>
        <v>tw-y-16-shl-loc3</v>
      </c>
      <c r="M1899" s="42">
        <f t="shared" si="205"/>
        <v>3</v>
      </c>
      <c r="N1899" s="41">
        <v>9</v>
      </c>
      <c r="O1899" s="43">
        <v>9</v>
      </c>
      <c r="Q1899" s="48">
        <v>96</v>
      </c>
    </row>
    <row r="1900" spans="1:17" ht="16.5" x14ac:dyDescent="0.2">
      <c r="A1900" s="45" t="s">
        <v>1705</v>
      </c>
      <c r="B1900" s="45">
        <f t="shared" si="199"/>
        <v>4401710</v>
      </c>
      <c r="C1900" s="69">
        <v>17</v>
      </c>
      <c r="D1900" s="35">
        <f t="shared" si="200"/>
        <v>44017</v>
      </c>
      <c r="E1900" s="36">
        <v>1</v>
      </c>
      <c r="F1900" s="44" t="s">
        <v>794</v>
      </c>
      <c r="G1900" s="44" t="s">
        <v>495</v>
      </c>
      <c r="H1900" s="36">
        <f t="shared" si="201"/>
        <v>75</v>
      </c>
      <c r="I1900" s="36">
        <f t="shared" si="202"/>
        <v>8</v>
      </c>
      <c r="J1900" s="36">
        <f t="shared" si="203"/>
        <v>2</v>
      </c>
      <c r="K1900" s="36" t="s">
        <v>499</v>
      </c>
      <c r="L1900" s="36" t="str">
        <f t="shared" si="204"/>
        <v>tw-y-17-jlr-loc1</v>
      </c>
      <c r="M1900" s="36">
        <f t="shared" si="205"/>
        <v>3</v>
      </c>
      <c r="N1900" s="36">
        <v>6</v>
      </c>
      <c r="O1900" s="37">
        <v>6</v>
      </c>
      <c r="Q1900" s="48">
        <v>97</v>
      </c>
    </row>
    <row r="1901" spans="1:17" ht="16.5" x14ac:dyDescent="0.2">
      <c r="A1901" s="45" t="s">
        <v>1705</v>
      </c>
      <c r="B1901" s="45">
        <f t="shared" si="199"/>
        <v>4401711</v>
      </c>
      <c r="C1901" s="69">
        <v>17</v>
      </c>
      <c r="D1901" s="38">
        <f t="shared" si="200"/>
        <v>44017</v>
      </c>
      <c r="E1901" s="25">
        <v>1</v>
      </c>
      <c r="F1901" s="26" t="s">
        <v>795</v>
      </c>
      <c r="G1901" s="26" t="s">
        <v>432</v>
      </c>
      <c r="H1901" s="25">
        <f t="shared" si="201"/>
        <v>75</v>
      </c>
      <c r="I1901" s="25">
        <f t="shared" si="202"/>
        <v>8</v>
      </c>
      <c r="J1901" s="25">
        <f t="shared" si="203"/>
        <v>2</v>
      </c>
      <c r="K1901" s="25" t="s">
        <v>539</v>
      </c>
      <c r="L1901" s="25" t="str">
        <f t="shared" si="204"/>
        <v>tw-y-17-shl-loc1</v>
      </c>
      <c r="M1901" s="25">
        <f t="shared" si="205"/>
        <v>3</v>
      </c>
      <c r="N1901" s="25">
        <v>9</v>
      </c>
      <c r="O1901" s="39">
        <v>9</v>
      </c>
      <c r="Q1901" s="48">
        <v>98</v>
      </c>
    </row>
    <row r="1902" spans="1:17" ht="16.5" x14ac:dyDescent="0.2">
      <c r="A1902" s="45" t="s">
        <v>1705</v>
      </c>
      <c r="B1902" s="45">
        <f t="shared" si="199"/>
        <v>4401720</v>
      </c>
      <c r="C1902" s="69">
        <v>17</v>
      </c>
      <c r="D1902" s="38">
        <f t="shared" si="200"/>
        <v>44017</v>
      </c>
      <c r="E1902" s="25">
        <v>2</v>
      </c>
      <c r="F1902" s="26" t="s">
        <v>794</v>
      </c>
      <c r="G1902" s="26" t="s">
        <v>504</v>
      </c>
      <c r="H1902" s="25">
        <f t="shared" si="201"/>
        <v>75</v>
      </c>
      <c r="I1902" s="25">
        <f t="shared" si="202"/>
        <v>8</v>
      </c>
      <c r="J1902" s="25">
        <f t="shared" si="203"/>
        <v>2</v>
      </c>
      <c r="K1902" s="25" t="s">
        <v>1459</v>
      </c>
      <c r="L1902" s="49" t="str">
        <f t="shared" si="204"/>
        <v>tw-y-17-jlr-loc2</v>
      </c>
      <c r="M1902" s="49">
        <f t="shared" si="205"/>
        <v>3</v>
      </c>
      <c r="N1902" s="25">
        <v>6</v>
      </c>
      <c r="O1902" s="39">
        <v>6</v>
      </c>
      <c r="Q1902" s="48">
        <v>99</v>
      </c>
    </row>
    <row r="1903" spans="1:17" ht="16.5" x14ac:dyDescent="0.2">
      <c r="A1903" s="45" t="s">
        <v>1705</v>
      </c>
      <c r="B1903" s="45">
        <f t="shared" si="199"/>
        <v>4401721</v>
      </c>
      <c r="C1903" s="69">
        <v>17</v>
      </c>
      <c r="D1903" s="38">
        <f t="shared" si="200"/>
        <v>44017</v>
      </c>
      <c r="E1903" s="25">
        <v>2</v>
      </c>
      <c r="F1903" s="26" t="s">
        <v>795</v>
      </c>
      <c r="G1903" s="26" t="s">
        <v>524</v>
      </c>
      <c r="H1903" s="25">
        <f t="shared" si="201"/>
        <v>75</v>
      </c>
      <c r="I1903" s="25">
        <f t="shared" si="202"/>
        <v>8</v>
      </c>
      <c r="J1903" s="25">
        <f t="shared" si="203"/>
        <v>2</v>
      </c>
      <c r="K1903" s="25" t="s">
        <v>538</v>
      </c>
      <c r="L1903" s="49" t="str">
        <f t="shared" si="204"/>
        <v>tw-y-17-shl-loc2</v>
      </c>
      <c r="M1903" s="49">
        <f t="shared" si="205"/>
        <v>3</v>
      </c>
      <c r="N1903" s="25">
        <v>9</v>
      </c>
      <c r="O1903" s="39">
        <v>9</v>
      </c>
      <c r="Q1903" s="48">
        <v>100</v>
      </c>
    </row>
    <row r="1904" spans="1:17" ht="16.5" x14ac:dyDescent="0.2">
      <c r="A1904" s="45" t="s">
        <v>1705</v>
      </c>
      <c r="B1904" s="45">
        <f t="shared" si="199"/>
        <v>4401730</v>
      </c>
      <c r="C1904" s="69">
        <v>17</v>
      </c>
      <c r="D1904" s="38">
        <f t="shared" si="200"/>
        <v>44017</v>
      </c>
      <c r="E1904" s="25">
        <v>3</v>
      </c>
      <c r="F1904" s="26" t="s">
        <v>794</v>
      </c>
      <c r="G1904" s="26" t="s">
        <v>1463</v>
      </c>
      <c r="H1904" s="25">
        <f t="shared" si="201"/>
        <v>75</v>
      </c>
      <c r="I1904" s="25">
        <f t="shared" si="202"/>
        <v>8</v>
      </c>
      <c r="J1904" s="25">
        <f t="shared" si="203"/>
        <v>2</v>
      </c>
      <c r="K1904" s="25" t="s">
        <v>502</v>
      </c>
      <c r="L1904" s="50" t="str">
        <f t="shared" si="204"/>
        <v>tw-y-17-jlr-loc3</v>
      </c>
      <c r="M1904" s="50">
        <f t="shared" si="205"/>
        <v>3</v>
      </c>
      <c r="N1904" s="25">
        <v>6</v>
      </c>
      <c r="O1904" s="39">
        <v>6</v>
      </c>
      <c r="Q1904" s="48">
        <v>101</v>
      </c>
    </row>
    <row r="1905" spans="1:17" ht="17.25" thickBot="1" x14ac:dyDescent="0.25">
      <c r="A1905" s="45" t="s">
        <v>1705</v>
      </c>
      <c r="B1905" s="45">
        <f t="shared" si="199"/>
        <v>4401731</v>
      </c>
      <c r="C1905" s="69">
        <v>17</v>
      </c>
      <c r="D1905" s="40">
        <f t="shared" si="200"/>
        <v>44017</v>
      </c>
      <c r="E1905" s="41">
        <v>3</v>
      </c>
      <c r="F1905" s="42" t="s">
        <v>795</v>
      </c>
      <c r="G1905" s="42" t="s">
        <v>509</v>
      </c>
      <c r="H1905" s="41">
        <f t="shared" si="201"/>
        <v>75</v>
      </c>
      <c r="I1905" s="41">
        <f t="shared" si="202"/>
        <v>8</v>
      </c>
      <c r="J1905" s="41">
        <f t="shared" si="203"/>
        <v>2</v>
      </c>
      <c r="K1905" s="41" t="s">
        <v>543</v>
      </c>
      <c r="L1905" s="42" t="str">
        <f t="shared" si="204"/>
        <v>tw-y-17-shl-loc3</v>
      </c>
      <c r="M1905" s="42">
        <f t="shared" si="205"/>
        <v>3</v>
      </c>
      <c r="N1905" s="41">
        <v>9</v>
      </c>
      <c r="O1905" s="43">
        <v>9</v>
      </c>
      <c r="Q1905" s="48">
        <v>102</v>
      </c>
    </row>
    <row r="1906" spans="1:17" ht="16.5" x14ac:dyDescent="0.2">
      <c r="A1906" s="45" t="s">
        <v>1705</v>
      </c>
      <c r="B1906" s="45">
        <f t="shared" si="199"/>
        <v>4401810</v>
      </c>
      <c r="C1906" s="69">
        <v>18</v>
      </c>
      <c r="D1906" s="35">
        <f t="shared" si="200"/>
        <v>44018</v>
      </c>
      <c r="E1906" s="36">
        <v>1</v>
      </c>
      <c r="F1906" s="44" t="s">
        <v>794</v>
      </c>
      <c r="G1906" s="44" t="s">
        <v>495</v>
      </c>
      <c r="H1906" s="36">
        <f t="shared" si="201"/>
        <v>78</v>
      </c>
      <c r="I1906" s="36">
        <f t="shared" si="202"/>
        <v>8</v>
      </c>
      <c r="J1906" s="36">
        <f t="shared" si="203"/>
        <v>2</v>
      </c>
      <c r="K1906" s="36" t="s">
        <v>174</v>
      </c>
      <c r="L1906" s="36" t="str">
        <f t="shared" si="204"/>
        <v>tw-y-18-jlr-loc1</v>
      </c>
      <c r="M1906" s="36">
        <f t="shared" si="205"/>
        <v>3</v>
      </c>
      <c r="N1906" s="36">
        <v>6</v>
      </c>
      <c r="O1906" s="37">
        <v>6</v>
      </c>
      <c r="Q1906" s="48">
        <v>103</v>
      </c>
    </row>
    <row r="1907" spans="1:17" ht="16.5" x14ac:dyDescent="0.2">
      <c r="A1907" s="45" t="s">
        <v>1705</v>
      </c>
      <c r="B1907" s="45">
        <f t="shared" si="199"/>
        <v>4401811</v>
      </c>
      <c r="C1907" s="69">
        <v>18</v>
      </c>
      <c r="D1907" s="38">
        <f t="shared" si="200"/>
        <v>44018</v>
      </c>
      <c r="E1907" s="25">
        <v>1</v>
      </c>
      <c r="F1907" s="26" t="s">
        <v>795</v>
      </c>
      <c r="G1907" s="26" t="s">
        <v>432</v>
      </c>
      <c r="H1907" s="25">
        <f t="shared" si="201"/>
        <v>78</v>
      </c>
      <c r="I1907" s="25">
        <f t="shared" si="202"/>
        <v>8</v>
      </c>
      <c r="J1907" s="25">
        <f t="shared" si="203"/>
        <v>2</v>
      </c>
      <c r="K1907" s="26" t="s">
        <v>537</v>
      </c>
      <c r="L1907" s="25" t="str">
        <f t="shared" si="204"/>
        <v>tw-y-18-shl-loc1</v>
      </c>
      <c r="M1907" s="25">
        <f t="shared" si="205"/>
        <v>3</v>
      </c>
      <c r="N1907" s="25">
        <v>9</v>
      </c>
      <c r="O1907" s="39">
        <v>9</v>
      </c>
      <c r="Q1907" s="48">
        <v>104</v>
      </c>
    </row>
    <row r="1908" spans="1:17" ht="16.5" x14ac:dyDescent="0.2">
      <c r="A1908" s="45" t="s">
        <v>1705</v>
      </c>
      <c r="B1908" s="45">
        <f t="shared" si="199"/>
        <v>4401820</v>
      </c>
      <c r="C1908" s="69">
        <v>18</v>
      </c>
      <c r="D1908" s="38">
        <f t="shared" si="200"/>
        <v>44018</v>
      </c>
      <c r="E1908" s="25">
        <v>2</v>
      </c>
      <c r="F1908" s="26" t="s">
        <v>794</v>
      </c>
      <c r="G1908" s="26" t="s">
        <v>504</v>
      </c>
      <c r="H1908" s="25">
        <f t="shared" si="201"/>
        <v>78</v>
      </c>
      <c r="I1908" s="25">
        <f t="shared" si="202"/>
        <v>8</v>
      </c>
      <c r="J1908" s="25">
        <f t="shared" si="203"/>
        <v>2</v>
      </c>
      <c r="K1908" s="25" t="s">
        <v>498</v>
      </c>
      <c r="L1908" s="49" t="str">
        <f t="shared" si="204"/>
        <v>tw-y-18-jlr-loc2</v>
      </c>
      <c r="M1908" s="49">
        <f t="shared" si="205"/>
        <v>3</v>
      </c>
      <c r="N1908" s="25">
        <v>6</v>
      </c>
      <c r="O1908" s="39">
        <v>6</v>
      </c>
      <c r="Q1908" s="48">
        <v>105</v>
      </c>
    </row>
    <row r="1909" spans="1:17" ht="16.5" x14ac:dyDescent="0.2">
      <c r="A1909" s="45" t="s">
        <v>1705</v>
      </c>
      <c r="B1909" s="45">
        <f t="shared" si="199"/>
        <v>4401821</v>
      </c>
      <c r="C1909" s="69">
        <v>18</v>
      </c>
      <c r="D1909" s="38">
        <f t="shared" si="200"/>
        <v>44018</v>
      </c>
      <c r="E1909" s="25">
        <v>2</v>
      </c>
      <c r="F1909" s="26" t="s">
        <v>795</v>
      </c>
      <c r="G1909" s="26" t="s">
        <v>524</v>
      </c>
      <c r="H1909" s="25">
        <f t="shared" si="201"/>
        <v>78</v>
      </c>
      <c r="I1909" s="25">
        <f t="shared" si="202"/>
        <v>8</v>
      </c>
      <c r="J1909" s="25">
        <f t="shared" si="203"/>
        <v>2</v>
      </c>
      <c r="K1909" s="25" t="s">
        <v>536</v>
      </c>
      <c r="L1909" s="49" t="str">
        <f t="shared" si="204"/>
        <v>tw-y-18-shl-loc2</v>
      </c>
      <c r="M1909" s="49">
        <f t="shared" si="205"/>
        <v>3</v>
      </c>
      <c r="N1909" s="25">
        <v>9</v>
      </c>
      <c r="O1909" s="39">
        <v>9</v>
      </c>
      <c r="Q1909" s="48">
        <v>106</v>
      </c>
    </row>
    <row r="1910" spans="1:17" ht="16.5" x14ac:dyDescent="0.2">
      <c r="A1910" s="45" t="s">
        <v>1705</v>
      </c>
      <c r="B1910" s="45">
        <f t="shared" si="199"/>
        <v>4401830</v>
      </c>
      <c r="C1910" s="69">
        <v>18</v>
      </c>
      <c r="D1910" s="38">
        <f t="shared" si="200"/>
        <v>44018</v>
      </c>
      <c r="E1910" s="25">
        <v>3</v>
      </c>
      <c r="F1910" s="26" t="s">
        <v>794</v>
      </c>
      <c r="G1910" s="26" t="s">
        <v>1463</v>
      </c>
      <c r="H1910" s="25">
        <f t="shared" si="201"/>
        <v>78</v>
      </c>
      <c r="I1910" s="25">
        <f t="shared" si="202"/>
        <v>8</v>
      </c>
      <c r="J1910" s="25">
        <f t="shared" si="203"/>
        <v>2</v>
      </c>
      <c r="K1910" s="25" t="s">
        <v>500</v>
      </c>
      <c r="L1910" s="50" t="str">
        <f t="shared" si="204"/>
        <v>tw-y-18-jlr-loc3</v>
      </c>
      <c r="M1910" s="50">
        <f t="shared" si="205"/>
        <v>3</v>
      </c>
      <c r="N1910" s="25">
        <v>6</v>
      </c>
      <c r="O1910" s="39">
        <v>6</v>
      </c>
      <c r="Q1910" s="48">
        <v>107</v>
      </c>
    </row>
    <row r="1911" spans="1:17" ht="17.25" thickBot="1" x14ac:dyDescent="0.25">
      <c r="A1911" s="45" t="s">
        <v>1705</v>
      </c>
      <c r="B1911" s="45">
        <f t="shared" si="199"/>
        <v>4401831</v>
      </c>
      <c r="C1911" s="69">
        <v>18</v>
      </c>
      <c r="D1911" s="40">
        <f t="shared" si="200"/>
        <v>44018</v>
      </c>
      <c r="E1911" s="41">
        <v>3</v>
      </c>
      <c r="F1911" s="42" t="s">
        <v>795</v>
      </c>
      <c r="G1911" s="42" t="s">
        <v>509</v>
      </c>
      <c r="H1911" s="41">
        <f t="shared" si="201"/>
        <v>78</v>
      </c>
      <c r="I1911" s="41">
        <f t="shared" si="202"/>
        <v>8</v>
      </c>
      <c r="J1911" s="41">
        <f t="shared" si="203"/>
        <v>2</v>
      </c>
      <c r="K1911" s="41" t="s">
        <v>541</v>
      </c>
      <c r="L1911" s="42" t="str">
        <f t="shared" si="204"/>
        <v>tw-y-18-shl-loc3</v>
      </c>
      <c r="M1911" s="42">
        <f t="shared" si="205"/>
        <v>3</v>
      </c>
      <c r="N1911" s="41">
        <v>9</v>
      </c>
      <c r="O1911" s="43">
        <v>9</v>
      </c>
      <c r="Q1911" s="48">
        <v>108</v>
      </c>
    </row>
    <row r="1912" spans="1:17" ht="16.5" x14ac:dyDescent="0.2">
      <c r="A1912" s="45" t="s">
        <v>1705</v>
      </c>
      <c r="B1912" s="45">
        <f t="shared" si="199"/>
        <v>4401910</v>
      </c>
      <c r="C1912" s="69">
        <v>19</v>
      </c>
      <c r="D1912" s="35">
        <f t="shared" si="200"/>
        <v>44019</v>
      </c>
      <c r="E1912" s="36">
        <v>1</v>
      </c>
      <c r="F1912" s="44" t="s">
        <v>794</v>
      </c>
      <c r="G1912" s="44" t="s">
        <v>495</v>
      </c>
      <c r="H1912" s="36">
        <f t="shared" si="201"/>
        <v>80</v>
      </c>
      <c r="I1912" s="36">
        <f t="shared" si="202"/>
        <v>9</v>
      </c>
      <c r="J1912" s="36">
        <f t="shared" si="203"/>
        <v>2</v>
      </c>
      <c r="K1912" s="36" t="s">
        <v>502</v>
      </c>
      <c r="L1912" s="36" t="str">
        <f t="shared" si="204"/>
        <v>tw-y-19-jlr-loc1</v>
      </c>
      <c r="M1912" s="36">
        <f t="shared" si="205"/>
        <v>3</v>
      </c>
      <c r="N1912" s="36">
        <v>6</v>
      </c>
      <c r="O1912" s="37">
        <v>6</v>
      </c>
      <c r="Q1912" s="48">
        <v>109</v>
      </c>
    </row>
    <row r="1913" spans="1:17" ht="16.5" x14ac:dyDescent="0.2">
      <c r="A1913" s="45" t="s">
        <v>1705</v>
      </c>
      <c r="B1913" s="45">
        <f t="shared" si="199"/>
        <v>4401911</v>
      </c>
      <c r="C1913" s="69">
        <v>19</v>
      </c>
      <c r="D1913" s="38">
        <f t="shared" si="200"/>
        <v>44019</v>
      </c>
      <c r="E1913" s="25">
        <v>1</v>
      </c>
      <c r="F1913" s="26" t="s">
        <v>795</v>
      </c>
      <c r="G1913" s="26" t="s">
        <v>432</v>
      </c>
      <c r="H1913" s="25">
        <f t="shared" si="201"/>
        <v>80</v>
      </c>
      <c r="I1913" s="25">
        <f t="shared" si="202"/>
        <v>9</v>
      </c>
      <c r="J1913" s="25">
        <f t="shared" si="203"/>
        <v>2</v>
      </c>
      <c r="K1913" s="25" t="s">
        <v>543</v>
      </c>
      <c r="L1913" s="25" t="str">
        <f t="shared" si="204"/>
        <v>tw-y-19-shl-loc1</v>
      </c>
      <c r="M1913" s="25">
        <f t="shared" si="205"/>
        <v>3</v>
      </c>
      <c r="N1913" s="25">
        <v>9</v>
      </c>
      <c r="O1913" s="39">
        <v>9</v>
      </c>
      <c r="Q1913" s="48">
        <v>110</v>
      </c>
    </row>
    <row r="1914" spans="1:17" ht="16.5" x14ac:dyDescent="0.2">
      <c r="A1914" s="45" t="s">
        <v>1705</v>
      </c>
      <c r="B1914" s="45">
        <f t="shared" si="199"/>
        <v>4401920</v>
      </c>
      <c r="C1914" s="69">
        <v>19</v>
      </c>
      <c r="D1914" s="38">
        <f t="shared" si="200"/>
        <v>44019</v>
      </c>
      <c r="E1914" s="25">
        <v>2</v>
      </c>
      <c r="F1914" s="26" t="s">
        <v>794</v>
      </c>
      <c r="G1914" s="26" t="s">
        <v>504</v>
      </c>
      <c r="H1914" s="25">
        <f t="shared" si="201"/>
        <v>80</v>
      </c>
      <c r="I1914" s="25">
        <f t="shared" si="202"/>
        <v>8</v>
      </c>
      <c r="J1914" s="25">
        <f t="shared" si="203"/>
        <v>2</v>
      </c>
      <c r="K1914" s="25" t="s">
        <v>1459</v>
      </c>
      <c r="L1914" s="49" t="str">
        <f t="shared" si="204"/>
        <v>tw-y-19-jlr-loc2</v>
      </c>
      <c r="M1914" s="49">
        <f t="shared" si="205"/>
        <v>3</v>
      </c>
      <c r="N1914" s="25">
        <v>6</v>
      </c>
      <c r="O1914" s="39">
        <v>6</v>
      </c>
      <c r="Q1914" s="48">
        <v>111</v>
      </c>
    </row>
    <row r="1915" spans="1:17" ht="16.5" x14ac:dyDescent="0.2">
      <c r="A1915" s="45" t="s">
        <v>1705</v>
      </c>
      <c r="B1915" s="45">
        <f t="shared" si="199"/>
        <v>4401921</v>
      </c>
      <c r="C1915" s="69">
        <v>19</v>
      </c>
      <c r="D1915" s="38">
        <f t="shared" si="200"/>
        <v>44019</v>
      </c>
      <c r="E1915" s="25">
        <v>2</v>
      </c>
      <c r="F1915" s="26" t="s">
        <v>795</v>
      </c>
      <c r="G1915" s="26" t="s">
        <v>524</v>
      </c>
      <c r="H1915" s="25">
        <f t="shared" si="201"/>
        <v>80</v>
      </c>
      <c r="I1915" s="25">
        <f t="shared" si="202"/>
        <v>8</v>
      </c>
      <c r="J1915" s="25">
        <f t="shared" si="203"/>
        <v>2</v>
      </c>
      <c r="K1915" s="25" t="s">
        <v>538</v>
      </c>
      <c r="L1915" s="49" t="str">
        <f t="shared" si="204"/>
        <v>tw-y-19-shl-loc2</v>
      </c>
      <c r="M1915" s="49">
        <f t="shared" si="205"/>
        <v>3</v>
      </c>
      <c r="N1915" s="25">
        <v>9</v>
      </c>
      <c r="O1915" s="39">
        <v>9</v>
      </c>
      <c r="Q1915" s="48">
        <v>112</v>
      </c>
    </row>
    <row r="1916" spans="1:17" ht="16.5" x14ac:dyDescent="0.2">
      <c r="A1916" s="45" t="s">
        <v>1705</v>
      </c>
      <c r="B1916" s="45">
        <f t="shared" si="199"/>
        <v>4401930</v>
      </c>
      <c r="C1916" s="69">
        <v>19</v>
      </c>
      <c r="D1916" s="38">
        <f t="shared" si="200"/>
        <v>44019</v>
      </c>
      <c r="E1916" s="25">
        <v>3</v>
      </c>
      <c r="F1916" s="26" t="s">
        <v>794</v>
      </c>
      <c r="G1916" s="26" t="s">
        <v>1463</v>
      </c>
      <c r="H1916" s="25">
        <f t="shared" si="201"/>
        <v>80</v>
      </c>
      <c r="I1916" s="25">
        <f t="shared" si="202"/>
        <v>8</v>
      </c>
      <c r="J1916" s="25">
        <f t="shared" si="203"/>
        <v>2</v>
      </c>
      <c r="K1916" s="25" t="s">
        <v>499</v>
      </c>
      <c r="L1916" s="50" t="str">
        <f t="shared" si="204"/>
        <v>tw-y-19-jlr-loc3</v>
      </c>
      <c r="M1916" s="50">
        <f t="shared" si="205"/>
        <v>3</v>
      </c>
      <c r="N1916" s="25">
        <v>6</v>
      </c>
      <c r="O1916" s="39">
        <v>6</v>
      </c>
      <c r="Q1916" s="48">
        <v>113</v>
      </c>
    </row>
    <row r="1917" spans="1:17" ht="17.25" thickBot="1" x14ac:dyDescent="0.25">
      <c r="A1917" s="45" t="s">
        <v>1705</v>
      </c>
      <c r="B1917" s="45">
        <f t="shared" si="199"/>
        <v>4401931</v>
      </c>
      <c r="C1917" s="69">
        <v>19</v>
      </c>
      <c r="D1917" s="40">
        <f t="shared" si="200"/>
        <v>44019</v>
      </c>
      <c r="E1917" s="41">
        <v>3</v>
      </c>
      <c r="F1917" s="42" t="s">
        <v>795</v>
      </c>
      <c r="G1917" s="42" t="s">
        <v>509</v>
      </c>
      <c r="H1917" s="41">
        <f t="shared" si="201"/>
        <v>80</v>
      </c>
      <c r="I1917" s="41">
        <f t="shared" si="202"/>
        <v>8</v>
      </c>
      <c r="J1917" s="41">
        <f t="shared" si="203"/>
        <v>2</v>
      </c>
      <c r="K1917" s="41" t="s">
        <v>539</v>
      </c>
      <c r="L1917" s="42" t="str">
        <f t="shared" si="204"/>
        <v>tw-y-19-shl-loc3</v>
      </c>
      <c r="M1917" s="42">
        <f t="shared" si="205"/>
        <v>3</v>
      </c>
      <c r="N1917" s="41">
        <v>9</v>
      </c>
      <c r="O1917" s="43">
        <v>9</v>
      </c>
      <c r="Q1917" s="48">
        <v>114</v>
      </c>
    </row>
    <row r="1918" spans="1:17" ht="16.5" x14ac:dyDescent="0.2">
      <c r="A1918" s="45" t="s">
        <v>1705</v>
      </c>
      <c r="B1918" s="45">
        <f t="shared" si="199"/>
        <v>4402010</v>
      </c>
      <c r="C1918" s="69">
        <v>20</v>
      </c>
      <c r="D1918" s="35">
        <f t="shared" si="200"/>
        <v>44020</v>
      </c>
      <c r="E1918" s="36">
        <v>1</v>
      </c>
      <c r="F1918" s="44" t="s">
        <v>794</v>
      </c>
      <c r="G1918" s="44" t="s">
        <v>435</v>
      </c>
      <c r="H1918" s="36">
        <f t="shared" si="201"/>
        <v>80</v>
      </c>
      <c r="I1918" s="36">
        <f t="shared" si="202"/>
        <v>9</v>
      </c>
      <c r="J1918" s="36">
        <f t="shared" si="203"/>
        <v>2</v>
      </c>
      <c r="K1918" s="36" t="s">
        <v>495</v>
      </c>
      <c r="L1918" s="36" t="str">
        <f t="shared" si="204"/>
        <v>tw-y-20-jlr-loc1</v>
      </c>
      <c r="M1918" s="36">
        <f t="shared" si="205"/>
        <v>4</v>
      </c>
      <c r="N1918" s="36">
        <v>6</v>
      </c>
      <c r="O1918" s="37">
        <v>6</v>
      </c>
      <c r="Q1918" s="48">
        <v>115</v>
      </c>
    </row>
    <row r="1919" spans="1:17" ht="16.5" x14ac:dyDescent="0.2">
      <c r="A1919" s="45" t="s">
        <v>1705</v>
      </c>
      <c r="B1919" s="45">
        <f t="shared" si="199"/>
        <v>4402011</v>
      </c>
      <c r="C1919" s="69">
        <v>20</v>
      </c>
      <c r="D1919" s="38">
        <f t="shared" si="200"/>
        <v>44020</v>
      </c>
      <c r="E1919" s="25">
        <v>1</v>
      </c>
      <c r="F1919" s="26" t="s">
        <v>795</v>
      </c>
      <c r="G1919" s="26" t="s">
        <v>432</v>
      </c>
      <c r="H1919" s="25">
        <f t="shared" si="201"/>
        <v>80</v>
      </c>
      <c r="I1919" s="25">
        <f t="shared" si="202"/>
        <v>9</v>
      </c>
      <c r="J1919" s="25">
        <f t="shared" si="203"/>
        <v>2</v>
      </c>
      <c r="K1919" s="25" t="s">
        <v>527</v>
      </c>
      <c r="L1919" s="25" t="str">
        <f t="shared" si="204"/>
        <v>tw-y-20-shl-loc1</v>
      </c>
      <c r="M1919" s="25">
        <f t="shared" si="205"/>
        <v>4</v>
      </c>
      <c r="N1919" s="25">
        <v>9</v>
      </c>
      <c r="O1919" s="39">
        <v>9</v>
      </c>
      <c r="Q1919" s="48">
        <v>116</v>
      </c>
    </row>
    <row r="1920" spans="1:17" ht="16.5" x14ac:dyDescent="0.2">
      <c r="A1920" s="45" t="s">
        <v>1705</v>
      </c>
      <c r="B1920" s="45">
        <f t="shared" si="199"/>
        <v>4402020</v>
      </c>
      <c r="C1920" s="69">
        <v>20</v>
      </c>
      <c r="D1920" s="38">
        <f t="shared" si="200"/>
        <v>44020</v>
      </c>
      <c r="E1920" s="25">
        <v>2</v>
      </c>
      <c r="F1920" s="26" t="s">
        <v>794</v>
      </c>
      <c r="G1920" s="26" t="s">
        <v>504</v>
      </c>
      <c r="H1920" s="25">
        <f t="shared" si="201"/>
        <v>80</v>
      </c>
      <c r="I1920" s="25">
        <f t="shared" si="202"/>
        <v>9</v>
      </c>
      <c r="J1920" s="25">
        <f t="shared" si="203"/>
        <v>2</v>
      </c>
      <c r="K1920" s="25" t="s">
        <v>1463</v>
      </c>
      <c r="L1920" s="49" t="str">
        <f t="shared" si="204"/>
        <v>tw-y-20-jlr-loc2</v>
      </c>
      <c r="M1920" s="49">
        <f t="shared" si="205"/>
        <v>4</v>
      </c>
      <c r="N1920" s="25">
        <v>6</v>
      </c>
      <c r="O1920" s="39">
        <v>6</v>
      </c>
      <c r="Q1920" s="48">
        <v>117</v>
      </c>
    </row>
    <row r="1921" spans="1:17" ht="16.5" x14ac:dyDescent="0.2">
      <c r="A1921" s="45" t="s">
        <v>1705</v>
      </c>
      <c r="B1921" s="45">
        <f t="shared" si="199"/>
        <v>4402021</v>
      </c>
      <c r="C1921" s="69">
        <v>20</v>
      </c>
      <c r="D1921" s="38">
        <f t="shared" si="200"/>
        <v>44020</v>
      </c>
      <c r="E1921" s="25">
        <v>2</v>
      </c>
      <c r="F1921" s="26" t="s">
        <v>795</v>
      </c>
      <c r="G1921" s="26" t="s">
        <v>524</v>
      </c>
      <c r="H1921" s="25">
        <f t="shared" si="201"/>
        <v>80</v>
      </c>
      <c r="I1921" s="25">
        <f t="shared" si="202"/>
        <v>9</v>
      </c>
      <c r="J1921" s="25">
        <f t="shared" si="203"/>
        <v>2</v>
      </c>
      <c r="K1921" s="25" t="s">
        <v>530</v>
      </c>
      <c r="L1921" s="49" t="str">
        <f t="shared" si="204"/>
        <v>tw-y-20-shl-loc2</v>
      </c>
      <c r="M1921" s="49">
        <f t="shared" si="205"/>
        <v>4</v>
      </c>
      <c r="N1921" s="25">
        <v>9</v>
      </c>
      <c r="O1921" s="39">
        <v>9</v>
      </c>
      <c r="Q1921" s="48">
        <v>118</v>
      </c>
    </row>
    <row r="1922" spans="1:17" ht="16.5" x14ac:dyDescent="0.2">
      <c r="A1922" s="45" t="s">
        <v>1705</v>
      </c>
      <c r="B1922" s="45">
        <f t="shared" si="199"/>
        <v>4402030</v>
      </c>
      <c r="C1922" s="69">
        <v>20</v>
      </c>
      <c r="D1922" s="38">
        <f t="shared" si="200"/>
        <v>44020</v>
      </c>
      <c r="E1922" s="25">
        <v>3</v>
      </c>
      <c r="F1922" s="26" t="s">
        <v>794</v>
      </c>
      <c r="G1922" s="26" t="s">
        <v>1463</v>
      </c>
      <c r="H1922" s="25">
        <f t="shared" si="201"/>
        <v>80</v>
      </c>
      <c r="I1922" s="25">
        <f t="shared" si="202"/>
        <v>9</v>
      </c>
      <c r="J1922" s="25">
        <f t="shared" si="203"/>
        <v>2</v>
      </c>
      <c r="K1922" s="25" t="s">
        <v>504</v>
      </c>
      <c r="L1922" s="50" t="str">
        <f t="shared" si="204"/>
        <v>tw-y-20-jlr-loc3</v>
      </c>
      <c r="M1922" s="50">
        <f t="shared" si="205"/>
        <v>4</v>
      </c>
      <c r="N1922" s="25">
        <v>6</v>
      </c>
      <c r="O1922" s="39">
        <v>6</v>
      </c>
      <c r="Q1922" s="48">
        <v>119</v>
      </c>
    </row>
    <row r="1923" spans="1:17" ht="17.25" thickBot="1" x14ac:dyDescent="0.25">
      <c r="A1923" s="45" t="s">
        <v>1705</v>
      </c>
      <c r="B1923" s="45">
        <f t="shared" si="199"/>
        <v>4402031</v>
      </c>
      <c r="C1923" s="69">
        <v>20</v>
      </c>
      <c r="D1923" s="40">
        <f t="shared" si="200"/>
        <v>44020</v>
      </c>
      <c r="E1923" s="41">
        <v>3</v>
      </c>
      <c r="F1923" s="42" t="s">
        <v>795</v>
      </c>
      <c r="G1923" s="42" t="s">
        <v>509</v>
      </c>
      <c r="H1923" s="41">
        <f t="shared" si="201"/>
        <v>80</v>
      </c>
      <c r="I1923" s="41">
        <f t="shared" si="202"/>
        <v>9</v>
      </c>
      <c r="J1923" s="41">
        <f t="shared" si="203"/>
        <v>2</v>
      </c>
      <c r="K1923" s="41" t="s">
        <v>545</v>
      </c>
      <c r="L1923" s="42" t="str">
        <f t="shared" si="204"/>
        <v>tw-y-20-shl-loc3</v>
      </c>
      <c r="M1923" s="42">
        <f t="shared" si="205"/>
        <v>4</v>
      </c>
      <c r="N1923" s="41">
        <v>9</v>
      </c>
      <c r="O1923" s="43">
        <v>9</v>
      </c>
      <c r="Q1923" s="48">
        <v>120</v>
      </c>
    </row>
    <row r="1924" spans="1:17" ht="16.5" x14ac:dyDescent="0.2">
      <c r="A1924" s="45" t="s">
        <v>1705</v>
      </c>
      <c r="B1924" s="45">
        <f t="shared" si="199"/>
        <v>4402110</v>
      </c>
      <c r="C1924" s="69">
        <v>21</v>
      </c>
      <c r="D1924" s="35">
        <f t="shared" si="200"/>
        <v>44021</v>
      </c>
      <c r="E1924" s="36">
        <v>1</v>
      </c>
      <c r="F1924" s="44" t="s">
        <v>794</v>
      </c>
      <c r="G1924" s="44" t="s">
        <v>174</v>
      </c>
      <c r="H1924" s="36">
        <f t="shared" si="201"/>
        <v>81</v>
      </c>
      <c r="I1924" s="36">
        <f t="shared" si="202"/>
        <v>9</v>
      </c>
      <c r="J1924" s="36">
        <f t="shared" si="203"/>
        <v>2</v>
      </c>
      <c r="K1924" s="36" t="s">
        <v>502</v>
      </c>
      <c r="L1924" s="36" t="str">
        <f t="shared" si="204"/>
        <v>tw-y-21-jlr-loc1</v>
      </c>
      <c r="M1924" s="36">
        <f t="shared" si="205"/>
        <v>4</v>
      </c>
      <c r="N1924" s="36">
        <v>6</v>
      </c>
      <c r="O1924" s="37">
        <v>6</v>
      </c>
      <c r="Q1924" s="48">
        <v>121</v>
      </c>
    </row>
    <row r="1925" spans="1:17" ht="16.5" x14ac:dyDescent="0.2">
      <c r="A1925" s="45" t="s">
        <v>1705</v>
      </c>
      <c r="B1925" s="45">
        <f t="shared" ref="B1925:B1988" si="206">D1925*100+E1925*10+IF(F1925="jlr",0,1)</f>
        <v>4402111</v>
      </c>
      <c r="C1925" s="69">
        <v>21</v>
      </c>
      <c r="D1925" s="38">
        <f t="shared" si="200"/>
        <v>44021</v>
      </c>
      <c r="E1925" s="25">
        <v>1</v>
      </c>
      <c r="F1925" s="26" t="s">
        <v>795</v>
      </c>
      <c r="G1925" s="26" t="s">
        <v>432</v>
      </c>
      <c r="H1925" s="25">
        <f t="shared" si="201"/>
        <v>81</v>
      </c>
      <c r="I1925" s="25">
        <f t="shared" si="202"/>
        <v>9</v>
      </c>
      <c r="J1925" s="25">
        <f t="shared" si="203"/>
        <v>2</v>
      </c>
      <c r="K1925" s="25" t="s">
        <v>543</v>
      </c>
      <c r="L1925" s="25" t="str">
        <f t="shared" si="204"/>
        <v>tw-y-21-shl-loc1</v>
      </c>
      <c r="M1925" s="25">
        <f t="shared" si="205"/>
        <v>4</v>
      </c>
      <c r="N1925" s="25">
        <v>9</v>
      </c>
      <c r="O1925" s="39">
        <v>9</v>
      </c>
      <c r="Q1925" s="48">
        <v>122</v>
      </c>
    </row>
    <row r="1926" spans="1:17" ht="16.5" x14ac:dyDescent="0.2">
      <c r="A1926" s="45" t="s">
        <v>1705</v>
      </c>
      <c r="B1926" s="45">
        <f t="shared" si="206"/>
        <v>4402120</v>
      </c>
      <c r="C1926" s="69">
        <v>21</v>
      </c>
      <c r="D1926" s="38">
        <f t="shared" si="200"/>
        <v>44021</v>
      </c>
      <c r="E1926" s="25">
        <v>2</v>
      </c>
      <c r="F1926" s="26" t="s">
        <v>794</v>
      </c>
      <c r="G1926" s="26" t="s">
        <v>504</v>
      </c>
      <c r="H1926" s="25">
        <f t="shared" si="201"/>
        <v>81</v>
      </c>
      <c r="I1926" s="25">
        <f t="shared" si="202"/>
        <v>9</v>
      </c>
      <c r="J1926" s="25">
        <f t="shared" si="203"/>
        <v>2</v>
      </c>
      <c r="K1926" s="25" t="s">
        <v>1459</v>
      </c>
      <c r="L1926" s="49" t="str">
        <f t="shared" si="204"/>
        <v>tw-y-21-jlr-loc2</v>
      </c>
      <c r="M1926" s="49">
        <f t="shared" si="205"/>
        <v>4</v>
      </c>
      <c r="N1926" s="25">
        <v>6</v>
      </c>
      <c r="O1926" s="39">
        <v>6</v>
      </c>
      <c r="Q1926" s="48">
        <v>123</v>
      </c>
    </row>
    <row r="1927" spans="1:17" ht="16.5" x14ac:dyDescent="0.2">
      <c r="A1927" s="45" t="s">
        <v>1705</v>
      </c>
      <c r="B1927" s="45">
        <f t="shared" si="206"/>
        <v>4402121</v>
      </c>
      <c r="C1927" s="69">
        <v>21</v>
      </c>
      <c r="D1927" s="38">
        <f t="shared" si="200"/>
        <v>44021</v>
      </c>
      <c r="E1927" s="25">
        <v>2</v>
      </c>
      <c r="F1927" s="26" t="s">
        <v>795</v>
      </c>
      <c r="G1927" s="26" t="s">
        <v>524</v>
      </c>
      <c r="H1927" s="25">
        <f t="shared" si="201"/>
        <v>81</v>
      </c>
      <c r="I1927" s="25">
        <f t="shared" si="202"/>
        <v>9</v>
      </c>
      <c r="J1927" s="25">
        <f t="shared" si="203"/>
        <v>2</v>
      </c>
      <c r="K1927" s="25" t="s">
        <v>538</v>
      </c>
      <c r="L1927" s="49" t="str">
        <f t="shared" si="204"/>
        <v>tw-y-21-shl-loc2</v>
      </c>
      <c r="M1927" s="49">
        <f t="shared" si="205"/>
        <v>4</v>
      </c>
      <c r="N1927" s="25">
        <v>9</v>
      </c>
      <c r="O1927" s="39">
        <v>9</v>
      </c>
      <c r="Q1927" s="48">
        <v>124</v>
      </c>
    </row>
    <row r="1928" spans="1:17" ht="16.5" x14ac:dyDescent="0.2">
      <c r="A1928" s="45" t="s">
        <v>1705</v>
      </c>
      <c r="B1928" s="45">
        <f t="shared" si="206"/>
        <v>4402130</v>
      </c>
      <c r="C1928" s="69">
        <v>21</v>
      </c>
      <c r="D1928" s="38">
        <f t="shared" si="200"/>
        <v>44021</v>
      </c>
      <c r="E1928" s="25">
        <v>3</v>
      </c>
      <c r="F1928" s="26" t="s">
        <v>794</v>
      </c>
      <c r="G1928" s="26" t="s">
        <v>1463</v>
      </c>
      <c r="H1928" s="25">
        <f t="shared" si="201"/>
        <v>81</v>
      </c>
      <c r="I1928" s="25">
        <f t="shared" si="202"/>
        <v>9</v>
      </c>
      <c r="J1928" s="25">
        <f t="shared" si="203"/>
        <v>2</v>
      </c>
      <c r="K1928" s="25" t="s">
        <v>499</v>
      </c>
      <c r="L1928" s="50" t="str">
        <f t="shared" si="204"/>
        <v>tw-y-21-jlr-loc3</v>
      </c>
      <c r="M1928" s="50">
        <f t="shared" si="205"/>
        <v>4</v>
      </c>
      <c r="N1928" s="25">
        <v>6</v>
      </c>
      <c r="O1928" s="39">
        <v>6</v>
      </c>
      <c r="Q1928" s="48">
        <v>125</v>
      </c>
    </row>
    <row r="1929" spans="1:17" ht="17.25" thickBot="1" x14ac:dyDescent="0.25">
      <c r="A1929" s="45" t="s">
        <v>1705</v>
      </c>
      <c r="B1929" s="45">
        <f t="shared" si="206"/>
        <v>4402131</v>
      </c>
      <c r="C1929" s="69">
        <v>21</v>
      </c>
      <c r="D1929" s="40">
        <f t="shared" si="200"/>
        <v>44021</v>
      </c>
      <c r="E1929" s="41">
        <v>3</v>
      </c>
      <c r="F1929" s="42" t="s">
        <v>795</v>
      </c>
      <c r="G1929" s="42" t="s">
        <v>509</v>
      </c>
      <c r="H1929" s="41">
        <f t="shared" si="201"/>
        <v>81</v>
      </c>
      <c r="I1929" s="41">
        <f t="shared" si="202"/>
        <v>9</v>
      </c>
      <c r="J1929" s="41">
        <f t="shared" si="203"/>
        <v>2</v>
      </c>
      <c r="K1929" s="41" t="s">
        <v>539</v>
      </c>
      <c r="L1929" s="42" t="str">
        <f t="shared" si="204"/>
        <v>tw-y-21-shl-loc3</v>
      </c>
      <c r="M1929" s="42">
        <f t="shared" si="205"/>
        <v>4</v>
      </c>
      <c r="N1929" s="41">
        <v>9</v>
      </c>
      <c r="O1929" s="43">
        <v>9</v>
      </c>
      <c r="Q1929" s="48">
        <v>126</v>
      </c>
    </row>
    <row r="1930" spans="1:17" ht="16.5" x14ac:dyDescent="0.2">
      <c r="A1930" s="45" t="s">
        <v>1705</v>
      </c>
      <c r="B1930" s="45">
        <f t="shared" si="206"/>
        <v>4402210</v>
      </c>
      <c r="C1930" s="69">
        <v>22</v>
      </c>
      <c r="D1930" s="35">
        <f t="shared" si="200"/>
        <v>44022</v>
      </c>
      <c r="E1930" s="36">
        <v>1</v>
      </c>
      <c r="F1930" s="44" t="s">
        <v>794</v>
      </c>
      <c r="G1930" s="44" t="s">
        <v>174</v>
      </c>
      <c r="H1930" s="36">
        <f t="shared" si="201"/>
        <v>82</v>
      </c>
      <c r="I1930" s="36">
        <f t="shared" si="202"/>
        <v>9</v>
      </c>
      <c r="J1930" s="36">
        <f t="shared" si="203"/>
        <v>2</v>
      </c>
      <c r="K1930" s="44" t="s">
        <v>505</v>
      </c>
      <c r="L1930" s="36" t="str">
        <f t="shared" si="204"/>
        <v>tw-y-22-jlr-loc1</v>
      </c>
      <c r="M1930" s="36">
        <f t="shared" si="205"/>
        <v>4</v>
      </c>
      <c r="N1930" s="36">
        <v>6</v>
      </c>
      <c r="O1930" s="37">
        <v>6</v>
      </c>
      <c r="Q1930" s="48">
        <v>127</v>
      </c>
    </row>
    <row r="1931" spans="1:17" ht="16.5" x14ac:dyDescent="0.2">
      <c r="A1931" s="45" t="s">
        <v>1705</v>
      </c>
      <c r="B1931" s="45">
        <f t="shared" si="206"/>
        <v>4402211</v>
      </c>
      <c r="C1931" s="69">
        <v>22</v>
      </c>
      <c r="D1931" s="38">
        <f t="shared" si="200"/>
        <v>44022</v>
      </c>
      <c r="E1931" s="25">
        <v>1</v>
      </c>
      <c r="F1931" s="26" t="s">
        <v>795</v>
      </c>
      <c r="G1931" s="26" t="s">
        <v>432</v>
      </c>
      <c r="H1931" s="25">
        <f t="shared" si="201"/>
        <v>82</v>
      </c>
      <c r="I1931" s="25">
        <f t="shared" si="202"/>
        <v>9</v>
      </c>
      <c r="J1931" s="25">
        <f t="shared" si="203"/>
        <v>2</v>
      </c>
      <c r="K1931" s="25" t="s">
        <v>546</v>
      </c>
      <c r="L1931" s="25" t="str">
        <f t="shared" si="204"/>
        <v>tw-y-22-shl-loc1</v>
      </c>
      <c r="M1931" s="25">
        <f t="shared" si="205"/>
        <v>4</v>
      </c>
      <c r="N1931" s="25">
        <v>9</v>
      </c>
      <c r="O1931" s="39">
        <v>9</v>
      </c>
      <c r="Q1931" s="48">
        <v>128</v>
      </c>
    </row>
    <row r="1932" spans="1:17" ht="16.5" x14ac:dyDescent="0.2">
      <c r="A1932" s="45" t="s">
        <v>1705</v>
      </c>
      <c r="B1932" s="45">
        <f t="shared" si="206"/>
        <v>4402220</v>
      </c>
      <c r="C1932" s="69">
        <v>22</v>
      </c>
      <c r="D1932" s="38">
        <f t="shared" si="200"/>
        <v>44022</v>
      </c>
      <c r="E1932" s="25">
        <v>2</v>
      </c>
      <c r="F1932" s="26" t="s">
        <v>794</v>
      </c>
      <c r="G1932" s="26" t="s">
        <v>504</v>
      </c>
      <c r="H1932" s="25">
        <f t="shared" si="201"/>
        <v>82</v>
      </c>
      <c r="I1932" s="25">
        <f t="shared" si="202"/>
        <v>9</v>
      </c>
      <c r="J1932" s="25">
        <f t="shared" si="203"/>
        <v>2</v>
      </c>
      <c r="K1932" s="25" t="s">
        <v>495</v>
      </c>
      <c r="L1932" s="49" t="str">
        <f t="shared" si="204"/>
        <v>tw-y-22-jlr-loc2</v>
      </c>
      <c r="M1932" s="49">
        <f t="shared" si="205"/>
        <v>4</v>
      </c>
      <c r="N1932" s="25">
        <v>6</v>
      </c>
      <c r="O1932" s="39">
        <v>6</v>
      </c>
      <c r="Q1932" s="48">
        <v>129</v>
      </c>
    </row>
    <row r="1933" spans="1:17" ht="16.5" x14ac:dyDescent="0.2">
      <c r="A1933" s="45" t="s">
        <v>1705</v>
      </c>
      <c r="B1933" s="45">
        <f t="shared" si="206"/>
        <v>4402221</v>
      </c>
      <c r="C1933" s="69">
        <v>22</v>
      </c>
      <c r="D1933" s="38">
        <f t="shared" ref="D1933:D1996" si="207">INT((Q1933-1)/6)+44001</f>
        <v>44022</v>
      </c>
      <c r="E1933" s="25">
        <v>2</v>
      </c>
      <c r="F1933" s="26" t="s">
        <v>795</v>
      </c>
      <c r="G1933" s="26" t="s">
        <v>524</v>
      </c>
      <c r="H1933" s="25">
        <f t="shared" ref="H1933:H1996" si="208">INDEX($BL$4:$BL$103,C1933)</f>
        <v>82</v>
      </c>
      <c r="I1933" s="25">
        <f t="shared" ref="I1933:I1996" si="209">INDEX($BM$4:$BO$103,C1933,E1933)</f>
        <v>9</v>
      </c>
      <c r="J1933" s="25">
        <f t="shared" ref="J1933:J1996" si="210">INDEX($BP$4:$BP$103,C1933)</f>
        <v>2</v>
      </c>
      <c r="K1933" s="25" t="s">
        <v>534</v>
      </c>
      <c r="L1933" s="49" t="str">
        <f t="shared" ref="L1933:L1996" si="211">A1933&amp;"-"&amp;C1933&amp;"-"&amp;F1933&amp;"-loc"&amp;E1933</f>
        <v>tw-y-22-shl-loc2</v>
      </c>
      <c r="M1933" s="49">
        <f t="shared" ref="M1933:M1996" si="212">INDEX($BQ$4:$BQ$103,C1933)</f>
        <v>4</v>
      </c>
      <c r="N1933" s="25">
        <v>9</v>
      </c>
      <c r="O1933" s="39">
        <v>9</v>
      </c>
      <c r="Q1933" s="48">
        <v>130</v>
      </c>
    </row>
    <row r="1934" spans="1:17" ht="16.5" x14ac:dyDescent="0.2">
      <c r="A1934" s="45" t="s">
        <v>1705</v>
      </c>
      <c r="B1934" s="45">
        <f t="shared" si="206"/>
        <v>4402230</v>
      </c>
      <c r="C1934" s="69">
        <v>22</v>
      </c>
      <c r="D1934" s="38">
        <f t="shared" si="207"/>
        <v>44022</v>
      </c>
      <c r="E1934" s="25">
        <v>3</v>
      </c>
      <c r="F1934" s="26" t="s">
        <v>794</v>
      </c>
      <c r="G1934" s="26" t="s">
        <v>1463</v>
      </c>
      <c r="H1934" s="25">
        <f t="shared" si="208"/>
        <v>82</v>
      </c>
      <c r="I1934" s="25">
        <f t="shared" si="209"/>
        <v>9</v>
      </c>
      <c r="J1934" s="25">
        <f t="shared" si="210"/>
        <v>2</v>
      </c>
      <c r="K1934" s="25" t="s">
        <v>501</v>
      </c>
      <c r="L1934" s="50" t="str">
        <f t="shared" si="211"/>
        <v>tw-y-22-jlr-loc3</v>
      </c>
      <c r="M1934" s="50">
        <f t="shared" si="212"/>
        <v>4</v>
      </c>
      <c r="N1934" s="25">
        <v>6</v>
      </c>
      <c r="O1934" s="39">
        <v>6</v>
      </c>
      <c r="Q1934" s="48">
        <v>131</v>
      </c>
    </row>
    <row r="1935" spans="1:17" ht="17.25" thickBot="1" x14ac:dyDescent="0.25">
      <c r="A1935" s="45" t="s">
        <v>1705</v>
      </c>
      <c r="B1935" s="45">
        <f t="shared" si="206"/>
        <v>4402231</v>
      </c>
      <c r="C1935" s="69">
        <v>22</v>
      </c>
      <c r="D1935" s="40">
        <f t="shared" si="207"/>
        <v>44022</v>
      </c>
      <c r="E1935" s="41">
        <v>3</v>
      </c>
      <c r="F1935" s="42" t="s">
        <v>795</v>
      </c>
      <c r="G1935" s="42" t="s">
        <v>509</v>
      </c>
      <c r="H1935" s="41">
        <f t="shared" si="208"/>
        <v>82</v>
      </c>
      <c r="I1935" s="41">
        <f t="shared" si="209"/>
        <v>9</v>
      </c>
      <c r="J1935" s="41">
        <f t="shared" si="210"/>
        <v>2</v>
      </c>
      <c r="K1935" s="41" t="s">
        <v>542</v>
      </c>
      <c r="L1935" s="42" t="str">
        <f t="shared" si="211"/>
        <v>tw-y-22-shl-loc3</v>
      </c>
      <c r="M1935" s="42">
        <f t="shared" si="212"/>
        <v>4</v>
      </c>
      <c r="N1935" s="41">
        <v>9</v>
      </c>
      <c r="O1935" s="43">
        <v>9</v>
      </c>
      <c r="Q1935" s="48">
        <v>132</v>
      </c>
    </row>
    <row r="1936" spans="1:17" ht="16.5" x14ac:dyDescent="0.2">
      <c r="A1936" s="45" t="s">
        <v>1705</v>
      </c>
      <c r="B1936" s="45">
        <f t="shared" si="206"/>
        <v>4402310</v>
      </c>
      <c r="C1936" s="69">
        <v>23</v>
      </c>
      <c r="D1936" s="35">
        <f t="shared" si="207"/>
        <v>44023</v>
      </c>
      <c r="E1936" s="36">
        <v>1</v>
      </c>
      <c r="F1936" s="44" t="s">
        <v>794</v>
      </c>
      <c r="G1936" s="44" t="s">
        <v>174</v>
      </c>
      <c r="H1936" s="36">
        <f t="shared" si="208"/>
        <v>83</v>
      </c>
      <c r="I1936" s="36">
        <f t="shared" si="209"/>
        <v>9</v>
      </c>
      <c r="J1936" s="36">
        <f t="shared" si="210"/>
        <v>2</v>
      </c>
      <c r="K1936" s="44" t="s">
        <v>1458</v>
      </c>
      <c r="L1936" s="36" t="str">
        <f t="shared" si="211"/>
        <v>tw-y-23-jlr-loc1</v>
      </c>
      <c r="M1936" s="36">
        <f t="shared" si="212"/>
        <v>4</v>
      </c>
      <c r="N1936" s="36">
        <v>6</v>
      </c>
      <c r="O1936" s="37">
        <v>6</v>
      </c>
      <c r="Q1936" s="48">
        <v>133</v>
      </c>
    </row>
    <row r="1937" spans="1:17" ht="16.5" x14ac:dyDescent="0.2">
      <c r="A1937" s="45" t="s">
        <v>1705</v>
      </c>
      <c r="B1937" s="45">
        <f t="shared" si="206"/>
        <v>4402311</v>
      </c>
      <c r="C1937" s="69">
        <v>23</v>
      </c>
      <c r="D1937" s="38">
        <f t="shared" si="207"/>
        <v>44023</v>
      </c>
      <c r="E1937" s="25">
        <v>1</v>
      </c>
      <c r="F1937" s="26" t="s">
        <v>795</v>
      </c>
      <c r="G1937" s="26" t="s">
        <v>432</v>
      </c>
      <c r="H1937" s="25">
        <f t="shared" si="208"/>
        <v>83</v>
      </c>
      <c r="I1937" s="25">
        <f t="shared" si="209"/>
        <v>9</v>
      </c>
      <c r="J1937" s="25">
        <f t="shared" si="210"/>
        <v>2</v>
      </c>
      <c r="K1937" s="26" t="s">
        <v>532</v>
      </c>
      <c r="L1937" s="25" t="str">
        <f t="shared" si="211"/>
        <v>tw-y-23-shl-loc1</v>
      </c>
      <c r="M1937" s="25">
        <f t="shared" si="212"/>
        <v>4</v>
      </c>
      <c r="N1937" s="25">
        <v>9</v>
      </c>
      <c r="O1937" s="39">
        <v>9</v>
      </c>
      <c r="Q1937" s="48">
        <v>134</v>
      </c>
    </row>
    <row r="1938" spans="1:17" ht="16.5" x14ac:dyDescent="0.2">
      <c r="A1938" s="45" t="s">
        <v>1705</v>
      </c>
      <c r="B1938" s="45">
        <f t="shared" si="206"/>
        <v>4402320</v>
      </c>
      <c r="C1938" s="69">
        <v>23</v>
      </c>
      <c r="D1938" s="38">
        <f t="shared" si="207"/>
        <v>44023</v>
      </c>
      <c r="E1938" s="25">
        <v>2</v>
      </c>
      <c r="F1938" s="26" t="s">
        <v>794</v>
      </c>
      <c r="G1938" s="26" t="s">
        <v>504</v>
      </c>
      <c r="H1938" s="25">
        <f t="shared" si="208"/>
        <v>83</v>
      </c>
      <c r="I1938" s="25">
        <f t="shared" si="209"/>
        <v>9</v>
      </c>
      <c r="J1938" s="25">
        <f t="shared" si="210"/>
        <v>2</v>
      </c>
      <c r="K1938" s="26" t="s">
        <v>1463</v>
      </c>
      <c r="L1938" s="49" t="str">
        <f t="shared" si="211"/>
        <v>tw-y-23-jlr-loc2</v>
      </c>
      <c r="M1938" s="49">
        <f t="shared" si="212"/>
        <v>4</v>
      </c>
      <c r="N1938" s="25">
        <v>6</v>
      </c>
      <c r="O1938" s="39">
        <v>6</v>
      </c>
      <c r="Q1938" s="48">
        <v>135</v>
      </c>
    </row>
    <row r="1939" spans="1:17" ht="16.5" x14ac:dyDescent="0.2">
      <c r="A1939" s="45" t="s">
        <v>1705</v>
      </c>
      <c r="B1939" s="45">
        <f t="shared" si="206"/>
        <v>4402321</v>
      </c>
      <c r="C1939" s="69">
        <v>23</v>
      </c>
      <c r="D1939" s="38">
        <f t="shared" si="207"/>
        <v>44023</v>
      </c>
      <c r="E1939" s="25">
        <v>2</v>
      </c>
      <c r="F1939" s="26" t="s">
        <v>795</v>
      </c>
      <c r="G1939" s="26" t="s">
        <v>524</v>
      </c>
      <c r="H1939" s="25">
        <f t="shared" si="208"/>
        <v>83</v>
      </c>
      <c r="I1939" s="25">
        <f t="shared" si="209"/>
        <v>9</v>
      </c>
      <c r="J1939" s="25">
        <f t="shared" si="210"/>
        <v>2</v>
      </c>
      <c r="K1939" s="26" t="s">
        <v>530</v>
      </c>
      <c r="L1939" s="49" t="str">
        <f t="shared" si="211"/>
        <v>tw-y-23-shl-loc2</v>
      </c>
      <c r="M1939" s="49">
        <f t="shared" si="212"/>
        <v>4</v>
      </c>
      <c r="N1939" s="25">
        <v>9</v>
      </c>
      <c r="O1939" s="39">
        <v>9</v>
      </c>
      <c r="Q1939" s="48">
        <v>136</v>
      </c>
    </row>
    <row r="1940" spans="1:17" ht="16.5" x14ac:dyDescent="0.2">
      <c r="A1940" s="45" t="s">
        <v>1705</v>
      </c>
      <c r="B1940" s="45">
        <f t="shared" si="206"/>
        <v>4402330</v>
      </c>
      <c r="C1940" s="69">
        <v>23</v>
      </c>
      <c r="D1940" s="38">
        <f t="shared" si="207"/>
        <v>44023</v>
      </c>
      <c r="E1940" s="25">
        <v>3</v>
      </c>
      <c r="F1940" s="26" t="s">
        <v>794</v>
      </c>
      <c r="G1940" s="26" t="s">
        <v>1463</v>
      </c>
      <c r="H1940" s="25">
        <f t="shared" si="208"/>
        <v>83</v>
      </c>
      <c r="I1940" s="25">
        <f t="shared" si="209"/>
        <v>9</v>
      </c>
      <c r="J1940" s="25">
        <f t="shared" si="210"/>
        <v>2</v>
      </c>
      <c r="K1940" s="26" t="s">
        <v>502</v>
      </c>
      <c r="L1940" s="50" t="str">
        <f t="shared" si="211"/>
        <v>tw-y-23-jlr-loc3</v>
      </c>
      <c r="M1940" s="50">
        <f t="shared" si="212"/>
        <v>4</v>
      </c>
      <c r="N1940" s="25">
        <v>6</v>
      </c>
      <c r="O1940" s="39">
        <v>6</v>
      </c>
      <c r="Q1940" s="48">
        <v>137</v>
      </c>
    </row>
    <row r="1941" spans="1:17" ht="17.25" thickBot="1" x14ac:dyDescent="0.25">
      <c r="A1941" s="45" t="s">
        <v>1705</v>
      </c>
      <c r="B1941" s="45">
        <f t="shared" si="206"/>
        <v>4402331</v>
      </c>
      <c r="C1941" s="69">
        <v>23</v>
      </c>
      <c r="D1941" s="40">
        <f t="shared" si="207"/>
        <v>44023</v>
      </c>
      <c r="E1941" s="41">
        <v>3</v>
      </c>
      <c r="F1941" s="42" t="s">
        <v>795</v>
      </c>
      <c r="G1941" s="42" t="s">
        <v>509</v>
      </c>
      <c r="H1941" s="41">
        <f t="shared" si="208"/>
        <v>83</v>
      </c>
      <c r="I1941" s="41">
        <f t="shared" si="209"/>
        <v>9</v>
      </c>
      <c r="J1941" s="41">
        <f t="shared" si="210"/>
        <v>2</v>
      </c>
      <c r="K1941" s="42" t="s">
        <v>543</v>
      </c>
      <c r="L1941" s="42" t="str">
        <f t="shared" si="211"/>
        <v>tw-y-23-shl-loc3</v>
      </c>
      <c r="M1941" s="42">
        <f t="shared" si="212"/>
        <v>4</v>
      </c>
      <c r="N1941" s="41">
        <v>9</v>
      </c>
      <c r="O1941" s="43">
        <v>9</v>
      </c>
      <c r="Q1941" s="48">
        <v>138</v>
      </c>
    </row>
    <row r="1942" spans="1:17" ht="16.5" x14ac:dyDescent="0.2">
      <c r="A1942" s="45" t="s">
        <v>1705</v>
      </c>
      <c r="B1942" s="45">
        <f t="shared" si="206"/>
        <v>4402410</v>
      </c>
      <c r="C1942" s="69">
        <v>24</v>
      </c>
      <c r="D1942" s="35">
        <f t="shared" si="207"/>
        <v>44024</v>
      </c>
      <c r="E1942" s="36">
        <v>1</v>
      </c>
      <c r="F1942" s="44" t="s">
        <v>794</v>
      </c>
      <c r="G1942" s="44" t="s">
        <v>174</v>
      </c>
      <c r="H1942" s="36">
        <f t="shared" si="208"/>
        <v>85</v>
      </c>
      <c r="I1942" s="36">
        <f t="shared" si="209"/>
        <v>10</v>
      </c>
      <c r="J1942" s="36">
        <f t="shared" si="210"/>
        <v>2</v>
      </c>
      <c r="K1942" s="36" t="s">
        <v>499</v>
      </c>
      <c r="L1942" s="36" t="str">
        <f t="shared" si="211"/>
        <v>tw-y-24-jlr-loc1</v>
      </c>
      <c r="M1942" s="36">
        <f t="shared" si="212"/>
        <v>4</v>
      </c>
      <c r="N1942" s="36">
        <v>6</v>
      </c>
      <c r="O1942" s="37">
        <v>6</v>
      </c>
      <c r="Q1942" s="48">
        <v>139</v>
      </c>
    </row>
    <row r="1943" spans="1:17" ht="16.5" x14ac:dyDescent="0.2">
      <c r="A1943" s="45" t="s">
        <v>1705</v>
      </c>
      <c r="B1943" s="45">
        <f t="shared" si="206"/>
        <v>4402411</v>
      </c>
      <c r="C1943" s="69">
        <v>24</v>
      </c>
      <c r="D1943" s="38">
        <f t="shared" si="207"/>
        <v>44024</v>
      </c>
      <c r="E1943" s="25">
        <v>1</v>
      </c>
      <c r="F1943" s="26" t="s">
        <v>795</v>
      </c>
      <c r="G1943" s="26" t="s">
        <v>432</v>
      </c>
      <c r="H1943" s="25">
        <f t="shared" si="208"/>
        <v>85</v>
      </c>
      <c r="I1943" s="25">
        <f t="shared" si="209"/>
        <v>10</v>
      </c>
      <c r="J1943" s="25">
        <f t="shared" si="210"/>
        <v>2</v>
      </c>
      <c r="K1943" s="25" t="s">
        <v>539</v>
      </c>
      <c r="L1943" s="25" t="str">
        <f t="shared" si="211"/>
        <v>tw-y-24-shl-loc1</v>
      </c>
      <c r="M1943" s="25">
        <f t="shared" si="212"/>
        <v>4</v>
      </c>
      <c r="N1943" s="25">
        <v>9</v>
      </c>
      <c r="O1943" s="39">
        <v>9</v>
      </c>
      <c r="Q1943" s="48">
        <v>140</v>
      </c>
    </row>
    <row r="1944" spans="1:17" ht="16.5" x14ac:dyDescent="0.2">
      <c r="A1944" s="45" t="s">
        <v>1705</v>
      </c>
      <c r="B1944" s="45">
        <f t="shared" si="206"/>
        <v>4402420</v>
      </c>
      <c r="C1944" s="69">
        <v>24</v>
      </c>
      <c r="D1944" s="38">
        <f t="shared" si="207"/>
        <v>44024</v>
      </c>
      <c r="E1944" s="25">
        <v>2</v>
      </c>
      <c r="F1944" s="26" t="s">
        <v>794</v>
      </c>
      <c r="G1944" s="26" t="s">
        <v>504</v>
      </c>
      <c r="H1944" s="25">
        <f t="shared" si="208"/>
        <v>85</v>
      </c>
      <c r="I1944" s="25">
        <f t="shared" si="209"/>
        <v>9</v>
      </c>
      <c r="J1944" s="25">
        <f t="shared" si="210"/>
        <v>2</v>
      </c>
      <c r="K1944" s="25" t="s">
        <v>1459</v>
      </c>
      <c r="L1944" s="49" t="str">
        <f t="shared" si="211"/>
        <v>tw-y-24-jlr-loc2</v>
      </c>
      <c r="M1944" s="49">
        <f t="shared" si="212"/>
        <v>4</v>
      </c>
      <c r="N1944" s="25">
        <v>6</v>
      </c>
      <c r="O1944" s="39">
        <v>6</v>
      </c>
      <c r="Q1944" s="48">
        <v>141</v>
      </c>
    </row>
    <row r="1945" spans="1:17" ht="16.5" x14ac:dyDescent="0.2">
      <c r="A1945" s="45" t="s">
        <v>1705</v>
      </c>
      <c r="B1945" s="45">
        <f t="shared" si="206"/>
        <v>4402421</v>
      </c>
      <c r="C1945" s="69">
        <v>24</v>
      </c>
      <c r="D1945" s="38">
        <f t="shared" si="207"/>
        <v>44024</v>
      </c>
      <c r="E1945" s="25">
        <v>2</v>
      </c>
      <c r="F1945" s="26" t="s">
        <v>795</v>
      </c>
      <c r="G1945" s="26" t="s">
        <v>524</v>
      </c>
      <c r="H1945" s="25">
        <f t="shared" si="208"/>
        <v>85</v>
      </c>
      <c r="I1945" s="25">
        <f t="shared" si="209"/>
        <v>9</v>
      </c>
      <c r="J1945" s="25">
        <f t="shared" si="210"/>
        <v>2</v>
      </c>
      <c r="K1945" s="25" t="s">
        <v>538</v>
      </c>
      <c r="L1945" s="49" t="str">
        <f t="shared" si="211"/>
        <v>tw-y-24-shl-loc2</v>
      </c>
      <c r="M1945" s="49">
        <f t="shared" si="212"/>
        <v>4</v>
      </c>
      <c r="N1945" s="25">
        <v>9</v>
      </c>
      <c r="O1945" s="39">
        <v>9</v>
      </c>
      <c r="Q1945" s="48">
        <v>142</v>
      </c>
    </row>
    <row r="1946" spans="1:17" ht="16.5" x14ac:dyDescent="0.2">
      <c r="A1946" s="45" t="s">
        <v>1705</v>
      </c>
      <c r="B1946" s="45">
        <f t="shared" si="206"/>
        <v>4402430</v>
      </c>
      <c r="C1946" s="69">
        <v>24</v>
      </c>
      <c r="D1946" s="38">
        <f t="shared" si="207"/>
        <v>44024</v>
      </c>
      <c r="E1946" s="25">
        <v>3</v>
      </c>
      <c r="F1946" s="26" t="s">
        <v>794</v>
      </c>
      <c r="G1946" s="26" t="s">
        <v>1463</v>
      </c>
      <c r="H1946" s="25">
        <f t="shared" si="208"/>
        <v>85</v>
      </c>
      <c r="I1946" s="25">
        <f t="shared" si="209"/>
        <v>9</v>
      </c>
      <c r="J1946" s="25">
        <f t="shared" si="210"/>
        <v>2</v>
      </c>
      <c r="K1946" s="25" t="s">
        <v>502</v>
      </c>
      <c r="L1946" s="50" t="str">
        <f t="shared" si="211"/>
        <v>tw-y-24-jlr-loc3</v>
      </c>
      <c r="M1946" s="50">
        <f t="shared" si="212"/>
        <v>4</v>
      </c>
      <c r="N1946" s="25">
        <v>6</v>
      </c>
      <c r="O1946" s="39">
        <v>6</v>
      </c>
      <c r="Q1946" s="48">
        <v>143</v>
      </c>
    </row>
    <row r="1947" spans="1:17" ht="17.25" thickBot="1" x14ac:dyDescent="0.25">
      <c r="A1947" s="45" t="s">
        <v>1705</v>
      </c>
      <c r="B1947" s="45">
        <f t="shared" si="206"/>
        <v>4402431</v>
      </c>
      <c r="C1947" s="69">
        <v>24</v>
      </c>
      <c r="D1947" s="40">
        <f t="shared" si="207"/>
        <v>44024</v>
      </c>
      <c r="E1947" s="41">
        <v>3</v>
      </c>
      <c r="F1947" s="42" t="s">
        <v>795</v>
      </c>
      <c r="G1947" s="42" t="s">
        <v>509</v>
      </c>
      <c r="H1947" s="41">
        <f t="shared" si="208"/>
        <v>85</v>
      </c>
      <c r="I1947" s="41">
        <f t="shared" si="209"/>
        <v>9</v>
      </c>
      <c r="J1947" s="41">
        <f t="shared" si="210"/>
        <v>2</v>
      </c>
      <c r="K1947" s="41" t="s">
        <v>543</v>
      </c>
      <c r="L1947" s="42" t="str">
        <f t="shared" si="211"/>
        <v>tw-y-24-shl-loc3</v>
      </c>
      <c r="M1947" s="42">
        <f t="shared" si="212"/>
        <v>4</v>
      </c>
      <c r="N1947" s="41">
        <v>9</v>
      </c>
      <c r="O1947" s="43">
        <v>9</v>
      </c>
      <c r="Q1947" s="48">
        <v>144</v>
      </c>
    </row>
    <row r="1948" spans="1:17" ht="16.5" x14ac:dyDescent="0.2">
      <c r="A1948" s="45" t="s">
        <v>1705</v>
      </c>
      <c r="B1948" s="45">
        <f t="shared" si="206"/>
        <v>4402510</v>
      </c>
      <c r="C1948" s="69">
        <v>25</v>
      </c>
      <c r="D1948" s="35">
        <f t="shared" si="207"/>
        <v>44025</v>
      </c>
      <c r="E1948" s="36">
        <v>1</v>
      </c>
      <c r="F1948" s="44" t="s">
        <v>794</v>
      </c>
      <c r="G1948" s="44" t="s">
        <v>174</v>
      </c>
      <c r="H1948" s="36">
        <f t="shared" si="208"/>
        <v>85</v>
      </c>
      <c r="I1948" s="36">
        <f t="shared" si="209"/>
        <v>10</v>
      </c>
      <c r="J1948" s="36">
        <f t="shared" si="210"/>
        <v>2</v>
      </c>
      <c r="K1948" s="36" t="s">
        <v>503</v>
      </c>
      <c r="L1948" s="36" t="str">
        <f t="shared" si="211"/>
        <v>tw-y-25-jlr-loc1</v>
      </c>
      <c r="M1948" s="36">
        <f t="shared" si="212"/>
        <v>4</v>
      </c>
      <c r="N1948" s="36">
        <v>6</v>
      </c>
      <c r="O1948" s="37">
        <v>6</v>
      </c>
      <c r="Q1948" s="48">
        <v>145</v>
      </c>
    </row>
    <row r="1949" spans="1:17" ht="16.5" x14ac:dyDescent="0.2">
      <c r="A1949" s="45" t="s">
        <v>1705</v>
      </c>
      <c r="B1949" s="45">
        <f t="shared" si="206"/>
        <v>4402511</v>
      </c>
      <c r="C1949" s="69">
        <v>25</v>
      </c>
      <c r="D1949" s="38">
        <f t="shared" si="207"/>
        <v>44025</v>
      </c>
      <c r="E1949" s="25">
        <v>1</v>
      </c>
      <c r="F1949" s="26" t="s">
        <v>795</v>
      </c>
      <c r="G1949" s="26" t="s">
        <v>432</v>
      </c>
      <c r="H1949" s="25">
        <f t="shared" si="208"/>
        <v>85</v>
      </c>
      <c r="I1949" s="25">
        <f t="shared" si="209"/>
        <v>10</v>
      </c>
      <c r="J1949" s="25">
        <f t="shared" si="210"/>
        <v>2</v>
      </c>
      <c r="K1949" s="25" t="s">
        <v>544</v>
      </c>
      <c r="L1949" s="25" t="str">
        <f t="shared" si="211"/>
        <v>tw-y-25-shl-loc1</v>
      </c>
      <c r="M1949" s="25">
        <f t="shared" si="212"/>
        <v>4</v>
      </c>
      <c r="N1949" s="25">
        <v>9</v>
      </c>
      <c r="O1949" s="39">
        <v>9</v>
      </c>
      <c r="Q1949" s="48">
        <v>146</v>
      </c>
    </row>
    <row r="1950" spans="1:17" ht="16.5" x14ac:dyDescent="0.2">
      <c r="A1950" s="45" t="s">
        <v>1705</v>
      </c>
      <c r="B1950" s="45">
        <f t="shared" si="206"/>
        <v>4402520</v>
      </c>
      <c r="C1950" s="69">
        <v>25</v>
      </c>
      <c r="D1950" s="38">
        <f t="shared" si="207"/>
        <v>44025</v>
      </c>
      <c r="E1950" s="25">
        <v>2</v>
      </c>
      <c r="F1950" s="26" t="s">
        <v>794</v>
      </c>
      <c r="G1950" s="26" t="s">
        <v>504</v>
      </c>
      <c r="H1950" s="25">
        <f t="shared" si="208"/>
        <v>85</v>
      </c>
      <c r="I1950" s="25">
        <f t="shared" si="209"/>
        <v>10</v>
      </c>
      <c r="J1950" s="25">
        <f t="shared" si="210"/>
        <v>2</v>
      </c>
      <c r="K1950" s="25" t="s">
        <v>174</v>
      </c>
      <c r="L1950" s="49" t="str">
        <f t="shared" si="211"/>
        <v>tw-y-25-jlr-loc2</v>
      </c>
      <c r="M1950" s="49">
        <f t="shared" si="212"/>
        <v>4</v>
      </c>
      <c r="N1950" s="25">
        <v>6</v>
      </c>
      <c r="O1950" s="39">
        <v>6</v>
      </c>
      <c r="Q1950" s="48">
        <v>147</v>
      </c>
    </row>
    <row r="1951" spans="1:17" ht="16.5" x14ac:dyDescent="0.2">
      <c r="A1951" s="45" t="s">
        <v>1705</v>
      </c>
      <c r="B1951" s="45">
        <f t="shared" si="206"/>
        <v>4402521</v>
      </c>
      <c r="C1951" s="69">
        <v>25</v>
      </c>
      <c r="D1951" s="38">
        <f t="shared" si="207"/>
        <v>44025</v>
      </c>
      <c r="E1951" s="25">
        <v>2</v>
      </c>
      <c r="F1951" s="26" t="s">
        <v>795</v>
      </c>
      <c r="G1951" s="26" t="s">
        <v>524</v>
      </c>
      <c r="H1951" s="25">
        <f t="shared" si="208"/>
        <v>85</v>
      </c>
      <c r="I1951" s="25">
        <f t="shared" si="209"/>
        <v>10</v>
      </c>
      <c r="J1951" s="25">
        <f t="shared" si="210"/>
        <v>2</v>
      </c>
      <c r="K1951" s="25" t="s">
        <v>528</v>
      </c>
      <c r="L1951" s="49" t="str">
        <f t="shared" si="211"/>
        <v>tw-y-25-shl-loc2</v>
      </c>
      <c r="M1951" s="49">
        <f t="shared" si="212"/>
        <v>4</v>
      </c>
      <c r="N1951" s="25">
        <v>9</v>
      </c>
      <c r="O1951" s="39">
        <v>9</v>
      </c>
      <c r="Q1951" s="48">
        <v>148</v>
      </c>
    </row>
    <row r="1952" spans="1:17" ht="16.5" x14ac:dyDescent="0.2">
      <c r="A1952" s="45" t="s">
        <v>1705</v>
      </c>
      <c r="B1952" s="45">
        <f t="shared" si="206"/>
        <v>4402530</v>
      </c>
      <c r="C1952" s="69">
        <v>25</v>
      </c>
      <c r="D1952" s="38">
        <f t="shared" si="207"/>
        <v>44025</v>
      </c>
      <c r="E1952" s="25">
        <v>3</v>
      </c>
      <c r="F1952" s="26" t="s">
        <v>794</v>
      </c>
      <c r="G1952" s="26" t="s">
        <v>1463</v>
      </c>
      <c r="H1952" s="25">
        <f t="shared" si="208"/>
        <v>85</v>
      </c>
      <c r="I1952" s="25">
        <f t="shared" si="209"/>
        <v>10</v>
      </c>
      <c r="J1952" s="25">
        <f t="shared" si="210"/>
        <v>2</v>
      </c>
      <c r="K1952" s="25" t="s">
        <v>501</v>
      </c>
      <c r="L1952" s="50" t="str">
        <f t="shared" si="211"/>
        <v>tw-y-25-jlr-loc3</v>
      </c>
      <c r="M1952" s="50">
        <f t="shared" si="212"/>
        <v>4</v>
      </c>
      <c r="N1952" s="25">
        <v>6</v>
      </c>
      <c r="O1952" s="39">
        <v>6</v>
      </c>
      <c r="Q1952" s="48">
        <v>149</v>
      </c>
    </row>
    <row r="1953" spans="1:17" ht="17.25" thickBot="1" x14ac:dyDescent="0.25">
      <c r="A1953" s="45" t="s">
        <v>1705</v>
      </c>
      <c r="B1953" s="45">
        <f t="shared" si="206"/>
        <v>4402531</v>
      </c>
      <c r="C1953" s="69">
        <v>25</v>
      </c>
      <c r="D1953" s="40">
        <f t="shared" si="207"/>
        <v>44025</v>
      </c>
      <c r="E1953" s="41">
        <v>3</v>
      </c>
      <c r="F1953" s="42" t="s">
        <v>795</v>
      </c>
      <c r="G1953" s="42" t="s">
        <v>509</v>
      </c>
      <c r="H1953" s="41">
        <f t="shared" si="208"/>
        <v>85</v>
      </c>
      <c r="I1953" s="41">
        <f t="shared" si="209"/>
        <v>10</v>
      </c>
      <c r="J1953" s="41">
        <f t="shared" si="210"/>
        <v>2</v>
      </c>
      <c r="K1953" s="41" t="s">
        <v>542</v>
      </c>
      <c r="L1953" s="42" t="str">
        <f t="shared" si="211"/>
        <v>tw-y-25-shl-loc3</v>
      </c>
      <c r="M1953" s="42">
        <f t="shared" si="212"/>
        <v>4</v>
      </c>
      <c r="N1953" s="41">
        <v>9</v>
      </c>
      <c r="O1953" s="43">
        <v>9</v>
      </c>
      <c r="Q1953" s="48">
        <v>150</v>
      </c>
    </row>
    <row r="1954" spans="1:17" ht="16.5" x14ac:dyDescent="0.2">
      <c r="A1954" s="45" t="s">
        <v>1705</v>
      </c>
      <c r="B1954" s="45">
        <f t="shared" si="206"/>
        <v>4402610</v>
      </c>
      <c r="C1954" s="69">
        <v>26</v>
      </c>
      <c r="D1954" s="35">
        <f t="shared" si="207"/>
        <v>44026</v>
      </c>
      <c r="E1954" s="36">
        <v>1</v>
      </c>
      <c r="F1954" s="44" t="s">
        <v>794</v>
      </c>
      <c r="G1954" s="44" t="s">
        <v>174</v>
      </c>
      <c r="H1954" s="36">
        <f t="shared" si="208"/>
        <v>86</v>
      </c>
      <c r="I1954" s="36">
        <f t="shared" si="209"/>
        <v>10</v>
      </c>
      <c r="J1954" s="36">
        <f t="shared" si="210"/>
        <v>3</v>
      </c>
      <c r="K1954" s="36" t="s">
        <v>1458</v>
      </c>
      <c r="L1954" s="36" t="str">
        <f t="shared" si="211"/>
        <v>tw-y-26-jlr-loc1</v>
      </c>
      <c r="M1954" s="36">
        <f t="shared" si="212"/>
        <v>4</v>
      </c>
      <c r="N1954" s="36">
        <v>6</v>
      </c>
      <c r="O1954" s="37">
        <v>6</v>
      </c>
      <c r="Q1954" s="48">
        <v>151</v>
      </c>
    </row>
    <row r="1955" spans="1:17" ht="16.5" x14ac:dyDescent="0.2">
      <c r="A1955" s="45" t="s">
        <v>1705</v>
      </c>
      <c r="B1955" s="45">
        <f t="shared" si="206"/>
        <v>4402611</v>
      </c>
      <c r="C1955" s="69">
        <v>26</v>
      </c>
      <c r="D1955" s="38">
        <f t="shared" si="207"/>
        <v>44026</v>
      </c>
      <c r="E1955" s="25">
        <v>1</v>
      </c>
      <c r="F1955" s="26" t="s">
        <v>795</v>
      </c>
      <c r="G1955" s="26" t="s">
        <v>432</v>
      </c>
      <c r="H1955" s="25">
        <f t="shared" si="208"/>
        <v>86</v>
      </c>
      <c r="I1955" s="25">
        <f t="shared" si="209"/>
        <v>10</v>
      </c>
      <c r="J1955" s="25">
        <f t="shared" si="210"/>
        <v>3</v>
      </c>
      <c r="K1955" s="25" t="s">
        <v>532</v>
      </c>
      <c r="L1955" s="25" t="str">
        <f t="shared" si="211"/>
        <v>tw-y-26-shl-loc1</v>
      </c>
      <c r="M1955" s="25">
        <f t="shared" si="212"/>
        <v>4</v>
      </c>
      <c r="N1955" s="25">
        <v>9</v>
      </c>
      <c r="O1955" s="39">
        <v>9</v>
      </c>
      <c r="Q1955" s="48">
        <v>152</v>
      </c>
    </row>
    <row r="1956" spans="1:17" ht="16.5" x14ac:dyDescent="0.2">
      <c r="A1956" s="45" t="s">
        <v>1705</v>
      </c>
      <c r="B1956" s="45">
        <f t="shared" si="206"/>
        <v>4402620</v>
      </c>
      <c r="C1956" s="69">
        <v>26</v>
      </c>
      <c r="D1956" s="38">
        <f t="shared" si="207"/>
        <v>44026</v>
      </c>
      <c r="E1956" s="25">
        <v>2</v>
      </c>
      <c r="F1956" s="26" t="s">
        <v>794</v>
      </c>
      <c r="G1956" s="26" t="s">
        <v>504</v>
      </c>
      <c r="H1956" s="25">
        <f t="shared" si="208"/>
        <v>86</v>
      </c>
      <c r="I1956" s="25">
        <f t="shared" si="209"/>
        <v>10</v>
      </c>
      <c r="J1956" s="25">
        <f t="shared" si="210"/>
        <v>3</v>
      </c>
      <c r="K1956" s="25" t="s">
        <v>498</v>
      </c>
      <c r="L1956" s="49" t="str">
        <f t="shared" si="211"/>
        <v>tw-y-26-jlr-loc2</v>
      </c>
      <c r="M1956" s="49">
        <f t="shared" si="212"/>
        <v>4</v>
      </c>
      <c r="N1956" s="25">
        <v>6</v>
      </c>
      <c r="O1956" s="39">
        <v>6</v>
      </c>
      <c r="Q1956" s="48">
        <v>153</v>
      </c>
    </row>
    <row r="1957" spans="1:17" ht="16.5" x14ac:dyDescent="0.2">
      <c r="A1957" s="45" t="s">
        <v>1705</v>
      </c>
      <c r="B1957" s="45">
        <f t="shared" si="206"/>
        <v>4402621</v>
      </c>
      <c r="C1957" s="69">
        <v>26</v>
      </c>
      <c r="D1957" s="38">
        <f t="shared" si="207"/>
        <v>44026</v>
      </c>
      <c r="E1957" s="25">
        <v>2</v>
      </c>
      <c r="F1957" s="26" t="s">
        <v>795</v>
      </c>
      <c r="G1957" s="26" t="s">
        <v>524</v>
      </c>
      <c r="H1957" s="25">
        <f t="shared" si="208"/>
        <v>86</v>
      </c>
      <c r="I1957" s="25">
        <f t="shared" si="209"/>
        <v>10</v>
      </c>
      <c r="J1957" s="25">
        <f t="shared" si="210"/>
        <v>3</v>
      </c>
      <c r="K1957" s="25" t="s">
        <v>536</v>
      </c>
      <c r="L1957" s="49" t="str">
        <f t="shared" si="211"/>
        <v>tw-y-26-shl-loc2</v>
      </c>
      <c r="M1957" s="49">
        <f t="shared" si="212"/>
        <v>4</v>
      </c>
      <c r="N1957" s="25">
        <v>9</v>
      </c>
      <c r="O1957" s="39">
        <v>9</v>
      </c>
      <c r="Q1957" s="48">
        <v>154</v>
      </c>
    </row>
    <row r="1958" spans="1:17" ht="16.5" x14ac:dyDescent="0.2">
      <c r="A1958" s="45" t="s">
        <v>1705</v>
      </c>
      <c r="B1958" s="45">
        <f t="shared" si="206"/>
        <v>4402630</v>
      </c>
      <c r="C1958" s="69">
        <v>26</v>
      </c>
      <c r="D1958" s="38">
        <f t="shared" si="207"/>
        <v>44026</v>
      </c>
      <c r="E1958" s="25">
        <v>3</v>
      </c>
      <c r="F1958" s="26" t="s">
        <v>794</v>
      </c>
      <c r="G1958" s="26" t="s">
        <v>1463</v>
      </c>
      <c r="H1958" s="25">
        <f t="shared" si="208"/>
        <v>86</v>
      </c>
      <c r="I1958" s="25">
        <f t="shared" si="209"/>
        <v>10</v>
      </c>
      <c r="J1958" s="25">
        <f t="shared" si="210"/>
        <v>3</v>
      </c>
      <c r="K1958" s="25" t="s">
        <v>174</v>
      </c>
      <c r="L1958" s="50" t="str">
        <f t="shared" si="211"/>
        <v>tw-y-26-jlr-loc3</v>
      </c>
      <c r="M1958" s="50">
        <f t="shared" si="212"/>
        <v>4</v>
      </c>
      <c r="N1958" s="25">
        <v>6</v>
      </c>
      <c r="O1958" s="39">
        <v>6</v>
      </c>
      <c r="Q1958" s="48">
        <v>155</v>
      </c>
    </row>
    <row r="1959" spans="1:17" ht="17.25" thickBot="1" x14ac:dyDescent="0.25">
      <c r="A1959" s="45" t="s">
        <v>1705</v>
      </c>
      <c r="B1959" s="45">
        <f t="shared" si="206"/>
        <v>4402631</v>
      </c>
      <c r="C1959" s="69">
        <v>26</v>
      </c>
      <c r="D1959" s="40">
        <f t="shared" si="207"/>
        <v>44026</v>
      </c>
      <c r="E1959" s="41">
        <v>3</v>
      </c>
      <c r="F1959" s="42" t="s">
        <v>795</v>
      </c>
      <c r="G1959" s="42" t="s">
        <v>509</v>
      </c>
      <c r="H1959" s="41">
        <f t="shared" si="208"/>
        <v>86</v>
      </c>
      <c r="I1959" s="41">
        <f t="shared" si="209"/>
        <v>10</v>
      </c>
      <c r="J1959" s="41">
        <f t="shared" si="210"/>
        <v>3</v>
      </c>
      <c r="K1959" s="41" t="s">
        <v>535</v>
      </c>
      <c r="L1959" s="42" t="str">
        <f t="shared" si="211"/>
        <v>tw-y-26-shl-loc3</v>
      </c>
      <c r="M1959" s="42">
        <f t="shared" si="212"/>
        <v>4</v>
      </c>
      <c r="N1959" s="41">
        <v>9</v>
      </c>
      <c r="O1959" s="43">
        <v>9</v>
      </c>
      <c r="Q1959" s="48">
        <v>156</v>
      </c>
    </row>
    <row r="1960" spans="1:17" ht="16.5" x14ac:dyDescent="0.2">
      <c r="A1960" s="45" t="s">
        <v>1705</v>
      </c>
      <c r="B1960" s="45">
        <f t="shared" si="206"/>
        <v>4402710</v>
      </c>
      <c r="C1960" s="69">
        <v>27</v>
      </c>
      <c r="D1960" s="35">
        <f t="shared" si="207"/>
        <v>44027</v>
      </c>
      <c r="E1960" s="36">
        <v>1</v>
      </c>
      <c r="F1960" s="44" t="s">
        <v>794</v>
      </c>
      <c r="G1960" s="44" t="s">
        <v>174</v>
      </c>
      <c r="H1960" s="36">
        <f t="shared" si="208"/>
        <v>87</v>
      </c>
      <c r="I1960" s="36">
        <f t="shared" si="209"/>
        <v>10</v>
      </c>
      <c r="J1960" s="36">
        <f t="shared" si="210"/>
        <v>3</v>
      </c>
      <c r="K1960" s="36" t="s">
        <v>502</v>
      </c>
      <c r="L1960" s="36" t="str">
        <f t="shared" si="211"/>
        <v>tw-y-27-jlr-loc1</v>
      </c>
      <c r="M1960" s="36">
        <f t="shared" si="212"/>
        <v>4</v>
      </c>
      <c r="N1960" s="36">
        <v>6</v>
      </c>
      <c r="O1960" s="37">
        <v>6</v>
      </c>
      <c r="Q1960" s="48">
        <v>157</v>
      </c>
    </row>
    <row r="1961" spans="1:17" ht="16.5" x14ac:dyDescent="0.2">
      <c r="A1961" s="45" t="s">
        <v>1705</v>
      </c>
      <c r="B1961" s="45">
        <f t="shared" si="206"/>
        <v>4402711</v>
      </c>
      <c r="C1961" s="69">
        <v>27</v>
      </c>
      <c r="D1961" s="38">
        <f t="shared" si="207"/>
        <v>44027</v>
      </c>
      <c r="E1961" s="25">
        <v>1</v>
      </c>
      <c r="F1961" s="26" t="s">
        <v>795</v>
      </c>
      <c r="G1961" s="26" t="s">
        <v>432</v>
      </c>
      <c r="H1961" s="25">
        <f t="shared" si="208"/>
        <v>87</v>
      </c>
      <c r="I1961" s="25">
        <f t="shared" si="209"/>
        <v>10</v>
      </c>
      <c r="J1961" s="25">
        <f t="shared" si="210"/>
        <v>3</v>
      </c>
      <c r="K1961" s="25" t="s">
        <v>543</v>
      </c>
      <c r="L1961" s="25" t="str">
        <f t="shared" si="211"/>
        <v>tw-y-27-shl-loc1</v>
      </c>
      <c r="M1961" s="25">
        <f t="shared" si="212"/>
        <v>4</v>
      </c>
      <c r="N1961" s="25">
        <v>9</v>
      </c>
      <c r="O1961" s="39">
        <v>9</v>
      </c>
      <c r="Q1961" s="48">
        <v>158</v>
      </c>
    </row>
    <row r="1962" spans="1:17" ht="16.5" x14ac:dyDescent="0.2">
      <c r="A1962" s="45" t="s">
        <v>1705</v>
      </c>
      <c r="B1962" s="45">
        <f t="shared" si="206"/>
        <v>4402720</v>
      </c>
      <c r="C1962" s="69">
        <v>27</v>
      </c>
      <c r="D1962" s="38">
        <f t="shared" si="207"/>
        <v>44027</v>
      </c>
      <c r="E1962" s="25">
        <v>2</v>
      </c>
      <c r="F1962" s="26" t="s">
        <v>794</v>
      </c>
      <c r="G1962" s="26" t="s">
        <v>504</v>
      </c>
      <c r="H1962" s="25">
        <f t="shared" si="208"/>
        <v>87</v>
      </c>
      <c r="I1962" s="25">
        <f t="shared" si="209"/>
        <v>10</v>
      </c>
      <c r="J1962" s="25">
        <f t="shared" si="210"/>
        <v>3</v>
      </c>
      <c r="K1962" s="25" t="s">
        <v>1459</v>
      </c>
      <c r="L1962" s="49" t="str">
        <f t="shared" si="211"/>
        <v>tw-y-27-jlr-loc2</v>
      </c>
      <c r="M1962" s="49">
        <f t="shared" si="212"/>
        <v>4</v>
      </c>
      <c r="N1962" s="25">
        <v>6</v>
      </c>
      <c r="O1962" s="39">
        <v>6</v>
      </c>
      <c r="Q1962" s="48">
        <v>159</v>
      </c>
    </row>
    <row r="1963" spans="1:17" ht="16.5" x14ac:dyDescent="0.2">
      <c r="A1963" s="45" t="s">
        <v>1705</v>
      </c>
      <c r="B1963" s="45">
        <f t="shared" si="206"/>
        <v>4402721</v>
      </c>
      <c r="C1963" s="69">
        <v>27</v>
      </c>
      <c r="D1963" s="38">
        <f t="shared" si="207"/>
        <v>44027</v>
      </c>
      <c r="E1963" s="25">
        <v>2</v>
      </c>
      <c r="F1963" s="26" t="s">
        <v>795</v>
      </c>
      <c r="G1963" s="26" t="s">
        <v>524</v>
      </c>
      <c r="H1963" s="25">
        <f t="shared" si="208"/>
        <v>87</v>
      </c>
      <c r="I1963" s="25">
        <f t="shared" si="209"/>
        <v>10</v>
      </c>
      <c r="J1963" s="25">
        <f t="shared" si="210"/>
        <v>3</v>
      </c>
      <c r="K1963" s="25" t="s">
        <v>538</v>
      </c>
      <c r="L1963" s="49" t="str">
        <f t="shared" si="211"/>
        <v>tw-y-27-shl-loc2</v>
      </c>
      <c r="M1963" s="49">
        <f t="shared" si="212"/>
        <v>4</v>
      </c>
      <c r="N1963" s="25">
        <v>9</v>
      </c>
      <c r="O1963" s="39">
        <v>9</v>
      </c>
      <c r="Q1963" s="48">
        <v>160</v>
      </c>
    </row>
    <row r="1964" spans="1:17" ht="16.5" x14ac:dyDescent="0.2">
      <c r="A1964" s="45" t="s">
        <v>1705</v>
      </c>
      <c r="B1964" s="45">
        <f t="shared" si="206"/>
        <v>4402730</v>
      </c>
      <c r="C1964" s="69">
        <v>27</v>
      </c>
      <c r="D1964" s="38">
        <f t="shared" si="207"/>
        <v>44027</v>
      </c>
      <c r="E1964" s="25">
        <v>3</v>
      </c>
      <c r="F1964" s="26" t="s">
        <v>794</v>
      </c>
      <c r="G1964" s="26" t="s">
        <v>1463</v>
      </c>
      <c r="H1964" s="25">
        <f t="shared" si="208"/>
        <v>87</v>
      </c>
      <c r="I1964" s="25">
        <f t="shared" si="209"/>
        <v>10</v>
      </c>
      <c r="J1964" s="25">
        <f t="shared" si="210"/>
        <v>3</v>
      </c>
      <c r="K1964" s="25" t="s">
        <v>499</v>
      </c>
      <c r="L1964" s="50" t="str">
        <f t="shared" si="211"/>
        <v>tw-y-27-jlr-loc3</v>
      </c>
      <c r="M1964" s="50">
        <f t="shared" si="212"/>
        <v>4</v>
      </c>
      <c r="N1964" s="25">
        <v>6</v>
      </c>
      <c r="O1964" s="39">
        <v>6</v>
      </c>
      <c r="Q1964" s="48">
        <v>161</v>
      </c>
    </row>
    <row r="1965" spans="1:17" ht="17.25" thickBot="1" x14ac:dyDescent="0.25">
      <c r="A1965" s="45" t="s">
        <v>1705</v>
      </c>
      <c r="B1965" s="45">
        <f t="shared" si="206"/>
        <v>4402731</v>
      </c>
      <c r="C1965" s="69">
        <v>27</v>
      </c>
      <c r="D1965" s="40">
        <f t="shared" si="207"/>
        <v>44027</v>
      </c>
      <c r="E1965" s="41">
        <v>3</v>
      </c>
      <c r="F1965" s="42" t="s">
        <v>795</v>
      </c>
      <c r="G1965" s="42" t="s">
        <v>509</v>
      </c>
      <c r="H1965" s="41">
        <f t="shared" si="208"/>
        <v>87</v>
      </c>
      <c r="I1965" s="41">
        <f t="shared" si="209"/>
        <v>10</v>
      </c>
      <c r="J1965" s="41">
        <f t="shared" si="210"/>
        <v>3</v>
      </c>
      <c r="K1965" s="41" t="s">
        <v>539</v>
      </c>
      <c r="L1965" s="42" t="str">
        <f t="shared" si="211"/>
        <v>tw-y-27-shl-loc3</v>
      </c>
      <c r="M1965" s="42">
        <f t="shared" si="212"/>
        <v>4</v>
      </c>
      <c r="N1965" s="41">
        <v>9</v>
      </c>
      <c r="O1965" s="43">
        <v>9</v>
      </c>
      <c r="Q1965" s="48">
        <v>162</v>
      </c>
    </row>
    <row r="1966" spans="1:17" ht="16.5" x14ac:dyDescent="0.2">
      <c r="A1966" s="45" t="s">
        <v>1705</v>
      </c>
      <c r="B1966" s="45">
        <f t="shared" si="206"/>
        <v>4402810</v>
      </c>
      <c r="C1966" s="69">
        <v>28</v>
      </c>
      <c r="D1966" s="35">
        <f t="shared" si="207"/>
        <v>44028</v>
      </c>
      <c r="E1966" s="36">
        <v>1</v>
      </c>
      <c r="F1966" s="44" t="s">
        <v>794</v>
      </c>
      <c r="G1966" s="44" t="s">
        <v>174</v>
      </c>
      <c r="H1966" s="36">
        <f t="shared" si="208"/>
        <v>88</v>
      </c>
      <c r="I1966" s="36">
        <f t="shared" si="209"/>
        <v>10</v>
      </c>
      <c r="J1966" s="36">
        <f t="shared" si="210"/>
        <v>3</v>
      </c>
      <c r="K1966" s="36" t="s">
        <v>495</v>
      </c>
      <c r="L1966" s="36" t="str">
        <f t="shared" si="211"/>
        <v>tw-y-28-jlr-loc1</v>
      </c>
      <c r="M1966" s="36">
        <f t="shared" si="212"/>
        <v>4</v>
      </c>
      <c r="N1966" s="36">
        <v>6</v>
      </c>
      <c r="O1966" s="37">
        <v>6</v>
      </c>
      <c r="Q1966" s="48">
        <v>163</v>
      </c>
    </row>
    <row r="1967" spans="1:17" ht="16.5" x14ac:dyDescent="0.2">
      <c r="A1967" s="45" t="s">
        <v>1705</v>
      </c>
      <c r="B1967" s="45">
        <f t="shared" si="206"/>
        <v>4402811</v>
      </c>
      <c r="C1967" s="69">
        <v>28</v>
      </c>
      <c r="D1967" s="38">
        <f t="shared" si="207"/>
        <v>44028</v>
      </c>
      <c r="E1967" s="25">
        <v>1</v>
      </c>
      <c r="F1967" s="26" t="s">
        <v>795</v>
      </c>
      <c r="G1967" s="26" t="s">
        <v>432</v>
      </c>
      <c r="H1967" s="25">
        <f t="shared" si="208"/>
        <v>88</v>
      </c>
      <c r="I1967" s="25">
        <f t="shared" si="209"/>
        <v>10</v>
      </c>
      <c r="J1967" s="25">
        <f t="shared" si="210"/>
        <v>3</v>
      </c>
      <c r="K1967" s="25" t="s">
        <v>527</v>
      </c>
      <c r="L1967" s="25" t="str">
        <f t="shared" si="211"/>
        <v>tw-y-28-shl-loc1</v>
      </c>
      <c r="M1967" s="25">
        <f t="shared" si="212"/>
        <v>4</v>
      </c>
      <c r="N1967" s="25">
        <v>9</v>
      </c>
      <c r="O1967" s="39">
        <v>9</v>
      </c>
      <c r="Q1967" s="48">
        <v>164</v>
      </c>
    </row>
    <row r="1968" spans="1:17" ht="16.5" x14ac:dyDescent="0.2">
      <c r="A1968" s="45" t="s">
        <v>1705</v>
      </c>
      <c r="B1968" s="45">
        <f t="shared" si="206"/>
        <v>4402820</v>
      </c>
      <c r="C1968" s="69">
        <v>28</v>
      </c>
      <c r="D1968" s="38">
        <f t="shared" si="207"/>
        <v>44028</v>
      </c>
      <c r="E1968" s="25">
        <v>2</v>
      </c>
      <c r="F1968" s="26" t="s">
        <v>794</v>
      </c>
      <c r="G1968" s="26" t="s">
        <v>504</v>
      </c>
      <c r="H1968" s="25">
        <f t="shared" si="208"/>
        <v>88</v>
      </c>
      <c r="I1968" s="25">
        <f t="shared" si="209"/>
        <v>10</v>
      </c>
      <c r="J1968" s="25">
        <f t="shared" si="210"/>
        <v>3</v>
      </c>
      <c r="K1968" s="25" t="s">
        <v>1463</v>
      </c>
      <c r="L1968" s="49" t="str">
        <f t="shared" si="211"/>
        <v>tw-y-28-jlr-loc2</v>
      </c>
      <c r="M1968" s="49">
        <f t="shared" si="212"/>
        <v>4</v>
      </c>
      <c r="N1968" s="25">
        <v>6</v>
      </c>
      <c r="O1968" s="39">
        <v>6</v>
      </c>
      <c r="Q1968" s="48">
        <v>165</v>
      </c>
    </row>
    <row r="1969" spans="1:17" ht="16.5" x14ac:dyDescent="0.2">
      <c r="A1969" s="45" t="s">
        <v>1705</v>
      </c>
      <c r="B1969" s="45">
        <f t="shared" si="206"/>
        <v>4402821</v>
      </c>
      <c r="C1969" s="69">
        <v>28</v>
      </c>
      <c r="D1969" s="38">
        <f t="shared" si="207"/>
        <v>44028</v>
      </c>
      <c r="E1969" s="25">
        <v>2</v>
      </c>
      <c r="F1969" s="26" t="s">
        <v>795</v>
      </c>
      <c r="G1969" s="26" t="s">
        <v>524</v>
      </c>
      <c r="H1969" s="25">
        <f t="shared" si="208"/>
        <v>88</v>
      </c>
      <c r="I1969" s="25">
        <f t="shared" si="209"/>
        <v>10</v>
      </c>
      <c r="J1969" s="25">
        <f t="shared" si="210"/>
        <v>3</v>
      </c>
      <c r="K1969" s="25" t="s">
        <v>530</v>
      </c>
      <c r="L1969" s="49" t="str">
        <f t="shared" si="211"/>
        <v>tw-y-28-shl-loc2</v>
      </c>
      <c r="M1969" s="49">
        <f t="shared" si="212"/>
        <v>4</v>
      </c>
      <c r="N1969" s="25">
        <v>9</v>
      </c>
      <c r="O1969" s="39">
        <v>9</v>
      </c>
      <c r="Q1969" s="48">
        <v>166</v>
      </c>
    </row>
    <row r="1970" spans="1:17" ht="16.5" x14ac:dyDescent="0.2">
      <c r="A1970" s="45" t="s">
        <v>1705</v>
      </c>
      <c r="B1970" s="45">
        <f t="shared" si="206"/>
        <v>4402830</v>
      </c>
      <c r="C1970" s="69">
        <v>28</v>
      </c>
      <c r="D1970" s="38">
        <f t="shared" si="207"/>
        <v>44028</v>
      </c>
      <c r="E1970" s="25">
        <v>3</v>
      </c>
      <c r="F1970" s="26" t="s">
        <v>794</v>
      </c>
      <c r="G1970" s="26" t="s">
        <v>1463</v>
      </c>
      <c r="H1970" s="25">
        <f t="shared" si="208"/>
        <v>88</v>
      </c>
      <c r="I1970" s="25">
        <f t="shared" si="209"/>
        <v>10</v>
      </c>
      <c r="J1970" s="25">
        <f t="shared" si="210"/>
        <v>3</v>
      </c>
      <c r="K1970" s="25" t="s">
        <v>504</v>
      </c>
      <c r="L1970" s="50" t="str">
        <f t="shared" si="211"/>
        <v>tw-y-28-jlr-loc3</v>
      </c>
      <c r="M1970" s="50">
        <f t="shared" si="212"/>
        <v>4</v>
      </c>
      <c r="N1970" s="25">
        <v>6</v>
      </c>
      <c r="O1970" s="39">
        <v>6</v>
      </c>
      <c r="Q1970" s="48">
        <v>167</v>
      </c>
    </row>
    <row r="1971" spans="1:17" ht="17.25" thickBot="1" x14ac:dyDescent="0.25">
      <c r="A1971" s="45" t="s">
        <v>1705</v>
      </c>
      <c r="B1971" s="45">
        <f t="shared" si="206"/>
        <v>4402831</v>
      </c>
      <c r="C1971" s="69">
        <v>28</v>
      </c>
      <c r="D1971" s="40">
        <f t="shared" si="207"/>
        <v>44028</v>
      </c>
      <c r="E1971" s="41">
        <v>3</v>
      </c>
      <c r="F1971" s="42" t="s">
        <v>795</v>
      </c>
      <c r="G1971" s="42" t="s">
        <v>509</v>
      </c>
      <c r="H1971" s="41">
        <f t="shared" si="208"/>
        <v>88</v>
      </c>
      <c r="I1971" s="41">
        <f t="shared" si="209"/>
        <v>10</v>
      </c>
      <c r="J1971" s="41">
        <f t="shared" si="210"/>
        <v>3</v>
      </c>
      <c r="K1971" s="41" t="s">
        <v>545</v>
      </c>
      <c r="L1971" s="42" t="str">
        <f t="shared" si="211"/>
        <v>tw-y-28-shl-loc3</v>
      </c>
      <c r="M1971" s="42">
        <f t="shared" si="212"/>
        <v>4</v>
      </c>
      <c r="N1971" s="41">
        <v>9</v>
      </c>
      <c r="O1971" s="43">
        <v>9</v>
      </c>
      <c r="Q1971" s="48">
        <v>168</v>
      </c>
    </row>
    <row r="1972" spans="1:17" ht="16.5" x14ac:dyDescent="0.2">
      <c r="A1972" s="45" t="s">
        <v>1705</v>
      </c>
      <c r="B1972" s="45">
        <f t="shared" si="206"/>
        <v>4402910</v>
      </c>
      <c r="C1972" s="69">
        <v>29</v>
      </c>
      <c r="D1972" s="35">
        <f t="shared" si="207"/>
        <v>44029</v>
      </c>
      <c r="E1972" s="36">
        <v>1</v>
      </c>
      <c r="F1972" s="44" t="s">
        <v>794</v>
      </c>
      <c r="G1972" s="44" t="s">
        <v>174</v>
      </c>
      <c r="H1972" s="36">
        <f t="shared" si="208"/>
        <v>90</v>
      </c>
      <c r="I1972" s="36">
        <f t="shared" si="209"/>
        <v>11</v>
      </c>
      <c r="J1972" s="36">
        <f t="shared" si="210"/>
        <v>3</v>
      </c>
      <c r="K1972" s="36" t="s">
        <v>502</v>
      </c>
      <c r="L1972" s="36" t="str">
        <f t="shared" si="211"/>
        <v>tw-y-29-jlr-loc1</v>
      </c>
      <c r="M1972" s="36">
        <f t="shared" si="212"/>
        <v>4</v>
      </c>
      <c r="N1972" s="36">
        <v>6</v>
      </c>
      <c r="O1972" s="37">
        <v>6</v>
      </c>
      <c r="Q1972" s="48">
        <v>169</v>
      </c>
    </row>
    <row r="1973" spans="1:17" ht="16.5" x14ac:dyDescent="0.2">
      <c r="A1973" s="45" t="s">
        <v>1705</v>
      </c>
      <c r="B1973" s="45">
        <f t="shared" si="206"/>
        <v>4402911</v>
      </c>
      <c r="C1973" s="69">
        <v>29</v>
      </c>
      <c r="D1973" s="38">
        <f t="shared" si="207"/>
        <v>44029</v>
      </c>
      <c r="E1973" s="25">
        <v>1</v>
      </c>
      <c r="F1973" s="26" t="s">
        <v>795</v>
      </c>
      <c r="G1973" s="26" t="s">
        <v>432</v>
      </c>
      <c r="H1973" s="25">
        <f t="shared" si="208"/>
        <v>90</v>
      </c>
      <c r="I1973" s="25">
        <f t="shared" si="209"/>
        <v>11</v>
      </c>
      <c r="J1973" s="25">
        <f t="shared" si="210"/>
        <v>3</v>
      </c>
      <c r="K1973" s="26" t="s">
        <v>543</v>
      </c>
      <c r="L1973" s="25" t="str">
        <f t="shared" si="211"/>
        <v>tw-y-29-shl-loc1</v>
      </c>
      <c r="M1973" s="25">
        <f t="shared" si="212"/>
        <v>4</v>
      </c>
      <c r="N1973" s="25">
        <v>9</v>
      </c>
      <c r="O1973" s="39">
        <v>9</v>
      </c>
      <c r="Q1973" s="48">
        <v>170</v>
      </c>
    </row>
    <row r="1974" spans="1:17" ht="16.5" x14ac:dyDescent="0.2">
      <c r="A1974" s="45" t="s">
        <v>1705</v>
      </c>
      <c r="B1974" s="45">
        <f t="shared" si="206"/>
        <v>4402920</v>
      </c>
      <c r="C1974" s="69">
        <v>29</v>
      </c>
      <c r="D1974" s="38">
        <f t="shared" si="207"/>
        <v>44029</v>
      </c>
      <c r="E1974" s="25">
        <v>2</v>
      </c>
      <c r="F1974" s="26" t="s">
        <v>794</v>
      </c>
      <c r="G1974" s="26" t="s">
        <v>504</v>
      </c>
      <c r="H1974" s="25">
        <f t="shared" si="208"/>
        <v>90</v>
      </c>
      <c r="I1974" s="25">
        <f t="shared" si="209"/>
        <v>10</v>
      </c>
      <c r="J1974" s="25">
        <f t="shared" si="210"/>
        <v>3</v>
      </c>
      <c r="K1974" s="25" t="s">
        <v>1459</v>
      </c>
      <c r="L1974" s="49" t="str">
        <f t="shared" si="211"/>
        <v>tw-y-29-jlr-loc2</v>
      </c>
      <c r="M1974" s="49">
        <f t="shared" si="212"/>
        <v>4</v>
      </c>
      <c r="N1974" s="25">
        <v>6</v>
      </c>
      <c r="O1974" s="39">
        <v>6</v>
      </c>
      <c r="Q1974" s="48">
        <v>171</v>
      </c>
    </row>
    <row r="1975" spans="1:17" ht="16.5" x14ac:dyDescent="0.2">
      <c r="A1975" s="45" t="s">
        <v>1705</v>
      </c>
      <c r="B1975" s="45">
        <f t="shared" si="206"/>
        <v>4402921</v>
      </c>
      <c r="C1975" s="69">
        <v>29</v>
      </c>
      <c r="D1975" s="38">
        <f t="shared" si="207"/>
        <v>44029</v>
      </c>
      <c r="E1975" s="25">
        <v>2</v>
      </c>
      <c r="F1975" s="26" t="s">
        <v>795</v>
      </c>
      <c r="G1975" s="26" t="s">
        <v>524</v>
      </c>
      <c r="H1975" s="25">
        <f t="shared" si="208"/>
        <v>90</v>
      </c>
      <c r="I1975" s="25">
        <f t="shared" si="209"/>
        <v>10</v>
      </c>
      <c r="J1975" s="25">
        <f t="shared" si="210"/>
        <v>3</v>
      </c>
      <c r="K1975" s="25" t="s">
        <v>538</v>
      </c>
      <c r="L1975" s="49" t="str">
        <f t="shared" si="211"/>
        <v>tw-y-29-shl-loc2</v>
      </c>
      <c r="M1975" s="49">
        <f t="shared" si="212"/>
        <v>4</v>
      </c>
      <c r="N1975" s="25">
        <v>9</v>
      </c>
      <c r="O1975" s="39">
        <v>9</v>
      </c>
      <c r="Q1975" s="48">
        <v>172</v>
      </c>
    </row>
    <row r="1976" spans="1:17" ht="16.5" x14ac:dyDescent="0.2">
      <c r="A1976" s="45" t="s">
        <v>1705</v>
      </c>
      <c r="B1976" s="45">
        <f t="shared" si="206"/>
        <v>4402930</v>
      </c>
      <c r="C1976" s="69">
        <v>29</v>
      </c>
      <c r="D1976" s="38">
        <f t="shared" si="207"/>
        <v>44029</v>
      </c>
      <c r="E1976" s="25">
        <v>3</v>
      </c>
      <c r="F1976" s="26" t="s">
        <v>794</v>
      </c>
      <c r="G1976" s="26" t="s">
        <v>1463</v>
      </c>
      <c r="H1976" s="25">
        <f t="shared" si="208"/>
        <v>90</v>
      </c>
      <c r="I1976" s="25">
        <f t="shared" si="209"/>
        <v>10</v>
      </c>
      <c r="J1976" s="25">
        <f t="shared" si="210"/>
        <v>3</v>
      </c>
      <c r="K1976" s="25" t="s">
        <v>499</v>
      </c>
      <c r="L1976" s="50" t="str">
        <f t="shared" si="211"/>
        <v>tw-y-29-jlr-loc3</v>
      </c>
      <c r="M1976" s="50">
        <f t="shared" si="212"/>
        <v>4</v>
      </c>
      <c r="N1976" s="25">
        <v>6</v>
      </c>
      <c r="O1976" s="39">
        <v>6</v>
      </c>
      <c r="Q1976" s="48">
        <v>173</v>
      </c>
    </row>
    <row r="1977" spans="1:17" ht="17.25" thickBot="1" x14ac:dyDescent="0.25">
      <c r="A1977" s="45" t="s">
        <v>1705</v>
      </c>
      <c r="B1977" s="45">
        <f t="shared" si="206"/>
        <v>4402931</v>
      </c>
      <c r="C1977" s="69">
        <v>29</v>
      </c>
      <c r="D1977" s="40">
        <f t="shared" si="207"/>
        <v>44029</v>
      </c>
      <c r="E1977" s="41">
        <v>3</v>
      </c>
      <c r="F1977" s="42" t="s">
        <v>795</v>
      </c>
      <c r="G1977" s="42" t="s">
        <v>509</v>
      </c>
      <c r="H1977" s="41">
        <f t="shared" si="208"/>
        <v>90</v>
      </c>
      <c r="I1977" s="41">
        <f t="shared" si="209"/>
        <v>10</v>
      </c>
      <c r="J1977" s="41">
        <f t="shared" si="210"/>
        <v>3</v>
      </c>
      <c r="K1977" s="41" t="s">
        <v>539</v>
      </c>
      <c r="L1977" s="42" t="str">
        <f t="shared" si="211"/>
        <v>tw-y-29-shl-loc3</v>
      </c>
      <c r="M1977" s="42">
        <f t="shared" si="212"/>
        <v>4</v>
      </c>
      <c r="N1977" s="41">
        <v>9</v>
      </c>
      <c r="O1977" s="43">
        <v>9</v>
      </c>
      <c r="Q1977" s="48">
        <v>174</v>
      </c>
    </row>
    <row r="1978" spans="1:17" ht="16.5" x14ac:dyDescent="0.2">
      <c r="A1978" s="45" t="s">
        <v>1705</v>
      </c>
      <c r="B1978" s="45">
        <f t="shared" si="206"/>
        <v>4403010</v>
      </c>
      <c r="C1978" s="69">
        <v>30</v>
      </c>
      <c r="D1978" s="35">
        <f t="shared" si="207"/>
        <v>44030</v>
      </c>
      <c r="E1978" s="36">
        <v>1</v>
      </c>
      <c r="F1978" s="44" t="s">
        <v>794</v>
      </c>
      <c r="G1978" s="44" t="s">
        <v>1000</v>
      </c>
      <c r="H1978" s="36">
        <f t="shared" si="208"/>
        <v>90</v>
      </c>
      <c r="I1978" s="36">
        <f t="shared" si="209"/>
        <v>11</v>
      </c>
      <c r="J1978" s="36">
        <f t="shared" si="210"/>
        <v>3</v>
      </c>
      <c r="K1978" s="44" t="s">
        <v>505</v>
      </c>
      <c r="L1978" s="36" t="str">
        <f t="shared" si="211"/>
        <v>tw-y-30-jlr-loc1</v>
      </c>
      <c r="M1978" s="36">
        <f t="shared" si="212"/>
        <v>4</v>
      </c>
      <c r="N1978" s="36">
        <v>6</v>
      </c>
      <c r="O1978" s="37">
        <v>6</v>
      </c>
      <c r="Q1978" s="48">
        <v>175</v>
      </c>
    </row>
    <row r="1979" spans="1:17" ht="16.5" x14ac:dyDescent="0.2">
      <c r="A1979" s="45" t="s">
        <v>1705</v>
      </c>
      <c r="B1979" s="45">
        <f t="shared" si="206"/>
        <v>4403011</v>
      </c>
      <c r="C1979" s="69">
        <v>30</v>
      </c>
      <c r="D1979" s="38">
        <f t="shared" si="207"/>
        <v>44030</v>
      </c>
      <c r="E1979" s="25">
        <v>1</v>
      </c>
      <c r="F1979" s="26" t="s">
        <v>795</v>
      </c>
      <c r="G1979" s="26" t="s">
        <v>1001</v>
      </c>
      <c r="H1979" s="25">
        <f t="shared" si="208"/>
        <v>90</v>
      </c>
      <c r="I1979" s="25">
        <f t="shared" si="209"/>
        <v>11</v>
      </c>
      <c r="J1979" s="25">
        <f t="shared" si="210"/>
        <v>3</v>
      </c>
      <c r="K1979" s="26" t="s">
        <v>546</v>
      </c>
      <c r="L1979" s="25" t="str">
        <f t="shared" si="211"/>
        <v>tw-y-30-shl-loc1</v>
      </c>
      <c r="M1979" s="25">
        <f t="shared" si="212"/>
        <v>4</v>
      </c>
      <c r="N1979" s="25">
        <v>9</v>
      </c>
      <c r="O1979" s="39">
        <v>9</v>
      </c>
      <c r="Q1979" s="48">
        <v>176</v>
      </c>
    </row>
    <row r="1980" spans="1:17" ht="16.5" x14ac:dyDescent="0.2">
      <c r="A1980" s="45" t="s">
        <v>1705</v>
      </c>
      <c r="B1980" s="45">
        <f t="shared" si="206"/>
        <v>4403020</v>
      </c>
      <c r="C1980" s="69">
        <v>30</v>
      </c>
      <c r="D1980" s="38">
        <f t="shared" si="207"/>
        <v>44030</v>
      </c>
      <c r="E1980" s="25">
        <v>2</v>
      </c>
      <c r="F1980" s="26" t="s">
        <v>794</v>
      </c>
      <c r="G1980" s="26" t="s">
        <v>435</v>
      </c>
      <c r="H1980" s="25">
        <f t="shared" si="208"/>
        <v>90</v>
      </c>
      <c r="I1980" s="25">
        <f t="shared" si="209"/>
        <v>11</v>
      </c>
      <c r="J1980" s="25">
        <f t="shared" si="210"/>
        <v>3</v>
      </c>
      <c r="K1980" s="26" t="s">
        <v>495</v>
      </c>
      <c r="L1980" s="49" t="str">
        <f t="shared" si="211"/>
        <v>tw-y-30-jlr-loc2</v>
      </c>
      <c r="M1980" s="49">
        <f t="shared" si="212"/>
        <v>4</v>
      </c>
      <c r="N1980" s="25">
        <v>6</v>
      </c>
      <c r="O1980" s="39">
        <v>6</v>
      </c>
      <c r="Q1980" s="48">
        <v>177</v>
      </c>
    </row>
    <row r="1981" spans="1:17" ht="16.5" x14ac:dyDescent="0.2">
      <c r="A1981" s="45" t="s">
        <v>1705</v>
      </c>
      <c r="B1981" s="45">
        <f t="shared" si="206"/>
        <v>4403021</v>
      </c>
      <c r="C1981" s="69">
        <v>30</v>
      </c>
      <c r="D1981" s="38">
        <f t="shared" si="207"/>
        <v>44030</v>
      </c>
      <c r="E1981" s="25">
        <v>2</v>
      </c>
      <c r="F1981" s="26" t="s">
        <v>795</v>
      </c>
      <c r="G1981" s="26" t="s">
        <v>1003</v>
      </c>
      <c r="H1981" s="25">
        <f t="shared" si="208"/>
        <v>90</v>
      </c>
      <c r="I1981" s="25">
        <f t="shared" si="209"/>
        <v>11</v>
      </c>
      <c r="J1981" s="25">
        <f t="shared" si="210"/>
        <v>3</v>
      </c>
      <c r="K1981" s="26" t="s">
        <v>534</v>
      </c>
      <c r="L1981" s="49" t="str">
        <f t="shared" si="211"/>
        <v>tw-y-30-shl-loc2</v>
      </c>
      <c r="M1981" s="49">
        <f t="shared" si="212"/>
        <v>4</v>
      </c>
      <c r="N1981" s="25">
        <v>9</v>
      </c>
      <c r="O1981" s="39">
        <v>9</v>
      </c>
      <c r="Q1981" s="48">
        <v>178</v>
      </c>
    </row>
    <row r="1982" spans="1:17" ht="16.5" x14ac:dyDescent="0.2">
      <c r="A1982" s="45" t="s">
        <v>1705</v>
      </c>
      <c r="B1982" s="45">
        <f t="shared" si="206"/>
        <v>4403030</v>
      </c>
      <c r="C1982" s="69">
        <v>30</v>
      </c>
      <c r="D1982" s="38">
        <f t="shared" si="207"/>
        <v>44030</v>
      </c>
      <c r="E1982" s="25">
        <v>3</v>
      </c>
      <c r="F1982" s="26" t="s">
        <v>794</v>
      </c>
      <c r="G1982" s="26" t="s">
        <v>173</v>
      </c>
      <c r="H1982" s="25">
        <f t="shared" si="208"/>
        <v>90</v>
      </c>
      <c r="I1982" s="25">
        <f t="shared" si="209"/>
        <v>11</v>
      </c>
      <c r="J1982" s="25">
        <f t="shared" si="210"/>
        <v>3</v>
      </c>
      <c r="K1982" s="26" t="s">
        <v>501</v>
      </c>
      <c r="L1982" s="50" t="str">
        <f t="shared" si="211"/>
        <v>tw-y-30-jlr-loc3</v>
      </c>
      <c r="M1982" s="50">
        <f t="shared" si="212"/>
        <v>4</v>
      </c>
      <c r="N1982" s="25">
        <v>6</v>
      </c>
      <c r="O1982" s="39">
        <v>6</v>
      </c>
      <c r="Q1982" s="48">
        <v>179</v>
      </c>
    </row>
    <row r="1983" spans="1:17" ht="17.25" thickBot="1" x14ac:dyDescent="0.25">
      <c r="A1983" s="45" t="s">
        <v>1705</v>
      </c>
      <c r="B1983" s="45">
        <f t="shared" si="206"/>
        <v>4403031</v>
      </c>
      <c r="C1983" s="69">
        <v>30</v>
      </c>
      <c r="D1983" s="40">
        <f t="shared" si="207"/>
        <v>44030</v>
      </c>
      <c r="E1983" s="41">
        <v>3</v>
      </c>
      <c r="F1983" s="42" t="s">
        <v>795</v>
      </c>
      <c r="G1983" s="42" t="s">
        <v>444</v>
      </c>
      <c r="H1983" s="41">
        <f t="shared" si="208"/>
        <v>90</v>
      </c>
      <c r="I1983" s="41">
        <f t="shared" si="209"/>
        <v>11</v>
      </c>
      <c r="J1983" s="41">
        <f t="shared" si="210"/>
        <v>3</v>
      </c>
      <c r="K1983" s="42" t="s">
        <v>542</v>
      </c>
      <c r="L1983" s="42" t="str">
        <f t="shared" si="211"/>
        <v>tw-y-30-shl-loc3</v>
      </c>
      <c r="M1983" s="42">
        <f t="shared" si="212"/>
        <v>4</v>
      </c>
      <c r="N1983" s="41">
        <v>9</v>
      </c>
      <c r="O1983" s="43">
        <v>9</v>
      </c>
      <c r="Q1983" s="48">
        <v>180</v>
      </c>
    </row>
    <row r="1984" spans="1:17" ht="16.5" x14ac:dyDescent="0.2">
      <c r="A1984" s="45" t="s">
        <v>1705</v>
      </c>
      <c r="B1984" s="45">
        <f t="shared" si="206"/>
        <v>4403110</v>
      </c>
      <c r="C1984" s="69">
        <v>31</v>
      </c>
      <c r="D1984" s="35">
        <f t="shared" si="207"/>
        <v>44031</v>
      </c>
      <c r="E1984" s="36">
        <v>1</v>
      </c>
      <c r="F1984" s="44" t="s">
        <v>794</v>
      </c>
      <c r="G1984" s="44" t="s">
        <v>1000</v>
      </c>
      <c r="H1984" s="36">
        <f t="shared" si="208"/>
        <v>91</v>
      </c>
      <c r="I1984" s="36">
        <f t="shared" si="209"/>
        <v>11</v>
      </c>
      <c r="J1984" s="36">
        <f t="shared" si="210"/>
        <v>3</v>
      </c>
      <c r="K1984" s="36" t="s">
        <v>499</v>
      </c>
      <c r="L1984" s="36" t="str">
        <f t="shared" si="211"/>
        <v>tw-y-31-jlr-loc1</v>
      </c>
      <c r="M1984" s="36">
        <f t="shared" si="212"/>
        <v>4</v>
      </c>
      <c r="N1984" s="36">
        <v>6</v>
      </c>
      <c r="O1984" s="37">
        <v>6</v>
      </c>
      <c r="Q1984" s="48">
        <v>181</v>
      </c>
    </row>
    <row r="1985" spans="1:17" ht="16.5" x14ac:dyDescent="0.2">
      <c r="A1985" s="45" t="s">
        <v>1705</v>
      </c>
      <c r="B1985" s="45">
        <f t="shared" si="206"/>
        <v>4403111</v>
      </c>
      <c r="C1985" s="69">
        <v>31</v>
      </c>
      <c r="D1985" s="38">
        <f t="shared" si="207"/>
        <v>44031</v>
      </c>
      <c r="E1985" s="25">
        <v>1</v>
      </c>
      <c r="F1985" s="26" t="s">
        <v>795</v>
      </c>
      <c r="G1985" s="26" t="s">
        <v>1001</v>
      </c>
      <c r="H1985" s="25">
        <f t="shared" si="208"/>
        <v>91</v>
      </c>
      <c r="I1985" s="25">
        <f t="shared" si="209"/>
        <v>11</v>
      </c>
      <c r="J1985" s="25">
        <f t="shared" si="210"/>
        <v>3</v>
      </c>
      <c r="K1985" s="25" t="s">
        <v>539</v>
      </c>
      <c r="L1985" s="25" t="str">
        <f t="shared" si="211"/>
        <v>tw-y-31-shl-loc1</v>
      </c>
      <c r="M1985" s="25">
        <f t="shared" si="212"/>
        <v>4</v>
      </c>
      <c r="N1985" s="25">
        <v>9</v>
      </c>
      <c r="O1985" s="39">
        <v>9</v>
      </c>
      <c r="Q1985" s="48">
        <v>182</v>
      </c>
    </row>
    <row r="1986" spans="1:17" ht="16.5" x14ac:dyDescent="0.2">
      <c r="A1986" s="45" t="s">
        <v>1705</v>
      </c>
      <c r="B1986" s="45">
        <f t="shared" si="206"/>
        <v>4403120</v>
      </c>
      <c r="C1986" s="69">
        <v>31</v>
      </c>
      <c r="D1986" s="38">
        <f t="shared" si="207"/>
        <v>44031</v>
      </c>
      <c r="E1986" s="25">
        <v>2</v>
      </c>
      <c r="F1986" s="26" t="s">
        <v>794</v>
      </c>
      <c r="G1986" s="26" t="s">
        <v>435</v>
      </c>
      <c r="H1986" s="25">
        <f t="shared" si="208"/>
        <v>91</v>
      </c>
      <c r="I1986" s="25">
        <f t="shared" si="209"/>
        <v>11</v>
      </c>
      <c r="J1986" s="25">
        <f t="shared" si="210"/>
        <v>3</v>
      </c>
      <c r="K1986" s="25" t="s">
        <v>1459</v>
      </c>
      <c r="L1986" s="49" t="str">
        <f t="shared" si="211"/>
        <v>tw-y-31-jlr-loc2</v>
      </c>
      <c r="M1986" s="49">
        <f t="shared" si="212"/>
        <v>4</v>
      </c>
      <c r="N1986" s="25">
        <v>6</v>
      </c>
      <c r="O1986" s="39">
        <v>6</v>
      </c>
      <c r="Q1986" s="48">
        <v>183</v>
      </c>
    </row>
    <row r="1987" spans="1:17" ht="16.5" x14ac:dyDescent="0.2">
      <c r="A1987" s="45" t="s">
        <v>1705</v>
      </c>
      <c r="B1987" s="45">
        <f t="shared" si="206"/>
        <v>4403121</v>
      </c>
      <c r="C1987" s="69">
        <v>31</v>
      </c>
      <c r="D1987" s="38">
        <f t="shared" si="207"/>
        <v>44031</v>
      </c>
      <c r="E1987" s="25">
        <v>2</v>
      </c>
      <c r="F1987" s="26" t="s">
        <v>795</v>
      </c>
      <c r="G1987" s="26" t="s">
        <v>1003</v>
      </c>
      <c r="H1987" s="25">
        <f t="shared" si="208"/>
        <v>91</v>
      </c>
      <c r="I1987" s="25">
        <f t="shared" si="209"/>
        <v>11</v>
      </c>
      <c r="J1987" s="25">
        <f t="shared" si="210"/>
        <v>3</v>
      </c>
      <c r="K1987" s="25" t="s">
        <v>538</v>
      </c>
      <c r="L1987" s="49" t="str">
        <f t="shared" si="211"/>
        <v>tw-y-31-shl-loc2</v>
      </c>
      <c r="M1987" s="49">
        <f t="shared" si="212"/>
        <v>4</v>
      </c>
      <c r="N1987" s="25">
        <v>9</v>
      </c>
      <c r="O1987" s="39">
        <v>9</v>
      </c>
      <c r="Q1987" s="48">
        <v>184</v>
      </c>
    </row>
    <row r="1988" spans="1:17" ht="16.5" x14ac:dyDescent="0.2">
      <c r="A1988" s="45" t="s">
        <v>1705</v>
      </c>
      <c r="B1988" s="45">
        <f t="shared" si="206"/>
        <v>4403130</v>
      </c>
      <c r="C1988" s="69">
        <v>31</v>
      </c>
      <c r="D1988" s="38">
        <f t="shared" si="207"/>
        <v>44031</v>
      </c>
      <c r="E1988" s="25">
        <v>3</v>
      </c>
      <c r="F1988" s="26" t="s">
        <v>794</v>
      </c>
      <c r="G1988" s="26" t="s">
        <v>173</v>
      </c>
      <c r="H1988" s="25">
        <f t="shared" si="208"/>
        <v>91</v>
      </c>
      <c r="I1988" s="25">
        <f t="shared" si="209"/>
        <v>11</v>
      </c>
      <c r="J1988" s="25">
        <f t="shared" si="210"/>
        <v>3</v>
      </c>
      <c r="K1988" s="26" t="s">
        <v>502</v>
      </c>
      <c r="L1988" s="50" t="str">
        <f t="shared" si="211"/>
        <v>tw-y-31-jlr-loc3</v>
      </c>
      <c r="M1988" s="50">
        <f t="shared" si="212"/>
        <v>4</v>
      </c>
      <c r="N1988" s="25">
        <v>6</v>
      </c>
      <c r="O1988" s="39">
        <v>6</v>
      </c>
      <c r="Q1988" s="48">
        <v>185</v>
      </c>
    </row>
    <row r="1989" spans="1:17" ht="17.25" thickBot="1" x14ac:dyDescent="0.25">
      <c r="A1989" s="45" t="s">
        <v>1705</v>
      </c>
      <c r="B1989" s="45">
        <f t="shared" ref="B1989:B2052" si="213">D1989*100+E1989*10+IF(F1989="jlr",0,1)</f>
        <v>4403131</v>
      </c>
      <c r="C1989" s="69">
        <v>31</v>
      </c>
      <c r="D1989" s="40">
        <f t="shared" si="207"/>
        <v>44031</v>
      </c>
      <c r="E1989" s="41">
        <v>3</v>
      </c>
      <c r="F1989" s="42" t="s">
        <v>795</v>
      </c>
      <c r="G1989" s="42" t="s">
        <v>444</v>
      </c>
      <c r="H1989" s="41">
        <f t="shared" si="208"/>
        <v>91</v>
      </c>
      <c r="I1989" s="41">
        <f t="shared" si="209"/>
        <v>11</v>
      </c>
      <c r="J1989" s="41">
        <f t="shared" si="210"/>
        <v>3</v>
      </c>
      <c r="K1989" s="42" t="s">
        <v>543</v>
      </c>
      <c r="L1989" s="42" t="str">
        <f t="shared" si="211"/>
        <v>tw-y-31-shl-loc3</v>
      </c>
      <c r="M1989" s="42">
        <f t="shared" si="212"/>
        <v>4</v>
      </c>
      <c r="N1989" s="41">
        <v>9</v>
      </c>
      <c r="O1989" s="43">
        <v>9</v>
      </c>
      <c r="Q1989" s="48">
        <v>186</v>
      </c>
    </row>
    <row r="1990" spans="1:17" ht="16.5" x14ac:dyDescent="0.2">
      <c r="A1990" s="45" t="s">
        <v>1705</v>
      </c>
      <c r="B1990" s="45">
        <f t="shared" si="213"/>
        <v>4403210</v>
      </c>
      <c r="C1990" s="69">
        <v>32</v>
      </c>
      <c r="D1990" s="35">
        <f t="shared" si="207"/>
        <v>44032</v>
      </c>
      <c r="E1990" s="36">
        <v>1</v>
      </c>
      <c r="F1990" s="44" t="s">
        <v>794</v>
      </c>
      <c r="G1990" s="44" t="s">
        <v>1000</v>
      </c>
      <c r="H1990" s="36">
        <f t="shared" si="208"/>
        <v>92</v>
      </c>
      <c r="I1990" s="36">
        <f t="shared" si="209"/>
        <v>11</v>
      </c>
      <c r="J1990" s="36">
        <f t="shared" si="210"/>
        <v>3</v>
      </c>
      <c r="K1990" s="36" t="s">
        <v>503</v>
      </c>
      <c r="L1990" s="36" t="str">
        <f t="shared" si="211"/>
        <v>tw-y-32-jlr-loc1</v>
      </c>
      <c r="M1990" s="36">
        <f t="shared" si="212"/>
        <v>4</v>
      </c>
      <c r="N1990" s="36">
        <v>6</v>
      </c>
      <c r="O1990" s="37">
        <v>6</v>
      </c>
      <c r="Q1990" s="48">
        <v>187</v>
      </c>
    </row>
    <row r="1991" spans="1:17" ht="16.5" x14ac:dyDescent="0.2">
      <c r="A1991" s="45" t="s">
        <v>1705</v>
      </c>
      <c r="B1991" s="45">
        <f t="shared" si="213"/>
        <v>4403211</v>
      </c>
      <c r="C1991" s="69">
        <v>32</v>
      </c>
      <c r="D1991" s="38">
        <f t="shared" si="207"/>
        <v>44032</v>
      </c>
      <c r="E1991" s="25">
        <v>1</v>
      </c>
      <c r="F1991" s="26" t="s">
        <v>795</v>
      </c>
      <c r="G1991" s="26" t="s">
        <v>1001</v>
      </c>
      <c r="H1991" s="25">
        <f t="shared" si="208"/>
        <v>92</v>
      </c>
      <c r="I1991" s="25">
        <f t="shared" si="209"/>
        <v>11</v>
      </c>
      <c r="J1991" s="25">
        <f t="shared" si="210"/>
        <v>3</v>
      </c>
      <c r="K1991" s="25" t="s">
        <v>544</v>
      </c>
      <c r="L1991" s="25" t="str">
        <f t="shared" si="211"/>
        <v>tw-y-32-shl-loc1</v>
      </c>
      <c r="M1991" s="25">
        <f t="shared" si="212"/>
        <v>4</v>
      </c>
      <c r="N1991" s="25">
        <v>9</v>
      </c>
      <c r="O1991" s="39">
        <v>9</v>
      </c>
      <c r="Q1991" s="48">
        <v>188</v>
      </c>
    </row>
    <row r="1992" spans="1:17" ht="16.5" x14ac:dyDescent="0.2">
      <c r="A1992" s="45" t="s">
        <v>1705</v>
      </c>
      <c r="B1992" s="45">
        <f t="shared" si="213"/>
        <v>4403220</v>
      </c>
      <c r="C1992" s="69">
        <v>32</v>
      </c>
      <c r="D1992" s="38">
        <f t="shared" si="207"/>
        <v>44032</v>
      </c>
      <c r="E1992" s="25">
        <v>2</v>
      </c>
      <c r="F1992" s="26" t="s">
        <v>794</v>
      </c>
      <c r="G1992" s="26" t="s">
        <v>435</v>
      </c>
      <c r="H1992" s="25">
        <f t="shared" si="208"/>
        <v>92</v>
      </c>
      <c r="I1992" s="25">
        <f t="shared" si="209"/>
        <v>11</v>
      </c>
      <c r="J1992" s="25">
        <f t="shared" si="210"/>
        <v>3</v>
      </c>
      <c r="K1992" s="25" t="s">
        <v>174</v>
      </c>
      <c r="L1992" s="49" t="str">
        <f t="shared" si="211"/>
        <v>tw-y-32-jlr-loc2</v>
      </c>
      <c r="M1992" s="49">
        <f t="shared" si="212"/>
        <v>4</v>
      </c>
      <c r="N1992" s="25">
        <v>6</v>
      </c>
      <c r="O1992" s="39">
        <v>6</v>
      </c>
      <c r="Q1992" s="48">
        <v>189</v>
      </c>
    </row>
    <row r="1993" spans="1:17" ht="16.5" x14ac:dyDescent="0.2">
      <c r="A1993" s="45" t="s">
        <v>1705</v>
      </c>
      <c r="B1993" s="45">
        <f t="shared" si="213"/>
        <v>4403221</v>
      </c>
      <c r="C1993" s="69">
        <v>32</v>
      </c>
      <c r="D1993" s="38">
        <f t="shared" si="207"/>
        <v>44032</v>
      </c>
      <c r="E1993" s="25">
        <v>2</v>
      </c>
      <c r="F1993" s="26" t="s">
        <v>795</v>
      </c>
      <c r="G1993" s="26" t="s">
        <v>1003</v>
      </c>
      <c r="H1993" s="25">
        <f t="shared" si="208"/>
        <v>92</v>
      </c>
      <c r="I1993" s="25">
        <f t="shared" si="209"/>
        <v>11</v>
      </c>
      <c r="J1993" s="25">
        <f t="shared" si="210"/>
        <v>3</v>
      </c>
      <c r="K1993" s="25" t="s">
        <v>528</v>
      </c>
      <c r="L1993" s="49" t="str">
        <f t="shared" si="211"/>
        <v>tw-y-32-shl-loc2</v>
      </c>
      <c r="M1993" s="49">
        <f t="shared" si="212"/>
        <v>4</v>
      </c>
      <c r="N1993" s="25">
        <v>9</v>
      </c>
      <c r="O1993" s="39">
        <v>9</v>
      </c>
      <c r="Q1993" s="48">
        <v>190</v>
      </c>
    </row>
    <row r="1994" spans="1:17" ht="16.5" x14ac:dyDescent="0.2">
      <c r="A1994" s="45" t="s">
        <v>1705</v>
      </c>
      <c r="B1994" s="45">
        <f t="shared" si="213"/>
        <v>4403230</v>
      </c>
      <c r="C1994" s="69">
        <v>32</v>
      </c>
      <c r="D1994" s="38">
        <f t="shared" si="207"/>
        <v>44032</v>
      </c>
      <c r="E1994" s="25">
        <v>3</v>
      </c>
      <c r="F1994" s="26" t="s">
        <v>794</v>
      </c>
      <c r="G1994" s="26" t="s">
        <v>173</v>
      </c>
      <c r="H1994" s="25">
        <f t="shared" si="208"/>
        <v>92</v>
      </c>
      <c r="I1994" s="25">
        <f t="shared" si="209"/>
        <v>11</v>
      </c>
      <c r="J1994" s="25">
        <f t="shared" si="210"/>
        <v>3</v>
      </c>
      <c r="K1994" s="25" t="s">
        <v>501</v>
      </c>
      <c r="L1994" s="50" t="str">
        <f t="shared" si="211"/>
        <v>tw-y-32-jlr-loc3</v>
      </c>
      <c r="M1994" s="50">
        <f t="shared" si="212"/>
        <v>4</v>
      </c>
      <c r="N1994" s="25">
        <v>6</v>
      </c>
      <c r="O1994" s="39">
        <v>6</v>
      </c>
      <c r="Q1994" s="48">
        <v>191</v>
      </c>
    </row>
    <row r="1995" spans="1:17" ht="17.25" thickBot="1" x14ac:dyDescent="0.25">
      <c r="A1995" s="45" t="s">
        <v>1705</v>
      </c>
      <c r="B1995" s="45">
        <f t="shared" si="213"/>
        <v>4403231</v>
      </c>
      <c r="C1995" s="69">
        <v>32</v>
      </c>
      <c r="D1995" s="40">
        <f t="shared" si="207"/>
        <v>44032</v>
      </c>
      <c r="E1995" s="41">
        <v>3</v>
      </c>
      <c r="F1995" s="42" t="s">
        <v>795</v>
      </c>
      <c r="G1995" s="42" t="s">
        <v>444</v>
      </c>
      <c r="H1995" s="41">
        <f t="shared" si="208"/>
        <v>92</v>
      </c>
      <c r="I1995" s="41">
        <f t="shared" si="209"/>
        <v>11</v>
      </c>
      <c r="J1995" s="41">
        <f t="shared" si="210"/>
        <v>3</v>
      </c>
      <c r="K1995" s="41" t="s">
        <v>542</v>
      </c>
      <c r="L1995" s="42" t="str">
        <f t="shared" si="211"/>
        <v>tw-y-32-shl-loc3</v>
      </c>
      <c r="M1995" s="42">
        <f t="shared" si="212"/>
        <v>4</v>
      </c>
      <c r="N1995" s="41">
        <v>9</v>
      </c>
      <c r="O1995" s="43">
        <v>9</v>
      </c>
      <c r="Q1995" s="48">
        <v>192</v>
      </c>
    </row>
    <row r="1996" spans="1:17" ht="16.5" x14ac:dyDescent="0.2">
      <c r="A1996" s="45" t="s">
        <v>1705</v>
      </c>
      <c r="B1996" s="45">
        <f t="shared" si="213"/>
        <v>4403310</v>
      </c>
      <c r="C1996" s="69">
        <v>33</v>
      </c>
      <c r="D1996" s="35">
        <f t="shared" si="207"/>
        <v>44033</v>
      </c>
      <c r="E1996" s="36">
        <v>1</v>
      </c>
      <c r="F1996" s="44" t="s">
        <v>794</v>
      </c>
      <c r="G1996" s="44" t="s">
        <v>1000</v>
      </c>
      <c r="H1996" s="36">
        <f t="shared" si="208"/>
        <v>93</v>
      </c>
      <c r="I1996" s="36">
        <f t="shared" si="209"/>
        <v>11</v>
      </c>
      <c r="J1996" s="36">
        <f t="shared" si="210"/>
        <v>3</v>
      </c>
      <c r="K1996" s="36" t="s">
        <v>498</v>
      </c>
      <c r="L1996" s="36" t="str">
        <f t="shared" si="211"/>
        <v>tw-y-33-jlr-loc1</v>
      </c>
      <c r="M1996" s="36">
        <f t="shared" si="212"/>
        <v>4</v>
      </c>
      <c r="N1996" s="36">
        <v>6</v>
      </c>
      <c r="O1996" s="37">
        <v>6</v>
      </c>
      <c r="Q1996" s="48">
        <v>193</v>
      </c>
    </row>
    <row r="1997" spans="1:17" ht="16.5" x14ac:dyDescent="0.2">
      <c r="A1997" s="45" t="s">
        <v>1705</v>
      </c>
      <c r="B1997" s="45">
        <f t="shared" si="213"/>
        <v>4403311</v>
      </c>
      <c r="C1997" s="69">
        <v>33</v>
      </c>
      <c r="D1997" s="38">
        <f t="shared" ref="D1997:D2060" si="214">INT((Q1997-1)/6)+44001</f>
        <v>44033</v>
      </c>
      <c r="E1997" s="25">
        <v>1</v>
      </c>
      <c r="F1997" s="26" t="s">
        <v>795</v>
      </c>
      <c r="G1997" s="26" t="s">
        <v>1001</v>
      </c>
      <c r="H1997" s="25">
        <f t="shared" ref="H1997:H2060" si="215">INDEX($BL$4:$BL$103,C1997)</f>
        <v>93</v>
      </c>
      <c r="I1997" s="25">
        <f t="shared" ref="I1997:I2060" si="216">INDEX($BM$4:$BO$103,C1997,E1997)</f>
        <v>11</v>
      </c>
      <c r="J1997" s="25">
        <f t="shared" ref="J1997:J2060" si="217">INDEX($BP$4:$BP$103,C1997)</f>
        <v>3</v>
      </c>
      <c r="K1997" s="25" t="s">
        <v>526</v>
      </c>
      <c r="L1997" s="25" t="str">
        <f t="shared" ref="L1997:L2060" si="218">A1997&amp;"-"&amp;C1997&amp;"-"&amp;F1997&amp;"-loc"&amp;E1997</f>
        <v>tw-y-33-shl-loc1</v>
      </c>
      <c r="M1997" s="25">
        <f t="shared" ref="M1997:M2060" si="219">INDEX($BQ$4:$BQ$103,C1997)</f>
        <v>4</v>
      </c>
      <c r="N1997" s="25">
        <v>9</v>
      </c>
      <c r="O1997" s="39">
        <v>9</v>
      </c>
      <c r="Q1997" s="48">
        <v>194</v>
      </c>
    </row>
    <row r="1998" spans="1:17" ht="16.5" x14ac:dyDescent="0.2">
      <c r="A1998" s="45" t="s">
        <v>1705</v>
      </c>
      <c r="B1998" s="45">
        <f t="shared" si="213"/>
        <v>4403320</v>
      </c>
      <c r="C1998" s="69">
        <v>33</v>
      </c>
      <c r="D1998" s="38">
        <f t="shared" si="214"/>
        <v>44033</v>
      </c>
      <c r="E1998" s="25">
        <v>2</v>
      </c>
      <c r="F1998" s="26" t="s">
        <v>794</v>
      </c>
      <c r="G1998" s="26" t="s">
        <v>435</v>
      </c>
      <c r="H1998" s="25">
        <f t="shared" si="215"/>
        <v>93</v>
      </c>
      <c r="I1998" s="25">
        <f t="shared" si="216"/>
        <v>11</v>
      </c>
      <c r="J1998" s="25">
        <f t="shared" si="217"/>
        <v>3</v>
      </c>
      <c r="K1998" s="25" t="s">
        <v>497</v>
      </c>
      <c r="L1998" s="49" t="str">
        <f t="shared" si="218"/>
        <v>tw-y-33-jlr-loc2</v>
      </c>
      <c r="M1998" s="49">
        <f t="shared" si="219"/>
        <v>4</v>
      </c>
      <c r="N1998" s="25">
        <v>6</v>
      </c>
      <c r="O1998" s="39">
        <v>6</v>
      </c>
      <c r="Q1998" s="48">
        <v>195</v>
      </c>
    </row>
    <row r="1999" spans="1:17" ht="16.5" x14ac:dyDescent="0.2">
      <c r="A1999" s="45" t="s">
        <v>1705</v>
      </c>
      <c r="B1999" s="45">
        <f t="shared" si="213"/>
        <v>4403321</v>
      </c>
      <c r="C1999" s="69">
        <v>33</v>
      </c>
      <c r="D1999" s="38">
        <f t="shared" si="214"/>
        <v>44033</v>
      </c>
      <c r="E1999" s="25">
        <v>2</v>
      </c>
      <c r="F1999" s="26" t="s">
        <v>795</v>
      </c>
      <c r="G1999" s="26" t="s">
        <v>1003</v>
      </c>
      <c r="H1999" s="25">
        <f t="shared" si="215"/>
        <v>93</v>
      </c>
      <c r="I1999" s="25">
        <f t="shared" si="216"/>
        <v>11</v>
      </c>
      <c r="J1999" s="25">
        <f t="shared" si="217"/>
        <v>3</v>
      </c>
      <c r="K1999" s="25" t="s">
        <v>531</v>
      </c>
      <c r="L1999" s="49" t="str">
        <f t="shared" si="218"/>
        <v>tw-y-33-shl-loc2</v>
      </c>
      <c r="M1999" s="49">
        <f t="shared" si="219"/>
        <v>4</v>
      </c>
      <c r="N1999" s="25">
        <v>9</v>
      </c>
      <c r="O1999" s="39">
        <v>9</v>
      </c>
      <c r="Q1999" s="48">
        <v>196</v>
      </c>
    </row>
    <row r="2000" spans="1:17" ht="16.5" x14ac:dyDescent="0.2">
      <c r="A2000" s="45" t="s">
        <v>1705</v>
      </c>
      <c r="B2000" s="45">
        <f t="shared" si="213"/>
        <v>4403330</v>
      </c>
      <c r="C2000" s="69">
        <v>33</v>
      </c>
      <c r="D2000" s="38">
        <f t="shared" si="214"/>
        <v>44033</v>
      </c>
      <c r="E2000" s="25">
        <v>3</v>
      </c>
      <c r="F2000" s="26" t="s">
        <v>794</v>
      </c>
      <c r="G2000" s="26" t="s">
        <v>173</v>
      </c>
      <c r="H2000" s="25">
        <f t="shared" si="215"/>
        <v>93</v>
      </c>
      <c r="I2000" s="25">
        <f t="shared" si="216"/>
        <v>11</v>
      </c>
      <c r="J2000" s="25">
        <f t="shared" si="217"/>
        <v>3</v>
      </c>
      <c r="K2000" s="25" t="s">
        <v>174</v>
      </c>
      <c r="L2000" s="50" t="str">
        <f t="shared" si="218"/>
        <v>tw-y-33-jlr-loc3</v>
      </c>
      <c r="M2000" s="50">
        <f t="shared" si="219"/>
        <v>4</v>
      </c>
      <c r="N2000" s="25">
        <v>6</v>
      </c>
      <c r="O2000" s="39">
        <v>6</v>
      </c>
      <c r="Q2000" s="48">
        <v>197</v>
      </c>
    </row>
    <row r="2001" spans="1:17" ht="17.25" thickBot="1" x14ac:dyDescent="0.25">
      <c r="A2001" s="45" t="s">
        <v>1705</v>
      </c>
      <c r="B2001" s="45">
        <f t="shared" si="213"/>
        <v>4403331</v>
      </c>
      <c r="C2001" s="69">
        <v>33</v>
      </c>
      <c r="D2001" s="40">
        <f t="shared" si="214"/>
        <v>44033</v>
      </c>
      <c r="E2001" s="41">
        <v>3</v>
      </c>
      <c r="F2001" s="42" t="s">
        <v>795</v>
      </c>
      <c r="G2001" s="42" t="s">
        <v>444</v>
      </c>
      <c r="H2001" s="41">
        <f t="shared" si="215"/>
        <v>93</v>
      </c>
      <c r="I2001" s="41">
        <f t="shared" si="216"/>
        <v>11</v>
      </c>
      <c r="J2001" s="41">
        <f t="shared" si="217"/>
        <v>3</v>
      </c>
      <c r="K2001" s="41" t="s">
        <v>535</v>
      </c>
      <c r="L2001" s="42" t="str">
        <f t="shared" si="218"/>
        <v>tw-y-33-shl-loc3</v>
      </c>
      <c r="M2001" s="42">
        <f t="shared" si="219"/>
        <v>4</v>
      </c>
      <c r="N2001" s="41">
        <v>9</v>
      </c>
      <c r="O2001" s="43">
        <v>9</v>
      </c>
      <c r="Q2001" s="48">
        <v>198</v>
      </c>
    </row>
    <row r="2002" spans="1:17" ht="16.5" x14ac:dyDescent="0.2">
      <c r="A2002" s="45" t="s">
        <v>1705</v>
      </c>
      <c r="B2002" s="45">
        <f t="shared" si="213"/>
        <v>4403410</v>
      </c>
      <c r="C2002" s="69">
        <v>34</v>
      </c>
      <c r="D2002" s="35">
        <f t="shared" si="214"/>
        <v>44034</v>
      </c>
      <c r="E2002" s="36">
        <v>1</v>
      </c>
      <c r="F2002" s="44" t="s">
        <v>794</v>
      </c>
      <c r="G2002" s="44" t="s">
        <v>1000</v>
      </c>
      <c r="H2002" s="36">
        <f t="shared" si="215"/>
        <v>94</v>
      </c>
      <c r="I2002" s="36">
        <f t="shared" si="216"/>
        <v>11</v>
      </c>
      <c r="J2002" s="36">
        <f t="shared" si="217"/>
        <v>3</v>
      </c>
      <c r="K2002" s="36" t="s">
        <v>502</v>
      </c>
      <c r="L2002" s="36" t="str">
        <f t="shared" si="218"/>
        <v>tw-y-34-jlr-loc1</v>
      </c>
      <c r="M2002" s="36">
        <f t="shared" si="219"/>
        <v>4</v>
      </c>
      <c r="N2002" s="36">
        <v>6</v>
      </c>
      <c r="O2002" s="37">
        <v>6</v>
      </c>
      <c r="Q2002" s="48">
        <v>199</v>
      </c>
    </row>
    <row r="2003" spans="1:17" ht="16.5" x14ac:dyDescent="0.2">
      <c r="A2003" s="45" t="s">
        <v>1705</v>
      </c>
      <c r="B2003" s="45">
        <f t="shared" si="213"/>
        <v>4403411</v>
      </c>
      <c r="C2003" s="69">
        <v>34</v>
      </c>
      <c r="D2003" s="38">
        <f t="shared" si="214"/>
        <v>44034</v>
      </c>
      <c r="E2003" s="25">
        <v>1</v>
      </c>
      <c r="F2003" s="26" t="s">
        <v>795</v>
      </c>
      <c r="G2003" s="26" t="s">
        <v>1001</v>
      </c>
      <c r="H2003" s="25">
        <f t="shared" si="215"/>
        <v>94</v>
      </c>
      <c r="I2003" s="25">
        <f t="shared" si="216"/>
        <v>11</v>
      </c>
      <c r="J2003" s="25">
        <f t="shared" si="217"/>
        <v>3</v>
      </c>
      <c r="K2003" s="25" t="s">
        <v>543</v>
      </c>
      <c r="L2003" s="25" t="str">
        <f t="shared" si="218"/>
        <v>tw-y-34-shl-loc1</v>
      </c>
      <c r="M2003" s="25">
        <f t="shared" si="219"/>
        <v>4</v>
      </c>
      <c r="N2003" s="25">
        <v>9</v>
      </c>
      <c r="O2003" s="39">
        <v>9</v>
      </c>
      <c r="Q2003" s="48">
        <v>200</v>
      </c>
    </row>
    <row r="2004" spans="1:17" ht="16.5" x14ac:dyDescent="0.2">
      <c r="A2004" s="45" t="s">
        <v>1705</v>
      </c>
      <c r="B2004" s="45">
        <f t="shared" si="213"/>
        <v>4403420</v>
      </c>
      <c r="C2004" s="69">
        <v>34</v>
      </c>
      <c r="D2004" s="38">
        <f t="shared" si="214"/>
        <v>44034</v>
      </c>
      <c r="E2004" s="25">
        <v>2</v>
      </c>
      <c r="F2004" s="26" t="s">
        <v>794</v>
      </c>
      <c r="G2004" s="26" t="s">
        <v>435</v>
      </c>
      <c r="H2004" s="25">
        <f t="shared" si="215"/>
        <v>94</v>
      </c>
      <c r="I2004" s="25">
        <f t="shared" si="216"/>
        <v>11</v>
      </c>
      <c r="J2004" s="25">
        <f t="shared" si="217"/>
        <v>3</v>
      </c>
      <c r="K2004" s="25" t="s">
        <v>1459</v>
      </c>
      <c r="L2004" s="49" t="str">
        <f t="shared" si="218"/>
        <v>tw-y-34-jlr-loc2</v>
      </c>
      <c r="M2004" s="49">
        <f t="shared" si="219"/>
        <v>4</v>
      </c>
      <c r="N2004" s="25">
        <v>6</v>
      </c>
      <c r="O2004" s="39">
        <v>6</v>
      </c>
      <c r="Q2004" s="48">
        <v>201</v>
      </c>
    </row>
    <row r="2005" spans="1:17" ht="16.5" x14ac:dyDescent="0.2">
      <c r="A2005" s="45" t="s">
        <v>1705</v>
      </c>
      <c r="B2005" s="45">
        <f t="shared" si="213"/>
        <v>4403421</v>
      </c>
      <c r="C2005" s="69">
        <v>34</v>
      </c>
      <c r="D2005" s="38">
        <f t="shared" si="214"/>
        <v>44034</v>
      </c>
      <c r="E2005" s="25">
        <v>2</v>
      </c>
      <c r="F2005" s="26" t="s">
        <v>795</v>
      </c>
      <c r="G2005" s="26" t="s">
        <v>1003</v>
      </c>
      <c r="H2005" s="25">
        <f t="shared" si="215"/>
        <v>94</v>
      </c>
      <c r="I2005" s="25">
        <f t="shared" si="216"/>
        <v>11</v>
      </c>
      <c r="J2005" s="25">
        <f t="shared" si="217"/>
        <v>3</v>
      </c>
      <c r="K2005" s="25" t="s">
        <v>538</v>
      </c>
      <c r="L2005" s="49" t="str">
        <f t="shared" si="218"/>
        <v>tw-y-34-shl-loc2</v>
      </c>
      <c r="M2005" s="49">
        <f t="shared" si="219"/>
        <v>4</v>
      </c>
      <c r="N2005" s="25">
        <v>9</v>
      </c>
      <c r="O2005" s="39">
        <v>9</v>
      </c>
      <c r="Q2005" s="48">
        <v>202</v>
      </c>
    </row>
    <row r="2006" spans="1:17" ht="16.5" x14ac:dyDescent="0.2">
      <c r="A2006" s="45" t="s">
        <v>1705</v>
      </c>
      <c r="B2006" s="45">
        <f t="shared" si="213"/>
        <v>4403430</v>
      </c>
      <c r="C2006" s="69">
        <v>34</v>
      </c>
      <c r="D2006" s="38">
        <f t="shared" si="214"/>
        <v>44034</v>
      </c>
      <c r="E2006" s="25">
        <v>3</v>
      </c>
      <c r="F2006" s="26" t="s">
        <v>794</v>
      </c>
      <c r="G2006" s="26" t="s">
        <v>173</v>
      </c>
      <c r="H2006" s="25">
        <f t="shared" si="215"/>
        <v>94</v>
      </c>
      <c r="I2006" s="25">
        <f t="shared" si="216"/>
        <v>11</v>
      </c>
      <c r="J2006" s="25">
        <f t="shared" si="217"/>
        <v>3</v>
      </c>
      <c r="K2006" s="25" t="s">
        <v>503</v>
      </c>
      <c r="L2006" s="50" t="str">
        <f t="shared" si="218"/>
        <v>tw-y-34-jlr-loc3</v>
      </c>
      <c r="M2006" s="50">
        <f t="shared" si="219"/>
        <v>4</v>
      </c>
      <c r="N2006" s="25">
        <v>6</v>
      </c>
      <c r="O2006" s="39">
        <v>6</v>
      </c>
      <c r="Q2006" s="48">
        <v>203</v>
      </c>
    </row>
    <row r="2007" spans="1:17" ht="17.25" thickBot="1" x14ac:dyDescent="0.25">
      <c r="A2007" s="45" t="s">
        <v>1705</v>
      </c>
      <c r="B2007" s="45">
        <f t="shared" si="213"/>
        <v>4403431</v>
      </c>
      <c r="C2007" s="69">
        <v>34</v>
      </c>
      <c r="D2007" s="40">
        <f t="shared" si="214"/>
        <v>44034</v>
      </c>
      <c r="E2007" s="41">
        <v>3</v>
      </c>
      <c r="F2007" s="42" t="s">
        <v>795</v>
      </c>
      <c r="G2007" s="42" t="s">
        <v>444</v>
      </c>
      <c r="H2007" s="41">
        <f t="shared" si="215"/>
        <v>94</v>
      </c>
      <c r="I2007" s="41">
        <f t="shared" si="216"/>
        <v>11</v>
      </c>
      <c r="J2007" s="41">
        <f t="shared" si="217"/>
        <v>3</v>
      </c>
      <c r="K2007" s="41" t="s">
        <v>544</v>
      </c>
      <c r="L2007" s="42" t="str">
        <f t="shared" si="218"/>
        <v>tw-y-34-shl-loc3</v>
      </c>
      <c r="M2007" s="42">
        <f t="shared" si="219"/>
        <v>4</v>
      </c>
      <c r="N2007" s="41">
        <v>9</v>
      </c>
      <c r="O2007" s="43">
        <v>9</v>
      </c>
      <c r="Q2007" s="48">
        <v>204</v>
      </c>
    </row>
    <row r="2008" spans="1:17" ht="16.5" x14ac:dyDescent="0.2">
      <c r="A2008" s="45" t="s">
        <v>1705</v>
      </c>
      <c r="B2008" s="45">
        <f t="shared" si="213"/>
        <v>4403510</v>
      </c>
      <c r="C2008" s="69">
        <v>35</v>
      </c>
      <c r="D2008" s="35">
        <f t="shared" si="214"/>
        <v>44035</v>
      </c>
      <c r="E2008" s="36">
        <v>1</v>
      </c>
      <c r="F2008" s="44" t="s">
        <v>794</v>
      </c>
      <c r="G2008" s="44" t="s">
        <v>1000</v>
      </c>
      <c r="H2008" s="36">
        <f t="shared" si="215"/>
        <v>95</v>
      </c>
      <c r="I2008" s="36">
        <f t="shared" si="216"/>
        <v>12</v>
      </c>
      <c r="J2008" s="36">
        <f t="shared" si="217"/>
        <v>3</v>
      </c>
      <c r="K2008" s="36" t="s">
        <v>495</v>
      </c>
      <c r="L2008" s="36" t="str">
        <f t="shared" si="218"/>
        <v>tw-y-35-jlr-loc1</v>
      </c>
      <c r="M2008" s="36">
        <f t="shared" si="219"/>
        <v>4</v>
      </c>
      <c r="N2008" s="36">
        <v>6</v>
      </c>
      <c r="O2008" s="37">
        <v>6</v>
      </c>
      <c r="Q2008" s="48">
        <v>205</v>
      </c>
    </row>
    <row r="2009" spans="1:17" ht="16.5" x14ac:dyDescent="0.2">
      <c r="A2009" s="45" t="s">
        <v>1705</v>
      </c>
      <c r="B2009" s="45">
        <f t="shared" si="213"/>
        <v>4403511</v>
      </c>
      <c r="C2009" s="69">
        <v>35</v>
      </c>
      <c r="D2009" s="38">
        <f t="shared" si="214"/>
        <v>44035</v>
      </c>
      <c r="E2009" s="25">
        <v>1</v>
      </c>
      <c r="F2009" s="26" t="s">
        <v>795</v>
      </c>
      <c r="G2009" s="26" t="s">
        <v>1001</v>
      </c>
      <c r="H2009" s="25">
        <f t="shared" si="215"/>
        <v>95</v>
      </c>
      <c r="I2009" s="25">
        <f t="shared" si="216"/>
        <v>12</v>
      </c>
      <c r="J2009" s="25">
        <f t="shared" si="217"/>
        <v>3</v>
      </c>
      <c r="K2009" s="25" t="s">
        <v>527</v>
      </c>
      <c r="L2009" s="25" t="str">
        <f t="shared" si="218"/>
        <v>tw-y-35-shl-loc1</v>
      </c>
      <c r="M2009" s="25">
        <f t="shared" si="219"/>
        <v>4</v>
      </c>
      <c r="N2009" s="25">
        <v>9</v>
      </c>
      <c r="O2009" s="39">
        <v>9</v>
      </c>
      <c r="Q2009" s="48">
        <v>206</v>
      </c>
    </row>
    <row r="2010" spans="1:17" ht="16.5" x14ac:dyDescent="0.2">
      <c r="A2010" s="45" t="s">
        <v>1705</v>
      </c>
      <c r="B2010" s="45">
        <f t="shared" si="213"/>
        <v>4403520</v>
      </c>
      <c r="C2010" s="69">
        <v>35</v>
      </c>
      <c r="D2010" s="38">
        <f t="shared" si="214"/>
        <v>44035</v>
      </c>
      <c r="E2010" s="25">
        <v>2</v>
      </c>
      <c r="F2010" s="26" t="s">
        <v>794</v>
      </c>
      <c r="G2010" s="26" t="s">
        <v>435</v>
      </c>
      <c r="H2010" s="25">
        <f t="shared" si="215"/>
        <v>95</v>
      </c>
      <c r="I2010" s="25">
        <f t="shared" si="216"/>
        <v>11</v>
      </c>
      <c r="J2010" s="25">
        <f t="shared" si="217"/>
        <v>3</v>
      </c>
      <c r="K2010" s="25" t="s">
        <v>1463</v>
      </c>
      <c r="L2010" s="49" t="str">
        <f t="shared" si="218"/>
        <v>tw-y-35-jlr-loc2</v>
      </c>
      <c r="M2010" s="49">
        <f t="shared" si="219"/>
        <v>4</v>
      </c>
      <c r="N2010" s="25">
        <v>6</v>
      </c>
      <c r="O2010" s="39">
        <v>6</v>
      </c>
      <c r="Q2010" s="48">
        <v>207</v>
      </c>
    </row>
    <row r="2011" spans="1:17" ht="16.5" x14ac:dyDescent="0.2">
      <c r="A2011" s="45" t="s">
        <v>1705</v>
      </c>
      <c r="B2011" s="45">
        <f t="shared" si="213"/>
        <v>4403521</v>
      </c>
      <c r="C2011" s="69">
        <v>35</v>
      </c>
      <c r="D2011" s="38">
        <f t="shared" si="214"/>
        <v>44035</v>
      </c>
      <c r="E2011" s="25">
        <v>2</v>
      </c>
      <c r="F2011" s="26" t="s">
        <v>795</v>
      </c>
      <c r="G2011" s="26" t="s">
        <v>1003</v>
      </c>
      <c r="H2011" s="25">
        <f t="shared" si="215"/>
        <v>95</v>
      </c>
      <c r="I2011" s="25">
        <f t="shared" si="216"/>
        <v>11</v>
      </c>
      <c r="J2011" s="25">
        <f t="shared" si="217"/>
        <v>3</v>
      </c>
      <c r="K2011" s="25" t="s">
        <v>530</v>
      </c>
      <c r="L2011" s="49" t="str">
        <f t="shared" si="218"/>
        <v>tw-y-35-shl-loc2</v>
      </c>
      <c r="M2011" s="49">
        <f t="shared" si="219"/>
        <v>4</v>
      </c>
      <c r="N2011" s="25">
        <v>9</v>
      </c>
      <c r="O2011" s="39">
        <v>9</v>
      </c>
      <c r="Q2011" s="48">
        <v>208</v>
      </c>
    </row>
    <row r="2012" spans="1:17" ht="16.5" x14ac:dyDescent="0.2">
      <c r="A2012" s="45" t="s">
        <v>1705</v>
      </c>
      <c r="B2012" s="45">
        <f t="shared" si="213"/>
        <v>4403530</v>
      </c>
      <c r="C2012" s="69">
        <v>35</v>
      </c>
      <c r="D2012" s="38">
        <f t="shared" si="214"/>
        <v>44035</v>
      </c>
      <c r="E2012" s="25">
        <v>3</v>
      </c>
      <c r="F2012" s="26" t="s">
        <v>794</v>
      </c>
      <c r="G2012" s="26" t="s">
        <v>173</v>
      </c>
      <c r="H2012" s="25">
        <f t="shared" si="215"/>
        <v>95</v>
      </c>
      <c r="I2012" s="25">
        <f t="shared" si="216"/>
        <v>11</v>
      </c>
      <c r="J2012" s="25">
        <f t="shared" si="217"/>
        <v>3</v>
      </c>
      <c r="K2012" s="25" t="s">
        <v>504</v>
      </c>
      <c r="L2012" s="50" t="str">
        <f t="shared" si="218"/>
        <v>tw-y-35-jlr-loc3</v>
      </c>
      <c r="M2012" s="50">
        <f t="shared" si="219"/>
        <v>4</v>
      </c>
      <c r="N2012" s="25">
        <v>6</v>
      </c>
      <c r="O2012" s="39">
        <v>6</v>
      </c>
      <c r="Q2012" s="48">
        <v>209</v>
      </c>
    </row>
    <row r="2013" spans="1:17" ht="17.25" thickBot="1" x14ac:dyDescent="0.25">
      <c r="A2013" s="45" t="s">
        <v>1705</v>
      </c>
      <c r="B2013" s="45">
        <f t="shared" si="213"/>
        <v>4403531</v>
      </c>
      <c r="C2013" s="69">
        <v>35</v>
      </c>
      <c r="D2013" s="40">
        <f t="shared" si="214"/>
        <v>44035</v>
      </c>
      <c r="E2013" s="41">
        <v>3</v>
      </c>
      <c r="F2013" s="42" t="s">
        <v>795</v>
      </c>
      <c r="G2013" s="42" t="s">
        <v>444</v>
      </c>
      <c r="H2013" s="41">
        <f t="shared" si="215"/>
        <v>95</v>
      </c>
      <c r="I2013" s="41">
        <f t="shared" si="216"/>
        <v>11</v>
      </c>
      <c r="J2013" s="41">
        <f t="shared" si="217"/>
        <v>3</v>
      </c>
      <c r="K2013" s="41" t="s">
        <v>545</v>
      </c>
      <c r="L2013" s="42" t="str">
        <f t="shared" si="218"/>
        <v>tw-y-35-shl-loc3</v>
      </c>
      <c r="M2013" s="42">
        <f t="shared" si="219"/>
        <v>4</v>
      </c>
      <c r="N2013" s="41">
        <v>9</v>
      </c>
      <c r="O2013" s="43">
        <v>9</v>
      </c>
      <c r="Q2013" s="48">
        <v>210</v>
      </c>
    </row>
    <row r="2014" spans="1:17" ht="16.5" x14ac:dyDescent="0.2">
      <c r="A2014" s="45" t="s">
        <v>1705</v>
      </c>
      <c r="B2014" s="45">
        <f t="shared" si="213"/>
        <v>4403610</v>
      </c>
      <c r="C2014" s="69">
        <v>36</v>
      </c>
      <c r="D2014" s="35">
        <f t="shared" si="214"/>
        <v>44036</v>
      </c>
      <c r="E2014" s="36">
        <v>1</v>
      </c>
      <c r="F2014" s="44" t="s">
        <v>794</v>
      </c>
      <c r="G2014" s="44" t="s">
        <v>1000</v>
      </c>
      <c r="H2014" s="36">
        <f t="shared" si="215"/>
        <v>95</v>
      </c>
      <c r="I2014" s="36">
        <f t="shared" si="216"/>
        <v>12</v>
      </c>
      <c r="J2014" s="36">
        <f t="shared" si="217"/>
        <v>3</v>
      </c>
      <c r="K2014" s="36" t="s">
        <v>502</v>
      </c>
      <c r="L2014" s="36" t="str">
        <f t="shared" si="218"/>
        <v>tw-y-36-jlr-loc1</v>
      </c>
      <c r="M2014" s="36">
        <f t="shared" si="219"/>
        <v>4</v>
      </c>
      <c r="N2014" s="36">
        <v>6</v>
      </c>
      <c r="O2014" s="37">
        <v>6</v>
      </c>
      <c r="Q2014" s="48">
        <v>211</v>
      </c>
    </row>
    <row r="2015" spans="1:17" ht="16.5" x14ac:dyDescent="0.2">
      <c r="A2015" s="45" t="s">
        <v>1705</v>
      </c>
      <c r="B2015" s="45">
        <f t="shared" si="213"/>
        <v>4403611</v>
      </c>
      <c r="C2015" s="69">
        <v>36</v>
      </c>
      <c r="D2015" s="38">
        <f t="shared" si="214"/>
        <v>44036</v>
      </c>
      <c r="E2015" s="25">
        <v>1</v>
      </c>
      <c r="F2015" s="26" t="s">
        <v>795</v>
      </c>
      <c r="G2015" s="26" t="s">
        <v>1001</v>
      </c>
      <c r="H2015" s="25">
        <f t="shared" si="215"/>
        <v>95</v>
      </c>
      <c r="I2015" s="25">
        <f t="shared" si="216"/>
        <v>12</v>
      </c>
      <c r="J2015" s="25">
        <f t="shared" si="217"/>
        <v>3</v>
      </c>
      <c r="K2015" s="25" t="s">
        <v>543</v>
      </c>
      <c r="L2015" s="25" t="str">
        <f t="shared" si="218"/>
        <v>tw-y-36-shl-loc1</v>
      </c>
      <c r="M2015" s="25">
        <f t="shared" si="219"/>
        <v>4</v>
      </c>
      <c r="N2015" s="25">
        <v>9</v>
      </c>
      <c r="O2015" s="39">
        <v>9</v>
      </c>
      <c r="Q2015" s="48">
        <v>212</v>
      </c>
    </row>
    <row r="2016" spans="1:17" ht="16.5" x14ac:dyDescent="0.2">
      <c r="A2016" s="45" t="s">
        <v>1705</v>
      </c>
      <c r="B2016" s="45">
        <f t="shared" si="213"/>
        <v>4403620</v>
      </c>
      <c r="C2016" s="69">
        <v>36</v>
      </c>
      <c r="D2016" s="38">
        <f t="shared" si="214"/>
        <v>44036</v>
      </c>
      <c r="E2016" s="25">
        <v>2</v>
      </c>
      <c r="F2016" s="26" t="s">
        <v>794</v>
      </c>
      <c r="G2016" s="26" t="s">
        <v>435</v>
      </c>
      <c r="H2016" s="25">
        <f t="shared" si="215"/>
        <v>95</v>
      </c>
      <c r="I2016" s="25">
        <f t="shared" si="216"/>
        <v>12</v>
      </c>
      <c r="J2016" s="25">
        <f t="shared" si="217"/>
        <v>3</v>
      </c>
      <c r="K2016" s="25" t="s">
        <v>1459</v>
      </c>
      <c r="L2016" s="49" t="str">
        <f t="shared" si="218"/>
        <v>tw-y-36-jlr-loc2</v>
      </c>
      <c r="M2016" s="49">
        <f t="shared" si="219"/>
        <v>4</v>
      </c>
      <c r="N2016" s="25">
        <v>6</v>
      </c>
      <c r="O2016" s="39">
        <v>6</v>
      </c>
      <c r="Q2016" s="48">
        <v>213</v>
      </c>
    </row>
    <row r="2017" spans="1:17" ht="16.5" x14ac:dyDescent="0.2">
      <c r="A2017" s="45" t="s">
        <v>1705</v>
      </c>
      <c r="B2017" s="45">
        <f t="shared" si="213"/>
        <v>4403621</v>
      </c>
      <c r="C2017" s="69">
        <v>36</v>
      </c>
      <c r="D2017" s="38">
        <f t="shared" si="214"/>
        <v>44036</v>
      </c>
      <c r="E2017" s="25">
        <v>2</v>
      </c>
      <c r="F2017" s="26" t="s">
        <v>795</v>
      </c>
      <c r="G2017" s="26" t="s">
        <v>1003</v>
      </c>
      <c r="H2017" s="25">
        <f t="shared" si="215"/>
        <v>95</v>
      </c>
      <c r="I2017" s="25">
        <f t="shared" si="216"/>
        <v>12</v>
      </c>
      <c r="J2017" s="25">
        <f t="shared" si="217"/>
        <v>3</v>
      </c>
      <c r="K2017" s="25" t="s">
        <v>538</v>
      </c>
      <c r="L2017" s="49" t="str">
        <f t="shared" si="218"/>
        <v>tw-y-36-shl-loc2</v>
      </c>
      <c r="M2017" s="49">
        <f t="shared" si="219"/>
        <v>4</v>
      </c>
      <c r="N2017" s="25">
        <v>9</v>
      </c>
      <c r="O2017" s="39">
        <v>9</v>
      </c>
      <c r="Q2017" s="48">
        <v>214</v>
      </c>
    </row>
    <row r="2018" spans="1:17" ht="16.5" x14ac:dyDescent="0.2">
      <c r="A2018" s="45" t="s">
        <v>1705</v>
      </c>
      <c r="B2018" s="45">
        <f t="shared" si="213"/>
        <v>4403630</v>
      </c>
      <c r="C2018" s="69">
        <v>36</v>
      </c>
      <c r="D2018" s="38">
        <f t="shared" si="214"/>
        <v>44036</v>
      </c>
      <c r="E2018" s="25">
        <v>3</v>
      </c>
      <c r="F2018" s="26" t="s">
        <v>794</v>
      </c>
      <c r="G2018" s="26" t="s">
        <v>173</v>
      </c>
      <c r="H2018" s="25">
        <f t="shared" si="215"/>
        <v>95</v>
      </c>
      <c r="I2018" s="25">
        <f t="shared" si="216"/>
        <v>11</v>
      </c>
      <c r="J2018" s="25">
        <f t="shared" si="217"/>
        <v>3</v>
      </c>
      <c r="K2018" s="25" t="s">
        <v>499</v>
      </c>
      <c r="L2018" s="50" t="str">
        <f t="shared" si="218"/>
        <v>tw-y-36-jlr-loc3</v>
      </c>
      <c r="M2018" s="50">
        <f t="shared" si="219"/>
        <v>4</v>
      </c>
      <c r="N2018" s="25">
        <v>6</v>
      </c>
      <c r="O2018" s="39">
        <v>6</v>
      </c>
      <c r="Q2018" s="48">
        <v>215</v>
      </c>
    </row>
    <row r="2019" spans="1:17" ht="17.25" thickBot="1" x14ac:dyDescent="0.25">
      <c r="A2019" s="45" t="s">
        <v>1705</v>
      </c>
      <c r="B2019" s="45">
        <f t="shared" si="213"/>
        <v>4403631</v>
      </c>
      <c r="C2019" s="69">
        <v>36</v>
      </c>
      <c r="D2019" s="40">
        <f t="shared" si="214"/>
        <v>44036</v>
      </c>
      <c r="E2019" s="41">
        <v>3</v>
      </c>
      <c r="F2019" s="42" t="s">
        <v>795</v>
      </c>
      <c r="G2019" s="42" t="s">
        <v>444</v>
      </c>
      <c r="H2019" s="41">
        <f t="shared" si="215"/>
        <v>95</v>
      </c>
      <c r="I2019" s="41">
        <f t="shared" si="216"/>
        <v>11</v>
      </c>
      <c r="J2019" s="41">
        <f t="shared" si="217"/>
        <v>3</v>
      </c>
      <c r="K2019" s="41" t="s">
        <v>539</v>
      </c>
      <c r="L2019" s="42" t="str">
        <f t="shared" si="218"/>
        <v>tw-y-36-shl-loc3</v>
      </c>
      <c r="M2019" s="42">
        <f t="shared" si="219"/>
        <v>4</v>
      </c>
      <c r="N2019" s="41">
        <v>9</v>
      </c>
      <c r="O2019" s="43">
        <v>9</v>
      </c>
      <c r="Q2019" s="48">
        <v>216</v>
      </c>
    </row>
    <row r="2020" spans="1:17" ht="16.5" x14ac:dyDescent="0.2">
      <c r="A2020" s="45" t="s">
        <v>1705</v>
      </c>
      <c r="B2020" s="45">
        <f t="shared" si="213"/>
        <v>4403710</v>
      </c>
      <c r="C2020" s="69">
        <v>37</v>
      </c>
      <c r="D2020" s="35">
        <f t="shared" si="214"/>
        <v>44037</v>
      </c>
      <c r="E2020" s="36">
        <v>1</v>
      </c>
      <c r="F2020" s="44" t="s">
        <v>794</v>
      </c>
      <c r="G2020" s="44" t="s">
        <v>1000</v>
      </c>
      <c r="H2020" s="36">
        <f t="shared" si="215"/>
        <v>95</v>
      </c>
      <c r="I2020" s="36">
        <f t="shared" si="216"/>
        <v>12</v>
      </c>
      <c r="J2020" s="36">
        <f t="shared" si="217"/>
        <v>3</v>
      </c>
      <c r="K2020" s="36" t="s">
        <v>505</v>
      </c>
      <c r="L2020" s="36" t="str">
        <f t="shared" si="218"/>
        <v>tw-y-37-jlr-loc1</v>
      </c>
      <c r="M2020" s="36">
        <f t="shared" si="219"/>
        <v>4</v>
      </c>
      <c r="N2020" s="36">
        <v>6</v>
      </c>
      <c r="O2020" s="37">
        <v>6</v>
      </c>
      <c r="Q2020" s="48">
        <v>217</v>
      </c>
    </row>
    <row r="2021" spans="1:17" ht="16.5" x14ac:dyDescent="0.2">
      <c r="A2021" s="45" t="s">
        <v>1705</v>
      </c>
      <c r="B2021" s="45">
        <f t="shared" si="213"/>
        <v>4403711</v>
      </c>
      <c r="C2021" s="69">
        <v>37</v>
      </c>
      <c r="D2021" s="38">
        <f t="shared" si="214"/>
        <v>44037</v>
      </c>
      <c r="E2021" s="25">
        <v>1</v>
      </c>
      <c r="F2021" s="26" t="s">
        <v>795</v>
      </c>
      <c r="G2021" s="26" t="s">
        <v>1001</v>
      </c>
      <c r="H2021" s="25">
        <f t="shared" si="215"/>
        <v>95</v>
      </c>
      <c r="I2021" s="25">
        <f t="shared" si="216"/>
        <v>12</v>
      </c>
      <c r="J2021" s="25">
        <f t="shared" si="217"/>
        <v>3</v>
      </c>
      <c r="K2021" s="25" t="s">
        <v>546</v>
      </c>
      <c r="L2021" s="25" t="str">
        <f t="shared" si="218"/>
        <v>tw-y-37-shl-loc1</v>
      </c>
      <c r="M2021" s="25">
        <f t="shared" si="219"/>
        <v>4</v>
      </c>
      <c r="N2021" s="25">
        <v>9</v>
      </c>
      <c r="O2021" s="39">
        <v>9</v>
      </c>
      <c r="Q2021" s="48">
        <v>218</v>
      </c>
    </row>
    <row r="2022" spans="1:17" ht="16.5" x14ac:dyDescent="0.2">
      <c r="A2022" s="45" t="s">
        <v>1705</v>
      </c>
      <c r="B2022" s="45">
        <f t="shared" si="213"/>
        <v>4403720</v>
      </c>
      <c r="C2022" s="69">
        <v>37</v>
      </c>
      <c r="D2022" s="38">
        <f t="shared" si="214"/>
        <v>44037</v>
      </c>
      <c r="E2022" s="25">
        <v>2</v>
      </c>
      <c r="F2022" s="26" t="s">
        <v>794</v>
      </c>
      <c r="G2022" s="26" t="s">
        <v>435</v>
      </c>
      <c r="H2022" s="25">
        <f t="shared" si="215"/>
        <v>95</v>
      </c>
      <c r="I2022" s="25">
        <f t="shared" si="216"/>
        <v>12</v>
      </c>
      <c r="J2022" s="25">
        <f t="shared" si="217"/>
        <v>3</v>
      </c>
      <c r="K2022" s="25" t="s">
        <v>495</v>
      </c>
      <c r="L2022" s="49" t="str">
        <f t="shared" si="218"/>
        <v>tw-y-37-jlr-loc2</v>
      </c>
      <c r="M2022" s="49">
        <f t="shared" si="219"/>
        <v>4</v>
      </c>
      <c r="N2022" s="25">
        <v>6</v>
      </c>
      <c r="O2022" s="39">
        <v>6</v>
      </c>
      <c r="Q2022" s="48">
        <v>219</v>
      </c>
    </row>
    <row r="2023" spans="1:17" ht="16.5" x14ac:dyDescent="0.2">
      <c r="A2023" s="45" t="s">
        <v>1705</v>
      </c>
      <c r="B2023" s="45">
        <f t="shared" si="213"/>
        <v>4403721</v>
      </c>
      <c r="C2023" s="69">
        <v>37</v>
      </c>
      <c r="D2023" s="38">
        <f t="shared" si="214"/>
        <v>44037</v>
      </c>
      <c r="E2023" s="25">
        <v>2</v>
      </c>
      <c r="F2023" s="26" t="s">
        <v>795</v>
      </c>
      <c r="G2023" s="26" t="s">
        <v>1003</v>
      </c>
      <c r="H2023" s="25">
        <f t="shared" si="215"/>
        <v>95</v>
      </c>
      <c r="I2023" s="25">
        <f t="shared" si="216"/>
        <v>12</v>
      </c>
      <c r="J2023" s="25">
        <f t="shared" si="217"/>
        <v>3</v>
      </c>
      <c r="K2023" s="25" t="s">
        <v>534</v>
      </c>
      <c r="L2023" s="49" t="str">
        <f t="shared" si="218"/>
        <v>tw-y-37-shl-loc2</v>
      </c>
      <c r="M2023" s="49">
        <f t="shared" si="219"/>
        <v>4</v>
      </c>
      <c r="N2023" s="25">
        <v>9</v>
      </c>
      <c r="O2023" s="39">
        <v>9</v>
      </c>
      <c r="Q2023" s="48">
        <v>220</v>
      </c>
    </row>
    <row r="2024" spans="1:17" ht="16.5" x14ac:dyDescent="0.2">
      <c r="A2024" s="45" t="s">
        <v>1705</v>
      </c>
      <c r="B2024" s="45">
        <f t="shared" si="213"/>
        <v>4403730</v>
      </c>
      <c r="C2024" s="69">
        <v>37</v>
      </c>
      <c r="D2024" s="38">
        <f t="shared" si="214"/>
        <v>44037</v>
      </c>
      <c r="E2024" s="25">
        <v>3</v>
      </c>
      <c r="F2024" s="26" t="s">
        <v>794</v>
      </c>
      <c r="G2024" s="26" t="s">
        <v>173</v>
      </c>
      <c r="H2024" s="25">
        <f t="shared" si="215"/>
        <v>95</v>
      </c>
      <c r="I2024" s="25">
        <f t="shared" si="216"/>
        <v>12</v>
      </c>
      <c r="J2024" s="25">
        <f t="shared" si="217"/>
        <v>3</v>
      </c>
      <c r="K2024" s="25" t="s">
        <v>501</v>
      </c>
      <c r="L2024" s="50" t="str">
        <f t="shared" si="218"/>
        <v>tw-y-37-jlr-loc3</v>
      </c>
      <c r="M2024" s="50">
        <f t="shared" si="219"/>
        <v>4</v>
      </c>
      <c r="N2024" s="25">
        <v>6</v>
      </c>
      <c r="O2024" s="39">
        <v>6</v>
      </c>
      <c r="Q2024" s="48">
        <v>221</v>
      </c>
    </row>
    <row r="2025" spans="1:17" ht="17.25" thickBot="1" x14ac:dyDescent="0.25">
      <c r="A2025" s="45" t="s">
        <v>1705</v>
      </c>
      <c r="B2025" s="45">
        <f t="shared" si="213"/>
        <v>4403731</v>
      </c>
      <c r="C2025" s="69">
        <v>37</v>
      </c>
      <c r="D2025" s="40">
        <f t="shared" si="214"/>
        <v>44037</v>
      </c>
      <c r="E2025" s="41">
        <v>3</v>
      </c>
      <c r="F2025" s="42" t="s">
        <v>795</v>
      </c>
      <c r="G2025" s="42" t="s">
        <v>444</v>
      </c>
      <c r="H2025" s="41">
        <f t="shared" si="215"/>
        <v>95</v>
      </c>
      <c r="I2025" s="41">
        <f t="shared" si="216"/>
        <v>12</v>
      </c>
      <c r="J2025" s="41">
        <f t="shared" si="217"/>
        <v>3</v>
      </c>
      <c r="K2025" s="41" t="s">
        <v>542</v>
      </c>
      <c r="L2025" s="42" t="str">
        <f t="shared" si="218"/>
        <v>tw-y-37-shl-loc3</v>
      </c>
      <c r="M2025" s="42">
        <f t="shared" si="219"/>
        <v>4</v>
      </c>
      <c r="N2025" s="41">
        <v>9</v>
      </c>
      <c r="O2025" s="43">
        <v>9</v>
      </c>
      <c r="Q2025" s="48">
        <v>222</v>
      </c>
    </row>
    <row r="2026" spans="1:17" ht="16.5" x14ac:dyDescent="0.2">
      <c r="A2026" s="45" t="s">
        <v>1705</v>
      </c>
      <c r="B2026" s="45">
        <f t="shared" si="213"/>
        <v>4403810</v>
      </c>
      <c r="C2026" s="69">
        <v>38</v>
      </c>
      <c r="D2026" s="35">
        <f t="shared" si="214"/>
        <v>44038</v>
      </c>
      <c r="E2026" s="36">
        <v>1</v>
      </c>
      <c r="F2026" s="44" t="s">
        <v>794</v>
      </c>
      <c r="G2026" s="44" t="s">
        <v>1000</v>
      </c>
      <c r="H2026" s="36">
        <f t="shared" si="215"/>
        <v>96</v>
      </c>
      <c r="I2026" s="36">
        <f t="shared" si="216"/>
        <v>12</v>
      </c>
      <c r="J2026" s="36">
        <f t="shared" si="217"/>
        <v>3</v>
      </c>
      <c r="K2026" s="44" t="s">
        <v>1458</v>
      </c>
      <c r="L2026" s="36" t="str">
        <f t="shared" si="218"/>
        <v>tw-y-38-jlr-loc1</v>
      </c>
      <c r="M2026" s="36">
        <f t="shared" si="219"/>
        <v>4</v>
      </c>
      <c r="N2026" s="36">
        <v>6</v>
      </c>
      <c r="O2026" s="37">
        <v>6</v>
      </c>
      <c r="Q2026" s="48">
        <v>223</v>
      </c>
    </row>
    <row r="2027" spans="1:17" ht="16.5" x14ac:dyDescent="0.2">
      <c r="A2027" s="45" t="s">
        <v>1705</v>
      </c>
      <c r="B2027" s="45">
        <f t="shared" si="213"/>
        <v>4403811</v>
      </c>
      <c r="C2027" s="69">
        <v>38</v>
      </c>
      <c r="D2027" s="38">
        <f t="shared" si="214"/>
        <v>44038</v>
      </c>
      <c r="E2027" s="25">
        <v>1</v>
      </c>
      <c r="F2027" s="26" t="s">
        <v>795</v>
      </c>
      <c r="G2027" s="26" t="s">
        <v>1001</v>
      </c>
      <c r="H2027" s="25">
        <f t="shared" si="215"/>
        <v>96</v>
      </c>
      <c r="I2027" s="25">
        <f t="shared" si="216"/>
        <v>12</v>
      </c>
      <c r="J2027" s="25">
        <f t="shared" si="217"/>
        <v>3</v>
      </c>
      <c r="K2027" s="26" t="s">
        <v>532</v>
      </c>
      <c r="L2027" s="25" t="str">
        <f t="shared" si="218"/>
        <v>tw-y-38-shl-loc1</v>
      </c>
      <c r="M2027" s="25">
        <f t="shared" si="219"/>
        <v>4</v>
      </c>
      <c r="N2027" s="25">
        <v>9</v>
      </c>
      <c r="O2027" s="39">
        <v>9</v>
      </c>
      <c r="Q2027" s="48">
        <v>224</v>
      </c>
    </row>
    <row r="2028" spans="1:17" ht="16.5" x14ac:dyDescent="0.2">
      <c r="A2028" s="45" t="s">
        <v>1705</v>
      </c>
      <c r="B2028" s="45">
        <f t="shared" si="213"/>
        <v>4403820</v>
      </c>
      <c r="C2028" s="69">
        <v>38</v>
      </c>
      <c r="D2028" s="38">
        <f t="shared" si="214"/>
        <v>44038</v>
      </c>
      <c r="E2028" s="25">
        <v>2</v>
      </c>
      <c r="F2028" s="26" t="s">
        <v>794</v>
      </c>
      <c r="G2028" s="26" t="s">
        <v>435</v>
      </c>
      <c r="H2028" s="25">
        <f t="shared" si="215"/>
        <v>96</v>
      </c>
      <c r="I2028" s="25">
        <f t="shared" si="216"/>
        <v>12</v>
      </c>
      <c r="J2028" s="25">
        <f t="shared" si="217"/>
        <v>3</v>
      </c>
      <c r="K2028" s="26" t="s">
        <v>1463</v>
      </c>
      <c r="L2028" s="49" t="str">
        <f t="shared" si="218"/>
        <v>tw-y-38-jlr-loc2</v>
      </c>
      <c r="M2028" s="49">
        <f t="shared" si="219"/>
        <v>4</v>
      </c>
      <c r="N2028" s="25">
        <v>6</v>
      </c>
      <c r="O2028" s="39">
        <v>6</v>
      </c>
      <c r="Q2028" s="48">
        <v>225</v>
      </c>
    </row>
    <row r="2029" spans="1:17" ht="16.5" x14ac:dyDescent="0.2">
      <c r="A2029" s="45" t="s">
        <v>1705</v>
      </c>
      <c r="B2029" s="45">
        <f t="shared" si="213"/>
        <v>4403821</v>
      </c>
      <c r="C2029" s="69">
        <v>38</v>
      </c>
      <c r="D2029" s="38">
        <f t="shared" si="214"/>
        <v>44038</v>
      </c>
      <c r="E2029" s="25">
        <v>2</v>
      </c>
      <c r="F2029" s="26" t="s">
        <v>795</v>
      </c>
      <c r="G2029" s="26" t="s">
        <v>1003</v>
      </c>
      <c r="H2029" s="25">
        <f t="shared" si="215"/>
        <v>96</v>
      </c>
      <c r="I2029" s="25">
        <f t="shared" si="216"/>
        <v>12</v>
      </c>
      <c r="J2029" s="25">
        <f t="shared" si="217"/>
        <v>3</v>
      </c>
      <c r="K2029" s="25" t="s">
        <v>530</v>
      </c>
      <c r="L2029" s="49" t="str">
        <f t="shared" si="218"/>
        <v>tw-y-38-shl-loc2</v>
      </c>
      <c r="M2029" s="49">
        <f t="shared" si="219"/>
        <v>4</v>
      </c>
      <c r="N2029" s="25">
        <v>9</v>
      </c>
      <c r="O2029" s="39">
        <v>9</v>
      </c>
      <c r="Q2029" s="48">
        <v>226</v>
      </c>
    </row>
    <row r="2030" spans="1:17" ht="16.5" x14ac:dyDescent="0.2">
      <c r="A2030" s="45" t="s">
        <v>1705</v>
      </c>
      <c r="B2030" s="45">
        <f t="shared" si="213"/>
        <v>4403830</v>
      </c>
      <c r="C2030" s="69">
        <v>38</v>
      </c>
      <c r="D2030" s="38">
        <f t="shared" si="214"/>
        <v>44038</v>
      </c>
      <c r="E2030" s="25">
        <v>3</v>
      </c>
      <c r="F2030" s="26" t="s">
        <v>794</v>
      </c>
      <c r="G2030" s="26" t="s">
        <v>173</v>
      </c>
      <c r="H2030" s="25">
        <f t="shared" si="215"/>
        <v>96</v>
      </c>
      <c r="I2030" s="25">
        <f t="shared" si="216"/>
        <v>12</v>
      </c>
      <c r="J2030" s="25">
        <f t="shared" si="217"/>
        <v>3</v>
      </c>
      <c r="K2030" s="26" t="s">
        <v>502</v>
      </c>
      <c r="L2030" s="50" t="str">
        <f t="shared" si="218"/>
        <v>tw-y-38-jlr-loc3</v>
      </c>
      <c r="M2030" s="50">
        <f t="shared" si="219"/>
        <v>4</v>
      </c>
      <c r="N2030" s="25">
        <v>6</v>
      </c>
      <c r="O2030" s="39">
        <v>6</v>
      </c>
      <c r="Q2030" s="48">
        <v>227</v>
      </c>
    </row>
    <row r="2031" spans="1:17" ht="17.25" thickBot="1" x14ac:dyDescent="0.25">
      <c r="A2031" s="45" t="s">
        <v>1705</v>
      </c>
      <c r="B2031" s="45">
        <f t="shared" si="213"/>
        <v>4403831</v>
      </c>
      <c r="C2031" s="69">
        <v>38</v>
      </c>
      <c r="D2031" s="40">
        <f t="shared" si="214"/>
        <v>44038</v>
      </c>
      <c r="E2031" s="41">
        <v>3</v>
      </c>
      <c r="F2031" s="42" t="s">
        <v>795</v>
      </c>
      <c r="G2031" s="42" t="s">
        <v>444</v>
      </c>
      <c r="H2031" s="41">
        <f t="shared" si="215"/>
        <v>96</v>
      </c>
      <c r="I2031" s="41">
        <f t="shared" si="216"/>
        <v>12</v>
      </c>
      <c r="J2031" s="41">
        <f t="shared" si="217"/>
        <v>3</v>
      </c>
      <c r="K2031" s="42" t="s">
        <v>543</v>
      </c>
      <c r="L2031" s="42" t="str">
        <f t="shared" si="218"/>
        <v>tw-y-38-shl-loc3</v>
      </c>
      <c r="M2031" s="42">
        <f t="shared" si="219"/>
        <v>4</v>
      </c>
      <c r="N2031" s="41">
        <v>9</v>
      </c>
      <c r="O2031" s="43">
        <v>9</v>
      </c>
      <c r="Q2031" s="48">
        <v>228</v>
      </c>
    </row>
    <row r="2032" spans="1:17" ht="16.5" x14ac:dyDescent="0.2">
      <c r="A2032" s="45" t="s">
        <v>1705</v>
      </c>
      <c r="B2032" s="45">
        <f t="shared" si="213"/>
        <v>4403910</v>
      </c>
      <c r="C2032" s="69">
        <v>39</v>
      </c>
      <c r="D2032" s="35">
        <f t="shared" si="214"/>
        <v>44039</v>
      </c>
      <c r="E2032" s="36">
        <v>1</v>
      </c>
      <c r="F2032" s="44" t="s">
        <v>794</v>
      </c>
      <c r="G2032" s="44" t="s">
        <v>1000</v>
      </c>
      <c r="H2032" s="36">
        <f t="shared" si="215"/>
        <v>97</v>
      </c>
      <c r="I2032" s="36">
        <f t="shared" si="216"/>
        <v>12</v>
      </c>
      <c r="J2032" s="36">
        <f t="shared" si="217"/>
        <v>3</v>
      </c>
      <c r="K2032" s="36" t="s">
        <v>499</v>
      </c>
      <c r="L2032" s="36" t="str">
        <f t="shared" si="218"/>
        <v>tw-y-39-jlr-loc1</v>
      </c>
      <c r="M2032" s="36">
        <f t="shared" si="219"/>
        <v>4</v>
      </c>
      <c r="N2032" s="36">
        <v>6</v>
      </c>
      <c r="O2032" s="37">
        <v>6</v>
      </c>
      <c r="Q2032" s="48">
        <v>229</v>
      </c>
    </row>
    <row r="2033" spans="1:17" ht="16.5" x14ac:dyDescent="0.2">
      <c r="A2033" s="45" t="s">
        <v>1705</v>
      </c>
      <c r="B2033" s="45">
        <f t="shared" si="213"/>
        <v>4403911</v>
      </c>
      <c r="C2033" s="69">
        <v>39</v>
      </c>
      <c r="D2033" s="38">
        <f t="shared" si="214"/>
        <v>44039</v>
      </c>
      <c r="E2033" s="25">
        <v>1</v>
      </c>
      <c r="F2033" s="26" t="s">
        <v>795</v>
      </c>
      <c r="G2033" s="26" t="s">
        <v>1001</v>
      </c>
      <c r="H2033" s="25">
        <f t="shared" si="215"/>
        <v>97</v>
      </c>
      <c r="I2033" s="25">
        <f t="shared" si="216"/>
        <v>12</v>
      </c>
      <c r="J2033" s="25">
        <f t="shared" si="217"/>
        <v>3</v>
      </c>
      <c r="K2033" s="25" t="s">
        <v>539</v>
      </c>
      <c r="L2033" s="25" t="str">
        <f t="shared" si="218"/>
        <v>tw-y-39-shl-loc1</v>
      </c>
      <c r="M2033" s="25">
        <f t="shared" si="219"/>
        <v>4</v>
      </c>
      <c r="N2033" s="25">
        <v>9</v>
      </c>
      <c r="O2033" s="39">
        <v>9</v>
      </c>
      <c r="Q2033" s="48">
        <v>230</v>
      </c>
    </row>
    <row r="2034" spans="1:17" ht="16.5" x14ac:dyDescent="0.2">
      <c r="A2034" s="45" t="s">
        <v>1705</v>
      </c>
      <c r="B2034" s="45">
        <f t="shared" si="213"/>
        <v>4403920</v>
      </c>
      <c r="C2034" s="69">
        <v>39</v>
      </c>
      <c r="D2034" s="38">
        <f t="shared" si="214"/>
        <v>44039</v>
      </c>
      <c r="E2034" s="25">
        <v>2</v>
      </c>
      <c r="F2034" s="26" t="s">
        <v>794</v>
      </c>
      <c r="G2034" s="26" t="s">
        <v>435</v>
      </c>
      <c r="H2034" s="25">
        <f t="shared" si="215"/>
        <v>97</v>
      </c>
      <c r="I2034" s="25">
        <f t="shared" si="216"/>
        <v>12</v>
      </c>
      <c r="J2034" s="25">
        <f t="shared" si="217"/>
        <v>3</v>
      </c>
      <c r="K2034" s="25" t="s">
        <v>1459</v>
      </c>
      <c r="L2034" s="49" t="str">
        <f t="shared" si="218"/>
        <v>tw-y-39-jlr-loc2</v>
      </c>
      <c r="M2034" s="49">
        <f t="shared" si="219"/>
        <v>4</v>
      </c>
      <c r="N2034" s="25">
        <v>6</v>
      </c>
      <c r="O2034" s="39">
        <v>6</v>
      </c>
      <c r="Q2034" s="48">
        <v>231</v>
      </c>
    </row>
    <row r="2035" spans="1:17" ht="16.5" x14ac:dyDescent="0.2">
      <c r="A2035" s="45" t="s">
        <v>1705</v>
      </c>
      <c r="B2035" s="45">
        <f t="shared" si="213"/>
        <v>4403921</v>
      </c>
      <c r="C2035" s="69">
        <v>39</v>
      </c>
      <c r="D2035" s="38">
        <f t="shared" si="214"/>
        <v>44039</v>
      </c>
      <c r="E2035" s="25">
        <v>2</v>
      </c>
      <c r="F2035" s="26" t="s">
        <v>795</v>
      </c>
      <c r="G2035" s="26" t="s">
        <v>1003</v>
      </c>
      <c r="H2035" s="25">
        <f t="shared" si="215"/>
        <v>97</v>
      </c>
      <c r="I2035" s="25">
        <f t="shared" si="216"/>
        <v>12</v>
      </c>
      <c r="J2035" s="25">
        <f t="shared" si="217"/>
        <v>3</v>
      </c>
      <c r="K2035" s="25" t="s">
        <v>538</v>
      </c>
      <c r="L2035" s="49" t="str">
        <f t="shared" si="218"/>
        <v>tw-y-39-shl-loc2</v>
      </c>
      <c r="M2035" s="49">
        <f t="shared" si="219"/>
        <v>4</v>
      </c>
      <c r="N2035" s="25">
        <v>9</v>
      </c>
      <c r="O2035" s="39">
        <v>9</v>
      </c>
      <c r="Q2035" s="48">
        <v>232</v>
      </c>
    </row>
    <row r="2036" spans="1:17" ht="16.5" x14ac:dyDescent="0.2">
      <c r="A2036" s="45" t="s">
        <v>1705</v>
      </c>
      <c r="B2036" s="45">
        <f t="shared" si="213"/>
        <v>4403930</v>
      </c>
      <c r="C2036" s="69">
        <v>39</v>
      </c>
      <c r="D2036" s="38">
        <f t="shared" si="214"/>
        <v>44039</v>
      </c>
      <c r="E2036" s="25">
        <v>3</v>
      </c>
      <c r="F2036" s="26" t="s">
        <v>794</v>
      </c>
      <c r="G2036" s="26" t="s">
        <v>173</v>
      </c>
      <c r="H2036" s="25">
        <f t="shared" si="215"/>
        <v>97</v>
      </c>
      <c r="I2036" s="25">
        <f t="shared" si="216"/>
        <v>12</v>
      </c>
      <c r="J2036" s="25">
        <f t="shared" si="217"/>
        <v>3</v>
      </c>
      <c r="K2036" s="25" t="s">
        <v>502</v>
      </c>
      <c r="L2036" s="50" t="str">
        <f t="shared" si="218"/>
        <v>tw-y-39-jlr-loc3</v>
      </c>
      <c r="M2036" s="50">
        <f t="shared" si="219"/>
        <v>4</v>
      </c>
      <c r="N2036" s="25">
        <v>6</v>
      </c>
      <c r="O2036" s="39">
        <v>6</v>
      </c>
      <c r="Q2036" s="48">
        <v>233</v>
      </c>
    </row>
    <row r="2037" spans="1:17" ht="17.25" thickBot="1" x14ac:dyDescent="0.25">
      <c r="A2037" s="45" t="s">
        <v>1705</v>
      </c>
      <c r="B2037" s="45">
        <f t="shared" si="213"/>
        <v>4403931</v>
      </c>
      <c r="C2037" s="69">
        <v>39</v>
      </c>
      <c r="D2037" s="40">
        <f t="shared" si="214"/>
        <v>44039</v>
      </c>
      <c r="E2037" s="41">
        <v>3</v>
      </c>
      <c r="F2037" s="42" t="s">
        <v>795</v>
      </c>
      <c r="G2037" s="42" t="s">
        <v>444</v>
      </c>
      <c r="H2037" s="41">
        <f t="shared" si="215"/>
        <v>97</v>
      </c>
      <c r="I2037" s="41">
        <f t="shared" si="216"/>
        <v>12</v>
      </c>
      <c r="J2037" s="41">
        <f t="shared" si="217"/>
        <v>3</v>
      </c>
      <c r="K2037" s="41" t="s">
        <v>543</v>
      </c>
      <c r="L2037" s="42" t="str">
        <f t="shared" si="218"/>
        <v>tw-y-39-shl-loc3</v>
      </c>
      <c r="M2037" s="42">
        <f t="shared" si="219"/>
        <v>4</v>
      </c>
      <c r="N2037" s="41">
        <v>9</v>
      </c>
      <c r="O2037" s="43">
        <v>9</v>
      </c>
      <c r="Q2037" s="48">
        <v>234</v>
      </c>
    </row>
    <row r="2038" spans="1:17" ht="16.5" x14ac:dyDescent="0.2">
      <c r="A2038" s="45" t="s">
        <v>1705</v>
      </c>
      <c r="B2038" s="45">
        <f t="shared" si="213"/>
        <v>4404010</v>
      </c>
      <c r="C2038" s="69">
        <v>40</v>
      </c>
      <c r="D2038" s="35">
        <f t="shared" si="214"/>
        <v>44040</v>
      </c>
      <c r="E2038" s="36">
        <v>1</v>
      </c>
      <c r="F2038" s="44" t="s">
        <v>794</v>
      </c>
      <c r="G2038" s="44" t="s">
        <v>1000</v>
      </c>
      <c r="H2038" s="36">
        <f t="shared" si="215"/>
        <v>98</v>
      </c>
      <c r="I2038" s="36">
        <f t="shared" si="216"/>
        <v>12</v>
      </c>
      <c r="J2038" s="36">
        <f t="shared" si="217"/>
        <v>3</v>
      </c>
      <c r="K2038" s="36" t="s">
        <v>503</v>
      </c>
      <c r="L2038" s="36" t="str">
        <f t="shared" si="218"/>
        <v>tw-y-40-jlr-loc1</v>
      </c>
      <c r="M2038" s="36">
        <f t="shared" si="219"/>
        <v>5</v>
      </c>
      <c r="N2038" s="36">
        <v>6</v>
      </c>
      <c r="O2038" s="37">
        <v>6</v>
      </c>
      <c r="Q2038" s="48">
        <v>235</v>
      </c>
    </row>
    <row r="2039" spans="1:17" ht="16.5" x14ac:dyDescent="0.2">
      <c r="A2039" s="45" t="s">
        <v>1705</v>
      </c>
      <c r="B2039" s="45">
        <f t="shared" si="213"/>
        <v>4404011</v>
      </c>
      <c r="C2039" s="69">
        <v>40</v>
      </c>
      <c r="D2039" s="38">
        <f t="shared" si="214"/>
        <v>44040</v>
      </c>
      <c r="E2039" s="25">
        <v>1</v>
      </c>
      <c r="F2039" s="26" t="s">
        <v>795</v>
      </c>
      <c r="G2039" s="26" t="s">
        <v>1001</v>
      </c>
      <c r="H2039" s="25">
        <f t="shared" si="215"/>
        <v>98</v>
      </c>
      <c r="I2039" s="25">
        <f t="shared" si="216"/>
        <v>12</v>
      </c>
      <c r="J2039" s="25">
        <f t="shared" si="217"/>
        <v>3</v>
      </c>
      <c r="K2039" s="25" t="s">
        <v>544</v>
      </c>
      <c r="L2039" s="25" t="str">
        <f t="shared" si="218"/>
        <v>tw-y-40-shl-loc1</v>
      </c>
      <c r="M2039" s="25">
        <f t="shared" si="219"/>
        <v>5</v>
      </c>
      <c r="N2039" s="25">
        <v>9</v>
      </c>
      <c r="O2039" s="39">
        <v>9</v>
      </c>
      <c r="Q2039" s="48">
        <v>236</v>
      </c>
    </row>
    <row r="2040" spans="1:17" ht="16.5" x14ac:dyDescent="0.2">
      <c r="A2040" s="45" t="s">
        <v>1705</v>
      </c>
      <c r="B2040" s="45">
        <f t="shared" si="213"/>
        <v>4404020</v>
      </c>
      <c r="C2040" s="69">
        <v>40</v>
      </c>
      <c r="D2040" s="38">
        <f t="shared" si="214"/>
        <v>44040</v>
      </c>
      <c r="E2040" s="25">
        <v>2</v>
      </c>
      <c r="F2040" s="26" t="s">
        <v>794</v>
      </c>
      <c r="G2040" s="26" t="s">
        <v>435</v>
      </c>
      <c r="H2040" s="25">
        <f t="shared" si="215"/>
        <v>98</v>
      </c>
      <c r="I2040" s="25">
        <f t="shared" si="216"/>
        <v>12</v>
      </c>
      <c r="J2040" s="25">
        <f t="shared" si="217"/>
        <v>3</v>
      </c>
      <c r="K2040" s="25" t="s">
        <v>174</v>
      </c>
      <c r="L2040" s="49" t="str">
        <f t="shared" si="218"/>
        <v>tw-y-40-jlr-loc2</v>
      </c>
      <c r="M2040" s="49">
        <f t="shared" si="219"/>
        <v>5</v>
      </c>
      <c r="N2040" s="25">
        <v>6</v>
      </c>
      <c r="O2040" s="39">
        <v>6</v>
      </c>
      <c r="Q2040" s="48">
        <v>237</v>
      </c>
    </row>
    <row r="2041" spans="1:17" ht="16.5" x14ac:dyDescent="0.2">
      <c r="A2041" s="45" t="s">
        <v>1705</v>
      </c>
      <c r="B2041" s="45">
        <f t="shared" si="213"/>
        <v>4404021</v>
      </c>
      <c r="C2041" s="69">
        <v>40</v>
      </c>
      <c r="D2041" s="38">
        <f t="shared" si="214"/>
        <v>44040</v>
      </c>
      <c r="E2041" s="25">
        <v>2</v>
      </c>
      <c r="F2041" s="26" t="s">
        <v>795</v>
      </c>
      <c r="G2041" s="26" t="s">
        <v>1003</v>
      </c>
      <c r="H2041" s="25">
        <f t="shared" si="215"/>
        <v>98</v>
      </c>
      <c r="I2041" s="25">
        <f t="shared" si="216"/>
        <v>12</v>
      </c>
      <c r="J2041" s="25">
        <f t="shared" si="217"/>
        <v>3</v>
      </c>
      <c r="K2041" s="25" t="s">
        <v>528</v>
      </c>
      <c r="L2041" s="49" t="str">
        <f t="shared" si="218"/>
        <v>tw-y-40-shl-loc2</v>
      </c>
      <c r="M2041" s="49">
        <f t="shared" si="219"/>
        <v>5</v>
      </c>
      <c r="N2041" s="25">
        <v>9</v>
      </c>
      <c r="O2041" s="39">
        <v>9</v>
      </c>
      <c r="Q2041" s="48">
        <v>238</v>
      </c>
    </row>
    <row r="2042" spans="1:17" ht="16.5" x14ac:dyDescent="0.2">
      <c r="A2042" s="45" t="s">
        <v>1705</v>
      </c>
      <c r="B2042" s="45">
        <f t="shared" si="213"/>
        <v>4404030</v>
      </c>
      <c r="C2042" s="69">
        <v>40</v>
      </c>
      <c r="D2042" s="38">
        <f t="shared" si="214"/>
        <v>44040</v>
      </c>
      <c r="E2042" s="25">
        <v>3</v>
      </c>
      <c r="F2042" s="26" t="s">
        <v>794</v>
      </c>
      <c r="G2042" s="26" t="s">
        <v>173</v>
      </c>
      <c r="H2042" s="25">
        <f t="shared" si="215"/>
        <v>98</v>
      </c>
      <c r="I2042" s="25">
        <f t="shared" si="216"/>
        <v>12</v>
      </c>
      <c r="J2042" s="25">
        <f t="shared" si="217"/>
        <v>3</v>
      </c>
      <c r="K2042" s="25" t="s">
        <v>501</v>
      </c>
      <c r="L2042" s="50" t="str">
        <f t="shared" si="218"/>
        <v>tw-y-40-jlr-loc3</v>
      </c>
      <c r="M2042" s="50">
        <f t="shared" si="219"/>
        <v>5</v>
      </c>
      <c r="N2042" s="25">
        <v>6</v>
      </c>
      <c r="O2042" s="39">
        <v>6</v>
      </c>
      <c r="Q2042" s="48">
        <v>239</v>
      </c>
    </row>
    <row r="2043" spans="1:17" ht="17.25" thickBot="1" x14ac:dyDescent="0.25">
      <c r="A2043" s="45" t="s">
        <v>1705</v>
      </c>
      <c r="B2043" s="45">
        <f t="shared" si="213"/>
        <v>4404031</v>
      </c>
      <c r="C2043" s="69">
        <v>40</v>
      </c>
      <c r="D2043" s="40">
        <f t="shared" si="214"/>
        <v>44040</v>
      </c>
      <c r="E2043" s="41">
        <v>3</v>
      </c>
      <c r="F2043" s="42" t="s">
        <v>795</v>
      </c>
      <c r="G2043" s="42" t="s">
        <v>444</v>
      </c>
      <c r="H2043" s="41">
        <f t="shared" si="215"/>
        <v>98</v>
      </c>
      <c r="I2043" s="41">
        <f t="shared" si="216"/>
        <v>12</v>
      </c>
      <c r="J2043" s="41">
        <f t="shared" si="217"/>
        <v>3</v>
      </c>
      <c r="K2043" s="41" t="s">
        <v>542</v>
      </c>
      <c r="L2043" s="42" t="str">
        <f t="shared" si="218"/>
        <v>tw-y-40-shl-loc3</v>
      </c>
      <c r="M2043" s="42">
        <f t="shared" si="219"/>
        <v>5</v>
      </c>
      <c r="N2043" s="41">
        <v>9</v>
      </c>
      <c r="O2043" s="43">
        <v>9</v>
      </c>
      <c r="Q2043" s="48">
        <v>240</v>
      </c>
    </row>
    <row r="2044" spans="1:17" ht="16.5" x14ac:dyDescent="0.2">
      <c r="A2044" s="45" t="s">
        <v>1705</v>
      </c>
      <c r="B2044" s="45">
        <f t="shared" si="213"/>
        <v>4404110</v>
      </c>
      <c r="C2044" s="69">
        <v>41</v>
      </c>
      <c r="D2044" s="35">
        <f t="shared" si="214"/>
        <v>44041</v>
      </c>
      <c r="E2044" s="36">
        <v>1</v>
      </c>
      <c r="F2044" s="44" t="s">
        <v>794</v>
      </c>
      <c r="G2044" s="44" t="s">
        <v>1000</v>
      </c>
      <c r="H2044" s="36">
        <f t="shared" si="215"/>
        <v>98</v>
      </c>
      <c r="I2044" s="36">
        <f t="shared" si="216"/>
        <v>12</v>
      </c>
      <c r="J2044" s="36">
        <f t="shared" si="217"/>
        <v>3</v>
      </c>
      <c r="K2044" s="36" t="s">
        <v>174</v>
      </c>
      <c r="L2044" s="36" t="str">
        <f t="shared" si="218"/>
        <v>tw-y-41-jlr-loc1</v>
      </c>
      <c r="M2044" s="36">
        <f t="shared" si="219"/>
        <v>5</v>
      </c>
      <c r="N2044" s="36">
        <v>6</v>
      </c>
      <c r="O2044" s="37">
        <v>6</v>
      </c>
      <c r="Q2044" s="48">
        <v>241</v>
      </c>
    </row>
    <row r="2045" spans="1:17" ht="16.5" x14ac:dyDescent="0.2">
      <c r="A2045" s="45" t="s">
        <v>1705</v>
      </c>
      <c r="B2045" s="45">
        <f t="shared" si="213"/>
        <v>4404111</v>
      </c>
      <c r="C2045" s="69">
        <v>41</v>
      </c>
      <c r="D2045" s="38">
        <f t="shared" si="214"/>
        <v>44041</v>
      </c>
      <c r="E2045" s="25">
        <v>1</v>
      </c>
      <c r="F2045" s="26" t="s">
        <v>795</v>
      </c>
      <c r="G2045" s="26" t="s">
        <v>1001</v>
      </c>
      <c r="H2045" s="25">
        <f t="shared" si="215"/>
        <v>98</v>
      </c>
      <c r="I2045" s="25">
        <f t="shared" si="216"/>
        <v>12</v>
      </c>
      <c r="J2045" s="25">
        <f t="shared" si="217"/>
        <v>3</v>
      </c>
      <c r="K2045" s="25" t="s">
        <v>537</v>
      </c>
      <c r="L2045" s="25" t="str">
        <f t="shared" si="218"/>
        <v>tw-y-41-shl-loc1</v>
      </c>
      <c r="M2045" s="25">
        <f t="shared" si="219"/>
        <v>5</v>
      </c>
      <c r="N2045" s="25">
        <v>9</v>
      </c>
      <c r="O2045" s="39">
        <v>9</v>
      </c>
      <c r="Q2045" s="48">
        <v>242</v>
      </c>
    </row>
    <row r="2046" spans="1:17" ht="16.5" x14ac:dyDescent="0.2">
      <c r="A2046" s="45" t="s">
        <v>1705</v>
      </c>
      <c r="B2046" s="45">
        <f t="shared" si="213"/>
        <v>4404120</v>
      </c>
      <c r="C2046" s="69">
        <v>41</v>
      </c>
      <c r="D2046" s="38">
        <f t="shared" si="214"/>
        <v>44041</v>
      </c>
      <c r="E2046" s="25">
        <v>2</v>
      </c>
      <c r="F2046" s="26" t="s">
        <v>794</v>
      </c>
      <c r="G2046" s="26" t="s">
        <v>435</v>
      </c>
      <c r="H2046" s="25">
        <f t="shared" si="215"/>
        <v>98</v>
      </c>
      <c r="I2046" s="25">
        <f t="shared" si="216"/>
        <v>12</v>
      </c>
      <c r="J2046" s="25">
        <f t="shared" si="217"/>
        <v>3</v>
      </c>
      <c r="K2046" s="25" t="s">
        <v>498</v>
      </c>
      <c r="L2046" s="49" t="str">
        <f t="shared" si="218"/>
        <v>tw-y-41-jlr-loc2</v>
      </c>
      <c r="M2046" s="49">
        <f t="shared" si="219"/>
        <v>5</v>
      </c>
      <c r="N2046" s="25">
        <v>6</v>
      </c>
      <c r="O2046" s="39">
        <v>6</v>
      </c>
      <c r="Q2046" s="48">
        <v>243</v>
      </c>
    </row>
    <row r="2047" spans="1:17" ht="16.5" x14ac:dyDescent="0.2">
      <c r="A2047" s="45" t="s">
        <v>1705</v>
      </c>
      <c r="B2047" s="45">
        <f t="shared" si="213"/>
        <v>4404121</v>
      </c>
      <c r="C2047" s="69">
        <v>41</v>
      </c>
      <c r="D2047" s="38">
        <f t="shared" si="214"/>
        <v>44041</v>
      </c>
      <c r="E2047" s="25">
        <v>2</v>
      </c>
      <c r="F2047" s="26" t="s">
        <v>795</v>
      </c>
      <c r="G2047" s="26" t="s">
        <v>1003</v>
      </c>
      <c r="H2047" s="25">
        <f t="shared" si="215"/>
        <v>98</v>
      </c>
      <c r="I2047" s="25">
        <f t="shared" si="216"/>
        <v>12</v>
      </c>
      <c r="J2047" s="25">
        <f t="shared" si="217"/>
        <v>3</v>
      </c>
      <c r="K2047" s="25" t="s">
        <v>536</v>
      </c>
      <c r="L2047" s="49" t="str">
        <f t="shared" si="218"/>
        <v>tw-y-41-shl-loc2</v>
      </c>
      <c r="M2047" s="49">
        <f t="shared" si="219"/>
        <v>5</v>
      </c>
      <c r="N2047" s="25">
        <v>9</v>
      </c>
      <c r="O2047" s="39">
        <v>9</v>
      </c>
      <c r="Q2047" s="48">
        <v>244</v>
      </c>
    </row>
    <row r="2048" spans="1:17" ht="16.5" x14ac:dyDescent="0.2">
      <c r="A2048" s="45" t="s">
        <v>1705</v>
      </c>
      <c r="B2048" s="45">
        <f t="shared" si="213"/>
        <v>4404130</v>
      </c>
      <c r="C2048" s="69">
        <v>41</v>
      </c>
      <c r="D2048" s="38">
        <f t="shared" si="214"/>
        <v>44041</v>
      </c>
      <c r="E2048" s="25">
        <v>3</v>
      </c>
      <c r="F2048" s="26" t="s">
        <v>794</v>
      </c>
      <c r="G2048" s="26" t="s">
        <v>173</v>
      </c>
      <c r="H2048" s="25">
        <f t="shared" si="215"/>
        <v>98</v>
      </c>
      <c r="I2048" s="25">
        <f t="shared" si="216"/>
        <v>12</v>
      </c>
      <c r="J2048" s="25">
        <f t="shared" si="217"/>
        <v>3</v>
      </c>
      <c r="K2048" s="25" t="s">
        <v>500</v>
      </c>
      <c r="L2048" s="50" t="str">
        <f t="shared" si="218"/>
        <v>tw-y-41-jlr-loc3</v>
      </c>
      <c r="M2048" s="50">
        <f t="shared" si="219"/>
        <v>5</v>
      </c>
      <c r="N2048" s="25">
        <v>6</v>
      </c>
      <c r="O2048" s="39">
        <v>6</v>
      </c>
      <c r="Q2048" s="48">
        <v>245</v>
      </c>
    </row>
    <row r="2049" spans="1:17" ht="17.25" thickBot="1" x14ac:dyDescent="0.25">
      <c r="A2049" s="45" t="s">
        <v>1705</v>
      </c>
      <c r="B2049" s="45">
        <f t="shared" si="213"/>
        <v>4404131</v>
      </c>
      <c r="C2049" s="69">
        <v>41</v>
      </c>
      <c r="D2049" s="40">
        <f t="shared" si="214"/>
        <v>44041</v>
      </c>
      <c r="E2049" s="41">
        <v>3</v>
      </c>
      <c r="F2049" s="42" t="s">
        <v>795</v>
      </c>
      <c r="G2049" s="42" t="s">
        <v>444</v>
      </c>
      <c r="H2049" s="41">
        <f t="shared" si="215"/>
        <v>98</v>
      </c>
      <c r="I2049" s="41">
        <f t="shared" si="216"/>
        <v>12</v>
      </c>
      <c r="J2049" s="41">
        <f t="shared" si="217"/>
        <v>3</v>
      </c>
      <c r="K2049" s="41" t="s">
        <v>541</v>
      </c>
      <c r="L2049" s="42" t="str">
        <f t="shared" si="218"/>
        <v>tw-y-41-shl-loc3</v>
      </c>
      <c r="M2049" s="42">
        <f t="shared" si="219"/>
        <v>5</v>
      </c>
      <c r="N2049" s="41">
        <v>9</v>
      </c>
      <c r="O2049" s="43">
        <v>9</v>
      </c>
      <c r="Q2049" s="48">
        <v>246</v>
      </c>
    </row>
    <row r="2050" spans="1:17" ht="16.5" x14ac:dyDescent="0.2">
      <c r="A2050" s="45" t="s">
        <v>1705</v>
      </c>
      <c r="B2050" s="45">
        <f t="shared" si="213"/>
        <v>4404210</v>
      </c>
      <c r="C2050" s="69">
        <v>42</v>
      </c>
      <c r="D2050" s="35">
        <f t="shared" si="214"/>
        <v>44042</v>
      </c>
      <c r="E2050" s="36">
        <v>1</v>
      </c>
      <c r="F2050" s="44" t="s">
        <v>794</v>
      </c>
      <c r="G2050" s="44" t="s">
        <v>1000</v>
      </c>
      <c r="H2050" s="36">
        <f t="shared" si="215"/>
        <v>99</v>
      </c>
      <c r="I2050" s="36">
        <f t="shared" si="216"/>
        <v>12</v>
      </c>
      <c r="J2050" s="36">
        <f t="shared" si="217"/>
        <v>3</v>
      </c>
      <c r="K2050" s="36" t="s">
        <v>502</v>
      </c>
      <c r="L2050" s="36" t="str">
        <f t="shared" si="218"/>
        <v>tw-y-42-jlr-loc1</v>
      </c>
      <c r="M2050" s="36">
        <f t="shared" si="219"/>
        <v>5</v>
      </c>
      <c r="N2050" s="36">
        <v>6</v>
      </c>
      <c r="O2050" s="37">
        <v>6</v>
      </c>
      <c r="Q2050" s="48">
        <v>247</v>
      </c>
    </row>
    <row r="2051" spans="1:17" ht="16.5" x14ac:dyDescent="0.2">
      <c r="A2051" s="45" t="s">
        <v>1705</v>
      </c>
      <c r="B2051" s="45">
        <f t="shared" si="213"/>
        <v>4404211</v>
      </c>
      <c r="C2051" s="69">
        <v>42</v>
      </c>
      <c r="D2051" s="38">
        <f t="shared" si="214"/>
        <v>44042</v>
      </c>
      <c r="E2051" s="25">
        <v>1</v>
      </c>
      <c r="F2051" s="26" t="s">
        <v>795</v>
      </c>
      <c r="G2051" s="26" t="s">
        <v>1001</v>
      </c>
      <c r="H2051" s="25">
        <f t="shared" si="215"/>
        <v>99</v>
      </c>
      <c r="I2051" s="25">
        <f t="shared" si="216"/>
        <v>12</v>
      </c>
      <c r="J2051" s="25">
        <f t="shared" si="217"/>
        <v>3</v>
      </c>
      <c r="K2051" s="25" t="s">
        <v>543</v>
      </c>
      <c r="L2051" s="25" t="str">
        <f t="shared" si="218"/>
        <v>tw-y-42-shl-loc1</v>
      </c>
      <c r="M2051" s="25">
        <f t="shared" si="219"/>
        <v>5</v>
      </c>
      <c r="N2051" s="25">
        <v>9</v>
      </c>
      <c r="O2051" s="39">
        <v>9</v>
      </c>
      <c r="Q2051" s="48">
        <v>248</v>
      </c>
    </row>
    <row r="2052" spans="1:17" ht="16.5" x14ac:dyDescent="0.2">
      <c r="A2052" s="45" t="s">
        <v>1705</v>
      </c>
      <c r="B2052" s="45">
        <f t="shared" si="213"/>
        <v>4404220</v>
      </c>
      <c r="C2052" s="69">
        <v>42</v>
      </c>
      <c r="D2052" s="38">
        <f t="shared" si="214"/>
        <v>44042</v>
      </c>
      <c r="E2052" s="25">
        <v>2</v>
      </c>
      <c r="F2052" s="26" t="s">
        <v>794</v>
      </c>
      <c r="G2052" s="26" t="s">
        <v>435</v>
      </c>
      <c r="H2052" s="25">
        <f t="shared" si="215"/>
        <v>99</v>
      </c>
      <c r="I2052" s="25">
        <f t="shared" si="216"/>
        <v>12</v>
      </c>
      <c r="J2052" s="25">
        <f t="shared" si="217"/>
        <v>3</v>
      </c>
      <c r="K2052" s="25" t="s">
        <v>1459</v>
      </c>
      <c r="L2052" s="49" t="str">
        <f t="shared" si="218"/>
        <v>tw-y-42-jlr-loc2</v>
      </c>
      <c r="M2052" s="49">
        <f t="shared" si="219"/>
        <v>5</v>
      </c>
      <c r="N2052" s="25">
        <v>6</v>
      </c>
      <c r="O2052" s="39">
        <v>6</v>
      </c>
      <c r="Q2052" s="48">
        <v>249</v>
      </c>
    </row>
    <row r="2053" spans="1:17" ht="16.5" x14ac:dyDescent="0.2">
      <c r="A2053" s="45" t="s">
        <v>1705</v>
      </c>
      <c r="B2053" s="45">
        <f t="shared" ref="B2053:B2116" si="220">D2053*100+E2053*10+IF(F2053="jlr",0,1)</f>
        <v>4404221</v>
      </c>
      <c r="C2053" s="69">
        <v>42</v>
      </c>
      <c r="D2053" s="38">
        <f t="shared" si="214"/>
        <v>44042</v>
      </c>
      <c r="E2053" s="25">
        <v>2</v>
      </c>
      <c r="F2053" s="26" t="s">
        <v>795</v>
      </c>
      <c r="G2053" s="26" t="s">
        <v>1003</v>
      </c>
      <c r="H2053" s="25">
        <f t="shared" si="215"/>
        <v>99</v>
      </c>
      <c r="I2053" s="25">
        <f t="shared" si="216"/>
        <v>12</v>
      </c>
      <c r="J2053" s="25">
        <f t="shared" si="217"/>
        <v>3</v>
      </c>
      <c r="K2053" s="25" t="s">
        <v>538</v>
      </c>
      <c r="L2053" s="49" t="str">
        <f t="shared" si="218"/>
        <v>tw-y-42-shl-loc2</v>
      </c>
      <c r="M2053" s="49">
        <f t="shared" si="219"/>
        <v>5</v>
      </c>
      <c r="N2053" s="25">
        <v>9</v>
      </c>
      <c r="O2053" s="39">
        <v>9</v>
      </c>
      <c r="Q2053" s="48">
        <v>250</v>
      </c>
    </row>
    <row r="2054" spans="1:17" ht="16.5" x14ac:dyDescent="0.2">
      <c r="A2054" s="45" t="s">
        <v>1705</v>
      </c>
      <c r="B2054" s="45">
        <f t="shared" si="220"/>
        <v>4404230</v>
      </c>
      <c r="C2054" s="69">
        <v>42</v>
      </c>
      <c r="D2054" s="38">
        <f t="shared" si="214"/>
        <v>44042</v>
      </c>
      <c r="E2054" s="25">
        <v>3</v>
      </c>
      <c r="F2054" s="26" t="s">
        <v>794</v>
      </c>
      <c r="G2054" s="26" t="s">
        <v>173</v>
      </c>
      <c r="H2054" s="25">
        <f t="shared" si="215"/>
        <v>99</v>
      </c>
      <c r="I2054" s="25">
        <f t="shared" si="216"/>
        <v>12</v>
      </c>
      <c r="J2054" s="25">
        <f t="shared" si="217"/>
        <v>3</v>
      </c>
      <c r="K2054" s="25" t="s">
        <v>499</v>
      </c>
      <c r="L2054" s="50" t="str">
        <f t="shared" si="218"/>
        <v>tw-y-42-jlr-loc3</v>
      </c>
      <c r="M2054" s="50">
        <f t="shared" si="219"/>
        <v>5</v>
      </c>
      <c r="N2054" s="25">
        <v>6</v>
      </c>
      <c r="O2054" s="39">
        <v>6</v>
      </c>
      <c r="Q2054" s="48">
        <v>251</v>
      </c>
    </row>
    <row r="2055" spans="1:17" ht="17.25" thickBot="1" x14ac:dyDescent="0.25">
      <c r="A2055" s="45" t="s">
        <v>1705</v>
      </c>
      <c r="B2055" s="45">
        <f t="shared" si="220"/>
        <v>4404231</v>
      </c>
      <c r="C2055" s="69">
        <v>42</v>
      </c>
      <c r="D2055" s="40">
        <f t="shared" si="214"/>
        <v>44042</v>
      </c>
      <c r="E2055" s="41">
        <v>3</v>
      </c>
      <c r="F2055" s="42" t="s">
        <v>795</v>
      </c>
      <c r="G2055" s="42" t="s">
        <v>444</v>
      </c>
      <c r="H2055" s="41">
        <f t="shared" si="215"/>
        <v>99</v>
      </c>
      <c r="I2055" s="41">
        <f t="shared" si="216"/>
        <v>12</v>
      </c>
      <c r="J2055" s="41">
        <f t="shared" si="217"/>
        <v>3</v>
      </c>
      <c r="K2055" s="41" t="s">
        <v>539</v>
      </c>
      <c r="L2055" s="42" t="str">
        <f t="shared" si="218"/>
        <v>tw-y-42-shl-loc3</v>
      </c>
      <c r="M2055" s="42">
        <f t="shared" si="219"/>
        <v>5</v>
      </c>
      <c r="N2055" s="41">
        <v>9</v>
      </c>
      <c r="O2055" s="43">
        <v>9</v>
      </c>
      <c r="Q2055" s="48">
        <v>252</v>
      </c>
    </row>
    <row r="2056" spans="1:17" ht="16.5" x14ac:dyDescent="0.2">
      <c r="A2056" s="45" t="s">
        <v>1705</v>
      </c>
      <c r="B2056" s="45">
        <f t="shared" si="220"/>
        <v>4404310</v>
      </c>
      <c r="C2056" s="69">
        <v>43</v>
      </c>
      <c r="D2056" s="35">
        <f t="shared" si="214"/>
        <v>44043</v>
      </c>
      <c r="E2056" s="36">
        <v>1</v>
      </c>
      <c r="F2056" s="44" t="s">
        <v>794</v>
      </c>
      <c r="G2056" s="44" t="s">
        <v>1000</v>
      </c>
      <c r="H2056" s="36">
        <f t="shared" si="215"/>
        <v>100</v>
      </c>
      <c r="I2056" s="36">
        <f t="shared" si="216"/>
        <v>13</v>
      </c>
      <c r="J2056" s="36">
        <f t="shared" si="217"/>
        <v>3</v>
      </c>
      <c r="K2056" s="36" t="s">
        <v>495</v>
      </c>
      <c r="L2056" s="36" t="str">
        <f t="shared" si="218"/>
        <v>tw-y-43-jlr-loc1</v>
      </c>
      <c r="M2056" s="36">
        <f t="shared" si="219"/>
        <v>5</v>
      </c>
      <c r="N2056" s="36">
        <v>6</v>
      </c>
      <c r="O2056" s="37">
        <v>6</v>
      </c>
      <c r="Q2056" s="48">
        <v>253</v>
      </c>
    </row>
    <row r="2057" spans="1:17" ht="16.5" x14ac:dyDescent="0.2">
      <c r="A2057" s="45" t="s">
        <v>1705</v>
      </c>
      <c r="B2057" s="45">
        <f t="shared" si="220"/>
        <v>4404311</v>
      </c>
      <c r="C2057" s="69">
        <v>43</v>
      </c>
      <c r="D2057" s="38">
        <f t="shared" si="214"/>
        <v>44043</v>
      </c>
      <c r="E2057" s="25">
        <v>1</v>
      </c>
      <c r="F2057" s="26" t="s">
        <v>795</v>
      </c>
      <c r="G2057" s="26" t="s">
        <v>1001</v>
      </c>
      <c r="H2057" s="25">
        <f t="shared" si="215"/>
        <v>100</v>
      </c>
      <c r="I2057" s="25">
        <f t="shared" si="216"/>
        <v>13</v>
      </c>
      <c r="J2057" s="25">
        <f t="shared" si="217"/>
        <v>3</v>
      </c>
      <c r="K2057" s="25" t="s">
        <v>527</v>
      </c>
      <c r="L2057" s="25" t="str">
        <f t="shared" si="218"/>
        <v>tw-y-43-shl-loc1</v>
      </c>
      <c r="M2057" s="25">
        <f t="shared" si="219"/>
        <v>5</v>
      </c>
      <c r="N2057" s="25">
        <v>9</v>
      </c>
      <c r="O2057" s="39">
        <v>9</v>
      </c>
      <c r="Q2057" s="48">
        <v>254</v>
      </c>
    </row>
    <row r="2058" spans="1:17" ht="16.5" x14ac:dyDescent="0.2">
      <c r="A2058" s="45" t="s">
        <v>1705</v>
      </c>
      <c r="B2058" s="45">
        <f t="shared" si="220"/>
        <v>4404320</v>
      </c>
      <c r="C2058" s="69">
        <v>43</v>
      </c>
      <c r="D2058" s="38">
        <f t="shared" si="214"/>
        <v>44043</v>
      </c>
      <c r="E2058" s="25">
        <v>2</v>
      </c>
      <c r="F2058" s="26" t="s">
        <v>794</v>
      </c>
      <c r="G2058" s="26" t="s">
        <v>435</v>
      </c>
      <c r="H2058" s="25">
        <f t="shared" si="215"/>
        <v>100</v>
      </c>
      <c r="I2058" s="25">
        <f t="shared" si="216"/>
        <v>12</v>
      </c>
      <c r="J2058" s="25">
        <f t="shared" si="217"/>
        <v>3</v>
      </c>
      <c r="K2058" s="25" t="s">
        <v>1463</v>
      </c>
      <c r="L2058" s="49" t="str">
        <f t="shared" si="218"/>
        <v>tw-y-43-jlr-loc2</v>
      </c>
      <c r="M2058" s="49">
        <f t="shared" si="219"/>
        <v>5</v>
      </c>
      <c r="N2058" s="25">
        <v>6</v>
      </c>
      <c r="O2058" s="39">
        <v>6</v>
      </c>
      <c r="Q2058" s="48">
        <v>255</v>
      </c>
    </row>
    <row r="2059" spans="1:17" ht="16.5" x14ac:dyDescent="0.2">
      <c r="A2059" s="45" t="s">
        <v>1705</v>
      </c>
      <c r="B2059" s="45">
        <f t="shared" si="220"/>
        <v>4404321</v>
      </c>
      <c r="C2059" s="69">
        <v>43</v>
      </c>
      <c r="D2059" s="38">
        <f t="shared" si="214"/>
        <v>44043</v>
      </c>
      <c r="E2059" s="25">
        <v>2</v>
      </c>
      <c r="F2059" s="26" t="s">
        <v>795</v>
      </c>
      <c r="G2059" s="26" t="s">
        <v>1003</v>
      </c>
      <c r="H2059" s="25">
        <f t="shared" si="215"/>
        <v>100</v>
      </c>
      <c r="I2059" s="25">
        <f t="shared" si="216"/>
        <v>12</v>
      </c>
      <c r="J2059" s="25">
        <f t="shared" si="217"/>
        <v>3</v>
      </c>
      <c r="K2059" s="25" t="s">
        <v>530</v>
      </c>
      <c r="L2059" s="49" t="str">
        <f t="shared" si="218"/>
        <v>tw-y-43-shl-loc2</v>
      </c>
      <c r="M2059" s="49">
        <f t="shared" si="219"/>
        <v>5</v>
      </c>
      <c r="N2059" s="25">
        <v>9</v>
      </c>
      <c r="O2059" s="39">
        <v>9</v>
      </c>
      <c r="Q2059" s="48">
        <v>256</v>
      </c>
    </row>
    <row r="2060" spans="1:17" ht="16.5" x14ac:dyDescent="0.2">
      <c r="A2060" s="45" t="s">
        <v>1705</v>
      </c>
      <c r="B2060" s="45">
        <f t="shared" si="220"/>
        <v>4404330</v>
      </c>
      <c r="C2060" s="69">
        <v>43</v>
      </c>
      <c r="D2060" s="38">
        <f t="shared" si="214"/>
        <v>44043</v>
      </c>
      <c r="E2060" s="25">
        <v>3</v>
      </c>
      <c r="F2060" s="26" t="s">
        <v>794</v>
      </c>
      <c r="G2060" s="26" t="s">
        <v>173</v>
      </c>
      <c r="H2060" s="25">
        <f t="shared" si="215"/>
        <v>100</v>
      </c>
      <c r="I2060" s="25">
        <f t="shared" si="216"/>
        <v>12</v>
      </c>
      <c r="J2060" s="25">
        <f t="shared" si="217"/>
        <v>3</v>
      </c>
      <c r="K2060" s="25" t="s">
        <v>504</v>
      </c>
      <c r="L2060" s="50" t="str">
        <f t="shared" si="218"/>
        <v>tw-y-43-jlr-loc3</v>
      </c>
      <c r="M2060" s="50">
        <f t="shared" si="219"/>
        <v>5</v>
      </c>
      <c r="N2060" s="25">
        <v>6</v>
      </c>
      <c r="O2060" s="39">
        <v>6</v>
      </c>
      <c r="Q2060" s="48">
        <v>257</v>
      </c>
    </row>
    <row r="2061" spans="1:17" ht="17.25" thickBot="1" x14ac:dyDescent="0.25">
      <c r="A2061" s="45" t="s">
        <v>1705</v>
      </c>
      <c r="B2061" s="45">
        <f t="shared" si="220"/>
        <v>4404331</v>
      </c>
      <c r="C2061" s="69">
        <v>43</v>
      </c>
      <c r="D2061" s="40">
        <f t="shared" ref="D2061:D2124" si="221">INT((Q2061-1)/6)+44001</f>
        <v>44043</v>
      </c>
      <c r="E2061" s="41">
        <v>3</v>
      </c>
      <c r="F2061" s="42" t="s">
        <v>795</v>
      </c>
      <c r="G2061" s="42" t="s">
        <v>444</v>
      </c>
      <c r="H2061" s="41">
        <f t="shared" ref="H2061:H2124" si="222">INDEX($BL$4:$BL$103,C2061)</f>
        <v>100</v>
      </c>
      <c r="I2061" s="41">
        <f t="shared" ref="I2061:I2124" si="223">INDEX($BM$4:$BO$103,C2061,E2061)</f>
        <v>12</v>
      </c>
      <c r="J2061" s="41">
        <f t="shared" ref="J2061:J2124" si="224">INDEX($BP$4:$BP$103,C2061)</f>
        <v>3</v>
      </c>
      <c r="K2061" s="41" t="s">
        <v>545</v>
      </c>
      <c r="L2061" s="42" t="str">
        <f t="shared" ref="L2061:L2124" si="225">A2061&amp;"-"&amp;C2061&amp;"-"&amp;F2061&amp;"-loc"&amp;E2061</f>
        <v>tw-y-43-shl-loc3</v>
      </c>
      <c r="M2061" s="42">
        <f t="shared" ref="M2061:M2124" si="226">INDEX($BQ$4:$BQ$103,C2061)</f>
        <v>5</v>
      </c>
      <c r="N2061" s="41">
        <v>9</v>
      </c>
      <c r="O2061" s="43">
        <v>9</v>
      </c>
      <c r="Q2061" s="48">
        <v>258</v>
      </c>
    </row>
    <row r="2062" spans="1:17" ht="16.5" x14ac:dyDescent="0.2">
      <c r="A2062" s="45" t="s">
        <v>1705</v>
      </c>
      <c r="B2062" s="45">
        <f t="shared" si="220"/>
        <v>4404410</v>
      </c>
      <c r="C2062" s="69">
        <v>44</v>
      </c>
      <c r="D2062" s="35">
        <f t="shared" si="221"/>
        <v>44044</v>
      </c>
      <c r="E2062" s="36">
        <v>1</v>
      </c>
      <c r="F2062" s="44" t="s">
        <v>794</v>
      </c>
      <c r="G2062" s="44" t="s">
        <v>1000</v>
      </c>
      <c r="H2062" s="36">
        <f t="shared" si="222"/>
        <v>100</v>
      </c>
      <c r="I2062" s="36">
        <f t="shared" si="223"/>
        <v>13</v>
      </c>
      <c r="J2062" s="36">
        <f t="shared" si="224"/>
        <v>3</v>
      </c>
      <c r="K2062" s="36" t="s">
        <v>502</v>
      </c>
      <c r="L2062" s="36" t="str">
        <f t="shared" si="225"/>
        <v>tw-y-44-jlr-loc1</v>
      </c>
      <c r="M2062" s="36">
        <f t="shared" si="226"/>
        <v>5</v>
      </c>
      <c r="N2062" s="36">
        <v>6</v>
      </c>
      <c r="O2062" s="37">
        <v>6</v>
      </c>
      <c r="Q2062" s="48">
        <v>259</v>
      </c>
    </row>
    <row r="2063" spans="1:17" ht="16.5" x14ac:dyDescent="0.2">
      <c r="A2063" s="45" t="s">
        <v>1705</v>
      </c>
      <c r="B2063" s="45">
        <f t="shared" si="220"/>
        <v>4404411</v>
      </c>
      <c r="C2063" s="69">
        <v>44</v>
      </c>
      <c r="D2063" s="38">
        <f t="shared" si="221"/>
        <v>44044</v>
      </c>
      <c r="E2063" s="25">
        <v>1</v>
      </c>
      <c r="F2063" s="26" t="s">
        <v>795</v>
      </c>
      <c r="G2063" s="26" t="s">
        <v>1001</v>
      </c>
      <c r="H2063" s="25">
        <f t="shared" si="222"/>
        <v>100</v>
      </c>
      <c r="I2063" s="25">
        <f t="shared" si="223"/>
        <v>13</v>
      </c>
      <c r="J2063" s="25">
        <f t="shared" si="224"/>
        <v>3</v>
      </c>
      <c r="K2063" s="26" t="s">
        <v>543</v>
      </c>
      <c r="L2063" s="25" t="str">
        <f t="shared" si="225"/>
        <v>tw-y-44-shl-loc1</v>
      </c>
      <c r="M2063" s="25">
        <f t="shared" si="226"/>
        <v>5</v>
      </c>
      <c r="N2063" s="25">
        <v>9</v>
      </c>
      <c r="O2063" s="39">
        <v>9</v>
      </c>
      <c r="Q2063" s="48">
        <v>260</v>
      </c>
    </row>
    <row r="2064" spans="1:17" ht="16.5" x14ac:dyDescent="0.2">
      <c r="A2064" s="45" t="s">
        <v>1705</v>
      </c>
      <c r="B2064" s="45">
        <f t="shared" si="220"/>
        <v>4404420</v>
      </c>
      <c r="C2064" s="69">
        <v>44</v>
      </c>
      <c r="D2064" s="38">
        <f t="shared" si="221"/>
        <v>44044</v>
      </c>
      <c r="E2064" s="25">
        <v>2</v>
      </c>
      <c r="F2064" s="26" t="s">
        <v>794</v>
      </c>
      <c r="G2064" s="26" t="s">
        <v>435</v>
      </c>
      <c r="H2064" s="25">
        <f t="shared" si="222"/>
        <v>100</v>
      </c>
      <c r="I2064" s="25">
        <f t="shared" si="223"/>
        <v>13</v>
      </c>
      <c r="J2064" s="25">
        <f t="shared" si="224"/>
        <v>3</v>
      </c>
      <c r="K2064" s="25" t="s">
        <v>1459</v>
      </c>
      <c r="L2064" s="49" t="str">
        <f t="shared" si="225"/>
        <v>tw-y-44-jlr-loc2</v>
      </c>
      <c r="M2064" s="49">
        <f t="shared" si="226"/>
        <v>5</v>
      </c>
      <c r="N2064" s="25">
        <v>6</v>
      </c>
      <c r="O2064" s="39">
        <v>6</v>
      </c>
      <c r="Q2064" s="48">
        <v>261</v>
      </c>
    </row>
    <row r="2065" spans="1:17" ht="16.5" x14ac:dyDescent="0.2">
      <c r="A2065" s="45" t="s">
        <v>1705</v>
      </c>
      <c r="B2065" s="45">
        <f t="shared" si="220"/>
        <v>4404421</v>
      </c>
      <c r="C2065" s="69">
        <v>44</v>
      </c>
      <c r="D2065" s="38">
        <f t="shared" si="221"/>
        <v>44044</v>
      </c>
      <c r="E2065" s="25">
        <v>2</v>
      </c>
      <c r="F2065" s="26" t="s">
        <v>795</v>
      </c>
      <c r="G2065" s="26" t="s">
        <v>1003</v>
      </c>
      <c r="H2065" s="25">
        <f t="shared" si="222"/>
        <v>100</v>
      </c>
      <c r="I2065" s="25">
        <f t="shared" si="223"/>
        <v>13</v>
      </c>
      <c r="J2065" s="25">
        <f t="shared" si="224"/>
        <v>3</v>
      </c>
      <c r="K2065" s="25" t="s">
        <v>538</v>
      </c>
      <c r="L2065" s="49" t="str">
        <f t="shared" si="225"/>
        <v>tw-y-44-shl-loc2</v>
      </c>
      <c r="M2065" s="49">
        <f t="shared" si="226"/>
        <v>5</v>
      </c>
      <c r="N2065" s="25">
        <v>9</v>
      </c>
      <c r="O2065" s="39">
        <v>9</v>
      </c>
      <c r="Q2065" s="48">
        <v>262</v>
      </c>
    </row>
    <row r="2066" spans="1:17" ht="16.5" x14ac:dyDescent="0.2">
      <c r="A2066" s="45" t="s">
        <v>1705</v>
      </c>
      <c r="B2066" s="45">
        <f t="shared" si="220"/>
        <v>4404430</v>
      </c>
      <c r="C2066" s="69">
        <v>44</v>
      </c>
      <c r="D2066" s="38">
        <f t="shared" si="221"/>
        <v>44044</v>
      </c>
      <c r="E2066" s="25">
        <v>3</v>
      </c>
      <c r="F2066" s="26" t="s">
        <v>794</v>
      </c>
      <c r="G2066" s="26" t="s">
        <v>173</v>
      </c>
      <c r="H2066" s="25">
        <f t="shared" si="222"/>
        <v>100</v>
      </c>
      <c r="I2066" s="25">
        <f t="shared" si="223"/>
        <v>12</v>
      </c>
      <c r="J2066" s="25">
        <f t="shared" si="224"/>
        <v>3</v>
      </c>
      <c r="K2066" s="25" t="s">
        <v>499</v>
      </c>
      <c r="L2066" s="50" t="str">
        <f t="shared" si="225"/>
        <v>tw-y-44-jlr-loc3</v>
      </c>
      <c r="M2066" s="50">
        <f t="shared" si="226"/>
        <v>5</v>
      </c>
      <c r="N2066" s="25">
        <v>6</v>
      </c>
      <c r="O2066" s="39">
        <v>6</v>
      </c>
      <c r="Q2066" s="48">
        <v>263</v>
      </c>
    </row>
    <row r="2067" spans="1:17" ht="17.25" thickBot="1" x14ac:dyDescent="0.25">
      <c r="A2067" s="45" t="s">
        <v>1705</v>
      </c>
      <c r="B2067" s="45">
        <f t="shared" si="220"/>
        <v>4404431</v>
      </c>
      <c r="C2067" s="69">
        <v>44</v>
      </c>
      <c r="D2067" s="40">
        <f t="shared" si="221"/>
        <v>44044</v>
      </c>
      <c r="E2067" s="41">
        <v>3</v>
      </c>
      <c r="F2067" s="42" t="s">
        <v>795</v>
      </c>
      <c r="G2067" s="42" t="s">
        <v>444</v>
      </c>
      <c r="H2067" s="41">
        <f t="shared" si="222"/>
        <v>100</v>
      </c>
      <c r="I2067" s="41">
        <f t="shared" si="223"/>
        <v>12</v>
      </c>
      <c r="J2067" s="41">
        <f t="shared" si="224"/>
        <v>3</v>
      </c>
      <c r="K2067" s="41" t="s">
        <v>539</v>
      </c>
      <c r="L2067" s="42" t="str">
        <f t="shared" si="225"/>
        <v>tw-y-44-shl-loc3</v>
      </c>
      <c r="M2067" s="42">
        <f t="shared" si="226"/>
        <v>5</v>
      </c>
      <c r="N2067" s="41">
        <v>9</v>
      </c>
      <c r="O2067" s="43">
        <v>9</v>
      </c>
      <c r="Q2067" s="48">
        <v>264</v>
      </c>
    </row>
    <row r="2068" spans="1:17" ht="16.5" x14ac:dyDescent="0.2">
      <c r="A2068" s="45" t="s">
        <v>1705</v>
      </c>
      <c r="B2068" s="45">
        <f t="shared" si="220"/>
        <v>4404510</v>
      </c>
      <c r="C2068" s="69">
        <v>45</v>
      </c>
      <c r="D2068" s="35">
        <f t="shared" si="221"/>
        <v>44045</v>
      </c>
      <c r="E2068" s="36">
        <v>1</v>
      </c>
      <c r="F2068" s="44" t="s">
        <v>794</v>
      </c>
      <c r="G2068" s="44" t="s">
        <v>1000</v>
      </c>
      <c r="H2068" s="36">
        <f t="shared" si="222"/>
        <v>100</v>
      </c>
      <c r="I2068" s="36">
        <f t="shared" si="223"/>
        <v>13</v>
      </c>
      <c r="J2068" s="36">
        <f t="shared" si="224"/>
        <v>3</v>
      </c>
      <c r="K2068" s="36" t="s">
        <v>505</v>
      </c>
      <c r="L2068" s="36" t="str">
        <f t="shared" si="225"/>
        <v>tw-y-45-jlr-loc1</v>
      </c>
      <c r="M2068" s="36">
        <f t="shared" si="226"/>
        <v>5</v>
      </c>
      <c r="N2068" s="36">
        <v>6</v>
      </c>
      <c r="O2068" s="37">
        <v>6</v>
      </c>
      <c r="Q2068" s="48">
        <v>265</v>
      </c>
    </row>
    <row r="2069" spans="1:17" ht="16.5" x14ac:dyDescent="0.2">
      <c r="A2069" s="45" t="s">
        <v>1705</v>
      </c>
      <c r="B2069" s="45">
        <f t="shared" si="220"/>
        <v>4404511</v>
      </c>
      <c r="C2069" s="69">
        <v>45</v>
      </c>
      <c r="D2069" s="38">
        <f t="shared" si="221"/>
        <v>44045</v>
      </c>
      <c r="E2069" s="25">
        <v>1</v>
      </c>
      <c r="F2069" s="26" t="s">
        <v>795</v>
      </c>
      <c r="G2069" s="26" t="s">
        <v>1001</v>
      </c>
      <c r="H2069" s="25">
        <f t="shared" si="222"/>
        <v>100</v>
      </c>
      <c r="I2069" s="25">
        <f t="shared" si="223"/>
        <v>13</v>
      </c>
      <c r="J2069" s="25">
        <f t="shared" si="224"/>
        <v>3</v>
      </c>
      <c r="K2069" s="25" t="s">
        <v>546</v>
      </c>
      <c r="L2069" s="25" t="str">
        <f t="shared" si="225"/>
        <v>tw-y-45-shl-loc1</v>
      </c>
      <c r="M2069" s="25">
        <f t="shared" si="226"/>
        <v>5</v>
      </c>
      <c r="N2069" s="25">
        <v>9</v>
      </c>
      <c r="O2069" s="39">
        <v>9</v>
      </c>
      <c r="Q2069" s="48">
        <v>266</v>
      </c>
    </row>
    <row r="2070" spans="1:17" ht="16.5" x14ac:dyDescent="0.2">
      <c r="A2070" s="45" t="s">
        <v>1705</v>
      </c>
      <c r="B2070" s="45">
        <f t="shared" si="220"/>
        <v>4404520</v>
      </c>
      <c r="C2070" s="69">
        <v>45</v>
      </c>
      <c r="D2070" s="38">
        <f t="shared" si="221"/>
        <v>44045</v>
      </c>
      <c r="E2070" s="25">
        <v>2</v>
      </c>
      <c r="F2070" s="26" t="s">
        <v>794</v>
      </c>
      <c r="G2070" s="26" t="s">
        <v>435</v>
      </c>
      <c r="H2070" s="25">
        <f t="shared" si="222"/>
        <v>100</v>
      </c>
      <c r="I2070" s="25">
        <f t="shared" si="223"/>
        <v>13</v>
      </c>
      <c r="J2070" s="25">
        <f t="shared" si="224"/>
        <v>3</v>
      </c>
      <c r="K2070" s="25" t="s">
        <v>495</v>
      </c>
      <c r="L2070" s="49" t="str">
        <f t="shared" si="225"/>
        <v>tw-y-45-jlr-loc2</v>
      </c>
      <c r="M2070" s="49">
        <f t="shared" si="226"/>
        <v>5</v>
      </c>
      <c r="N2070" s="25">
        <v>6</v>
      </c>
      <c r="O2070" s="39">
        <v>6</v>
      </c>
      <c r="Q2070" s="48">
        <v>267</v>
      </c>
    </row>
    <row r="2071" spans="1:17" ht="16.5" x14ac:dyDescent="0.2">
      <c r="A2071" s="45" t="s">
        <v>1705</v>
      </c>
      <c r="B2071" s="45">
        <f t="shared" si="220"/>
        <v>4404521</v>
      </c>
      <c r="C2071" s="69">
        <v>45</v>
      </c>
      <c r="D2071" s="38">
        <f t="shared" si="221"/>
        <v>44045</v>
      </c>
      <c r="E2071" s="25">
        <v>2</v>
      </c>
      <c r="F2071" s="26" t="s">
        <v>795</v>
      </c>
      <c r="G2071" s="26" t="s">
        <v>1003</v>
      </c>
      <c r="H2071" s="25">
        <f t="shared" si="222"/>
        <v>100</v>
      </c>
      <c r="I2071" s="25">
        <f t="shared" si="223"/>
        <v>13</v>
      </c>
      <c r="J2071" s="25">
        <f t="shared" si="224"/>
        <v>3</v>
      </c>
      <c r="K2071" s="25" t="s">
        <v>534</v>
      </c>
      <c r="L2071" s="49" t="str">
        <f t="shared" si="225"/>
        <v>tw-y-45-shl-loc2</v>
      </c>
      <c r="M2071" s="49">
        <f t="shared" si="226"/>
        <v>5</v>
      </c>
      <c r="N2071" s="25">
        <v>9</v>
      </c>
      <c r="O2071" s="39">
        <v>9</v>
      </c>
      <c r="Q2071" s="48">
        <v>268</v>
      </c>
    </row>
    <row r="2072" spans="1:17" ht="16.5" x14ac:dyDescent="0.2">
      <c r="A2072" s="45" t="s">
        <v>1705</v>
      </c>
      <c r="B2072" s="45">
        <f t="shared" si="220"/>
        <v>4404530</v>
      </c>
      <c r="C2072" s="69">
        <v>45</v>
      </c>
      <c r="D2072" s="38">
        <f t="shared" si="221"/>
        <v>44045</v>
      </c>
      <c r="E2072" s="25">
        <v>3</v>
      </c>
      <c r="F2072" s="26" t="s">
        <v>794</v>
      </c>
      <c r="G2072" s="26" t="s">
        <v>173</v>
      </c>
      <c r="H2072" s="25">
        <f t="shared" si="222"/>
        <v>100</v>
      </c>
      <c r="I2072" s="25">
        <f t="shared" si="223"/>
        <v>13</v>
      </c>
      <c r="J2072" s="25">
        <f t="shared" si="224"/>
        <v>3</v>
      </c>
      <c r="K2072" s="25" t="s">
        <v>501</v>
      </c>
      <c r="L2072" s="50" t="str">
        <f t="shared" si="225"/>
        <v>tw-y-45-jlr-loc3</v>
      </c>
      <c r="M2072" s="50">
        <f t="shared" si="226"/>
        <v>5</v>
      </c>
      <c r="N2072" s="25">
        <v>6</v>
      </c>
      <c r="O2072" s="39">
        <v>6</v>
      </c>
      <c r="Q2072" s="48">
        <v>269</v>
      </c>
    </row>
    <row r="2073" spans="1:17" ht="17.25" thickBot="1" x14ac:dyDescent="0.25">
      <c r="A2073" s="45" t="s">
        <v>1705</v>
      </c>
      <c r="B2073" s="45">
        <f t="shared" si="220"/>
        <v>4404531</v>
      </c>
      <c r="C2073" s="69">
        <v>45</v>
      </c>
      <c r="D2073" s="40">
        <f t="shared" si="221"/>
        <v>44045</v>
      </c>
      <c r="E2073" s="41">
        <v>3</v>
      </c>
      <c r="F2073" s="42" t="s">
        <v>795</v>
      </c>
      <c r="G2073" s="42" t="s">
        <v>444</v>
      </c>
      <c r="H2073" s="41">
        <f t="shared" si="222"/>
        <v>100</v>
      </c>
      <c r="I2073" s="41">
        <f t="shared" si="223"/>
        <v>13</v>
      </c>
      <c r="J2073" s="41">
        <f t="shared" si="224"/>
        <v>3</v>
      </c>
      <c r="K2073" s="41" t="s">
        <v>542</v>
      </c>
      <c r="L2073" s="42" t="str">
        <f t="shared" si="225"/>
        <v>tw-y-45-shl-loc3</v>
      </c>
      <c r="M2073" s="42">
        <f t="shared" si="226"/>
        <v>5</v>
      </c>
      <c r="N2073" s="41">
        <v>9</v>
      </c>
      <c r="O2073" s="43">
        <v>9</v>
      </c>
      <c r="Q2073" s="48">
        <v>270</v>
      </c>
    </row>
    <row r="2074" spans="1:17" ht="16.5" x14ac:dyDescent="0.2">
      <c r="A2074" s="45" t="s">
        <v>1705</v>
      </c>
      <c r="B2074" s="45">
        <f t="shared" si="220"/>
        <v>4404610</v>
      </c>
      <c r="C2074" s="69">
        <v>46</v>
      </c>
      <c r="D2074" s="35">
        <f t="shared" si="221"/>
        <v>44046</v>
      </c>
      <c r="E2074" s="36">
        <v>1</v>
      </c>
      <c r="F2074" s="44" t="s">
        <v>794</v>
      </c>
      <c r="G2074" s="44" t="s">
        <v>1000</v>
      </c>
      <c r="H2074" s="36">
        <f t="shared" si="222"/>
        <v>101</v>
      </c>
      <c r="I2074" s="36">
        <f t="shared" si="223"/>
        <v>13</v>
      </c>
      <c r="J2074" s="36">
        <f t="shared" si="224"/>
        <v>4</v>
      </c>
      <c r="K2074" s="36" t="s">
        <v>499</v>
      </c>
      <c r="L2074" s="36" t="str">
        <f t="shared" si="225"/>
        <v>tw-y-46-jlr-loc1</v>
      </c>
      <c r="M2074" s="36">
        <f t="shared" si="226"/>
        <v>5</v>
      </c>
      <c r="N2074" s="36">
        <v>6</v>
      </c>
      <c r="O2074" s="37">
        <v>6</v>
      </c>
      <c r="Q2074" s="48">
        <v>271</v>
      </c>
    </row>
    <row r="2075" spans="1:17" ht="16.5" x14ac:dyDescent="0.2">
      <c r="A2075" s="45" t="s">
        <v>1705</v>
      </c>
      <c r="B2075" s="45">
        <f t="shared" si="220"/>
        <v>4404611</v>
      </c>
      <c r="C2075" s="69">
        <v>46</v>
      </c>
      <c r="D2075" s="38">
        <f t="shared" si="221"/>
        <v>44046</v>
      </c>
      <c r="E2075" s="25">
        <v>1</v>
      </c>
      <c r="F2075" s="26" t="s">
        <v>795</v>
      </c>
      <c r="G2075" s="26" t="s">
        <v>1001</v>
      </c>
      <c r="H2075" s="25">
        <f t="shared" si="222"/>
        <v>101</v>
      </c>
      <c r="I2075" s="25">
        <f t="shared" si="223"/>
        <v>13</v>
      </c>
      <c r="J2075" s="25">
        <f t="shared" si="224"/>
        <v>4</v>
      </c>
      <c r="K2075" s="25" t="s">
        <v>539</v>
      </c>
      <c r="L2075" s="25" t="str">
        <f t="shared" si="225"/>
        <v>tw-y-46-shl-loc1</v>
      </c>
      <c r="M2075" s="25">
        <f t="shared" si="226"/>
        <v>5</v>
      </c>
      <c r="N2075" s="25">
        <v>9</v>
      </c>
      <c r="O2075" s="39">
        <v>9</v>
      </c>
      <c r="Q2075" s="48">
        <v>272</v>
      </c>
    </row>
    <row r="2076" spans="1:17" ht="16.5" x14ac:dyDescent="0.2">
      <c r="A2076" s="45" t="s">
        <v>1705</v>
      </c>
      <c r="B2076" s="45">
        <f t="shared" si="220"/>
        <v>4404620</v>
      </c>
      <c r="C2076" s="69">
        <v>46</v>
      </c>
      <c r="D2076" s="38">
        <f t="shared" si="221"/>
        <v>44046</v>
      </c>
      <c r="E2076" s="25">
        <v>2</v>
      </c>
      <c r="F2076" s="26" t="s">
        <v>794</v>
      </c>
      <c r="G2076" s="26" t="s">
        <v>435</v>
      </c>
      <c r="H2076" s="25">
        <f t="shared" si="222"/>
        <v>101</v>
      </c>
      <c r="I2076" s="25">
        <f t="shared" si="223"/>
        <v>13</v>
      </c>
      <c r="J2076" s="25">
        <f t="shared" si="224"/>
        <v>4</v>
      </c>
      <c r="K2076" s="25" t="s">
        <v>1459</v>
      </c>
      <c r="L2076" s="49" t="str">
        <f t="shared" si="225"/>
        <v>tw-y-46-jlr-loc2</v>
      </c>
      <c r="M2076" s="49">
        <f t="shared" si="226"/>
        <v>5</v>
      </c>
      <c r="N2076" s="25">
        <v>6</v>
      </c>
      <c r="O2076" s="39">
        <v>6</v>
      </c>
      <c r="Q2076" s="48">
        <v>273</v>
      </c>
    </row>
    <row r="2077" spans="1:17" ht="16.5" x14ac:dyDescent="0.2">
      <c r="A2077" s="45" t="s">
        <v>1705</v>
      </c>
      <c r="B2077" s="45">
        <f t="shared" si="220"/>
        <v>4404621</v>
      </c>
      <c r="C2077" s="69">
        <v>46</v>
      </c>
      <c r="D2077" s="38">
        <f t="shared" si="221"/>
        <v>44046</v>
      </c>
      <c r="E2077" s="25">
        <v>2</v>
      </c>
      <c r="F2077" s="26" t="s">
        <v>795</v>
      </c>
      <c r="G2077" s="26" t="s">
        <v>1003</v>
      </c>
      <c r="H2077" s="25">
        <f t="shared" si="222"/>
        <v>101</v>
      </c>
      <c r="I2077" s="25">
        <f t="shared" si="223"/>
        <v>13</v>
      </c>
      <c r="J2077" s="25">
        <f t="shared" si="224"/>
        <v>4</v>
      </c>
      <c r="K2077" s="25" t="s">
        <v>538</v>
      </c>
      <c r="L2077" s="49" t="str">
        <f t="shared" si="225"/>
        <v>tw-y-46-shl-loc2</v>
      </c>
      <c r="M2077" s="49">
        <f t="shared" si="226"/>
        <v>5</v>
      </c>
      <c r="N2077" s="25">
        <v>9</v>
      </c>
      <c r="O2077" s="39">
        <v>9</v>
      </c>
      <c r="Q2077" s="48">
        <v>274</v>
      </c>
    </row>
    <row r="2078" spans="1:17" ht="16.5" x14ac:dyDescent="0.2">
      <c r="A2078" s="45" t="s">
        <v>1705</v>
      </c>
      <c r="B2078" s="45">
        <f t="shared" si="220"/>
        <v>4404630</v>
      </c>
      <c r="C2078" s="69">
        <v>46</v>
      </c>
      <c r="D2078" s="38">
        <f t="shared" si="221"/>
        <v>44046</v>
      </c>
      <c r="E2078" s="25">
        <v>3</v>
      </c>
      <c r="F2078" s="26" t="s">
        <v>794</v>
      </c>
      <c r="G2078" s="26" t="s">
        <v>173</v>
      </c>
      <c r="H2078" s="25">
        <f t="shared" si="222"/>
        <v>101</v>
      </c>
      <c r="I2078" s="25">
        <f t="shared" si="223"/>
        <v>13</v>
      </c>
      <c r="J2078" s="25">
        <f t="shared" si="224"/>
        <v>4</v>
      </c>
      <c r="K2078" s="25" t="s">
        <v>502</v>
      </c>
      <c r="L2078" s="50" t="str">
        <f t="shared" si="225"/>
        <v>tw-y-46-jlr-loc3</v>
      </c>
      <c r="M2078" s="50">
        <f t="shared" si="226"/>
        <v>5</v>
      </c>
      <c r="N2078" s="25">
        <v>6</v>
      </c>
      <c r="O2078" s="39">
        <v>6</v>
      </c>
      <c r="Q2078" s="48">
        <v>275</v>
      </c>
    </row>
    <row r="2079" spans="1:17" ht="17.25" thickBot="1" x14ac:dyDescent="0.25">
      <c r="A2079" s="45" t="s">
        <v>1705</v>
      </c>
      <c r="B2079" s="45">
        <f t="shared" si="220"/>
        <v>4404631</v>
      </c>
      <c r="C2079" s="69">
        <v>46</v>
      </c>
      <c r="D2079" s="40">
        <f t="shared" si="221"/>
        <v>44046</v>
      </c>
      <c r="E2079" s="41">
        <v>3</v>
      </c>
      <c r="F2079" s="42" t="s">
        <v>795</v>
      </c>
      <c r="G2079" s="42" t="s">
        <v>444</v>
      </c>
      <c r="H2079" s="41">
        <f t="shared" si="222"/>
        <v>101</v>
      </c>
      <c r="I2079" s="41">
        <f t="shared" si="223"/>
        <v>13</v>
      </c>
      <c r="J2079" s="41">
        <f t="shared" si="224"/>
        <v>4</v>
      </c>
      <c r="K2079" s="41" t="s">
        <v>543</v>
      </c>
      <c r="L2079" s="42" t="str">
        <f t="shared" si="225"/>
        <v>tw-y-46-shl-loc3</v>
      </c>
      <c r="M2079" s="42">
        <f t="shared" si="226"/>
        <v>5</v>
      </c>
      <c r="N2079" s="41">
        <v>9</v>
      </c>
      <c r="O2079" s="43">
        <v>9</v>
      </c>
      <c r="Q2079" s="48">
        <v>276</v>
      </c>
    </row>
    <row r="2080" spans="1:17" ht="16.5" x14ac:dyDescent="0.2">
      <c r="A2080" s="45" t="s">
        <v>1705</v>
      </c>
      <c r="B2080" s="45">
        <f t="shared" si="220"/>
        <v>4404710</v>
      </c>
      <c r="C2080" s="69">
        <v>47</v>
      </c>
      <c r="D2080" s="35">
        <f t="shared" si="221"/>
        <v>44047</v>
      </c>
      <c r="E2080" s="36">
        <v>1</v>
      </c>
      <c r="F2080" s="44" t="s">
        <v>794</v>
      </c>
      <c r="G2080" s="44" t="s">
        <v>1000</v>
      </c>
      <c r="H2080" s="36">
        <f t="shared" si="222"/>
        <v>102</v>
      </c>
      <c r="I2080" s="36">
        <f t="shared" si="223"/>
        <v>13</v>
      </c>
      <c r="J2080" s="36">
        <f t="shared" si="224"/>
        <v>4</v>
      </c>
      <c r="K2080" s="36" t="s">
        <v>174</v>
      </c>
      <c r="L2080" s="36" t="str">
        <f t="shared" si="225"/>
        <v>tw-y-47-jlr-loc1</v>
      </c>
      <c r="M2080" s="36">
        <f t="shared" si="226"/>
        <v>5</v>
      </c>
      <c r="N2080" s="36">
        <v>6</v>
      </c>
      <c r="O2080" s="37">
        <v>6</v>
      </c>
      <c r="Q2080" s="48">
        <v>277</v>
      </c>
    </row>
    <row r="2081" spans="1:17" ht="16.5" x14ac:dyDescent="0.2">
      <c r="A2081" s="45" t="s">
        <v>1705</v>
      </c>
      <c r="B2081" s="45">
        <f t="shared" si="220"/>
        <v>4404711</v>
      </c>
      <c r="C2081" s="69">
        <v>47</v>
      </c>
      <c r="D2081" s="38">
        <f t="shared" si="221"/>
        <v>44047</v>
      </c>
      <c r="E2081" s="25">
        <v>1</v>
      </c>
      <c r="F2081" s="26" t="s">
        <v>795</v>
      </c>
      <c r="G2081" s="26" t="s">
        <v>1001</v>
      </c>
      <c r="H2081" s="25">
        <f t="shared" si="222"/>
        <v>102</v>
      </c>
      <c r="I2081" s="25">
        <f t="shared" si="223"/>
        <v>13</v>
      </c>
      <c r="J2081" s="25">
        <f t="shared" si="224"/>
        <v>4</v>
      </c>
      <c r="K2081" s="25" t="s">
        <v>534</v>
      </c>
      <c r="L2081" s="25" t="str">
        <f t="shared" si="225"/>
        <v>tw-y-47-shl-loc1</v>
      </c>
      <c r="M2081" s="25">
        <f t="shared" si="226"/>
        <v>5</v>
      </c>
      <c r="N2081" s="25">
        <v>9</v>
      </c>
      <c r="O2081" s="39">
        <v>9</v>
      </c>
      <c r="Q2081" s="48">
        <v>278</v>
      </c>
    </row>
    <row r="2082" spans="1:17" ht="16.5" x14ac:dyDescent="0.2">
      <c r="A2082" s="45" t="s">
        <v>1705</v>
      </c>
      <c r="B2082" s="45">
        <f t="shared" si="220"/>
        <v>4404720</v>
      </c>
      <c r="C2082" s="69">
        <v>47</v>
      </c>
      <c r="D2082" s="38">
        <f t="shared" si="221"/>
        <v>44047</v>
      </c>
      <c r="E2082" s="25">
        <v>2</v>
      </c>
      <c r="F2082" s="26" t="s">
        <v>794</v>
      </c>
      <c r="G2082" s="26" t="s">
        <v>435</v>
      </c>
      <c r="H2082" s="25">
        <f t="shared" si="222"/>
        <v>102</v>
      </c>
      <c r="I2082" s="25">
        <f t="shared" si="223"/>
        <v>13</v>
      </c>
      <c r="J2082" s="25">
        <f t="shared" si="224"/>
        <v>4</v>
      </c>
      <c r="K2082" s="25" t="s">
        <v>174</v>
      </c>
      <c r="L2082" s="49" t="str">
        <f t="shared" si="225"/>
        <v>tw-y-47-jlr-loc2</v>
      </c>
      <c r="M2082" s="49">
        <f t="shared" si="226"/>
        <v>5</v>
      </c>
      <c r="N2082" s="25">
        <v>6</v>
      </c>
      <c r="O2082" s="39">
        <v>6</v>
      </c>
      <c r="Q2082" s="48">
        <v>279</v>
      </c>
    </row>
    <row r="2083" spans="1:17" ht="16.5" x14ac:dyDescent="0.2">
      <c r="A2083" s="45" t="s">
        <v>1705</v>
      </c>
      <c r="B2083" s="45">
        <f t="shared" si="220"/>
        <v>4404721</v>
      </c>
      <c r="C2083" s="69">
        <v>47</v>
      </c>
      <c r="D2083" s="38">
        <f t="shared" si="221"/>
        <v>44047</v>
      </c>
      <c r="E2083" s="25">
        <v>2</v>
      </c>
      <c r="F2083" s="26" t="s">
        <v>795</v>
      </c>
      <c r="G2083" s="26" t="s">
        <v>1003</v>
      </c>
      <c r="H2083" s="25">
        <f t="shared" si="222"/>
        <v>102</v>
      </c>
      <c r="I2083" s="25">
        <f t="shared" si="223"/>
        <v>13</v>
      </c>
      <c r="J2083" s="25">
        <f t="shared" si="224"/>
        <v>4</v>
      </c>
      <c r="K2083" s="25" t="s">
        <v>528</v>
      </c>
      <c r="L2083" s="49" t="str">
        <f t="shared" si="225"/>
        <v>tw-y-47-shl-loc2</v>
      </c>
      <c r="M2083" s="49">
        <f t="shared" si="226"/>
        <v>5</v>
      </c>
      <c r="N2083" s="25">
        <v>9</v>
      </c>
      <c r="O2083" s="39">
        <v>9</v>
      </c>
      <c r="Q2083" s="48">
        <v>280</v>
      </c>
    </row>
    <row r="2084" spans="1:17" ht="16.5" x14ac:dyDescent="0.2">
      <c r="A2084" s="45" t="s">
        <v>1705</v>
      </c>
      <c r="B2084" s="45">
        <f t="shared" si="220"/>
        <v>4404730</v>
      </c>
      <c r="C2084" s="69">
        <v>47</v>
      </c>
      <c r="D2084" s="38">
        <f t="shared" si="221"/>
        <v>44047</v>
      </c>
      <c r="E2084" s="25">
        <v>3</v>
      </c>
      <c r="F2084" s="26" t="s">
        <v>794</v>
      </c>
      <c r="G2084" s="26" t="s">
        <v>173</v>
      </c>
      <c r="H2084" s="25">
        <f t="shared" si="222"/>
        <v>102</v>
      </c>
      <c r="I2084" s="25">
        <f t="shared" si="223"/>
        <v>13</v>
      </c>
      <c r="J2084" s="25">
        <f t="shared" si="224"/>
        <v>4</v>
      </c>
      <c r="K2084" s="25" t="s">
        <v>501</v>
      </c>
      <c r="L2084" s="50" t="str">
        <f t="shared" si="225"/>
        <v>tw-y-47-jlr-loc3</v>
      </c>
      <c r="M2084" s="50">
        <f t="shared" si="226"/>
        <v>5</v>
      </c>
      <c r="N2084" s="25">
        <v>6</v>
      </c>
      <c r="O2084" s="39">
        <v>6</v>
      </c>
      <c r="Q2084" s="48">
        <v>281</v>
      </c>
    </row>
    <row r="2085" spans="1:17" ht="17.25" thickBot="1" x14ac:dyDescent="0.25">
      <c r="A2085" s="45" t="s">
        <v>1705</v>
      </c>
      <c r="B2085" s="45">
        <f t="shared" si="220"/>
        <v>4404731</v>
      </c>
      <c r="C2085" s="69">
        <v>47</v>
      </c>
      <c r="D2085" s="40">
        <f t="shared" si="221"/>
        <v>44047</v>
      </c>
      <c r="E2085" s="41">
        <v>3</v>
      </c>
      <c r="F2085" s="42" t="s">
        <v>795</v>
      </c>
      <c r="G2085" s="42" t="s">
        <v>444</v>
      </c>
      <c r="H2085" s="41">
        <f t="shared" si="222"/>
        <v>102</v>
      </c>
      <c r="I2085" s="41">
        <f t="shared" si="223"/>
        <v>13</v>
      </c>
      <c r="J2085" s="41">
        <f t="shared" si="224"/>
        <v>4</v>
      </c>
      <c r="K2085" s="41" t="s">
        <v>542</v>
      </c>
      <c r="L2085" s="42" t="str">
        <f t="shared" si="225"/>
        <v>tw-y-47-shl-loc3</v>
      </c>
      <c r="M2085" s="42">
        <f t="shared" si="226"/>
        <v>5</v>
      </c>
      <c r="N2085" s="41">
        <v>9</v>
      </c>
      <c r="O2085" s="43">
        <v>9</v>
      </c>
      <c r="Q2085" s="48">
        <v>282</v>
      </c>
    </row>
    <row r="2086" spans="1:17" ht="16.5" x14ac:dyDescent="0.2">
      <c r="A2086" s="45" t="s">
        <v>1705</v>
      </c>
      <c r="B2086" s="45">
        <f t="shared" si="220"/>
        <v>4404810</v>
      </c>
      <c r="C2086" s="69">
        <v>48</v>
      </c>
      <c r="D2086" s="35">
        <f t="shared" si="221"/>
        <v>44048</v>
      </c>
      <c r="E2086" s="36">
        <v>1</v>
      </c>
      <c r="F2086" s="44" t="s">
        <v>794</v>
      </c>
      <c r="G2086" s="44" t="s">
        <v>1000</v>
      </c>
      <c r="H2086" s="36">
        <f t="shared" si="222"/>
        <v>103</v>
      </c>
      <c r="I2086" s="36">
        <f t="shared" si="223"/>
        <v>13</v>
      </c>
      <c r="J2086" s="36">
        <f t="shared" si="224"/>
        <v>4</v>
      </c>
      <c r="K2086" s="36" t="s">
        <v>498</v>
      </c>
      <c r="L2086" s="36" t="str">
        <f t="shared" si="225"/>
        <v>tw-y-48-jlr-loc1</v>
      </c>
      <c r="M2086" s="36">
        <f t="shared" si="226"/>
        <v>5</v>
      </c>
      <c r="N2086" s="36">
        <v>6</v>
      </c>
      <c r="O2086" s="37">
        <v>6</v>
      </c>
      <c r="Q2086" s="48">
        <v>283</v>
      </c>
    </row>
    <row r="2087" spans="1:17" ht="16.5" x14ac:dyDescent="0.2">
      <c r="A2087" s="45" t="s">
        <v>1705</v>
      </c>
      <c r="B2087" s="45">
        <f t="shared" si="220"/>
        <v>4404811</v>
      </c>
      <c r="C2087" s="69">
        <v>48</v>
      </c>
      <c r="D2087" s="38">
        <f t="shared" si="221"/>
        <v>44048</v>
      </c>
      <c r="E2087" s="25">
        <v>1</v>
      </c>
      <c r="F2087" s="26" t="s">
        <v>795</v>
      </c>
      <c r="G2087" s="26" t="s">
        <v>1001</v>
      </c>
      <c r="H2087" s="25">
        <f t="shared" si="222"/>
        <v>103</v>
      </c>
      <c r="I2087" s="25">
        <f t="shared" si="223"/>
        <v>13</v>
      </c>
      <c r="J2087" s="25">
        <f t="shared" si="224"/>
        <v>4</v>
      </c>
      <c r="K2087" s="25" t="s">
        <v>526</v>
      </c>
      <c r="L2087" s="25" t="str">
        <f t="shared" si="225"/>
        <v>tw-y-48-shl-loc1</v>
      </c>
      <c r="M2087" s="25">
        <f t="shared" si="226"/>
        <v>5</v>
      </c>
      <c r="N2087" s="25">
        <v>9</v>
      </c>
      <c r="O2087" s="39">
        <v>9</v>
      </c>
      <c r="Q2087" s="48">
        <v>284</v>
      </c>
    </row>
    <row r="2088" spans="1:17" ht="16.5" x14ac:dyDescent="0.2">
      <c r="A2088" s="45" t="s">
        <v>1705</v>
      </c>
      <c r="B2088" s="45">
        <f t="shared" si="220"/>
        <v>4404820</v>
      </c>
      <c r="C2088" s="69">
        <v>48</v>
      </c>
      <c r="D2088" s="38">
        <f t="shared" si="221"/>
        <v>44048</v>
      </c>
      <c r="E2088" s="25">
        <v>2</v>
      </c>
      <c r="F2088" s="26" t="s">
        <v>794</v>
      </c>
      <c r="G2088" s="26" t="s">
        <v>435</v>
      </c>
      <c r="H2088" s="25">
        <f t="shared" si="222"/>
        <v>103</v>
      </c>
      <c r="I2088" s="25">
        <f t="shared" si="223"/>
        <v>13</v>
      </c>
      <c r="J2088" s="25">
        <f t="shared" si="224"/>
        <v>4</v>
      </c>
      <c r="K2088" s="25" t="s">
        <v>497</v>
      </c>
      <c r="L2088" s="49" t="str">
        <f t="shared" si="225"/>
        <v>tw-y-48-jlr-loc2</v>
      </c>
      <c r="M2088" s="49">
        <f t="shared" si="226"/>
        <v>5</v>
      </c>
      <c r="N2088" s="25">
        <v>6</v>
      </c>
      <c r="O2088" s="39">
        <v>6</v>
      </c>
      <c r="Q2088" s="48">
        <v>285</v>
      </c>
    </row>
    <row r="2089" spans="1:17" ht="16.5" x14ac:dyDescent="0.2">
      <c r="A2089" s="45" t="s">
        <v>1705</v>
      </c>
      <c r="B2089" s="45">
        <f t="shared" si="220"/>
        <v>4404821</v>
      </c>
      <c r="C2089" s="69">
        <v>48</v>
      </c>
      <c r="D2089" s="38">
        <f t="shared" si="221"/>
        <v>44048</v>
      </c>
      <c r="E2089" s="25">
        <v>2</v>
      </c>
      <c r="F2089" s="26" t="s">
        <v>795</v>
      </c>
      <c r="G2089" s="26" t="s">
        <v>1003</v>
      </c>
      <c r="H2089" s="25">
        <f t="shared" si="222"/>
        <v>103</v>
      </c>
      <c r="I2089" s="25">
        <f t="shared" si="223"/>
        <v>13</v>
      </c>
      <c r="J2089" s="25">
        <f t="shared" si="224"/>
        <v>4</v>
      </c>
      <c r="K2089" s="25" t="s">
        <v>531</v>
      </c>
      <c r="L2089" s="49" t="str">
        <f t="shared" si="225"/>
        <v>tw-y-48-shl-loc2</v>
      </c>
      <c r="M2089" s="49">
        <f t="shared" si="226"/>
        <v>5</v>
      </c>
      <c r="N2089" s="25">
        <v>9</v>
      </c>
      <c r="O2089" s="39">
        <v>9</v>
      </c>
      <c r="Q2089" s="48">
        <v>286</v>
      </c>
    </row>
    <row r="2090" spans="1:17" ht="16.5" x14ac:dyDescent="0.2">
      <c r="A2090" s="45" t="s">
        <v>1705</v>
      </c>
      <c r="B2090" s="45">
        <f t="shared" si="220"/>
        <v>4404830</v>
      </c>
      <c r="C2090" s="69">
        <v>48</v>
      </c>
      <c r="D2090" s="38">
        <f t="shared" si="221"/>
        <v>44048</v>
      </c>
      <c r="E2090" s="25">
        <v>3</v>
      </c>
      <c r="F2090" s="26" t="s">
        <v>794</v>
      </c>
      <c r="G2090" s="26" t="s">
        <v>173</v>
      </c>
      <c r="H2090" s="25">
        <f t="shared" si="222"/>
        <v>103</v>
      </c>
      <c r="I2090" s="25">
        <f t="shared" si="223"/>
        <v>13</v>
      </c>
      <c r="J2090" s="25">
        <f t="shared" si="224"/>
        <v>4</v>
      </c>
      <c r="K2090" s="25" t="s">
        <v>174</v>
      </c>
      <c r="L2090" s="50" t="str">
        <f t="shared" si="225"/>
        <v>tw-y-48-jlr-loc3</v>
      </c>
      <c r="M2090" s="50">
        <f t="shared" si="226"/>
        <v>5</v>
      </c>
      <c r="N2090" s="25">
        <v>6</v>
      </c>
      <c r="O2090" s="39">
        <v>6</v>
      </c>
      <c r="Q2090" s="48">
        <v>287</v>
      </c>
    </row>
    <row r="2091" spans="1:17" ht="17.25" thickBot="1" x14ac:dyDescent="0.25">
      <c r="A2091" s="45" t="s">
        <v>1705</v>
      </c>
      <c r="B2091" s="45">
        <f t="shared" si="220"/>
        <v>4404831</v>
      </c>
      <c r="C2091" s="69">
        <v>48</v>
      </c>
      <c r="D2091" s="40">
        <f t="shared" si="221"/>
        <v>44048</v>
      </c>
      <c r="E2091" s="41">
        <v>3</v>
      </c>
      <c r="F2091" s="42" t="s">
        <v>795</v>
      </c>
      <c r="G2091" s="42" t="s">
        <v>444</v>
      </c>
      <c r="H2091" s="41">
        <f t="shared" si="222"/>
        <v>103</v>
      </c>
      <c r="I2091" s="41">
        <f t="shared" si="223"/>
        <v>13</v>
      </c>
      <c r="J2091" s="41">
        <f t="shared" si="224"/>
        <v>4</v>
      </c>
      <c r="K2091" s="41" t="s">
        <v>535</v>
      </c>
      <c r="L2091" s="42" t="str">
        <f t="shared" si="225"/>
        <v>tw-y-48-shl-loc3</v>
      </c>
      <c r="M2091" s="42">
        <f t="shared" si="226"/>
        <v>5</v>
      </c>
      <c r="N2091" s="41">
        <v>9</v>
      </c>
      <c r="O2091" s="43">
        <v>9</v>
      </c>
      <c r="Q2091" s="48">
        <v>288</v>
      </c>
    </row>
    <row r="2092" spans="1:17" ht="16.5" x14ac:dyDescent="0.2">
      <c r="A2092" s="45" t="s">
        <v>1705</v>
      </c>
      <c r="B2092" s="45">
        <f t="shared" si="220"/>
        <v>4404910</v>
      </c>
      <c r="C2092" s="69">
        <v>49</v>
      </c>
      <c r="D2092" s="35">
        <f t="shared" si="221"/>
        <v>44049</v>
      </c>
      <c r="E2092" s="36">
        <v>1</v>
      </c>
      <c r="F2092" s="44" t="s">
        <v>794</v>
      </c>
      <c r="G2092" s="44" t="s">
        <v>1000</v>
      </c>
      <c r="H2092" s="36">
        <f t="shared" si="222"/>
        <v>104</v>
      </c>
      <c r="I2092" s="36">
        <f t="shared" si="223"/>
        <v>13</v>
      </c>
      <c r="J2092" s="36">
        <f t="shared" si="224"/>
        <v>4</v>
      </c>
      <c r="K2092" s="36" t="s">
        <v>502</v>
      </c>
      <c r="L2092" s="36" t="str">
        <f t="shared" si="225"/>
        <v>tw-y-49-jlr-loc1</v>
      </c>
      <c r="M2092" s="36">
        <f t="shared" si="226"/>
        <v>5</v>
      </c>
      <c r="N2092" s="36">
        <v>6</v>
      </c>
      <c r="O2092" s="37">
        <v>6</v>
      </c>
      <c r="Q2092" s="48">
        <v>289</v>
      </c>
    </row>
    <row r="2093" spans="1:17" ht="16.5" x14ac:dyDescent="0.2">
      <c r="A2093" s="45" t="s">
        <v>1705</v>
      </c>
      <c r="B2093" s="45">
        <f t="shared" si="220"/>
        <v>4404911</v>
      </c>
      <c r="C2093" s="69">
        <v>49</v>
      </c>
      <c r="D2093" s="38">
        <f t="shared" si="221"/>
        <v>44049</v>
      </c>
      <c r="E2093" s="25">
        <v>1</v>
      </c>
      <c r="F2093" s="26" t="s">
        <v>795</v>
      </c>
      <c r="G2093" s="26" t="s">
        <v>1001</v>
      </c>
      <c r="H2093" s="25">
        <f t="shared" si="222"/>
        <v>104</v>
      </c>
      <c r="I2093" s="25">
        <f t="shared" si="223"/>
        <v>13</v>
      </c>
      <c r="J2093" s="25">
        <f t="shared" si="224"/>
        <v>4</v>
      </c>
      <c r="K2093" s="25" t="s">
        <v>543</v>
      </c>
      <c r="L2093" s="25" t="str">
        <f t="shared" si="225"/>
        <v>tw-y-49-shl-loc1</v>
      </c>
      <c r="M2093" s="25">
        <f t="shared" si="226"/>
        <v>5</v>
      </c>
      <c r="N2093" s="25">
        <v>9</v>
      </c>
      <c r="O2093" s="39">
        <v>9</v>
      </c>
      <c r="Q2093" s="48">
        <v>290</v>
      </c>
    </row>
    <row r="2094" spans="1:17" ht="16.5" x14ac:dyDescent="0.2">
      <c r="A2094" s="45" t="s">
        <v>1705</v>
      </c>
      <c r="B2094" s="45">
        <f t="shared" si="220"/>
        <v>4404920</v>
      </c>
      <c r="C2094" s="69">
        <v>49</v>
      </c>
      <c r="D2094" s="38">
        <f t="shared" si="221"/>
        <v>44049</v>
      </c>
      <c r="E2094" s="25">
        <v>2</v>
      </c>
      <c r="F2094" s="26" t="s">
        <v>794</v>
      </c>
      <c r="G2094" s="26" t="s">
        <v>435</v>
      </c>
      <c r="H2094" s="25">
        <f t="shared" si="222"/>
        <v>104</v>
      </c>
      <c r="I2094" s="25">
        <f t="shared" si="223"/>
        <v>13</v>
      </c>
      <c r="J2094" s="25">
        <f t="shared" si="224"/>
        <v>4</v>
      </c>
      <c r="K2094" s="25" t="s">
        <v>1459</v>
      </c>
      <c r="L2094" s="49" t="str">
        <f t="shared" si="225"/>
        <v>tw-y-49-jlr-loc2</v>
      </c>
      <c r="M2094" s="49">
        <f t="shared" si="226"/>
        <v>5</v>
      </c>
      <c r="N2094" s="25">
        <v>6</v>
      </c>
      <c r="O2094" s="39">
        <v>6</v>
      </c>
      <c r="Q2094" s="48">
        <v>291</v>
      </c>
    </row>
    <row r="2095" spans="1:17" ht="16.5" x14ac:dyDescent="0.2">
      <c r="A2095" s="45" t="s">
        <v>1705</v>
      </c>
      <c r="B2095" s="45">
        <f t="shared" si="220"/>
        <v>4404921</v>
      </c>
      <c r="C2095" s="69">
        <v>49</v>
      </c>
      <c r="D2095" s="38">
        <f t="shared" si="221"/>
        <v>44049</v>
      </c>
      <c r="E2095" s="25">
        <v>2</v>
      </c>
      <c r="F2095" s="26" t="s">
        <v>795</v>
      </c>
      <c r="G2095" s="26" t="s">
        <v>1003</v>
      </c>
      <c r="H2095" s="25">
        <f t="shared" si="222"/>
        <v>104</v>
      </c>
      <c r="I2095" s="25">
        <f t="shared" si="223"/>
        <v>13</v>
      </c>
      <c r="J2095" s="25">
        <f t="shared" si="224"/>
        <v>4</v>
      </c>
      <c r="K2095" s="25" t="s">
        <v>538</v>
      </c>
      <c r="L2095" s="49" t="str">
        <f t="shared" si="225"/>
        <v>tw-y-49-shl-loc2</v>
      </c>
      <c r="M2095" s="49">
        <f t="shared" si="226"/>
        <v>5</v>
      </c>
      <c r="N2095" s="25">
        <v>9</v>
      </c>
      <c r="O2095" s="39">
        <v>9</v>
      </c>
      <c r="Q2095" s="48">
        <v>292</v>
      </c>
    </row>
    <row r="2096" spans="1:17" ht="16.5" x14ac:dyDescent="0.2">
      <c r="A2096" s="45" t="s">
        <v>1705</v>
      </c>
      <c r="B2096" s="45">
        <f t="shared" si="220"/>
        <v>4404930</v>
      </c>
      <c r="C2096" s="69">
        <v>49</v>
      </c>
      <c r="D2096" s="38">
        <f t="shared" si="221"/>
        <v>44049</v>
      </c>
      <c r="E2096" s="25">
        <v>3</v>
      </c>
      <c r="F2096" s="26" t="s">
        <v>794</v>
      </c>
      <c r="G2096" s="26" t="s">
        <v>173</v>
      </c>
      <c r="H2096" s="25">
        <f t="shared" si="222"/>
        <v>104</v>
      </c>
      <c r="I2096" s="25">
        <f t="shared" si="223"/>
        <v>13</v>
      </c>
      <c r="J2096" s="25">
        <f t="shared" si="224"/>
        <v>4</v>
      </c>
      <c r="K2096" s="25" t="s">
        <v>499</v>
      </c>
      <c r="L2096" s="50" t="str">
        <f t="shared" si="225"/>
        <v>tw-y-49-jlr-loc3</v>
      </c>
      <c r="M2096" s="50">
        <f t="shared" si="226"/>
        <v>5</v>
      </c>
      <c r="N2096" s="25">
        <v>6</v>
      </c>
      <c r="O2096" s="39">
        <v>6</v>
      </c>
      <c r="Q2096" s="48">
        <v>293</v>
      </c>
    </row>
    <row r="2097" spans="1:17" ht="17.25" thickBot="1" x14ac:dyDescent="0.25">
      <c r="A2097" s="45" t="s">
        <v>1705</v>
      </c>
      <c r="B2097" s="45">
        <f t="shared" si="220"/>
        <v>4404931</v>
      </c>
      <c r="C2097" s="69">
        <v>49</v>
      </c>
      <c r="D2097" s="40">
        <f t="shared" si="221"/>
        <v>44049</v>
      </c>
      <c r="E2097" s="41">
        <v>3</v>
      </c>
      <c r="F2097" s="42" t="s">
        <v>795</v>
      </c>
      <c r="G2097" s="42" t="s">
        <v>444</v>
      </c>
      <c r="H2097" s="41">
        <f t="shared" si="222"/>
        <v>104</v>
      </c>
      <c r="I2097" s="41">
        <f t="shared" si="223"/>
        <v>13</v>
      </c>
      <c r="J2097" s="41">
        <f t="shared" si="224"/>
        <v>4</v>
      </c>
      <c r="K2097" s="41" t="s">
        <v>539</v>
      </c>
      <c r="L2097" s="42" t="str">
        <f t="shared" si="225"/>
        <v>tw-y-49-shl-loc3</v>
      </c>
      <c r="M2097" s="42">
        <f t="shared" si="226"/>
        <v>5</v>
      </c>
      <c r="N2097" s="41">
        <v>9</v>
      </c>
      <c r="O2097" s="43">
        <v>9</v>
      </c>
      <c r="Q2097" s="48">
        <v>294</v>
      </c>
    </row>
    <row r="2098" spans="1:17" ht="16.5" x14ac:dyDescent="0.2">
      <c r="A2098" s="45" t="s">
        <v>1705</v>
      </c>
      <c r="B2098" s="45">
        <f t="shared" si="220"/>
        <v>4405010</v>
      </c>
      <c r="C2098" s="69">
        <v>50</v>
      </c>
      <c r="D2098" s="35">
        <f t="shared" si="221"/>
        <v>44050</v>
      </c>
      <c r="E2098" s="36">
        <v>1</v>
      </c>
      <c r="F2098" s="44" t="s">
        <v>794</v>
      </c>
      <c r="G2098" s="44" t="s">
        <v>1000</v>
      </c>
      <c r="H2098" s="36">
        <f t="shared" si="222"/>
        <v>105</v>
      </c>
      <c r="I2098" s="36">
        <f t="shared" si="223"/>
        <v>14</v>
      </c>
      <c r="J2098" s="36">
        <f t="shared" si="224"/>
        <v>4</v>
      </c>
      <c r="K2098" s="36" t="s">
        <v>495</v>
      </c>
      <c r="L2098" s="36" t="str">
        <f t="shared" si="225"/>
        <v>tw-y-50-jlr-loc1</v>
      </c>
      <c r="M2098" s="36">
        <f t="shared" si="226"/>
        <v>5</v>
      </c>
      <c r="N2098" s="36">
        <v>6</v>
      </c>
      <c r="O2098" s="37">
        <v>6</v>
      </c>
      <c r="Q2098" s="48">
        <v>295</v>
      </c>
    </row>
    <row r="2099" spans="1:17" ht="16.5" x14ac:dyDescent="0.2">
      <c r="A2099" s="45" t="s">
        <v>1705</v>
      </c>
      <c r="B2099" s="45">
        <f t="shared" si="220"/>
        <v>4405011</v>
      </c>
      <c r="C2099" s="69">
        <v>50</v>
      </c>
      <c r="D2099" s="38">
        <f t="shared" si="221"/>
        <v>44050</v>
      </c>
      <c r="E2099" s="25">
        <v>1</v>
      </c>
      <c r="F2099" s="26" t="s">
        <v>795</v>
      </c>
      <c r="G2099" s="26" t="s">
        <v>1001</v>
      </c>
      <c r="H2099" s="25">
        <f t="shared" si="222"/>
        <v>105</v>
      </c>
      <c r="I2099" s="25">
        <f t="shared" si="223"/>
        <v>14</v>
      </c>
      <c r="J2099" s="25">
        <f t="shared" si="224"/>
        <v>4</v>
      </c>
      <c r="K2099" s="25" t="s">
        <v>527</v>
      </c>
      <c r="L2099" s="25" t="str">
        <f t="shared" si="225"/>
        <v>tw-y-50-shl-loc1</v>
      </c>
      <c r="M2099" s="25">
        <f t="shared" si="226"/>
        <v>5</v>
      </c>
      <c r="N2099" s="25">
        <v>9</v>
      </c>
      <c r="O2099" s="39">
        <v>9</v>
      </c>
      <c r="Q2099" s="48">
        <v>296</v>
      </c>
    </row>
    <row r="2100" spans="1:17" ht="16.5" x14ac:dyDescent="0.2">
      <c r="A2100" s="45" t="s">
        <v>1705</v>
      </c>
      <c r="B2100" s="45">
        <f t="shared" si="220"/>
        <v>4405020</v>
      </c>
      <c r="C2100" s="69">
        <v>50</v>
      </c>
      <c r="D2100" s="38">
        <f t="shared" si="221"/>
        <v>44050</v>
      </c>
      <c r="E2100" s="25">
        <v>2</v>
      </c>
      <c r="F2100" s="26" t="s">
        <v>794</v>
      </c>
      <c r="G2100" s="26" t="s">
        <v>435</v>
      </c>
      <c r="H2100" s="25">
        <f t="shared" si="222"/>
        <v>105</v>
      </c>
      <c r="I2100" s="25">
        <f t="shared" si="223"/>
        <v>13</v>
      </c>
      <c r="J2100" s="25">
        <f t="shared" si="224"/>
        <v>4</v>
      </c>
      <c r="K2100" s="25" t="s">
        <v>1463</v>
      </c>
      <c r="L2100" s="49" t="str">
        <f t="shared" si="225"/>
        <v>tw-y-50-jlr-loc2</v>
      </c>
      <c r="M2100" s="49">
        <f t="shared" si="226"/>
        <v>5</v>
      </c>
      <c r="N2100" s="25">
        <v>6</v>
      </c>
      <c r="O2100" s="39">
        <v>6</v>
      </c>
      <c r="Q2100" s="48">
        <v>297</v>
      </c>
    </row>
    <row r="2101" spans="1:17" ht="16.5" x14ac:dyDescent="0.2">
      <c r="A2101" s="45" t="s">
        <v>1705</v>
      </c>
      <c r="B2101" s="45">
        <f t="shared" si="220"/>
        <v>4405021</v>
      </c>
      <c r="C2101" s="69">
        <v>50</v>
      </c>
      <c r="D2101" s="38">
        <f t="shared" si="221"/>
        <v>44050</v>
      </c>
      <c r="E2101" s="25">
        <v>2</v>
      </c>
      <c r="F2101" s="26" t="s">
        <v>795</v>
      </c>
      <c r="G2101" s="26" t="s">
        <v>1003</v>
      </c>
      <c r="H2101" s="25">
        <f t="shared" si="222"/>
        <v>105</v>
      </c>
      <c r="I2101" s="25">
        <f t="shared" si="223"/>
        <v>13</v>
      </c>
      <c r="J2101" s="25">
        <f t="shared" si="224"/>
        <v>4</v>
      </c>
      <c r="K2101" s="25" t="s">
        <v>530</v>
      </c>
      <c r="L2101" s="49" t="str">
        <f t="shared" si="225"/>
        <v>tw-y-50-shl-loc2</v>
      </c>
      <c r="M2101" s="49">
        <f t="shared" si="226"/>
        <v>5</v>
      </c>
      <c r="N2101" s="25">
        <v>9</v>
      </c>
      <c r="O2101" s="39">
        <v>9</v>
      </c>
      <c r="Q2101" s="48">
        <v>298</v>
      </c>
    </row>
    <row r="2102" spans="1:17" ht="16.5" x14ac:dyDescent="0.2">
      <c r="A2102" s="45" t="s">
        <v>1705</v>
      </c>
      <c r="B2102" s="45">
        <f t="shared" si="220"/>
        <v>4405030</v>
      </c>
      <c r="C2102" s="69">
        <v>50</v>
      </c>
      <c r="D2102" s="38">
        <f t="shared" si="221"/>
        <v>44050</v>
      </c>
      <c r="E2102" s="25">
        <v>3</v>
      </c>
      <c r="F2102" s="26" t="s">
        <v>794</v>
      </c>
      <c r="G2102" s="26" t="s">
        <v>173</v>
      </c>
      <c r="H2102" s="25">
        <f t="shared" si="222"/>
        <v>105</v>
      </c>
      <c r="I2102" s="25">
        <f t="shared" si="223"/>
        <v>13</v>
      </c>
      <c r="J2102" s="25">
        <f t="shared" si="224"/>
        <v>4</v>
      </c>
      <c r="K2102" s="25" t="s">
        <v>504</v>
      </c>
      <c r="L2102" s="50" t="str">
        <f t="shared" si="225"/>
        <v>tw-y-50-jlr-loc3</v>
      </c>
      <c r="M2102" s="50">
        <f t="shared" si="226"/>
        <v>5</v>
      </c>
      <c r="N2102" s="25">
        <v>6</v>
      </c>
      <c r="O2102" s="39">
        <v>6</v>
      </c>
      <c r="Q2102" s="48">
        <v>299</v>
      </c>
    </row>
    <row r="2103" spans="1:17" ht="17.25" thickBot="1" x14ac:dyDescent="0.25">
      <c r="A2103" s="45" t="s">
        <v>1705</v>
      </c>
      <c r="B2103" s="45">
        <f t="shared" si="220"/>
        <v>4405031</v>
      </c>
      <c r="C2103" s="69">
        <v>50</v>
      </c>
      <c r="D2103" s="40">
        <f t="shared" si="221"/>
        <v>44050</v>
      </c>
      <c r="E2103" s="41">
        <v>3</v>
      </c>
      <c r="F2103" s="42" t="s">
        <v>795</v>
      </c>
      <c r="G2103" s="42" t="s">
        <v>444</v>
      </c>
      <c r="H2103" s="41">
        <f t="shared" si="222"/>
        <v>105</v>
      </c>
      <c r="I2103" s="41">
        <f t="shared" si="223"/>
        <v>13</v>
      </c>
      <c r="J2103" s="41">
        <f t="shared" si="224"/>
        <v>4</v>
      </c>
      <c r="K2103" s="41" t="s">
        <v>545</v>
      </c>
      <c r="L2103" s="42" t="str">
        <f t="shared" si="225"/>
        <v>tw-y-50-shl-loc3</v>
      </c>
      <c r="M2103" s="42">
        <f t="shared" si="226"/>
        <v>5</v>
      </c>
      <c r="N2103" s="41">
        <v>9</v>
      </c>
      <c r="O2103" s="43">
        <v>9</v>
      </c>
      <c r="Q2103" s="48">
        <v>300</v>
      </c>
    </row>
    <row r="2104" spans="1:17" ht="16.5" x14ac:dyDescent="0.2">
      <c r="A2104" s="45" t="s">
        <v>1705</v>
      </c>
      <c r="B2104" s="45">
        <f t="shared" si="220"/>
        <v>4405110</v>
      </c>
      <c r="C2104" s="69">
        <v>51</v>
      </c>
      <c r="D2104" s="35">
        <f t="shared" si="221"/>
        <v>44051</v>
      </c>
      <c r="E2104" s="36">
        <v>1</v>
      </c>
      <c r="F2104" s="44" t="s">
        <v>794</v>
      </c>
      <c r="G2104" s="44" t="s">
        <v>435</v>
      </c>
      <c r="H2104" s="36">
        <f t="shared" si="222"/>
        <v>105</v>
      </c>
      <c r="I2104" s="36">
        <f t="shared" si="223"/>
        <v>14</v>
      </c>
      <c r="J2104" s="36">
        <f t="shared" si="224"/>
        <v>4</v>
      </c>
      <c r="K2104" s="36" t="s">
        <v>502</v>
      </c>
      <c r="L2104" s="36" t="str">
        <f t="shared" si="225"/>
        <v>tw-y-51-jlr-loc1</v>
      </c>
      <c r="M2104" s="36">
        <f t="shared" si="226"/>
        <v>6</v>
      </c>
      <c r="N2104" s="36">
        <v>6</v>
      </c>
      <c r="O2104" s="37">
        <v>6</v>
      </c>
      <c r="Q2104" s="48">
        <v>301</v>
      </c>
    </row>
    <row r="2105" spans="1:17" ht="16.5" x14ac:dyDescent="0.2">
      <c r="A2105" s="45" t="s">
        <v>1705</v>
      </c>
      <c r="B2105" s="45">
        <f t="shared" si="220"/>
        <v>4405111</v>
      </c>
      <c r="C2105" s="69">
        <v>51</v>
      </c>
      <c r="D2105" s="38">
        <f t="shared" si="221"/>
        <v>44051</v>
      </c>
      <c r="E2105" s="25">
        <v>1</v>
      </c>
      <c r="F2105" s="26" t="s">
        <v>795</v>
      </c>
      <c r="G2105" s="26" t="s">
        <v>436</v>
      </c>
      <c r="H2105" s="25">
        <f t="shared" si="222"/>
        <v>105</v>
      </c>
      <c r="I2105" s="25">
        <f t="shared" si="223"/>
        <v>14</v>
      </c>
      <c r="J2105" s="25">
        <f t="shared" si="224"/>
        <v>4</v>
      </c>
      <c r="K2105" s="25" t="s">
        <v>543</v>
      </c>
      <c r="L2105" s="25" t="str">
        <f t="shared" si="225"/>
        <v>tw-y-51-shl-loc1</v>
      </c>
      <c r="M2105" s="25">
        <f t="shared" si="226"/>
        <v>6</v>
      </c>
      <c r="N2105" s="25">
        <v>9</v>
      </c>
      <c r="O2105" s="39">
        <v>9</v>
      </c>
      <c r="Q2105" s="48">
        <v>302</v>
      </c>
    </row>
    <row r="2106" spans="1:17" ht="16.5" x14ac:dyDescent="0.2">
      <c r="A2106" s="45" t="s">
        <v>1705</v>
      </c>
      <c r="B2106" s="45">
        <f t="shared" si="220"/>
        <v>4405120</v>
      </c>
      <c r="C2106" s="69">
        <v>51</v>
      </c>
      <c r="D2106" s="38">
        <f t="shared" si="221"/>
        <v>44051</v>
      </c>
      <c r="E2106" s="25">
        <v>2</v>
      </c>
      <c r="F2106" s="26" t="s">
        <v>794</v>
      </c>
      <c r="G2106" s="26" t="s">
        <v>749</v>
      </c>
      <c r="H2106" s="25">
        <f t="shared" si="222"/>
        <v>105</v>
      </c>
      <c r="I2106" s="25">
        <f t="shared" si="223"/>
        <v>14</v>
      </c>
      <c r="J2106" s="25">
        <f t="shared" si="224"/>
        <v>4</v>
      </c>
      <c r="K2106" s="25" t="s">
        <v>1459</v>
      </c>
      <c r="L2106" s="49" t="str">
        <f t="shared" si="225"/>
        <v>tw-y-51-jlr-loc2</v>
      </c>
      <c r="M2106" s="49">
        <f t="shared" si="226"/>
        <v>6</v>
      </c>
      <c r="N2106" s="25">
        <v>6</v>
      </c>
      <c r="O2106" s="39">
        <v>6</v>
      </c>
      <c r="Q2106" s="48">
        <v>303</v>
      </c>
    </row>
    <row r="2107" spans="1:17" ht="16.5" x14ac:dyDescent="0.2">
      <c r="A2107" s="45" t="s">
        <v>1705</v>
      </c>
      <c r="B2107" s="45">
        <f t="shared" si="220"/>
        <v>4405121</v>
      </c>
      <c r="C2107" s="69">
        <v>51</v>
      </c>
      <c r="D2107" s="38">
        <f t="shared" si="221"/>
        <v>44051</v>
      </c>
      <c r="E2107" s="25">
        <v>2</v>
      </c>
      <c r="F2107" s="26" t="s">
        <v>795</v>
      </c>
      <c r="G2107" s="26" t="s">
        <v>750</v>
      </c>
      <c r="H2107" s="25">
        <f t="shared" si="222"/>
        <v>105</v>
      </c>
      <c r="I2107" s="25">
        <f t="shared" si="223"/>
        <v>14</v>
      </c>
      <c r="J2107" s="25">
        <f t="shared" si="224"/>
        <v>4</v>
      </c>
      <c r="K2107" s="25" t="s">
        <v>538</v>
      </c>
      <c r="L2107" s="49" t="str">
        <f t="shared" si="225"/>
        <v>tw-y-51-shl-loc2</v>
      </c>
      <c r="M2107" s="49">
        <f t="shared" si="226"/>
        <v>6</v>
      </c>
      <c r="N2107" s="25">
        <v>9</v>
      </c>
      <c r="O2107" s="39">
        <v>9</v>
      </c>
      <c r="Q2107" s="48">
        <v>304</v>
      </c>
    </row>
    <row r="2108" spans="1:17" ht="16.5" x14ac:dyDescent="0.2">
      <c r="A2108" s="45" t="s">
        <v>1705</v>
      </c>
      <c r="B2108" s="45">
        <f t="shared" si="220"/>
        <v>4405130</v>
      </c>
      <c r="C2108" s="69">
        <v>51</v>
      </c>
      <c r="D2108" s="38">
        <f t="shared" si="221"/>
        <v>44051</v>
      </c>
      <c r="E2108" s="25">
        <v>3</v>
      </c>
      <c r="F2108" s="26" t="s">
        <v>794</v>
      </c>
      <c r="G2108" s="26" t="s">
        <v>747</v>
      </c>
      <c r="H2108" s="25">
        <f t="shared" si="222"/>
        <v>105</v>
      </c>
      <c r="I2108" s="25">
        <f t="shared" si="223"/>
        <v>13</v>
      </c>
      <c r="J2108" s="25">
        <f t="shared" si="224"/>
        <v>4</v>
      </c>
      <c r="K2108" s="25" t="s">
        <v>499</v>
      </c>
      <c r="L2108" s="50" t="str">
        <f t="shared" si="225"/>
        <v>tw-y-51-jlr-loc3</v>
      </c>
      <c r="M2108" s="50">
        <f t="shared" si="226"/>
        <v>6</v>
      </c>
      <c r="N2108" s="25">
        <v>6</v>
      </c>
      <c r="O2108" s="39">
        <v>6</v>
      </c>
      <c r="Q2108" s="48">
        <v>305</v>
      </c>
    </row>
    <row r="2109" spans="1:17" ht="17.25" thickBot="1" x14ac:dyDescent="0.25">
      <c r="A2109" s="45" t="s">
        <v>1705</v>
      </c>
      <c r="B2109" s="45">
        <f t="shared" si="220"/>
        <v>4405131</v>
      </c>
      <c r="C2109" s="69">
        <v>51</v>
      </c>
      <c r="D2109" s="40">
        <f t="shared" si="221"/>
        <v>44051</v>
      </c>
      <c r="E2109" s="41">
        <v>3</v>
      </c>
      <c r="F2109" s="42" t="s">
        <v>795</v>
      </c>
      <c r="G2109" s="42" t="s">
        <v>748</v>
      </c>
      <c r="H2109" s="41">
        <f t="shared" si="222"/>
        <v>105</v>
      </c>
      <c r="I2109" s="41">
        <f t="shared" si="223"/>
        <v>13</v>
      </c>
      <c r="J2109" s="41">
        <f t="shared" si="224"/>
        <v>4</v>
      </c>
      <c r="K2109" s="41" t="s">
        <v>539</v>
      </c>
      <c r="L2109" s="42" t="str">
        <f t="shared" si="225"/>
        <v>tw-y-51-shl-loc3</v>
      </c>
      <c r="M2109" s="42">
        <f t="shared" si="226"/>
        <v>6</v>
      </c>
      <c r="N2109" s="41">
        <v>9</v>
      </c>
      <c r="O2109" s="43">
        <v>9</v>
      </c>
      <c r="Q2109" s="48">
        <v>306</v>
      </c>
    </row>
    <row r="2110" spans="1:17" ht="16.5" x14ac:dyDescent="0.2">
      <c r="A2110" s="45" t="s">
        <v>1705</v>
      </c>
      <c r="B2110" s="45">
        <f t="shared" si="220"/>
        <v>4405210</v>
      </c>
      <c r="C2110" s="69">
        <v>52</v>
      </c>
      <c r="D2110" s="35">
        <f t="shared" si="221"/>
        <v>44052</v>
      </c>
      <c r="E2110" s="36">
        <v>1</v>
      </c>
      <c r="F2110" s="44" t="s">
        <v>794</v>
      </c>
      <c r="G2110" s="44" t="s">
        <v>174</v>
      </c>
      <c r="H2110" s="36">
        <f t="shared" si="222"/>
        <v>105</v>
      </c>
      <c r="I2110" s="36">
        <f t="shared" si="223"/>
        <v>14</v>
      </c>
      <c r="J2110" s="36">
        <f t="shared" si="224"/>
        <v>4</v>
      </c>
      <c r="K2110" s="36" t="s">
        <v>505</v>
      </c>
      <c r="L2110" s="36" t="str">
        <f t="shared" si="225"/>
        <v>tw-y-52-jlr-loc1</v>
      </c>
      <c r="M2110" s="36">
        <f t="shared" si="226"/>
        <v>6</v>
      </c>
      <c r="N2110" s="36">
        <v>6</v>
      </c>
      <c r="O2110" s="37">
        <v>6</v>
      </c>
      <c r="Q2110" s="48">
        <v>307</v>
      </c>
    </row>
    <row r="2111" spans="1:17" ht="16.5" x14ac:dyDescent="0.2">
      <c r="A2111" s="45" t="s">
        <v>1705</v>
      </c>
      <c r="B2111" s="45">
        <f t="shared" si="220"/>
        <v>4405211</v>
      </c>
      <c r="C2111" s="69">
        <v>52</v>
      </c>
      <c r="D2111" s="38">
        <f t="shared" si="221"/>
        <v>44052</v>
      </c>
      <c r="E2111" s="25">
        <v>1</v>
      </c>
      <c r="F2111" s="26" t="s">
        <v>795</v>
      </c>
      <c r="G2111" s="26" t="s">
        <v>516</v>
      </c>
      <c r="H2111" s="25">
        <f t="shared" si="222"/>
        <v>105</v>
      </c>
      <c r="I2111" s="25">
        <f t="shared" si="223"/>
        <v>14</v>
      </c>
      <c r="J2111" s="25">
        <f t="shared" si="224"/>
        <v>4</v>
      </c>
      <c r="K2111" s="26" t="s">
        <v>546</v>
      </c>
      <c r="L2111" s="25" t="str">
        <f t="shared" si="225"/>
        <v>tw-y-52-shl-loc1</v>
      </c>
      <c r="M2111" s="25">
        <f t="shared" si="226"/>
        <v>6</v>
      </c>
      <c r="N2111" s="25">
        <v>9</v>
      </c>
      <c r="O2111" s="39">
        <v>9</v>
      </c>
      <c r="Q2111" s="48">
        <v>308</v>
      </c>
    </row>
    <row r="2112" spans="1:17" ht="16.5" x14ac:dyDescent="0.2">
      <c r="A2112" s="45" t="s">
        <v>1705</v>
      </c>
      <c r="B2112" s="45">
        <f t="shared" si="220"/>
        <v>4405220</v>
      </c>
      <c r="C2112" s="69">
        <v>52</v>
      </c>
      <c r="D2112" s="38">
        <f t="shared" si="221"/>
        <v>44052</v>
      </c>
      <c r="E2112" s="25">
        <v>2</v>
      </c>
      <c r="F2112" s="26" t="s">
        <v>794</v>
      </c>
      <c r="G2112" s="26" t="s">
        <v>498</v>
      </c>
      <c r="H2112" s="25">
        <f t="shared" si="222"/>
        <v>105</v>
      </c>
      <c r="I2112" s="25">
        <f t="shared" si="223"/>
        <v>14</v>
      </c>
      <c r="J2112" s="25">
        <f t="shared" si="224"/>
        <v>4</v>
      </c>
      <c r="K2112" s="25" t="s">
        <v>495</v>
      </c>
      <c r="L2112" s="49" t="str">
        <f t="shared" si="225"/>
        <v>tw-y-52-jlr-loc2</v>
      </c>
      <c r="M2112" s="49">
        <f t="shared" si="226"/>
        <v>6</v>
      </c>
      <c r="N2112" s="25">
        <v>6</v>
      </c>
      <c r="O2112" s="39">
        <v>6</v>
      </c>
      <c r="Q2112" s="48">
        <v>309</v>
      </c>
    </row>
    <row r="2113" spans="1:17" ht="16.5" x14ac:dyDescent="0.2">
      <c r="A2113" s="45" t="s">
        <v>1705</v>
      </c>
      <c r="B2113" s="45">
        <f t="shared" si="220"/>
        <v>4405221</v>
      </c>
      <c r="C2113" s="69">
        <v>52</v>
      </c>
      <c r="D2113" s="38">
        <f t="shared" si="221"/>
        <v>44052</v>
      </c>
      <c r="E2113" s="25">
        <v>2</v>
      </c>
      <c r="F2113" s="26" t="s">
        <v>795</v>
      </c>
      <c r="G2113" s="26" t="s">
        <v>515</v>
      </c>
      <c r="H2113" s="25">
        <f t="shared" si="222"/>
        <v>105</v>
      </c>
      <c r="I2113" s="25">
        <f t="shared" si="223"/>
        <v>14</v>
      </c>
      <c r="J2113" s="25">
        <f t="shared" si="224"/>
        <v>4</v>
      </c>
      <c r="K2113" s="25" t="s">
        <v>534</v>
      </c>
      <c r="L2113" s="49" t="str">
        <f t="shared" si="225"/>
        <v>tw-y-52-shl-loc2</v>
      </c>
      <c r="M2113" s="49">
        <f t="shared" si="226"/>
        <v>6</v>
      </c>
      <c r="N2113" s="25">
        <v>9</v>
      </c>
      <c r="O2113" s="39">
        <v>9</v>
      </c>
      <c r="Q2113" s="48">
        <v>310</v>
      </c>
    </row>
    <row r="2114" spans="1:17" ht="16.5" x14ac:dyDescent="0.2">
      <c r="A2114" s="45" t="s">
        <v>1705</v>
      </c>
      <c r="B2114" s="45">
        <f t="shared" si="220"/>
        <v>4405230</v>
      </c>
      <c r="C2114" s="69">
        <v>52</v>
      </c>
      <c r="D2114" s="38">
        <f t="shared" si="221"/>
        <v>44052</v>
      </c>
      <c r="E2114" s="25">
        <v>3</v>
      </c>
      <c r="F2114" s="26" t="s">
        <v>794</v>
      </c>
      <c r="G2114" s="26" t="s">
        <v>500</v>
      </c>
      <c r="H2114" s="25">
        <f t="shared" si="222"/>
        <v>105</v>
      </c>
      <c r="I2114" s="25">
        <f t="shared" si="223"/>
        <v>14</v>
      </c>
      <c r="J2114" s="25">
        <f t="shared" si="224"/>
        <v>4</v>
      </c>
      <c r="K2114" s="25" t="s">
        <v>501</v>
      </c>
      <c r="L2114" s="50" t="str">
        <f t="shared" si="225"/>
        <v>tw-y-52-jlr-loc3</v>
      </c>
      <c r="M2114" s="50">
        <f t="shared" si="226"/>
        <v>6</v>
      </c>
      <c r="N2114" s="25">
        <v>6</v>
      </c>
      <c r="O2114" s="39">
        <v>6</v>
      </c>
      <c r="Q2114" s="48">
        <v>311</v>
      </c>
    </row>
    <row r="2115" spans="1:17" ht="17.25" thickBot="1" x14ac:dyDescent="0.25">
      <c r="A2115" s="45" t="s">
        <v>1705</v>
      </c>
      <c r="B2115" s="45">
        <f t="shared" si="220"/>
        <v>4405231</v>
      </c>
      <c r="C2115" s="69">
        <v>52</v>
      </c>
      <c r="D2115" s="40">
        <f t="shared" si="221"/>
        <v>44052</v>
      </c>
      <c r="E2115" s="41">
        <v>3</v>
      </c>
      <c r="F2115" s="42" t="s">
        <v>795</v>
      </c>
      <c r="G2115" s="42" t="s">
        <v>520</v>
      </c>
      <c r="H2115" s="41">
        <f t="shared" si="222"/>
        <v>105</v>
      </c>
      <c r="I2115" s="41">
        <f t="shared" si="223"/>
        <v>14</v>
      </c>
      <c r="J2115" s="41">
        <f t="shared" si="224"/>
        <v>4</v>
      </c>
      <c r="K2115" s="41" t="s">
        <v>542</v>
      </c>
      <c r="L2115" s="42" t="str">
        <f t="shared" si="225"/>
        <v>tw-y-52-shl-loc3</v>
      </c>
      <c r="M2115" s="42">
        <f t="shared" si="226"/>
        <v>6</v>
      </c>
      <c r="N2115" s="41">
        <v>9</v>
      </c>
      <c r="O2115" s="43">
        <v>9</v>
      </c>
      <c r="Q2115" s="48">
        <v>312</v>
      </c>
    </row>
    <row r="2116" spans="1:17" ht="16.5" x14ac:dyDescent="0.2">
      <c r="A2116" s="45" t="s">
        <v>1705</v>
      </c>
      <c r="B2116" s="45">
        <f t="shared" si="220"/>
        <v>4405310</v>
      </c>
      <c r="C2116" s="69">
        <v>53</v>
      </c>
      <c r="D2116" s="35">
        <f t="shared" si="221"/>
        <v>44053</v>
      </c>
      <c r="E2116" s="36">
        <v>1</v>
      </c>
      <c r="F2116" s="44" t="s">
        <v>794</v>
      </c>
      <c r="G2116" s="44" t="s">
        <v>174</v>
      </c>
      <c r="H2116" s="36">
        <f t="shared" si="222"/>
        <v>106</v>
      </c>
      <c r="I2116" s="36">
        <f t="shared" si="223"/>
        <v>14</v>
      </c>
      <c r="J2116" s="36">
        <f t="shared" si="224"/>
        <v>4</v>
      </c>
      <c r="K2116" s="36" t="s">
        <v>1458</v>
      </c>
      <c r="L2116" s="36" t="str">
        <f t="shared" si="225"/>
        <v>tw-y-53-jlr-loc1</v>
      </c>
      <c r="M2116" s="36">
        <f t="shared" si="226"/>
        <v>6</v>
      </c>
      <c r="N2116" s="36">
        <v>6</v>
      </c>
      <c r="O2116" s="37">
        <v>6</v>
      </c>
      <c r="Q2116" s="48">
        <v>313</v>
      </c>
    </row>
    <row r="2117" spans="1:17" ht="16.5" x14ac:dyDescent="0.2">
      <c r="A2117" s="45" t="s">
        <v>1705</v>
      </c>
      <c r="B2117" s="45">
        <f t="shared" ref="B2117:B2180" si="227">D2117*100+E2117*10+IF(F2117="jlr",0,1)</f>
        <v>4405311</v>
      </c>
      <c r="C2117" s="69">
        <v>53</v>
      </c>
      <c r="D2117" s="38">
        <f t="shared" si="221"/>
        <v>44053</v>
      </c>
      <c r="E2117" s="25">
        <v>1</v>
      </c>
      <c r="F2117" s="26" t="s">
        <v>795</v>
      </c>
      <c r="G2117" s="26" t="s">
        <v>516</v>
      </c>
      <c r="H2117" s="25">
        <f t="shared" si="222"/>
        <v>106</v>
      </c>
      <c r="I2117" s="25">
        <f t="shared" si="223"/>
        <v>14</v>
      </c>
      <c r="J2117" s="25">
        <f t="shared" si="224"/>
        <v>4</v>
      </c>
      <c r="K2117" s="25" t="s">
        <v>532</v>
      </c>
      <c r="L2117" s="25" t="str">
        <f t="shared" si="225"/>
        <v>tw-y-53-shl-loc1</v>
      </c>
      <c r="M2117" s="25">
        <f t="shared" si="226"/>
        <v>6</v>
      </c>
      <c r="N2117" s="25">
        <v>9</v>
      </c>
      <c r="O2117" s="39">
        <v>9</v>
      </c>
      <c r="Q2117" s="48">
        <v>314</v>
      </c>
    </row>
    <row r="2118" spans="1:17" ht="16.5" x14ac:dyDescent="0.2">
      <c r="A2118" s="45" t="s">
        <v>1705</v>
      </c>
      <c r="B2118" s="45">
        <f t="shared" si="227"/>
        <v>4405320</v>
      </c>
      <c r="C2118" s="69">
        <v>53</v>
      </c>
      <c r="D2118" s="38">
        <f t="shared" si="221"/>
        <v>44053</v>
      </c>
      <c r="E2118" s="25">
        <v>2</v>
      </c>
      <c r="F2118" s="26" t="s">
        <v>794</v>
      </c>
      <c r="G2118" s="26" t="s">
        <v>498</v>
      </c>
      <c r="H2118" s="25">
        <f t="shared" si="222"/>
        <v>106</v>
      </c>
      <c r="I2118" s="25">
        <f t="shared" si="223"/>
        <v>14</v>
      </c>
      <c r="J2118" s="25">
        <f t="shared" si="224"/>
        <v>4</v>
      </c>
      <c r="K2118" s="25" t="s">
        <v>1463</v>
      </c>
      <c r="L2118" s="49" t="str">
        <f t="shared" si="225"/>
        <v>tw-y-53-jlr-loc2</v>
      </c>
      <c r="M2118" s="49">
        <f t="shared" si="226"/>
        <v>6</v>
      </c>
      <c r="N2118" s="25">
        <v>6</v>
      </c>
      <c r="O2118" s="39">
        <v>6</v>
      </c>
      <c r="Q2118" s="48">
        <v>315</v>
      </c>
    </row>
    <row r="2119" spans="1:17" ht="16.5" x14ac:dyDescent="0.2">
      <c r="A2119" s="45" t="s">
        <v>1705</v>
      </c>
      <c r="B2119" s="45">
        <f t="shared" si="227"/>
        <v>4405321</v>
      </c>
      <c r="C2119" s="69">
        <v>53</v>
      </c>
      <c r="D2119" s="38">
        <f t="shared" si="221"/>
        <v>44053</v>
      </c>
      <c r="E2119" s="25">
        <v>2</v>
      </c>
      <c r="F2119" s="26" t="s">
        <v>795</v>
      </c>
      <c r="G2119" s="26" t="s">
        <v>515</v>
      </c>
      <c r="H2119" s="25">
        <f t="shared" si="222"/>
        <v>106</v>
      </c>
      <c r="I2119" s="25">
        <f t="shared" si="223"/>
        <v>14</v>
      </c>
      <c r="J2119" s="25">
        <f t="shared" si="224"/>
        <v>4</v>
      </c>
      <c r="K2119" s="25" t="s">
        <v>530</v>
      </c>
      <c r="L2119" s="49" t="str">
        <f t="shared" si="225"/>
        <v>tw-y-53-shl-loc2</v>
      </c>
      <c r="M2119" s="49">
        <f t="shared" si="226"/>
        <v>6</v>
      </c>
      <c r="N2119" s="25">
        <v>9</v>
      </c>
      <c r="O2119" s="39">
        <v>9</v>
      </c>
      <c r="Q2119" s="48">
        <v>316</v>
      </c>
    </row>
    <row r="2120" spans="1:17" ht="16.5" x14ac:dyDescent="0.2">
      <c r="A2120" s="45" t="s">
        <v>1705</v>
      </c>
      <c r="B2120" s="45">
        <f t="shared" si="227"/>
        <v>4405330</v>
      </c>
      <c r="C2120" s="69">
        <v>53</v>
      </c>
      <c r="D2120" s="38">
        <f t="shared" si="221"/>
        <v>44053</v>
      </c>
      <c r="E2120" s="25">
        <v>3</v>
      </c>
      <c r="F2120" s="26" t="s">
        <v>794</v>
      </c>
      <c r="G2120" s="26" t="s">
        <v>500</v>
      </c>
      <c r="H2120" s="25">
        <f t="shared" si="222"/>
        <v>106</v>
      </c>
      <c r="I2120" s="25">
        <f t="shared" si="223"/>
        <v>14</v>
      </c>
      <c r="J2120" s="25">
        <f t="shared" si="224"/>
        <v>4</v>
      </c>
      <c r="K2120" s="25" t="s">
        <v>502</v>
      </c>
      <c r="L2120" s="50" t="str">
        <f t="shared" si="225"/>
        <v>tw-y-53-jlr-loc3</v>
      </c>
      <c r="M2120" s="50">
        <f t="shared" si="226"/>
        <v>6</v>
      </c>
      <c r="N2120" s="25">
        <v>6</v>
      </c>
      <c r="O2120" s="39">
        <v>6</v>
      </c>
      <c r="Q2120" s="48">
        <v>317</v>
      </c>
    </row>
    <row r="2121" spans="1:17" ht="17.25" thickBot="1" x14ac:dyDescent="0.25">
      <c r="A2121" s="45" t="s">
        <v>1705</v>
      </c>
      <c r="B2121" s="45">
        <f t="shared" si="227"/>
        <v>4405331</v>
      </c>
      <c r="C2121" s="69">
        <v>53</v>
      </c>
      <c r="D2121" s="40">
        <f t="shared" si="221"/>
        <v>44053</v>
      </c>
      <c r="E2121" s="41">
        <v>3</v>
      </c>
      <c r="F2121" s="42" t="s">
        <v>795</v>
      </c>
      <c r="G2121" s="42" t="s">
        <v>520</v>
      </c>
      <c r="H2121" s="41">
        <f t="shared" si="222"/>
        <v>106</v>
      </c>
      <c r="I2121" s="41">
        <f t="shared" si="223"/>
        <v>14</v>
      </c>
      <c r="J2121" s="41">
        <f t="shared" si="224"/>
        <v>4</v>
      </c>
      <c r="K2121" s="41" t="s">
        <v>543</v>
      </c>
      <c r="L2121" s="42" t="str">
        <f t="shared" si="225"/>
        <v>tw-y-53-shl-loc3</v>
      </c>
      <c r="M2121" s="42">
        <f t="shared" si="226"/>
        <v>6</v>
      </c>
      <c r="N2121" s="41">
        <v>9</v>
      </c>
      <c r="O2121" s="43">
        <v>9</v>
      </c>
      <c r="Q2121" s="48">
        <v>318</v>
      </c>
    </row>
    <row r="2122" spans="1:17" ht="16.5" x14ac:dyDescent="0.2">
      <c r="A2122" s="45" t="s">
        <v>1705</v>
      </c>
      <c r="B2122" s="45">
        <f t="shared" si="227"/>
        <v>4405410</v>
      </c>
      <c r="C2122" s="69">
        <v>54</v>
      </c>
      <c r="D2122" s="35">
        <f t="shared" si="221"/>
        <v>44054</v>
      </c>
      <c r="E2122" s="36">
        <v>1</v>
      </c>
      <c r="F2122" s="44" t="s">
        <v>794</v>
      </c>
      <c r="G2122" s="44" t="s">
        <v>174</v>
      </c>
      <c r="H2122" s="36">
        <f t="shared" si="222"/>
        <v>107</v>
      </c>
      <c r="I2122" s="36">
        <f t="shared" si="223"/>
        <v>14</v>
      </c>
      <c r="J2122" s="36">
        <f t="shared" si="224"/>
        <v>4</v>
      </c>
      <c r="K2122" s="36" t="s">
        <v>499</v>
      </c>
      <c r="L2122" s="36" t="str">
        <f t="shared" si="225"/>
        <v>tw-y-54-jlr-loc1</v>
      </c>
      <c r="M2122" s="36">
        <f t="shared" si="226"/>
        <v>6</v>
      </c>
      <c r="N2122" s="36">
        <v>6</v>
      </c>
      <c r="O2122" s="37">
        <v>6</v>
      </c>
      <c r="Q2122" s="48">
        <v>319</v>
      </c>
    </row>
    <row r="2123" spans="1:17" ht="16.5" x14ac:dyDescent="0.2">
      <c r="A2123" s="45" t="s">
        <v>1705</v>
      </c>
      <c r="B2123" s="45">
        <f t="shared" si="227"/>
        <v>4405411</v>
      </c>
      <c r="C2123" s="69">
        <v>54</v>
      </c>
      <c r="D2123" s="38">
        <f t="shared" si="221"/>
        <v>44054</v>
      </c>
      <c r="E2123" s="25">
        <v>1</v>
      </c>
      <c r="F2123" s="26" t="s">
        <v>795</v>
      </c>
      <c r="G2123" s="26" t="s">
        <v>516</v>
      </c>
      <c r="H2123" s="25">
        <f t="shared" si="222"/>
        <v>107</v>
      </c>
      <c r="I2123" s="25">
        <f t="shared" si="223"/>
        <v>14</v>
      </c>
      <c r="J2123" s="25">
        <f t="shared" si="224"/>
        <v>4</v>
      </c>
      <c r="K2123" s="25" t="s">
        <v>539</v>
      </c>
      <c r="L2123" s="25" t="str">
        <f t="shared" si="225"/>
        <v>tw-y-54-shl-loc1</v>
      </c>
      <c r="M2123" s="25">
        <f t="shared" si="226"/>
        <v>6</v>
      </c>
      <c r="N2123" s="25">
        <v>9</v>
      </c>
      <c r="O2123" s="39">
        <v>9</v>
      </c>
      <c r="Q2123" s="48">
        <v>320</v>
      </c>
    </row>
    <row r="2124" spans="1:17" ht="16.5" x14ac:dyDescent="0.2">
      <c r="A2124" s="45" t="s">
        <v>1705</v>
      </c>
      <c r="B2124" s="45">
        <f t="shared" si="227"/>
        <v>4405420</v>
      </c>
      <c r="C2124" s="69">
        <v>54</v>
      </c>
      <c r="D2124" s="38">
        <f t="shared" si="221"/>
        <v>44054</v>
      </c>
      <c r="E2124" s="25">
        <v>2</v>
      </c>
      <c r="F2124" s="26" t="s">
        <v>794</v>
      </c>
      <c r="G2124" s="26" t="s">
        <v>498</v>
      </c>
      <c r="H2124" s="25">
        <f t="shared" si="222"/>
        <v>107</v>
      </c>
      <c r="I2124" s="25">
        <f t="shared" si="223"/>
        <v>14</v>
      </c>
      <c r="J2124" s="25">
        <f t="shared" si="224"/>
        <v>4</v>
      </c>
      <c r="K2124" s="25" t="s">
        <v>1459</v>
      </c>
      <c r="L2124" s="49" t="str">
        <f t="shared" si="225"/>
        <v>tw-y-54-jlr-loc2</v>
      </c>
      <c r="M2124" s="49">
        <f t="shared" si="226"/>
        <v>6</v>
      </c>
      <c r="N2124" s="25">
        <v>6</v>
      </c>
      <c r="O2124" s="39">
        <v>6</v>
      </c>
      <c r="Q2124" s="48">
        <v>321</v>
      </c>
    </row>
    <row r="2125" spans="1:17" ht="16.5" x14ac:dyDescent="0.2">
      <c r="A2125" s="45" t="s">
        <v>1705</v>
      </c>
      <c r="B2125" s="45">
        <f t="shared" si="227"/>
        <v>4405421</v>
      </c>
      <c r="C2125" s="69">
        <v>54</v>
      </c>
      <c r="D2125" s="38">
        <f t="shared" ref="D2125:D2188" si="228">INT((Q2125-1)/6)+44001</f>
        <v>44054</v>
      </c>
      <c r="E2125" s="25">
        <v>2</v>
      </c>
      <c r="F2125" s="26" t="s">
        <v>795</v>
      </c>
      <c r="G2125" s="26" t="s">
        <v>515</v>
      </c>
      <c r="H2125" s="25">
        <f t="shared" ref="H2125:H2188" si="229">INDEX($BL$4:$BL$103,C2125)</f>
        <v>107</v>
      </c>
      <c r="I2125" s="25">
        <f t="shared" ref="I2125:I2188" si="230">INDEX($BM$4:$BO$103,C2125,E2125)</f>
        <v>14</v>
      </c>
      <c r="J2125" s="25">
        <f t="shared" ref="J2125:J2188" si="231">INDEX($BP$4:$BP$103,C2125)</f>
        <v>4</v>
      </c>
      <c r="K2125" s="25" t="s">
        <v>538</v>
      </c>
      <c r="L2125" s="49" t="str">
        <f t="shared" ref="L2125:L2188" si="232">A2125&amp;"-"&amp;C2125&amp;"-"&amp;F2125&amp;"-loc"&amp;E2125</f>
        <v>tw-y-54-shl-loc2</v>
      </c>
      <c r="M2125" s="49">
        <f t="shared" ref="M2125:M2188" si="233">INDEX($BQ$4:$BQ$103,C2125)</f>
        <v>6</v>
      </c>
      <c r="N2125" s="25">
        <v>9</v>
      </c>
      <c r="O2125" s="39">
        <v>9</v>
      </c>
      <c r="Q2125" s="48">
        <v>322</v>
      </c>
    </row>
    <row r="2126" spans="1:17" ht="16.5" x14ac:dyDescent="0.2">
      <c r="A2126" s="45" t="s">
        <v>1705</v>
      </c>
      <c r="B2126" s="45">
        <f t="shared" si="227"/>
        <v>4405430</v>
      </c>
      <c r="C2126" s="69">
        <v>54</v>
      </c>
      <c r="D2126" s="38">
        <f t="shared" si="228"/>
        <v>44054</v>
      </c>
      <c r="E2126" s="25">
        <v>3</v>
      </c>
      <c r="F2126" s="26" t="s">
        <v>794</v>
      </c>
      <c r="G2126" s="26" t="s">
        <v>500</v>
      </c>
      <c r="H2126" s="25">
        <f t="shared" si="229"/>
        <v>107</v>
      </c>
      <c r="I2126" s="25">
        <f t="shared" si="230"/>
        <v>14</v>
      </c>
      <c r="J2126" s="25">
        <f t="shared" si="231"/>
        <v>4</v>
      </c>
      <c r="K2126" s="25" t="s">
        <v>502</v>
      </c>
      <c r="L2126" s="50" t="str">
        <f t="shared" si="232"/>
        <v>tw-y-54-jlr-loc3</v>
      </c>
      <c r="M2126" s="50">
        <f t="shared" si="233"/>
        <v>6</v>
      </c>
      <c r="N2126" s="25">
        <v>6</v>
      </c>
      <c r="O2126" s="39">
        <v>6</v>
      </c>
      <c r="Q2126" s="48">
        <v>323</v>
      </c>
    </row>
    <row r="2127" spans="1:17" ht="17.25" thickBot="1" x14ac:dyDescent="0.25">
      <c r="A2127" s="45" t="s">
        <v>1705</v>
      </c>
      <c r="B2127" s="45">
        <f t="shared" si="227"/>
        <v>4405431</v>
      </c>
      <c r="C2127" s="69">
        <v>54</v>
      </c>
      <c r="D2127" s="40">
        <f t="shared" si="228"/>
        <v>44054</v>
      </c>
      <c r="E2127" s="41">
        <v>3</v>
      </c>
      <c r="F2127" s="42" t="s">
        <v>795</v>
      </c>
      <c r="G2127" s="42" t="s">
        <v>520</v>
      </c>
      <c r="H2127" s="41">
        <f t="shared" si="229"/>
        <v>107</v>
      </c>
      <c r="I2127" s="41">
        <f t="shared" si="230"/>
        <v>14</v>
      </c>
      <c r="J2127" s="41">
        <f t="shared" si="231"/>
        <v>4</v>
      </c>
      <c r="K2127" s="41" t="s">
        <v>543</v>
      </c>
      <c r="L2127" s="42" t="str">
        <f t="shared" si="232"/>
        <v>tw-y-54-shl-loc3</v>
      </c>
      <c r="M2127" s="42">
        <f t="shared" si="233"/>
        <v>6</v>
      </c>
      <c r="N2127" s="41">
        <v>9</v>
      </c>
      <c r="O2127" s="43">
        <v>9</v>
      </c>
      <c r="Q2127" s="48">
        <v>324</v>
      </c>
    </row>
    <row r="2128" spans="1:17" ht="16.5" x14ac:dyDescent="0.2">
      <c r="A2128" s="45" t="s">
        <v>1705</v>
      </c>
      <c r="B2128" s="45">
        <f t="shared" si="227"/>
        <v>4405510</v>
      </c>
      <c r="C2128" s="69">
        <v>55</v>
      </c>
      <c r="D2128" s="35">
        <f t="shared" si="228"/>
        <v>44055</v>
      </c>
      <c r="E2128" s="36">
        <v>1</v>
      </c>
      <c r="F2128" s="44" t="s">
        <v>794</v>
      </c>
      <c r="G2128" s="44" t="s">
        <v>174</v>
      </c>
      <c r="H2128" s="36">
        <f t="shared" si="229"/>
        <v>108</v>
      </c>
      <c r="I2128" s="36">
        <f t="shared" si="230"/>
        <v>14</v>
      </c>
      <c r="J2128" s="36">
        <f t="shared" si="231"/>
        <v>4</v>
      </c>
      <c r="K2128" s="36" t="s">
        <v>503</v>
      </c>
      <c r="L2128" s="36" t="str">
        <f t="shared" si="232"/>
        <v>tw-y-55-jlr-loc1</v>
      </c>
      <c r="M2128" s="36">
        <f t="shared" si="233"/>
        <v>6</v>
      </c>
      <c r="N2128" s="36">
        <v>6</v>
      </c>
      <c r="O2128" s="37">
        <v>6</v>
      </c>
      <c r="Q2128" s="48">
        <v>325</v>
      </c>
    </row>
    <row r="2129" spans="1:17" ht="16.5" x14ac:dyDescent="0.2">
      <c r="A2129" s="45" t="s">
        <v>1705</v>
      </c>
      <c r="B2129" s="45">
        <f t="shared" si="227"/>
        <v>4405511</v>
      </c>
      <c r="C2129" s="69">
        <v>55</v>
      </c>
      <c r="D2129" s="38">
        <f t="shared" si="228"/>
        <v>44055</v>
      </c>
      <c r="E2129" s="25">
        <v>1</v>
      </c>
      <c r="F2129" s="26" t="s">
        <v>795</v>
      </c>
      <c r="G2129" s="26" t="s">
        <v>516</v>
      </c>
      <c r="H2129" s="25">
        <f t="shared" si="229"/>
        <v>108</v>
      </c>
      <c r="I2129" s="25">
        <f t="shared" si="230"/>
        <v>14</v>
      </c>
      <c r="J2129" s="25">
        <f t="shared" si="231"/>
        <v>4</v>
      </c>
      <c r="K2129" s="25" t="s">
        <v>544</v>
      </c>
      <c r="L2129" s="25" t="str">
        <f t="shared" si="232"/>
        <v>tw-y-55-shl-loc1</v>
      </c>
      <c r="M2129" s="25">
        <f t="shared" si="233"/>
        <v>6</v>
      </c>
      <c r="N2129" s="25">
        <v>9</v>
      </c>
      <c r="O2129" s="39">
        <v>9</v>
      </c>
      <c r="Q2129" s="48">
        <v>326</v>
      </c>
    </row>
    <row r="2130" spans="1:17" ht="16.5" x14ac:dyDescent="0.2">
      <c r="A2130" s="45" t="s">
        <v>1705</v>
      </c>
      <c r="B2130" s="45">
        <f t="shared" si="227"/>
        <v>4405520</v>
      </c>
      <c r="C2130" s="69">
        <v>55</v>
      </c>
      <c r="D2130" s="38">
        <f t="shared" si="228"/>
        <v>44055</v>
      </c>
      <c r="E2130" s="25">
        <v>2</v>
      </c>
      <c r="F2130" s="26" t="s">
        <v>794</v>
      </c>
      <c r="G2130" s="26" t="s">
        <v>498</v>
      </c>
      <c r="H2130" s="25">
        <f t="shared" si="229"/>
        <v>108</v>
      </c>
      <c r="I2130" s="25">
        <f t="shared" si="230"/>
        <v>14</v>
      </c>
      <c r="J2130" s="25">
        <f t="shared" si="231"/>
        <v>4</v>
      </c>
      <c r="K2130" s="25" t="s">
        <v>174</v>
      </c>
      <c r="L2130" s="49" t="str">
        <f t="shared" si="232"/>
        <v>tw-y-55-jlr-loc2</v>
      </c>
      <c r="M2130" s="49">
        <f t="shared" si="233"/>
        <v>6</v>
      </c>
      <c r="N2130" s="25">
        <v>6</v>
      </c>
      <c r="O2130" s="39">
        <v>6</v>
      </c>
      <c r="Q2130" s="48">
        <v>327</v>
      </c>
    </row>
    <row r="2131" spans="1:17" ht="16.5" x14ac:dyDescent="0.2">
      <c r="A2131" s="45" t="s">
        <v>1705</v>
      </c>
      <c r="B2131" s="45">
        <f t="shared" si="227"/>
        <v>4405521</v>
      </c>
      <c r="C2131" s="69">
        <v>55</v>
      </c>
      <c r="D2131" s="38">
        <f t="shared" si="228"/>
        <v>44055</v>
      </c>
      <c r="E2131" s="25">
        <v>2</v>
      </c>
      <c r="F2131" s="26" t="s">
        <v>795</v>
      </c>
      <c r="G2131" s="26" t="s">
        <v>515</v>
      </c>
      <c r="H2131" s="25">
        <f t="shared" si="229"/>
        <v>108</v>
      </c>
      <c r="I2131" s="25">
        <f t="shared" si="230"/>
        <v>14</v>
      </c>
      <c r="J2131" s="25">
        <f t="shared" si="231"/>
        <v>4</v>
      </c>
      <c r="K2131" s="25" t="s">
        <v>528</v>
      </c>
      <c r="L2131" s="49" t="str">
        <f t="shared" si="232"/>
        <v>tw-y-55-shl-loc2</v>
      </c>
      <c r="M2131" s="49">
        <f t="shared" si="233"/>
        <v>6</v>
      </c>
      <c r="N2131" s="25">
        <v>9</v>
      </c>
      <c r="O2131" s="39">
        <v>9</v>
      </c>
      <c r="Q2131" s="48">
        <v>328</v>
      </c>
    </row>
    <row r="2132" spans="1:17" ht="16.5" x14ac:dyDescent="0.2">
      <c r="A2132" s="45" t="s">
        <v>1705</v>
      </c>
      <c r="B2132" s="45">
        <f t="shared" si="227"/>
        <v>4405530</v>
      </c>
      <c r="C2132" s="69">
        <v>55</v>
      </c>
      <c r="D2132" s="38">
        <f t="shared" si="228"/>
        <v>44055</v>
      </c>
      <c r="E2132" s="25">
        <v>3</v>
      </c>
      <c r="F2132" s="26" t="s">
        <v>794</v>
      </c>
      <c r="G2132" s="26" t="s">
        <v>500</v>
      </c>
      <c r="H2132" s="25">
        <f t="shared" si="229"/>
        <v>108</v>
      </c>
      <c r="I2132" s="25">
        <f t="shared" si="230"/>
        <v>14</v>
      </c>
      <c r="J2132" s="25">
        <f t="shared" si="231"/>
        <v>4</v>
      </c>
      <c r="K2132" s="25" t="s">
        <v>501</v>
      </c>
      <c r="L2132" s="50" t="str">
        <f t="shared" si="232"/>
        <v>tw-y-55-jlr-loc3</v>
      </c>
      <c r="M2132" s="50">
        <f t="shared" si="233"/>
        <v>6</v>
      </c>
      <c r="N2132" s="25">
        <v>6</v>
      </c>
      <c r="O2132" s="39">
        <v>6</v>
      </c>
      <c r="Q2132" s="48">
        <v>329</v>
      </c>
    </row>
    <row r="2133" spans="1:17" ht="17.25" thickBot="1" x14ac:dyDescent="0.25">
      <c r="A2133" s="45" t="s">
        <v>1705</v>
      </c>
      <c r="B2133" s="45">
        <f t="shared" si="227"/>
        <v>4405531</v>
      </c>
      <c r="C2133" s="69">
        <v>55</v>
      </c>
      <c r="D2133" s="40">
        <f t="shared" si="228"/>
        <v>44055</v>
      </c>
      <c r="E2133" s="41">
        <v>3</v>
      </c>
      <c r="F2133" s="42" t="s">
        <v>795</v>
      </c>
      <c r="G2133" s="42" t="s">
        <v>520</v>
      </c>
      <c r="H2133" s="41">
        <f t="shared" si="229"/>
        <v>108</v>
      </c>
      <c r="I2133" s="41">
        <f t="shared" si="230"/>
        <v>14</v>
      </c>
      <c r="J2133" s="41">
        <f t="shared" si="231"/>
        <v>4</v>
      </c>
      <c r="K2133" s="41" t="s">
        <v>542</v>
      </c>
      <c r="L2133" s="42" t="str">
        <f t="shared" si="232"/>
        <v>tw-y-55-shl-loc3</v>
      </c>
      <c r="M2133" s="42">
        <f t="shared" si="233"/>
        <v>6</v>
      </c>
      <c r="N2133" s="41">
        <v>9</v>
      </c>
      <c r="O2133" s="43">
        <v>9</v>
      </c>
      <c r="Q2133" s="48">
        <v>330</v>
      </c>
    </row>
    <row r="2134" spans="1:17" ht="16.5" x14ac:dyDescent="0.2">
      <c r="A2134" s="45" t="s">
        <v>1705</v>
      </c>
      <c r="B2134" s="45">
        <f t="shared" si="227"/>
        <v>4405610</v>
      </c>
      <c r="C2134" s="69">
        <v>56</v>
      </c>
      <c r="D2134" s="35">
        <f t="shared" si="228"/>
        <v>44056</v>
      </c>
      <c r="E2134" s="36">
        <v>1</v>
      </c>
      <c r="F2134" s="44" t="s">
        <v>794</v>
      </c>
      <c r="G2134" s="44" t="s">
        <v>174</v>
      </c>
      <c r="H2134" s="36">
        <f t="shared" si="229"/>
        <v>108</v>
      </c>
      <c r="I2134" s="36">
        <f t="shared" si="230"/>
        <v>14</v>
      </c>
      <c r="J2134" s="36">
        <f t="shared" si="231"/>
        <v>4</v>
      </c>
      <c r="K2134" s="36" t="s">
        <v>1458</v>
      </c>
      <c r="L2134" s="36" t="str">
        <f t="shared" si="232"/>
        <v>tw-y-56-jlr-loc1</v>
      </c>
      <c r="M2134" s="36">
        <f t="shared" si="233"/>
        <v>6</v>
      </c>
      <c r="N2134" s="36">
        <v>6</v>
      </c>
      <c r="O2134" s="37">
        <v>6</v>
      </c>
      <c r="Q2134" s="48">
        <v>331</v>
      </c>
    </row>
    <row r="2135" spans="1:17" ht="16.5" x14ac:dyDescent="0.2">
      <c r="A2135" s="45" t="s">
        <v>1705</v>
      </c>
      <c r="B2135" s="45">
        <f t="shared" si="227"/>
        <v>4405611</v>
      </c>
      <c r="C2135" s="69">
        <v>56</v>
      </c>
      <c r="D2135" s="38">
        <f t="shared" si="228"/>
        <v>44056</v>
      </c>
      <c r="E2135" s="25">
        <v>1</v>
      </c>
      <c r="F2135" s="26" t="s">
        <v>795</v>
      </c>
      <c r="G2135" s="26" t="s">
        <v>516</v>
      </c>
      <c r="H2135" s="25">
        <f t="shared" si="229"/>
        <v>108</v>
      </c>
      <c r="I2135" s="25">
        <f t="shared" si="230"/>
        <v>14</v>
      </c>
      <c r="J2135" s="25">
        <f t="shared" si="231"/>
        <v>4</v>
      </c>
      <c r="K2135" s="25" t="s">
        <v>532</v>
      </c>
      <c r="L2135" s="25" t="str">
        <f t="shared" si="232"/>
        <v>tw-y-56-shl-loc1</v>
      </c>
      <c r="M2135" s="25">
        <f t="shared" si="233"/>
        <v>6</v>
      </c>
      <c r="N2135" s="25">
        <v>9</v>
      </c>
      <c r="O2135" s="39">
        <v>9</v>
      </c>
      <c r="Q2135" s="48">
        <v>332</v>
      </c>
    </row>
    <row r="2136" spans="1:17" ht="16.5" x14ac:dyDescent="0.2">
      <c r="A2136" s="45" t="s">
        <v>1705</v>
      </c>
      <c r="B2136" s="45">
        <f t="shared" si="227"/>
        <v>4405620</v>
      </c>
      <c r="C2136" s="69">
        <v>56</v>
      </c>
      <c r="D2136" s="38">
        <f t="shared" si="228"/>
        <v>44056</v>
      </c>
      <c r="E2136" s="25">
        <v>2</v>
      </c>
      <c r="F2136" s="26" t="s">
        <v>794</v>
      </c>
      <c r="G2136" s="26" t="s">
        <v>498</v>
      </c>
      <c r="H2136" s="25">
        <f t="shared" si="229"/>
        <v>108</v>
      </c>
      <c r="I2136" s="25">
        <f t="shared" si="230"/>
        <v>14</v>
      </c>
      <c r="J2136" s="25">
        <f t="shared" si="231"/>
        <v>4</v>
      </c>
      <c r="K2136" s="25" t="s">
        <v>498</v>
      </c>
      <c r="L2136" s="49" t="str">
        <f t="shared" si="232"/>
        <v>tw-y-56-jlr-loc2</v>
      </c>
      <c r="M2136" s="49">
        <f t="shared" si="233"/>
        <v>6</v>
      </c>
      <c r="N2136" s="25">
        <v>6</v>
      </c>
      <c r="O2136" s="39">
        <v>6</v>
      </c>
      <c r="Q2136" s="48">
        <v>333</v>
      </c>
    </row>
    <row r="2137" spans="1:17" ht="16.5" x14ac:dyDescent="0.2">
      <c r="A2137" s="45" t="s">
        <v>1705</v>
      </c>
      <c r="B2137" s="45">
        <f t="shared" si="227"/>
        <v>4405621</v>
      </c>
      <c r="C2137" s="69">
        <v>56</v>
      </c>
      <c r="D2137" s="38">
        <f t="shared" si="228"/>
        <v>44056</v>
      </c>
      <c r="E2137" s="25">
        <v>2</v>
      </c>
      <c r="F2137" s="26" t="s">
        <v>795</v>
      </c>
      <c r="G2137" s="26" t="s">
        <v>515</v>
      </c>
      <c r="H2137" s="25">
        <f t="shared" si="229"/>
        <v>108</v>
      </c>
      <c r="I2137" s="25">
        <f t="shared" si="230"/>
        <v>14</v>
      </c>
      <c r="J2137" s="25">
        <f t="shared" si="231"/>
        <v>4</v>
      </c>
      <c r="K2137" s="25" t="s">
        <v>536</v>
      </c>
      <c r="L2137" s="49" t="str">
        <f t="shared" si="232"/>
        <v>tw-y-56-shl-loc2</v>
      </c>
      <c r="M2137" s="49">
        <f t="shared" si="233"/>
        <v>6</v>
      </c>
      <c r="N2137" s="25">
        <v>9</v>
      </c>
      <c r="O2137" s="39">
        <v>9</v>
      </c>
      <c r="Q2137" s="48">
        <v>334</v>
      </c>
    </row>
    <row r="2138" spans="1:17" ht="16.5" x14ac:dyDescent="0.2">
      <c r="A2138" s="45" t="s">
        <v>1705</v>
      </c>
      <c r="B2138" s="45">
        <f t="shared" si="227"/>
        <v>4405630</v>
      </c>
      <c r="C2138" s="69">
        <v>56</v>
      </c>
      <c r="D2138" s="38">
        <f t="shared" si="228"/>
        <v>44056</v>
      </c>
      <c r="E2138" s="25">
        <v>3</v>
      </c>
      <c r="F2138" s="26" t="s">
        <v>794</v>
      </c>
      <c r="G2138" s="26" t="s">
        <v>500</v>
      </c>
      <c r="H2138" s="25">
        <f t="shared" si="229"/>
        <v>108</v>
      </c>
      <c r="I2138" s="25">
        <f t="shared" si="230"/>
        <v>14</v>
      </c>
      <c r="J2138" s="25">
        <f t="shared" si="231"/>
        <v>4</v>
      </c>
      <c r="K2138" s="25" t="s">
        <v>174</v>
      </c>
      <c r="L2138" s="50" t="str">
        <f t="shared" si="232"/>
        <v>tw-y-56-jlr-loc3</v>
      </c>
      <c r="M2138" s="50">
        <f t="shared" si="233"/>
        <v>6</v>
      </c>
      <c r="N2138" s="25">
        <v>6</v>
      </c>
      <c r="O2138" s="39">
        <v>6</v>
      </c>
      <c r="Q2138" s="48">
        <v>335</v>
      </c>
    </row>
    <row r="2139" spans="1:17" ht="17.25" thickBot="1" x14ac:dyDescent="0.25">
      <c r="A2139" s="45" t="s">
        <v>1705</v>
      </c>
      <c r="B2139" s="45">
        <f t="shared" si="227"/>
        <v>4405631</v>
      </c>
      <c r="C2139" s="69">
        <v>56</v>
      </c>
      <c r="D2139" s="40">
        <f t="shared" si="228"/>
        <v>44056</v>
      </c>
      <c r="E2139" s="41">
        <v>3</v>
      </c>
      <c r="F2139" s="42" t="s">
        <v>795</v>
      </c>
      <c r="G2139" s="42" t="s">
        <v>520</v>
      </c>
      <c r="H2139" s="41">
        <f t="shared" si="229"/>
        <v>108</v>
      </c>
      <c r="I2139" s="41">
        <f t="shared" si="230"/>
        <v>14</v>
      </c>
      <c r="J2139" s="41">
        <f t="shared" si="231"/>
        <v>4</v>
      </c>
      <c r="K2139" s="41" t="s">
        <v>535</v>
      </c>
      <c r="L2139" s="42" t="str">
        <f t="shared" si="232"/>
        <v>tw-y-56-shl-loc3</v>
      </c>
      <c r="M2139" s="42">
        <f t="shared" si="233"/>
        <v>6</v>
      </c>
      <c r="N2139" s="41">
        <v>9</v>
      </c>
      <c r="O2139" s="43">
        <v>9</v>
      </c>
      <c r="Q2139" s="48">
        <v>336</v>
      </c>
    </row>
    <row r="2140" spans="1:17" ht="16.5" x14ac:dyDescent="0.2">
      <c r="A2140" s="45" t="s">
        <v>1705</v>
      </c>
      <c r="B2140" s="45">
        <f t="shared" si="227"/>
        <v>4405710</v>
      </c>
      <c r="C2140" s="69">
        <v>57</v>
      </c>
      <c r="D2140" s="35">
        <f t="shared" si="228"/>
        <v>44057</v>
      </c>
      <c r="E2140" s="36">
        <v>1</v>
      </c>
      <c r="F2140" s="44" t="s">
        <v>794</v>
      </c>
      <c r="G2140" s="44" t="s">
        <v>174</v>
      </c>
      <c r="H2140" s="36">
        <f t="shared" si="229"/>
        <v>109</v>
      </c>
      <c r="I2140" s="36">
        <f t="shared" si="230"/>
        <v>14</v>
      </c>
      <c r="J2140" s="36">
        <f t="shared" si="231"/>
        <v>4</v>
      </c>
      <c r="K2140" s="36" t="s">
        <v>502</v>
      </c>
      <c r="L2140" s="36" t="str">
        <f t="shared" si="232"/>
        <v>tw-y-57-jlr-loc1</v>
      </c>
      <c r="M2140" s="36">
        <f t="shared" si="233"/>
        <v>6</v>
      </c>
      <c r="N2140" s="36">
        <v>6</v>
      </c>
      <c r="O2140" s="37">
        <v>6</v>
      </c>
      <c r="Q2140" s="48">
        <v>337</v>
      </c>
    </row>
    <row r="2141" spans="1:17" ht="16.5" x14ac:dyDescent="0.2">
      <c r="A2141" s="45" t="s">
        <v>1705</v>
      </c>
      <c r="B2141" s="45">
        <f t="shared" si="227"/>
        <v>4405711</v>
      </c>
      <c r="C2141" s="69">
        <v>57</v>
      </c>
      <c r="D2141" s="38">
        <f t="shared" si="228"/>
        <v>44057</v>
      </c>
      <c r="E2141" s="25">
        <v>1</v>
      </c>
      <c r="F2141" s="26" t="s">
        <v>795</v>
      </c>
      <c r="G2141" s="26" t="s">
        <v>516</v>
      </c>
      <c r="H2141" s="25">
        <f t="shared" si="229"/>
        <v>109</v>
      </c>
      <c r="I2141" s="25">
        <f t="shared" si="230"/>
        <v>14</v>
      </c>
      <c r="J2141" s="25">
        <f t="shared" si="231"/>
        <v>4</v>
      </c>
      <c r="K2141" s="25" t="s">
        <v>543</v>
      </c>
      <c r="L2141" s="25" t="str">
        <f t="shared" si="232"/>
        <v>tw-y-57-shl-loc1</v>
      </c>
      <c r="M2141" s="25">
        <f t="shared" si="233"/>
        <v>6</v>
      </c>
      <c r="N2141" s="25">
        <v>9</v>
      </c>
      <c r="O2141" s="39">
        <v>9</v>
      </c>
      <c r="Q2141" s="48">
        <v>338</v>
      </c>
    </row>
    <row r="2142" spans="1:17" ht="16.5" x14ac:dyDescent="0.2">
      <c r="A2142" s="45" t="s">
        <v>1705</v>
      </c>
      <c r="B2142" s="45">
        <f t="shared" si="227"/>
        <v>4405720</v>
      </c>
      <c r="C2142" s="69">
        <v>57</v>
      </c>
      <c r="D2142" s="38">
        <f t="shared" si="228"/>
        <v>44057</v>
      </c>
      <c r="E2142" s="25">
        <v>2</v>
      </c>
      <c r="F2142" s="26" t="s">
        <v>794</v>
      </c>
      <c r="G2142" s="26" t="s">
        <v>498</v>
      </c>
      <c r="H2142" s="25">
        <f t="shared" si="229"/>
        <v>109</v>
      </c>
      <c r="I2142" s="25">
        <f t="shared" si="230"/>
        <v>14</v>
      </c>
      <c r="J2142" s="25">
        <f t="shared" si="231"/>
        <v>4</v>
      </c>
      <c r="K2142" s="25" t="s">
        <v>1459</v>
      </c>
      <c r="L2142" s="49" t="str">
        <f t="shared" si="232"/>
        <v>tw-y-57-jlr-loc2</v>
      </c>
      <c r="M2142" s="49">
        <f t="shared" si="233"/>
        <v>6</v>
      </c>
      <c r="N2142" s="25">
        <v>6</v>
      </c>
      <c r="O2142" s="39">
        <v>6</v>
      </c>
      <c r="Q2142" s="48">
        <v>339</v>
      </c>
    </row>
    <row r="2143" spans="1:17" ht="16.5" x14ac:dyDescent="0.2">
      <c r="A2143" s="45" t="s">
        <v>1705</v>
      </c>
      <c r="B2143" s="45">
        <f t="shared" si="227"/>
        <v>4405721</v>
      </c>
      <c r="C2143" s="69">
        <v>57</v>
      </c>
      <c r="D2143" s="38">
        <f t="shared" si="228"/>
        <v>44057</v>
      </c>
      <c r="E2143" s="25">
        <v>2</v>
      </c>
      <c r="F2143" s="26" t="s">
        <v>795</v>
      </c>
      <c r="G2143" s="26" t="s">
        <v>515</v>
      </c>
      <c r="H2143" s="25">
        <f t="shared" si="229"/>
        <v>109</v>
      </c>
      <c r="I2143" s="25">
        <f t="shared" si="230"/>
        <v>14</v>
      </c>
      <c r="J2143" s="25">
        <f t="shared" si="231"/>
        <v>4</v>
      </c>
      <c r="K2143" s="25" t="s">
        <v>538</v>
      </c>
      <c r="L2143" s="49" t="str">
        <f t="shared" si="232"/>
        <v>tw-y-57-shl-loc2</v>
      </c>
      <c r="M2143" s="49">
        <f t="shared" si="233"/>
        <v>6</v>
      </c>
      <c r="N2143" s="25">
        <v>9</v>
      </c>
      <c r="O2143" s="39">
        <v>9</v>
      </c>
      <c r="Q2143" s="48">
        <v>340</v>
      </c>
    </row>
    <row r="2144" spans="1:17" ht="16.5" x14ac:dyDescent="0.2">
      <c r="A2144" s="45" t="s">
        <v>1705</v>
      </c>
      <c r="B2144" s="45">
        <f t="shared" si="227"/>
        <v>4405730</v>
      </c>
      <c r="C2144" s="69">
        <v>57</v>
      </c>
      <c r="D2144" s="38">
        <f t="shared" si="228"/>
        <v>44057</v>
      </c>
      <c r="E2144" s="25">
        <v>3</v>
      </c>
      <c r="F2144" s="26" t="s">
        <v>794</v>
      </c>
      <c r="G2144" s="26" t="s">
        <v>500</v>
      </c>
      <c r="H2144" s="25">
        <f t="shared" si="229"/>
        <v>109</v>
      </c>
      <c r="I2144" s="25">
        <f t="shared" si="230"/>
        <v>14</v>
      </c>
      <c r="J2144" s="25">
        <f t="shared" si="231"/>
        <v>4</v>
      </c>
      <c r="K2144" s="25" t="s">
        <v>499</v>
      </c>
      <c r="L2144" s="50" t="str">
        <f t="shared" si="232"/>
        <v>tw-y-57-jlr-loc3</v>
      </c>
      <c r="M2144" s="50">
        <f t="shared" si="233"/>
        <v>6</v>
      </c>
      <c r="N2144" s="25">
        <v>6</v>
      </c>
      <c r="O2144" s="39">
        <v>6</v>
      </c>
      <c r="Q2144" s="48">
        <v>341</v>
      </c>
    </row>
    <row r="2145" spans="1:17" ht="17.25" thickBot="1" x14ac:dyDescent="0.25">
      <c r="A2145" s="45" t="s">
        <v>1705</v>
      </c>
      <c r="B2145" s="45">
        <f t="shared" si="227"/>
        <v>4405731</v>
      </c>
      <c r="C2145" s="69">
        <v>57</v>
      </c>
      <c r="D2145" s="40">
        <f t="shared" si="228"/>
        <v>44057</v>
      </c>
      <c r="E2145" s="41">
        <v>3</v>
      </c>
      <c r="F2145" s="42" t="s">
        <v>795</v>
      </c>
      <c r="G2145" s="42" t="s">
        <v>520</v>
      </c>
      <c r="H2145" s="41">
        <f t="shared" si="229"/>
        <v>109</v>
      </c>
      <c r="I2145" s="41">
        <f t="shared" si="230"/>
        <v>14</v>
      </c>
      <c r="J2145" s="41">
        <f t="shared" si="231"/>
        <v>4</v>
      </c>
      <c r="K2145" s="41" t="s">
        <v>539</v>
      </c>
      <c r="L2145" s="42" t="str">
        <f t="shared" si="232"/>
        <v>tw-y-57-shl-loc3</v>
      </c>
      <c r="M2145" s="42">
        <f t="shared" si="233"/>
        <v>6</v>
      </c>
      <c r="N2145" s="41">
        <v>9</v>
      </c>
      <c r="O2145" s="43">
        <v>9</v>
      </c>
      <c r="Q2145" s="48">
        <v>342</v>
      </c>
    </row>
    <row r="2146" spans="1:17" ht="16.5" x14ac:dyDescent="0.2">
      <c r="A2146" s="45" t="s">
        <v>1705</v>
      </c>
      <c r="B2146" s="45">
        <f t="shared" si="227"/>
        <v>4405810</v>
      </c>
      <c r="C2146" s="69">
        <v>58</v>
      </c>
      <c r="D2146" s="35">
        <f t="shared" si="228"/>
        <v>44058</v>
      </c>
      <c r="E2146" s="36">
        <v>1</v>
      </c>
      <c r="F2146" s="44" t="s">
        <v>794</v>
      </c>
      <c r="G2146" s="44" t="s">
        <v>174</v>
      </c>
      <c r="H2146" s="36">
        <f t="shared" si="229"/>
        <v>110</v>
      </c>
      <c r="I2146" s="36">
        <f t="shared" si="230"/>
        <v>15</v>
      </c>
      <c r="J2146" s="36">
        <f t="shared" si="231"/>
        <v>4</v>
      </c>
      <c r="K2146" s="36" t="s">
        <v>495</v>
      </c>
      <c r="L2146" s="36" t="str">
        <f t="shared" si="232"/>
        <v>tw-y-58-jlr-loc1</v>
      </c>
      <c r="M2146" s="36">
        <f t="shared" si="233"/>
        <v>6</v>
      </c>
      <c r="N2146" s="36">
        <v>6</v>
      </c>
      <c r="O2146" s="37">
        <v>6</v>
      </c>
      <c r="Q2146" s="48">
        <v>343</v>
      </c>
    </row>
    <row r="2147" spans="1:17" ht="16.5" x14ac:dyDescent="0.2">
      <c r="A2147" s="45" t="s">
        <v>1705</v>
      </c>
      <c r="B2147" s="45">
        <f t="shared" si="227"/>
        <v>4405811</v>
      </c>
      <c r="C2147" s="69">
        <v>58</v>
      </c>
      <c r="D2147" s="38">
        <f t="shared" si="228"/>
        <v>44058</v>
      </c>
      <c r="E2147" s="25">
        <v>1</v>
      </c>
      <c r="F2147" s="26" t="s">
        <v>795</v>
      </c>
      <c r="G2147" s="26" t="s">
        <v>516</v>
      </c>
      <c r="H2147" s="25">
        <f t="shared" si="229"/>
        <v>110</v>
      </c>
      <c r="I2147" s="25">
        <f t="shared" si="230"/>
        <v>15</v>
      </c>
      <c r="J2147" s="25">
        <f t="shared" si="231"/>
        <v>4</v>
      </c>
      <c r="K2147" s="25" t="s">
        <v>527</v>
      </c>
      <c r="L2147" s="25" t="str">
        <f t="shared" si="232"/>
        <v>tw-y-58-shl-loc1</v>
      </c>
      <c r="M2147" s="25">
        <f t="shared" si="233"/>
        <v>6</v>
      </c>
      <c r="N2147" s="25">
        <v>9</v>
      </c>
      <c r="O2147" s="39">
        <v>9</v>
      </c>
      <c r="Q2147" s="48">
        <v>344</v>
      </c>
    </row>
    <row r="2148" spans="1:17" ht="16.5" x14ac:dyDescent="0.2">
      <c r="A2148" s="45" t="s">
        <v>1705</v>
      </c>
      <c r="B2148" s="45">
        <f t="shared" si="227"/>
        <v>4405820</v>
      </c>
      <c r="C2148" s="69">
        <v>58</v>
      </c>
      <c r="D2148" s="38">
        <f t="shared" si="228"/>
        <v>44058</v>
      </c>
      <c r="E2148" s="25">
        <v>2</v>
      </c>
      <c r="F2148" s="26" t="s">
        <v>794</v>
      </c>
      <c r="G2148" s="26" t="s">
        <v>498</v>
      </c>
      <c r="H2148" s="25">
        <f t="shared" si="229"/>
        <v>110</v>
      </c>
      <c r="I2148" s="25">
        <f t="shared" si="230"/>
        <v>14</v>
      </c>
      <c r="J2148" s="25">
        <f t="shared" si="231"/>
        <v>4</v>
      </c>
      <c r="K2148" s="25" t="s">
        <v>1463</v>
      </c>
      <c r="L2148" s="49" t="str">
        <f t="shared" si="232"/>
        <v>tw-y-58-jlr-loc2</v>
      </c>
      <c r="M2148" s="49">
        <f t="shared" si="233"/>
        <v>6</v>
      </c>
      <c r="N2148" s="25">
        <v>6</v>
      </c>
      <c r="O2148" s="39">
        <v>6</v>
      </c>
      <c r="Q2148" s="48">
        <v>345</v>
      </c>
    </row>
    <row r="2149" spans="1:17" ht="16.5" x14ac:dyDescent="0.2">
      <c r="A2149" s="45" t="s">
        <v>1705</v>
      </c>
      <c r="B2149" s="45">
        <f t="shared" si="227"/>
        <v>4405821</v>
      </c>
      <c r="C2149" s="69">
        <v>58</v>
      </c>
      <c r="D2149" s="38">
        <f t="shared" si="228"/>
        <v>44058</v>
      </c>
      <c r="E2149" s="25">
        <v>2</v>
      </c>
      <c r="F2149" s="26" t="s">
        <v>795</v>
      </c>
      <c r="G2149" s="26" t="s">
        <v>515</v>
      </c>
      <c r="H2149" s="25">
        <f t="shared" si="229"/>
        <v>110</v>
      </c>
      <c r="I2149" s="25">
        <f t="shared" si="230"/>
        <v>14</v>
      </c>
      <c r="J2149" s="25">
        <f t="shared" si="231"/>
        <v>4</v>
      </c>
      <c r="K2149" s="25" t="s">
        <v>530</v>
      </c>
      <c r="L2149" s="49" t="str">
        <f t="shared" si="232"/>
        <v>tw-y-58-shl-loc2</v>
      </c>
      <c r="M2149" s="49">
        <f t="shared" si="233"/>
        <v>6</v>
      </c>
      <c r="N2149" s="25">
        <v>9</v>
      </c>
      <c r="O2149" s="39">
        <v>9</v>
      </c>
      <c r="Q2149" s="48">
        <v>346</v>
      </c>
    </row>
    <row r="2150" spans="1:17" ht="16.5" x14ac:dyDescent="0.2">
      <c r="A2150" s="45" t="s">
        <v>1705</v>
      </c>
      <c r="B2150" s="45">
        <f t="shared" si="227"/>
        <v>4405830</v>
      </c>
      <c r="C2150" s="69">
        <v>58</v>
      </c>
      <c r="D2150" s="38">
        <f t="shared" si="228"/>
        <v>44058</v>
      </c>
      <c r="E2150" s="25">
        <v>3</v>
      </c>
      <c r="F2150" s="26" t="s">
        <v>794</v>
      </c>
      <c r="G2150" s="26" t="s">
        <v>500</v>
      </c>
      <c r="H2150" s="25">
        <f t="shared" si="229"/>
        <v>110</v>
      </c>
      <c r="I2150" s="25">
        <f t="shared" si="230"/>
        <v>14</v>
      </c>
      <c r="J2150" s="25">
        <f t="shared" si="231"/>
        <v>4</v>
      </c>
      <c r="K2150" s="25" t="s">
        <v>504</v>
      </c>
      <c r="L2150" s="50" t="str">
        <f t="shared" si="232"/>
        <v>tw-y-58-jlr-loc3</v>
      </c>
      <c r="M2150" s="50">
        <f t="shared" si="233"/>
        <v>6</v>
      </c>
      <c r="N2150" s="25">
        <v>6</v>
      </c>
      <c r="O2150" s="39">
        <v>6</v>
      </c>
      <c r="Q2150" s="48">
        <v>347</v>
      </c>
    </row>
    <row r="2151" spans="1:17" ht="17.25" thickBot="1" x14ac:dyDescent="0.25">
      <c r="A2151" s="45" t="s">
        <v>1705</v>
      </c>
      <c r="B2151" s="45">
        <f t="shared" si="227"/>
        <v>4405831</v>
      </c>
      <c r="C2151" s="69">
        <v>58</v>
      </c>
      <c r="D2151" s="40">
        <f t="shared" si="228"/>
        <v>44058</v>
      </c>
      <c r="E2151" s="41">
        <v>3</v>
      </c>
      <c r="F2151" s="42" t="s">
        <v>795</v>
      </c>
      <c r="G2151" s="42" t="s">
        <v>520</v>
      </c>
      <c r="H2151" s="41">
        <f t="shared" si="229"/>
        <v>110</v>
      </c>
      <c r="I2151" s="41">
        <f t="shared" si="230"/>
        <v>14</v>
      </c>
      <c r="J2151" s="41">
        <f t="shared" si="231"/>
        <v>4</v>
      </c>
      <c r="K2151" s="41" t="s">
        <v>545</v>
      </c>
      <c r="L2151" s="42" t="str">
        <f t="shared" si="232"/>
        <v>tw-y-58-shl-loc3</v>
      </c>
      <c r="M2151" s="42">
        <f t="shared" si="233"/>
        <v>6</v>
      </c>
      <c r="N2151" s="41">
        <v>9</v>
      </c>
      <c r="O2151" s="43">
        <v>9</v>
      </c>
      <c r="Q2151" s="48">
        <v>348</v>
      </c>
    </row>
    <row r="2152" spans="1:17" ht="16.5" x14ac:dyDescent="0.2">
      <c r="A2152" s="45" t="s">
        <v>1705</v>
      </c>
      <c r="B2152" s="45">
        <f t="shared" si="227"/>
        <v>4405910</v>
      </c>
      <c r="C2152" s="69">
        <v>59</v>
      </c>
      <c r="D2152" s="35">
        <f t="shared" si="228"/>
        <v>44059</v>
      </c>
      <c r="E2152" s="36">
        <v>1</v>
      </c>
      <c r="F2152" s="44" t="s">
        <v>794</v>
      </c>
      <c r="G2152" s="44" t="s">
        <v>174</v>
      </c>
      <c r="H2152" s="36">
        <f t="shared" si="229"/>
        <v>110</v>
      </c>
      <c r="I2152" s="36">
        <f t="shared" si="230"/>
        <v>15</v>
      </c>
      <c r="J2152" s="36">
        <f t="shared" si="231"/>
        <v>4</v>
      </c>
      <c r="K2152" s="44" t="s">
        <v>502</v>
      </c>
      <c r="L2152" s="36" t="str">
        <f t="shared" si="232"/>
        <v>tw-y-59-jlr-loc1</v>
      </c>
      <c r="M2152" s="36">
        <f t="shared" si="233"/>
        <v>6</v>
      </c>
      <c r="N2152" s="36">
        <v>6</v>
      </c>
      <c r="O2152" s="37">
        <v>6</v>
      </c>
      <c r="Q2152" s="48">
        <v>349</v>
      </c>
    </row>
    <row r="2153" spans="1:17" ht="16.5" x14ac:dyDescent="0.2">
      <c r="A2153" s="45" t="s">
        <v>1705</v>
      </c>
      <c r="B2153" s="45">
        <f t="shared" si="227"/>
        <v>4405911</v>
      </c>
      <c r="C2153" s="69">
        <v>59</v>
      </c>
      <c r="D2153" s="38">
        <f t="shared" si="228"/>
        <v>44059</v>
      </c>
      <c r="E2153" s="25">
        <v>1</v>
      </c>
      <c r="F2153" s="26" t="s">
        <v>795</v>
      </c>
      <c r="G2153" s="26" t="s">
        <v>516</v>
      </c>
      <c r="H2153" s="25">
        <f t="shared" si="229"/>
        <v>110</v>
      </c>
      <c r="I2153" s="25">
        <f t="shared" si="230"/>
        <v>15</v>
      </c>
      <c r="J2153" s="25">
        <f t="shared" si="231"/>
        <v>4</v>
      </c>
      <c r="K2153" s="26" t="s">
        <v>543</v>
      </c>
      <c r="L2153" s="25" t="str">
        <f t="shared" si="232"/>
        <v>tw-y-59-shl-loc1</v>
      </c>
      <c r="M2153" s="25">
        <f t="shared" si="233"/>
        <v>6</v>
      </c>
      <c r="N2153" s="25">
        <v>9</v>
      </c>
      <c r="O2153" s="39">
        <v>9</v>
      </c>
      <c r="Q2153" s="48">
        <v>350</v>
      </c>
    </row>
    <row r="2154" spans="1:17" ht="16.5" x14ac:dyDescent="0.2">
      <c r="A2154" s="45" t="s">
        <v>1705</v>
      </c>
      <c r="B2154" s="45">
        <f t="shared" si="227"/>
        <v>4405920</v>
      </c>
      <c r="C2154" s="69">
        <v>59</v>
      </c>
      <c r="D2154" s="38">
        <f t="shared" si="228"/>
        <v>44059</v>
      </c>
      <c r="E2154" s="25">
        <v>2</v>
      </c>
      <c r="F2154" s="26" t="s">
        <v>794</v>
      </c>
      <c r="G2154" s="26" t="s">
        <v>498</v>
      </c>
      <c r="H2154" s="25">
        <f t="shared" si="229"/>
        <v>110</v>
      </c>
      <c r="I2154" s="25">
        <f t="shared" si="230"/>
        <v>15</v>
      </c>
      <c r="J2154" s="25">
        <f t="shared" si="231"/>
        <v>4</v>
      </c>
      <c r="K2154" s="25" t="s">
        <v>1459</v>
      </c>
      <c r="L2154" s="49" t="str">
        <f t="shared" si="232"/>
        <v>tw-y-59-jlr-loc2</v>
      </c>
      <c r="M2154" s="49">
        <f t="shared" si="233"/>
        <v>6</v>
      </c>
      <c r="N2154" s="25">
        <v>6</v>
      </c>
      <c r="O2154" s="39">
        <v>6</v>
      </c>
      <c r="Q2154" s="48">
        <v>351</v>
      </c>
    </row>
    <row r="2155" spans="1:17" ht="16.5" x14ac:dyDescent="0.2">
      <c r="A2155" s="45" t="s">
        <v>1705</v>
      </c>
      <c r="B2155" s="45">
        <f t="shared" si="227"/>
        <v>4405921</v>
      </c>
      <c r="C2155" s="69">
        <v>59</v>
      </c>
      <c r="D2155" s="38">
        <f t="shared" si="228"/>
        <v>44059</v>
      </c>
      <c r="E2155" s="25">
        <v>2</v>
      </c>
      <c r="F2155" s="26" t="s">
        <v>795</v>
      </c>
      <c r="G2155" s="26" t="s">
        <v>515</v>
      </c>
      <c r="H2155" s="25">
        <f t="shared" si="229"/>
        <v>110</v>
      </c>
      <c r="I2155" s="25">
        <f t="shared" si="230"/>
        <v>15</v>
      </c>
      <c r="J2155" s="25">
        <f t="shared" si="231"/>
        <v>4</v>
      </c>
      <c r="K2155" s="25" t="s">
        <v>538</v>
      </c>
      <c r="L2155" s="49" t="str">
        <f t="shared" si="232"/>
        <v>tw-y-59-shl-loc2</v>
      </c>
      <c r="M2155" s="49">
        <f t="shared" si="233"/>
        <v>6</v>
      </c>
      <c r="N2155" s="25">
        <v>9</v>
      </c>
      <c r="O2155" s="39">
        <v>9</v>
      </c>
      <c r="Q2155" s="48">
        <v>352</v>
      </c>
    </row>
    <row r="2156" spans="1:17" ht="16.5" x14ac:dyDescent="0.2">
      <c r="A2156" s="45" t="s">
        <v>1705</v>
      </c>
      <c r="B2156" s="45">
        <f t="shared" si="227"/>
        <v>4405930</v>
      </c>
      <c r="C2156" s="69">
        <v>59</v>
      </c>
      <c r="D2156" s="38">
        <f t="shared" si="228"/>
        <v>44059</v>
      </c>
      <c r="E2156" s="25">
        <v>3</v>
      </c>
      <c r="F2156" s="26" t="s">
        <v>794</v>
      </c>
      <c r="G2156" s="26" t="s">
        <v>500</v>
      </c>
      <c r="H2156" s="25">
        <f t="shared" si="229"/>
        <v>110</v>
      </c>
      <c r="I2156" s="25">
        <f t="shared" si="230"/>
        <v>14</v>
      </c>
      <c r="J2156" s="25">
        <f t="shared" si="231"/>
        <v>4</v>
      </c>
      <c r="K2156" s="25" t="s">
        <v>499</v>
      </c>
      <c r="L2156" s="50" t="str">
        <f t="shared" si="232"/>
        <v>tw-y-59-jlr-loc3</v>
      </c>
      <c r="M2156" s="50">
        <f t="shared" si="233"/>
        <v>6</v>
      </c>
      <c r="N2156" s="25">
        <v>6</v>
      </c>
      <c r="O2156" s="39">
        <v>6</v>
      </c>
      <c r="Q2156" s="48">
        <v>353</v>
      </c>
    </row>
    <row r="2157" spans="1:17" ht="17.25" thickBot="1" x14ac:dyDescent="0.25">
      <c r="A2157" s="45" t="s">
        <v>1705</v>
      </c>
      <c r="B2157" s="45">
        <f t="shared" si="227"/>
        <v>4405931</v>
      </c>
      <c r="C2157" s="69">
        <v>59</v>
      </c>
      <c r="D2157" s="40">
        <f t="shared" si="228"/>
        <v>44059</v>
      </c>
      <c r="E2157" s="41">
        <v>3</v>
      </c>
      <c r="F2157" s="42" t="s">
        <v>795</v>
      </c>
      <c r="G2157" s="42" t="s">
        <v>520</v>
      </c>
      <c r="H2157" s="41">
        <f t="shared" si="229"/>
        <v>110</v>
      </c>
      <c r="I2157" s="41">
        <f t="shared" si="230"/>
        <v>14</v>
      </c>
      <c r="J2157" s="41">
        <f t="shared" si="231"/>
        <v>4</v>
      </c>
      <c r="K2157" s="41" t="s">
        <v>539</v>
      </c>
      <c r="L2157" s="42" t="str">
        <f t="shared" si="232"/>
        <v>tw-y-59-shl-loc3</v>
      </c>
      <c r="M2157" s="42">
        <f t="shared" si="233"/>
        <v>6</v>
      </c>
      <c r="N2157" s="41">
        <v>9</v>
      </c>
      <c r="O2157" s="43">
        <v>9</v>
      </c>
      <c r="Q2157" s="48">
        <v>354</v>
      </c>
    </row>
    <row r="2158" spans="1:17" ht="16.5" x14ac:dyDescent="0.2">
      <c r="A2158" s="45" t="s">
        <v>1705</v>
      </c>
      <c r="B2158" s="45">
        <f t="shared" si="227"/>
        <v>4406010</v>
      </c>
      <c r="C2158" s="69">
        <v>60</v>
      </c>
      <c r="D2158" s="35">
        <f t="shared" si="228"/>
        <v>44060</v>
      </c>
      <c r="E2158" s="36">
        <v>1</v>
      </c>
      <c r="F2158" s="44" t="s">
        <v>794</v>
      </c>
      <c r="G2158" s="44" t="s">
        <v>174</v>
      </c>
      <c r="H2158" s="36">
        <f t="shared" si="229"/>
        <v>110</v>
      </c>
      <c r="I2158" s="36">
        <f t="shared" si="230"/>
        <v>15</v>
      </c>
      <c r="J2158" s="36">
        <f t="shared" si="231"/>
        <v>4</v>
      </c>
      <c r="K2158" s="36" t="s">
        <v>505</v>
      </c>
      <c r="L2158" s="36" t="str">
        <f t="shared" si="232"/>
        <v>tw-y-60-jlr-loc1</v>
      </c>
      <c r="M2158" s="36">
        <f t="shared" si="233"/>
        <v>7</v>
      </c>
      <c r="N2158" s="36">
        <v>6</v>
      </c>
      <c r="O2158" s="37">
        <v>6</v>
      </c>
      <c r="Q2158" s="48">
        <v>355</v>
      </c>
    </row>
    <row r="2159" spans="1:17" ht="16.5" x14ac:dyDescent="0.2">
      <c r="A2159" s="45" t="s">
        <v>1705</v>
      </c>
      <c r="B2159" s="45">
        <f t="shared" si="227"/>
        <v>4406011</v>
      </c>
      <c r="C2159" s="69">
        <v>60</v>
      </c>
      <c r="D2159" s="38">
        <f t="shared" si="228"/>
        <v>44060</v>
      </c>
      <c r="E2159" s="25">
        <v>1</v>
      </c>
      <c r="F2159" s="26" t="s">
        <v>795</v>
      </c>
      <c r="G2159" s="26" t="s">
        <v>516</v>
      </c>
      <c r="H2159" s="25">
        <f t="shared" si="229"/>
        <v>110</v>
      </c>
      <c r="I2159" s="25">
        <f t="shared" si="230"/>
        <v>15</v>
      </c>
      <c r="J2159" s="25">
        <f t="shared" si="231"/>
        <v>4</v>
      </c>
      <c r="K2159" s="25" t="s">
        <v>546</v>
      </c>
      <c r="L2159" s="25" t="str">
        <f t="shared" si="232"/>
        <v>tw-y-60-shl-loc1</v>
      </c>
      <c r="M2159" s="25">
        <f t="shared" si="233"/>
        <v>7</v>
      </c>
      <c r="N2159" s="25">
        <v>9</v>
      </c>
      <c r="O2159" s="39">
        <v>9</v>
      </c>
      <c r="Q2159" s="48">
        <v>356</v>
      </c>
    </row>
    <row r="2160" spans="1:17" ht="16.5" x14ac:dyDescent="0.2">
      <c r="A2160" s="45" t="s">
        <v>1705</v>
      </c>
      <c r="B2160" s="45">
        <f t="shared" si="227"/>
        <v>4406020</v>
      </c>
      <c r="C2160" s="69">
        <v>60</v>
      </c>
      <c r="D2160" s="38">
        <f t="shared" si="228"/>
        <v>44060</v>
      </c>
      <c r="E2160" s="25">
        <v>2</v>
      </c>
      <c r="F2160" s="26" t="s">
        <v>794</v>
      </c>
      <c r="G2160" s="26" t="s">
        <v>498</v>
      </c>
      <c r="H2160" s="25">
        <f t="shared" si="229"/>
        <v>110</v>
      </c>
      <c r="I2160" s="25">
        <f t="shared" si="230"/>
        <v>15</v>
      </c>
      <c r="J2160" s="25">
        <f t="shared" si="231"/>
        <v>4</v>
      </c>
      <c r="K2160" s="25" t="s">
        <v>495</v>
      </c>
      <c r="L2160" s="49" t="str">
        <f t="shared" si="232"/>
        <v>tw-y-60-jlr-loc2</v>
      </c>
      <c r="M2160" s="49">
        <f t="shared" si="233"/>
        <v>7</v>
      </c>
      <c r="N2160" s="25">
        <v>6</v>
      </c>
      <c r="O2160" s="39">
        <v>6</v>
      </c>
      <c r="Q2160" s="48">
        <v>357</v>
      </c>
    </row>
    <row r="2161" spans="1:17" ht="16.5" x14ac:dyDescent="0.2">
      <c r="A2161" s="45" t="s">
        <v>1705</v>
      </c>
      <c r="B2161" s="45">
        <f t="shared" si="227"/>
        <v>4406021</v>
      </c>
      <c r="C2161" s="69">
        <v>60</v>
      </c>
      <c r="D2161" s="38">
        <f t="shared" si="228"/>
        <v>44060</v>
      </c>
      <c r="E2161" s="25">
        <v>2</v>
      </c>
      <c r="F2161" s="26" t="s">
        <v>795</v>
      </c>
      <c r="G2161" s="26" t="s">
        <v>515</v>
      </c>
      <c r="H2161" s="25">
        <f t="shared" si="229"/>
        <v>110</v>
      </c>
      <c r="I2161" s="25">
        <f t="shared" si="230"/>
        <v>15</v>
      </c>
      <c r="J2161" s="25">
        <f t="shared" si="231"/>
        <v>4</v>
      </c>
      <c r="K2161" s="25" t="s">
        <v>534</v>
      </c>
      <c r="L2161" s="49" t="str">
        <f t="shared" si="232"/>
        <v>tw-y-60-shl-loc2</v>
      </c>
      <c r="M2161" s="49">
        <f t="shared" si="233"/>
        <v>7</v>
      </c>
      <c r="N2161" s="25">
        <v>9</v>
      </c>
      <c r="O2161" s="39">
        <v>9</v>
      </c>
      <c r="Q2161" s="48">
        <v>358</v>
      </c>
    </row>
    <row r="2162" spans="1:17" ht="16.5" x14ac:dyDescent="0.2">
      <c r="A2162" s="45" t="s">
        <v>1705</v>
      </c>
      <c r="B2162" s="45">
        <f t="shared" si="227"/>
        <v>4406030</v>
      </c>
      <c r="C2162" s="69">
        <v>60</v>
      </c>
      <c r="D2162" s="38">
        <f t="shared" si="228"/>
        <v>44060</v>
      </c>
      <c r="E2162" s="25">
        <v>3</v>
      </c>
      <c r="F2162" s="26" t="s">
        <v>794</v>
      </c>
      <c r="G2162" s="26" t="s">
        <v>500</v>
      </c>
      <c r="H2162" s="25">
        <f t="shared" si="229"/>
        <v>110</v>
      </c>
      <c r="I2162" s="25">
        <f t="shared" si="230"/>
        <v>15</v>
      </c>
      <c r="J2162" s="25">
        <f t="shared" si="231"/>
        <v>4</v>
      </c>
      <c r="K2162" s="25" t="s">
        <v>501</v>
      </c>
      <c r="L2162" s="50" t="str">
        <f t="shared" si="232"/>
        <v>tw-y-60-jlr-loc3</v>
      </c>
      <c r="M2162" s="50">
        <f t="shared" si="233"/>
        <v>7</v>
      </c>
      <c r="N2162" s="25">
        <v>6</v>
      </c>
      <c r="O2162" s="39">
        <v>6</v>
      </c>
      <c r="Q2162" s="48">
        <v>359</v>
      </c>
    </row>
    <row r="2163" spans="1:17" ht="17.25" thickBot="1" x14ac:dyDescent="0.25">
      <c r="A2163" s="45" t="s">
        <v>1705</v>
      </c>
      <c r="B2163" s="45">
        <f t="shared" si="227"/>
        <v>4406031</v>
      </c>
      <c r="C2163" s="69">
        <v>60</v>
      </c>
      <c r="D2163" s="40">
        <f t="shared" si="228"/>
        <v>44060</v>
      </c>
      <c r="E2163" s="41">
        <v>3</v>
      </c>
      <c r="F2163" s="42" t="s">
        <v>795</v>
      </c>
      <c r="G2163" s="42" t="s">
        <v>520</v>
      </c>
      <c r="H2163" s="41">
        <f t="shared" si="229"/>
        <v>110</v>
      </c>
      <c r="I2163" s="41">
        <f t="shared" si="230"/>
        <v>15</v>
      </c>
      <c r="J2163" s="41">
        <f t="shared" si="231"/>
        <v>4</v>
      </c>
      <c r="K2163" s="41" t="s">
        <v>542</v>
      </c>
      <c r="L2163" s="42" t="str">
        <f t="shared" si="232"/>
        <v>tw-y-60-shl-loc3</v>
      </c>
      <c r="M2163" s="42">
        <f t="shared" si="233"/>
        <v>7</v>
      </c>
      <c r="N2163" s="41">
        <v>9</v>
      </c>
      <c r="O2163" s="43">
        <v>9</v>
      </c>
      <c r="Q2163" s="48">
        <v>360</v>
      </c>
    </row>
    <row r="2164" spans="1:17" ht="16.5" x14ac:dyDescent="0.2">
      <c r="A2164" s="45" t="s">
        <v>1705</v>
      </c>
      <c r="B2164" s="45">
        <f t="shared" si="227"/>
        <v>4406110</v>
      </c>
      <c r="C2164" s="69">
        <v>61</v>
      </c>
      <c r="D2164" s="35">
        <f t="shared" si="228"/>
        <v>44061</v>
      </c>
      <c r="E2164" s="36">
        <v>1</v>
      </c>
      <c r="F2164" s="44" t="s">
        <v>794</v>
      </c>
      <c r="G2164" s="44" t="s">
        <v>174</v>
      </c>
      <c r="H2164" s="36">
        <f t="shared" si="229"/>
        <v>111</v>
      </c>
      <c r="I2164" s="36">
        <f t="shared" si="230"/>
        <v>15</v>
      </c>
      <c r="J2164" s="36">
        <f t="shared" si="231"/>
        <v>4</v>
      </c>
      <c r="K2164" s="36" t="s">
        <v>499</v>
      </c>
      <c r="L2164" s="36" t="str">
        <f t="shared" si="232"/>
        <v>tw-y-61-jlr-loc1</v>
      </c>
      <c r="M2164" s="36">
        <f t="shared" si="233"/>
        <v>7</v>
      </c>
      <c r="N2164" s="36">
        <v>6</v>
      </c>
      <c r="O2164" s="37">
        <v>6</v>
      </c>
      <c r="Q2164" s="48">
        <v>361</v>
      </c>
    </row>
    <row r="2165" spans="1:17" ht="16.5" x14ac:dyDescent="0.2">
      <c r="A2165" s="45" t="s">
        <v>1705</v>
      </c>
      <c r="B2165" s="45">
        <f t="shared" si="227"/>
        <v>4406111</v>
      </c>
      <c r="C2165" s="69">
        <v>61</v>
      </c>
      <c r="D2165" s="38">
        <f t="shared" si="228"/>
        <v>44061</v>
      </c>
      <c r="E2165" s="25">
        <v>1</v>
      </c>
      <c r="F2165" s="26" t="s">
        <v>795</v>
      </c>
      <c r="G2165" s="26" t="s">
        <v>516</v>
      </c>
      <c r="H2165" s="25">
        <f t="shared" si="229"/>
        <v>111</v>
      </c>
      <c r="I2165" s="25">
        <f t="shared" si="230"/>
        <v>15</v>
      </c>
      <c r="J2165" s="25">
        <f t="shared" si="231"/>
        <v>4</v>
      </c>
      <c r="K2165" s="25" t="s">
        <v>539</v>
      </c>
      <c r="L2165" s="25" t="str">
        <f t="shared" si="232"/>
        <v>tw-y-61-shl-loc1</v>
      </c>
      <c r="M2165" s="25">
        <f t="shared" si="233"/>
        <v>7</v>
      </c>
      <c r="N2165" s="25">
        <v>9</v>
      </c>
      <c r="O2165" s="39">
        <v>9</v>
      </c>
      <c r="Q2165" s="48">
        <v>362</v>
      </c>
    </row>
    <row r="2166" spans="1:17" ht="16.5" x14ac:dyDescent="0.2">
      <c r="A2166" s="45" t="s">
        <v>1705</v>
      </c>
      <c r="B2166" s="45">
        <f t="shared" si="227"/>
        <v>4406120</v>
      </c>
      <c r="C2166" s="69">
        <v>61</v>
      </c>
      <c r="D2166" s="38">
        <f t="shared" si="228"/>
        <v>44061</v>
      </c>
      <c r="E2166" s="25">
        <v>2</v>
      </c>
      <c r="F2166" s="26" t="s">
        <v>794</v>
      </c>
      <c r="G2166" s="26" t="s">
        <v>498</v>
      </c>
      <c r="H2166" s="25">
        <f t="shared" si="229"/>
        <v>111</v>
      </c>
      <c r="I2166" s="25">
        <f t="shared" si="230"/>
        <v>15</v>
      </c>
      <c r="J2166" s="25">
        <f t="shared" si="231"/>
        <v>4</v>
      </c>
      <c r="K2166" s="25" t="s">
        <v>1459</v>
      </c>
      <c r="L2166" s="49" t="str">
        <f t="shared" si="232"/>
        <v>tw-y-61-jlr-loc2</v>
      </c>
      <c r="M2166" s="49">
        <f t="shared" si="233"/>
        <v>7</v>
      </c>
      <c r="N2166" s="25">
        <v>6</v>
      </c>
      <c r="O2166" s="39">
        <v>6</v>
      </c>
      <c r="Q2166" s="48">
        <v>363</v>
      </c>
    </row>
    <row r="2167" spans="1:17" ht="16.5" x14ac:dyDescent="0.2">
      <c r="A2167" s="45" t="s">
        <v>1705</v>
      </c>
      <c r="B2167" s="45">
        <f t="shared" si="227"/>
        <v>4406121</v>
      </c>
      <c r="C2167" s="69">
        <v>61</v>
      </c>
      <c r="D2167" s="38">
        <f t="shared" si="228"/>
        <v>44061</v>
      </c>
      <c r="E2167" s="25">
        <v>2</v>
      </c>
      <c r="F2167" s="26" t="s">
        <v>795</v>
      </c>
      <c r="G2167" s="26" t="s">
        <v>515</v>
      </c>
      <c r="H2167" s="25">
        <f t="shared" si="229"/>
        <v>111</v>
      </c>
      <c r="I2167" s="25">
        <f t="shared" si="230"/>
        <v>15</v>
      </c>
      <c r="J2167" s="25">
        <f t="shared" si="231"/>
        <v>4</v>
      </c>
      <c r="K2167" s="25" t="s">
        <v>538</v>
      </c>
      <c r="L2167" s="49" t="str">
        <f t="shared" si="232"/>
        <v>tw-y-61-shl-loc2</v>
      </c>
      <c r="M2167" s="49">
        <f t="shared" si="233"/>
        <v>7</v>
      </c>
      <c r="N2167" s="25">
        <v>9</v>
      </c>
      <c r="O2167" s="39">
        <v>9</v>
      </c>
      <c r="Q2167" s="48">
        <v>364</v>
      </c>
    </row>
    <row r="2168" spans="1:17" ht="16.5" x14ac:dyDescent="0.2">
      <c r="A2168" s="45" t="s">
        <v>1705</v>
      </c>
      <c r="B2168" s="45">
        <f t="shared" si="227"/>
        <v>4406130</v>
      </c>
      <c r="C2168" s="69">
        <v>61</v>
      </c>
      <c r="D2168" s="38">
        <f t="shared" si="228"/>
        <v>44061</v>
      </c>
      <c r="E2168" s="25">
        <v>3</v>
      </c>
      <c r="F2168" s="26" t="s">
        <v>794</v>
      </c>
      <c r="G2168" s="26" t="s">
        <v>500</v>
      </c>
      <c r="H2168" s="25">
        <f t="shared" si="229"/>
        <v>111</v>
      </c>
      <c r="I2168" s="25">
        <f t="shared" si="230"/>
        <v>15</v>
      </c>
      <c r="J2168" s="25">
        <f t="shared" si="231"/>
        <v>4</v>
      </c>
      <c r="K2168" s="25" t="s">
        <v>502</v>
      </c>
      <c r="L2168" s="50" t="str">
        <f t="shared" si="232"/>
        <v>tw-y-61-jlr-loc3</v>
      </c>
      <c r="M2168" s="50">
        <f t="shared" si="233"/>
        <v>7</v>
      </c>
      <c r="N2168" s="25">
        <v>6</v>
      </c>
      <c r="O2168" s="39">
        <v>6</v>
      </c>
      <c r="Q2168" s="48">
        <v>365</v>
      </c>
    </row>
    <row r="2169" spans="1:17" ht="17.25" thickBot="1" x14ac:dyDescent="0.25">
      <c r="A2169" s="45" t="s">
        <v>1705</v>
      </c>
      <c r="B2169" s="45">
        <f t="shared" si="227"/>
        <v>4406131</v>
      </c>
      <c r="C2169" s="69">
        <v>61</v>
      </c>
      <c r="D2169" s="40">
        <f t="shared" si="228"/>
        <v>44061</v>
      </c>
      <c r="E2169" s="41">
        <v>3</v>
      </c>
      <c r="F2169" s="42" t="s">
        <v>795</v>
      </c>
      <c r="G2169" s="42" t="s">
        <v>520</v>
      </c>
      <c r="H2169" s="41">
        <f t="shared" si="229"/>
        <v>111</v>
      </c>
      <c r="I2169" s="41">
        <f t="shared" si="230"/>
        <v>15</v>
      </c>
      <c r="J2169" s="41">
        <f t="shared" si="231"/>
        <v>4</v>
      </c>
      <c r="K2169" s="41" t="s">
        <v>543</v>
      </c>
      <c r="L2169" s="42" t="str">
        <f t="shared" si="232"/>
        <v>tw-y-61-shl-loc3</v>
      </c>
      <c r="M2169" s="42">
        <f t="shared" si="233"/>
        <v>7</v>
      </c>
      <c r="N2169" s="41">
        <v>9</v>
      </c>
      <c r="O2169" s="43">
        <v>9</v>
      </c>
      <c r="Q2169" s="48">
        <v>366</v>
      </c>
    </row>
    <row r="2170" spans="1:17" ht="16.5" x14ac:dyDescent="0.2">
      <c r="A2170" s="45" t="s">
        <v>1705</v>
      </c>
      <c r="B2170" s="45">
        <f t="shared" si="227"/>
        <v>4406210</v>
      </c>
      <c r="C2170" s="69">
        <v>62</v>
      </c>
      <c r="D2170" s="35">
        <f t="shared" si="228"/>
        <v>44062</v>
      </c>
      <c r="E2170" s="36">
        <v>1</v>
      </c>
      <c r="F2170" s="44" t="s">
        <v>794</v>
      </c>
      <c r="G2170" s="44" t="s">
        <v>174</v>
      </c>
      <c r="H2170" s="36">
        <f t="shared" si="229"/>
        <v>112</v>
      </c>
      <c r="I2170" s="36">
        <f t="shared" si="230"/>
        <v>15</v>
      </c>
      <c r="J2170" s="36">
        <f t="shared" si="231"/>
        <v>4</v>
      </c>
      <c r="K2170" s="36" t="s">
        <v>174</v>
      </c>
      <c r="L2170" s="36" t="str">
        <f t="shared" si="232"/>
        <v>tw-y-62-jlr-loc1</v>
      </c>
      <c r="M2170" s="36">
        <f t="shared" si="233"/>
        <v>7</v>
      </c>
      <c r="N2170" s="36">
        <v>6</v>
      </c>
      <c r="O2170" s="37">
        <v>6</v>
      </c>
      <c r="Q2170" s="48">
        <v>367</v>
      </c>
    </row>
    <row r="2171" spans="1:17" ht="16.5" x14ac:dyDescent="0.2">
      <c r="A2171" s="45" t="s">
        <v>1705</v>
      </c>
      <c r="B2171" s="45">
        <f t="shared" si="227"/>
        <v>4406211</v>
      </c>
      <c r="C2171" s="69">
        <v>62</v>
      </c>
      <c r="D2171" s="38">
        <f t="shared" si="228"/>
        <v>44062</v>
      </c>
      <c r="E2171" s="25">
        <v>1</v>
      </c>
      <c r="F2171" s="26" t="s">
        <v>795</v>
      </c>
      <c r="G2171" s="26" t="s">
        <v>516</v>
      </c>
      <c r="H2171" s="25">
        <f t="shared" si="229"/>
        <v>112</v>
      </c>
      <c r="I2171" s="25">
        <f t="shared" si="230"/>
        <v>15</v>
      </c>
      <c r="J2171" s="25">
        <f t="shared" si="231"/>
        <v>4</v>
      </c>
      <c r="K2171" s="25" t="s">
        <v>534</v>
      </c>
      <c r="L2171" s="25" t="str">
        <f t="shared" si="232"/>
        <v>tw-y-62-shl-loc1</v>
      </c>
      <c r="M2171" s="25">
        <f t="shared" si="233"/>
        <v>7</v>
      </c>
      <c r="N2171" s="25">
        <v>9</v>
      </c>
      <c r="O2171" s="39">
        <v>9</v>
      </c>
      <c r="Q2171" s="48">
        <v>368</v>
      </c>
    </row>
    <row r="2172" spans="1:17" ht="16.5" x14ac:dyDescent="0.2">
      <c r="A2172" s="45" t="s">
        <v>1705</v>
      </c>
      <c r="B2172" s="45">
        <f t="shared" si="227"/>
        <v>4406220</v>
      </c>
      <c r="C2172" s="69">
        <v>62</v>
      </c>
      <c r="D2172" s="38">
        <f t="shared" si="228"/>
        <v>44062</v>
      </c>
      <c r="E2172" s="25">
        <v>2</v>
      </c>
      <c r="F2172" s="26" t="s">
        <v>794</v>
      </c>
      <c r="G2172" s="26" t="s">
        <v>498</v>
      </c>
      <c r="H2172" s="25">
        <f t="shared" si="229"/>
        <v>112</v>
      </c>
      <c r="I2172" s="25">
        <f t="shared" si="230"/>
        <v>15</v>
      </c>
      <c r="J2172" s="25">
        <f t="shared" si="231"/>
        <v>4</v>
      </c>
      <c r="K2172" s="25" t="s">
        <v>174</v>
      </c>
      <c r="L2172" s="49" t="str">
        <f t="shared" si="232"/>
        <v>tw-y-62-jlr-loc2</v>
      </c>
      <c r="M2172" s="49">
        <f t="shared" si="233"/>
        <v>7</v>
      </c>
      <c r="N2172" s="25">
        <v>6</v>
      </c>
      <c r="O2172" s="39">
        <v>6</v>
      </c>
      <c r="Q2172" s="48">
        <v>369</v>
      </c>
    </row>
    <row r="2173" spans="1:17" ht="16.5" x14ac:dyDescent="0.2">
      <c r="A2173" s="45" t="s">
        <v>1705</v>
      </c>
      <c r="B2173" s="45">
        <f t="shared" si="227"/>
        <v>4406221</v>
      </c>
      <c r="C2173" s="69">
        <v>62</v>
      </c>
      <c r="D2173" s="38">
        <f t="shared" si="228"/>
        <v>44062</v>
      </c>
      <c r="E2173" s="25">
        <v>2</v>
      </c>
      <c r="F2173" s="26" t="s">
        <v>795</v>
      </c>
      <c r="G2173" s="26" t="s">
        <v>515</v>
      </c>
      <c r="H2173" s="25">
        <f t="shared" si="229"/>
        <v>112</v>
      </c>
      <c r="I2173" s="25">
        <f t="shared" si="230"/>
        <v>15</v>
      </c>
      <c r="J2173" s="25">
        <f t="shared" si="231"/>
        <v>4</v>
      </c>
      <c r="K2173" s="25" t="s">
        <v>528</v>
      </c>
      <c r="L2173" s="49" t="str">
        <f t="shared" si="232"/>
        <v>tw-y-62-shl-loc2</v>
      </c>
      <c r="M2173" s="49">
        <f t="shared" si="233"/>
        <v>7</v>
      </c>
      <c r="N2173" s="25">
        <v>9</v>
      </c>
      <c r="O2173" s="39">
        <v>9</v>
      </c>
      <c r="Q2173" s="48">
        <v>370</v>
      </c>
    </row>
    <row r="2174" spans="1:17" ht="16.5" x14ac:dyDescent="0.2">
      <c r="A2174" s="45" t="s">
        <v>1705</v>
      </c>
      <c r="B2174" s="45">
        <f t="shared" si="227"/>
        <v>4406230</v>
      </c>
      <c r="C2174" s="69">
        <v>62</v>
      </c>
      <c r="D2174" s="38">
        <f t="shared" si="228"/>
        <v>44062</v>
      </c>
      <c r="E2174" s="25">
        <v>3</v>
      </c>
      <c r="F2174" s="26" t="s">
        <v>794</v>
      </c>
      <c r="G2174" s="26" t="s">
        <v>500</v>
      </c>
      <c r="H2174" s="25">
        <f t="shared" si="229"/>
        <v>112</v>
      </c>
      <c r="I2174" s="25">
        <f t="shared" si="230"/>
        <v>15</v>
      </c>
      <c r="J2174" s="25">
        <f t="shared" si="231"/>
        <v>4</v>
      </c>
      <c r="K2174" s="25" t="s">
        <v>501</v>
      </c>
      <c r="L2174" s="50" t="str">
        <f t="shared" si="232"/>
        <v>tw-y-62-jlr-loc3</v>
      </c>
      <c r="M2174" s="50">
        <f t="shared" si="233"/>
        <v>7</v>
      </c>
      <c r="N2174" s="25">
        <v>6</v>
      </c>
      <c r="O2174" s="39">
        <v>6</v>
      </c>
      <c r="Q2174" s="48">
        <v>371</v>
      </c>
    </row>
    <row r="2175" spans="1:17" ht="17.25" thickBot="1" x14ac:dyDescent="0.25">
      <c r="A2175" s="45" t="s">
        <v>1705</v>
      </c>
      <c r="B2175" s="45">
        <f t="shared" si="227"/>
        <v>4406231</v>
      </c>
      <c r="C2175" s="69">
        <v>62</v>
      </c>
      <c r="D2175" s="40">
        <f t="shared" si="228"/>
        <v>44062</v>
      </c>
      <c r="E2175" s="41">
        <v>3</v>
      </c>
      <c r="F2175" s="42" t="s">
        <v>795</v>
      </c>
      <c r="G2175" s="42" t="s">
        <v>520</v>
      </c>
      <c r="H2175" s="41">
        <f t="shared" si="229"/>
        <v>112</v>
      </c>
      <c r="I2175" s="41">
        <f t="shared" si="230"/>
        <v>15</v>
      </c>
      <c r="J2175" s="41">
        <f t="shared" si="231"/>
        <v>4</v>
      </c>
      <c r="K2175" s="41" t="s">
        <v>542</v>
      </c>
      <c r="L2175" s="42" t="str">
        <f t="shared" si="232"/>
        <v>tw-y-62-shl-loc3</v>
      </c>
      <c r="M2175" s="42">
        <f t="shared" si="233"/>
        <v>7</v>
      </c>
      <c r="N2175" s="41">
        <v>9</v>
      </c>
      <c r="O2175" s="43">
        <v>9</v>
      </c>
      <c r="Q2175" s="48">
        <v>372</v>
      </c>
    </row>
    <row r="2176" spans="1:17" ht="16.5" x14ac:dyDescent="0.2">
      <c r="A2176" s="45" t="s">
        <v>1705</v>
      </c>
      <c r="B2176" s="45">
        <f t="shared" si="227"/>
        <v>4406310</v>
      </c>
      <c r="C2176" s="69">
        <v>63</v>
      </c>
      <c r="D2176" s="35">
        <f t="shared" si="228"/>
        <v>44063</v>
      </c>
      <c r="E2176" s="36">
        <v>1</v>
      </c>
      <c r="F2176" s="44" t="s">
        <v>794</v>
      </c>
      <c r="G2176" s="44" t="s">
        <v>174</v>
      </c>
      <c r="H2176" s="36">
        <f t="shared" si="229"/>
        <v>112</v>
      </c>
      <c r="I2176" s="36">
        <f t="shared" si="230"/>
        <v>15</v>
      </c>
      <c r="J2176" s="36">
        <f t="shared" si="231"/>
        <v>4</v>
      </c>
      <c r="K2176" s="36" t="s">
        <v>498</v>
      </c>
      <c r="L2176" s="36" t="str">
        <f t="shared" si="232"/>
        <v>tw-y-63-jlr-loc1</v>
      </c>
      <c r="M2176" s="36">
        <f t="shared" si="233"/>
        <v>7</v>
      </c>
      <c r="N2176" s="36">
        <v>6</v>
      </c>
      <c r="O2176" s="37">
        <v>6</v>
      </c>
      <c r="Q2176" s="48">
        <v>373</v>
      </c>
    </row>
    <row r="2177" spans="1:17" ht="16.5" x14ac:dyDescent="0.2">
      <c r="A2177" s="45" t="s">
        <v>1705</v>
      </c>
      <c r="B2177" s="45">
        <f t="shared" si="227"/>
        <v>4406311</v>
      </c>
      <c r="C2177" s="69">
        <v>63</v>
      </c>
      <c r="D2177" s="38">
        <f t="shared" si="228"/>
        <v>44063</v>
      </c>
      <c r="E2177" s="25">
        <v>1</v>
      </c>
      <c r="F2177" s="26" t="s">
        <v>795</v>
      </c>
      <c r="G2177" s="26" t="s">
        <v>516</v>
      </c>
      <c r="H2177" s="25">
        <f t="shared" si="229"/>
        <v>112</v>
      </c>
      <c r="I2177" s="25">
        <f t="shared" si="230"/>
        <v>15</v>
      </c>
      <c r="J2177" s="25">
        <f t="shared" si="231"/>
        <v>4</v>
      </c>
      <c r="K2177" s="25" t="s">
        <v>526</v>
      </c>
      <c r="L2177" s="25" t="str">
        <f t="shared" si="232"/>
        <v>tw-y-63-shl-loc1</v>
      </c>
      <c r="M2177" s="25">
        <f t="shared" si="233"/>
        <v>7</v>
      </c>
      <c r="N2177" s="25">
        <v>9</v>
      </c>
      <c r="O2177" s="39">
        <v>9</v>
      </c>
      <c r="Q2177" s="48">
        <v>374</v>
      </c>
    </row>
    <row r="2178" spans="1:17" ht="16.5" x14ac:dyDescent="0.2">
      <c r="A2178" s="45" t="s">
        <v>1705</v>
      </c>
      <c r="B2178" s="45">
        <f t="shared" si="227"/>
        <v>4406320</v>
      </c>
      <c r="C2178" s="69">
        <v>63</v>
      </c>
      <c r="D2178" s="38">
        <f t="shared" si="228"/>
        <v>44063</v>
      </c>
      <c r="E2178" s="25">
        <v>2</v>
      </c>
      <c r="F2178" s="26" t="s">
        <v>794</v>
      </c>
      <c r="G2178" s="26" t="s">
        <v>498</v>
      </c>
      <c r="H2178" s="25">
        <f t="shared" si="229"/>
        <v>112</v>
      </c>
      <c r="I2178" s="25">
        <f t="shared" si="230"/>
        <v>15</v>
      </c>
      <c r="J2178" s="25">
        <f t="shared" si="231"/>
        <v>4</v>
      </c>
      <c r="K2178" s="25" t="s">
        <v>497</v>
      </c>
      <c r="L2178" s="49" t="str">
        <f t="shared" si="232"/>
        <v>tw-y-63-jlr-loc2</v>
      </c>
      <c r="M2178" s="49">
        <f t="shared" si="233"/>
        <v>7</v>
      </c>
      <c r="N2178" s="25">
        <v>6</v>
      </c>
      <c r="O2178" s="39">
        <v>6</v>
      </c>
      <c r="Q2178" s="48">
        <v>375</v>
      </c>
    </row>
    <row r="2179" spans="1:17" ht="16.5" x14ac:dyDescent="0.2">
      <c r="A2179" s="45" t="s">
        <v>1705</v>
      </c>
      <c r="B2179" s="45">
        <f t="shared" si="227"/>
        <v>4406321</v>
      </c>
      <c r="C2179" s="69">
        <v>63</v>
      </c>
      <c r="D2179" s="38">
        <f t="shared" si="228"/>
        <v>44063</v>
      </c>
      <c r="E2179" s="25">
        <v>2</v>
      </c>
      <c r="F2179" s="26" t="s">
        <v>795</v>
      </c>
      <c r="G2179" s="26" t="s">
        <v>515</v>
      </c>
      <c r="H2179" s="25">
        <f t="shared" si="229"/>
        <v>112</v>
      </c>
      <c r="I2179" s="25">
        <f t="shared" si="230"/>
        <v>15</v>
      </c>
      <c r="J2179" s="25">
        <f t="shared" si="231"/>
        <v>4</v>
      </c>
      <c r="K2179" s="25" t="s">
        <v>531</v>
      </c>
      <c r="L2179" s="49" t="str">
        <f t="shared" si="232"/>
        <v>tw-y-63-shl-loc2</v>
      </c>
      <c r="M2179" s="49">
        <f t="shared" si="233"/>
        <v>7</v>
      </c>
      <c r="N2179" s="25">
        <v>9</v>
      </c>
      <c r="O2179" s="39">
        <v>9</v>
      </c>
      <c r="Q2179" s="48">
        <v>376</v>
      </c>
    </row>
    <row r="2180" spans="1:17" ht="16.5" x14ac:dyDescent="0.2">
      <c r="A2180" s="45" t="s">
        <v>1705</v>
      </c>
      <c r="B2180" s="45">
        <f t="shared" si="227"/>
        <v>4406330</v>
      </c>
      <c r="C2180" s="69">
        <v>63</v>
      </c>
      <c r="D2180" s="38">
        <f t="shared" si="228"/>
        <v>44063</v>
      </c>
      <c r="E2180" s="25">
        <v>3</v>
      </c>
      <c r="F2180" s="26" t="s">
        <v>794</v>
      </c>
      <c r="G2180" s="26" t="s">
        <v>500</v>
      </c>
      <c r="H2180" s="25">
        <f t="shared" si="229"/>
        <v>112</v>
      </c>
      <c r="I2180" s="25">
        <f t="shared" si="230"/>
        <v>15</v>
      </c>
      <c r="J2180" s="25">
        <f t="shared" si="231"/>
        <v>4</v>
      </c>
      <c r="K2180" s="25" t="s">
        <v>174</v>
      </c>
      <c r="L2180" s="50" t="str">
        <f t="shared" si="232"/>
        <v>tw-y-63-jlr-loc3</v>
      </c>
      <c r="M2180" s="50">
        <f t="shared" si="233"/>
        <v>7</v>
      </c>
      <c r="N2180" s="25">
        <v>6</v>
      </c>
      <c r="O2180" s="39">
        <v>6</v>
      </c>
      <c r="Q2180" s="48">
        <v>377</v>
      </c>
    </row>
    <row r="2181" spans="1:17" ht="17.25" thickBot="1" x14ac:dyDescent="0.25">
      <c r="A2181" s="45" t="s">
        <v>1705</v>
      </c>
      <c r="B2181" s="45">
        <f t="shared" ref="B2181:B2244" si="234">D2181*100+E2181*10+IF(F2181="jlr",0,1)</f>
        <v>4406331</v>
      </c>
      <c r="C2181" s="69">
        <v>63</v>
      </c>
      <c r="D2181" s="40">
        <f t="shared" si="228"/>
        <v>44063</v>
      </c>
      <c r="E2181" s="41">
        <v>3</v>
      </c>
      <c r="F2181" s="42" t="s">
        <v>795</v>
      </c>
      <c r="G2181" s="42" t="s">
        <v>520</v>
      </c>
      <c r="H2181" s="41">
        <f t="shared" si="229"/>
        <v>112</v>
      </c>
      <c r="I2181" s="41">
        <f t="shared" si="230"/>
        <v>15</v>
      </c>
      <c r="J2181" s="41">
        <f t="shared" si="231"/>
        <v>4</v>
      </c>
      <c r="K2181" s="41" t="s">
        <v>535</v>
      </c>
      <c r="L2181" s="42" t="str">
        <f t="shared" si="232"/>
        <v>tw-y-63-shl-loc3</v>
      </c>
      <c r="M2181" s="42">
        <f t="shared" si="233"/>
        <v>7</v>
      </c>
      <c r="N2181" s="41">
        <v>9</v>
      </c>
      <c r="O2181" s="43">
        <v>9</v>
      </c>
      <c r="Q2181" s="48">
        <v>378</v>
      </c>
    </row>
    <row r="2182" spans="1:17" ht="16.5" x14ac:dyDescent="0.2">
      <c r="A2182" s="45" t="s">
        <v>1705</v>
      </c>
      <c r="B2182" s="45">
        <f t="shared" si="234"/>
        <v>4406410</v>
      </c>
      <c r="C2182" s="69">
        <v>64</v>
      </c>
      <c r="D2182" s="35">
        <f t="shared" si="228"/>
        <v>44064</v>
      </c>
      <c r="E2182" s="36">
        <v>1</v>
      </c>
      <c r="F2182" s="44" t="s">
        <v>794</v>
      </c>
      <c r="G2182" s="44" t="s">
        <v>174</v>
      </c>
      <c r="H2182" s="36">
        <f t="shared" si="229"/>
        <v>113</v>
      </c>
      <c r="I2182" s="36">
        <f t="shared" si="230"/>
        <v>15</v>
      </c>
      <c r="J2182" s="36">
        <f t="shared" si="231"/>
        <v>4</v>
      </c>
      <c r="K2182" s="36" t="s">
        <v>502</v>
      </c>
      <c r="L2182" s="36" t="str">
        <f t="shared" si="232"/>
        <v>tw-y-64-jlr-loc1</v>
      </c>
      <c r="M2182" s="36">
        <f t="shared" si="233"/>
        <v>7</v>
      </c>
      <c r="N2182" s="36">
        <v>6</v>
      </c>
      <c r="O2182" s="37">
        <v>6</v>
      </c>
      <c r="Q2182" s="48">
        <v>379</v>
      </c>
    </row>
    <row r="2183" spans="1:17" ht="16.5" x14ac:dyDescent="0.2">
      <c r="A2183" s="45" t="s">
        <v>1705</v>
      </c>
      <c r="B2183" s="45">
        <f t="shared" si="234"/>
        <v>4406411</v>
      </c>
      <c r="C2183" s="69">
        <v>64</v>
      </c>
      <c r="D2183" s="38">
        <f t="shared" si="228"/>
        <v>44064</v>
      </c>
      <c r="E2183" s="25">
        <v>1</v>
      </c>
      <c r="F2183" s="26" t="s">
        <v>795</v>
      </c>
      <c r="G2183" s="26" t="s">
        <v>516</v>
      </c>
      <c r="H2183" s="25">
        <f t="shared" si="229"/>
        <v>113</v>
      </c>
      <c r="I2183" s="25">
        <f t="shared" si="230"/>
        <v>15</v>
      </c>
      <c r="J2183" s="25">
        <f t="shared" si="231"/>
        <v>4</v>
      </c>
      <c r="K2183" s="25" t="s">
        <v>543</v>
      </c>
      <c r="L2183" s="25" t="str">
        <f t="shared" si="232"/>
        <v>tw-y-64-shl-loc1</v>
      </c>
      <c r="M2183" s="25">
        <f t="shared" si="233"/>
        <v>7</v>
      </c>
      <c r="N2183" s="25">
        <v>9</v>
      </c>
      <c r="O2183" s="39">
        <v>9</v>
      </c>
      <c r="Q2183" s="48">
        <v>380</v>
      </c>
    </row>
    <row r="2184" spans="1:17" ht="16.5" x14ac:dyDescent="0.2">
      <c r="A2184" s="45" t="s">
        <v>1705</v>
      </c>
      <c r="B2184" s="45">
        <f t="shared" si="234"/>
        <v>4406420</v>
      </c>
      <c r="C2184" s="69">
        <v>64</v>
      </c>
      <c r="D2184" s="38">
        <f t="shared" si="228"/>
        <v>44064</v>
      </c>
      <c r="E2184" s="25">
        <v>2</v>
      </c>
      <c r="F2184" s="26" t="s">
        <v>794</v>
      </c>
      <c r="G2184" s="26" t="s">
        <v>498</v>
      </c>
      <c r="H2184" s="25">
        <f t="shared" si="229"/>
        <v>113</v>
      </c>
      <c r="I2184" s="25">
        <f t="shared" si="230"/>
        <v>15</v>
      </c>
      <c r="J2184" s="25">
        <f t="shared" si="231"/>
        <v>4</v>
      </c>
      <c r="K2184" s="25" t="s">
        <v>1459</v>
      </c>
      <c r="L2184" s="49" t="str">
        <f t="shared" si="232"/>
        <v>tw-y-64-jlr-loc2</v>
      </c>
      <c r="M2184" s="49">
        <f t="shared" si="233"/>
        <v>7</v>
      </c>
      <c r="N2184" s="25">
        <v>6</v>
      </c>
      <c r="O2184" s="39">
        <v>6</v>
      </c>
      <c r="Q2184" s="48">
        <v>381</v>
      </c>
    </row>
    <row r="2185" spans="1:17" ht="16.5" x14ac:dyDescent="0.2">
      <c r="A2185" s="45" t="s">
        <v>1705</v>
      </c>
      <c r="B2185" s="45">
        <f t="shared" si="234"/>
        <v>4406421</v>
      </c>
      <c r="C2185" s="69">
        <v>64</v>
      </c>
      <c r="D2185" s="38">
        <f t="shared" si="228"/>
        <v>44064</v>
      </c>
      <c r="E2185" s="25">
        <v>2</v>
      </c>
      <c r="F2185" s="26" t="s">
        <v>795</v>
      </c>
      <c r="G2185" s="26" t="s">
        <v>515</v>
      </c>
      <c r="H2185" s="25">
        <f t="shared" si="229"/>
        <v>113</v>
      </c>
      <c r="I2185" s="25">
        <f t="shared" si="230"/>
        <v>15</v>
      </c>
      <c r="J2185" s="25">
        <f t="shared" si="231"/>
        <v>4</v>
      </c>
      <c r="K2185" s="25" t="s">
        <v>538</v>
      </c>
      <c r="L2185" s="49" t="str">
        <f t="shared" si="232"/>
        <v>tw-y-64-shl-loc2</v>
      </c>
      <c r="M2185" s="49">
        <f t="shared" si="233"/>
        <v>7</v>
      </c>
      <c r="N2185" s="25">
        <v>9</v>
      </c>
      <c r="O2185" s="39">
        <v>9</v>
      </c>
      <c r="Q2185" s="48">
        <v>382</v>
      </c>
    </row>
    <row r="2186" spans="1:17" ht="16.5" x14ac:dyDescent="0.2">
      <c r="A2186" s="45" t="s">
        <v>1705</v>
      </c>
      <c r="B2186" s="45">
        <f t="shared" si="234"/>
        <v>4406430</v>
      </c>
      <c r="C2186" s="69">
        <v>64</v>
      </c>
      <c r="D2186" s="38">
        <f t="shared" si="228"/>
        <v>44064</v>
      </c>
      <c r="E2186" s="25">
        <v>3</v>
      </c>
      <c r="F2186" s="26" t="s">
        <v>794</v>
      </c>
      <c r="G2186" s="26" t="s">
        <v>500</v>
      </c>
      <c r="H2186" s="25">
        <f t="shared" si="229"/>
        <v>113</v>
      </c>
      <c r="I2186" s="25">
        <f t="shared" si="230"/>
        <v>15</v>
      </c>
      <c r="J2186" s="25">
        <f t="shared" si="231"/>
        <v>4</v>
      </c>
      <c r="K2186" s="25" t="s">
        <v>503</v>
      </c>
      <c r="L2186" s="50" t="str">
        <f t="shared" si="232"/>
        <v>tw-y-64-jlr-loc3</v>
      </c>
      <c r="M2186" s="50">
        <f t="shared" si="233"/>
        <v>7</v>
      </c>
      <c r="N2186" s="25">
        <v>6</v>
      </c>
      <c r="O2186" s="39">
        <v>6</v>
      </c>
      <c r="Q2186" s="48">
        <v>383</v>
      </c>
    </row>
    <row r="2187" spans="1:17" ht="17.25" thickBot="1" x14ac:dyDescent="0.25">
      <c r="A2187" s="45" t="s">
        <v>1705</v>
      </c>
      <c r="B2187" s="45">
        <f t="shared" si="234"/>
        <v>4406431</v>
      </c>
      <c r="C2187" s="69">
        <v>64</v>
      </c>
      <c r="D2187" s="40">
        <f t="shared" si="228"/>
        <v>44064</v>
      </c>
      <c r="E2187" s="41">
        <v>3</v>
      </c>
      <c r="F2187" s="42" t="s">
        <v>795</v>
      </c>
      <c r="G2187" s="42" t="s">
        <v>520</v>
      </c>
      <c r="H2187" s="41">
        <f t="shared" si="229"/>
        <v>113</v>
      </c>
      <c r="I2187" s="41">
        <f t="shared" si="230"/>
        <v>15</v>
      </c>
      <c r="J2187" s="41">
        <f t="shared" si="231"/>
        <v>4</v>
      </c>
      <c r="K2187" s="41" t="s">
        <v>544</v>
      </c>
      <c r="L2187" s="42" t="str">
        <f t="shared" si="232"/>
        <v>tw-y-64-shl-loc3</v>
      </c>
      <c r="M2187" s="42">
        <f t="shared" si="233"/>
        <v>7</v>
      </c>
      <c r="N2187" s="41">
        <v>9</v>
      </c>
      <c r="O2187" s="43">
        <v>9</v>
      </c>
      <c r="Q2187" s="48">
        <v>384</v>
      </c>
    </row>
    <row r="2188" spans="1:17" ht="16.5" x14ac:dyDescent="0.2">
      <c r="A2188" s="45" t="s">
        <v>1705</v>
      </c>
      <c r="B2188" s="45">
        <f t="shared" si="234"/>
        <v>4406510</v>
      </c>
      <c r="C2188" s="69">
        <v>65</v>
      </c>
      <c r="D2188" s="35">
        <f t="shared" si="228"/>
        <v>44065</v>
      </c>
      <c r="E2188" s="36">
        <v>1</v>
      </c>
      <c r="F2188" s="44" t="s">
        <v>794</v>
      </c>
      <c r="G2188" s="44" t="s">
        <v>174</v>
      </c>
      <c r="H2188" s="36">
        <f t="shared" si="229"/>
        <v>113</v>
      </c>
      <c r="I2188" s="36">
        <f t="shared" si="230"/>
        <v>15</v>
      </c>
      <c r="J2188" s="36">
        <f t="shared" si="231"/>
        <v>4</v>
      </c>
      <c r="K2188" s="36" t="s">
        <v>495</v>
      </c>
      <c r="L2188" s="36" t="str">
        <f t="shared" si="232"/>
        <v>tw-y-65-jlr-loc1</v>
      </c>
      <c r="M2188" s="36">
        <f t="shared" si="233"/>
        <v>7</v>
      </c>
      <c r="N2188" s="36">
        <v>6</v>
      </c>
      <c r="O2188" s="37">
        <v>6</v>
      </c>
      <c r="Q2188" s="48">
        <v>385</v>
      </c>
    </row>
    <row r="2189" spans="1:17" ht="16.5" x14ac:dyDescent="0.2">
      <c r="A2189" s="45" t="s">
        <v>1705</v>
      </c>
      <c r="B2189" s="45">
        <f t="shared" si="234"/>
        <v>4406511</v>
      </c>
      <c r="C2189" s="69">
        <v>65</v>
      </c>
      <c r="D2189" s="38">
        <f t="shared" ref="D2189:D2252" si="235">INT((Q2189-1)/6)+44001</f>
        <v>44065</v>
      </c>
      <c r="E2189" s="25">
        <v>1</v>
      </c>
      <c r="F2189" s="26" t="s">
        <v>795</v>
      </c>
      <c r="G2189" s="26" t="s">
        <v>516</v>
      </c>
      <c r="H2189" s="25">
        <f t="shared" ref="H2189:H2252" si="236">INDEX($BL$4:$BL$103,C2189)</f>
        <v>113</v>
      </c>
      <c r="I2189" s="25">
        <f t="shared" ref="I2189:I2252" si="237">INDEX($BM$4:$BO$103,C2189,E2189)</f>
        <v>15</v>
      </c>
      <c r="J2189" s="25">
        <f t="shared" ref="J2189:J2252" si="238">INDEX($BP$4:$BP$103,C2189)</f>
        <v>4</v>
      </c>
      <c r="K2189" s="25" t="s">
        <v>527</v>
      </c>
      <c r="L2189" s="25" t="str">
        <f t="shared" ref="L2189:L2252" si="239">A2189&amp;"-"&amp;C2189&amp;"-"&amp;F2189&amp;"-loc"&amp;E2189</f>
        <v>tw-y-65-shl-loc1</v>
      </c>
      <c r="M2189" s="25">
        <f t="shared" ref="M2189:M2252" si="240">INDEX($BQ$4:$BQ$103,C2189)</f>
        <v>7</v>
      </c>
      <c r="N2189" s="25">
        <v>9</v>
      </c>
      <c r="O2189" s="39">
        <v>9</v>
      </c>
      <c r="Q2189" s="48">
        <v>386</v>
      </c>
    </row>
    <row r="2190" spans="1:17" ht="16.5" x14ac:dyDescent="0.2">
      <c r="A2190" s="45" t="s">
        <v>1705</v>
      </c>
      <c r="B2190" s="45">
        <f t="shared" si="234"/>
        <v>4406520</v>
      </c>
      <c r="C2190" s="69">
        <v>65</v>
      </c>
      <c r="D2190" s="38">
        <f t="shared" si="235"/>
        <v>44065</v>
      </c>
      <c r="E2190" s="25">
        <v>2</v>
      </c>
      <c r="F2190" s="26" t="s">
        <v>794</v>
      </c>
      <c r="G2190" s="26" t="s">
        <v>498</v>
      </c>
      <c r="H2190" s="25">
        <f t="shared" si="236"/>
        <v>113</v>
      </c>
      <c r="I2190" s="25">
        <f t="shared" si="237"/>
        <v>15</v>
      </c>
      <c r="J2190" s="25">
        <f t="shared" si="238"/>
        <v>4</v>
      </c>
      <c r="K2190" s="25" t="s">
        <v>1463</v>
      </c>
      <c r="L2190" s="49" t="str">
        <f t="shared" si="239"/>
        <v>tw-y-65-jlr-loc2</v>
      </c>
      <c r="M2190" s="49">
        <f t="shared" si="240"/>
        <v>7</v>
      </c>
      <c r="N2190" s="25">
        <v>6</v>
      </c>
      <c r="O2190" s="39">
        <v>6</v>
      </c>
      <c r="Q2190" s="48">
        <v>387</v>
      </c>
    </row>
    <row r="2191" spans="1:17" ht="16.5" x14ac:dyDescent="0.2">
      <c r="A2191" s="45" t="s">
        <v>1705</v>
      </c>
      <c r="B2191" s="45">
        <f t="shared" si="234"/>
        <v>4406521</v>
      </c>
      <c r="C2191" s="69">
        <v>65</v>
      </c>
      <c r="D2191" s="38">
        <f t="shared" si="235"/>
        <v>44065</v>
      </c>
      <c r="E2191" s="25">
        <v>2</v>
      </c>
      <c r="F2191" s="26" t="s">
        <v>795</v>
      </c>
      <c r="G2191" s="26" t="s">
        <v>515</v>
      </c>
      <c r="H2191" s="25">
        <f t="shared" si="236"/>
        <v>113</v>
      </c>
      <c r="I2191" s="25">
        <f t="shared" si="237"/>
        <v>15</v>
      </c>
      <c r="J2191" s="25">
        <f t="shared" si="238"/>
        <v>4</v>
      </c>
      <c r="K2191" s="25" t="s">
        <v>530</v>
      </c>
      <c r="L2191" s="49" t="str">
        <f t="shared" si="239"/>
        <v>tw-y-65-shl-loc2</v>
      </c>
      <c r="M2191" s="49">
        <f t="shared" si="240"/>
        <v>7</v>
      </c>
      <c r="N2191" s="25">
        <v>9</v>
      </c>
      <c r="O2191" s="39">
        <v>9</v>
      </c>
      <c r="Q2191" s="48">
        <v>388</v>
      </c>
    </row>
    <row r="2192" spans="1:17" ht="16.5" x14ac:dyDescent="0.2">
      <c r="A2192" s="45" t="s">
        <v>1705</v>
      </c>
      <c r="B2192" s="45">
        <f t="shared" si="234"/>
        <v>4406530</v>
      </c>
      <c r="C2192" s="69">
        <v>65</v>
      </c>
      <c r="D2192" s="38">
        <f t="shared" si="235"/>
        <v>44065</v>
      </c>
      <c r="E2192" s="25">
        <v>3</v>
      </c>
      <c r="F2192" s="26" t="s">
        <v>794</v>
      </c>
      <c r="G2192" s="26" t="s">
        <v>500</v>
      </c>
      <c r="H2192" s="25">
        <f t="shared" si="236"/>
        <v>113</v>
      </c>
      <c r="I2192" s="25">
        <f t="shared" si="237"/>
        <v>15</v>
      </c>
      <c r="J2192" s="25">
        <f t="shared" si="238"/>
        <v>4</v>
      </c>
      <c r="K2192" s="25" t="s">
        <v>504</v>
      </c>
      <c r="L2192" s="50" t="str">
        <f t="shared" si="239"/>
        <v>tw-y-65-jlr-loc3</v>
      </c>
      <c r="M2192" s="50">
        <f t="shared" si="240"/>
        <v>7</v>
      </c>
      <c r="N2192" s="25">
        <v>6</v>
      </c>
      <c r="O2192" s="39">
        <v>6</v>
      </c>
      <c r="Q2192" s="48">
        <v>389</v>
      </c>
    </row>
    <row r="2193" spans="1:17" ht="17.25" thickBot="1" x14ac:dyDescent="0.25">
      <c r="A2193" s="45" t="s">
        <v>1705</v>
      </c>
      <c r="B2193" s="45">
        <f t="shared" si="234"/>
        <v>4406531</v>
      </c>
      <c r="C2193" s="69">
        <v>65</v>
      </c>
      <c r="D2193" s="40">
        <f t="shared" si="235"/>
        <v>44065</v>
      </c>
      <c r="E2193" s="41">
        <v>3</v>
      </c>
      <c r="F2193" s="42" t="s">
        <v>795</v>
      </c>
      <c r="G2193" s="42" t="s">
        <v>520</v>
      </c>
      <c r="H2193" s="41">
        <f t="shared" si="236"/>
        <v>113</v>
      </c>
      <c r="I2193" s="41">
        <f t="shared" si="237"/>
        <v>15</v>
      </c>
      <c r="J2193" s="41">
        <f t="shared" si="238"/>
        <v>4</v>
      </c>
      <c r="K2193" s="41" t="s">
        <v>545</v>
      </c>
      <c r="L2193" s="42" t="str">
        <f t="shared" si="239"/>
        <v>tw-y-65-shl-loc3</v>
      </c>
      <c r="M2193" s="42">
        <f t="shared" si="240"/>
        <v>7</v>
      </c>
      <c r="N2193" s="41">
        <v>9</v>
      </c>
      <c r="O2193" s="43">
        <v>9</v>
      </c>
      <c r="Q2193" s="48">
        <v>390</v>
      </c>
    </row>
    <row r="2194" spans="1:17" ht="16.5" x14ac:dyDescent="0.2">
      <c r="A2194" s="45" t="s">
        <v>1705</v>
      </c>
      <c r="B2194" s="45">
        <f t="shared" si="234"/>
        <v>4406610</v>
      </c>
      <c r="C2194" s="69">
        <v>66</v>
      </c>
      <c r="D2194" s="35">
        <f t="shared" si="235"/>
        <v>44066</v>
      </c>
      <c r="E2194" s="36">
        <v>1</v>
      </c>
      <c r="F2194" s="44" t="s">
        <v>794</v>
      </c>
      <c r="G2194" s="44" t="s">
        <v>174</v>
      </c>
      <c r="H2194" s="36">
        <f t="shared" si="236"/>
        <v>114</v>
      </c>
      <c r="I2194" s="36">
        <f t="shared" si="237"/>
        <v>15</v>
      </c>
      <c r="J2194" s="36">
        <f t="shared" si="238"/>
        <v>4</v>
      </c>
      <c r="K2194" s="36" t="s">
        <v>502</v>
      </c>
      <c r="L2194" s="36" t="str">
        <f t="shared" si="239"/>
        <v>tw-y-66-jlr-loc1</v>
      </c>
      <c r="M2194" s="36">
        <f t="shared" si="240"/>
        <v>7</v>
      </c>
      <c r="N2194" s="36">
        <v>6</v>
      </c>
      <c r="O2194" s="37">
        <v>6</v>
      </c>
      <c r="Q2194" s="48">
        <v>391</v>
      </c>
    </row>
    <row r="2195" spans="1:17" ht="16.5" x14ac:dyDescent="0.2">
      <c r="A2195" s="45" t="s">
        <v>1705</v>
      </c>
      <c r="B2195" s="45">
        <f t="shared" si="234"/>
        <v>4406611</v>
      </c>
      <c r="C2195" s="69">
        <v>66</v>
      </c>
      <c r="D2195" s="38">
        <f t="shared" si="235"/>
        <v>44066</v>
      </c>
      <c r="E2195" s="25">
        <v>1</v>
      </c>
      <c r="F2195" s="26" t="s">
        <v>795</v>
      </c>
      <c r="G2195" s="26" t="s">
        <v>516</v>
      </c>
      <c r="H2195" s="25">
        <f t="shared" si="236"/>
        <v>114</v>
      </c>
      <c r="I2195" s="25">
        <f t="shared" si="237"/>
        <v>15</v>
      </c>
      <c r="J2195" s="25">
        <f t="shared" si="238"/>
        <v>4</v>
      </c>
      <c r="K2195" s="25" t="s">
        <v>543</v>
      </c>
      <c r="L2195" s="25" t="str">
        <f t="shared" si="239"/>
        <v>tw-y-66-shl-loc1</v>
      </c>
      <c r="M2195" s="25">
        <f t="shared" si="240"/>
        <v>7</v>
      </c>
      <c r="N2195" s="25">
        <v>9</v>
      </c>
      <c r="O2195" s="39">
        <v>9</v>
      </c>
      <c r="Q2195" s="48">
        <v>392</v>
      </c>
    </row>
    <row r="2196" spans="1:17" ht="16.5" x14ac:dyDescent="0.2">
      <c r="A2196" s="45" t="s">
        <v>1705</v>
      </c>
      <c r="B2196" s="45">
        <f t="shared" si="234"/>
        <v>4406620</v>
      </c>
      <c r="C2196" s="69">
        <v>66</v>
      </c>
      <c r="D2196" s="38">
        <f t="shared" si="235"/>
        <v>44066</v>
      </c>
      <c r="E2196" s="25">
        <v>2</v>
      </c>
      <c r="F2196" s="26" t="s">
        <v>794</v>
      </c>
      <c r="G2196" s="26" t="s">
        <v>498</v>
      </c>
      <c r="H2196" s="25">
        <f t="shared" si="236"/>
        <v>114</v>
      </c>
      <c r="I2196" s="25">
        <f t="shared" si="237"/>
        <v>15</v>
      </c>
      <c r="J2196" s="25">
        <f t="shared" si="238"/>
        <v>4</v>
      </c>
      <c r="K2196" s="25" t="s">
        <v>1459</v>
      </c>
      <c r="L2196" s="49" t="str">
        <f t="shared" si="239"/>
        <v>tw-y-66-jlr-loc2</v>
      </c>
      <c r="M2196" s="49">
        <f t="shared" si="240"/>
        <v>7</v>
      </c>
      <c r="N2196" s="25">
        <v>6</v>
      </c>
      <c r="O2196" s="39">
        <v>6</v>
      </c>
      <c r="Q2196" s="48">
        <v>393</v>
      </c>
    </row>
    <row r="2197" spans="1:17" ht="16.5" x14ac:dyDescent="0.2">
      <c r="A2197" s="45" t="s">
        <v>1705</v>
      </c>
      <c r="B2197" s="45">
        <f t="shared" si="234"/>
        <v>4406621</v>
      </c>
      <c r="C2197" s="69">
        <v>66</v>
      </c>
      <c r="D2197" s="38">
        <f t="shared" si="235"/>
        <v>44066</v>
      </c>
      <c r="E2197" s="25">
        <v>2</v>
      </c>
      <c r="F2197" s="26" t="s">
        <v>795</v>
      </c>
      <c r="G2197" s="26" t="s">
        <v>515</v>
      </c>
      <c r="H2197" s="25">
        <f t="shared" si="236"/>
        <v>114</v>
      </c>
      <c r="I2197" s="25">
        <f t="shared" si="237"/>
        <v>15</v>
      </c>
      <c r="J2197" s="25">
        <f t="shared" si="238"/>
        <v>4</v>
      </c>
      <c r="K2197" s="25" t="s">
        <v>538</v>
      </c>
      <c r="L2197" s="49" t="str">
        <f t="shared" si="239"/>
        <v>tw-y-66-shl-loc2</v>
      </c>
      <c r="M2197" s="49">
        <f t="shared" si="240"/>
        <v>7</v>
      </c>
      <c r="N2197" s="25">
        <v>9</v>
      </c>
      <c r="O2197" s="39">
        <v>9</v>
      </c>
      <c r="Q2197" s="48">
        <v>394</v>
      </c>
    </row>
    <row r="2198" spans="1:17" ht="16.5" x14ac:dyDescent="0.2">
      <c r="A2198" s="45" t="s">
        <v>1705</v>
      </c>
      <c r="B2198" s="45">
        <f t="shared" si="234"/>
        <v>4406630</v>
      </c>
      <c r="C2198" s="69">
        <v>66</v>
      </c>
      <c r="D2198" s="38">
        <f t="shared" si="235"/>
        <v>44066</v>
      </c>
      <c r="E2198" s="25">
        <v>3</v>
      </c>
      <c r="F2198" s="26" t="s">
        <v>794</v>
      </c>
      <c r="G2198" s="26" t="s">
        <v>500</v>
      </c>
      <c r="H2198" s="25">
        <f t="shared" si="236"/>
        <v>114</v>
      </c>
      <c r="I2198" s="25">
        <f t="shared" si="237"/>
        <v>15</v>
      </c>
      <c r="J2198" s="25">
        <f t="shared" si="238"/>
        <v>4</v>
      </c>
      <c r="K2198" s="25" t="s">
        <v>499</v>
      </c>
      <c r="L2198" s="50" t="str">
        <f t="shared" si="239"/>
        <v>tw-y-66-jlr-loc3</v>
      </c>
      <c r="M2198" s="50">
        <f t="shared" si="240"/>
        <v>7</v>
      </c>
      <c r="N2198" s="25">
        <v>6</v>
      </c>
      <c r="O2198" s="39">
        <v>6</v>
      </c>
      <c r="Q2198" s="48">
        <v>395</v>
      </c>
    </row>
    <row r="2199" spans="1:17" ht="17.25" thickBot="1" x14ac:dyDescent="0.25">
      <c r="A2199" s="45" t="s">
        <v>1705</v>
      </c>
      <c r="B2199" s="45">
        <f t="shared" si="234"/>
        <v>4406631</v>
      </c>
      <c r="C2199" s="69">
        <v>66</v>
      </c>
      <c r="D2199" s="40">
        <f t="shared" si="235"/>
        <v>44066</v>
      </c>
      <c r="E2199" s="41">
        <v>3</v>
      </c>
      <c r="F2199" s="42" t="s">
        <v>795</v>
      </c>
      <c r="G2199" s="42" t="s">
        <v>520</v>
      </c>
      <c r="H2199" s="41">
        <f t="shared" si="236"/>
        <v>114</v>
      </c>
      <c r="I2199" s="41">
        <f t="shared" si="237"/>
        <v>15</v>
      </c>
      <c r="J2199" s="41">
        <f t="shared" si="238"/>
        <v>4</v>
      </c>
      <c r="K2199" s="41" t="s">
        <v>539</v>
      </c>
      <c r="L2199" s="42" t="str">
        <f t="shared" si="239"/>
        <v>tw-y-66-shl-loc3</v>
      </c>
      <c r="M2199" s="42">
        <f t="shared" si="240"/>
        <v>7</v>
      </c>
      <c r="N2199" s="41">
        <v>9</v>
      </c>
      <c r="O2199" s="43">
        <v>9</v>
      </c>
      <c r="Q2199" s="48">
        <v>396</v>
      </c>
    </row>
    <row r="2200" spans="1:17" ht="16.5" x14ac:dyDescent="0.2">
      <c r="A2200" s="45" t="s">
        <v>1705</v>
      </c>
      <c r="B2200" s="45">
        <f t="shared" si="234"/>
        <v>4406710</v>
      </c>
      <c r="C2200" s="69">
        <v>67</v>
      </c>
      <c r="D2200" s="35">
        <f t="shared" si="235"/>
        <v>44067</v>
      </c>
      <c r="E2200" s="36">
        <v>1</v>
      </c>
      <c r="F2200" s="44" t="s">
        <v>794</v>
      </c>
      <c r="G2200" s="44" t="s">
        <v>174</v>
      </c>
      <c r="H2200" s="36">
        <f t="shared" si="236"/>
        <v>114</v>
      </c>
      <c r="I2200" s="36">
        <f t="shared" si="237"/>
        <v>15</v>
      </c>
      <c r="J2200" s="36">
        <f t="shared" si="238"/>
        <v>4</v>
      </c>
      <c r="K2200" s="36" t="s">
        <v>505</v>
      </c>
      <c r="L2200" s="36" t="str">
        <f t="shared" si="239"/>
        <v>tw-y-67-jlr-loc1</v>
      </c>
      <c r="M2200" s="36">
        <f t="shared" si="240"/>
        <v>7</v>
      </c>
      <c r="N2200" s="36">
        <v>6</v>
      </c>
      <c r="O2200" s="37">
        <v>6</v>
      </c>
      <c r="Q2200" s="48">
        <v>397</v>
      </c>
    </row>
    <row r="2201" spans="1:17" ht="16.5" x14ac:dyDescent="0.2">
      <c r="A2201" s="45" t="s">
        <v>1705</v>
      </c>
      <c r="B2201" s="45">
        <f t="shared" si="234"/>
        <v>4406711</v>
      </c>
      <c r="C2201" s="69">
        <v>67</v>
      </c>
      <c r="D2201" s="38">
        <f t="shared" si="235"/>
        <v>44067</v>
      </c>
      <c r="E2201" s="25">
        <v>1</v>
      </c>
      <c r="F2201" s="26" t="s">
        <v>795</v>
      </c>
      <c r="G2201" s="26" t="s">
        <v>516</v>
      </c>
      <c r="H2201" s="25">
        <f t="shared" si="236"/>
        <v>114</v>
      </c>
      <c r="I2201" s="25">
        <f t="shared" si="237"/>
        <v>15</v>
      </c>
      <c r="J2201" s="25">
        <f t="shared" si="238"/>
        <v>4</v>
      </c>
      <c r="K2201" s="25" t="s">
        <v>546</v>
      </c>
      <c r="L2201" s="25" t="str">
        <f t="shared" si="239"/>
        <v>tw-y-67-shl-loc1</v>
      </c>
      <c r="M2201" s="25">
        <f t="shared" si="240"/>
        <v>7</v>
      </c>
      <c r="N2201" s="25">
        <v>9</v>
      </c>
      <c r="O2201" s="39">
        <v>9</v>
      </c>
      <c r="Q2201" s="48">
        <v>398</v>
      </c>
    </row>
    <row r="2202" spans="1:17" ht="16.5" x14ac:dyDescent="0.2">
      <c r="A2202" s="45" t="s">
        <v>1705</v>
      </c>
      <c r="B2202" s="45">
        <f t="shared" si="234"/>
        <v>4406720</v>
      </c>
      <c r="C2202" s="69">
        <v>67</v>
      </c>
      <c r="D2202" s="38">
        <f t="shared" si="235"/>
        <v>44067</v>
      </c>
      <c r="E2202" s="25">
        <v>2</v>
      </c>
      <c r="F2202" s="26" t="s">
        <v>794</v>
      </c>
      <c r="G2202" s="26" t="s">
        <v>498</v>
      </c>
      <c r="H2202" s="25">
        <f t="shared" si="236"/>
        <v>114</v>
      </c>
      <c r="I2202" s="25">
        <f t="shared" si="237"/>
        <v>15</v>
      </c>
      <c r="J2202" s="25">
        <f t="shared" si="238"/>
        <v>4</v>
      </c>
      <c r="K2202" s="25" t="s">
        <v>495</v>
      </c>
      <c r="L2202" s="49" t="str">
        <f t="shared" si="239"/>
        <v>tw-y-67-jlr-loc2</v>
      </c>
      <c r="M2202" s="49">
        <f t="shared" si="240"/>
        <v>7</v>
      </c>
      <c r="N2202" s="25">
        <v>6</v>
      </c>
      <c r="O2202" s="39">
        <v>6</v>
      </c>
      <c r="Q2202" s="48">
        <v>399</v>
      </c>
    </row>
    <row r="2203" spans="1:17" ht="16.5" x14ac:dyDescent="0.2">
      <c r="A2203" s="45" t="s">
        <v>1705</v>
      </c>
      <c r="B2203" s="45">
        <f t="shared" si="234"/>
        <v>4406721</v>
      </c>
      <c r="C2203" s="69">
        <v>67</v>
      </c>
      <c r="D2203" s="38">
        <f t="shared" si="235"/>
        <v>44067</v>
      </c>
      <c r="E2203" s="25">
        <v>2</v>
      </c>
      <c r="F2203" s="26" t="s">
        <v>795</v>
      </c>
      <c r="G2203" s="26" t="s">
        <v>515</v>
      </c>
      <c r="H2203" s="25">
        <f t="shared" si="236"/>
        <v>114</v>
      </c>
      <c r="I2203" s="25">
        <f t="shared" si="237"/>
        <v>15</v>
      </c>
      <c r="J2203" s="25">
        <f t="shared" si="238"/>
        <v>4</v>
      </c>
      <c r="K2203" s="25" t="s">
        <v>534</v>
      </c>
      <c r="L2203" s="49" t="str">
        <f t="shared" si="239"/>
        <v>tw-y-67-shl-loc2</v>
      </c>
      <c r="M2203" s="49">
        <f t="shared" si="240"/>
        <v>7</v>
      </c>
      <c r="N2203" s="25">
        <v>9</v>
      </c>
      <c r="O2203" s="39">
        <v>9</v>
      </c>
      <c r="Q2203" s="48">
        <v>400</v>
      </c>
    </row>
    <row r="2204" spans="1:17" ht="16.5" x14ac:dyDescent="0.2">
      <c r="A2204" s="45" t="s">
        <v>1705</v>
      </c>
      <c r="B2204" s="45">
        <f t="shared" si="234"/>
        <v>4406730</v>
      </c>
      <c r="C2204" s="69">
        <v>67</v>
      </c>
      <c r="D2204" s="38">
        <f t="shared" si="235"/>
        <v>44067</v>
      </c>
      <c r="E2204" s="25">
        <v>3</v>
      </c>
      <c r="F2204" s="26" t="s">
        <v>794</v>
      </c>
      <c r="G2204" s="26" t="s">
        <v>500</v>
      </c>
      <c r="H2204" s="25">
        <f t="shared" si="236"/>
        <v>114</v>
      </c>
      <c r="I2204" s="25">
        <f t="shared" si="237"/>
        <v>15</v>
      </c>
      <c r="J2204" s="25">
        <f t="shared" si="238"/>
        <v>4</v>
      </c>
      <c r="K2204" s="25" t="s">
        <v>501</v>
      </c>
      <c r="L2204" s="50" t="str">
        <f t="shared" si="239"/>
        <v>tw-y-67-jlr-loc3</v>
      </c>
      <c r="M2204" s="50">
        <f t="shared" si="240"/>
        <v>7</v>
      </c>
      <c r="N2204" s="25">
        <v>6</v>
      </c>
      <c r="O2204" s="39">
        <v>6</v>
      </c>
      <c r="Q2204" s="48">
        <v>401</v>
      </c>
    </row>
    <row r="2205" spans="1:17" ht="17.25" thickBot="1" x14ac:dyDescent="0.25">
      <c r="A2205" s="45" t="s">
        <v>1705</v>
      </c>
      <c r="B2205" s="45">
        <f t="shared" si="234"/>
        <v>4406731</v>
      </c>
      <c r="C2205" s="69">
        <v>67</v>
      </c>
      <c r="D2205" s="40">
        <f t="shared" si="235"/>
        <v>44067</v>
      </c>
      <c r="E2205" s="41">
        <v>3</v>
      </c>
      <c r="F2205" s="42" t="s">
        <v>795</v>
      </c>
      <c r="G2205" s="42" t="s">
        <v>520</v>
      </c>
      <c r="H2205" s="41">
        <f t="shared" si="236"/>
        <v>114</v>
      </c>
      <c r="I2205" s="41">
        <f t="shared" si="237"/>
        <v>15</v>
      </c>
      <c r="J2205" s="41">
        <f t="shared" si="238"/>
        <v>4</v>
      </c>
      <c r="K2205" s="41" t="s">
        <v>542</v>
      </c>
      <c r="L2205" s="42" t="str">
        <f t="shared" si="239"/>
        <v>tw-y-67-shl-loc3</v>
      </c>
      <c r="M2205" s="42">
        <f t="shared" si="240"/>
        <v>7</v>
      </c>
      <c r="N2205" s="41">
        <v>9</v>
      </c>
      <c r="O2205" s="43">
        <v>9</v>
      </c>
      <c r="Q2205" s="48">
        <v>402</v>
      </c>
    </row>
    <row r="2206" spans="1:17" ht="16.5" x14ac:dyDescent="0.2">
      <c r="A2206" s="45" t="s">
        <v>1705</v>
      </c>
      <c r="B2206" s="45">
        <f t="shared" si="234"/>
        <v>4406810</v>
      </c>
      <c r="C2206" s="69">
        <v>68</v>
      </c>
      <c r="D2206" s="35">
        <f t="shared" si="235"/>
        <v>44068</v>
      </c>
      <c r="E2206" s="36">
        <v>1</v>
      </c>
      <c r="F2206" s="44" t="s">
        <v>794</v>
      </c>
      <c r="G2206" s="44" t="s">
        <v>174</v>
      </c>
      <c r="H2206" s="36">
        <f t="shared" si="236"/>
        <v>115</v>
      </c>
      <c r="I2206" s="36">
        <f t="shared" si="237"/>
        <v>16</v>
      </c>
      <c r="J2206" s="36">
        <f t="shared" si="238"/>
        <v>4</v>
      </c>
      <c r="K2206" s="36" t="s">
        <v>1458</v>
      </c>
      <c r="L2206" s="36" t="str">
        <f t="shared" si="239"/>
        <v>tw-y-68-jlr-loc1</v>
      </c>
      <c r="M2206" s="36">
        <f t="shared" si="240"/>
        <v>7</v>
      </c>
      <c r="N2206" s="36">
        <v>6</v>
      </c>
      <c r="O2206" s="37">
        <v>6</v>
      </c>
      <c r="Q2206" s="48">
        <v>403</v>
      </c>
    </row>
    <row r="2207" spans="1:17" ht="16.5" x14ac:dyDescent="0.2">
      <c r="A2207" s="45" t="s">
        <v>1705</v>
      </c>
      <c r="B2207" s="45">
        <f t="shared" si="234"/>
        <v>4406811</v>
      </c>
      <c r="C2207" s="69">
        <v>68</v>
      </c>
      <c r="D2207" s="38">
        <f t="shared" si="235"/>
        <v>44068</v>
      </c>
      <c r="E2207" s="25">
        <v>1</v>
      </c>
      <c r="F2207" s="26" t="s">
        <v>795</v>
      </c>
      <c r="G2207" s="26" t="s">
        <v>516</v>
      </c>
      <c r="H2207" s="25">
        <f t="shared" si="236"/>
        <v>115</v>
      </c>
      <c r="I2207" s="25">
        <f t="shared" si="237"/>
        <v>16</v>
      </c>
      <c r="J2207" s="25">
        <f t="shared" si="238"/>
        <v>4</v>
      </c>
      <c r="K2207" s="25" t="s">
        <v>532</v>
      </c>
      <c r="L2207" s="25" t="str">
        <f t="shared" si="239"/>
        <v>tw-y-68-shl-loc1</v>
      </c>
      <c r="M2207" s="25">
        <f t="shared" si="240"/>
        <v>7</v>
      </c>
      <c r="N2207" s="25">
        <v>9</v>
      </c>
      <c r="O2207" s="39">
        <v>9</v>
      </c>
      <c r="Q2207" s="48">
        <v>404</v>
      </c>
    </row>
    <row r="2208" spans="1:17" ht="16.5" x14ac:dyDescent="0.2">
      <c r="A2208" s="45" t="s">
        <v>1705</v>
      </c>
      <c r="B2208" s="45">
        <f t="shared" si="234"/>
        <v>4406820</v>
      </c>
      <c r="C2208" s="69">
        <v>68</v>
      </c>
      <c r="D2208" s="38">
        <f t="shared" si="235"/>
        <v>44068</v>
      </c>
      <c r="E2208" s="25">
        <v>2</v>
      </c>
      <c r="F2208" s="26" t="s">
        <v>794</v>
      </c>
      <c r="G2208" s="26" t="s">
        <v>498</v>
      </c>
      <c r="H2208" s="25">
        <f t="shared" si="236"/>
        <v>115</v>
      </c>
      <c r="I2208" s="25">
        <f t="shared" si="237"/>
        <v>15</v>
      </c>
      <c r="J2208" s="25">
        <f t="shared" si="238"/>
        <v>4</v>
      </c>
      <c r="K2208" s="25" t="s">
        <v>1463</v>
      </c>
      <c r="L2208" s="49" t="str">
        <f t="shared" si="239"/>
        <v>tw-y-68-jlr-loc2</v>
      </c>
      <c r="M2208" s="49">
        <f t="shared" si="240"/>
        <v>7</v>
      </c>
      <c r="N2208" s="25">
        <v>6</v>
      </c>
      <c r="O2208" s="39">
        <v>6</v>
      </c>
      <c r="Q2208" s="48">
        <v>405</v>
      </c>
    </row>
    <row r="2209" spans="1:17" ht="16.5" x14ac:dyDescent="0.2">
      <c r="A2209" s="45" t="s">
        <v>1705</v>
      </c>
      <c r="B2209" s="45">
        <f t="shared" si="234"/>
        <v>4406821</v>
      </c>
      <c r="C2209" s="69">
        <v>68</v>
      </c>
      <c r="D2209" s="38">
        <f t="shared" si="235"/>
        <v>44068</v>
      </c>
      <c r="E2209" s="25">
        <v>2</v>
      </c>
      <c r="F2209" s="26" t="s">
        <v>795</v>
      </c>
      <c r="G2209" s="26" t="s">
        <v>515</v>
      </c>
      <c r="H2209" s="25">
        <f t="shared" si="236"/>
        <v>115</v>
      </c>
      <c r="I2209" s="25">
        <f t="shared" si="237"/>
        <v>15</v>
      </c>
      <c r="J2209" s="25">
        <f t="shared" si="238"/>
        <v>4</v>
      </c>
      <c r="K2209" s="25" t="s">
        <v>530</v>
      </c>
      <c r="L2209" s="49" t="str">
        <f t="shared" si="239"/>
        <v>tw-y-68-shl-loc2</v>
      </c>
      <c r="M2209" s="49">
        <f t="shared" si="240"/>
        <v>7</v>
      </c>
      <c r="N2209" s="25">
        <v>9</v>
      </c>
      <c r="O2209" s="39">
        <v>9</v>
      </c>
      <c r="Q2209" s="48">
        <v>406</v>
      </c>
    </row>
    <row r="2210" spans="1:17" ht="16.5" x14ac:dyDescent="0.2">
      <c r="A2210" s="45" t="s">
        <v>1705</v>
      </c>
      <c r="B2210" s="45">
        <f t="shared" si="234"/>
        <v>4406830</v>
      </c>
      <c r="C2210" s="69">
        <v>68</v>
      </c>
      <c r="D2210" s="38">
        <f t="shared" si="235"/>
        <v>44068</v>
      </c>
      <c r="E2210" s="25">
        <v>3</v>
      </c>
      <c r="F2210" s="26" t="s">
        <v>794</v>
      </c>
      <c r="G2210" s="26" t="s">
        <v>500</v>
      </c>
      <c r="H2210" s="25">
        <f t="shared" si="236"/>
        <v>115</v>
      </c>
      <c r="I2210" s="25">
        <f t="shared" si="237"/>
        <v>15</v>
      </c>
      <c r="J2210" s="25">
        <f t="shared" si="238"/>
        <v>4</v>
      </c>
      <c r="K2210" s="25" t="s">
        <v>502</v>
      </c>
      <c r="L2210" s="50" t="str">
        <f t="shared" si="239"/>
        <v>tw-y-68-jlr-loc3</v>
      </c>
      <c r="M2210" s="50">
        <f t="shared" si="240"/>
        <v>7</v>
      </c>
      <c r="N2210" s="25">
        <v>6</v>
      </c>
      <c r="O2210" s="39">
        <v>6</v>
      </c>
      <c r="Q2210" s="48">
        <v>407</v>
      </c>
    </row>
    <row r="2211" spans="1:17" ht="17.25" thickBot="1" x14ac:dyDescent="0.25">
      <c r="A2211" s="45" t="s">
        <v>1705</v>
      </c>
      <c r="B2211" s="45">
        <f t="shared" si="234"/>
        <v>4406831</v>
      </c>
      <c r="C2211" s="69">
        <v>68</v>
      </c>
      <c r="D2211" s="40">
        <f t="shared" si="235"/>
        <v>44068</v>
      </c>
      <c r="E2211" s="41">
        <v>3</v>
      </c>
      <c r="F2211" s="42" t="s">
        <v>795</v>
      </c>
      <c r="G2211" s="42" t="s">
        <v>520</v>
      </c>
      <c r="H2211" s="41">
        <f t="shared" si="236"/>
        <v>115</v>
      </c>
      <c r="I2211" s="41">
        <f t="shared" si="237"/>
        <v>15</v>
      </c>
      <c r="J2211" s="41">
        <f t="shared" si="238"/>
        <v>4</v>
      </c>
      <c r="K2211" s="41" t="s">
        <v>543</v>
      </c>
      <c r="L2211" s="42" t="str">
        <f t="shared" si="239"/>
        <v>tw-y-68-shl-loc3</v>
      </c>
      <c r="M2211" s="42">
        <f t="shared" si="240"/>
        <v>7</v>
      </c>
      <c r="N2211" s="41">
        <v>9</v>
      </c>
      <c r="O2211" s="43">
        <v>9</v>
      </c>
      <c r="Q2211" s="48">
        <v>408</v>
      </c>
    </row>
    <row r="2212" spans="1:17" ht="16.5" x14ac:dyDescent="0.2">
      <c r="A2212" s="45" t="s">
        <v>1705</v>
      </c>
      <c r="B2212" s="45">
        <f t="shared" si="234"/>
        <v>4406910</v>
      </c>
      <c r="C2212" s="69">
        <v>69</v>
      </c>
      <c r="D2212" s="35">
        <f t="shared" si="235"/>
        <v>44069</v>
      </c>
      <c r="E2212" s="36">
        <v>1</v>
      </c>
      <c r="F2212" s="44" t="s">
        <v>794</v>
      </c>
      <c r="G2212" s="44" t="s">
        <v>174</v>
      </c>
      <c r="H2212" s="36">
        <f t="shared" si="236"/>
        <v>115</v>
      </c>
      <c r="I2212" s="36">
        <f t="shared" si="237"/>
        <v>16</v>
      </c>
      <c r="J2212" s="36">
        <f t="shared" si="238"/>
        <v>4</v>
      </c>
      <c r="K2212" s="36" t="s">
        <v>499</v>
      </c>
      <c r="L2212" s="36" t="str">
        <f t="shared" si="239"/>
        <v>tw-y-69-jlr-loc1</v>
      </c>
      <c r="M2212" s="36">
        <f t="shared" si="240"/>
        <v>7</v>
      </c>
      <c r="N2212" s="36">
        <v>6</v>
      </c>
      <c r="O2212" s="37">
        <v>6</v>
      </c>
      <c r="Q2212" s="48">
        <v>409</v>
      </c>
    </row>
    <row r="2213" spans="1:17" ht="16.5" x14ac:dyDescent="0.2">
      <c r="A2213" s="45" t="s">
        <v>1705</v>
      </c>
      <c r="B2213" s="45">
        <f t="shared" si="234"/>
        <v>4406911</v>
      </c>
      <c r="C2213" s="69">
        <v>69</v>
      </c>
      <c r="D2213" s="38">
        <f t="shared" si="235"/>
        <v>44069</v>
      </c>
      <c r="E2213" s="25">
        <v>1</v>
      </c>
      <c r="F2213" s="26" t="s">
        <v>795</v>
      </c>
      <c r="G2213" s="26" t="s">
        <v>516</v>
      </c>
      <c r="H2213" s="25">
        <f t="shared" si="236"/>
        <v>115</v>
      </c>
      <c r="I2213" s="25">
        <f t="shared" si="237"/>
        <v>16</v>
      </c>
      <c r="J2213" s="25">
        <f t="shared" si="238"/>
        <v>4</v>
      </c>
      <c r="K2213" s="25" t="s">
        <v>539</v>
      </c>
      <c r="L2213" s="25" t="str">
        <f t="shared" si="239"/>
        <v>tw-y-69-shl-loc1</v>
      </c>
      <c r="M2213" s="25">
        <f t="shared" si="240"/>
        <v>7</v>
      </c>
      <c r="N2213" s="25">
        <v>9</v>
      </c>
      <c r="O2213" s="39">
        <v>9</v>
      </c>
      <c r="Q2213" s="48">
        <v>410</v>
      </c>
    </row>
    <row r="2214" spans="1:17" ht="16.5" x14ac:dyDescent="0.2">
      <c r="A2214" s="45" t="s">
        <v>1705</v>
      </c>
      <c r="B2214" s="45">
        <f t="shared" si="234"/>
        <v>4406920</v>
      </c>
      <c r="C2214" s="69">
        <v>69</v>
      </c>
      <c r="D2214" s="38">
        <f t="shared" si="235"/>
        <v>44069</v>
      </c>
      <c r="E2214" s="25">
        <v>2</v>
      </c>
      <c r="F2214" s="26" t="s">
        <v>794</v>
      </c>
      <c r="G2214" s="26" t="s">
        <v>498</v>
      </c>
      <c r="H2214" s="25">
        <f t="shared" si="236"/>
        <v>115</v>
      </c>
      <c r="I2214" s="25">
        <f t="shared" si="237"/>
        <v>16</v>
      </c>
      <c r="J2214" s="25">
        <f t="shared" si="238"/>
        <v>4</v>
      </c>
      <c r="K2214" s="25" t="s">
        <v>1459</v>
      </c>
      <c r="L2214" s="49" t="str">
        <f t="shared" si="239"/>
        <v>tw-y-69-jlr-loc2</v>
      </c>
      <c r="M2214" s="49">
        <f t="shared" si="240"/>
        <v>7</v>
      </c>
      <c r="N2214" s="25">
        <v>6</v>
      </c>
      <c r="O2214" s="39">
        <v>6</v>
      </c>
      <c r="Q2214" s="48">
        <v>411</v>
      </c>
    </row>
    <row r="2215" spans="1:17" ht="16.5" x14ac:dyDescent="0.2">
      <c r="A2215" s="45" t="s">
        <v>1705</v>
      </c>
      <c r="B2215" s="45">
        <f t="shared" si="234"/>
        <v>4406921</v>
      </c>
      <c r="C2215" s="69">
        <v>69</v>
      </c>
      <c r="D2215" s="38">
        <f t="shared" si="235"/>
        <v>44069</v>
      </c>
      <c r="E2215" s="25">
        <v>2</v>
      </c>
      <c r="F2215" s="26" t="s">
        <v>795</v>
      </c>
      <c r="G2215" s="26" t="s">
        <v>515</v>
      </c>
      <c r="H2215" s="25">
        <f t="shared" si="236"/>
        <v>115</v>
      </c>
      <c r="I2215" s="25">
        <f t="shared" si="237"/>
        <v>16</v>
      </c>
      <c r="J2215" s="25">
        <f t="shared" si="238"/>
        <v>4</v>
      </c>
      <c r="K2215" s="25" t="s">
        <v>538</v>
      </c>
      <c r="L2215" s="49" t="str">
        <f t="shared" si="239"/>
        <v>tw-y-69-shl-loc2</v>
      </c>
      <c r="M2215" s="49">
        <f t="shared" si="240"/>
        <v>7</v>
      </c>
      <c r="N2215" s="25">
        <v>9</v>
      </c>
      <c r="O2215" s="39">
        <v>9</v>
      </c>
      <c r="Q2215" s="48">
        <v>412</v>
      </c>
    </row>
    <row r="2216" spans="1:17" ht="16.5" x14ac:dyDescent="0.2">
      <c r="A2216" s="45" t="s">
        <v>1705</v>
      </c>
      <c r="B2216" s="45">
        <f t="shared" si="234"/>
        <v>4406930</v>
      </c>
      <c r="C2216" s="69">
        <v>69</v>
      </c>
      <c r="D2216" s="38">
        <f t="shared" si="235"/>
        <v>44069</v>
      </c>
      <c r="E2216" s="25">
        <v>3</v>
      </c>
      <c r="F2216" s="26" t="s">
        <v>794</v>
      </c>
      <c r="G2216" s="26" t="s">
        <v>500</v>
      </c>
      <c r="H2216" s="25">
        <f t="shared" si="236"/>
        <v>115</v>
      </c>
      <c r="I2216" s="25">
        <f t="shared" si="237"/>
        <v>15</v>
      </c>
      <c r="J2216" s="25">
        <f t="shared" si="238"/>
        <v>4</v>
      </c>
      <c r="K2216" s="25" t="s">
        <v>502</v>
      </c>
      <c r="L2216" s="50" t="str">
        <f t="shared" si="239"/>
        <v>tw-y-69-jlr-loc3</v>
      </c>
      <c r="M2216" s="50">
        <f t="shared" si="240"/>
        <v>7</v>
      </c>
      <c r="N2216" s="25">
        <v>6</v>
      </c>
      <c r="O2216" s="39">
        <v>6</v>
      </c>
      <c r="Q2216" s="48">
        <v>413</v>
      </c>
    </row>
    <row r="2217" spans="1:17" ht="17.25" thickBot="1" x14ac:dyDescent="0.25">
      <c r="A2217" s="45" t="s">
        <v>1705</v>
      </c>
      <c r="B2217" s="45">
        <f t="shared" si="234"/>
        <v>4406931</v>
      </c>
      <c r="C2217" s="69">
        <v>69</v>
      </c>
      <c r="D2217" s="40">
        <f t="shared" si="235"/>
        <v>44069</v>
      </c>
      <c r="E2217" s="41">
        <v>3</v>
      </c>
      <c r="F2217" s="42" t="s">
        <v>795</v>
      </c>
      <c r="G2217" s="42" t="s">
        <v>520</v>
      </c>
      <c r="H2217" s="41">
        <f t="shared" si="236"/>
        <v>115</v>
      </c>
      <c r="I2217" s="41">
        <f t="shared" si="237"/>
        <v>15</v>
      </c>
      <c r="J2217" s="41">
        <f t="shared" si="238"/>
        <v>4</v>
      </c>
      <c r="K2217" s="41" t="s">
        <v>543</v>
      </c>
      <c r="L2217" s="42" t="str">
        <f t="shared" si="239"/>
        <v>tw-y-69-shl-loc3</v>
      </c>
      <c r="M2217" s="42">
        <f t="shared" si="240"/>
        <v>7</v>
      </c>
      <c r="N2217" s="41">
        <v>9</v>
      </c>
      <c r="O2217" s="43">
        <v>9</v>
      </c>
      <c r="Q2217" s="48">
        <v>414</v>
      </c>
    </row>
    <row r="2218" spans="1:17" ht="16.5" x14ac:dyDescent="0.2">
      <c r="A2218" s="45" t="s">
        <v>1705</v>
      </c>
      <c r="B2218" s="45">
        <f t="shared" si="234"/>
        <v>4407010</v>
      </c>
      <c r="C2218" s="69">
        <v>70</v>
      </c>
      <c r="D2218" s="35">
        <f t="shared" si="235"/>
        <v>44070</v>
      </c>
      <c r="E2218" s="36">
        <v>1</v>
      </c>
      <c r="F2218" s="44" t="s">
        <v>794</v>
      </c>
      <c r="G2218" s="44" t="s">
        <v>174</v>
      </c>
      <c r="H2218" s="36">
        <f t="shared" si="236"/>
        <v>115</v>
      </c>
      <c r="I2218" s="36">
        <f t="shared" si="237"/>
        <v>16</v>
      </c>
      <c r="J2218" s="36">
        <f t="shared" si="238"/>
        <v>4</v>
      </c>
      <c r="K2218" s="36" t="s">
        <v>174</v>
      </c>
      <c r="L2218" s="36" t="str">
        <f t="shared" si="239"/>
        <v>tw-y-70-jlr-loc1</v>
      </c>
      <c r="M2218" s="36">
        <f t="shared" si="240"/>
        <v>8</v>
      </c>
      <c r="N2218" s="36">
        <v>6</v>
      </c>
      <c r="O2218" s="37">
        <v>6</v>
      </c>
      <c r="Q2218" s="48">
        <v>415</v>
      </c>
    </row>
    <row r="2219" spans="1:17" ht="16.5" x14ac:dyDescent="0.2">
      <c r="A2219" s="45" t="s">
        <v>1705</v>
      </c>
      <c r="B2219" s="45">
        <f t="shared" si="234"/>
        <v>4407011</v>
      </c>
      <c r="C2219" s="69">
        <v>70</v>
      </c>
      <c r="D2219" s="38">
        <f t="shared" si="235"/>
        <v>44070</v>
      </c>
      <c r="E2219" s="25">
        <v>1</v>
      </c>
      <c r="F2219" s="26" t="s">
        <v>795</v>
      </c>
      <c r="G2219" s="26" t="s">
        <v>516</v>
      </c>
      <c r="H2219" s="25">
        <f t="shared" si="236"/>
        <v>115</v>
      </c>
      <c r="I2219" s="25">
        <f t="shared" si="237"/>
        <v>16</v>
      </c>
      <c r="J2219" s="25">
        <f t="shared" si="238"/>
        <v>4</v>
      </c>
      <c r="K2219" s="25" t="s">
        <v>534</v>
      </c>
      <c r="L2219" s="25" t="str">
        <f t="shared" si="239"/>
        <v>tw-y-70-shl-loc1</v>
      </c>
      <c r="M2219" s="25">
        <f t="shared" si="240"/>
        <v>8</v>
      </c>
      <c r="N2219" s="25">
        <v>9</v>
      </c>
      <c r="O2219" s="39">
        <v>9</v>
      </c>
      <c r="Q2219" s="48">
        <v>416</v>
      </c>
    </row>
    <row r="2220" spans="1:17" ht="16.5" x14ac:dyDescent="0.2">
      <c r="A2220" s="45" t="s">
        <v>1705</v>
      </c>
      <c r="B2220" s="45">
        <f t="shared" si="234"/>
        <v>4407020</v>
      </c>
      <c r="C2220" s="69">
        <v>70</v>
      </c>
      <c r="D2220" s="38">
        <f t="shared" si="235"/>
        <v>44070</v>
      </c>
      <c r="E2220" s="25">
        <v>2</v>
      </c>
      <c r="F2220" s="26" t="s">
        <v>794</v>
      </c>
      <c r="G2220" s="26" t="s">
        <v>498</v>
      </c>
      <c r="H2220" s="25">
        <f t="shared" si="236"/>
        <v>115</v>
      </c>
      <c r="I2220" s="25">
        <f t="shared" si="237"/>
        <v>16</v>
      </c>
      <c r="J2220" s="25">
        <f t="shared" si="238"/>
        <v>4</v>
      </c>
      <c r="K2220" s="25" t="s">
        <v>174</v>
      </c>
      <c r="L2220" s="49" t="str">
        <f t="shared" si="239"/>
        <v>tw-y-70-jlr-loc2</v>
      </c>
      <c r="M2220" s="49">
        <f t="shared" si="240"/>
        <v>8</v>
      </c>
      <c r="N2220" s="25">
        <v>6</v>
      </c>
      <c r="O2220" s="39">
        <v>6</v>
      </c>
      <c r="Q2220" s="48">
        <v>417</v>
      </c>
    </row>
    <row r="2221" spans="1:17" ht="16.5" x14ac:dyDescent="0.2">
      <c r="A2221" s="45" t="s">
        <v>1705</v>
      </c>
      <c r="B2221" s="45">
        <f t="shared" si="234"/>
        <v>4407021</v>
      </c>
      <c r="C2221" s="69">
        <v>70</v>
      </c>
      <c r="D2221" s="38">
        <f t="shared" si="235"/>
        <v>44070</v>
      </c>
      <c r="E2221" s="25">
        <v>2</v>
      </c>
      <c r="F2221" s="26" t="s">
        <v>795</v>
      </c>
      <c r="G2221" s="26" t="s">
        <v>515</v>
      </c>
      <c r="H2221" s="25">
        <f t="shared" si="236"/>
        <v>115</v>
      </c>
      <c r="I2221" s="25">
        <f t="shared" si="237"/>
        <v>16</v>
      </c>
      <c r="J2221" s="25">
        <f t="shared" si="238"/>
        <v>4</v>
      </c>
      <c r="K2221" s="25" t="s">
        <v>528</v>
      </c>
      <c r="L2221" s="49" t="str">
        <f t="shared" si="239"/>
        <v>tw-y-70-shl-loc2</v>
      </c>
      <c r="M2221" s="49">
        <f t="shared" si="240"/>
        <v>8</v>
      </c>
      <c r="N2221" s="25">
        <v>9</v>
      </c>
      <c r="O2221" s="39">
        <v>9</v>
      </c>
      <c r="Q2221" s="48">
        <v>418</v>
      </c>
    </row>
    <row r="2222" spans="1:17" ht="16.5" x14ac:dyDescent="0.2">
      <c r="A2222" s="45" t="s">
        <v>1705</v>
      </c>
      <c r="B2222" s="45">
        <f t="shared" si="234"/>
        <v>4407030</v>
      </c>
      <c r="C2222" s="69">
        <v>70</v>
      </c>
      <c r="D2222" s="38">
        <f t="shared" si="235"/>
        <v>44070</v>
      </c>
      <c r="E2222" s="25">
        <v>3</v>
      </c>
      <c r="F2222" s="26" t="s">
        <v>794</v>
      </c>
      <c r="G2222" s="26" t="s">
        <v>500</v>
      </c>
      <c r="H2222" s="25">
        <f t="shared" si="236"/>
        <v>115</v>
      </c>
      <c r="I2222" s="25">
        <f t="shared" si="237"/>
        <v>16</v>
      </c>
      <c r="J2222" s="25">
        <f t="shared" si="238"/>
        <v>4</v>
      </c>
      <c r="K2222" s="25" t="s">
        <v>501</v>
      </c>
      <c r="L2222" s="50" t="str">
        <f t="shared" si="239"/>
        <v>tw-y-70-jlr-loc3</v>
      </c>
      <c r="M2222" s="50">
        <f t="shared" si="240"/>
        <v>8</v>
      </c>
      <c r="N2222" s="25">
        <v>6</v>
      </c>
      <c r="O2222" s="39">
        <v>6</v>
      </c>
      <c r="Q2222" s="48">
        <v>419</v>
      </c>
    </row>
    <row r="2223" spans="1:17" ht="17.25" thickBot="1" x14ac:dyDescent="0.25">
      <c r="A2223" s="45" t="s">
        <v>1705</v>
      </c>
      <c r="B2223" s="45">
        <f t="shared" si="234"/>
        <v>4407031</v>
      </c>
      <c r="C2223" s="69">
        <v>70</v>
      </c>
      <c r="D2223" s="40">
        <f t="shared" si="235"/>
        <v>44070</v>
      </c>
      <c r="E2223" s="41">
        <v>3</v>
      </c>
      <c r="F2223" s="42" t="s">
        <v>795</v>
      </c>
      <c r="G2223" s="42" t="s">
        <v>520</v>
      </c>
      <c r="H2223" s="41">
        <f t="shared" si="236"/>
        <v>115</v>
      </c>
      <c r="I2223" s="41">
        <f t="shared" si="237"/>
        <v>16</v>
      </c>
      <c r="J2223" s="41">
        <f t="shared" si="238"/>
        <v>4</v>
      </c>
      <c r="K2223" s="41" t="s">
        <v>542</v>
      </c>
      <c r="L2223" s="42" t="str">
        <f t="shared" si="239"/>
        <v>tw-y-70-shl-loc3</v>
      </c>
      <c r="M2223" s="42">
        <f t="shared" si="240"/>
        <v>8</v>
      </c>
      <c r="N2223" s="41">
        <v>9</v>
      </c>
      <c r="O2223" s="43">
        <v>9</v>
      </c>
      <c r="Q2223" s="48">
        <v>420</v>
      </c>
    </row>
    <row r="2224" spans="1:17" ht="16.5" x14ac:dyDescent="0.2">
      <c r="A2224" s="45" t="s">
        <v>1705</v>
      </c>
      <c r="B2224" s="45">
        <f t="shared" si="234"/>
        <v>4407110</v>
      </c>
      <c r="C2224" s="69">
        <v>71</v>
      </c>
      <c r="D2224" s="35">
        <f t="shared" si="235"/>
        <v>44071</v>
      </c>
      <c r="E2224" s="36">
        <v>1</v>
      </c>
      <c r="F2224" s="44" t="s">
        <v>794</v>
      </c>
      <c r="G2224" s="44" t="s">
        <v>174</v>
      </c>
      <c r="H2224" s="36">
        <f t="shared" si="236"/>
        <v>116</v>
      </c>
      <c r="I2224" s="36">
        <f t="shared" si="237"/>
        <v>16</v>
      </c>
      <c r="J2224" s="36">
        <f t="shared" si="238"/>
        <v>4</v>
      </c>
      <c r="K2224" s="36" t="s">
        <v>174</v>
      </c>
      <c r="L2224" s="36" t="str">
        <f t="shared" si="239"/>
        <v>tw-y-71-jlr-loc1</v>
      </c>
      <c r="M2224" s="36">
        <f t="shared" si="240"/>
        <v>8</v>
      </c>
      <c r="N2224" s="36">
        <v>6</v>
      </c>
      <c r="O2224" s="37">
        <v>6</v>
      </c>
      <c r="Q2224" s="48">
        <v>421</v>
      </c>
    </row>
    <row r="2225" spans="1:17" ht="16.5" x14ac:dyDescent="0.2">
      <c r="A2225" s="45" t="s">
        <v>1705</v>
      </c>
      <c r="B2225" s="45">
        <f t="shared" si="234"/>
        <v>4407111</v>
      </c>
      <c r="C2225" s="69">
        <v>71</v>
      </c>
      <c r="D2225" s="38">
        <f t="shared" si="235"/>
        <v>44071</v>
      </c>
      <c r="E2225" s="25">
        <v>1</v>
      </c>
      <c r="F2225" s="26" t="s">
        <v>795</v>
      </c>
      <c r="G2225" s="26" t="s">
        <v>516</v>
      </c>
      <c r="H2225" s="25">
        <f t="shared" si="236"/>
        <v>116</v>
      </c>
      <c r="I2225" s="25">
        <f t="shared" si="237"/>
        <v>16</v>
      </c>
      <c r="J2225" s="25">
        <f t="shared" si="238"/>
        <v>4</v>
      </c>
      <c r="K2225" s="25" t="s">
        <v>537</v>
      </c>
      <c r="L2225" s="25" t="str">
        <f t="shared" si="239"/>
        <v>tw-y-71-shl-loc1</v>
      </c>
      <c r="M2225" s="25">
        <f t="shared" si="240"/>
        <v>8</v>
      </c>
      <c r="N2225" s="25">
        <v>9</v>
      </c>
      <c r="O2225" s="39">
        <v>9</v>
      </c>
      <c r="Q2225" s="48">
        <v>422</v>
      </c>
    </row>
    <row r="2226" spans="1:17" ht="16.5" x14ac:dyDescent="0.2">
      <c r="A2226" s="45" t="s">
        <v>1705</v>
      </c>
      <c r="B2226" s="45">
        <f t="shared" si="234"/>
        <v>4407120</v>
      </c>
      <c r="C2226" s="69">
        <v>71</v>
      </c>
      <c r="D2226" s="38">
        <f t="shared" si="235"/>
        <v>44071</v>
      </c>
      <c r="E2226" s="25">
        <v>2</v>
      </c>
      <c r="F2226" s="26" t="s">
        <v>794</v>
      </c>
      <c r="G2226" s="26" t="s">
        <v>498</v>
      </c>
      <c r="H2226" s="25">
        <f t="shared" si="236"/>
        <v>116</v>
      </c>
      <c r="I2226" s="25">
        <f t="shared" si="237"/>
        <v>16</v>
      </c>
      <c r="J2226" s="25">
        <f t="shared" si="238"/>
        <v>4</v>
      </c>
      <c r="K2226" s="25" t="s">
        <v>498</v>
      </c>
      <c r="L2226" s="49" t="str">
        <f t="shared" si="239"/>
        <v>tw-y-71-jlr-loc2</v>
      </c>
      <c r="M2226" s="49">
        <f t="shared" si="240"/>
        <v>8</v>
      </c>
      <c r="N2226" s="25">
        <v>6</v>
      </c>
      <c r="O2226" s="39">
        <v>6</v>
      </c>
      <c r="Q2226" s="48">
        <v>423</v>
      </c>
    </row>
    <row r="2227" spans="1:17" ht="16.5" x14ac:dyDescent="0.2">
      <c r="A2227" s="45" t="s">
        <v>1705</v>
      </c>
      <c r="B2227" s="45">
        <f t="shared" si="234"/>
        <v>4407121</v>
      </c>
      <c r="C2227" s="69">
        <v>71</v>
      </c>
      <c r="D2227" s="38">
        <f t="shared" si="235"/>
        <v>44071</v>
      </c>
      <c r="E2227" s="25">
        <v>2</v>
      </c>
      <c r="F2227" s="26" t="s">
        <v>795</v>
      </c>
      <c r="G2227" s="26" t="s">
        <v>515</v>
      </c>
      <c r="H2227" s="25">
        <f t="shared" si="236"/>
        <v>116</v>
      </c>
      <c r="I2227" s="25">
        <f t="shared" si="237"/>
        <v>16</v>
      </c>
      <c r="J2227" s="25">
        <f t="shared" si="238"/>
        <v>4</v>
      </c>
      <c r="K2227" s="25" t="s">
        <v>536</v>
      </c>
      <c r="L2227" s="49" t="str">
        <f t="shared" si="239"/>
        <v>tw-y-71-shl-loc2</v>
      </c>
      <c r="M2227" s="49">
        <f t="shared" si="240"/>
        <v>8</v>
      </c>
      <c r="N2227" s="25">
        <v>9</v>
      </c>
      <c r="O2227" s="39">
        <v>9</v>
      </c>
      <c r="Q2227" s="48">
        <v>424</v>
      </c>
    </row>
    <row r="2228" spans="1:17" ht="16.5" x14ac:dyDescent="0.2">
      <c r="A2228" s="45" t="s">
        <v>1705</v>
      </c>
      <c r="B2228" s="45">
        <f t="shared" si="234"/>
        <v>4407130</v>
      </c>
      <c r="C2228" s="69">
        <v>71</v>
      </c>
      <c r="D2228" s="38">
        <f t="shared" si="235"/>
        <v>44071</v>
      </c>
      <c r="E2228" s="25">
        <v>3</v>
      </c>
      <c r="F2228" s="26" t="s">
        <v>794</v>
      </c>
      <c r="G2228" s="26" t="s">
        <v>500</v>
      </c>
      <c r="H2228" s="25">
        <f t="shared" si="236"/>
        <v>116</v>
      </c>
      <c r="I2228" s="25">
        <f t="shared" si="237"/>
        <v>16</v>
      </c>
      <c r="J2228" s="25">
        <f t="shared" si="238"/>
        <v>4</v>
      </c>
      <c r="K2228" s="25" t="s">
        <v>500</v>
      </c>
      <c r="L2228" s="50" t="str">
        <f t="shared" si="239"/>
        <v>tw-y-71-jlr-loc3</v>
      </c>
      <c r="M2228" s="50">
        <f t="shared" si="240"/>
        <v>8</v>
      </c>
      <c r="N2228" s="25">
        <v>6</v>
      </c>
      <c r="O2228" s="39">
        <v>6</v>
      </c>
      <c r="Q2228" s="48">
        <v>425</v>
      </c>
    </row>
    <row r="2229" spans="1:17" ht="17.25" thickBot="1" x14ac:dyDescent="0.25">
      <c r="A2229" s="45" t="s">
        <v>1705</v>
      </c>
      <c r="B2229" s="45">
        <f t="shared" si="234"/>
        <v>4407131</v>
      </c>
      <c r="C2229" s="69">
        <v>71</v>
      </c>
      <c r="D2229" s="40">
        <f t="shared" si="235"/>
        <v>44071</v>
      </c>
      <c r="E2229" s="41">
        <v>3</v>
      </c>
      <c r="F2229" s="42" t="s">
        <v>795</v>
      </c>
      <c r="G2229" s="42" t="s">
        <v>520</v>
      </c>
      <c r="H2229" s="41">
        <f t="shared" si="236"/>
        <v>116</v>
      </c>
      <c r="I2229" s="41">
        <f t="shared" si="237"/>
        <v>16</v>
      </c>
      <c r="J2229" s="41">
        <f t="shared" si="238"/>
        <v>4</v>
      </c>
      <c r="K2229" s="41" t="s">
        <v>541</v>
      </c>
      <c r="L2229" s="42" t="str">
        <f t="shared" si="239"/>
        <v>tw-y-71-shl-loc3</v>
      </c>
      <c r="M2229" s="42">
        <f t="shared" si="240"/>
        <v>8</v>
      </c>
      <c r="N2229" s="41">
        <v>9</v>
      </c>
      <c r="O2229" s="43">
        <v>9</v>
      </c>
      <c r="Q2229" s="48">
        <v>426</v>
      </c>
    </row>
    <row r="2230" spans="1:17" ht="16.5" x14ac:dyDescent="0.2">
      <c r="A2230" s="45" t="s">
        <v>1705</v>
      </c>
      <c r="B2230" s="45">
        <f t="shared" si="234"/>
        <v>4407210</v>
      </c>
      <c r="C2230" s="69">
        <v>72</v>
      </c>
      <c r="D2230" s="35">
        <f t="shared" si="235"/>
        <v>44072</v>
      </c>
      <c r="E2230" s="36">
        <v>1</v>
      </c>
      <c r="F2230" s="44" t="s">
        <v>794</v>
      </c>
      <c r="G2230" s="44" t="s">
        <v>174</v>
      </c>
      <c r="H2230" s="36">
        <f t="shared" si="236"/>
        <v>117</v>
      </c>
      <c r="I2230" s="36">
        <f t="shared" si="237"/>
        <v>16</v>
      </c>
      <c r="J2230" s="36">
        <f t="shared" si="238"/>
        <v>4</v>
      </c>
      <c r="K2230" s="36" t="s">
        <v>502</v>
      </c>
      <c r="L2230" s="36" t="str">
        <f t="shared" si="239"/>
        <v>tw-y-72-jlr-loc1</v>
      </c>
      <c r="M2230" s="36">
        <f t="shared" si="240"/>
        <v>8</v>
      </c>
      <c r="N2230" s="36">
        <v>6</v>
      </c>
      <c r="O2230" s="37">
        <v>6</v>
      </c>
      <c r="Q2230" s="48">
        <v>427</v>
      </c>
    </row>
    <row r="2231" spans="1:17" ht="16.5" x14ac:dyDescent="0.2">
      <c r="A2231" s="45" t="s">
        <v>1705</v>
      </c>
      <c r="B2231" s="45">
        <f t="shared" si="234"/>
        <v>4407211</v>
      </c>
      <c r="C2231" s="69">
        <v>72</v>
      </c>
      <c r="D2231" s="38">
        <f t="shared" si="235"/>
        <v>44072</v>
      </c>
      <c r="E2231" s="25">
        <v>1</v>
      </c>
      <c r="F2231" s="26" t="s">
        <v>795</v>
      </c>
      <c r="G2231" s="26" t="s">
        <v>516</v>
      </c>
      <c r="H2231" s="25">
        <f t="shared" si="236"/>
        <v>117</v>
      </c>
      <c r="I2231" s="25">
        <f t="shared" si="237"/>
        <v>16</v>
      </c>
      <c r="J2231" s="25">
        <f t="shared" si="238"/>
        <v>4</v>
      </c>
      <c r="K2231" s="25" t="s">
        <v>543</v>
      </c>
      <c r="L2231" s="25" t="str">
        <f t="shared" si="239"/>
        <v>tw-y-72-shl-loc1</v>
      </c>
      <c r="M2231" s="25">
        <f t="shared" si="240"/>
        <v>8</v>
      </c>
      <c r="N2231" s="25">
        <v>9</v>
      </c>
      <c r="O2231" s="39">
        <v>9</v>
      </c>
      <c r="Q2231" s="48">
        <v>428</v>
      </c>
    </row>
    <row r="2232" spans="1:17" ht="16.5" x14ac:dyDescent="0.2">
      <c r="A2232" s="45" t="s">
        <v>1705</v>
      </c>
      <c r="B2232" s="45">
        <f t="shared" si="234"/>
        <v>4407220</v>
      </c>
      <c r="C2232" s="69">
        <v>72</v>
      </c>
      <c r="D2232" s="38">
        <f t="shared" si="235"/>
        <v>44072</v>
      </c>
      <c r="E2232" s="25">
        <v>2</v>
      </c>
      <c r="F2232" s="26" t="s">
        <v>794</v>
      </c>
      <c r="G2232" s="26" t="s">
        <v>498</v>
      </c>
      <c r="H2232" s="25">
        <f t="shared" si="236"/>
        <v>117</v>
      </c>
      <c r="I2232" s="25">
        <f t="shared" si="237"/>
        <v>16</v>
      </c>
      <c r="J2232" s="25">
        <f t="shared" si="238"/>
        <v>4</v>
      </c>
      <c r="K2232" s="25" t="s">
        <v>1459</v>
      </c>
      <c r="L2232" s="49" t="str">
        <f t="shared" si="239"/>
        <v>tw-y-72-jlr-loc2</v>
      </c>
      <c r="M2232" s="49">
        <f t="shared" si="240"/>
        <v>8</v>
      </c>
      <c r="N2232" s="25">
        <v>6</v>
      </c>
      <c r="O2232" s="39">
        <v>6</v>
      </c>
      <c r="Q2232" s="48">
        <v>429</v>
      </c>
    </row>
    <row r="2233" spans="1:17" ht="16.5" x14ac:dyDescent="0.2">
      <c r="A2233" s="45" t="s">
        <v>1705</v>
      </c>
      <c r="B2233" s="45">
        <f t="shared" si="234"/>
        <v>4407221</v>
      </c>
      <c r="C2233" s="69">
        <v>72</v>
      </c>
      <c r="D2233" s="38">
        <f t="shared" si="235"/>
        <v>44072</v>
      </c>
      <c r="E2233" s="25">
        <v>2</v>
      </c>
      <c r="F2233" s="26" t="s">
        <v>795</v>
      </c>
      <c r="G2233" s="26" t="s">
        <v>515</v>
      </c>
      <c r="H2233" s="25">
        <f t="shared" si="236"/>
        <v>117</v>
      </c>
      <c r="I2233" s="25">
        <f t="shared" si="237"/>
        <v>16</v>
      </c>
      <c r="J2233" s="25">
        <f t="shared" si="238"/>
        <v>4</v>
      </c>
      <c r="K2233" s="25" t="s">
        <v>538</v>
      </c>
      <c r="L2233" s="49" t="str">
        <f t="shared" si="239"/>
        <v>tw-y-72-shl-loc2</v>
      </c>
      <c r="M2233" s="49">
        <f t="shared" si="240"/>
        <v>8</v>
      </c>
      <c r="N2233" s="25">
        <v>9</v>
      </c>
      <c r="O2233" s="39">
        <v>9</v>
      </c>
      <c r="Q2233" s="48">
        <v>430</v>
      </c>
    </row>
    <row r="2234" spans="1:17" ht="16.5" x14ac:dyDescent="0.2">
      <c r="A2234" s="45" t="s">
        <v>1705</v>
      </c>
      <c r="B2234" s="45">
        <f t="shared" si="234"/>
        <v>4407230</v>
      </c>
      <c r="C2234" s="69">
        <v>72</v>
      </c>
      <c r="D2234" s="38">
        <f t="shared" si="235"/>
        <v>44072</v>
      </c>
      <c r="E2234" s="25">
        <v>3</v>
      </c>
      <c r="F2234" s="26" t="s">
        <v>794</v>
      </c>
      <c r="G2234" s="26" t="s">
        <v>500</v>
      </c>
      <c r="H2234" s="25">
        <f t="shared" si="236"/>
        <v>117</v>
      </c>
      <c r="I2234" s="25">
        <f t="shared" si="237"/>
        <v>16</v>
      </c>
      <c r="J2234" s="25">
        <f t="shared" si="238"/>
        <v>4</v>
      </c>
      <c r="K2234" s="25" t="s">
        <v>499</v>
      </c>
      <c r="L2234" s="50" t="str">
        <f t="shared" si="239"/>
        <v>tw-y-72-jlr-loc3</v>
      </c>
      <c r="M2234" s="50">
        <f t="shared" si="240"/>
        <v>8</v>
      </c>
      <c r="N2234" s="25">
        <v>6</v>
      </c>
      <c r="O2234" s="39">
        <v>6</v>
      </c>
      <c r="Q2234" s="48">
        <v>431</v>
      </c>
    </row>
    <row r="2235" spans="1:17" ht="17.25" thickBot="1" x14ac:dyDescent="0.25">
      <c r="A2235" s="45" t="s">
        <v>1705</v>
      </c>
      <c r="B2235" s="45">
        <f t="shared" si="234"/>
        <v>4407231</v>
      </c>
      <c r="C2235" s="69">
        <v>72</v>
      </c>
      <c r="D2235" s="40">
        <f t="shared" si="235"/>
        <v>44072</v>
      </c>
      <c r="E2235" s="41">
        <v>3</v>
      </c>
      <c r="F2235" s="42" t="s">
        <v>795</v>
      </c>
      <c r="G2235" s="42" t="s">
        <v>520</v>
      </c>
      <c r="H2235" s="41">
        <f t="shared" si="236"/>
        <v>117</v>
      </c>
      <c r="I2235" s="41">
        <f t="shared" si="237"/>
        <v>16</v>
      </c>
      <c r="J2235" s="41">
        <f t="shared" si="238"/>
        <v>4</v>
      </c>
      <c r="K2235" s="41" t="s">
        <v>539</v>
      </c>
      <c r="L2235" s="42" t="str">
        <f t="shared" si="239"/>
        <v>tw-y-72-shl-loc3</v>
      </c>
      <c r="M2235" s="42">
        <f t="shared" si="240"/>
        <v>8</v>
      </c>
      <c r="N2235" s="41">
        <v>9</v>
      </c>
      <c r="O2235" s="43">
        <v>9</v>
      </c>
      <c r="Q2235" s="48">
        <v>432</v>
      </c>
    </row>
    <row r="2236" spans="1:17" ht="16.5" x14ac:dyDescent="0.2">
      <c r="A2236" s="45" t="s">
        <v>1705</v>
      </c>
      <c r="B2236" s="45">
        <f t="shared" si="234"/>
        <v>4407310</v>
      </c>
      <c r="C2236" s="69">
        <v>73</v>
      </c>
      <c r="D2236" s="35">
        <f t="shared" si="235"/>
        <v>44073</v>
      </c>
      <c r="E2236" s="36">
        <v>1</v>
      </c>
      <c r="F2236" s="44" t="s">
        <v>794</v>
      </c>
      <c r="G2236" s="44" t="s">
        <v>174</v>
      </c>
      <c r="H2236" s="36">
        <f t="shared" si="236"/>
        <v>117</v>
      </c>
      <c r="I2236" s="36">
        <f t="shared" si="237"/>
        <v>16</v>
      </c>
      <c r="J2236" s="36">
        <f t="shared" si="238"/>
        <v>4</v>
      </c>
      <c r="K2236" s="36" t="s">
        <v>495</v>
      </c>
      <c r="L2236" s="36" t="str">
        <f t="shared" si="239"/>
        <v>tw-y-73-jlr-loc1</v>
      </c>
      <c r="M2236" s="36">
        <f t="shared" si="240"/>
        <v>8</v>
      </c>
      <c r="N2236" s="36">
        <v>6</v>
      </c>
      <c r="O2236" s="37">
        <v>6</v>
      </c>
      <c r="Q2236" s="48">
        <v>433</v>
      </c>
    </row>
    <row r="2237" spans="1:17" ht="16.5" x14ac:dyDescent="0.2">
      <c r="A2237" s="45" t="s">
        <v>1705</v>
      </c>
      <c r="B2237" s="45">
        <f t="shared" si="234"/>
        <v>4407311</v>
      </c>
      <c r="C2237" s="69">
        <v>73</v>
      </c>
      <c r="D2237" s="38">
        <f t="shared" si="235"/>
        <v>44073</v>
      </c>
      <c r="E2237" s="25">
        <v>1</v>
      </c>
      <c r="F2237" s="26" t="s">
        <v>795</v>
      </c>
      <c r="G2237" s="26" t="s">
        <v>516</v>
      </c>
      <c r="H2237" s="25">
        <f t="shared" si="236"/>
        <v>117</v>
      </c>
      <c r="I2237" s="25">
        <f t="shared" si="237"/>
        <v>16</v>
      </c>
      <c r="J2237" s="25">
        <f t="shared" si="238"/>
        <v>4</v>
      </c>
      <c r="K2237" s="25" t="s">
        <v>527</v>
      </c>
      <c r="L2237" s="25" t="str">
        <f t="shared" si="239"/>
        <v>tw-y-73-shl-loc1</v>
      </c>
      <c r="M2237" s="25">
        <f t="shared" si="240"/>
        <v>8</v>
      </c>
      <c r="N2237" s="25">
        <v>9</v>
      </c>
      <c r="O2237" s="39">
        <v>9</v>
      </c>
      <c r="Q2237" s="48">
        <v>434</v>
      </c>
    </row>
    <row r="2238" spans="1:17" ht="16.5" x14ac:dyDescent="0.2">
      <c r="A2238" s="45" t="s">
        <v>1705</v>
      </c>
      <c r="B2238" s="45">
        <f t="shared" si="234"/>
        <v>4407320</v>
      </c>
      <c r="C2238" s="69">
        <v>73</v>
      </c>
      <c r="D2238" s="38">
        <f t="shared" si="235"/>
        <v>44073</v>
      </c>
      <c r="E2238" s="25">
        <v>2</v>
      </c>
      <c r="F2238" s="26" t="s">
        <v>794</v>
      </c>
      <c r="G2238" s="26" t="s">
        <v>498</v>
      </c>
      <c r="H2238" s="25">
        <f t="shared" si="236"/>
        <v>117</v>
      </c>
      <c r="I2238" s="25">
        <f t="shared" si="237"/>
        <v>16</v>
      </c>
      <c r="J2238" s="25">
        <f t="shared" si="238"/>
        <v>4</v>
      </c>
      <c r="K2238" s="25" t="s">
        <v>1463</v>
      </c>
      <c r="L2238" s="49" t="str">
        <f t="shared" si="239"/>
        <v>tw-y-73-jlr-loc2</v>
      </c>
      <c r="M2238" s="49">
        <f t="shared" si="240"/>
        <v>8</v>
      </c>
      <c r="N2238" s="25">
        <v>6</v>
      </c>
      <c r="O2238" s="39">
        <v>6</v>
      </c>
      <c r="Q2238" s="48">
        <v>435</v>
      </c>
    </row>
    <row r="2239" spans="1:17" ht="16.5" x14ac:dyDescent="0.2">
      <c r="A2239" s="45" t="s">
        <v>1705</v>
      </c>
      <c r="B2239" s="45">
        <f t="shared" si="234"/>
        <v>4407321</v>
      </c>
      <c r="C2239" s="69">
        <v>73</v>
      </c>
      <c r="D2239" s="38">
        <f t="shared" si="235"/>
        <v>44073</v>
      </c>
      <c r="E2239" s="25">
        <v>2</v>
      </c>
      <c r="F2239" s="26" t="s">
        <v>795</v>
      </c>
      <c r="G2239" s="26" t="s">
        <v>515</v>
      </c>
      <c r="H2239" s="25">
        <f t="shared" si="236"/>
        <v>117</v>
      </c>
      <c r="I2239" s="25">
        <f t="shared" si="237"/>
        <v>16</v>
      </c>
      <c r="J2239" s="25">
        <f t="shared" si="238"/>
        <v>4</v>
      </c>
      <c r="K2239" s="25" t="s">
        <v>530</v>
      </c>
      <c r="L2239" s="49" t="str">
        <f t="shared" si="239"/>
        <v>tw-y-73-shl-loc2</v>
      </c>
      <c r="M2239" s="49">
        <f t="shared" si="240"/>
        <v>8</v>
      </c>
      <c r="N2239" s="25">
        <v>9</v>
      </c>
      <c r="O2239" s="39">
        <v>9</v>
      </c>
      <c r="Q2239" s="48">
        <v>436</v>
      </c>
    </row>
    <row r="2240" spans="1:17" ht="16.5" x14ac:dyDescent="0.2">
      <c r="A2240" s="45" t="s">
        <v>1705</v>
      </c>
      <c r="B2240" s="45">
        <f t="shared" si="234"/>
        <v>4407330</v>
      </c>
      <c r="C2240" s="69">
        <v>73</v>
      </c>
      <c r="D2240" s="38">
        <f t="shared" si="235"/>
        <v>44073</v>
      </c>
      <c r="E2240" s="25">
        <v>3</v>
      </c>
      <c r="F2240" s="26" t="s">
        <v>794</v>
      </c>
      <c r="G2240" s="26" t="s">
        <v>500</v>
      </c>
      <c r="H2240" s="25">
        <f t="shared" si="236"/>
        <v>117</v>
      </c>
      <c r="I2240" s="25">
        <f t="shared" si="237"/>
        <v>16</v>
      </c>
      <c r="J2240" s="25">
        <f t="shared" si="238"/>
        <v>4</v>
      </c>
      <c r="K2240" s="25" t="s">
        <v>504</v>
      </c>
      <c r="L2240" s="50" t="str">
        <f t="shared" si="239"/>
        <v>tw-y-73-jlr-loc3</v>
      </c>
      <c r="M2240" s="50">
        <f t="shared" si="240"/>
        <v>8</v>
      </c>
      <c r="N2240" s="25">
        <v>6</v>
      </c>
      <c r="O2240" s="39">
        <v>6</v>
      </c>
      <c r="Q2240" s="48">
        <v>437</v>
      </c>
    </row>
    <row r="2241" spans="1:17" ht="17.25" thickBot="1" x14ac:dyDescent="0.25">
      <c r="A2241" s="45" t="s">
        <v>1705</v>
      </c>
      <c r="B2241" s="45">
        <f t="shared" si="234"/>
        <v>4407331</v>
      </c>
      <c r="C2241" s="69">
        <v>73</v>
      </c>
      <c r="D2241" s="40">
        <f t="shared" si="235"/>
        <v>44073</v>
      </c>
      <c r="E2241" s="41">
        <v>3</v>
      </c>
      <c r="F2241" s="42" t="s">
        <v>795</v>
      </c>
      <c r="G2241" s="42" t="s">
        <v>520</v>
      </c>
      <c r="H2241" s="41">
        <f t="shared" si="236"/>
        <v>117</v>
      </c>
      <c r="I2241" s="41">
        <f t="shared" si="237"/>
        <v>16</v>
      </c>
      <c r="J2241" s="41">
        <f t="shared" si="238"/>
        <v>4</v>
      </c>
      <c r="K2241" s="41" t="s">
        <v>545</v>
      </c>
      <c r="L2241" s="42" t="str">
        <f t="shared" si="239"/>
        <v>tw-y-73-shl-loc3</v>
      </c>
      <c r="M2241" s="42">
        <f t="shared" si="240"/>
        <v>8</v>
      </c>
      <c r="N2241" s="41">
        <v>9</v>
      </c>
      <c r="O2241" s="43">
        <v>9</v>
      </c>
      <c r="Q2241" s="48">
        <v>438</v>
      </c>
    </row>
    <row r="2242" spans="1:17" ht="16.5" x14ac:dyDescent="0.2">
      <c r="A2242" s="45" t="s">
        <v>1705</v>
      </c>
      <c r="B2242" s="45">
        <f t="shared" si="234"/>
        <v>4407410</v>
      </c>
      <c r="C2242" s="69">
        <v>74</v>
      </c>
      <c r="D2242" s="35">
        <f t="shared" si="235"/>
        <v>44074</v>
      </c>
      <c r="E2242" s="36">
        <v>1</v>
      </c>
      <c r="F2242" s="44" t="s">
        <v>794</v>
      </c>
      <c r="G2242" s="44" t="s">
        <v>174</v>
      </c>
      <c r="H2242" s="36">
        <f t="shared" si="236"/>
        <v>118</v>
      </c>
      <c r="I2242" s="36">
        <f t="shared" si="237"/>
        <v>16</v>
      </c>
      <c r="J2242" s="36">
        <f t="shared" si="238"/>
        <v>4</v>
      </c>
      <c r="K2242" s="36" t="s">
        <v>502</v>
      </c>
      <c r="L2242" s="36" t="str">
        <f t="shared" si="239"/>
        <v>tw-y-74-jlr-loc1</v>
      </c>
      <c r="M2242" s="36">
        <f t="shared" si="240"/>
        <v>8</v>
      </c>
      <c r="N2242" s="36">
        <v>6</v>
      </c>
      <c r="O2242" s="37">
        <v>6</v>
      </c>
      <c r="Q2242" s="48">
        <v>439</v>
      </c>
    </row>
    <row r="2243" spans="1:17" ht="16.5" x14ac:dyDescent="0.2">
      <c r="A2243" s="45" t="s">
        <v>1705</v>
      </c>
      <c r="B2243" s="45">
        <f t="shared" si="234"/>
        <v>4407411</v>
      </c>
      <c r="C2243" s="69">
        <v>74</v>
      </c>
      <c r="D2243" s="38">
        <f t="shared" si="235"/>
        <v>44074</v>
      </c>
      <c r="E2243" s="25">
        <v>1</v>
      </c>
      <c r="F2243" s="26" t="s">
        <v>795</v>
      </c>
      <c r="G2243" s="26" t="s">
        <v>516</v>
      </c>
      <c r="H2243" s="25">
        <f t="shared" si="236"/>
        <v>118</v>
      </c>
      <c r="I2243" s="25">
        <f t="shared" si="237"/>
        <v>16</v>
      </c>
      <c r="J2243" s="25">
        <f t="shared" si="238"/>
        <v>4</v>
      </c>
      <c r="K2243" s="25" t="s">
        <v>543</v>
      </c>
      <c r="L2243" s="25" t="str">
        <f t="shared" si="239"/>
        <v>tw-y-74-shl-loc1</v>
      </c>
      <c r="M2243" s="25">
        <f t="shared" si="240"/>
        <v>8</v>
      </c>
      <c r="N2243" s="25">
        <v>9</v>
      </c>
      <c r="O2243" s="39">
        <v>9</v>
      </c>
      <c r="Q2243" s="48">
        <v>440</v>
      </c>
    </row>
    <row r="2244" spans="1:17" ht="16.5" x14ac:dyDescent="0.2">
      <c r="A2244" s="45" t="s">
        <v>1705</v>
      </c>
      <c r="B2244" s="45">
        <f t="shared" si="234"/>
        <v>4407420</v>
      </c>
      <c r="C2244" s="69">
        <v>74</v>
      </c>
      <c r="D2244" s="38">
        <f t="shared" si="235"/>
        <v>44074</v>
      </c>
      <c r="E2244" s="25">
        <v>2</v>
      </c>
      <c r="F2244" s="26" t="s">
        <v>794</v>
      </c>
      <c r="G2244" s="26" t="s">
        <v>498</v>
      </c>
      <c r="H2244" s="25">
        <f t="shared" si="236"/>
        <v>118</v>
      </c>
      <c r="I2244" s="25">
        <f t="shared" si="237"/>
        <v>16</v>
      </c>
      <c r="J2244" s="25">
        <f t="shared" si="238"/>
        <v>4</v>
      </c>
      <c r="K2244" s="25" t="s">
        <v>1459</v>
      </c>
      <c r="L2244" s="49" t="str">
        <f t="shared" si="239"/>
        <v>tw-y-74-jlr-loc2</v>
      </c>
      <c r="M2244" s="49">
        <f t="shared" si="240"/>
        <v>8</v>
      </c>
      <c r="N2244" s="25">
        <v>6</v>
      </c>
      <c r="O2244" s="39">
        <v>6</v>
      </c>
      <c r="Q2244" s="48">
        <v>441</v>
      </c>
    </row>
    <row r="2245" spans="1:17" ht="16.5" x14ac:dyDescent="0.2">
      <c r="A2245" s="45" t="s">
        <v>1705</v>
      </c>
      <c r="B2245" s="45">
        <f t="shared" ref="B2245:B2308" si="241">D2245*100+E2245*10+IF(F2245="jlr",0,1)</f>
        <v>4407421</v>
      </c>
      <c r="C2245" s="69">
        <v>74</v>
      </c>
      <c r="D2245" s="38">
        <f t="shared" si="235"/>
        <v>44074</v>
      </c>
      <c r="E2245" s="25">
        <v>2</v>
      </c>
      <c r="F2245" s="26" t="s">
        <v>795</v>
      </c>
      <c r="G2245" s="26" t="s">
        <v>515</v>
      </c>
      <c r="H2245" s="25">
        <f t="shared" si="236"/>
        <v>118</v>
      </c>
      <c r="I2245" s="25">
        <f t="shared" si="237"/>
        <v>16</v>
      </c>
      <c r="J2245" s="25">
        <f t="shared" si="238"/>
        <v>4</v>
      </c>
      <c r="K2245" s="25" t="s">
        <v>538</v>
      </c>
      <c r="L2245" s="49" t="str">
        <f t="shared" si="239"/>
        <v>tw-y-74-shl-loc2</v>
      </c>
      <c r="M2245" s="49">
        <f t="shared" si="240"/>
        <v>8</v>
      </c>
      <c r="N2245" s="25">
        <v>9</v>
      </c>
      <c r="O2245" s="39">
        <v>9</v>
      </c>
      <c r="Q2245" s="48">
        <v>442</v>
      </c>
    </row>
    <row r="2246" spans="1:17" ht="16.5" x14ac:dyDescent="0.2">
      <c r="A2246" s="45" t="s">
        <v>1705</v>
      </c>
      <c r="B2246" s="45">
        <f t="shared" si="241"/>
        <v>4407430</v>
      </c>
      <c r="C2246" s="69">
        <v>74</v>
      </c>
      <c r="D2246" s="38">
        <f t="shared" si="235"/>
        <v>44074</v>
      </c>
      <c r="E2246" s="25">
        <v>3</v>
      </c>
      <c r="F2246" s="26" t="s">
        <v>794</v>
      </c>
      <c r="G2246" s="26" t="s">
        <v>500</v>
      </c>
      <c r="H2246" s="25">
        <f t="shared" si="236"/>
        <v>118</v>
      </c>
      <c r="I2246" s="25">
        <f t="shared" si="237"/>
        <v>16</v>
      </c>
      <c r="J2246" s="25">
        <f t="shared" si="238"/>
        <v>4</v>
      </c>
      <c r="K2246" s="25" t="s">
        <v>499</v>
      </c>
      <c r="L2246" s="50" t="str">
        <f t="shared" si="239"/>
        <v>tw-y-74-jlr-loc3</v>
      </c>
      <c r="M2246" s="50">
        <f t="shared" si="240"/>
        <v>8</v>
      </c>
      <c r="N2246" s="25">
        <v>6</v>
      </c>
      <c r="O2246" s="39">
        <v>6</v>
      </c>
      <c r="Q2246" s="48">
        <v>443</v>
      </c>
    </row>
    <row r="2247" spans="1:17" ht="17.25" thickBot="1" x14ac:dyDescent="0.25">
      <c r="A2247" s="45" t="s">
        <v>1705</v>
      </c>
      <c r="B2247" s="45">
        <f t="shared" si="241"/>
        <v>4407431</v>
      </c>
      <c r="C2247" s="69">
        <v>74</v>
      </c>
      <c r="D2247" s="40">
        <f t="shared" si="235"/>
        <v>44074</v>
      </c>
      <c r="E2247" s="41">
        <v>3</v>
      </c>
      <c r="F2247" s="42" t="s">
        <v>795</v>
      </c>
      <c r="G2247" s="42" t="s">
        <v>520</v>
      </c>
      <c r="H2247" s="41">
        <f t="shared" si="236"/>
        <v>118</v>
      </c>
      <c r="I2247" s="41">
        <f t="shared" si="237"/>
        <v>16</v>
      </c>
      <c r="J2247" s="41">
        <f t="shared" si="238"/>
        <v>4</v>
      </c>
      <c r="K2247" s="41" t="s">
        <v>539</v>
      </c>
      <c r="L2247" s="42" t="str">
        <f t="shared" si="239"/>
        <v>tw-y-74-shl-loc3</v>
      </c>
      <c r="M2247" s="42">
        <f t="shared" si="240"/>
        <v>8</v>
      </c>
      <c r="N2247" s="41">
        <v>9</v>
      </c>
      <c r="O2247" s="43">
        <v>9</v>
      </c>
      <c r="Q2247" s="48">
        <v>444</v>
      </c>
    </row>
    <row r="2248" spans="1:17" ht="16.5" x14ac:dyDescent="0.2">
      <c r="A2248" s="45" t="s">
        <v>1705</v>
      </c>
      <c r="B2248" s="45">
        <f t="shared" si="241"/>
        <v>4407510</v>
      </c>
      <c r="C2248" s="69">
        <v>75</v>
      </c>
      <c r="D2248" s="35">
        <f t="shared" si="235"/>
        <v>44075</v>
      </c>
      <c r="E2248" s="36">
        <v>1</v>
      </c>
      <c r="F2248" s="44" t="s">
        <v>794</v>
      </c>
      <c r="G2248" s="44" t="s">
        <v>174</v>
      </c>
      <c r="H2248" s="36">
        <f t="shared" si="236"/>
        <v>118</v>
      </c>
      <c r="I2248" s="36">
        <f t="shared" si="237"/>
        <v>16</v>
      </c>
      <c r="J2248" s="36">
        <f t="shared" si="238"/>
        <v>4</v>
      </c>
      <c r="K2248" s="36" t="s">
        <v>505</v>
      </c>
      <c r="L2248" s="36" t="str">
        <f t="shared" si="239"/>
        <v>tw-y-75-jlr-loc1</v>
      </c>
      <c r="M2248" s="36">
        <f t="shared" si="240"/>
        <v>8</v>
      </c>
      <c r="N2248" s="36">
        <v>6</v>
      </c>
      <c r="O2248" s="37">
        <v>6</v>
      </c>
      <c r="Q2248" s="48">
        <v>445</v>
      </c>
    </row>
    <row r="2249" spans="1:17" ht="16.5" x14ac:dyDescent="0.2">
      <c r="A2249" s="45" t="s">
        <v>1705</v>
      </c>
      <c r="B2249" s="45">
        <f t="shared" si="241"/>
        <v>4407511</v>
      </c>
      <c r="C2249" s="69">
        <v>75</v>
      </c>
      <c r="D2249" s="38">
        <f t="shared" si="235"/>
        <v>44075</v>
      </c>
      <c r="E2249" s="25">
        <v>1</v>
      </c>
      <c r="F2249" s="26" t="s">
        <v>795</v>
      </c>
      <c r="G2249" s="26" t="s">
        <v>516</v>
      </c>
      <c r="H2249" s="25">
        <f t="shared" si="236"/>
        <v>118</v>
      </c>
      <c r="I2249" s="25">
        <f t="shared" si="237"/>
        <v>16</v>
      </c>
      <c r="J2249" s="25">
        <f t="shared" si="238"/>
        <v>4</v>
      </c>
      <c r="K2249" s="25" t="s">
        <v>546</v>
      </c>
      <c r="L2249" s="25" t="str">
        <f t="shared" si="239"/>
        <v>tw-y-75-shl-loc1</v>
      </c>
      <c r="M2249" s="25">
        <f t="shared" si="240"/>
        <v>8</v>
      </c>
      <c r="N2249" s="25">
        <v>9</v>
      </c>
      <c r="O2249" s="39">
        <v>9</v>
      </c>
      <c r="Q2249" s="48">
        <v>446</v>
      </c>
    </row>
    <row r="2250" spans="1:17" ht="16.5" x14ac:dyDescent="0.2">
      <c r="A2250" s="45" t="s">
        <v>1705</v>
      </c>
      <c r="B2250" s="45">
        <f t="shared" si="241"/>
        <v>4407520</v>
      </c>
      <c r="C2250" s="69">
        <v>75</v>
      </c>
      <c r="D2250" s="38">
        <f t="shared" si="235"/>
        <v>44075</v>
      </c>
      <c r="E2250" s="25">
        <v>2</v>
      </c>
      <c r="F2250" s="26" t="s">
        <v>794</v>
      </c>
      <c r="G2250" s="26" t="s">
        <v>498</v>
      </c>
      <c r="H2250" s="25">
        <f t="shared" si="236"/>
        <v>118</v>
      </c>
      <c r="I2250" s="25">
        <f t="shared" si="237"/>
        <v>16</v>
      </c>
      <c r="J2250" s="25">
        <f t="shared" si="238"/>
        <v>4</v>
      </c>
      <c r="K2250" s="25" t="s">
        <v>495</v>
      </c>
      <c r="L2250" s="49" t="str">
        <f t="shared" si="239"/>
        <v>tw-y-75-jlr-loc2</v>
      </c>
      <c r="M2250" s="49">
        <f t="shared" si="240"/>
        <v>8</v>
      </c>
      <c r="N2250" s="25">
        <v>6</v>
      </c>
      <c r="O2250" s="39">
        <v>6</v>
      </c>
      <c r="Q2250" s="48">
        <v>447</v>
      </c>
    </row>
    <row r="2251" spans="1:17" ht="16.5" x14ac:dyDescent="0.2">
      <c r="A2251" s="45" t="s">
        <v>1705</v>
      </c>
      <c r="B2251" s="45">
        <f t="shared" si="241"/>
        <v>4407521</v>
      </c>
      <c r="C2251" s="69">
        <v>75</v>
      </c>
      <c r="D2251" s="38">
        <f t="shared" si="235"/>
        <v>44075</v>
      </c>
      <c r="E2251" s="25">
        <v>2</v>
      </c>
      <c r="F2251" s="26" t="s">
        <v>795</v>
      </c>
      <c r="G2251" s="26" t="s">
        <v>515</v>
      </c>
      <c r="H2251" s="25">
        <f t="shared" si="236"/>
        <v>118</v>
      </c>
      <c r="I2251" s="25">
        <f t="shared" si="237"/>
        <v>16</v>
      </c>
      <c r="J2251" s="25">
        <f t="shared" si="238"/>
        <v>4</v>
      </c>
      <c r="K2251" s="25" t="s">
        <v>534</v>
      </c>
      <c r="L2251" s="49" t="str">
        <f t="shared" si="239"/>
        <v>tw-y-75-shl-loc2</v>
      </c>
      <c r="M2251" s="49">
        <f t="shared" si="240"/>
        <v>8</v>
      </c>
      <c r="N2251" s="25">
        <v>9</v>
      </c>
      <c r="O2251" s="39">
        <v>9</v>
      </c>
      <c r="Q2251" s="48">
        <v>448</v>
      </c>
    </row>
    <row r="2252" spans="1:17" ht="16.5" x14ac:dyDescent="0.2">
      <c r="A2252" s="45" t="s">
        <v>1705</v>
      </c>
      <c r="B2252" s="45">
        <f t="shared" si="241"/>
        <v>4407530</v>
      </c>
      <c r="C2252" s="69">
        <v>75</v>
      </c>
      <c r="D2252" s="38">
        <f t="shared" si="235"/>
        <v>44075</v>
      </c>
      <c r="E2252" s="25">
        <v>3</v>
      </c>
      <c r="F2252" s="26" t="s">
        <v>794</v>
      </c>
      <c r="G2252" s="26" t="s">
        <v>500</v>
      </c>
      <c r="H2252" s="25">
        <f t="shared" si="236"/>
        <v>118</v>
      </c>
      <c r="I2252" s="25">
        <f t="shared" si="237"/>
        <v>16</v>
      </c>
      <c r="J2252" s="25">
        <f t="shared" si="238"/>
        <v>4</v>
      </c>
      <c r="K2252" s="25" t="s">
        <v>501</v>
      </c>
      <c r="L2252" s="50" t="str">
        <f t="shared" si="239"/>
        <v>tw-y-75-jlr-loc3</v>
      </c>
      <c r="M2252" s="50">
        <f t="shared" si="240"/>
        <v>8</v>
      </c>
      <c r="N2252" s="25">
        <v>6</v>
      </c>
      <c r="O2252" s="39">
        <v>6</v>
      </c>
      <c r="Q2252" s="48">
        <v>449</v>
      </c>
    </row>
    <row r="2253" spans="1:17" ht="17.25" thickBot="1" x14ac:dyDescent="0.25">
      <c r="A2253" s="45" t="s">
        <v>1705</v>
      </c>
      <c r="B2253" s="45">
        <f t="shared" si="241"/>
        <v>4407531</v>
      </c>
      <c r="C2253" s="69">
        <v>75</v>
      </c>
      <c r="D2253" s="40">
        <f t="shared" ref="D2253:D2316" si="242">INT((Q2253-1)/6)+44001</f>
        <v>44075</v>
      </c>
      <c r="E2253" s="41">
        <v>3</v>
      </c>
      <c r="F2253" s="42" t="s">
        <v>795</v>
      </c>
      <c r="G2253" s="42" t="s">
        <v>520</v>
      </c>
      <c r="H2253" s="41">
        <f t="shared" ref="H2253:H2316" si="243">INDEX($BL$4:$BL$103,C2253)</f>
        <v>118</v>
      </c>
      <c r="I2253" s="41">
        <f t="shared" ref="I2253:I2316" si="244">INDEX($BM$4:$BO$103,C2253,E2253)</f>
        <v>16</v>
      </c>
      <c r="J2253" s="41">
        <f t="shared" ref="J2253:J2316" si="245">INDEX($BP$4:$BP$103,C2253)</f>
        <v>4</v>
      </c>
      <c r="K2253" s="41" t="s">
        <v>542</v>
      </c>
      <c r="L2253" s="42" t="str">
        <f t="shared" ref="L2253:L2316" si="246">A2253&amp;"-"&amp;C2253&amp;"-"&amp;F2253&amp;"-loc"&amp;E2253</f>
        <v>tw-y-75-shl-loc3</v>
      </c>
      <c r="M2253" s="42">
        <f t="shared" ref="M2253:M2316" si="247">INDEX($BQ$4:$BQ$103,C2253)</f>
        <v>8</v>
      </c>
      <c r="N2253" s="41">
        <v>9</v>
      </c>
      <c r="O2253" s="43">
        <v>9</v>
      </c>
      <c r="Q2253" s="48">
        <v>450</v>
      </c>
    </row>
    <row r="2254" spans="1:17" ht="16.5" x14ac:dyDescent="0.2">
      <c r="A2254" s="45" t="s">
        <v>1705</v>
      </c>
      <c r="B2254" s="45">
        <f t="shared" si="241"/>
        <v>4407610</v>
      </c>
      <c r="C2254" s="69">
        <v>76</v>
      </c>
      <c r="D2254" s="35">
        <f t="shared" si="242"/>
        <v>44076</v>
      </c>
      <c r="E2254" s="36">
        <v>1</v>
      </c>
      <c r="F2254" s="44" t="s">
        <v>794</v>
      </c>
      <c r="G2254" s="44" t="s">
        <v>174</v>
      </c>
      <c r="H2254" s="36">
        <f t="shared" si="243"/>
        <v>119</v>
      </c>
      <c r="I2254" s="36">
        <f t="shared" si="244"/>
        <v>16</v>
      </c>
      <c r="J2254" s="36">
        <f t="shared" si="245"/>
        <v>4</v>
      </c>
      <c r="K2254" s="36" t="s">
        <v>499</v>
      </c>
      <c r="L2254" s="36" t="str">
        <f t="shared" si="246"/>
        <v>tw-y-76-jlr-loc1</v>
      </c>
      <c r="M2254" s="36">
        <f t="shared" si="247"/>
        <v>8</v>
      </c>
      <c r="N2254" s="36">
        <v>6</v>
      </c>
      <c r="O2254" s="37">
        <v>6</v>
      </c>
      <c r="Q2254" s="48">
        <v>451</v>
      </c>
    </row>
    <row r="2255" spans="1:17" ht="16.5" x14ac:dyDescent="0.2">
      <c r="A2255" s="45" t="s">
        <v>1705</v>
      </c>
      <c r="B2255" s="45">
        <f t="shared" si="241"/>
        <v>4407611</v>
      </c>
      <c r="C2255" s="69">
        <v>76</v>
      </c>
      <c r="D2255" s="38">
        <f t="shared" si="242"/>
        <v>44076</v>
      </c>
      <c r="E2255" s="25">
        <v>1</v>
      </c>
      <c r="F2255" s="26" t="s">
        <v>795</v>
      </c>
      <c r="G2255" s="26" t="s">
        <v>516</v>
      </c>
      <c r="H2255" s="25">
        <f t="shared" si="243"/>
        <v>119</v>
      </c>
      <c r="I2255" s="25">
        <f t="shared" si="244"/>
        <v>16</v>
      </c>
      <c r="J2255" s="25">
        <f t="shared" si="245"/>
        <v>4</v>
      </c>
      <c r="K2255" s="25" t="s">
        <v>539</v>
      </c>
      <c r="L2255" s="25" t="str">
        <f t="shared" si="246"/>
        <v>tw-y-76-shl-loc1</v>
      </c>
      <c r="M2255" s="25">
        <f t="shared" si="247"/>
        <v>8</v>
      </c>
      <c r="N2255" s="25">
        <v>9</v>
      </c>
      <c r="O2255" s="39">
        <v>9</v>
      </c>
      <c r="Q2255" s="48">
        <v>452</v>
      </c>
    </row>
    <row r="2256" spans="1:17" ht="16.5" x14ac:dyDescent="0.2">
      <c r="A2256" s="45" t="s">
        <v>1705</v>
      </c>
      <c r="B2256" s="45">
        <f t="shared" si="241"/>
        <v>4407620</v>
      </c>
      <c r="C2256" s="69">
        <v>76</v>
      </c>
      <c r="D2256" s="38">
        <f t="shared" si="242"/>
        <v>44076</v>
      </c>
      <c r="E2256" s="25">
        <v>2</v>
      </c>
      <c r="F2256" s="26" t="s">
        <v>794</v>
      </c>
      <c r="G2256" s="26" t="s">
        <v>498</v>
      </c>
      <c r="H2256" s="25">
        <f t="shared" si="243"/>
        <v>119</v>
      </c>
      <c r="I2256" s="25">
        <f t="shared" si="244"/>
        <v>16</v>
      </c>
      <c r="J2256" s="25">
        <f t="shared" si="245"/>
        <v>4</v>
      </c>
      <c r="K2256" s="25" t="s">
        <v>1459</v>
      </c>
      <c r="L2256" s="49" t="str">
        <f t="shared" si="246"/>
        <v>tw-y-76-jlr-loc2</v>
      </c>
      <c r="M2256" s="49">
        <f t="shared" si="247"/>
        <v>8</v>
      </c>
      <c r="N2256" s="25">
        <v>6</v>
      </c>
      <c r="O2256" s="39">
        <v>6</v>
      </c>
      <c r="Q2256" s="48">
        <v>453</v>
      </c>
    </row>
    <row r="2257" spans="1:17" ht="16.5" x14ac:dyDescent="0.2">
      <c r="A2257" s="45" t="s">
        <v>1705</v>
      </c>
      <c r="B2257" s="45">
        <f t="shared" si="241"/>
        <v>4407621</v>
      </c>
      <c r="C2257" s="69">
        <v>76</v>
      </c>
      <c r="D2257" s="38">
        <f t="shared" si="242"/>
        <v>44076</v>
      </c>
      <c r="E2257" s="25">
        <v>2</v>
      </c>
      <c r="F2257" s="26" t="s">
        <v>795</v>
      </c>
      <c r="G2257" s="26" t="s">
        <v>515</v>
      </c>
      <c r="H2257" s="25">
        <f t="shared" si="243"/>
        <v>119</v>
      </c>
      <c r="I2257" s="25">
        <f t="shared" si="244"/>
        <v>16</v>
      </c>
      <c r="J2257" s="25">
        <f t="shared" si="245"/>
        <v>4</v>
      </c>
      <c r="K2257" s="25" t="s">
        <v>538</v>
      </c>
      <c r="L2257" s="49" t="str">
        <f t="shared" si="246"/>
        <v>tw-y-76-shl-loc2</v>
      </c>
      <c r="M2257" s="49">
        <f t="shared" si="247"/>
        <v>8</v>
      </c>
      <c r="N2257" s="25">
        <v>9</v>
      </c>
      <c r="O2257" s="39">
        <v>9</v>
      </c>
      <c r="Q2257" s="48">
        <v>454</v>
      </c>
    </row>
    <row r="2258" spans="1:17" ht="16.5" x14ac:dyDescent="0.2">
      <c r="A2258" s="45" t="s">
        <v>1705</v>
      </c>
      <c r="B2258" s="45">
        <f t="shared" si="241"/>
        <v>4407630</v>
      </c>
      <c r="C2258" s="69">
        <v>76</v>
      </c>
      <c r="D2258" s="38">
        <f t="shared" si="242"/>
        <v>44076</v>
      </c>
      <c r="E2258" s="25">
        <v>3</v>
      </c>
      <c r="F2258" s="26" t="s">
        <v>794</v>
      </c>
      <c r="G2258" s="26" t="s">
        <v>500</v>
      </c>
      <c r="H2258" s="25">
        <f t="shared" si="243"/>
        <v>119</v>
      </c>
      <c r="I2258" s="25">
        <f t="shared" si="244"/>
        <v>16</v>
      </c>
      <c r="J2258" s="25">
        <f t="shared" si="245"/>
        <v>4</v>
      </c>
      <c r="K2258" s="25" t="s">
        <v>502</v>
      </c>
      <c r="L2258" s="50" t="str">
        <f t="shared" si="246"/>
        <v>tw-y-76-jlr-loc3</v>
      </c>
      <c r="M2258" s="50">
        <f t="shared" si="247"/>
        <v>8</v>
      </c>
      <c r="N2258" s="25">
        <v>6</v>
      </c>
      <c r="O2258" s="39">
        <v>6</v>
      </c>
      <c r="Q2258" s="48">
        <v>455</v>
      </c>
    </row>
    <row r="2259" spans="1:17" ht="17.25" thickBot="1" x14ac:dyDescent="0.25">
      <c r="A2259" s="45" t="s">
        <v>1705</v>
      </c>
      <c r="B2259" s="45">
        <f t="shared" si="241"/>
        <v>4407631</v>
      </c>
      <c r="C2259" s="69">
        <v>76</v>
      </c>
      <c r="D2259" s="40">
        <f t="shared" si="242"/>
        <v>44076</v>
      </c>
      <c r="E2259" s="41">
        <v>3</v>
      </c>
      <c r="F2259" s="42" t="s">
        <v>795</v>
      </c>
      <c r="G2259" s="42" t="s">
        <v>520</v>
      </c>
      <c r="H2259" s="41">
        <f t="shared" si="243"/>
        <v>119</v>
      </c>
      <c r="I2259" s="41">
        <f t="shared" si="244"/>
        <v>16</v>
      </c>
      <c r="J2259" s="41">
        <f t="shared" si="245"/>
        <v>4</v>
      </c>
      <c r="K2259" s="41" t="s">
        <v>543</v>
      </c>
      <c r="L2259" s="42" t="str">
        <f t="shared" si="246"/>
        <v>tw-y-76-shl-loc3</v>
      </c>
      <c r="M2259" s="42">
        <f t="shared" si="247"/>
        <v>8</v>
      </c>
      <c r="N2259" s="41">
        <v>9</v>
      </c>
      <c r="O2259" s="43">
        <v>9</v>
      </c>
      <c r="Q2259" s="48">
        <v>456</v>
      </c>
    </row>
    <row r="2260" spans="1:17" ht="16.5" x14ac:dyDescent="0.2">
      <c r="A2260" s="45" t="s">
        <v>1705</v>
      </c>
      <c r="B2260" s="45">
        <f t="shared" si="241"/>
        <v>4407710</v>
      </c>
      <c r="C2260" s="69">
        <v>77</v>
      </c>
      <c r="D2260" s="35">
        <f t="shared" si="242"/>
        <v>44077</v>
      </c>
      <c r="E2260" s="36">
        <v>1</v>
      </c>
      <c r="F2260" s="44" t="s">
        <v>794</v>
      </c>
      <c r="G2260" s="44" t="s">
        <v>174</v>
      </c>
      <c r="H2260" s="36">
        <f t="shared" si="243"/>
        <v>119</v>
      </c>
      <c r="I2260" s="36">
        <f t="shared" si="244"/>
        <v>16</v>
      </c>
      <c r="J2260" s="36">
        <f t="shared" si="245"/>
        <v>4</v>
      </c>
      <c r="K2260" s="44" t="s">
        <v>174</v>
      </c>
      <c r="L2260" s="36" t="str">
        <f t="shared" si="246"/>
        <v>tw-y-77-jlr-loc1</v>
      </c>
      <c r="M2260" s="36">
        <f t="shared" si="247"/>
        <v>8</v>
      </c>
      <c r="N2260" s="36">
        <v>6</v>
      </c>
      <c r="O2260" s="37">
        <v>6</v>
      </c>
      <c r="Q2260" s="48">
        <v>457</v>
      </c>
    </row>
    <row r="2261" spans="1:17" ht="16.5" x14ac:dyDescent="0.2">
      <c r="A2261" s="45" t="s">
        <v>1705</v>
      </c>
      <c r="B2261" s="45">
        <f t="shared" si="241"/>
        <v>4407711</v>
      </c>
      <c r="C2261" s="69">
        <v>77</v>
      </c>
      <c r="D2261" s="38">
        <f t="shared" si="242"/>
        <v>44077</v>
      </c>
      <c r="E2261" s="25">
        <v>1</v>
      </c>
      <c r="F2261" s="26" t="s">
        <v>795</v>
      </c>
      <c r="G2261" s="26" t="s">
        <v>516</v>
      </c>
      <c r="H2261" s="25">
        <f t="shared" si="243"/>
        <v>119</v>
      </c>
      <c r="I2261" s="25">
        <f t="shared" si="244"/>
        <v>16</v>
      </c>
      <c r="J2261" s="25">
        <f t="shared" si="245"/>
        <v>4</v>
      </c>
      <c r="K2261" s="26" t="s">
        <v>534</v>
      </c>
      <c r="L2261" s="25" t="str">
        <f t="shared" si="246"/>
        <v>tw-y-77-shl-loc1</v>
      </c>
      <c r="M2261" s="25">
        <f t="shared" si="247"/>
        <v>8</v>
      </c>
      <c r="N2261" s="25">
        <v>9</v>
      </c>
      <c r="O2261" s="39">
        <v>9</v>
      </c>
      <c r="Q2261" s="48">
        <v>458</v>
      </c>
    </row>
    <row r="2262" spans="1:17" ht="16.5" x14ac:dyDescent="0.2">
      <c r="A2262" s="45" t="s">
        <v>1705</v>
      </c>
      <c r="B2262" s="45">
        <f t="shared" si="241"/>
        <v>4407720</v>
      </c>
      <c r="C2262" s="69">
        <v>77</v>
      </c>
      <c r="D2262" s="38">
        <f t="shared" si="242"/>
        <v>44077</v>
      </c>
      <c r="E2262" s="25">
        <v>2</v>
      </c>
      <c r="F2262" s="26" t="s">
        <v>794</v>
      </c>
      <c r="G2262" s="26" t="s">
        <v>498</v>
      </c>
      <c r="H2262" s="25">
        <f t="shared" si="243"/>
        <v>119</v>
      </c>
      <c r="I2262" s="25">
        <f t="shared" si="244"/>
        <v>16</v>
      </c>
      <c r="J2262" s="25">
        <f t="shared" si="245"/>
        <v>4</v>
      </c>
      <c r="K2262" s="26" t="s">
        <v>174</v>
      </c>
      <c r="L2262" s="49" t="str">
        <f t="shared" si="246"/>
        <v>tw-y-77-jlr-loc2</v>
      </c>
      <c r="M2262" s="49">
        <f t="shared" si="247"/>
        <v>8</v>
      </c>
      <c r="N2262" s="25">
        <v>6</v>
      </c>
      <c r="O2262" s="39">
        <v>6</v>
      </c>
      <c r="Q2262" s="48">
        <v>459</v>
      </c>
    </row>
    <row r="2263" spans="1:17" ht="16.5" x14ac:dyDescent="0.2">
      <c r="A2263" s="45" t="s">
        <v>1705</v>
      </c>
      <c r="B2263" s="45">
        <f t="shared" si="241"/>
        <v>4407721</v>
      </c>
      <c r="C2263" s="69">
        <v>77</v>
      </c>
      <c r="D2263" s="38">
        <f t="shared" si="242"/>
        <v>44077</v>
      </c>
      <c r="E2263" s="25">
        <v>2</v>
      </c>
      <c r="F2263" s="26" t="s">
        <v>795</v>
      </c>
      <c r="G2263" s="26" t="s">
        <v>515</v>
      </c>
      <c r="H2263" s="25">
        <f t="shared" si="243"/>
        <v>119</v>
      </c>
      <c r="I2263" s="25">
        <f t="shared" si="244"/>
        <v>16</v>
      </c>
      <c r="J2263" s="25">
        <f t="shared" si="245"/>
        <v>4</v>
      </c>
      <c r="K2263" s="26" t="s">
        <v>528</v>
      </c>
      <c r="L2263" s="49" t="str">
        <f t="shared" si="246"/>
        <v>tw-y-77-shl-loc2</v>
      </c>
      <c r="M2263" s="49">
        <f t="shared" si="247"/>
        <v>8</v>
      </c>
      <c r="N2263" s="25">
        <v>9</v>
      </c>
      <c r="O2263" s="39">
        <v>9</v>
      </c>
      <c r="Q2263" s="48">
        <v>460</v>
      </c>
    </row>
    <row r="2264" spans="1:17" ht="16.5" x14ac:dyDescent="0.2">
      <c r="A2264" s="45" t="s">
        <v>1705</v>
      </c>
      <c r="B2264" s="45">
        <f t="shared" si="241"/>
        <v>4407730</v>
      </c>
      <c r="C2264" s="69">
        <v>77</v>
      </c>
      <c r="D2264" s="38">
        <f t="shared" si="242"/>
        <v>44077</v>
      </c>
      <c r="E2264" s="25">
        <v>3</v>
      </c>
      <c r="F2264" s="26" t="s">
        <v>794</v>
      </c>
      <c r="G2264" s="26" t="s">
        <v>500</v>
      </c>
      <c r="H2264" s="25">
        <f t="shared" si="243"/>
        <v>119</v>
      </c>
      <c r="I2264" s="25">
        <f t="shared" si="244"/>
        <v>16</v>
      </c>
      <c r="J2264" s="25">
        <f t="shared" si="245"/>
        <v>4</v>
      </c>
      <c r="K2264" s="26" t="s">
        <v>501</v>
      </c>
      <c r="L2264" s="50" t="str">
        <f t="shared" si="246"/>
        <v>tw-y-77-jlr-loc3</v>
      </c>
      <c r="M2264" s="50">
        <f t="shared" si="247"/>
        <v>8</v>
      </c>
      <c r="N2264" s="25">
        <v>6</v>
      </c>
      <c r="O2264" s="39">
        <v>6</v>
      </c>
      <c r="Q2264" s="48">
        <v>461</v>
      </c>
    </row>
    <row r="2265" spans="1:17" ht="17.25" thickBot="1" x14ac:dyDescent="0.25">
      <c r="A2265" s="45" t="s">
        <v>1705</v>
      </c>
      <c r="B2265" s="45">
        <f t="shared" si="241"/>
        <v>4407731</v>
      </c>
      <c r="C2265" s="69">
        <v>77</v>
      </c>
      <c r="D2265" s="40">
        <f t="shared" si="242"/>
        <v>44077</v>
      </c>
      <c r="E2265" s="41">
        <v>3</v>
      </c>
      <c r="F2265" s="42" t="s">
        <v>795</v>
      </c>
      <c r="G2265" s="42" t="s">
        <v>520</v>
      </c>
      <c r="H2265" s="41">
        <f t="shared" si="243"/>
        <v>119</v>
      </c>
      <c r="I2265" s="41">
        <f t="shared" si="244"/>
        <v>16</v>
      </c>
      <c r="J2265" s="41">
        <f t="shared" si="245"/>
        <v>4</v>
      </c>
      <c r="K2265" s="42" t="s">
        <v>542</v>
      </c>
      <c r="L2265" s="42" t="str">
        <f t="shared" si="246"/>
        <v>tw-y-77-shl-loc3</v>
      </c>
      <c r="M2265" s="42">
        <f t="shared" si="247"/>
        <v>8</v>
      </c>
      <c r="N2265" s="41">
        <v>9</v>
      </c>
      <c r="O2265" s="43">
        <v>9</v>
      </c>
      <c r="Q2265" s="48">
        <v>462</v>
      </c>
    </row>
    <row r="2266" spans="1:17" ht="16.5" x14ac:dyDescent="0.2">
      <c r="A2266" s="45" t="s">
        <v>1705</v>
      </c>
      <c r="B2266" s="45">
        <f t="shared" si="241"/>
        <v>4407810</v>
      </c>
      <c r="C2266" s="69">
        <v>78</v>
      </c>
      <c r="D2266" s="35">
        <f t="shared" si="242"/>
        <v>44078</v>
      </c>
      <c r="E2266" s="36">
        <v>1</v>
      </c>
      <c r="F2266" s="44" t="s">
        <v>794</v>
      </c>
      <c r="G2266" s="44" t="s">
        <v>174</v>
      </c>
      <c r="H2266" s="36">
        <f t="shared" si="243"/>
        <v>120</v>
      </c>
      <c r="I2266" s="36">
        <f t="shared" si="244"/>
        <v>17</v>
      </c>
      <c r="J2266" s="36">
        <f t="shared" si="245"/>
        <v>4</v>
      </c>
      <c r="K2266" s="44" t="s">
        <v>498</v>
      </c>
      <c r="L2266" s="36" t="str">
        <f t="shared" si="246"/>
        <v>tw-y-78-jlr-loc1</v>
      </c>
      <c r="M2266" s="36">
        <f t="shared" si="247"/>
        <v>8</v>
      </c>
      <c r="N2266" s="36">
        <v>6</v>
      </c>
      <c r="O2266" s="37">
        <v>6</v>
      </c>
      <c r="Q2266" s="48">
        <v>463</v>
      </c>
    </row>
    <row r="2267" spans="1:17" ht="16.5" x14ac:dyDescent="0.2">
      <c r="A2267" s="45" t="s">
        <v>1705</v>
      </c>
      <c r="B2267" s="45">
        <f t="shared" si="241"/>
        <v>4407811</v>
      </c>
      <c r="C2267" s="69">
        <v>78</v>
      </c>
      <c r="D2267" s="38">
        <f t="shared" si="242"/>
        <v>44078</v>
      </c>
      <c r="E2267" s="25">
        <v>1</v>
      </c>
      <c r="F2267" s="26" t="s">
        <v>795</v>
      </c>
      <c r="G2267" s="26" t="s">
        <v>516</v>
      </c>
      <c r="H2267" s="25">
        <f t="shared" si="243"/>
        <v>120</v>
      </c>
      <c r="I2267" s="25">
        <f t="shared" si="244"/>
        <v>17</v>
      </c>
      <c r="J2267" s="25">
        <f t="shared" si="245"/>
        <v>4</v>
      </c>
      <c r="K2267" s="25" t="s">
        <v>526</v>
      </c>
      <c r="L2267" s="25" t="str">
        <f t="shared" si="246"/>
        <v>tw-y-78-shl-loc1</v>
      </c>
      <c r="M2267" s="25">
        <f t="shared" si="247"/>
        <v>8</v>
      </c>
      <c r="N2267" s="25">
        <v>9</v>
      </c>
      <c r="O2267" s="39">
        <v>9</v>
      </c>
      <c r="Q2267" s="48">
        <v>464</v>
      </c>
    </row>
    <row r="2268" spans="1:17" ht="16.5" x14ac:dyDescent="0.2">
      <c r="A2268" s="45" t="s">
        <v>1705</v>
      </c>
      <c r="B2268" s="45">
        <f t="shared" si="241"/>
        <v>4407820</v>
      </c>
      <c r="C2268" s="69">
        <v>78</v>
      </c>
      <c r="D2268" s="38">
        <f t="shared" si="242"/>
        <v>44078</v>
      </c>
      <c r="E2268" s="25">
        <v>2</v>
      </c>
      <c r="F2268" s="26" t="s">
        <v>794</v>
      </c>
      <c r="G2268" s="26" t="s">
        <v>498</v>
      </c>
      <c r="H2268" s="25">
        <f t="shared" si="243"/>
        <v>120</v>
      </c>
      <c r="I2268" s="25">
        <f t="shared" si="244"/>
        <v>16</v>
      </c>
      <c r="J2268" s="25">
        <f t="shared" si="245"/>
        <v>4</v>
      </c>
      <c r="K2268" s="25" t="s">
        <v>497</v>
      </c>
      <c r="L2268" s="49" t="str">
        <f t="shared" si="246"/>
        <v>tw-y-78-jlr-loc2</v>
      </c>
      <c r="M2268" s="49">
        <f t="shared" si="247"/>
        <v>8</v>
      </c>
      <c r="N2268" s="25">
        <v>6</v>
      </c>
      <c r="O2268" s="39">
        <v>6</v>
      </c>
      <c r="Q2268" s="48">
        <v>465</v>
      </c>
    </row>
    <row r="2269" spans="1:17" ht="16.5" x14ac:dyDescent="0.2">
      <c r="A2269" s="45" t="s">
        <v>1705</v>
      </c>
      <c r="B2269" s="45">
        <f t="shared" si="241"/>
        <v>4407821</v>
      </c>
      <c r="C2269" s="69">
        <v>78</v>
      </c>
      <c r="D2269" s="38">
        <f t="shared" si="242"/>
        <v>44078</v>
      </c>
      <c r="E2269" s="25">
        <v>2</v>
      </c>
      <c r="F2269" s="26" t="s">
        <v>795</v>
      </c>
      <c r="G2269" s="26" t="s">
        <v>515</v>
      </c>
      <c r="H2269" s="25">
        <f t="shared" si="243"/>
        <v>120</v>
      </c>
      <c r="I2269" s="25">
        <f t="shared" si="244"/>
        <v>16</v>
      </c>
      <c r="J2269" s="25">
        <f t="shared" si="245"/>
        <v>4</v>
      </c>
      <c r="K2269" s="25" t="s">
        <v>531</v>
      </c>
      <c r="L2269" s="49" t="str">
        <f t="shared" si="246"/>
        <v>tw-y-78-shl-loc2</v>
      </c>
      <c r="M2269" s="49">
        <f t="shared" si="247"/>
        <v>8</v>
      </c>
      <c r="N2269" s="25">
        <v>9</v>
      </c>
      <c r="O2269" s="39">
        <v>9</v>
      </c>
      <c r="Q2269" s="48">
        <v>466</v>
      </c>
    </row>
    <row r="2270" spans="1:17" ht="16.5" x14ac:dyDescent="0.2">
      <c r="A2270" s="45" t="s">
        <v>1705</v>
      </c>
      <c r="B2270" s="45">
        <f t="shared" si="241"/>
        <v>4407830</v>
      </c>
      <c r="C2270" s="69">
        <v>78</v>
      </c>
      <c r="D2270" s="38">
        <f t="shared" si="242"/>
        <v>44078</v>
      </c>
      <c r="E2270" s="25">
        <v>3</v>
      </c>
      <c r="F2270" s="26" t="s">
        <v>794</v>
      </c>
      <c r="G2270" s="26" t="s">
        <v>500</v>
      </c>
      <c r="H2270" s="25">
        <f t="shared" si="243"/>
        <v>120</v>
      </c>
      <c r="I2270" s="25">
        <f t="shared" si="244"/>
        <v>16</v>
      </c>
      <c r="J2270" s="25">
        <f t="shared" si="245"/>
        <v>4</v>
      </c>
      <c r="K2270" s="26" t="s">
        <v>174</v>
      </c>
      <c r="L2270" s="50" t="str">
        <f t="shared" si="246"/>
        <v>tw-y-78-jlr-loc3</v>
      </c>
      <c r="M2270" s="50">
        <f t="shared" si="247"/>
        <v>8</v>
      </c>
      <c r="N2270" s="25">
        <v>6</v>
      </c>
      <c r="O2270" s="39">
        <v>6</v>
      </c>
      <c r="Q2270" s="48">
        <v>467</v>
      </c>
    </row>
    <row r="2271" spans="1:17" ht="17.25" thickBot="1" x14ac:dyDescent="0.25">
      <c r="A2271" s="45" t="s">
        <v>1705</v>
      </c>
      <c r="B2271" s="45">
        <f t="shared" si="241"/>
        <v>4407831</v>
      </c>
      <c r="C2271" s="69">
        <v>78</v>
      </c>
      <c r="D2271" s="40">
        <f t="shared" si="242"/>
        <v>44078</v>
      </c>
      <c r="E2271" s="41">
        <v>3</v>
      </c>
      <c r="F2271" s="42" t="s">
        <v>795</v>
      </c>
      <c r="G2271" s="42" t="s">
        <v>520</v>
      </c>
      <c r="H2271" s="41">
        <f t="shared" si="243"/>
        <v>120</v>
      </c>
      <c r="I2271" s="41">
        <f t="shared" si="244"/>
        <v>16</v>
      </c>
      <c r="J2271" s="41">
        <f t="shared" si="245"/>
        <v>4</v>
      </c>
      <c r="K2271" s="41" t="s">
        <v>535</v>
      </c>
      <c r="L2271" s="42" t="str">
        <f t="shared" si="246"/>
        <v>tw-y-78-shl-loc3</v>
      </c>
      <c r="M2271" s="42">
        <f t="shared" si="247"/>
        <v>8</v>
      </c>
      <c r="N2271" s="41">
        <v>9</v>
      </c>
      <c r="O2271" s="43">
        <v>9</v>
      </c>
      <c r="Q2271" s="48">
        <v>468</v>
      </c>
    </row>
    <row r="2272" spans="1:17" ht="16.5" x14ac:dyDescent="0.2">
      <c r="A2272" s="45" t="s">
        <v>1705</v>
      </c>
      <c r="B2272" s="45">
        <f t="shared" si="241"/>
        <v>4407910</v>
      </c>
      <c r="C2272" s="69">
        <v>79</v>
      </c>
      <c r="D2272" s="35">
        <f t="shared" si="242"/>
        <v>44079</v>
      </c>
      <c r="E2272" s="36">
        <v>1</v>
      </c>
      <c r="F2272" s="44" t="s">
        <v>794</v>
      </c>
      <c r="G2272" s="44" t="s">
        <v>174</v>
      </c>
      <c r="H2272" s="36">
        <f t="shared" si="243"/>
        <v>120</v>
      </c>
      <c r="I2272" s="36">
        <f t="shared" si="244"/>
        <v>17</v>
      </c>
      <c r="J2272" s="36">
        <f t="shared" si="245"/>
        <v>4</v>
      </c>
      <c r="K2272" s="44" t="s">
        <v>495</v>
      </c>
      <c r="L2272" s="36" t="str">
        <f t="shared" si="246"/>
        <v>tw-y-79-jlr-loc1</v>
      </c>
      <c r="M2272" s="36">
        <f t="shared" si="247"/>
        <v>8</v>
      </c>
      <c r="N2272" s="36">
        <v>6</v>
      </c>
      <c r="O2272" s="37">
        <v>6</v>
      </c>
      <c r="Q2272" s="48">
        <v>469</v>
      </c>
    </row>
    <row r="2273" spans="1:17" ht="16.5" x14ac:dyDescent="0.2">
      <c r="A2273" s="45" t="s">
        <v>1705</v>
      </c>
      <c r="B2273" s="45">
        <f t="shared" si="241"/>
        <v>4407911</v>
      </c>
      <c r="C2273" s="69">
        <v>79</v>
      </c>
      <c r="D2273" s="38">
        <f t="shared" si="242"/>
        <v>44079</v>
      </c>
      <c r="E2273" s="25">
        <v>1</v>
      </c>
      <c r="F2273" s="26" t="s">
        <v>795</v>
      </c>
      <c r="G2273" s="26" t="s">
        <v>516</v>
      </c>
      <c r="H2273" s="25">
        <f t="shared" si="243"/>
        <v>120</v>
      </c>
      <c r="I2273" s="25">
        <f t="shared" si="244"/>
        <v>17</v>
      </c>
      <c r="J2273" s="25">
        <f t="shared" si="245"/>
        <v>4</v>
      </c>
      <c r="K2273" s="26" t="s">
        <v>527</v>
      </c>
      <c r="L2273" s="25" t="str">
        <f t="shared" si="246"/>
        <v>tw-y-79-shl-loc1</v>
      </c>
      <c r="M2273" s="25">
        <f t="shared" si="247"/>
        <v>8</v>
      </c>
      <c r="N2273" s="25">
        <v>9</v>
      </c>
      <c r="O2273" s="39">
        <v>9</v>
      </c>
      <c r="Q2273" s="48">
        <v>470</v>
      </c>
    </row>
    <row r="2274" spans="1:17" ht="16.5" x14ac:dyDescent="0.2">
      <c r="A2274" s="45" t="s">
        <v>1705</v>
      </c>
      <c r="B2274" s="45">
        <f t="shared" si="241"/>
        <v>4407920</v>
      </c>
      <c r="C2274" s="69">
        <v>79</v>
      </c>
      <c r="D2274" s="38">
        <f t="shared" si="242"/>
        <v>44079</v>
      </c>
      <c r="E2274" s="25">
        <v>2</v>
      </c>
      <c r="F2274" s="26" t="s">
        <v>794</v>
      </c>
      <c r="G2274" s="26" t="s">
        <v>498</v>
      </c>
      <c r="H2274" s="25">
        <f t="shared" si="243"/>
        <v>120</v>
      </c>
      <c r="I2274" s="25">
        <f t="shared" si="244"/>
        <v>17</v>
      </c>
      <c r="J2274" s="25">
        <f t="shared" si="245"/>
        <v>4</v>
      </c>
      <c r="K2274" s="26" t="s">
        <v>1463</v>
      </c>
      <c r="L2274" s="49" t="str">
        <f t="shared" si="246"/>
        <v>tw-y-79-jlr-loc2</v>
      </c>
      <c r="M2274" s="49">
        <f t="shared" si="247"/>
        <v>8</v>
      </c>
      <c r="N2274" s="25">
        <v>6</v>
      </c>
      <c r="O2274" s="39">
        <v>6</v>
      </c>
      <c r="Q2274" s="48">
        <v>471</v>
      </c>
    </row>
    <row r="2275" spans="1:17" ht="16.5" x14ac:dyDescent="0.2">
      <c r="A2275" s="45" t="s">
        <v>1705</v>
      </c>
      <c r="B2275" s="45">
        <f t="shared" si="241"/>
        <v>4407921</v>
      </c>
      <c r="C2275" s="69">
        <v>79</v>
      </c>
      <c r="D2275" s="38">
        <f t="shared" si="242"/>
        <v>44079</v>
      </c>
      <c r="E2275" s="25">
        <v>2</v>
      </c>
      <c r="F2275" s="26" t="s">
        <v>795</v>
      </c>
      <c r="G2275" s="26" t="s">
        <v>515</v>
      </c>
      <c r="H2275" s="25">
        <f t="shared" si="243"/>
        <v>120</v>
      </c>
      <c r="I2275" s="25">
        <f t="shared" si="244"/>
        <v>17</v>
      </c>
      <c r="J2275" s="25">
        <f t="shared" si="245"/>
        <v>4</v>
      </c>
      <c r="K2275" s="26" t="s">
        <v>530</v>
      </c>
      <c r="L2275" s="49" t="str">
        <f t="shared" si="246"/>
        <v>tw-y-79-shl-loc2</v>
      </c>
      <c r="M2275" s="49">
        <f t="shared" si="247"/>
        <v>8</v>
      </c>
      <c r="N2275" s="25">
        <v>9</v>
      </c>
      <c r="O2275" s="39">
        <v>9</v>
      </c>
      <c r="Q2275" s="48">
        <v>472</v>
      </c>
    </row>
    <row r="2276" spans="1:17" ht="16.5" x14ac:dyDescent="0.2">
      <c r="A2276" s="45" t="s">
        <v>1705</v>
      </c>
      <c r="B2276" s="45">
        <f t="shared" si="241"/>
        <v>4407930</v>
      </c>
      <c r="C2276" s="69">
        <v>79</v>
      </c>
      <c r="D2276" s="38">
        <f t="shared" si="242"/>
        <v>44079</v>
      </c>
      <c r="E2276" s="25">
        <v>3</v>
      </c>
      <c r="F2276" s="26" t="s">
        <v>794</v>
      </c>
      <c r="G2276" s="26" t="s">
        <v>500</v>
      </c>
      <c r="H2276" s="25">
        <f t="shared" si="243"/>
        <v>120</v>
      </c>
      <c r="I2276" s="25">
        <f t="shared" si="244"/>
        <v>16</v>
      </c>
      <c r="J2276" s="25">
        <f t="shared" si="245"/>
        <v>4</v>
      </c>
      <c r="K2276" s="26" t="s">
        <v>504</v>
      </c>
      <c r="L2276" s="50" t="str">
        <f t="shared" si="246"/>
        <v>tw-y-79-jlr-loc3</v>
      </c>
      <c r="M2276" s="50">
        <f t="shared" si="247"/>
        <v>8</v>
      </c>
      <c r="N2276" s="25">
        <v>6</v>
      </c>
      <c r="O2276" s="39">
        <v>6</v>
      </c>
      <c r="Q2276" s="48">
        <v>473</v>
      </c>
    </row>
    <row r="2277" spans="1:17" ht="17.25" thickBot="1" x14ac:dyDescent="0.25">
      <c r="A2277" s="45" t="s">
        <v>1705</v>
      </c>
      <c r="B2277" s="45">
        <f t="shared" si="241"/>
        <v>4407931</v>
      </c>
      <c r="C2277" s="69">
        <v>79</v>
      </c>
      <c r="D2277" s="40">
        <f t="shared" si="242"/>
        <v>44079</v>
      </c>
      <c r="E2277" s="41">
        <v>3</v>
      </c>
      <c r="F2277" s="42" t="s">
        <v>795</v>
      </c>
      <c r="G2277" s="42" t="s">
        <v>520</v>
      </c>
      <c r="H2277" s="41">
        <f t="shared" si="243"/>
        <v>120</v>
      </c>
      <c r="I2277" s="41">
        <f t="shared" si="244"/>
        <v>16</v>
      </c>
      <c r="J2277" s="41">
        <f t="shared" si="245"/>
        <v>4</v>
      </c>
      <c r="K2277" s="42" t="s">
        <v>545</v>
      </c>
      <c r="L2277" s="42" t="str">
        <f t="shared" si="246"/>
        <v>tw-y-79-shl-loc3</v>
      </c>
      <c r="M2277" s="42">
        <f t="shared" si="247"/>
        <v>8</v>
      </c>
      <c r="N2277" s="41">
        <v>9</v>
      </c>
      <c r="O2277" s="43">
        <v>9</v>
      </c>
      <c r="Q2277" s="48">
        <v>474</v>
      </c>
    </row>
    <row r="2278" spans="1:17" ht="16.5" x14ac:dyDescent="0.2">
      <c r="A2278" s="45" t="s">
        <v>1705</v>
      </c>
      <c r="B2278" s="45">
        <f t="shared" si="241"/>
        <v>4408010</v>
      </c>
      <c r="C2278" s="69">
        <v>80</v>
      </c>
      <c r="D2278" s="35">
        <f t="shared" si="242"/>
        <v>44080</v>
      </c>
      <c r="E2278" s="36">
        <v>1</v>
      </c>
      <c r="F2278" s="44" t="s">
        <v>794</v>
      </c>
      <c r="G2278" s="44" t="s">
        <v>174</v>
      </c>
      <c r="H2278" s="36">
        <f t="shared" si="243"/>
        <v>120</v>
      </c>
      <c r="I2278" s="36">
        <f t="shared" si="244"/>
        <v>17</v>
      </c>
      <c r="J2278" s="36">
        <f t="shared" si="245"/>
        <v>5</v>
      </c>
      <c r="K2278" s="44" t="s">
        <v>502</v>
      </c>
      <c r="L2278" s="36" t="str">
        <f t="shared" si="246"/>
        <v>tw-y-80-jlr-loc1</v>
      </c>
      <c r="M2278" s="36">
        <f t="shared" si="247"/>
        <v>9</v>
      </c>
      <c r="N2278" s="36">
        <v>6</v>
      </c>
      <c r="O2278" s="37">
        <v>6</v>
      </c>
      <c r="Q2278" s="48">
        <v>475</v>
      </c>
    </row>
    <row r="2279" spans="1:17" ht="16.5" x14ac:dyDescent="0.2">
      <c r="A2279" s="45" t="s">
        <v>1705</v>
      </c>
      <c r="B2279" s="45">
        <f t="shared" si="241"/>
        <v>4408011</v>
      </c>
      <c r="C2279" s="69">
        <v>80</v>
      </c>
      <c r="D2279" s="38">
        <f t="shared" si="242"/>
        <v>44080</v>
      </c>
      <c r="E2279" s="25">
        <v>1</v>
      </c>
      <c r="F2279" s="26" t="s">
        <v>795</v>
      </c>
      <c r="G2279" s="26" t="s">
        <v>516</v>
      </c>
      <c r="H2279" s="25">
        <f t="shared" si="243"/>
        <v>120</v>
      </c>
      <c r="I2279" s="25">
        <f t="shared" si="244"/>
        <v>17</v>
      </c>
      <c r="J2279" s="25">
        <f t="shared" si="245"/>
        <v>5</v>
      </c>
      <c r="K2279" s="26" t="s">
        <v>543</v>
      </c>
      <c r="L2279" s="25" t="str">
        <f t="shared" si="246"/>
        <v>tw-y-80-shl-loc1</v>
      </c>
      <c r="M2279" s="25">
        <f t="shared" si="247"/>
        <v>9</v>
      </c>
      <c r="N2279" s="25">
        <v>9</v>
      </c>
      <c r="O2279" s="39">
        <v>9</v>
      </c>
      <c r="Q2279" s="48">
        <v>476</v>
      </c>
    </row>
    <row r="2280" spans="1:17" ht="16.5" x14ac:dyDescent="0.2">
      <c r="A2280" s="45" t="s">
        <v>1705</v>
      </c>
      <c r="B2280" s="45">
        <f t="shared" si="241"/>
        <v>4408020</v>
      </c>
      <c r="C2280" s="69">
        <v>80</v>
      </c>
      <c r="D2280" s="38">
        <f t="shared" si="242"/>
        <v>44080</v>
      </c>
      <c r="E2280" s="25">
        <v>2</v>
      </c>
      <c r="F2280" s="26" t="s">
        <v>794</v>
      </c>
      <c r="G2280" s="26" t="s">
        <v>498</v>
      </c>
      <c r="H2280" s="25">
        <f t="shared" si="243"/>
        <v>120</v>
      </c>
      <c r="I2280" s="25">
        <f t="shared" si="244"/>
        <v>17</v>
      </c>
      <c r="J2280" s="25">
        <f t="shared" si="245"/>
        <v>5</v>
      </c>
      <c r="K2280" s="25" t="s">
        <v>1459</v>
      </c>
      <c r="L2280" s="49" t="str">
        <f t="shared" si="246"/>
        <v>tw-y-80-jlr-loc2</v>
      </c>
      <c r="M2280" s="49">
        <f t="shared" si="247"/>
        <v>9</v>
      </c>
      <c r="N2280" s="25">
        <v>6</v>
      </c>
      <c r="O2280" s="39">
        <v>6</v>
      </c>
      <c r="Q2280" s="48">
        <v>477</v>
      </c>
    </row>
    <row r="2281" spans="1:17" ht="16.5" x14ac:dyDescent="0.2">
      <c r="A2281" s="45" t="s">
        <v>1705</v>
      </c>
      <c r="B2281" s="45">
        <f t="shared" si="241"/>
        <v>4408021</v>
      </c>
      <c r="C2281" s="69">
        <v>80</v>
      </c>
      <c r="D2281" s="38">
        <f t="shared" si="242"/>
        <v>44080</v>
      </c>
      <c r="E2281" s="25">
        <v>2</v>
      </c>
      <c r="F2281" s="26" t="s">
        <v>795</v>
      </c>
      <c r="G2281" s="26" t="s">
        <v>515</v>
      </c>
      <c r="H2281" s="25">
        <f t="shared" si="243"/>
        <v>120</v>
      </c>
      <c r="I2281" s="25">
        <f t="shared" si="244"/>
        <v>17</v>
      </c>
      <c r="J2281" s="25">
        <f t="shared" si="245"/>
        <v>5</v>
      </c>
      <c r="K2281" s="25" t="s">
        <v>538</v>
      </c>
      <c r="L2281" s="49" t="str">
        <f t="shared" si="246"/>
        <v>tw-y-80-shl-loc2</v>
      </c>
      <c r="M2281" s="49">
        <f t="shared" si="247"/>
        <v>9</v>
      </c>
      <c r="N2281" s="25">
        <v>9</v>
      </c>
      <c r="O2281" s="39">
        <v>9</v>
      </c>
      <c r="Q2281" s="48">
        <v>478</v>
      </c>
    </row>
    <row r="2282" spans="1:17" ht="16.5" x14ac:dyDescent="0.2">
      <c r="A2282" s="45" t="s">
        <v>1705</v>
      </c>
      <c r="B2282" s="45">
        <f t="shared" si="241"/>
        <v>4408030</v>
      </c>
      <c r="C2282" s="69">
        <v>80</v>
      </c>
      <c r="D2282" s="38">
        <f t="shared" si="242"/>
        <v>44080</v>
      </c>
      <c r="E2282" s="25">
        <v>3</v>
      </c>
      <c r="F2282" s="26" t="s">
        <v>794</v>
      </c>
      <c r="G2282" s="26" t="s">
        <v>500</v>
      </c>
      <c r="H2282" s="25">
        <f t="shared" si="243"/>
        <v>120</v>
      </c>
      <c r="I2282" s="25">
        <f t="shared" si="244"/>
        <v>17</v>
      </c>
      <c r="J2282" s="25">
        <f t="shared" si="245"/>
        <v>5</v>
      </c>
      <c r="K2282" s="26" t="s">
        <v>499</v>
      </c>
      <c r="L2282" s="50" t="str">
        <f t="shared" si="246"/>
        <v>tw-y-80-jlr-loc3</v>
      </c>
      <c r="M2282" s="50">
        <f t="shared" si="247"/>
        <v>9</v>
      </c>
      <c r="N2282" s="25">
        <v>6</v>
      </c>
      <c r="O2282" s="39">
        <v>6</v>
      </c>
      <c r="Q2282" s="48">
        <v>479</v>
      </c>
    </row>
    <row r="2283" spans="1:17" ht="17.25" thickBot="1" x14ac:dyDescent="0.25">
      <c r="A2283" s="45" t="s">
        <v>1705</v>
      </c>
      <c r="B2283" s="45">
        <f t="shared" si="241"/>
        <v>4408031</v>
      </c>
      <c r="C2283" s="69">
        <v>80</v>
      </c>
      <c r="D2283" s="40">
        <f t="shared" si="242"/>
        <v>44080</v>
      </c>
      <c r="E2283" s="41">
        <v>3</v>
      </c>
      <c r="F2283" s="42" t="s">
        <v>795</v>
      </c>
      <c r="G2283" s="42" t="s">
        <v>520</v>
      </c>
      <c r="H2283" s="41">
        <f t="shared" si="243"/>
        <v>120</v>
      </c>
      <c r="I2283" s="41">
        <f t="shared" si="244"/>
        <v>17</v>
      </c>
      <c r="J2283" s="41">
        <f t="shared" si="245"/>
        <v>5</v>
      </c>
      <c r="K2283" s="42" t="s">
        <v>539</v>
      </c>
      <c r="L2283" s="42" t="str">
        <f t="shared" si="246"/>
        <v>tw-y-80-shl-loc3</v>
      </c>
      <c r="M2283" s="42">
        <f t="shared" si="247"/>
        <v>9</v>
      </c>
      <c r="N2283" s="41">
        <v>9</v>
      </c>
      <c r="O2283" s="43">
        <v>9</v>
      </c>
      <c r="Q2283" s="48">
        <v>480</v>
      </c>
    </row>
    <row r="2284" spans="1:17" ht="16.5" x14ac:dyDescent="0.2">
      <c r="A2284" s="45" t="s">
        <v>1705</v>
      </c>
      <c r="B2284" s="45">
        <f t="shared" si="241"/>
        <v>4408110</v>
      </c>
      <c r="C2284" s="69">
        <v>81</v>
      </c>
      <c r="D2284" s="35">
        <f t="shared" si="242"/>
        <v>44081</v>
      </c>
      <c r="E2284" s="36">
        <v>1</v>
      </c>
      <c r="F2284" s="44" t="s">
        <v>794</v>
      </c>
      <c r="G2284" s="44" t="s">
        <v>174</v>
      </c>
      <c r="H2284" s="36">
        <f t="shared" si="243"/>
        <v>121</v>
      </c>
      <c r="I2284" s="36">
        <f t="shared" si="244"/>
        <v>17</v>
      </c>
      <c r="J2284" s="36">
        <f t="shared" si="245"/>
        <v>5</v>
      </c>
      <c r="K2284" s="36" t="s">
        <v>505</v>
      </c>
      <c r="L2284" s="36" t="str">
        <f t="shared" si="246"/>
        <v>tw-y-81-jlr-loc1</v>
      </c>
      <c r="M2284" s="36">
        <f t="shared" si="247"/>
        <v>9</v>
      </c>
      <c r="N2284" s="36">
        <v>6</v>
      </c>
      <c r="O2284" s="37">
        <v>6</v>
      </c>
      <c r="Q2284" s="48">
        <v>481</v>
      </c>
    </row>
    <row r="2285" spans="1:17" ht="16.5" x14ac:dyDescent="0.2">
      <c r="A2285" s="45" t="s">
        <v>1705</v>
      </c>
      <c r="B2285" s="45">
        <f t="shared" si="241"/>
        <v>4408111</v>
      </c>
      <c r="C2285" s="69">
        <v>81</v>
      </c>
      <c r="D2285" s="38">
        <f t="shared" si="242"/>
        <v>44081</v>
      </c>
      <c r="E2285" s="25">
        <v>1</v>
      </c>
      <c r="F2285" s="26" t="s">
        <v>795</v>
      </c>
      <c r="G2285" s="26" t="s">
        <v>516</v>
      </c>
      <c r="H2285" s="25">
        <f t="shared" si="243"/>
        <v>121</v>
      </c>
      <c r="I2285" s="25">
        <f t="shared" si="244"/>
        <v>17</v>
      </c>
      <c r="J2285" s="25">
        <f t="shared" si="245"/>
        <v>5</v>
      </c>
      <c r="K2285" s="25" t="s">
        <v>546</v>
      </c>
      <c r="L2285" s="25" t="str">
        <f t="shared" si="246"/>
        <v>tw-y-81-shl-loc1</v>
      </c>
      <c r="M2285" s="25">
        <f t="shared" si="247"/>
        <v>9</v>
      </c>
      <c r="N2285" s="25">
        <v>9</v>
      </c>
      <c r="O2285" s="39">
        <v>9</v>
      </c>
      <c r="Q2285" s="48">
        <v>482</v>
      </c>
    </row>
    <row r="2286" spans="1:17" ht="16.5" x14ac:dyDescent="0.2">
      <c r="A2286" s="45" t="s">
        <v>1705</v>
      </c>
      <c r="B2286" s="45">
        <f t="shared" si="241"/>
        <v>4408120</v>
      </c>
      <c r="C2286" s="69">
        <v>81</v>
      </c>
      <c r="D2286" s="38">
        <f t="shared" si="242"/>
        <v>44081</v>
      </c>
      <c r="E2286" s="25">
        <v>2</v>
      </c>
      <c r="F2286" s="26" t="s">
        <v>794</v>
      </c>
      <c r="G2286" s="26" t="s">
        <v>498</v>
      </c>
      <c r="H2286" s="25">
        <f t="shared" si="243"/>
        <v>121</v>
      </c>
      <c r="I2286" s="25">
        <f t="shared" si="244"/>
        <v>17</v>
      </c>
      <c r="J2286" s="25">
        <f t="shared" si="245"/>
        <v>5</v>
      </c>
      <c r="K2286" s="25" t="s">
        <v>495</v>
      </c>
      <c r="L2286" s="49" t="str">
        <f t="shared" si="246"/>
        <v>tw-y-81-jlr-loc2</v>
      </c>
      <c r="M2286" s="49">
        <f t="shared" si="247"/>
        <v>9</v>
      </c>
      <c r="N2286" s="25">
        <v>6</v>
      </c>
      <c r="O2286" s="39">
        <v>6</v>
      </c>
      <c r="Q2286" s="48">
        <v>483</v>
      </c>
    </row>
    <row r="2287" spans="1:17" ht="16.5" x14ac:dyDescent="0.2">
      <c r="A2287" s="45" t="s">
        <v>1705</v>
      </c>
      <c r="B2287" s="45">
        <f t="shared" si="241"/>
        <v>4408121</v>
      </c>
      <c r="C2287" s="69">
        <v>81</v>
      </c>
      <c r="D2287" s="38">
        <f t="shared" si="242"/>
        <v>44081</v>
      </c>
      <c r="E2287" s="25">
        <v>2</v>
      </c>
      <c r="F2287" s="26" t="s">
        <v>795</v>
      </c>
      <c r="G2287" s="26" t="s">
        <v>515</v>
      </c>
      <c r="H2287" s="25">
        <f t="shared" si="243"/>
        <v>121</v>
      </c>
      <c r="I2287" s="25">
        <f t="shared" si="244"/>
        <v>17</v>
      </c>
      <c r="J2287" s="25">
        <f t="shared" si="245"/>
        <v>5</v>
      </c>
      <c r="K2287" s="25" t="s">
        <v>534</v>
      </c>
      <c r="L2287" s="49" t="str">
        <f t="shared" si="246"/>
        <v>tw-y-81-shl-loc2</v>
      </c>
      <c r="M2287" s="49">
        <f t="shared" si="247"/>
        <v>9</v>
      </c>
      <c r="N2287" s="25">
        <v>9</v>
      </c>
      <c r="O2287" s="39">
        <v>9</v>
      </c>
      <c r="Q2287" s="48">
        <v>484</v>
      </c>
    </row>
    <row r="2288" spans="1:17" ht="16.5" x14ac:dyDescent="0.2">
      <c r="A2288" s="45" t="s">
        <v>1705</v>
      </c>
      <c r="B2288" s="45">
        <f t="shared" si="241"/>
        <v>4408130</v>
      </c>
      <c r="C2288" s="69">
        <v>81</v>
      </c>
      <c r="D2288" s="38">
        <f t="shared" si="242"/>
        <v>44081</v>
      </c>
      <c r="E2288" s="25">
        <v>3</v>
      </c>
      <c r="F2288" s="26" t="s">
        <v>794</v>
      </c>
      <c r="G2288" s="26" t="s">
        <v>500</v>
      </c>
      <c r="H2288" s="25">
        <f t="shared" si="243"/>
        <v>121</v>
      </c>
      <c r="I2288" s="25">
        <f t="shared" si="244"/>
        <v>17</v>
      </c>
      <c r="J2288" s="25">
        <f t="shared" si="245"/>
        <v>5</v>
      </c>
      <c r="K2288" s="25" t="s">
        <v>501</v>
      </c>
      <c r="L2288" s="50" t="str">
        <f t="shared" si="246"/>
        <v>tw-y-81-jlr-loc3</v>
      </c>
      <c r="M2288" s="50">
        <f t="shared" si="247"/>
        <v>9</v>
      </c>
      <c r="N2288" s="25">
        <v>6</v>
      </c>
      <c r="O2288" s="39">
        <v>6</v>
      </c>
      <c r="Q2288" s="48">
        <v>485</v>
      </c>
    </row>
    <row r="2289" spans="1:17" ht="17.25" thickBot="1" x14ac:dyDescent="0.25">
      <c r="A2289" s="45" t="s">
        <v>1705</v>
      </c>
      <c r="B2289" s="45">
        <f t="shared" si="241"/>
        <v>4408131</v>
      </c>
      <c r="C2289" s="69">
        <v>81</v>
      </c>
      <c r="D2289" s="40">
        <f t="shared" si="242"/>
        <v>44081</v>
      </c>
      <c r="E2289" s="41">
        <v>3</v>
      </c>
      <c r="F2289" s="42" t="s">
        <v>795</v>
      </c>
      <c r="G2289" s="42" t="s">
        <v>520</v>
      </c>
      <c r="H2289" s="41">
        <f t="shared" si="243"/>
        <v>121</v>
      </c>
      <c r="I2289" s="41">
        <f t="shared" si="244"/>
        <v>17</v>
      </c>
      <c r="J2289" s="41">
        <f t="shared" si="245"/>
        <v>5</v>
      </c>
      <c r="K2289" s="41" t="s">
        <v>542</v>
      </c>
      <c r="L2289" s="42" t="str">
        <f t="shared" si="246"/>
        <v>tw-y-81-shl-loc3</v>
      </c>
      <c r="M2289" s="42">
        <f t="shared" si="247"/>
        <v>9</v>
      </c>
      <c r="N2289" s="41">
        <v>9</v>
      </c>
      <c r="O2289" s="43">
        <v>9</v>
      </c>
      <c r="Q2289" s="48">
        <v>486</v>
      </c>
    </row>
    <row r="2290" spans="1:17" ht="16.5" x14ac:dyDescent="0.2">
      <c r="A2290" s="45" t="s">
        <v>1705</v>
      </c>
      <c r="B2290" s="45">
        <f t="shared" si="241"/>
        <v>4408210</v>
      </c>
      <c r="C2290" s="69">
        <v>82</v>
      </c>
      <c r="D2290" s="35">
        <f t="shared" si="242"/>
        <v>44082</v>
      </c>
      <c r="E2290" s="36">
        <v>1</v>
      </c>
      <c r="F2290" s="44" t="s">
        <v>794</v>
      </c>
      <c r="G2290" s="44" t="s">
        <v>174</v>
      </c>
      <c r="H2290" s="36">
        <f t="shared" si="243"/>
        <v>122</v>
      </c>
      <c r="I2290" s="36">
        <f t="shared" si="244"/>
        <v>17</v>
      </c>
      <c r="J2290" s="36">
        <f t="shared" si="245"/>
        <v>5</v>
      </c>
      <c r="K2290" s="44" t="s">
        <v>1458</v>
      </c>
      <c r="L2290" s="36" t="str">
        <f t="shared" si="246"/>
        <v>tw-y-82-jlr-loc1</v>
      </c>
      <c r="M2290" s="36">
        <f t="shared" si="247"/>
        <v>9</v>
      </c>
      <c r="N2290" s="36">
        <v>6</v>
      </c>
      <c r="O2290" s="37">
        <v>6</v>
      </c>
      <c r="Q2290" s="48">
        <v>487</v>
      </c>
    </row>
    <row r="2291" spans="1:17" ht="16.5" x14ac:dyDescent="0.2">
      <c r="A2291" s="45" t="s">
        <v>1705</v>
      </c>
      <c r="B2291" s="45">
        <f t="shared" si="241"/>
        <v>4408211</v>
      </c>
      <c r="C2291" s="69">
        <v>82</v>
      </c>
      <c r="D2291" s="38">
        <f t="shared" si="242"/>
        <v>44082</v>
      </c>
      <c r="E2291" s="25">
        <v>1</v>
      </c>
      <c r="F2291" s="26" t="s">
        <v>795</v>
      </c>
      <c r="G2291" s="26" t="s">
        <v>516</v>
      </c>
      <c r="H2291" s="25">
        <f t="shared" si="243"/>
        <v>122</v>
      </c>
      <c r="I2291" s="25">
        <f t="shared" si="244"/>
        <v>17</v>
      </c>
      <c r="J2291" s="25">
        <f t="shared" si="245"/>
        <v>5</v>
      </c>
      <c r="K2291" s="26" t="s">
        <v>532</v>
      </c>
      <c r="L2291" s="25" t="str">
        <f t="shared" si="246"/>
        <v>tw-y-82-shl-loc1</v>
      </c>
      <c r="M2291" s="25">
        <f t="shared" si="247"/>
        <v>9</v>
      </c>
      <c r="N2291" s="25">
        <v>9</v>
      </c>
      <c r="O2291" s="39">
        <v>9</v>
      </c>
      <c r="Q2291" s="48">
        <v>488</v>
      </c>
    </row>
    <row r="2292" spans="1:17" ht="16.5" x14ac:dyDescent="0.2">
      <c r="A2292" s="45" t="s">
        <v>1705</v>
      </c>
      <c r="B2292" s="45">
        <f t="shared" si="241"/>
        <v>4408220</v>
      </c>
      <c r="C2292" s="69">
        <v>82</v>
      </c>
      <c r="D2292" s="38">
        <f t="shared" si="242"/>
        <v>44082</v>
      </c>
      <c r="E2292" s="25">
        <v>2</v>
      </c>
      <c r="F2292" s="26" t="s">
        <v>794</v>
      </c>
      <c r="G2292" s="26" t="s">
        <v>498</v>
      </c>
      <c r="H2292" s="25">
        <f t="shared" si="243"/>
        <v>122</v>
      </c>
      <c r="I2292" s="25">
        <f t="shared" si="244"/>
        <v>17</v>
      </c>
      <c r="J2292" s="25">
        <f t="shared" si="245"/>
        <v>5</v>
      </c>
      <c r="K2292" s="25" t="s">
        <v>1463</v>
      </c>
      <c r="L2292" s="49" t="str">
        <f t="shared" si="246"/>
        <v>tw-y-82-jlr-loc2</v>
      </c>
      <c r="M2292" s="49">
        <f t="shared" si="247"/>
        <v>9</v>
      </c>
      <c r="N2292" s="25">
        <v>6</v>
      </c>
      <c r="O2292" s="39">
        <v>6</v>
      </c>
      <c r="Q2292" s="48">
        <v>489</v>
      </c>
    </row>
    <row r="2293" spans="1:17" ht="16.5" x14ac:dyDescent="0.2">
      <c r="A2293" s="45" t="s">
        <v>1705</v>
      </c>
      <c r="B2293" s="45">
        <f t="shared" si="241"/>
        <v>4408221</v>
      </c>
      <c r="C2293" s="69">
        <v>82</v>
      </c>
      <c r="D2293" s="38">
        <f t="shared" si="242"/>
        <v>44082</v>
      </c>
      <c r="E2293" s="25">
        <v>2</v>
      </c>
      <c r="F2293" s="26" t="s">
        <v>795</v>
      </c>
      <c r="G2293" s="26" t="s">
        <v>515</v>
      </c>
      <c r="H2293" s="25">
        <f t="shared" si="243"/>
        <v>122</v>
      </c>
      <c r="I2293" s="25">
        <f t="shared" si="244"/>
        <v>17</v>
      </c>
      <c r="J2293" s="25">
        <f t="shared" si="245"/>
        <v>5</v>
      </c>
      <c r="K2293" s="26" t="s">
        <v>530</v>
      </c>
      <c r="L2293" s="49" t="str">
        <f t="shared" si="246"/>
        <v>tw-y-82-shl-loc2</v>
      </c>
      <c r="M2293" s="49">
        <f t="shared" si="247"/>
        <v>9</v>
      </c>
      <c r="N2293" s="25">
        <v>9</v>
      </c>
      <c r="O2293" s="39">
        <v>9</v>
      </c>
      <c r="Q2293" s="48">
        <v>490</v>
      </c>
    </row>
    <row r="2294" spans="1:17" ht="16.5" x14ac:dyDescent="0.2">
      <c r="A2294" s="45" t="s">
        <v>1705</v>
      </c>
      <c r="B2294" s="45">
        <f t="shared" si="241"/>
        <v>4408230</v>
      </c>
      <c r="C2294" s="69">
        <v>82</v>
      </c>
      <c r="D2294" s="38">
        <f t="shared" si="242"/>
        <v>44082</v>
      </c>
      <c r="E2294" s="25">
        <v>3</v>
      </c>
      <c r="F2294" s="26" t="s">
        <v>794</v>
      </c>
      <c r="G2294" s="26" t="s">
        <v>500</v>
      </c>
      <c r="H2294" s="25">
        <f t="shared" si="243"/>
        <v>122</v>
      </c>
      <c r="I2294" s="25">
        <f t="shared" si="244"/>
        <v>17</v>
      </c>
      <c r="J2294" s="25">
        <f t="shared" si="245"/>
        <v>5</v>
      </c>
      <c r="K2294" s="26" t="s">
        <v>502</v>
      </c>
      <c r="L2294" s="50" t="str">
        <f t="shared" si="246"/>
        <v>tw-y-82-jlr-loc3</v>
      </c>
      <c r="M2294" s="50">
        <f t="shared" si="247"/>
        <v>9</v>
      </c>
      <c r="N2294" s="25">
        <v>6</v>
      </c>
      <c r="O2294" s="39">
        <v>6</v>
      </c>
      <c r="Q2294" s="48">
        <v>491</v>
      </c>
    </row>
    <row r="2295" spans="1:17" ht="17.25" thickBot="1" x14ac:dyDescent="0.25">
      <c r="A2295" s="45" t="s">
        <v>1705</v>
      </c>
      <c r="B2295" s="45">
        <f t="shared" si="241"/>
        <v>4408231</v>
      </c>
      <c r="C2295" s="69">
        <v>82</v>
      </c>
      <c r="D2295" s="40">
        <f t="shared" si="242"/>
        <v>44082</v>
      </c>
      <c r="E2295" s="41">
        <v>3</v>
      </c>
      <c r="F2295" s="42" t="s">
        <v>795</v>
      </c>
      <c r="G2295" s="42" t="s">
        <v>520</v>
      </c>
      <c r="H2295" s="41">
        <f t="shared" si="243"/>
        <v>122</v>
      </c>
      <c r="I2295" s="41">
        <f t="shared" si="244"/>
        <v>17</v>
      </c>
      <c r="J2295" s="41">
        <f t="shared" si="245"/>
        <v>5</v>
      </c>
      <c r="K2295" s="42" t="s">
        <v>543</v>
      </c>
      <c r="L2295" s="42" t="str">
        <f t="shared" si="246"/>
        <v>tw-y-82-shl-loc3</v>
      </c>
      <c r="M2295" s="42">
        <f t="shared" si="247"/>
        <v>9</v>
      </c>
      <c r="N2295" s="41">
        <v>9</v>
      </c>
      <c r="O2295" s="43">
        <v>9</v>
      </c>
      <c r="Q2295" s="48">
        <v>492</v>
      </c>
    </row>
    <row r="2296" spans="1:17" ht="16.5" x14ac:dyDescent="0.2">
      <c r="A2296" s="45" t="s">
        <v>1705</v>
      </c>
      <c r="B2296" s="45">
        <f t="shared" si="241"/>
        <v>4408310</v>
      </c>
      <c r="C2296" s="69">
        <v>83</v>
      </c>
      <c r="D2296" s="35">
        <f t="shared" si="242"/>
        <v>44083</v>
      </c>
      <c r="E2296" s="36">
        <v>1</v>
      </c>
      <c r="F2296" s="44" t="s">
        <v>794</v>
      </c>
      <c r="G2296" s="44" t="s">
        <v>174</v>
      </c>
      <c r="H2296" s="36">
        <f t="shared" si="243"/>
        <v>123</v>
      </c>
      <c r="I2296" s="36">
        <f t="shared" si="244"/>
        <v>17</v>
      </c>
      <c r="J2296" s="36">
        <f t="shared" si="245"/>
        <v>5</v>
      </c>
      <c r="K2296" s="36" t="s">
        <v>499</v>
      </c>
      <c r="L2296" s="36" t="str">
        <f t="shared" si="246"/>
        <v>tw-y-83-jlr-loc1</v>
      </c>
      <c r="M2296" s="36">
        <f t="shared" si="247"/>
        <v>9</v>
      </c>
      <c r="N2296" s="36">
        <v>6</v>
      </c>
      <c r="O2296" s="37">
        <v>6</v>
      </c>
      <c r="Q2296" s="48">
        <v>493</v>
      </c>
    </row>
    <row r="2297" spans="1:17" ht="16.5" x14ac:dyDescent="0.2">
      <c r="A2297" s="45" t="s">
        <v>1705</v>
      </c>
      <c r="B2297" s="45">
        <f t="shared" si="241"/>
        <v>4408311</v>
      </c>
      <c r="C2297" s="69">
        <v>83</v>
      </c>
      <c r="D2297" s="38">
        <f t="shared" si="242"/>
        <v>44083</v>
      </c>
      <c r="E2297" s="25">
        <v>1</v>
      </c>
      <c r="F2297" s="26" t="s">
        <v>795</v>
      </c>
      <c r="G2297" s="26" t="s">
        <v>516</v>
      </c>
      <c r="H2297" s="25">
        <f t="shared" si="243"/>
        <v>123</v>
      </c>
      <c r="I2297" s="25">
        <f t="shared" si="244"/>
        <v>17</v>
      </c>
      <c r="J2297" s="25">
        <f t="shared" si="245"/>
        <v>5</v>
      </c>
      <c r="K2297" s="25" t="s">
        <v>539</v>
      </c>
      <c r="L2297" s="25" t="str">
        <f t="shared" si="246"/>
        <v>tw-y-83-shl-loc1</v>
      </c>
      <c r="M2297" s="25">
        <f t="shared" si="247"/>
        <v>9</v>
      </c>
      <c r="N2297" s="25">
        <v>9</v>
      </c>
      <c r="O2297" s="39">
        <v>9</v>
      </c>
      <c r="Q2297" s="48">
        <v>494</v>
      </c>
    </row>
    <row r="2298" spans="1:17" ht="16.5" x14ac:dyDescent="0.2">
      <c r="A2298" s="45" t="s">
        <v>1705</v>
      </c>
      <c r="B2298" s="45">
        <f t="shared" si="241"/>
        <v>4408320</v>
      </c>
      <c r="C2298" s="69">
        <v>83</v>
      </c>
      <c r="D2298" s="38">
        <f t="shared" si="242"/>
        <v>44083</v>
      </c>
      <c r="E2298" s="25">
        <v>2</v>
      </c>
      <c r="F2298" s="26" t="s">
        <v>794</v>
      </c>
      <c r="G2298" s="26" t="s">
        <v>498</v>
      </c>
      <c r="H2298" s="25">
        <f t="shared" si="243"/>
        <v>123</v>
      </c>
      <c r="I2298" s="25">
        <f t="shared" si="244"/>
        <v>17</v>
      </c>
      <c r="J2298" s="25">
        <f t="shared" si="245"/>
        <v>5</v>
      </c>
      <c r="K2298" s="25" t="s">
        <v>1459</v>
      </c>
      <c r="L2298" s="49" t="str">
        <f t="shared" si="246"/>
        <v>tw-y-83-jlr-loc2</v>
      </c>
      <c r="M2298" s="49">
        <f t="shared" si="247"/>
        <v>9</v>
      </c>
      <c r="N2298" s="25">
        <v>6</v>
      </c>
      <c r="O2298" s="39">
        <v>6</v>
      </c>
      <c r="Q2298" s="48">
        <v>495</v>
      </c>
    </row>
    <row r="2299" spans="1:17" ht="16.5" x14ac:dyDescent="0.2">
      <c r="A2299" s="45" t="s">
        <v>1705</v>
      </c>
      <c r="B2299" s="45">
        <f t="shared" si="241"/>
        <v>4408321</v>
      </c>
      <c r="C2299" s="69">
        <v>83</v>
      </c>
      <c r="D2299" s="38">
        <f t="shared" si="242"/>
        <v>44083</v>
      </c>
      <c r="E2299" s="25">
        <v>2</v>
      </c>
      <c r="F2299" s="26" t="s">
        <v>795</v>
      </c>
      <c r="G2299" s="26" t="s">
        <v>515</v>
      </c>
      <c r="H2299" s="25">
        <f t="shared" si="243"/>
        <v>123</v>
      </c>
      <c r="I2299" s="25">
        <f t="shared" si="244"/>
        <v>17</v>
      </c>
      <c r="J2299" s="25">
        <f t="shared" si="245"/>
        <v>5</v>
      </c>
      <c r="K2299" s="25" t="s">
        <v>538</v>
      </c>
      <c r="L2299" s="49" t="str">
        <f t="shared" si="246"/>
        <v>tw-y-83-shl-loc2</v>
      </c>
      <c r="M2299" s="49">
        <f t="shared" si="247"/>
        <v>9</v>
      </c>
      <c r="N2299" s="25">
        <v>9</v>
      </c>
      <c r="O2299" s="39">
        <v>9</v>
      </c>
      <c r="Q2299" s="48">
        <v>496</v>
      </c>
    </row>
    <row r="2300" spans="1:17" ht="16.5" x14ac:dyDescent="0.2">
      <c r="A2300" s="45" t="s">
        <v>1705</v>
      </c>
      <c r="B2300" s="45">
        <f t="shared" si="241"/>
        <v>4408330</v>
      </c>
      <c r="C2300" s="69">
        <v>83</v>
      </c>
      <c r="D2300" s="38">
        <f t="shared" si="242"/>
        <v>44083</v>
      </c>
      <c r="E2300" s="25">
        <v>3</v>
      </c>
      <c r="F2300" s="26" t="s">
        <v>794</v>
      </c>
      <c r="G2300" s="26" t="s">
        <v>500</v>
      </c>
      <c r="H2300" s="25">
        <f t="shared" si="243"/>
        <v>123</v>
      </c>
      <c r="I2300" s="25">
        <f t="shared" si="244"/>
        <v>17</v>
      </c>
      <c r="J2300" s="25">
        <f t="shared" si="245"/>
        <v>5</v>
      </c>
      <c r="K2300" s="25" t="s">
        <v>502</v>
      </c>
      <c r="L2300" s="50" t="str">
        <f t="shared" si="246"/>
        <v>tw-y-83-jlr-loc3</v>
      </c>
      <c r="M2300" s="50">
        <f t="shared" si="247"/>
        <v>9</v>
      </c>
      <c r="N2300" s="25">
        <v>6</v>
      </c>
      <c r="O2300" s="39">
        <v>6</v>
      </c>
      <c r="Q2300" s="48">
        <v>497</v>
      </c>
    </row>
    <row r="2301" spans="1:17" ht="17.25" thickBot="1" x14ac:dyDescent="0.25">
      <c r="A2301" s="45" t="s">
        <v>1705</v>
      </c>
      <c r="B2301" s="45">
        <f t="shared" si="241"/>
        <v>4408331</v>
      </c>
      <c r="C2301" s="69">
        <v>83</v>
      </c>
      <c r="D2301" s="40">
        <f t="shared" si="242"/>
        <v>44083</v>
      </c>
      <c r="E2301" s="41">
        <v>3</v>
      </c>
      <c r="F2301" s="42" t="s">
        <v>795</v>
      </c>
      <c r="G2301" s="42" t="s">
        <v>520</v>
      </c>
      <c r="H2301" s="41">
        <f t="shared" si="243"/>
        <v>123</v>
      </c>
      <c r="I2301" s="41">
        <f t="shared" si="244"/>
        <v>17</v>
      </c>
      <c r="J2301" s="41">
        <f t="shared" si="245"/>
        <v>5</v>
      </c>
      <c r="K2301" s="41" t="s">
        <v>543</v>
      </c>
      <c r="L2301" s="42" t="str">
        <f t="shared" si="246"/>
        <v>tw-y-83-shl-loc3</v>
      </c>
      <c r="M2301" s="42">
        <f t="shared" si="247"/>
        <v>9</v>
      </c>
      <c r="N2301" s="41">
        <v>9</v>
      </c>
      <c r="O2301" s="43">
        <v>9</v>
      </c>
      <c r="Q2301" s="48">
        <v>498</v>
      </c>
    </row>
    <row r="2302" spans="1:17" ht="16.5" x14ac:dyDescent="0.2">
      <c r="A2302" s="45" t="s">
        <v>1705</v>
      </c>
      <c r="B2302" s="45">
        <f t="shared" si="241"/>
        <v>4408410</v>
      </c>
      <c r="C2302" s="69">
        <v>84</v>
      </c>
      <c r="D2302" s="35">
        <f t="shared" si="242"/>
        <v>44084</v>
      </c>
      <c r="E2302" s="36">
        <v>1</v>
      </c>
      <c r="F2302" s="44" t="s">
        <v>794</v>
      </c>
      <c r="G2302" s="44" t="s">
        <v>174</v>
      </c>
      <c r="H2302" s="36">
        <f t="shared" si="243"/>
        <v>125</v>
      </c>
      <c r="I2302" s="36">
        <f t="shared" si="244"/>
        <v>17</v>
      </c>
      <c r="J2302" s="36">
        <f t="shared" si="245"/>
        <v>5</v>
      </c>
      <c r="K2302" s="44" t="s">
        <v>503</v>
      </c>
      <c r="L2302" s="36" t="str">
        <f t="shared" si="246"/>
        <v>tw-y-84-jlr-loc1</v>
      </c>
      <c r="M2302" s="36">
        <f t="shared" si="247"/>
        <v>9</v>
      </c>
      <c r="N2302" s="36">
        <v>6</v>
      </c>
      <c r="O2302" s="37">
        <v>6</v>
      </c>
      <c r="Q2302" s="48">
        <v>499</v>
      </c>
    </row>
    <row r="2303" spans="1:17" ht="16.5" x14ac:dyDescent="0.2">
      <c r="A2303" s="45" t="s">
        <v>1705</v>
      </c>
      <c r="B2303" s="45">
        <f t="shared" si="241"/>
        <v>4408411</v>
      </c>
      <c r="C2303" s="69">
        <v>84</v>
      </c>
      <c r="D2303" s="38">
        <f t="shared" si="242"/>
        <v>44084</v>
      </c>
      <c r="E2303" s="25">
        <v>1</v>
      </c>
      <c r="F2303" s="26" t="s">
        <v>795</v>
      </c>
      <c r="G2303" s="26" t="s">
        <v>516</v>
      </c>
      <c r="H2303" s="25">
        <f t="shared" si="243"/>
        <v>125</v>
      </c>
      <c r="I2303" s="25">
        <f t="shared" si="244"/>
        <v>17</v>
      </c>
      <c r="J2303" s="25">
        <f t="shared" si="245"/>
        <v>5</v>
      </c>
      <c r="K2303" s="26" t="s">
        <v>544</v>
      </c>
      <c r="L2303" s="25" t="str">
        <f t="shared" si="246"/>
        <v>tw-y-84-shl-loc1</v>
      </c>
      <c r="M2303" s="25">
        <f t="shared" si="247"/>
        <v>9</v>
      </c>
      <c r="N2303" s="25">
        <v>9</v>
      </c>
      <c r="O2303" s="39">
        <v>9</v>
      </c>
      <c r="Q2303" s="48">
        <v>500</v>
      </c>
    </row>
    <row r="2304" spans="1:17" ht="16.5" x14ac:dyDescent="0.2">
      <c r="A2304" s="45" t="s">
        <v>1705</v>
      </c>
      <c r="B2304" s="45">
        <f t="shared" si="241"/>
        <v>4408420</v>
      </c>
      <c r="C2304" s="69">
        <v>84</v>
      </c>
      <c r="D2304" s="38">
        <f t="shared" si="242"/>
        <v>44084</v>
      </c>
      <c r="E2304" s="25">
        <v>2</v>
      </c>
      <c r="F2304" s="26" t="s">
        <v>794</v>
      </c>
      <c r="G2304" s="26" t="s">
        <v>498</v>
      </c>
      <c r="H2304" s="25">
        <f t="shared" si="243"/>
        <v>125</v>
      </c>
      <c r="I2304" s="25">
        <f t="shared" si="244"/>
        <v>18</v>
      </c>
      <c r="J2304" s="25">
        <f t="shared" si="245"/>
        <v>5</v>
      </c>
      <c r="K2304" s="26" t="s">
        <v>174</v>
      </c>
      <c r="L2304" s="49" t="str">
        <f t="shared" si="246"/>
        <v>tw-y-84-jlr-loc2</v>
      </c>
      <c r="M2304" s="49">
        <f t="shared" si="247"/>
        <v>9</v>
      </c>
      <c r="N2304" s="25">
        <v>6</v>
      </c>
      <c r="O2304" s="39">
        <v>6</v>
      </c>
      <c r="Q2304" s="48">
        <v>501</v>
      </c>
    </row>
    <row r="2305" spans="1:17" ht="16.5" x14ac:dyDescent="0.2">
      <c r="A2305" s="45" t="s">
        <v>1705</v>
      </c>
      <c r="B2305" s="45">
        <f t="shared" si="241"/>
        <v>4408421</v>
      </c>
      <c r="C2305" s="69">
        <v>84</v>
      </c>
      <c r="D2305" s="38">
        <f t="shared" si="242"/>
        <v>44084</v>
      </c>
      <c r="E2305" s="25">
        <v>2</v>
      </c>
      <c r="F2305" s="26" t="s">
        <v>795</v>
      </c>
      <c r="G2305" s="26" t="s">
        <v>515</v>
      </c>
      <c r="H2305" s="25">
        <f t="shared" si="243"/>
        <v>125</v>
      </c>
      <c r="I2305" s="25">
        <f t="shared" si="244"/>
        <v>18</v>
      </c>
      <c r="J2305" s="25">
        <f t="shared" si="245"/>
        <v>5</v>
      </c>
      <c r="K2305" s="26" t="s">
        <v>528</v>
      </c>
      <c r="L2305" s="49" t="str">
        <f t="shared" si="246"/>
        <v>tw-y-84-shl-loc2</v>
      </c>
      <c r="M2305" s="49">
        <f t="shared" si="247"/>
        <v>9</v>
      </c>
      <c r="N2305" s="25">
        <v>9</v>
      </c>
      <c r="O2305" s="39">
        <v>9</v>
      </c>
      <c r="Q2305" s="48">
        <v>502</v>
      </c>
    </row>
    <row r="2306" spans="1:17" ht="16.5" x14ac:dyDescent="0.2">
      <c r="A2306" s="45" t="s">
        <v>1705</v>
      </c>
      <c r="B2306" s="45">
        <f t="shared" si="241"/>
        <v>4408430</v>
      </c>
      <c r="C2306" s="69">
        <v>84</v>
      </c>
      <c r="D2306" s="38">
        <f t="shared" si="242"/>
        <v>44084</v>
      </c>
      <c r="E2306" s="25">
        <v>3</v>
      </c>
      <c r="F2306" s="26" t="s">
        <v>794</v>
      </c>
      <c r="G2306" s="26" t="s">
        <v>500</v>
      </c>
      <c r="H2306" s="25">
        <f t="shared" si="243"/>
        <v>125</v>
      </c>
      <c r="I2306" s="25">
        <f t="shared" si="244"/>
        <v>17</v>
      </c>
      <c r="J2306" s="25">
        <f t="shared" si="245"/>
        <v>5</v>
      </c>
      <c r="K2306" s="26" t="s">
        <v>501</v>
      </c>
      <c r="L2306" s="50" t="str">
        <f t="shared" si="246"/>
        <v>tw-y-84-jlr-loc3</v>
      </c>
      <c r="M2306" s="50">
        <f t="shared" si="247"/>
        <v>9</v>
      </c>
      <c r="N2306" s="25">
        <v>6</v>
      </c>
      <c r="O2306" s="39">
        <v>6</v>
      </c>
      <c r="Q2306" s="48">
        <v>503</v>
      </c>
    </row>
    <row r="2307" spans="1:17" ht="17.25" thickBot="1" x14ac:dyDescent="0.25">
      <c r="A2307" s="45" t="s">
        <v>1705</v>
      </c>
      <c r="B2307" s="45">
        <f t="shared" si="241"/>
        <v>4408431</v>
      </c>
      <c r="C2307" s="69">
        <v>84</v>
      </c>
      <c r="D2307" s="40">
        <f t="shared" si="242"/>
        <v>44084</v>
      </c>
      <c r="E2307" s="41">
        <v>3</v>
      </c>
      <c r="F2307" s="42" t="s">
        <v>795</v>
      </c>
      <c r="G2307" s="42" t="s">
        <v>520</v>
      </c>
      <c r="H2307" s="41">
        <f t="shared" si="243"/>
        <v>125</v>
      </c>
      <c r="I2307" s="41">
        <f t="shared" si="244"/>
        <v>17</v>
      </c>
      <c r="J2307" s="41">
        <f t="shared" si="245"/>
        <v>5</v>
      </c>
      <c r="K2307" s="42" t="s">
        <v>542</v>
      </c>
      <c r="L2307" s="42" t="str">
        <f t="shared" si="246"/>
        <v>tw-y-84-shl-loc3</v>
      </c>
      <c r="M2307" s="42">
        <f t="shared" si="247"/>
        <v>9</v>
      </c>
      <c r="N2307" s="41">
        <v>9</v>
      </c>
      <c r="O2307" s="43">
        <v>9</v>
      </c>
      <c r="Q2307" s="48">
        <v>504</v>
      </c>
    </row>
    <row r="2308" spans="1:17" ht="16.5" x14ac:dyDescent="0.2">
      <c r="A2308" s="45" t="s">
        <v>1705</v>
      </c>
      <c r="B2308" s="45">
        <f t="shared" si="241"/>
        <v>4408510</v>
      </c>
      <c r="C2308" s="69">
        <v>85</v>
      </c>
      <c r="D2308" s="35">
        <f t="shared" si="242"/>
        <v>44085</v>
      </c>
      <c r="E2308" s="36">
        <v>1</v>
      </c>
      <c r="F2308" s="44" t="s">
        <v>794</v>
      </c>
      <c r="G2308" s="44" t="s">
        <v>174</v>
      </c>
      <c r="H2308" s="36">
        <f t="shared" si="243"/>
        <v>125</v>
      </c>
      <c r="I2308" s="36">
        <f t="shared" si="244"/>
        <v>18</v>
      </c>
      <c r="J2308" s="36">
        <f t="shared" si="245"/>
        <v>5</v>
      </c>
      <c r="K2308" s="36" t="s">
        <v>1458</v>
      </c>
      <c r="L2308" s="36" t="str">
        <f t="shared" si="246"/>
        <v>tw-y-85-jlr-loc1</v>
      </c>
      <c r="M2308" s="36">
        <f t="shared" si="247"/>
        <v>9</v>
      </c>
      <c r="N2308" s="36">
        <v>6</v>
      </c>
      <c r="O2308" s="37">
        <v>6</v>
      </c>
      <c r="Q2308" s="48">
        <v>505</v>
      </c>
    </row>
    <row r="2309" spans="1:17" ht="16.5" x14ac:dyDescent="0.2">
      <c r="A2309" s="45" t="s">
        <v>1705</v>
      </c>
      <c r="B2309" s="45">
        <f t="shared" ref="B2309:B2372" si="248">D2309*100+E2309*10+IF(F2309="jlr",0,1)</f>
        <v>4408511</v>
      </c>
      <c r="C2309" s="69">
        <v>85</v>
      </c>
      <c r="D2309" s="38">
        <f t="shared" si="242"/>
        <v>44085</v>
      </c>
      <c r="E2309" s="25">
        <v>1</v>
      </c>
      <c r="F2309" s="26" t="s">
        <v>795</v>
      </c>
      <c r="G2309" s="26" t="s">
        <v>516</v>
      </c>
      <c r="H2309" s="25">
        <f t="shared" si="243"/>
        <v>125</v>
      </c>
      <c r="I2309" s="25">
        <f t="shared" si="244"/>
        <v>18</v>
      </c>
      <c r="J2309" s="25">
        <f t="shared" si="245"/>
        <v>5</v>
      </c>
      <c r="K2309" s="25" t="s">
        <v>532</v>
      </c>
      <c r="L2309" s="25" t="str">
        <f t="shared" si="246"/>
        <v>tw-y-85-shl-loc1</v>
      </c>
      <c r="M2309" s="25">
        <f t="shared" si="247"/>
        <v>9</v>
      </c>
      <c r="N2309" s="25">
        <v>9</v>
      </c>
      <c r="O2309" s="39">
        <v>9</v>
      </c>
      <c r="Q2309" s="48">
        <v>506</v>
      </c>
    </row>
    <row r="2310" spans="1:17" ht="16.5" x14ac:dyDescent="0.2">
      <c r="A2310" s="45" t="s">
        <v>1705</v>
      </c>
      <c r="B2310" s="45">
        <f t="shared" si="248"/>
        <v>4408520</v>
      </c>
      <c r="C2310" s="69">
        <v>85</v>
      </c>
      <c r="D2310" s="38">
        <f t="shared" si="242"/>
        <v>44085</v>
      </c>
      <c r="E2310" s="25">
        <v>2</v>
      </c>
      <c r="F2310" s="26" t="s">
        <v>794</v>
      </c>
      <c r="G2310" s="26" t="s">
        <v>498</v>
      </c>
      <c r="H2310" s="25">
        <f t="shared" si="243"/>
        <v>125</v>
      </c>
      <c r="I2310" s="25">
        <f t="shared" si="244"/>
        <v>18</v>
      </c>
      <c r="J2310" s="25">
        <f t="shared" si="245"/>
        <v>5</v>
      </c>
      <c r="K2310" s="25" t="s">
        <v>498</v>
      </c>
      <c r="L2310" s="49" t="str">
        <f t="shared" si="246"/>
        <v>tw-y-85-jlr-loc2</v>
      </c>
      <c r="M2310" s="49">
        <f t="shared" si="247"/>
        <v>9</v>
      </c>
      <c r="N2310" s="25">
        <v>6</v>
      </c>
      <c r="O2310" s="39">
        <v>6</v>
      </c>
      <c r="Q2310" s="48">
        <v>507</v>
      </c>
    </row>
    <row r="2311" spans="1:17" ht="16.5" x14ac:dyDescent="0.2">
      <c r="A2311" s="45" t="s">
        <v>1705</v>
      </c>
      <c r="B2311" s="45">
        <f t="shared" si="248"/>
        <v>4408521</v>
      </c>
      <c r="C2311" s="69">
        <v>85</v>
      </c>
      <c r="D2311" s="38">
        <f t="shared" si="242"/>
        <v>44085</v>
      </c>
      <c r="E2311" s="25">
        <v>2</v>
      </c>
      <c r="F2311" s="26" t="s">
        <v>795</v>
      </c>
      <c r="G2311" s="26" t="s">
        <v>515</v>
      </c>
      <c r="H2311" s="25">
        <f t="shared" si="243"/>
        <v>125</v>
      </c>
      <c r="I2311" s="25">
        <f t="shared" si="244"/>
        <v>18</v>
      </c>
      <c r="J2311" s="25">
        <f t="shared" si="245"/>
        <v>5</v>
      </c>
      <c r="K2311" s="25" t="s">
        <v>536</v>
      </c>
      <c r="L2311" s="49" t="str">
        <f t="shared" si="246"/>
        <v>tw-y-85-shl-loc2</v>
      </c>
      <c r="M2311" s="49">
        <f t="shared" si="247"/>
        <v>9</v>
      </c>
      <c r="N2311" s="25">
        <v>9</v>
      </c>
      <c r="O2311" s="39">
        <v>9</v>
      </c>
      <c r="Q2311" s="48">
        <v>508</v>
      </c>
    </row>
    <row r="2312" spans="1:17" ht="16.5" x14ac:dyDescent="0.2">
      <c r="A2312" s="45" t="s">
        <v>1705</v>
      </c>
      <c r="B2312" s="45">
        <f t="shared" si="248"/>
        <v>4408530</v>
      </c>
      <c r="C2312" s="69">
        <v>85</v>
      </c>
      <c r="D2312" s="38">
        <f t="shared" si="242"/>
        <v>44085</v>
      </c>
      <c r="E2312" s="25">
        <v>3</v>
      </c>
      <c r="F2312" s="26" t="s">
        <v>794</v>
      </c>
      <c r="G2312" s="26" t="s">
        <v>500</v>
      </c>
      <c r="H2312" s="25">
        <f t="shared" si="243"/>
        <v>125</v>
      </c>
      <c r="I2312" s="25">
        <f t="shared" si="244"/>
        <v>18</v>
      </c>
      <c r="J2312" s="25">
        <f t="shared" si="245"/>
        <v>5</v>
      </c>
      <c r="K2312" s="25" t="s">
        <v>174</v>
      </c>
      <c r="L2312" s="50" t="str">
        <f t="shared" si="246"/>
        <v>tw-y-85-jlr-loc3</v>
      </c>
      <c r="M2312" s="50">
        <f t="shared" si="247"/>
        <v>9</v>
      </c>
      <c r="N2312" s="25">
        <v>6</v>
      </c>
      <c r="O2312" s="39">
        <v>6</v>
      </c>
      <c r="Q2312" s="48">
        <v>509</v>
      </c>
    </row>
    <row r="2313" spans="1:17" ht="17.25" thickBot="1" x14ac:dyDescent="0.25">
      <c r="A2313" s="45" t="s">
        <v>1705</v>
      </c>
      <c r="B2313" s="45">
        <f t="shared" si="248"/>
        <v>4408531</v>
      </c>
      <c r="C2313" s="69">
        <v>85</v>
      </c>
      <c r="D2313" s="40">
        <f t="shared" si="242"/>
        <v>44085</v>
      </c>
      <c r="E2313" s="41">
        <v>3</v>
      </c>
      <c r="F2313" s="42" t="s">
        <v>795</v>
      </c>
      <c r="G2313" s="42" t="s">
        <v>520</v>
      </c>
      <c r="H2313" s="41">
        <f t="shared" si="243"/>
        <v>125</v>
      </c>
      <c r="I2313" s="41">
        <f t="shared" si="244"/>
        <v>18</v>
      </c>
      <c r="J2313" s="41">
        <f t="shared" si="245"/>
        <v>5</v>
      </c>
      <c r="K2313" s="41" t="s">
        <v>535</v>
      </c>
      <c r="L2313" s="42" t="str">
        <f t="shared" si="246"/>
        <v>tw-y-85-shl-loc3</v>
      </c>
      <c r="M2313" s="42">
        <f t="shared" si="247"/>
        <v>9</v>
      </c>
      <c r="N2313" s="41">
        <v>9</v>
      </c>
      <c r="O2313" s="43">
        <v>9</v>
      </c>
      <c r="Q2313" s="48">
        <v>510</v>
      </c>
    </row>
    <row r="2314" spans="1:17" ht="16.5" x14ac:dyDescent="0.2">
      <c r="A2314" s="45" t="s">
        <v>1705</v>
      </c>
      <c r="B2314" s="45">
        <f t="shared" si="248"/>
        <v>4408610</v>
      </c>
      <c r="C2314" s="69">
        <v>86</v>
      </c>
      <c r="D2314" s="35">
        <f t="shared" si="242"/>
        <v>44086</v>
      </c>
      <c r="E2314" s="36">
        <v>1</v>
      </c>
      <c r="F2314" s="44" t="s">
        <v>794</v>
      </c>
      <c r="G2314" s="44" t="s">
        <v>174</v>
      </c>
      <c r="H2314" s="36">
        <f t="shared" si="243"/>
        <v>126</v>
      </c>
      <c r="I2314" s="36">
        <f t="shared" si="244"/>
        <v>18</v>
      </c>
      <c r="J2314" s="36">
        <f t="shared" si="245"/>
        <v>5</v>
      </c>
      <c r="K2314" s="44" t="s">
        <v>502</v>
      </c>
      <c r="L2314" s="36" t="str">
        <f t="shared" si="246"/>
        <v>tw-y-86-jlr-loc1</v>
      </c>
      <c r="M2314" s="36">
        <f t="shared" si="247"/>
        <v>9</v>
      </c>
      <c r="N2314" s="36">
        <v>6</v>
      </c>
      <c r="O2314" s="37">
        <v>6</v>
      </c>
      <c r="Q2314" s="48">
        <v>511</v>
      </c>
    </row>
    <row r="2315" spans="1:17" ht="16.5" x14ac:dyDescent="0.2">
      <c r="A2315" s="45" t="s">
        <v>1705</v>
      </c>
      <c r="B2315" s="45">
        <f t="shared" si="248"/>
        <v>4408611</v>
      </c>
      <c r="C2315" s="69">
        <v>86</v>
      </c>
      <c r="D2315" s="38">
        <f t="shared" si="242"/>
        <v>44086</v>
      </c>
      <c r="E2315" s="25">
        <v>1</v>
      </c>
      <c r="F2315" s="26" t="s">
        <v>795</v>
      </c>
      <c r="G2315" s="26" t="s">
        <v>516</v>
      </c>
      <c r="H2315" s="25">
        <f t="shared" si="243"/>
        <v>126</v>
      </c>
      <c r="I2315" s="25">
        <f t="shared" si="244"/>
        <v>18</v>
      </c>
      <c r="J2315" s="25">
        <f t="shared" si="245"/>
        <v>5</v>
      </c>
      <c r="K2315" s="26" t="s">
        <v>543</v>
      </c>
      <c r="L2315" s="25" t="str">
        <f t="shared" si="246"/>
        <v>tw-y-86-shl-loc1</v>
      </c>
      <c r="M2315" s="25">
        <f t="shared" si="247"/>
        <v>9</v>
      </c>
      <c r="N2315" s="25">
        <v>9</v>
      </c>
      <c r="O2315" s="39">
        <v>9</v>
      </c>
      <c r="Q2315" s="48">
        <v>512</v>
      </c>
    </row>
    <row r="2316" spans="1:17" ht="16.5" x14ac:dyDescent="0.2">
      <c r="A2316" s="45" t="s">
        <v>1705</v>
      </c>
      <c r="B2316" s="45">
        <f t="shared" si="248"/>
        <v>4408620</v>
      </c>
      <c r="C2316" s="69">
        <v>86</v>
      </c>
      <c r="D2316" s="38">
        <f t="shared" si="242"/>
        <v>44086</v>
      </c>
      <c r="E2316" s="25">
        <v>2</v>
      </c>
      <c r="F2316" s="26" t="s">
        <v>794</v>
      </c>
      <c r="G2316" s="26" t="s">
        <v>498</v>
      </c>
      <c r="H2316" s="25">
        <f t="shared" si="243"/>
        <v>126</v>
      </c>
      <c r="I2316" s="25">
        <f t="shared" si="244"/>
        <v>18</v>
      </c>
      <c r="J2316" s="25">
        <f t="shared" si="245"/>
        <v>5</v>
      </c>
      <c r="K2316" s="26" t="s">
        <v>1459</v>
      </c>
      <c r="L2316" s="49" t="str">
        <f t="shared" si="246"/>
        <v>tw-y-86-jlr-loc2</v>
      </c>
      <c r="M2316" s="49">
        <f t="shared" si="247"/>
        <v>9</v>
      </c>
      <c r="N2316" s="25">
        <v>6</v>
      </c>
      <c r="O2316" s="39">
        <v>6</v>
      </c>
      <c r="Q2316" s="48">
        <v>513</v>
      </c>
    </row>
    <row r="2317" spans="1:17" ht="16.5" x14ac:dyDescent="0.2">
      <c r="A2317" s="45" t="s">
        <v>1705</v>
      </c>
      <c r="B2317" s="45">
        <f t="shared" si="248"/>
        <v>4408621</v>
      </c>
      <c r="C2317" s="69">
        <v>86</v>
      </c>
      <c r="D2317" s="38">
        <f t="shared" ref="D2317:D2380" si="249">INT((Q2317-1)/6)+44001</f>
        <v>44086</v>
      </c>
      <c r="E2317" s="25">
        <v>2</v>
      </c>
      <c r="F2317" s="26" t="s">
        <v>795</v>
      </c>
      <c r="G2317" s="26" t="s">
        <v>515</v>
      </c>
      <c r="H2317" s="25">
        <f t="shared" ref="H2317:H2380" si="250">INDEX($BL$4:$BL$103,C2317)</f>
        <v>126</v>
      </c>
      <c r="I2317" s="25">
        <f t="shared" ref="I2317:I2380" si="251">INDEX($BM$4:$BO$103,C2317,E2317)</f>
        <v>18</v>
      </c>
      <c r="J2317" s="25">
        <f t="shared" ref="J2317:J2380" si="252">INDEX($BP$4:$BP$103,C2317)</f>
        <v>5</v>
      </c>
      <c r="K2317" s="26" t="s">
        <v>538</v>
      </c>
      <c r="L2317" s="49" t="str">
        <f t="shared" ref="L2317:L2380" si="253">A2317&amp;"-"&amp;C2317&amp;"-"&amp;F2317&amp;"-loc"&amp;E2317</f>
        <v>tw-y-86-shl-loc2</v>
      </c>
      <c r="M2317" s="49">
        <f t="shared" ref="M2317:M2380" si="254">INDEX($BQ$4:$BQ$103,C2317)</f>
        <v>9</v>
      </c>
      <c r="N2317" s="25">
        <v>9</v>
      </c>
      <c r="O2317" s="39">
        <v>9</v>
      </c>
      <c r="Q2317" s="48">
        <v>514</v>
      </c>
    </row>
    <row r="2318" spans="1:17" ht="16.5" x14ac:dyDescent="0.2">
      <c r="A2318" s="45" t="s">
        <v>1705</v>
      </c>
      <c r="B2318" s="45">
        <f t="shared" si="248"/>
        <v>4408630</v>
      </c>
      <c r="C2318" s="69">
        <v>86</v>
      </c>
      <c r="D2318" s="38">
        <f t="shared" si="249"/>
        <v>44086</v>
      </c>
      <c r="E2318" s="25">
        <v>3</v>
      </c>
      <c r="F2318" s="26" t="s">
        <v>794</v>
      </c>
      <c r="G2318" s="26" t="s">
        <v>500</v>
      </c>
      <c r="H2318" s="25">
        <f t="shared" si="250"/>
        <v>126</v>
      </c>
      <c r="I2318" s="25">
        <f t="shared" si="251"/>
        <v>18</v>
      </c>
      <c r="J2318" s="25">
        <f t="shared" si="252"/>
        <v>5</v>
      </c>
      <c r="K2318" s="26" t="s">
        <v>499</v>
      </c>
      <c r="L2318" s="50" t="str">
        <f t="shared" si="253"/>
        <v>tw-y-86-jlr-loc3</v>
      </c>
      <c r="M2318" s="50">
        <f t="shared" si="254"/>
        <v>9</v>
      </c>
      <c r="N2318" s="25">
        <v>6</v>
      </c>
      <c r="O2318" s="39">
        <v>6</v>
      </c>
      <c r="Q2318" s="48">
        <v>515</v>
      </c>
    </row>
    <row r="2319" spans="1:17" ht="17.25" thickBot="1" x14ac:dyDescent="0.25">
      <c r="A2319" s="45" t="s">
        <v>1705</v>
      </c>
      <c r="B2319" s="45">
        <f t="shared" si="248"/>
        <v>4408631</v>
      </c>
      <c r="C2319" s="69">
        <v>86</v>
      </c>
      <c r="D2319" s="40">
        <f t="shared" si="249"/>
        <v>44086</v>
      </c>
      <c r="E2319" s="41">
        <v>3</v>
      </c>
      <c r="F2319" s="42" t="s">
        <v>795</v>
      </c>
      <c r="G2319" s="42" t="s">
        <v>520</v>
      </c>
      <c r="H2319" s="41">
        <f t="shared" si="250"/>
        <v>126</v>
      </c>
      <c r="I2319" s="41">
        <f t="shared" si="251"/>
        <v>18</v>
      </c>
      <c r="J2319" s="41">
        <f t="shared" si="252"/>
        <v>5</v>
      </c>
      <c r="K2319" s="42" t="s">
        <v>539</v>
      </c>
      <c r="L2319" s="42" t="str">
        <f t="shared" si="253"/>
        <v>tw-y-86-shl-loc3</v>
      </c>
      <c r="M2319" s="42">
        <f t="shared" si="254"/>
        <v>9</v>
      </c>
      <c r="N2319" s="41">
        <v>9</v>
      </c>
      <c r="O2319" s="43">
        <v>9</v>
      </c>
      <c r="Q2319" s="48">
        <v>516</v>
      </c>
    </row>
    <row r="2320" spans="1:17" ht="16.5" x14ac:dyDescent="0.2">
      <c r="A2320" s="45" t="s">
        <v>1705</v>
      </c>
      <c r="B2320" s="45">
        <f t="shared" si="248"/>
        <v>4408710</v>
      </c>
      <c r="C2320" s="69">
        <v>87</v>
      </c>
      <c r="D2320" s="35">
        <f t="shared" si="249"/>
        <v>44087</v>
      </c>
      <c r="E2320" s="36">
        <v>1</v>
      </c>
      <c r="F2320" s="44" t="s">
        <v>794</v>
      </c>
      <c r="G2320" s="44" t="s">
        <v>174</v>
      </c>
      <c r="H2320" s="36">
        <f t="shared" si="250"/>
        <v>127</v>
      </c>
      <c r="I2320" s="36">
        <f t="shared" si="251"/>
        <v>18</v>
      </c>
      <c r="J2320" s="36">
        <f t="shared" si="252"/>
        <v>5</v>
      </c>
      <c r="K2320" s="44" t="s">
        <v>495</v>
      </c>
      <c r="L2320" s="36" t="str">
        <f t="shared" si="253"/>
        <v>tw-y-87-jlr-loc1</v>
      </c>
      <c r="M2320" s="36">
        <f t="shared" si="254"/>
        <v>9</v>
      </c>
      <c r="N2320" s="36">
        <v>6</v>
      </c>
      <c r="O2320" s="37">
        <v>6</v>
      </c>
      <c r="Q2320" s="48">
        <v>517</v>
      </c>
    </row>
    <row r="2321" spans="1:17" ht="16.5" x14ac:dyDescent="0.2">
      <c r="A2321" s="45" t="s">
        <v>1705</v>
      </c>
      <c r="B2321" s="45">
        <f t="shared" si="248"/>
        <v>4408711</v>
      </c>
      <c r="C2321" s="69">
        <v>87</v>
      </c>
      <c r="D2321" s="38">
        <f t="shared" si="249"/>
        <v>44087</v>
      </c>
      <c r="E2321" s="25">
        <v>1</v>
      </c>
      <c r="F2321" s="26" t="s">
        <v>795</v>
      </c>
      <c r="G2321" s="26" t="s">
        <v>516</v>
      </c>
      <c r="H2321" s="25">
        <f t="shared" si="250"/>
        <v>127</v>
      </c>
      <c r="I2321" s="25">
        <f t="shared" si="251"/>
        <v>18</v>
      </c>
      <c r="J2321" s="25">
        <f t="shared" si="252"/>
        <v>5</v>
      </c>
      <c r="K2321" s="25" t="s">
        <v>527</v>
      </c>
      <c r="L2321" s="25" t="str">
        <f t="shared" si="253"/>
        <v>tw-y-87-shl-loc1</v>
      </c>
      <c r="M2321" s="25">
        <f t="shared" si="254"/>
        <v>9</v>
      </c>
      <c r="N2321" s="25">
        <v>9</v>
      </c>
      <c r="O2321" s="39">
        <v>9</v>
      </c>
      <c r="Q2321" s="48">
        <v>518</v>
      </c>
    </row>
    <row r="2322" spans="1:17" ht="16.5" x14ac:dyDescent="0.2">
      <c r="A2322" s="45" t="s">
        <v>1705</v>
      </c>
      <c r="B2322" s="45">
        <f t="shared" si="248"/>
        <v>4408720</v>
      </c>
      <c r="C2322" s="69">
        <v>87</v>
      </c>
      <c r="D2322" s="38">
        <f t="shared" si="249"/>
        <v>44087</v>
      </c>
      <c r="E2322" s="25">
        <v>2</v>
      </c>
      <c r="F2322" s="26" t="s">
        <v>794</v>
      </c>
      <c r="G2322" s="26" t="s">
        <v>498</v>
      </c>
      <c r="H2322" s="25">
        <f t="shared" si="250"/>
        <v>127</v>
      </c>
      <c r="I2322" s="25">
        <f t="shared" si="251"/>
        <v>18</v>
      </c>
      <c r="J2322" s="25">
        <f t="shared" si="252"/>
        <v>5</v>
      </c>
      <c r="K2322" s="25" t="s">
        <v>1463</v>
      </c>
      <c r="L2322" s="49" t="str">
        <f t="shared" si="253"/>
        <v>tw-y-87-jlr-loc2</v>
      </c>
      <c r="M2322" s="49">
        <f t="shared" si="254"/>
        <v>9</v>
      </c>
      <c r="N2322" s="25">
        <v>6</v>
      </c>
      <c r="O2322" s="39">
        <v>6</v>
      </c>
      <c r="Q2322" s="48">
        <v>519</v>
      </c>
    </row>
    <row r="2323" spans="1:17" ht="16.5" x14ac:dyDescent="0.2">
      <c r="A2323" s="45" t="s">
        <v>1705</v>
      </c>
      <c r="B2323" s="45">
        <f t="shared" si="248"/>
        <v>4408721</v>
      </c>
      <c r="C2323" s="69">
        <v>87</v>
      </c>
      <c r="D2323" s="38">
        <f t="shared" si="249"/>
        <v>44087</v>
      </c>
      <c r="E2323" s="25">
        <v>2</v>
      </c>
      <c r="F2323" s="26" t="s">
        <v>795</v>
      </c>
      <c r="G2323" s="26" t="s">
        <v>515</v>
      </c>
      <c r="H2323" s="25">
        <f t="shared" si="250"/>
        <v>127</v>
      </c>
      <c r="I2323" s="25">
        <f t="shared" si="251"/>
        <v>18</v>
      </c>
      <c r="J2323" s="25">
        <f t="shared" si="252"/>
        <v>5</v>
      </c>
      <c r="K2323" s="25" t="s">
        <v>530</v>
      </c>
      <c r="L2323" s="49" t="str">
        <f t="shared" si="253"/>
        <v>tw-y-87-shl-loc2</v>
      </c>
      <c r="M2323" s="49">
        <f t="shared" si="254"/>
        <v>9</v>
      </c>
      <c r="N2323" s="25">
        <v>9</v>
      </c>
      <c r="O2323" s="39">
        <v>9</v>
      </c>
      <c r="Q2323" s="48">
        <v>520</v>
      </c>
    </row>
    <row r="2324" spans="1:17" ht="16.5" x14ac:dyDescent="0.2">
      <c r="A2324" s="45" t="s">
        <v>1705</v>
      </c>
      <c r="B2324" s="45">
        <f t="shared" si="248"/>
        <v>4408730</v>
      </c>
      <c r="C2324" s="69">
        <v>87</v>
      </c>
      <c r="D2324" s="38">
        <f t="shared" si="249"/>
        <v>44087</v>
      </c>
      <c r="E2324" s="25">
        <v>3</v>
      </c>
      <c r="F2324" s="26" t="s">
        <v>794</v>
      </c>
      <c r="G2324" s="26" t="s">
        <v>500</v>
      </c>
      <c r="H2324" s="25">
        <f t="shared" si="250"/>
        <v>127</v>
      </c>
      <c r="I2324" s="25">
        <f t="shared" si="251"/>
        <v>18</v>
      </c>
      <c r="J2324" s="25">
        <f t="shared" si="252"/>
        <v>5</v>
      </c>
      <c r="K2324" s="26" t="s">
        <v>504</v>
      </c>
      <c r="L2324" s="50" t="str">
        <f t="shared" si="253"/>
        <v>tw-y-87-jlr-loc3</v>
      </c>
      <c r="M2324" s="50">
        <f t="shared" si="254"/>
        <v>9</v>
      </c>
      <c r="N2324" s="25">
        <v>6</v>
      </c>
      <c r="O2324" s="39">
        <v>6</v>
      </c>
      <c r="Q2324" s="48">
        <v>521</v>
      </c>
    </row>
    <row r="2325" spans="1:17" ht="17.25" thickBot="1" x14ac:dyDescent="0.25">
      <c r="A2325" s="45" t="s">
        <v>1705</v>
      </c>
      <c r="B2325" s="45">
        <f t="shared" si="248"/>
        <v>4408731</v>
      </c>
      <c r="C2325" s="69">
        <v>87</v>
      </c>
      <c r="D2325" s="40">
        <f t="shared" si="249"/>
        <v>44087</v>
      </c>
      <c r="E2325" s="41">
        <v>3</v>
      </c>
      <c r="F2325" s="42" t="s">
        <v>795</v>
      </c>
      <c r="G2325" s="42" t="s">
        <v>520</v>
      </c>
      <c r="H2325" s="41">
        <f t="shared" si="250"/>
        <v>127</v>
      </c>
      <c r="I2325" s="41">
        <f t="shared" si="251"/>
        <v>18</v>
      </c>
      <c r="J2325" s="41">
        <f t="shared" si="252"/>
        <v>5</v>
      </c>
      <c r="K2325" s="41" t="s">
        <v>545</v>
      </c>
      <c r="L2325" s="42" t="str">
        <f t="shared" si="253"/>
        <v>tw-y-87-shl-loc3</v>
      </c>
      <c r="M2325" s="42">
        <f t="shared" si="254"/>
        <v>9</v>
      </c>
      <c r="N2325" s="41">
        <v>9</v>
      </c>
      <c r="O2325" s="43">
        <v>9</v>
      </c>
      <c r="Q2325" s="48">
        <v>522</v>
      </c>
    </row>
    <row r="2326" spans="1:17" ht="16.5" x14ac:dyDescent="0.2">
      <c r="A2326" s="45" t="s">
        <v>1705</v>
      </c>
      <c r="B2326" s="45">
        <f t="shared" si="248"/>
        <v>4408810</v>
      </c>
      <c r="C2326" s="69">
        <v>88</v>
      </c>
      <c r="D2326" s="35">
        <f t="shared" si="249"/>
        <v>44088</v>
      </c>
      <c r="E2326" s="36">
        <v>1</v>
      </c>
      <c r="F2326" s="44" t="s">
        <v>794</v>
      </c>
      <c r="G2326" s="44" t="s">
        <v>174</v>
      </c>
      <c r="H2326" s="36">
        <f t="shared" si="250"/>
        <v>128</v>
      </c>
      <c r="I2326" s="36">
        <f t="shared" si="251"/>
        <v>18</v>
      </c>
      <c r="J2326" s="36">
        <f t="shared" si="252"/>
        <v>5</v>
      </c>
      <c r="K2326" s="44" t="s">
        <v>502</v>
      </c>
      <c r="L2326" s="36" t="str">
        <f t="shared" si="253"/>
        <v>tw-y-88-jlr-loc1</v>
      </c>
      <c r="M2326" s="36">
        <f t="shared" si="254"/>
        <v>9</v>
      </c>
      <c r="N2326" s="36">
        <v>6</v>
      </c>
      <c r="O2326" s="37">
        <v>6</v>
      </c>
      <c r="Q2326" s="48">
        <v>523</v>
      </c>
    </row>
    <row r="2327" spans="1:17" ht="16.5" x14ac:dyDescent="0.2">
      <c r="A2327" s="45" t="s">
        <v>1705</v>
      </c>
      <c r="B2327" s="45">
        <f t="shared" si="248"/>
        <v>4408811</v>
      </c>
      <c r="C2327" s="69">
        <v>88</v>
      </c>
      <c r="D2327" s="38">
        <f t="shared" si="249"/>
        <v>44088</v>
      </c>
      <c r="E2327" s="25">
        <v>1</v>
      </c>
      <c r="F2327" s="26" t="s">
        <v>795</v>
      </c>
      <c r="G2327" s="26" t="s">
        <v>516</v>
      </c>
      <c r="H2327" s="25">
        <f t="shared" si="250"/>
        <v>128</v>
      </c>
      <c r="I2327" s="25">
        <f t="shared" si="251"/>
        <v>18</v>
      </c>
      <c r="J2327" s="25">
        <f t="shared" si="252"/>
        <v>5</v>
      </c>
      <c r="K2327" s="26" t="s">
        <v>543</v>
      </c>
      <c r="L2327" s="25" t="str">
        <f t="shared" si="253"/>
        <v>tw-y-88-shl-loc1</v>
      </c>
      <c r="M2327" s="25">
        <f t="shared" si="254"/>
        <v>9</v>
      </c>
      <c r="N2327" s="25">
        <v>9</v>
      </c>
      <c r="O2327" s="39">
        <v>9</v>
      </c>
      <c r="Q2327" s="48">
        <v>524</v>
      </c>
    </row>
    <row r="2328" spans="1:17" ht="16.5" x14ac:dyDescent="0.2">
      <c r="A2328" s="45" t="s">
        <v>1705</v>
      </c>
      <c r="B2328" s="45">
        <f t="shared" si="248"/>
        <v>4408820</v>
      </c>
      <c r="C2328" s="69">
        <v>88</v>
      </c>
      <c r="D2328" s="38">
        <f t="shared" si="249"/>
        <v>44088</v>
      </c>
      <c r="E2328" s="25">
        <v>2</v>
      </c>
      <c r="F2328" s="26" t="s">
        <v>794</v>
      </c>
      <c r="G2328" s="26" t="s">
        <v>498</v>
      </c>
      <c r="H2328" s="25">
        <f t="shared" si="250"/>
        <v>128</v>
      </c>
      <c r="I2328" s="25">
        <f t="shared" si="251"/>
        <v>18</v>
      </c>
      <c r="J2328" s="25">
        <f t="shared" si="252"/>
        <v>5</v>
      </c>
      <c r="K2328" s="26" t="s">
        <v>1459</v>
      </c>
      <c r="L2328" s="49" t="str">
        <f t="shared" si="253"/>
        <v>tw-y-88-jlr-loc2</v>
      </c>
      <c r="M2328" s="49">
        <f t="shared" si="254"/>
        <v>9</v>
      </c>
      <c r="N2328" s="25">
        <v>6</v>
      </c>
      <c r="O2328" s="39">
        <v>6</v>
      </c>
      <c r="Q2328" s="48">
        <v>525</v>
      </c>
    </row>
    <row r="2329" spans="1:17" ht="16.5" x14ac:dyDescent="0.2">
      <c r="A2329" s="45" t="s">
        <v>1705</v>
      </c>
      <c r="B2329" s="45">
        <f t="shared" si="248"/>
        <v>4408821</v>
      </c>
      <c r="C2329" s="69">
        <v>88</v>
      </c>
      <c r="D2329" s="38">
        <f t="shared" si="249"/>
        <v>44088</v>
      </c>
      <c r="E2329" s="25">
        <v>2</v>
      </c>
      <c r="F2329" s="26" t="s">
        <v>795</v>
      </c>
      <c r="G2329" s="26" t="s">
        <v>515</v>
      </c>
      <c r="H2329" s="25">
        <f t="shared" si="250"/>
        <v>128</v>
      </c>
      <c r="I2329" s="25">
        <f t="shared" si="251"/>
        <v>18</v>
      </c>
      <c r="J2329" s="25">
        <f t="shared" si="252"/>
        <v>5</v>
      </c>
      <c r="K2329" s="26" t="s">
        <v>538</v>
      </c>
      <c r="L2329" s="49" t="str">
        <f t="shared" si="253"/>
        <v>tw-y-88-shl-loc2</v>
      </c>
      <c r="M2329" s="49">
        <f t="shared" si="254"/>
        <v>9</v>
      </c>
      <c r="N2329" s="25">
        <v>9</v>
      </c>
      <c r="O2329" s="39">
        <v>9</v>
      </c>
      <c r="Q2329" s="48">
        <v>526</v>
      </c>
    </row>
    <row r="2330" spans="1:17" ht="16.5" x14ac:dyDescent="0.2">
      <c r="A2330" s="45" t="s">
        <v>1705</v>
      </c>
      <c r="B2330" s="45">
        <f t="shared" si="248"/>
        <v>4408830</v>
      </c>
      <c r="C2330" s="69">
        <v>88</v>
      </c>
      <c r="D2330" s="38">
        <f t="shared" si="249"/>
        <v>44088</v>
      </c>
      <c r="E2330" s="25">
        <v>3</v>
      </c>
      <c r="F2330" s="26" t="s">
        <v>794</v>
      </c>
      <c r="G2330" s="26" t="s">
        <v>500</v>
      </c>
      <c r="H2330" s="25">
        <f t="shared" si="250"/>
        <v>128</v>
      </c>
      <c r="I2330" s="25">
        <f t="shared" si="251"/>
        <v>18</v>
      </c>
      <c r="J2330" s="25">
        <f t="shared" si="252"/>
        <v>5</v>
      </c>
      <c r="K2330" s="26" t="s">
        <v>499</v>
      </c>
      <c r="L2330" s="50" t="str">
        <f t="shared" si="253"/>
        <v>tw-y-88-jlr-loc3</v>
      </c>
      <c r="M2330" s="50">
        <f t="shared" si="254"/>
        <v>9</v>
      </c>
      <c r="N2330" s="25">
        <v>6</v>
      </c>
      <c r="O2330" s="39">
        <v>6</v>
      </c>
      <c r="Q2330" s="48">
        <v>527</v>
      </c>
    </row>
    <row r="2331" spans="1:17" ht="17.25" thickBot="1" x14ac:dyDescent="0.25">
      <c r="A2331" s="45" t="s">
        <v>1705</v>
      </c>
      <c r="B2331" s="45">
        <f t="shared" si="248"/>
        <v>4408831</v>
      </c>
      <c r="C2331" s="69">
        <v>88</v>
      </c>
      <c r="D2331" s="40">
        <f t="shared" si="249"/>
        <v>44088</v>
      </c>
      <c r="E2331" s="41">
        <v>3</v>
      </c>
      <c r="F2331" s="42" t="s">
        <v>795</v>
      </c>
      <c r="G2331" s="42" t="s">
        <v>520</v>
      </c>
      <c r="H2331" s="41">
        <f t="shared" si="250"/>
        <v>128</v>
      </c>
      <c r="I2331" s="41">
        <f t="shared" si="251"/>
        <v>18</v>
      </c>
      <c r="J2331" s="41">
        <f t="shared" si="252"/>
        <v>5</v>
      </c>
      <c r="K2331" s="42" t="s">
        <v>539</v>
      </c>
      <c r="L2331" s="42" t="str">
        <f t="shared" si="253"/>
        <v>tw-y-88-shl-loc3</v>
      </c>
      <c r="M2331" s="42">
        <f t="shared" si="254"/>
        <v>9</v>
      </c>
      <c r="N2331" s="41">
        <v>9</v>
      </c>
      <c r="O2331" s="43">
        <v>9</v>
      </c>
      <c r="Q2331" s="48">
        <v>528</v>
      </c>
    </row>
    <row r="2332" spans="1:17" ht="16.5" x14ac:dyDescent="0.2">
      <c r="A2332" s="45" t="s">
        <v>1705</v>
      </c>
      <c r="B2332" s="45">
        <f t="shared" si="248"/>
        <v>4408910</v>
      </c>
      <c r="C2332" s="69">
        <v>89</v>
      </c>
      <c r="D2332" s="35">
        <f t="shared" si="249"/>
        <v>44089</v>
      </c>
      <c r="E2332" s="36">
        <v>1</v>
      </c>
      <c r="F2332" s="44" t="s">
        <v>794</v>
      </c>
      <c r="G2332" s="44" t="s">
        <v>174</v>
      </c>
      <c r="H2332" s="36">
        <f t="shared" si="250"/>
        <v>130</v>
      </c>
      <c r="I2332" s="36">
        <f t="shared" si="251"/>
        <v>19</v>
      </c>
      <c r="J2332" s="36">
        <f t="shared" si="252"/>
        <v>5</v>
      </c>
      <c r="K2332" s="44" t="s">
        <v>505</v>
      </c>
      <c r="L2332" s="36" t="str">
        <f t="shared" si="253"/>
        <v>tw-y-89-jlr-loc1</v>
      </c>
      <c r="M2332" s="36">
        <f t="shared" si="254"/>
        <v>9</v>
      </c>
      <c r="N2332" s="36">
        <v>6</v>
      </c>
      <c r="O2332" s="37">
        <v>6</v>
      </c>
      <c r="Q2332" s="48">
        <v>529</v>
      </c>
    </row>
    <row r="2333" spans="1:17" ht="16.5" x14ac:dyDescent="0.2">
      <c r="A2333" s="45" t="s">
        <v>1705</v>
      </c>
      <c r="B2333" s="45">
        <f t="shared" si="248"/>
        <v>4408911</v>
      </c>
      <c r="C2333" s="69">
        <v>89</v>
      </c>
      <c r="D2333" s="38">
        <f t="shared" si="249"/>
        <v>44089</v>
      </c>
      <c r="E2333" s="25">
        <v>1</v>
      </c>
      <c r="F2333" s="26" t="s">
        <v>795</v>
      </c>
      <c r="G2333" s="26" t="s">
        <v>516</v>
      </c>
      <c r="H2333" s="25">
        <f t="shared" si="250"/>
        <v>130</v>
      </c>
      <c r="I2333" s="25">
        <f t="shared" si="251"/>
        <v>19</v>
      </c>
      <c r="J2333" s="25">
        <f t="shared" si="252"/>
        <v>5</v>
      </c>
      <c r="K2333" s="26" t="s">
        <v>546</v>
      </c>
      <c r="L2333" s="25" t="str">
        <f t="shared" si="253"/>
        <v>tw-y-89-shl-loc1</v>
      </c>
      <c r="M2333" s="25">
        <f t="shared" si="254"/>
        <v>9</v>
      </c>
      <c r="N2333" s="25">
        <v>9</v>
      </c>
      <c r="O2333" s="39">
        <v>9</v>
      </c>
      <c r="Q2333" s="48">
        <v>530</v>
      </c>
    </row>
    <row r="2334" spans="1:17" ht="16.5" x14ac:dyDescent="0.2">
      <c r="A2334" s="45" t="s">
        <v>1705</v>
      </c>
      <c r="B2334" s="45">
        <f t="shared" si="248"/>
        <v>4408920</v>
      </c>
      <c r="C2334" s="69">
        <v>89</v>
      </c>
      <c r="D2334" s="38">
        <f t="shared" si="249"/>
        <v>44089</v>
      </c>
      <c r="E2334" s="25">
        <v>2</v>
      </c>
      <c r="F2334" s="26" t="s">
        <v>794</v>
      </c>
      <c r="G2334" s="26" t="s">
        <v>498</v>
      </c>
      <c r="H2334" s="25">
        <f t="shared" si="250"/>
        <v>130</v>
      </c>
      <c r="I2334" s="25">
        <f t="shared" si="251"/>
        <v>18</v>
      </c>
      <c r="J2334" s="25">
        <f t="shared" si="252"/>
        <v>5</v>
      </c>
      <c r="K2334" s="25" t="s">
        <v>495</v>
      </c>
      <c r="L2334" s="49" t="str">
        <f t="shared" si="253"/>
        <v>tw-y-89-jlr-loc2</v>
      </c>
      <c r="M2334" s="49">
        <f t="shared" si="254"/>
        <v>9</v>
      </c>
      <c r="N2334" s="25">
        <v>6</v>
      </c>
      <c r="O2334" s="39">
        <v>6</v>
      </c>
      <c r="Q2334" s="48">
        <v>531</v>
      </c>
    </row>
    <row r="2335" spans="1:17" ht="16.5" x14ac:dyDescent="0.2">
      <c r="A2335" s="45" t="s">
        <v>1705</v>
      </c>
      <c r="B2335" s="45">
        <f t="shared" si="248"/>
        <v>4408921</v>
      </c>
      <c r="C2335" s="69">
        <v>89</v>
      </c>
      <c r="D2335" s="38">
        <f t="shared" si="249"/>
        <v>44089</v>
      </c>
      <c r="E2335" s="25">
        <v>2</v>
      </c>
      <c r="F2335" s="26" t="s">
        <v>795</v>
      </c>
      <c r="G2335" s="26" t="s">
        <v>515</v>
      </c>
      <c r="H2335" s="25">
        <f t="shared" si="250"/>
        <v>130</v>
      </c>
      <c r="I2335" s="25">
        <f t="shared" si="251"/>
        <v>18</v>
      </c>
      <c r="J2335" s="25">
        <f t="shared" si="252"/>
        <v>5</v>
      </c>
      <c r="K2335" s="25" t="s">
        <v>534</v>
      </c>
      <c r="L2335" s="49" t="str">
        <f t="shared" si="253"/>
        <v>tw-y-89-shl-loc2</v>
      </c>
      <c r="M2335" s="49">
        <f t="shared" si="254"/>
        <v>9</v>
      </c>
      <c r="N2335" s="25">
        <v>9</v>
      </c>
      <c r="O2335" s="39">
        <v>9</v>
      </c>
      <c r="Q2335" s="48">
        <v>532</v>
      </c>
    </row>
    <row r="2336" spans="1:17" ht="16.5" x14ac:dyDescent="0.2">
      <c r="A2336" s="45" t="s">
        <v>1705</v>
      </c>
      <c r="B2336" s="45">
        <f t="shared" si="248"/>
        <v>4408930</v>
      </c>
      <c r="C2336" s="69">
        <v>89</v>
      </c>
      <c r="D2336" s="38">
        <f t="shared" si="249"/>
        <v>44089</v>
      </c>
      <c r="E2336" s="25">
        <v>3</v>
      </c>
      <c r="F2336" s="26" t="s">
        <v>794</v>
      </c>
      <c r="G2336" s="26" t="s">
        <v>500</v>
      </c>
      <c r="H2336" s="25">
        <f t="shared" si="250"/>
        <v>130</v>
      </c>
      <c r="I2336" s="25">
        <f t="shared" si="251"/>
        <v>18</v>
      </c>
      <c r="J2336" s="25">
        <f t="shared" si="252"/>
        <v>5</v>
      </c>
      <c r="K2336" s="26" t="s">
        <v>501</v>
      </c>
      <c r="L2336" s="50" t="str">
        <f t="shared" si="253"/>
        <v>tw-y-89-jlr-loc3</v>
      </c>
      <c r="M2336" s="50">
        <f t="shared" si="254"/>
        <v>9</v>
      </c>
      <c r="N2336" s="25">
        <v>6</v>
      </c>
      <c r="O2336" s="39">
        <v>6</v>
      </c>
      <c r="Q2336" s="48">
        <v>533</v>
      </c>
    </row>
    <row r="2337" spans="1:17" ht="17.25" thickBot="1" x14ac:dyDescent="0.25">
      <c r="A2337" s="45" t="s">
        <v>1705</v>
      </c>
      <c r="B2337" s="45">
        <f t="shared" si="248"/>
        <v>4408931</v>
      </c>
      <c r="C2337" s="69">
        <v>89</v>
      </c>
      <c r="D2337" s="40">
        <f t="shared" si="249"/>
        <v>44089</v>
      </c>
      <c r="E2337" s="41">
        <v>3</v>
      </c>
      <c r="F2337" s="42" t="s">
        <v>795</v>
      </c>
      <c r="G2337" s="42" t="s">
        <v>520</v>
      </c>
      <c r="H2337" s="41">
        <f t="shared" si="250"/>
        <v>130</v>
      </c>
      <c r="I2337" s="41">
        <f t="shared" si="251"/>
        <v>18</v>
      </c>
      <c r="J2337" s="41">
        <f t="shared" si="252"/>
        <v>5</v>
      </c>
      <c r="K2337" s="42" t="s">
        <v>542</v>
      </c>
      <c r="L2337" s="42" t="str">
        <f t="shared" si="253"/>
        <v>tw-y-89-shl-loc3</v>
      </c>
      <c r="M2337" s="42">
        <f t="shared" si="254"/>
        <v>9</v>
      </c>
      <c r="N2337" s="41">
        <v>9</v>
      </c>
      <c r="O2337" s="43">
        <v>9</v>
      </c>
      <c r="Q2337" s="48">
        <v>534</v>
      </c>
    </row>
    <row r="2338" spans="1:17" ht="16.5" x14ac:dyDescent="0.2">
      <c r="A2338" s="45" t="s">
        <v>1705</v>
      </c>
      <c r="B2338" s="45">
        <f t="shared" si="248"/>
        <v>4409010</v>
      </c>
      <c r="C2338" s="69">
        <v>90</v>
      </c>
      <c r="D2338" s="35">
        <f t="shared" si="249"/>
        <v>44090</v>
      </c>
      <c r="E2338" s="36">
        <v>1</v>
      </c>
      <c r="F2338" s="44" t="s">
        <v>794</v>
      </c>
      <c r="G2338" s="44" t="s">
        <v>174</v>
      </c>
      <c r="H2338" s="36">
        <f t="shared" si="250"/>
        <v>130</v>
      </c>
      <c r="I2338" s="36">
        <f t="shared" si="251"/>
        <v>19</v>
      </c>
      <c r="J2338" s="36">
        <f t="shared" si="252"/>
        <v>5</v>
      </c>
      <c r="K2338" s="36" t="s">
        <v>499</v>
      </c>
      <c r="L2338" s="36" t="str">
        <f t="shared" si="253"/>
        <v>tw-y-90-jlr-loc1</v>
      </c>
      <c r="M2338" s="36">
        <f t="shared" si="254"/>
        <v>10</v>
      </c>
      <c r="N2338" s="36">
        <v>6</v>
      </c>
      <c r="O2338" s="37">
        <v>6</v>
      </c>
      <c r="Q2338" s="48">
        <v>535</v>
      </c>
    </row>
    <row r="2339" spans="1:17" ht="16.5" x14ac:dyDescent="0.2">
      <c r="A2339" s="45" t="s">
        <v>1705</v>
      </c>
      <c r="B2339" s="45">
        <f t="shared" si="248"/>
        <v>4409011</v>
      </c>
      <c r="C2339" s="69">
        <v>90</v>
      </c>
      <c r="D2339" s="38">
        <f t="shared" si="249"/>
        <v>44090</v>
      </c>
      <c r="E2339" s="25">
        <v>1</v>
      </c>
      <c r="F2339" s="26" t="s">
        <v>795</v>
      </c>
      <c r="G2339" s="26" t="s">
        <v>516</v>
      </c>
      <c r="H2339" s="25">
        <f t="shared" si="250"/>
        <v>130</v>
      </c>
      <c r="I2339" s="25">
        <f t="shared" si="251"/>
        <v>19</v>
      </c>
      <c r="J2339" s="25">
        <f t="shared" si="252"/>
        <v>5</v>
      </c>
      <c r="K2339" s="25" t="s">
        <v>539</v>
      </c>
      <c r="L2339" s="25" t="str">
        <f t="shared" si="253"/>
        <v>tw-y-90-shl-loc1</v>
      </c>
      <c r="M2339" s="25">
        <f t="shared" si="254"/>
        <v>10</v>
      </c>
      <c r="N2339" s="25">
        <v>9</v>
      </c>
      <c r="O2339" s="39">
        <v>9</v>
      </c>
      <c r="Q2339" s="48">
        <v>536</v>
      </c>
    </row>
    <row r="2340" spans="1:17" ht="16.5" x14ac:dyDescent="0.2">
      <c r="A2340" s="45" t="s">
        <v>1705</v>
      </c>
      <c r="B2340" s="45">
        <f t="shared" si="248"/>
        <v>4409020</v>
      </c>
      <c r="C2340" s="69">
        <v>90</v>
      </c>
      <c r="D2340" s="38">
        <f t="shared" si="249"/>
        <v>44090</v>
      </c>
      <c r="E2340" s="25">
        <v>2</v>
      </c>
      <c r="F2340" s="26" t="s">
        <v>794</v>
      </c>
      <c r="G2340" s="26" t="s">
        <v>498</v>
      </c>
      <c r="H2340" s="25">
        <f t="shared" si="250"/>
        <v>130</v>
      </c>
      <c r="I2340" s="25">
        <f t="shared" si="251"/>
        <v>19</v>
      </c>
      <c r="J2340" s="25">
        <f t="shared" si="252"/>
        <v>5</v>
      </c>
      <c r="K2340" s="25" t="s">
        <v>1459</v>
      </c>
      <c r="L2340" s="49" t="str">
        <f t="shared" si="253"/>
        <v>tw-y-90-jlr-loc2</v>
      </c>
      <c r="M2340" s="49">
        <f t="shared" si="254"/>
        <v>10</v>
      </c>
      <c r="N2340" s="25">
        <v>6</v>
      </c>
      <c r="O2340" s="39">
        <v>6</v>
      </c>
      <c r="Q2340" s="48">
        <v>537</v>
      </c>
    </row>
    <row r="2341" spans="1:17" ht="16.5" x14ac:dyDescent="0.2">
      <c r="A2341" s="45" t="s">
        <v>1705</v>
      </c>
      <c r="B2341" s="45">
        <f t="shared" si="248"/>
        <v>4409021</v>
      </c>
      <c r="C2341" s="69">
        <v>90</v>
      </c>
      <c r="D2341" s="38">
        <f t="shared" si="249"/>
        <v>44090</v>
      </c>
      <c r="E2341" s="25">
        <v>2</v>
      </c>
      <c r="F2341" s="26" t="s">
        <v>795</v>
      </c>
      <c r="G2341" s="26" t="s">
        <v>515</v>
      </c>
      <c r="H2341" s="25">
        <f t="shared" si="250"/>
        <v>130</v>
      </c>
      <c r="I2341" s="25">
        <f t="shared" si="251"/>
        <v>19</v>
      </c>
      <c r="J2341" s="25">
        <f t="shared" si="252"/>
        <v>5</v>
      </c>
      <c r="K2341" s="25" t="s">
        <v>538</v>
      </c>
      <c r="L2341" s="49" t="str">
        <f t="shared" si="253"/>
        <v>tw-y-90-shl-loc2</v>
      </c>
      <c r="M2341" s="49">
        <f t="shared" si="254"/>
        <v>10</v>
      </c>
      <c r="N2341" s="25">
        <v>9</v>
      </c>
      <c r="O2341" s="39">
        <v>9</v>
      </c>
      <c r="Q2341" s="48">
        <v>538</v>
      </c>
    </row>
    <row r="2342" spans="1:17" ht="16.5" x14ac:dyDescent="0.2">
      <c r="A2342" s="45" t="s">
        <v>1705</v>
      </c>
      <c r="B2342" s="45">
        <f t="shared" si="248"/>
        <v>4409030</v>
      </c>
      <c r="C2342" s="69">
        <v>90</v>
      </c>
      <c r="D2342" s="38">
        <f t="shared" si="249"/>
        <v>44090</v>
      </c>
      <c r="E2342" s="25">
        <v>3</v>
      </c>
      <c r="F2342" s="26" t="s">
        <v>794</v>
      </c>
      <c r="G2342" s="26" t="s">
        <v>500</v>
      </c>
      <c r="H2342" s="25">
        <f t="shared" si="250"/>
        <v>130</v>
      </c>
      <c r="I2342" s="25">
        <f t="shared" si="251"/>
        <v>18</v>
      </c>
      <c r="J2342" s="25">
        <f t="shared" si="252"/>
        <v>5</v>
      </c>
      <c r="K2342" s="25" t="s">
        <v>502</v>
      </c>
      <c r="L2342" s="50" t="str">
        <f t="shared" si="253"/>
        <v>tw-y-90-jlr-loc3</v>
      </c>
      <c r="M2342" s="50">
        <f t="shared" si="254"/>
        <v>10</v>
      </c>
      <c r="N2342" s="25">
        <v>6</v>
      </c>
      <c r="O2342" s="39">
        <v>6</v>
      </c>
      <c r="Q2342" s="48">
        <v>539</v>
      </c>
    </row>
    <row r="2343" spans="1:17" ht="17.25" thickBot="1" x14ac:dyDescent="0.25">
      <c r="A2343" s="45" t="s">
        <v>1705</v>
      </c>
      <c r="B2343" s="45">
        <f t="shared" si="248"/>
        <v>4409031</v>
      </c>
      <c r="C2343" s="69">
        <v>90</v>
      </c>
      <c r="D2343" s="40">
        <f t="shared" si="249"/>
        <v>44090</v>
      </c>
      <c r="E2343" s="41">
        <v>3</v>
      </c>
      <c r="F2343" s="42" t="s">
        <v>795</v>
      </c>
      <c r="G2343" s="42" t="s">
        <v>520</v>
      </c>
      <c r="H2343" s="41">
        <f t="shared" si="250"/>
        <v>130</v>
      </c>
      <c r="I2343" s="41">
        <f t="shared" si="251"/>
        <v>18</v>
      </c>
      <c r="J2343" s="41">
        <f t="shared" si="252"/>
        <v>5</v>
      </c>
      <c r="K2343" s="41" t="s">
        <v>543</v>
      </c>
      <c r="L2343" s="42" t="str">
        <f t="shared" si="253"/>
        <v>tw-y-90-shl-loc3</v>
      </c>
      <c r="M2343" s="42">
        <f t="shared" si="254"/>
        <v>10</v>
      </c>
      <c r="N2343" s="41">
        <v>9</v>
      </c>
      <c r="O2343" s="43">
        <v>9</v>
      </c>
      <c r="Q2343" s="48">
        <v>540</v>
      </c>
    </row>
    <row r="2344" spans="1:17" ht="16.5" x14ac:dyDescent="0.2">
      <c r="A2344" s="45" t="s">
        <v>1705</v>
      </c>
      <c r="B2344" s="45">
        <f t="shared" si="248"/>
        <v>4409110</v>
      </c>
      <c r="C2344" s="69">
        <v>91</v>
      </c>
      <c r="D2344" s="35">
        <f t="shared" si="249"/>
        <v>44091</v>
      </c>
      <c r="E2344" s="36">
        <v>1</v>
      </c>
      <c r="F2344" s="44" t="s">
        <v>794</v>
      </c>
      <c r="G2344" s="44" t="s">
        <v>174</v>
      </c>
      <c r="H2344" s="36">
        <f t="shared" si="250"/>
        <v>130</v>
      </c>
      <c r="I2344" s="36">
        <f t="shared" si="251"/>
        <v>19</v>
      </c>
      <c r="J2344" s="36">
        <f t="shared" si="252"/>
        <v>5</v>
      </c>
      <c r="K2344" s="44" t="s">
        <v>174</v>
      </c>
      <c r="L2344" s="36" t="str">
        <f t="shared" si="253"/>
        <v>tw-y-91-jlr-loc1</v>
      </c>
      <c r="M2344" s="36">
        <f t="shared" si="254"/>
        <v>10</v>
      </c>
      <c r="N2344" s="36">
        <v>6</v>
      </c>
      <c r="O2344" s="37">
        <v>6</v>
      </c>
      <c r="Q2344" s="48">
        <v>541</v>
      </c>
    </row>
    <row r="2345" spans="1:17" ht="16.5" x14ac:dyDescent="0.2">
      <c r="A2345" s="45" t="s">
        <v>1705</v>
      </c>
      <c r="B2345" s="45">
        <f t="shared" si="248"/>
        <v>4409111</v>
      </c>
      <c r="C2345" s="69">
        <v>91</v>
      </c>
      <c r="D2345" s="38">
        <f t="shared" si="249"/>
        <v>44091</v>
      </c>
      <c r="E2345" s="25">
        <v>1</v>
      </c>
      <c r="F2345" s="26" t="s">
        <v>795</v>
      </c>
      <c r="G2345" s="26" t="s">
        <v>516</v>
      </c>
      <c r="H2345" s="25">
        <f t="shared" si="250"/>
        <v>130</v>
      </c>
      <c r="I2345" s="25">
        <f t="shared" si="251"/>
        <v>19</v>
      </c>
      <c r="J2345" s="25">
        <f t="shared" si="252"/>
        <v>5</v>
      </c>
      <c r="K2345" s="26" t="s">
        <v>534</v>
      </c>
      <c r="L2345" s="25" t="str">
        <f t="shared" si="253"/>
        <v>tw-y-91-shl-loc1</v>
      </c>
      <c r="M2345" s="25">
        <f t="shared" si="254"/>
        <v>10</v>
      </c>
      <c r="N2345" s="25">
        <v>9</v>
      </c>
      <c r="O2345" s="39">
        <v>9</v>
      </c>
      <c r="Q2345" s="48">
        <v>542</v>
      </c>
    </row>
    <row r="2346" spans="1:17" ht="16.5" x14ac:dyDescent="0.2">
      <c r="A2346" s="45" t="s">
        <v>1705</v>
      </c>
      <c r="B2346" s="45">
        <f t="shared" si="248"/>
        <v>4409120</v>
      </c>
      <c r="C2346" s="69">
        <v>91</v>
      </c>
      <c r="D2346" s="38">
        <f t="shared" si="249"/>
        <v>44091</v>
      </c>
      <c r="E2346" s="25">
        <v>2</v>
      </c>
      <c r="F2346" s="26" t="s">
        <v>794</v>
      </c>
      <c r="G2346" s="26" t="s">
        <v>498</v>
      </c>
      <c r="H2346" s="25">
        <f t="shared" si="250"/>
        <v>130</v>
      </c>
      <c r="I2346" s="25">
        <f t="shared" si="251"/>
        <v>19</v>
      </c>
      <c r="J2346" s="25">
        <f t="shared" si="252"/>
        <v>5</v>
      </c>
      <c r="K2346" s="25" t="s">
        <v>174</v>
      </c>
      <c r="L2346" s="49" t="str">
        <f t="shared" si="253"/>
        <v>tw-y-91-jlr-loc2</v>
      </c>
      <c r="M2346" s="49">
        <f t="shared" si="254"/>
        <v>10</v>
      </c>
      <c r="N2346" s="25">
        <v>6</v>
      </c>
      <c r="O2346" s="39">
        <v>6</v>
      </c>
      <c r="Q2346" s="48">
        <v>543</v>
      </c>
    </row>
    <row r="2347" spans="1:17" ht="16.5" x14ac:dyDescent="0.2">
      <c r="A2347" s="45" t="s">
        <v>1705</v>
      </c>
      <c r="B2347" s="45">
        <f t="shared" si="248"/>
        <v>4409121</v>
      </c>
      <c r="C2347" s="69">
        <v>91</v>
      </c>
      <c r="D2347" s="38">
        <f t="shared" si="249"/>
        <v>44091</v>
      </c>
      <c r="E2347" s="25">
        <v>2</v>
      </c>
      <c r="F2347" s="26" t="s">
        <v>795</v>
      </c>
      <c r="G2347" s="26" t="s">
        <v>515</v>
      </c>
      <c r="H2347" s="25">
        <f t="shared" si="250"/>
        <v>130</v>
      </c>
      <c r="I2347" s="25">
        <f t="shared" si="251"/>
        <v>19</v>
      </c>
      <c r="J2347" s="25">
        <f t="shared" si="252"/>
        <v>5</v>
      </c>
      <c r="K2347" s="26" t="s">
        <v>528</v>
      </c>
      <c r="L2347" s="49" t="str">
        <f t="shared" si="253"/>
        <v>tw-y-91-shl-loc2</v>
      </c>
      <c r="M2347" s="49">
        <f t="shared" si="254"/>
        <v>10</v>
      </c>
      <c r="N2347" s="25">
        <v>9</v>
      </c>
      <c r="O2347" s="39">
        <v>9</v>
      </c>
      <c r="Q2347" s="48">
        <v>544</v>
      </c>
    </row>
    <row r="2348" spans="1:17" ht="16.5" x14ac:dyDescent="0.2">
      <c r="A2348" s="45" t="s">
        <v>1705</v>
      </c>
      <c r="B2348" s="45">
        <f t="shared" si="248"/>
        <v>4409130</v>
      </c>
      <c r="C2348" s="69">
        <v>91</v>
      </c>
      <c r="D2348" s="38">
        <f t="shared" si="249"/>
        <v>44091</v>
      </c>
      <c r="E2348" s="25">
        <v>3</v>
      </c>
      <c r="F2348" s="26" t="s">
        <v>794</v>
      </c>
      <c r="G2348" s="26" t="s">
        <v>500</v>
      </c>
      <c r="H2348" s="25">
        <f t="shared" si="250"/>
        <v>130</v>
      </c>
      <c r="I2348" s="25">
        <f t="shared" si="251"/>
        <v>19</v>
      </c>
      <c r="J2348" s="25">
        <f t="shared" si="252"/>
        <v>5</v>
      </c>
      <c r="K2348" s="26" t="s">
        <v>501</v>
      </c>
      <c r="L2348" s="50" t="str">
        <f t="shared" si="253"/>
        <v>tw-y-91-jlr-loc3</v>
      </c>
      <c r="M2348" s="50">
        <f t="shared" si="254"/>
        <v>10</v>
      </c>
      <c r="N2348" s="25">
        <v>6</v>
      </c>
      <c r="O2348" s="39">
        <v>6</v>
      </c>
      <c r="Q2348" s="48">
        <v>545</v>
      </c>
    </row>
    <row r="2349" spans="1:17" ht="17.25" thickBot="1" x14ac:dyDescent="0.25">
      <c r="A2349" s="45" t="s">
        <v>1705</v>
      </c>
      <c r="B2349" s="45">
        <f t="shared" si="248"/>
        <v>4409131</v>
      </c>
      <c r="C2349" s="69">
        <v>91</v>
      </c>
      <c r="D2349" s="40">
        <f t="shared" si="249"/>
        <v>44091</v>
      </c>
      <c r="E2349" s="41">
        <v>3</v>
      </c>
      <c r="F2349" s="42" t="s">
        <v>795</v>
      </c>
      <c r="G2349" s="42" t="s">
        <v>520</v>
      </c>
      <c r="H2349" s="41">
        <f t="shared" si="250"/>
        <v>130</v>
      </c>
      <c r="I2349" s="41">
        <f t="shared" si="251"/>
        <v>19</v>
      </c>
      <c r="J2349" s="41">
        <f t="shared" si="252"/>
        <v>5</v>
      </c>
      <c r="K2349" s="42" t="s">
        <v>542</v>
      </c>
      <c r="L2349" s="42" t="str">
        <f t="shared" si="253"/>
        <v>tw-y-91-shl-loc3</v>
      </c>
      <c r="M2349" s="42">
        <f t="shared" si="254"/>
        <v>10</v>
      </c>
      <c r="N2349" s="41">
        <v>9</v>
      </c>
      <c r="O2349" s="43">
        <v>9</v>
      </c>
      <c r="Q2349" s="48">
        <v>546</v>
      </c>
    </row>
    <row r="2350" spans="1:17" ht="16.5" x14ac:dyDescent="0.2">
      <c r="A2350" s="45" t="s">
        <v>1705</v>
      </c>
      <c r="B2350" s="45">
        <f t="shared" si="248"/>
        <v>4409210</v>
      </c>
      <c r="C2350" s="69">
        <v>92</v>
      </c>
      <c r="D2350" s="35">
        <f t="shared" si="249"/>
        <v>44092</v>
      </c>
      <c r="E2350" s="36">
        <v>1</v>
      </c>
      <c r="F2350" s="44" t="s">
        <v>794</v>
      </c>
      <c r="G2350" s="44" t="s">
        <v>174</v>
      </c>
      <c r="H2350" s="36">
        <f t="shared" si="250"/>
        <v>131</v>
      </c>
      <c r="I2350" s="36">
        <f t="shared" si="251"/>
        <v>19</v>
      </c>
      <c r="J2350" s="36">
        <f t="shared" si="252"/>
        <v>5</v>
      </c>
      <c r="K2350" s="36" t="s">
        <v>498</v>
      </c>
      <c r="L2350" s="36" t="str">
        <f t="shared" si="253"/>
        <v>tw-y-92-jlr-loc1</v>
      </c>
      <c r="M2350" s="36">
        <f t="shared" si="254"/>
        <v>10</v>
      </c>
      <c r="N2350" s="36">
        <v>6</v>
      </c>
      <c r="O2350" s="37">
        <v>6</v>
      </c>
      <c r="Q2350" s="48">
        <v>547</v>
      </c>
    </row>
    <row r="2351" spans="1:17" ht="16.5" x14ac:dyDescent="0.2">
      <c r="A2351" s="45" t="s">
        <v>1705</v>
      </c>
      <c r="B2351" s="45">
        <f t="shared" si="248"/>
        <v>4409211</v>
      </c>
      <c r="C2351" s="69">
        <v>92</v>
      </c>
      <c r="D2351" s="38">
        <f t="shared" si="249"/>
        <v>44092</v>
      </c>
      <c r="E2351" s="25">
        <v>1</v>
      </c>
      <c r="F2351" s="26" t="s">
        <v>795</v>
      </c>
      <c r="G2351" s="26" t="s">
        <v>516</v>
      </c>
      <c r="H2351" s="25">
        <f t="shared" si="250"/>
        <v>131</v>
      </c>
      <c r="I2351" s="25">
        <f t="shared" si="251"/>
        <v>19</v>
      </c>
      <c r="J2351" s="25">
        <f t="shared" si="252"/>
        <v>5</v>
      </c>
      <c r="K2351" s="25" t="s">
        <v>526</v>
      </c>
      <c r="L2351" s="25" t="str">
        <f t="shared" si="253"/>
        <v>tw-y-92-shl-loc1</v>
      </c>
      <c r="M2351" s="25">
        <f t="shared" si="254"/>
        <v>10</v>
      </c>
      <c r="N2351" s="25">
        <v>9</v>
      </c>
      <c r="O2351" s="39">
        <v>9</v>
      </c>
      <c r="Q2351" s="48">
        <v>548</v>
      </c>
    </row>
    <row r="2352" spans="1:17" ht="16.5" x14ac:dyDescent="0.2">
      <c r="A2352" s="45" t="s">
        <v>1705</v>
      </c>
      <c r="B2352" s="45">
        <f t="shared" si="248"/>
        <v>4409220</v>
      </c>
      <c r="C2352" s="69">
        <v>92</v>
      </c>
      <c r="D2352" s="38">
        <f t="shared" si="249"/>
        <v>44092</v>
      </c>
      <c r="E2352" s="25">
        <v>2</v>
      </c>
      <c r="F2352" s="26" t="s">
        <v>794</v>
      </c>
      <c r="G2352" s="26" t="s">
        <v>498</v>
      </c>
      <c r="H2352" s="25">
        <f t="shared" si="250"/>
        <v>131</v>
      </c>
      <c r="I2352" s="25">
        <f t="shared" si="251"/>
        <v>19</v>
      </c>
      <c r="J2352" s="25">
        <f t="shared" si="252"/>
        <v>5</v>
      </c>
      <c r="K2352" s="25" t="s">
        <v>497</v>
      </c>
      <c r="L2352" s="49" t="str">
        <f t="shared" si="253"/>
        <v>tw-y-92-jlr-loc2</v>
      </c>
      <c r="M2352" s="49">
        <f t="shared" si="254"/>
        <v>10</v>
      </c>
      <c r="N2352" s="25">
        <v>6</v>
      </c>
      <c r="O2352" s="39">
        <v>6</v>
      </c>
      <c r="Q2352" s="48">
        <v>549</v>
      </c>
    </row>
    <row r="2353" spans="1:17" ht="16.5" x14ac:dyDescent="0.2">
      <c r="A2353" s="45" t="s">
        <v>1705</v>
      </c>
      <c r="B2353" s="45">
        <f t="shared" si="248"/>
        <v>4409221</v>
      </c>
      <c r="C2353" s="69">
        <v>92</v>
      </c>
      <c r="D2353" s="38">
        <f t="shared" si="249"/>
        <v>44092</v>
      </c>
      <c r="E2353" s="25">
        <v>2</v>
      </c>
      <c r="F2353" s="26" t="s">
        <v>795</v>
      </c>
      <c r="G2353" s="26" t="s">
        <v>515</v>
      </c>
      <c r="H2353" s="25">
        <f t="shared" si="250"/>
        <v>131</v>
      </c>
      <c r="I2353" s="25">
        <f t="shared" si="251"/>
        <v>19</v>
      </c>
      <c r="J2353" s="25">
        <f t="shared" si="252"/>
        <v>5</v>
      </c>
      <c r="K2353" s="25" t="s">
        <v>531</v>
      </c>
      <c r="L2353" s="49" t="str">
        <f t="shared" si="253"/>
        <v>tw-y-92-shl-loc2</v>
      </c>
      <c r="M2353" s="49">
        <f t="shared" si="254"/>
        <v>10</v>
      </c>
      <c r="N2353" s="25">
        <v>9</v>
      </c>
      <c r="O2353" s="39">
        <v>9</v>
      </c>
      <c r="Q2353" s="48">
        <v>550</v>
      </c>
    </row>
    <row r="2354" spans="1:17" ht="16.5" x14ac:dyDescent="0.2">
      <c r="A2354" s="45" t="s">
        <v>1705</v>
      </c>
      <c r="B2354" s="45">
        <f t="shared" si="248"/>
        <v>4409230</v>
      </c>
      <c r="C2354" s="69">
        <v>92</v>
      </c>
      <c r="D2354" s="38">
        <f t="shared" si="249"/>
        <v>44092</v>
      </c>
      <c r="E2354" s="25">
        <v>3</v>
      </c>
      <c r="F2354" s="26" t="s">
        <v>794</v>
      </c>
      <c r="G2354" s="26" t="s">
        <v>500</v>
      </c>
      <c r="H2354" s="25">
        <f t="shared" si="250"/>
        <v>131</v>
      </c>
      <c r="I2354" s="25">
        <f t="shared" si="251"/>
        <v>19</v>
      </c>
      <c r="J2354" s="25">
        <f t="shared" si="252"/>
        <v>5</v>
      </c>
      <c r="K2354" s="25" t="s">
        <v>174</v>
      </c>
      <c r="L2354" s="50" t="str">
        <f t="shared" si="253"/>
        <v>tw-y-92-jlr-loc3</v>
      </c>
      <c r="M2354" s="50">
        <f t="shared" si="254"/>
        <v>10</v>
      </c>
      <c r="N2354" s="25">
        <v>6</v>
      </c>
      <c r="O2354" s="39">
        <v>6</v>
      </c>
      <c r="Q2354" s="48">
        <v>551</v>
      </c>
    </row>
    <row r="2355" spans="1:17" ht="17.25" thickBot="1" x14ac:dyDescent="0.25">
      <c r="A2355" s="45" t="s">
        <v>1705</v>
      </c>
      <c r="B2355" s="45">
        <f t="shared" si="248"/>
        <v>4409231</v>
      </c>
      <c r="C2355" s="69">
        <v>92</v>
      </c>
      <c r="D2355" s="40">
        <f t="shared" si="249"/>
        <v>44092</v>
      </c>
      <c r="E2355" s="41">
        <v>3</v>
      </c>
      <c r="F2355" s="42" t="s">
        <v>795</v>
      </c>
      <c r="G2355" s="42" t="s">
        <v>520</v>
      </c>
      <c r="H2355" s="41">
        <f t="shared" si="250"/>
        <v>131</v>
      </c>
      <c r="I2355" s="41">
        <f t="shared" si="251"/>
        <v>19</v>
      </c>
      <c r="J2355" s="41">
        <f t="shared" si="252"/>
        <v>5</v>
      </c>
      <c r="K2355" s="41" t="s">
        <v>535</v>
      </c>
      <c r="L2355" s="42" t="str">
        <f t="shared" si="253"/>
        <v>tw-y-92-shl-loc3</v>
      </c>
      <c r="M2355" s="42">
        <f t="shared" si="254"/>
        <v>10</v>
      </c>
      <c r="N2355" s="41">
        <v>9</v>
      </c>
      <c r="O2355" s="43">
        <v>9</v>
      </c>
      <c r="Q2355" s="48">
        <v>552</v>
      </c>
    </row>
    <row r="2356" spans="1:17" ht="16.5" x14ac:dyDescent="0.2">
      <c r="A2356" s="45" t="s">
        <v>1705</v>
      </c>
      <c r="B2356" s="45">
        <f t="shared" si="248"/>
        <v>4409310</v>
      </c>
      <c r="C2356" s="69">
        <v>93</v>
      </c>
      <c r="D2356" s="35">
        <f t="shared" si="249"/>
        <v>44093</v>
      </c>
      <c r="E2356" s="36">
        <v>1</v>
      </c>
      <c r="F2356" s="44" t="s">
        <v>794</v>
      </c>
      <c r="G2356" s="44" t="s">
        <v>174</v>
      </c>
      <c r="H2356" s="36">
        <f t="shared" si="250"/>
        <v>132</v>
      </c>
      <c r="I2356" s="36">
        <f t="shared" si="251"/>
        <v>19</v>
      </c>
      <c r="J2356" s="36">
        <f t="shared" si="252"/>
        <v>5</v>
      </c>
      <c r="K2356" s="44" t="s">
        <v>502</v>
      </c>
      <c r="L2356" s="36" t="str">
        <f t="shared" si="253"/>
        <v>tw-y-93-jlr-loc1</v>
      </c>
      <c r="M2356" s="36">
        <f t="shared" si="254"/>
        <v>10</v>
      </c>
      <c r="N2356" s="36">
        <v>6</v>
      </c>
      <c r="O2356" s="37">
        <v>6</v>
      </c>
      <c r="Q2356" s="48">
        <v>553</v>
      </c>
    </row>
    <row r="2357" spans="1:17" ht="16.5" x14ac:dyDescent="0.2">
      <c r="A2357" s="45" t="s">
        <v>1705</v>
      </c>
      <c r="B2357" s="45">
        <f t="shared" si="248"/>
        <v>4409311</v>
      </c>
      <c r="C2357" s="69">
        <v>93</v>
      </c>
      <c r="D2357" s="38">
        <f t="shared" si="249"/>
        <v>44093</v>
      </c>
      <c r="E2357" s="25">
        <v>1</v>
      </c>
      <c r="F2357" s="26" t="s">
        <v>795</v>
      </c>
      <c r="G2357" s="26" t="s">
        <v>516</v>
      </c>
      <c r="H2357" s="25">
        <f t="shared" si="250"/>
        <v>132</v>
      </c>
      <c r="I2357" s="25">
        <f t="shared" si="251"/>
        <v>19</v>
      </c>
      <c r="J2357" s="25">
        <f t="shared" si="252"/>
        <v>5</v>
      </c>
      <c r="K2357" s="26" t="s">
        <v>543</v>
      </c>
      <c r="L2357" s="25" t="str">
        <f t="shared" si="253"/>
        <v>tw-y-93-shl-loc1</v>
      </c>
      <c r="M2357" s="25">
        <f t="shared" si="254"/>
        <v>10</v>
      </c>
      <c r="N2357" s="25">
        <v>9</v>
      </c>
      <c r="O2357" s="39">
        <v>9</v>
      </c>
      <c r="Q2357" s="48">
        <v>554</v>
      </c>
    </row>
    <row r="2358" spans="1:17" ht="16.5" x14ac:dyDescent="0.2">
      <c r="A2358" s="45" t="s">
        <v>1705</v>
      </c>
      <c r="B2358" s="45">
        <f t="shared" si="248"/>
        <v>4409320</v>
      </c>
      <c r="C2358" s="69">
        <v>93</v>
      </c>
      <c r="D2358" s="38">
        <f t="shared" si="249"/>
        <v>44093</v>
      </c>
      <c r="E2358" s="25">
        <v>2</v>
      </c>
      <c r="F2358" s="26" t="s">
        <v>794</v>
      </c>
      <c r="G2358" s="26" t="s">
        <v>498</v>
      </c>
      <c r="H2358" s="25">
        <f t="shared" si="250"/>
        <v>132</v>
      </c>
      <c r="I2358" s="25">
        <f t="shared" si="251"/>
        <v>19</v>
      </c>
      <c r="J2358" s="25">
        <f t="shared" si="252"/>
        <v>5</v>
      </c>
      <c r="K2358" s="26" t="s">
        <v>1459</v>
      </c>
      <c r="L2358" s="49" t="str">
        <f t="shared" si="253"/>
        <v>tw-y-93-jlr-loc2</v>
      </c>
      <c r="M2358" s="49">
        <f t="shared" si="254"/>
        <v>10</v>
      </c>
      <c r="N2358" s="25">
        <v>6</v>
      </c>
      <c r="O2358" s="39">
        <v>6</v>
      </c>
      <c r="Q2358" s="48">
        <v>555</v>
      </c>
    </row>
    <row r="2359" spans="1:17" ht="16.5" x14ac:dyDescent="0.2">
      <c r="A2359" s="45" t="s">
        <v>1705</v>
      </c>
      <c r="B2359" s="45">
        <f t="shared" si="248"/>
        <v>4409321</v>
      </c>
      <c r="C2359" s="69">
        <v>93</v>
      </c>
      <c r="D2359" s="38">
        <f t="shared" si="249"/>
        <v>44093</v>
      </c>
      <c r="E2359" s="25">
        <v>2</v>
      </c>
      <c r="F2359" s="26" t="s">
        <v>795</v>
      </c>
      <c r="G2359" s="26" t="s">
        <v>515</v>
      </c>
      <c r="H2359" s="25">
        <f t="shared" si="250"/>
        <v>132</v>
      </c>
      <c r="I2359" s="25">
        <f t="shared" si="251"/>
        <v>19</v>
      </c>
      <c r="J2359" s="25">
        <f t="shared" si="252"/>
        <v>5</v>
      </c>
      <c r="K2359" s="26" t="s">
        <v>538</v>
      </c>
      <c r="L2359" s="49" t="str">
        <f t="shared" si="253"/>
        <v>tw-y-93-shl-loc2</v>
      </c>
      <c r="M2359" s="49">
        <f t="shared" si="254"/>
        <v>10</v>
      </c>
      <c r="N2359" s="25">
        <v>9</v>
      </c>
      <c r="O2359" s="39">
        <v>9</v>
      </c>
      <c r="Q2359" s="48">
        <v>556</v>
      </c>
    </row>
    <row r="2360" spans="1:17" ht="16.5" x14ac:dyDescent="0.2">
      <c r="A2360" s="45" t="s">
        <v>1705</v>
      </c>
      <c r="B2360" s="45">
        <f t="shared" si="248"/>
        <v>4409330</v>
      </c>
      <c r="C2360" s="69">
        <v>93</v>
      </c>
      <c r="D2360" s="38">
        <f t="shared" si="249"/>
        <v>44093</v>
      </c>
      <c r="E2360" s="25">
        <v>3</v>
      </c>
      <c r="F2360" s="26" t="s">
        <v>794</v>
      </c>
      <c r="G2360" s="26" t="s">
        <v>500</v>
      </c>
      <c r="H2360" s="25">
        <f t="shared" si="250"/>
        <v>132</v>
      </c>
      <c r="I2360" s="25">
        <f t="shared" si="251"/>
        <v>19</v>
      </c>
      <c r="J2360" s="25">
        <f t="shared" si="252"/>
        <v>5</v>
      </c>
      <c r="K2360" s="26" t="s">
        <v>503</v>
      </c>
      <c r="L2360" s="50" t="str">
        <f t="shared" si="253"/>
        <v>tw-y-93-jlr-loc3</v>
      </c>
      <c r="M2360" s="50">
        <f t="shared" si="254"/>
        <v>10</v>
      </c>
      <c r="N2360" s="25">
        <v>6</v>
      </c>
      <c r="O2360" s="39">
        <v>6</v>
      </c>
      <c r="Q2360" s="48">
        <v>557</v>
      </c>
    </row>
    <row r="2361" spans="1:17" ht="17.25" thickBot="1" x14ac:dyDescent="0.25">
      <c r="A2361" s="45" t="s">
        <v>1705</v>
      </c>
      <c r="B2361" s="45">
        <f t="shared" si="248"/>
        <v>4409331</v>
      </c>
      <c r="C2361" s="69">
        <v>93</v>
      </c>
      <c r="D2361" s="40">
        <f t="shared" si="249"/>
        <v>44093</v>
      </c>
      <c r="E2361" s="41">
        <v>3</v>
      </c>
      <c r="F2361" s="42" t="s">
        <v>795</v>
      </c>
      <c r="G2361" s="42" t="s">
        <v>520</v>
      </c>
      <c r="H2361" s="41">
        <f t="shared" si="250"/>
        <v>132</v>
      </c>
      <c r="I2361" s="41">
        <f t="shared" si="251"/>
        <v>19</v>
      </c>
      <c r="J2361" s="41">
        <f t="shared" si="252"/>
        <v>5</v>
      </c>
      <c r="K2361" s="42" t="s">
        <v>544</v>
      </c>
      <c r="L2361" s="42" t="str">
        <f t="shared" si="253"/>
        <v>tw-y-93-shl-loc3</v>
      </c>
      <c r="M2361" s="42">
        <f t="shared" si="254"/>
        <v>10</v>
      </c>
      <c r="N2361" s="41">
        <v>9</v>
      </c>
      <c r="O2361" s="43">
        <v>9</v>
      </c>
      <c r="Q2361" s="48">
        <v>558</v>
      </c>
    </row>
    <row r="2362" spans="1:17" ht="16.5" x14ac:dyDescent="0.2">
      <c r="A2362" s="45" t="s">
        <v>1705</v>
      </c>
      <c r="B2362" s="45">
        <f t="shared" si="248"/>
        <v>4409410</v>
      </c>
      <c r="C2362" s="69">
        <v>94</v>
      </c>
      <c r="D2362" s="35">
        <f t="shared" si="249"/>
        <v>44094</v>
      </c>
      <c r="E2362" s="36">
        <v>1</v>
      </c>
      <c r="F2362" s="44" t="s">
        <v>794</v>
      </c>
      <c r="G2362" s="44" t="s">
        <v>174</v>
      </c>
      <c r="H2362" s="36">
        <f t="shared" si="250"/>
        <v>133</v>
      </c>
      <c r="I2362" s="36">
        <f t="shared" si="251"/>
        <v>19</v>
      </c>
      <c r="J2362" s="36">
        <f t="shared" si="252"/>
        <v>5</v>
      </c>
      <c r="K2362" s="36" t="s">
        <v>495</v>
      </c>
      <c r="L2362" s="36" t="str">
        <f t="shared" si="253"/>
        <v>tw-y-94-jlr-loc1</v>
      </c>
      <c r="M2362" s="36">
        <f t="shared" si="254"/>
        <v>10</v>
      </c>
      <c r="N2362" s="36">
        <v>6</v>
      </c>
      <c r="O2362" s="37">
        <v>6</v>
      </c>
      <c r="Q2362" s="48">
        <v>559</v>
      </c>
    </row>
    <row r="2363" spans="1:17" ht="16.5" x14ac:dyDescent="0.2">
      <c r="A2363" s="45" t="s">
        <v>1705</v>
      </c>
      <c r="B2363" s="45">
        <f t="shared" si="248"/>
        <v>4409411</v>
      </c>
      <c r="C2363" s="69">
        <v>94</v>
      </c>
      <c r="D2363" s="38">
        <f t="shared" si="249"/>
        <v>44094</v>
      </c>
      <c r="E2363" s="25">
        <v>1</v>
      </c>
      <c r="F2363" s="26" t="s">
        <v>795</v>
      </c>
      <c r="G2363" s="26" t="s">
        <v>516</v>
      </c>
      <c r="H2363" s="25">
        <f t="shared" si="250"/>
        <v>133</v>
      </c>
      <c r="I2363" s="25">
        <f t="shared" si="251"/>
        <v>19</v>
      </c>
      <c r="J2363" s="25">
        <f t="shared" si="252"/>
        <v>5</v>
      </c>
      <c r="K2363" s="25" t="s">
        <v>527</v>
      </c>
      <c r="L2363" s="25" t="str">
        <f t="shared" si="253"/>
        <v>tw-y-94-shl-loc1</v>
      </c>
      <c r="M2363" s="25">
        <f t="shared" si="254"/>
        <v>10</v>
      </c>
      <c r="N2363" s="25">
        <v>9</v>
      </c>
      <c r="O2363" s="39">
        <v>9</v>
      </c>
      <c r="Q2363" s="48">
        <v>560</v>
      </c>
    </row>
    <row r="2364" spans="1:17" ht="16.5" x14ac:dyDescent="0.2">
      <c r="A2364" s="45" t="s">
        <v>1705</v>
      </c>
      <c r="B2364" s="45">
        <f t="shared" si="248"/>
        <v>4409420</v>
      </c>
      <c r="C2364" s="69">
        <v>94</v>
      </c>
      <c r="D2364" s="38">
        <f t="shared" si="249"/>
        <v>44094</v>
      </c>
      <c r="E2364" s="25">
        <v>2</v>
      </c>
      <c r="F2364" s="26" t="s">
        <v>794</v>
      </c>
      <c r="G2364" s="26" t="s">
        <v>498</v>
      </c>
      <c r="H2364" s="25">
        <f t="shared" si="250"/>
        <v>133</v>
      </c>
      <c r="I2364" s="25">
        <f t="shared" si="251"/>
        <v>19</v>
      </c>
      <c r="J2364" s="25">
        <f t="shared" si="252"/>
        <v>5</v>
      </c>
      <c r="K2364" s="25" t="s">
        <v>1463</v>
      </c>
      <c r="L2364" s="49" t="str">
        <f t="shared" si="253"/>
        <v>tw-y-94-jlr-loc2</v>
      </c>
      <c r="M2364" s="49">
        <f t="shared" si="254"/>
        <v>10</v>
      </c>
      <c r="N2364" s="25">
        <v>6</v>
      </c>
      <c r="O2364" s="39">
        <v>6</v>
      </c>
      <c r="Q2364" s="48">
        <v>561</v>
      </c>
    </row>
    <row r="2365" spans="1:17" ht="16.5" x14ac:dyDescent="0.2">
      <c r="A2365" s="45" t="s">
        <v>1705</v>
      </c>
      <c r="B2365" s="45">
        <f t="shared" si="248"/>
        <v>4409421</v>
      </c>
      <c r="C2365" s="69">
        <v>94</v>
      </c>
      <c r="D2365" s="38">
        <f t="shared" si="249"/>
        <v>44094</v>
      </c>
      <c r="E2365" s="25">
        <v>2</v>
      </c>
      <c r="F2365" s="26" t="s">
        <v>795</v>
      </c>
      <c r="G2365" s="26" t="s">
        <v>515</v>
      </c>
      <c r="H2365" s="25">
        <f t="shared" si="250"/>
        <v>133</v>
      </c>
      <c r="I2365" s="25">
        <f t="shared" si="251"/>
        <v>19</v>
      </c>
      <c r="J2365" s="25">
        <f t="shared" si="252"/>
        <v>5</v>
      </c>
      <c r="K2365" s="25" t="s">
        <v>530</v>
      </c>
      <c r="L2365" s="49" t="str">
        <f t="shared" si="253"/>
        <v>tw-y-94-shl-loc2</v>
      </c>
      <c r="M2365" s="49">
        <f t="shared" si="254"/>
        <v>10</v>
      </c>
      <c r="N2365" s="25">
        <v>9</v>
      </c>
      <c r="O2365" s="39">
        <v>9</v>
      </c>
      <c r="Q2365" s="48">
        <v>562</v>
      </c>
    </row>
    <row r="2366" spans="1:17" ht="16.5" x14ac:dyDescent="0.2">
      <c r="A2366" s="45" t="s">
        <v>1705</v>
      </c>
      <c r="B2366" s="45">
        <f t="shared" si="248"/>
        <v>4409430</v>
      </c>
      <c r="C2366" s="69">
        <v>94</v>
      </c>
      <c r="D2366" s="38">
        <f t="shared" si="249"/>
        <v>44094</v>
      </c>
      <c r="E2366" s="25">
        <v>3</v>
      </c>
      <c r="F2366" s="26" t="s">
        <v>794</v>
      </c>
      <c r="G2366" s="26" t="s">
        <v>500</v>
      </c>
      <c r="H2366" s="25">
        <f t="shared" si="250"/>
        <v>133</v>
      </c>
      <c r="I2366" s="25">
        <f t="shared" si="251"/>
        <v>19</v>
      </c>
      <c r="J2366" s="25">
        <f t="shared" si="252"/>
        <v>5</v>
      </c>
      <c r="K2366" s="25" t="s">
        <v>504</v>
      </c>
      <c r="L2366" s="50" t="str">
        <f t="shared" si="253"/>
        <v>tw-y-94-jlr-loc3</v>
      </c>
      <c r="M2366" s="50">
        <f t="shared" si="254"/>
        <v>10</v>
      </c>
      <c r="N2366" s="25">
        <v>6</v>
      </c>
      <c r="O2366" s="39">
        <v>6</v>
      </c>
      <c r="Q2366" s="48">
        <v>563</v>
      </c>
    </row>
    <row r="2367" spans="1:17" ht="17.25" thickBot="1" x14ac:dyDescent="0.25">
      <c r="A2367" s="45" t="s">
        <v>1705</v>
      </c>
      <c r="B2367" s="45">
        <f t="shared" si="248"/>
        <v>4409431</v>
      </c>
      <c r="C2367" s="69">
        <v>94</v>
      </c>
      <c r="D2367" s="40">
        <f t="shared" si="249"/>
        <v>44094</v>
      </c>
      <c r="E2367" s="41">
        <v>3</v>
      </c>
      <c r="F2367" s="42" t="s">
        <v>795</v>
      </c>
      <c r="G2367" s="42" t="s">
        <v>520</v>
      </c>
      <c r="H2367" s="41">
        <f t="shared" si="250"/>
        <v>133</v>
      </c>
      <c r="I2367" s="41">
        <f t="shared" si="251"/>
        <v>19</v>
      </c>
      <c r="J2367" s="41">
        <f t="shared" si="252"/>
        <v>5</v>
      </c>
      <c r="K2367" s="41" t="s">
        <v>545</v>
      </c>
      <c r="L2367" s="42" t="str">
        <f t="shared" si="253"/>
        <v>tw-y-94-shl-loc3</v>
      </c>
      <c r="M2367" s="42">
        <f t="shared" si="254"/>
        <v>10</v>
      </c>
      <c r="N2367" s="41">
        <v>9</v>
      </c>
      <c r="O2367" s="43">
        <v>9</v>
      </c>
      <c r="Q2367" s="48">
        <v>564</v>
      </c>
    </row>
    <row r="2368" spans="1:17" ht="16.5" x14ac:dyDescent="0.2">
      <c r="A2368" s="45" t="s">
        <v>1705</v>
      </c>
      <c r="B2368" s="45">
        <f t="shared" si="248"/>
        <v>4409510</v>
      </c>
      <c r="C2368" s="69">
        <v>95</v>
      </c>
      <c r="D2368" s="35">
        <f t="shared" si="249"/>
        <v>44095</v>
      </c>
      <c r="E2368" s="36">
        <v>1</v>
      </c>
      <c r="F2368" s="44" t="s">
        <v>794</v>
      </c>
      <c r="G2368" s="44" t="s">
        <v>174</v>
      </c>
      <c r="H2368" s="36">
        <f t="shared" si="250"/>
        <v>134</v>
      </c>
      <c r="I2368" s="36">
        <f t="shared" si="251"/>
        <v>19</v>
      </c>
      <c r="J2368" s="36">
        <f t="shared" si="252"/>
        <v>5</v>
      </c>
      <c r="K2368" s="36" t="s">
        <v>502</v>
      </c>
      <c r="L2368" s="36" t="str">
        <f t="shared" si="253"/>
        <v>tw-y-95-jlr-loc1</v>
      </c>
      <c r="M2368" s="36">
        <f t="shared" si="254"/>
        <v>10</v>
      </c>
      <c r="N2368" s="36">
        <v>6</v>
      </c>
      <c r="O2368" s="37">
        <v>6</v>
      </c>
      <c r="Q2368" s="48">
        <v>565</v>
      </c>
    </row>
    <row r="2369" spans="1:17" ht="16.5" x14ac:dyDescent="0.2">
      <c r="A2369" s="45" t="s">
        <v>1705</v>
      </c>
      <c r="B2369" s="45">
        <f t="shared" si="248"/>
        <v>4409511</v>
      </c>
      <c r="C2369" s="69">
        <v>95</v>
      </c>
      <c r="D2369" s="38">
        <f t="shared" si="249"/>
        <v>44095</v>
      </c>
      <c r="E2369" s="25">
        <v>1</v>
      </c>
      <c r="F2369" s="26" t="s">
        <v>795</v>
      </c>
      <c r="G2369" s="26" t="s">
        <v>516</v>
      </c>
      <c r="H2369" s="25">
        <f t="shared" si="250"/>
        <v>134</v>
      </c>
      <c r="I2369" s="25">
        <f t="shared" si="251"/>
        <v>19</v>
      </c>
      <c r="J2369" s="25">
        <f t="shared" si="252"/>
        <v>5</v>
      </c>
      <c r="K2369" s="25" t="s">
        <v>543</v>
      </c>
      <c r="L2369" s="25" t="str">
        <f t="shared" si="253"/>
        <v>tw-y-95-shl-loc1</v>
      </c>
      <c r="M2369" s="25">
        <f t="shared" si="254"/>
        <v>10</v>
      </c>
      <c r="N2369" s="25">
        <v>9</v>
      </c>
      <c r="O2369" s="39">
        <v>9</v>
      </c>
      <c r="Q2369" s="48">
        <v>566</v>
      </c>
    </row>
    <row r="2370" spans="1:17" ht="16.5" x14ac:dyDescent="0.2">
      <c r="A2370" s="45" t="s">
        <v>1705</v>
      </c>
      <c r="B2370" s="45">
        <f t="shared" si="248"/>
        <v>4409520</v>
      </c>
      <c r="C2370" s="69">
        <v>95</v>
      </c>
      <c r="D2370" s="38">
        <f t="shared" si="249"/>
        <v>44095</v>
      </c>
      <c r="E2370" s="25">
        <v>2</v>
      </c>
      <c r="F2370" s="26" t="s">
        <v>794</v>
      </c>
      <c r="G2370" s="26" t="s">
        <v>498</v>
      </c>
      <c r="H2370" s="25">
        <f t="shared" si="250"/>
        <v>134</v>
      </c>
      <c r="I2370" s="25">
        <f t="shared" si="251"/>
        <v>19</v>
      </c>
      <c r="J2370" s="25">
        <f t="shared" si="252"/>
        <v>5</v>
      </c>
      <c r="K2370" s="25" t="s">
        <v>1459</v>
      </c>
      <c r="L2370" s="49" t="str">
        <f t="shared" si="253"/>
        <v>tw-y-95-jlr-loc2</v>
      </c>
      <c r="M2370" s="49">
        <f t="shared" si="254"/>
        <v>10</v>
      </c>
      <c r="N2370" s="25">
        <v>6</v>
      </c>
      <c r="O2370" s="39">
        <v>6</v>
      </c>
      <c r="Q2370" s="48">
        <v>567</v>
      </c>
    </row>
    <row r="2371" spans="1:17" ht="16.5" x14ac:dyDescent="0.2">
      <c r="A2371" s="45" t="s">
        <v>1705</v>
      </c>
      <c r="B2371" s="45">
        <f t="shared" si="248"/>
        <v>4409521</v>
      </c>
      <c r="C2371" s="69">
        <v>95</v>
      </c>
      <c r="D2371" s="38">
        <f t="shared" si="249"/>
        <v>44095</v>
      </c>
      <c r="E2371" s="25">
        <v>2</v>
      </c>
      <c r="F2371" s="26" t="s">
        <v>795</v>
      </c>
      <c r="G2371" s="26" t="s">
        <v>515</v>
      </c>
      <c r="H2371" s="25">
        <f t="shared" si="250"/>
        <v>134</v>
      </c>
      <c r="I2371" s="25">
        <f t="shared" si="251"/>
        <v>19</v>
      </c>
      <c r="J2371" s="25">
        <f t="shared" si="252"/>
        <v>5</v>
      </c>
      <c r="K2371" s="25" t="s">
        <v>538</v>
      </c>
      <c r="L2371" s="49" t="str">
        <f t="shared" si="253"/>
        <v>tw-y-95-shl-loc2</v>
      </c>
      <c r="M2371" s="49">
        <f t="shared" si="254"/>
        <v>10</v>
      </c>
      <c r="N2371" s="25">
        <v>9</v>
      </c>
      <c r="O2371" s="39">
        <v>9</v>
      </c>
      <c r="Q2371" s="48">
        <v>568</v>
      </c>
    </row>
    <row r="2372" spans="1:17" ht="16.5" x14ac:dyDescent="0.2">
      <c r="A2372" s="45" t="s">
        <v>1705</v>
      </c>
      <c r="B2372" s="45">
        <f t="shared" si="248"/>
        <v>4409530</v>
      </c>
      <c r="C2372" s="69">
        <v>95</v>
      </c>
      <c r="D2372" s="38">
        <f t="shared" si="249"/>
        <v>44095</v>
      </c>
      <c r="E2372" s="25">
        <v>3</v>
      </c>
      <c r="F2372" s="26" t="s">
        <v>794</v>
      </c>
      <c r="G2372" s="26" t="s">
        <v>500</v>
      </c>
      <c r="H2372" s="25">
        <f t="shared" si="250"/>
        <v>134</v>
      </c>
      <c r="I2372" s="25">
        <f t="shared" si="251"/>
        <v>19</v>
      </c>
      <c r="J2372" s="25">
        <f t="shared" si="252"/>
        <v>5</v>
      </c>
      <c r="K2372" s="25" t="s">
        <v>499</v>
      </c>
      <c r="L2372" s="50" t="str">
        <f t="shared" si="253"/>
        <v>tw-y-95-jlr-loc3</v>
      </c>
      <c r="M2372" s="50">
        <f t="shared" si="254"/>
        <v>10</v>
      </c>
      <c r="N2372" s="25">
        <v>6</v>
      </c>
      <c r="O2372" s="39">
        <v>6</v>
      </c>
      <c r="Q2372" s="48">
        <v>569</v>
      </c>
    </row>
    <row r="2373" spans="1:17" ht="17.25" thickBot="1" x14ac:dyDescent="0.25">
      <c r="A2373" s="45" t="s">
        <v>1705</v>
      </c>
      <c r="B2373" s="45">
        <f t="shared" ref="B2373:B2403" si="255">D2373*100+E2373*10+IF(F2373="jlr",0,1)</f>
        <v>4409531</v>
      </c>
      <c r="C2373" s="69">
        <v>95</v>
      </c>
      <c r="D2373" s="40">
        <f t="shared" si="249"/>
        <v>44095</v>
      </c>
      <c r="E2373" s="41">
        <v>3</v>
      </c>
      <c r="F2373" s="42" t="s">
        <v>795</v>
      </c>
      <c r="G2373" s="42" t="s">
        <v>520</v>
      </c>
      <c r="H2373" s="41">
        <f t="shared" si="250"/>
        <v>134</v>
      </c>
      <c r="I2373" s="41">
        <f t="shared" si="251"/>
        <v>19</v>
      </c>
      <c r="J2373" s="41">
        <f t="shared" si="252"/>
        <v>5</v>
      </c>
      <c r="K2373" s="41" t="s">
        <v>539</v>
      </c>
      <c r="L2373" s="42" t="str">
        <f t="shared" si="253"/>
        <v>tw-y-95-shl-loc3</v>
      </c>
      <c r="M2373" s="42">
        <f t="shared" si="254"/>
        <v>10</v>
      </c>
      <c r="N2373" s="41">
        <v>9</v>
      </c>
      <c r="O2373" s="43">
        <v>9</v>
      </c>
      <c r="Q2373" s="48">
        <v>570</v>
      </c>
    </row>
    <row r="2374" spans="1:17" ht="16.5" x14ac:dyDescent="0.2">
      <c r="A2374" s="45" t="s">
        <v>1705</v>
      </c>
      <c r="B2374" s="45">
        <f t="shared" si="255"/>
        <v>4409610</v>
      </c>
      <c r="C2374" s="69">
        <v>96</v>
      </c>
      <c r="D2374" s="35">
        <f t="shared" si="249"/>
        <v>44096</v>
      </c>
      <c r="E2374" s="36">
        <v>1</v>
      </c>
      <c r="F2374" s="44" t="s">
        <v>794</v>
      </c>
      <c r="G2374" s="44" t="s">
        <v>174</v>
      </c>
      <c r="H2374" s="36">
        <f t="shared" si="250"/>
        <v>135</v>
      </c>
      <c r="I2374" s="36">
        <f t="shared" si="251"/>
        <v>19</v>
      </c>
      <c r="J2374" s="36">
        <f t="shared" si="252"/>
        <v>5</v>
      </c>
      <c r="K2374" s="36" t="s">
        <v>505</v>
      </c>
      <c r="L2374" s="36" t="str">
        <f t="shared" si="253"/>
        <v>tw-y-96-jlr-loc1</v>
      </c>
      <c r="M2374" s="36">
        <f t="shared" si="254"/>
        <v>10</v>
      </c>
      <c r="N2374" s="36">
        <v>6</v>
      </c>
      <c r="O2374" s="37">
        <v>6</v>
      </c>
      <c r="Q2374" s="48">
        <v>571</v>
      </c>
    </row>
    <row r="2375" spans="1:17" ht="16.5" x14ac:dyDescent="0.2">
      <c r="A2375" s="45" t="s">
        <v>1705</v>
      </c>
      <c r="B2375" s="45">
        <f t="shared" si="255"/>
        <v>4409611</v>
      </c>
      <c r="C2375" s="69">
        <v>96</v>
      </c>
      <c r="D2375" s="38">
        <f t="shared" si="249"/>
        <v>44096</v>
      </c>
      <c r="E2375" s="25">
        <v>1</v>
      </c>
      <c r="F2375" s="26" t="s">
        <v>795</v>
      </c>
      <c r="G2375" s="26" t="s">
        <v>516</v>
      </c>
      <c r="H2375" s="25">
        <f t="shared" si="250"/>
        <v>135</v>
      </c>
      <c r="I2375" s="25">
        <f t="shared" si="251"/>
        <v>19</v>
      </c>
      <c r="J2375" s="25">
        <f t="shared" si="252"/>
        <v>5</v>
      </c>
      <c r="K2375" s="26" t="s">
        <v>546</v>
      </c>
      <c r="L2375" s="25" t="str">
        <f t="shared" si="253"/>
        <v>tw-y-96-shl-loc1</v>
      </c>
      <c r="M2375" s="25">
        <f t="shared" si="254"/>
        <v>10</v>
      </c>
      <c r="N2375" s="25">
        <v>9</v>
      </c>
      <c r="O2375" s="39">
        <v>9</v>
      </c>
      <c r="Q2375" s="48">
        <v>572</v>
      </c>
    </row>
    <row r="2376" spans="1:17" ht="16.5" x14ac:dyDescent="0.2">
      <c r="A2376" s="45" t="s">
        <v>1705</v>
      </c>
      <c r="B2376" s="45">
        <f t="shared" si="255"/>
        <v>4409620</v>
      </c>
      <c r="C2376" s="69">
        <v>96</v>
      </c>
      <c r="D2376" s="38">
        <f t="shared" si="249"/>
        <v>44096</v>
      </c>
      <c r="E2376" s="25">
        <v>2</v>
      </c>
      <c r="F2376" s="26" t="s">
        <v>794</v>
      </c>
      <c r="G2376" s="26" t="s">
        <v>498</v>
      </c>
      <c r="H2376" s="25">
        <f t="shared" si="250"/>
        <v>135</v>
      </c>
      <c r="I2376" s="25">
        <f t="shared" si="251"/>
        <v>20</v>
      </c>
      <c r="J2376" s="25">
        <f t="shared" si="252"/>
        <v>5</v>
      </c>
      <c r="K2376" s="25" t="s">
        <v>495</v>
      </c>
      <c r="L2376" s="49" t="str">
        <f t="shared" si="253"/>
        <v>tw-y-96-jlr-loc2</v>
      </c>
      <c r="M2376" s="49">
        <f t="shared" si="254"/>
        <v>10</v>
      </c>
      <c r="N2376" s="25">
        <v>6</v>
      </c>
      <c r="O2376" s="39">
        <v>6</v>
      </c>
      <c r="Q2376" s="48">
        <v>573</v>
      </c>
    </row>
    <row r="2377" spans="1:17" ht="16.5" x14ac:dyDescent="0.2">
      <c r="A2377" s="45" t="s">
        <v>1705</v>
      </c>
      <c r="B2377" s="45">
        <f t="shared" si="255"/>
        <v>4409621</v>
      </c>
      <c r="C2377" s="69">
        <v>96</v>
      </c>
      <c r="D2377" s="38">
        <f t="shared" si="249"/>
        <v>44096</v>
      </c>
      <c r="E2377" s="25">
        <v>2</v>
      </c>
      <c r="F2377" s="26" t="s">
        <v>795</v>
      </c>
      <c r="G2377" s="26" t="s">
        <v>515</v>
      </c>
      <c r="H2377" s="25">
        <f t="shared" si="250"/>
        <v>135</v>
      </c>
      <c r="I2377" s="25">
        <f t="shared" si="251"/>
        <v>20</v>
      </c>
      <c r="J2377" s="25">
        <f t="shared" si="252"/>
        <v>5</v>
      </c>
      <c r="K2377" s="25" t="s">
        <v>534</v>
      </c>
      <c r="L2377" s="49" t="str">
        <f t="shared" si="253"/>
        <v>tw-y-96-shl-loc2</v>
      </c>
      <c r="M2377" s="49">
        <f t="shared" si="254"/>
        <v>10</v>
      </c>
      <c r="N2377" s="25">
        <v>9</v>
      </c>
      <c r="O2377" s="39">
        <v>9</v>
      </c>
      <c r="Q2377" s="48">
        <v>574</v>
      </c>
    </row>
    <row r="2378" spans="1:17" ht="16.5" x14ac:dyDescent="0.2">
      <c r="A2378" s="45" t="s">
        <v>1705</v>
      </c>
      <c r="B2378" s="45">
        <f t="shared" si="255"/>
        <v>4409630</v>
      </c>
      <c r="C2378" s="69">
        <v>96</v>
      </c>
      <c r="D2378" s="38">
        <f t="shared" si="249"/>
        <v>44096</v>
      </c>
      <c r="E2378" s="25">
        <v>3</v>
      </c>
      <c r="F2378" s="26" t="s">
        <v>794</v>
      </c>
      <c r="G2378" s="26" t="s">
        <v>500</v>
      </c>
      <c r="H2378" s="25">
        <f t="shared" si="250"/>
        <v>135</v>
      </c>
      <c r="I2378" s="25">
        <f t="shared" si="251"/>
        <v>19</v>
      </c>
      <c r="J2378" s="25">
        <f t="shared" si="252"/>
        <v>5</v>
      </c>
      <c r="K2378" s="25" t="s">
        <v>501</v>
      </c>
      <c r="L2378" s="50" t="str">
        <f t="shared" si="253"/>
        <v>tw-y-96-jlr-loc3</v>
      </c>
      <c r="M2378" s="50">
        <f t="shared" si="254"/>
        <v>10</v>
      </c>
      <c r="N2378" s="25">
        <v>6</v>
      </c>
      <c r="O2378" s="39">
        <v>6</v>
      </c>
      <c r="Q2378" s="48">
        <v>575</v>
      </c>
    </row>
    <row r="2379" spans="1:17" ht="17.25" thickBot="1" x14ac:dyDescent="0.25">
      <c r="A2379" s="45" t="s">
        <v>1705</v>
      </c>
      <c r="B2379" s="45">
        <f t="shared" si="255"/>
        <v>4409631</v>
      </c>
      <c r="C2379" s="69">
        <v>96</v>
      </c>
      <c r="D2379" s="40">
        <f t="shared" si="249"/>
        <v>44096</v>
      </c>
      <c r="E2379" s="41">
        <v>3</v>
      </c>
      <c r="F2379" s="42" t="s">
        <v>795</v>
      </c>
      <c r="G2379" s="42" t="s">
        <v>520</v>
      </c>
      <c r="H2379" s="41">
        <f t="shared" si="250"/>
        <v>135</v>
      </c>
      <c r="I2379" s="41">
        <f t="shared" si="251"/>
        <v>19</v>
      </c>
      <c r="J2379" s="41">
        <f t="shared" si="252"/>
        <v>5</v>
      </c>
      <c r="K2379" s="41" t="s">
        <v>542</v>
      </c>
      <c r="L2379" s="42" t="str">
        <f t="shared" si="253"/>
        <v>tw-y-96-shl-loc3</v>
      </c>
      <c r="M2379" s="42">
        <f t="shared" si="254"/>
        <v>10</v>
      </c>
      <c r="N2379" s="41">
        <v>9</v>
      </c>
      <c r="O2379" s="43">
        <v>9</v>
      </c>
      <c r="Q2379" s="48">
        <v>576</v>
      </c>
    </row>
    <row r="2380" spans="1:17" ht="16.5" x14ac:dyDescent="0.2">
      <c r="A2380" s="45" t="s">
        <v>1705</v>
      </c>
      <c r="B2380" s="45">
        <f t="shared" si="255"/>
        <v>4409710</v>
      </c>
      <c r="C2380" s="69">
        <v>97</v>
      </c>
      <c r="D2380" s="35">
        <f t="shared" si="249"/>
        <v>44097</v>
      </c>
      <c r="E2380" s="36">
        <v>1</v>
      </c>
      <c r="F2380" s="44" t="s">
        <v>794</v>
      </c>
      <c r="G2380" s="44" t="s">
        <v>174</v>
      </c>
      <c r="H2380" s="36">
        <f t="shared" si="250"/>
        <v>135</v>
      </c>
      <c r="I2380" s="36">
        <f t="shared" si="251"/>
        <v>20</v>
      </c>
      <c r="J2380" s="36">
        <f t="shared" si="252"/>
        <v>5</v>
      </c>
      <c r="K2380" s="36" t="s">
        <v>1458</v>
      </c>
      <c r="L2380" s="36" t="str">
        <f t="shared" si="253"/>
        <v>tw-y-97-jlr-loc1</v>
      </c>
      <c r="M2380" s="36">
        <f t="shared" si="254"/>
        <v>10</v>
      </c>
      <c r="N2380" s="36">
        <v>6</v>
      </c>
      <c r="O2380" s="37">
        <v>6</v>
      </c>
      <c r="Q2380" s="48">
        <v>577</v>
      </c>
    </row>
    <row r="2381" spans="1:17" ht="16.5" x14ac:dyDescent="0.2">
      <c r="A2381" s="45" t="s">
        <v>1705</v>
      </c>
      <c r="B2381" s="45">
        <f t="shared" si="255"/>
        <v>4409711</v>
      </c>
      <c r="C2381" s="69">
        <v>97</v>
      </c>
      <c r="D2381" s="38">
        <f t="shared" ref="D2381:D2403" si="256">INT((Q2381-1)/6)+44001</f>
        <v>44097</v>
      </c>
      <c r="E2381" s="25">
        <v>1</v>
      </c>
      <c r="F2381" s="26" t="s">
        <v>795</v>
      </c>
      <c r="G2381" s="26" t="s">
        <v>516</v>
      </c>
      <c r="H2381" s="25">
        <f t="shared" ref="H2381:H2403" si="257">INDEX($BL$4:$BL$103,C2381)</f>
        <v>135</v>
      </c>
      <c r="I2381" s="25">
        <f t="shared" ref="I2381:I2403" si="258">INDEX($BM$4:$BO$103,C2381,E2381)</f>
        <v>20</v>
      </c>
      <c r="J2381" s="25">
        <f t="shared" ref="J2381:J2403" si="259">INDEX($BP$4:$BP$103,C2381)</f>
        <v>5</v>
      </c>
      <c r="K2381" s="25" t="s">
        <v>532</v>
      </c>
      <c r="L2381" s="25" t="str">
        <f t="shared" ref="L2381:L2403" si="260">A2381&amp;"-"&amp;C2381&amp;"-"&amp;F2381&amp;"-loc"&amp;E2381</f>
        <v>tw-y-97-shl-loc1</v>
      </c>
      <c r="M2381" s="25">
        <f t="shared" ref="M2381:M2403" si="261">INDEX($BQ$4:$BQ$103,C2381)</f>
        <v>10</v>
      </c>
      <c r="N2381" s="25">
        <v>9</v>
      </c>
      <c r="O2381" s="39">
        <v>9</v>
      </c>
      <c r="Q2381" s="48">
        <v>578</v>
      </c>
    </row>
    <row r="2382" spans="1:17" ht="16.5" x14ac:dyDescent="0.2">
      <c r="A2382" s="45" t="s">
        <v>1705</v>
      </c>
      <c r="B2382" s="45">
        <f t="shared" si="255"/>
        <v>4409720</v>
      </c>
      <c r="C2382" s="69">
        <v>97</v>
      </c>
      <c r="D2382" s="38">
        <f t="shared" si="256"/>
        <v>44097</v>
      </c>
      <c r="E2382" s="25">
        <v>2</v>
      </c>
      <c r="F2382" s="26" t="s">
        <v>794</v>
      </c>
      <c r="G2382" s="26" t="s">
        <v>498</v>
      </c>
      <c r="H2382" s="25">
        <f t="shared" si="257"/>
        <v>135</v>
      </c>
      <c r="I2382" s="25">
        <f t="shared" si="258"/>
        <v>20</v>
      </c>
      <c r="J2382" s="25">
        <f t="shared" si="259"/>
        <v>5</v>
      </c>
      <c r="K2382" s="25" t="s">
        <v>1463</v>
      </c>
      <c r="L2382" s="49" t="str">
        <f t="shared" si="260"/>
        <v>tw-y-97-jlr-loc2</v>
      </c>
      <c r="M2382" s="49">
        <f t="shared" si="261"/>
        <v>10</v>
      </c>
      <c r="N2382" s="25">
        <v>6</v>
      </c>
      <c r="O2382" s="39">
        <v>6</v>
      </c>
      <c r="Q2382" s="48">
        <v>579</v>
      </c>
    </row>
    <row r="2383" spans="1:17" ht="16.5" x14ac:dyDescent="0.2">
      <c r="A2383" s="45" t="s">
        <v>1705</v>
      </c>
      <c r="B2383" s="45">
        <f t="shared" si="255"/>
        <v>4409721</v>
      </c>
      <c r="C2383" s="69">
        <v>97</v>
      </c>
      <c r="D2383" s="38">
        <f t="shared" si="256"/>
        <v>44097</v>
      </c>
      <c r="E2383" s="25">
        <v>2</v>
      </c>
      <c r="F2383" s="26" t="s">
        <v>795</v>
      </c>
      <c r="G2383" s="26" t="s">
        <v>515</v>
      </c>
      <c r="H2383" s="25">
        <f t="shared" si="257"/>
        <v>135</v>
      </c>
      <c r="I2383" s="25">
        <f t="shared" si="258"/>
        <v>20</v>
      </c>
      <c r="J2383" s="25">
        <f t="shared" si="259"/>
        <v>5</v>
      </c>
      <c r="K2383" s="25" t="s">
        <v>530</v>
      </c>
      <c r="L2383" s="49" t="str">
        <f t="shared" si="260"/>
        <v>tw-y-97-shl-loc2</v>
      </c>
      <c r="M2383" s="49">
        <f t="shared" si="261"/>
        <v>10</v>
      </c>
      <c r="N2383" s="25">
        <v>9</v>
      </c>
      <c r="O2383" s="39">
        <v>9</v>
      </c>
      <c r="Q2383" s="48">
        <v>580</v>
      </c>
    </row>
    <row r="2384" spans="1:17" ht="16.5" x14ac:dyDescent="0.2">
      <c r="A2384" s="45" t="s">
        <v>1705</v>
      </c>
      <c r="B2384" s="45">
        <f t="shared" si="255"/>
        <v>4409730</v>
      </c>
      <c r="C2384" s="69">
        <v>97</v>
      </c>
      <c r="D2384" s="38">
        <f t="shared" si="256"/>
        <v>44097</v>
      </c>
      <c r="E2384" s="25">
        <v>3</v>
      </c>
      <c r="F2384" s="26" t="s">
        <v>794</v>
      </c>
      <c r="G2384" s="26" t="s">
        <v>500</v>
      </c>
      <c r="H2384" s="25">
        <f t="shared" si="257"/>
        <v>135</v>
      </c>
      <c r="I2384" s="25">
        <f t="shared" si="258"/>
        <v>20</v>
      </c>
      <c r="J2384" s="25">
        <f t="shared" si="259"/>
        <v>5</v>
      </c>
      <c r="K2384" s="25" t="s">
        <v>502</v>
      </c>
      <c r="L2384" s="50" t="str">
        <f t="shared" si="260"/>
        <v>tw-y-97-jlr-loc3</v>
      </c>
      <c r="M2384" s="50">
        <f t="shared" si="261"/>
        <v>10</v>
      </c>
      <c r="N2384" s="25">
        <v>6</v>
      </c>
      <c r="O2384" s="39">
        <v>6</v>
      </c>
      <c r="Q2384" s="48">
        <v>581</v>
      </c>
    </row>
    <row r="2385" spans="1:17" ht="17.25" thickBot="1" x14ac:dyDescent="0.25">
      <c r="A2385" s="45" t="s">
        <v>1705</v>
      </c>
      <c r="B2385" s="45">
        <f t="shared" si="255"/>
        <v>4409731</v>
      </c>
      <c r="C2385" s="69">
        <v>97</v>
      </c>
      <c r="D2385" s="40">
        <f t="shared" si="256"/>
        <v>44097</v>
      </c>
      <c r="E2385" s="41">
        <v>3</v>
      </c>
      <c r="F2385" s="42" t="s">
        <v>795</v>
      </c>
      <c r="G2385" s="42" t="s">
        <v>520</v>
      </c>
      <c r="H2385" s="41">
        <f t="shared" si="257"/>
        <v>135</v>
      </c>
      <c r="I2385" s="41">
        <f t="shared" si="258"/>
        <v>20</v>
      </c>
      <c r="J2385" s="41">
        <f t="shared" si="259"/>
        <v>5</v>
      </c>
      <c r="K2385" s="41" t="s">
        <v>543</v>
      </c>
      <c r="L2385" s="42" t="str">
        <f t="shared" si="260"/>
        <v>tw-y-97-shl-loc3</v>
      </c>
      <c r="M2385" s="42">
        <f t="shared" si="261"/>
        <v>10</v>
      </c>
      <c r="N2385" s="41">
        <v>9</v>
      </c>
      <c r="O2385" s="43">
        <v>9</v>
      </c>
      <c r="Q2385" s="48">
        <v>582</v>
      </c>
    </row>
    <row r="2386" spans="1:17" ht="16.5" x14ac:dyDescent="0.2">
      <c r="A2386" s="45" t="s">
        <v>1705</v>
      </c>
      <c r="B2386" s="45">
        <f t="shared" si="255"/>
        <v>4409810</v>
      </c>
      <c r="C2386" s="69">
        <v>98</v>
      </c>
      <c r="D2386" s="35">
        <f t="shared" si="256"/>
        <v>44098</v>
      </c>
      <c r="E2386" s="36">
        <v>1</v>
      </c>
      <c r="F2386" s="44" t="s">
        <v>794</v>
      </c>
      <c r="G2386" s="44" t="s">
        <v>174</v>
      </c>
      <c r="H2386" s="36">
        <f t="shared" si="257"/>
        <v>137</v>
      </c>
      <c r="I2386" s="36">
        <f t="shared" si="258"/>
        <v>20</v>
      </c>
      <c r="J2386" s="36">
        <f t="shared" si="259"/>
        <v>5</v>
      </c>
      <c r="K2386" s="36" t="s">
        <v>499</v>
      </c>
      <c r="L2386" s="36" t="str">
        <f t="shared" si="260"/>
        <v>tw-y-98-jlr-loc1</v>
      </c>
      <c r="M2386" s="36">
        <f t="shared" si="261"/>
        <v>10</v>
      </c>
      <c r="N2386" s="36">
        <v>6</v>
      </c>
      <c r="O2386" s="37">
        <v>6</v>
      </c>
      <c r="Q2386" s="48">
        <v>583</v>
      </c>
    </row>
    <row r="2387" spans="1:17" ht="16.5" x14ac:dyDescent="0.2">
      <c r="A2387" s="45" t="s">
        <v>1705</v>
      </c>
      <c r="B2387" s="45">
        <f t="shared" si="255"/>
        <v>4409811</v>
      </c>
      <c r="C2387" s="69">
        <v>98</v>
      </c>
      <c r="D2387" s="38">
        <f t="shared" si="256"/>
        <v>44098</v>
      </c>
      <c r="E2387" s="25">
        <v>1</v>
      </c>
      <c r="F2387" s="26" t="s">
        <v>795</v>
      </c>
      <c r="G2387" s="26" t="s">
        <v>516</v>
      </c>
      <c r="H2387" s="25">
        <f t="shared" si="257"/>
        <v>137</v>
      </c>
      <c r="I2387" s="25">
        <f t="shared" si="258"/>
        <v>20</v>
      </c>
      <c r="J2387" s="25">
        <f t="shared" si="259"/>
        <v>5</v>
      </c>
      <c r="K2387" s="25" t="s">
        <v>539</v>
      </c>
      <c r="L2387" s="25" t="str">
        <f t="shared" si="260"/>
        <v>tw-y-98-shl-loc1</v>
      </c>
      <c r="M2387" s="25">
        <f t="shared" si="261"/>
        <v>10</v>
      </c>
      <c r="N2387" s="25">
        <v>9</v>
      </c>
      <c r="O2387" s="39">
        <v>9</v>
      </c>
      <c r="Q2387" s="48">
        <v>584</v>
      </c>
    </row>
    <row r="2388" spans="1:17" ht="16.5" x14ac:dyDescent="0.2">
      <c r="A2388" s="45" t="s">
        <v>1705</v>
      </c>
      <c r="B2388" s="45">
        <f t="shared" si="255"/>
        <v>4409820</v>
      </c>
      <c r="C2388" s="69">
        <v>98</v>
      </c>
      <c r="D2388" s="38">
        <f t="shared" si="256"/>
        <v>44098</v>
      </c>
      <c r="E2388" s="25">
        <v>2</v>
      </c>
      <c r="F2388" s="26" t="s">
        <v>794</v>
      </c>
      <c r="G2388" s="26" t="s">
        <v>498</v>
      </c>
      <c r="H2388" s="25">
        <f t="shared" si="257"/>
        <v>137</v>
      </c>
      <c r="I2388" s="25">
        <f t="shared" si="258"/>
        <v>20</v>
      </c>
      <c r="J2388" s="25">
        <f t="shared" si="259"/>
        <v>5</v>
      </c>
      <c r="K2388" s="25" t="s">
        <v>1459</v>
      </c>
      <c r="L2388" s="49" t="str">
        <f t="shared" si="260"/>
        <v>tw-y-98-jlr-loc2</v>
      </c>
      <c r="M2388" s="49">
        <f t="shared" si="261"/>
        <v>10</v>
      </c>
      <c r="N2388" s="25">
        <v>6</v>
      </c>
      <c r="O2388" s="39">
        <v>6</v>
      </c>
      <c r="Q2388" s="48">
        <v>585</v>
      </c>
    </row>
    <row r="2389" spans="1:17" ht="16.5" x14ac:dyDescent="0.2">
      <c r="A2389" s="45" t="s">
        <v>1705</v>
      </c>
      <c r="B2389" s="45">
        <f t="shared" si="255"/>
        <v>4409821</v>
      </c>
      <c r="C2389" s="69">
        <v>98</v>
      </c>
      <c r="D2389" s="38">
        <f t="shared" si="256"/>
        <v>44098</v>
      </c>
      <c r="E2389" s="25">
        <v>2</v>
      </c>
      <c r="F2389" s="26" t="s">
        <v>795</v>
      </c>
      <c r="G2389" s="26" t="s">
        <v>515</v>
      </c>
      <c r="H2389" s="25">
        <f t="shared" si="257"/>
        <v>137</v>
      </c>
      <c r="I2389" s="25">
        <f t="shared" si="258"/>
        <v>20</v>
      </c>
      <c r="J2389" s="25">
        <f t="shared" si="259"/>
        <v>5</v>
      </c>
      <c r="K2389" s="25" t="s">
        <v>538</v>
      </c>
      <c r="L2389" s="49" t="str">
        <f t="shared" si="260"/>
        <v>tw-y-98-shl-loc2</v>
      </c>
      <c r="M2389" s="49">
        <f t="shared" si="261"/>
        <v>10</v>
      </c>
      <c r="N2389" s="25">
        <v>9</v>
      </c>
      <c r="O2389" s="39">
        <v>9</v>
      </c>
      <c r="Q2389" s="48">
        <v>586</v>
      </c>
    </row>
    <row r="2390" spans="1:17" ht="16.5" x14ac:dyDescent="0.2">
      <c r="A2390" s="45" t="s">
        <v>1705</v>
      </c>
      <c r="B2390" s="45">
        <f t="shared" si="255"/>
        <v>4409830</v>
      </c>
      <c r="C2390" s="69">
        <v>98</v>
      </c>
      <c r="D2390" s="38">
        <f t="shared" si="256"/>
        <v>44098</v>
      </c>
      <c r="E2390" s="25">
        <v>3</v>
      </c>
      <c r="F2390" s="26" t="s">
        <v>794</v>
      </c>
      <c r="G2390" s="26" t="s">
        <v>500</v>
      </c>
      <c r="H2390" s="25">
        <f t="shared" si="257"/>
        <v>137</v>
      </c>
      <c r="I2390" s="25">
        <f t="shared" si="258"/>
        <v>20</v>
      </c>
      <c r="J2390" s="25">
        <f t="shared" si="259"/>
        <v>5</v>
      </c>
      <c r="K2390" s="25" t="s">
        <v>502</v>
      </c>
      <c r="L2390" s="50" t="str">
        <f t="shared" si="260"/>
        <v>tw-y-98-jlr-loc3</v>
      </c>
      <c r="M2390" s="50">
        <f t="shared" si="261"/>
        <v>10</v>
      </c>
      <c r="N2390" s="25">
        <v>6</v>
      </c>
      <c r="O2390" s="39">
        <v>6</v>
      </c>
      <c r="Q2390" s="48">
        <v>587</v>
      </c>
    </row>
    <row r="2391" spans="1:17" ht="17.25" thickBot="1" x14ac:dyDescent="0.25">
      <c r="A2391" s="45" t="s">
        <v>1705</v>
      </c>
      <c r="B2391" s="45">
        <f t="shared" si="255"/>
        <v>4409831</v>
      </c>
      <c r="C2391" s="69">
        <v>98</v>
      </c>
      <c r="D2391" s="40">
        <f t="shared" si="256"/>
        <v>44098</v>
      </c>
      <c r="E2391" s="41">
        <v>3</v>
      </c>
      <c r="F2391" s="42" t="s">
        <v>795</v>
      </c>
      <c r="G2391" s="42" t="s">
        <v>520</v>
      </c>
      <c r="H2391" s="41">
        <f t="shared" si="257"/>
        <v>137</v>
      </c>
      <c r="I2391" s="41">
        <f t="shared" si="258"/>
        <v>20</v>
      </c>
      <c r="J2391" s="41">
        <f t="shared" si="259"/>
        <v>5</v>
      </c>
      <c r="K2391" s="41" t="s">
        <v>543</v>
      </c>
      <c r="L2391" s="42" t="str">
        <f t="shared" si="260"/>
        <v>tw-y-98-shl-loc3</v>
      </c>
      <c r="M2391" s="42">
        <f t="shared" si="261"/>
        <v>10</v>
      </c>
      <c r="N2391" s="41">
        <v>9</v>
      </c>
      <c r="O2391" s="43">
        <v>9</v>
      </c>
      <c r="Q2391" s="48">
        <v>588</v>
      </c>
    </row>
    <row r="2392" spans="1:17" ht="16.5" x14ac:dyDescent="0.2">
      <c r="A2392" s="45" t="s">
        <v>1705</v>
      </c>
      <c r="B2392" s="45">
        <f t="shared" si="255"/>
        <v>4409910</v>
      </c>
      <c r="C2392" s="69">
        <v>99</v>
      </c>
      <c r="D2392" s="35">
        <f t="shared" si="256"/>
        <v>44099</v>
      </c>
      <c r="E2392" s="36">
        <v>1</v>
      </c>
      <c r="F2392" s="44" t="s">
        <v>794</v>
      </c>
      <c r="G2392" s="44" t="s">
        <v>174</v>
      </c>
      <c r="H2392" s="36">
        <f t="shared" si="257"/>
        <v>138</v>
      </c>
      <c r="I2392" s="36">
        <f t="shared" si="258"/>
        <v>20</v>
      </c>
      <c r="J2392" s="36">
        <f t="shared" si="259"/>
        <v>5</v>
      </c>
      <c r="K2392" s="36" t="s">
        <v>174</v>
      </c>
      <c r="L2392" s="36" t="str">
        <f t="shared" si="260"/>
        <v>tw-y-99-jlr-loc1</v>
      </c>
      <c r="M2392" s="36">
        <f t="shared" si="261"/>
        <v>10</v>
      </c>
      <c r="N2392" s="36">
        <v>6</v>
      </c>
      <c r="O2392" s="37">
        <v>6</v>
      </c>
      <c r="Q2392" s="48">
        <v>589</v>
      </c>
    </row>
    <row r="2393" spans="1:17" ht="16.5" x14ac:dyDescent="0.2">
      <c r="A2393" s="45" t="s">
        <v>1705</v>
      </c>
      <c r="B2393" s="45">
        <f t="shared" si="255"/>
        <v>4409911</v>
      </c>
      <c r="C2393" s="69">
        <v>99</v>
      </c>
      <c r="D2393" s="38">
        <f t="shared" si="256"/>
        <v>44099</v>
      </c>
      <c r="E2393" s="25">
        <v>1</v>
      </c>
      <c r="F2393" s="26" t="s">
        <v>795</v>
      </c>
      <c r="G2393" s="26" t="s">
        <v>516</v>
      </c>
      <c r="H2393" s="25">
        <f t="shared" si="257"/>
        <v>138</v>
      </c>
      <c r="I2393" s="25">
        <f t="shared" si="258"/>
        <v>20</v>
      </c>
      <c r="J2393" s="25">
        <f t="shared" si="259"/>
        <v>5</v>
      </c>
      <c r="K2393" s="25" t="s">
        <v>534</v>
      </c>
      <c r="L2393" s="25" t="str">
        <f t="shared" si="260"/>
        <v>tw-y-99-shl-loc1</v>
      </c>
      <c r="M2393" s="25">
        <f t="shared" si="261"/>
        <v>10</v>
      </c>
      <c r="N2393" s="25">
        <v>9</v>
      </c>
      <c r="O2393" s="39">
        <v>9</v>
      </c>
      <c r="Q2393" s="48">
        <v>590</v>
      </c>
    </row>
    <row r="2394" spans="1:17" ht="16.5" x14ac:dyDescent="0.2">
      <c r="A2394" s="45" t="s">
        <v>1705</v>
      </c>
      <c r="B2394" s="45">
        <f t="shared" si="255"/>
        <v>4409920</v>
      </c>
      <c r="C2394" s="69">
        <v>99</v>
      </c>
      <c r="D2394" s="38">
        <f t="shared" si="256"/>
        <v>44099</v>
      </c>
      <c r="E2394" s="25">
        <v>2</v>
      </c>
      <c r="F2394" s="26" t="s">
        <v>794</v>
      </c>
      <c r="G2394" s="26" t="s">
        <v>498</v>
      </c>
      <c r="H2394" s="25">
        <f t="shared" si="257"/>
        <v>138</v>
      </c>
      <c r="I2394" s="25">
        <f t="shared" si="258"/>
        <v>20</v>
      </c>
      <c r="J2394" s="25">
        <f t="shared" si="259"/>
        <v>5</v>
      </c>
      <c r="K2394" s="25" t="s">
        <v>174</v>
      </c>
      <c r="L2394" s="49" t="str">
        <f t="shared" si="260"/>
        <v>tw-y-99-jlr-loc2</v>
      </c>
      <c r="M2394" s="49">
        <f t="shared" si="261"/>
        <v>10</v>
      </c>
      <c r="N2394" s="25">
        <v>6</v>
      </c>
      <c r="O2394" s="39">
        <v>6</v>
      </c>
      <c r="Q2394" s="48">
        <v>591</v>
      </c>
    </row>
    <row r="2395" spans="1:17" ht="16.5" x14ac:dyDescent="0.2">
      <c r="A2395" s="45" t="s">
        <v>1705</v>
      </c>
      <c r="B2395" s="45">
        <f t="shared" si="255"/>
        <v>4409921</v>
      </c>
      <c r="C2395" s="69">
        <v>99</v>
      </c>
      <c r="D2395" s="38">
        <f t="shared" si="256"/>
        <v>44099</v>
      </c>
      <c r="E2395" s="25">
        <v>2</v>
      </c>
      <c r="F2395" s="26" t="s">
        <v>795</v>
      </c>
      <c r="G2395" s="26" t="s">
        <v>515</v>
      </c>
      <c r="H2395" s="25">
        <f t="shared" si="257"/>
        <v>138</v>
      </c>
      <c r="I2395" s="25">
        <f t="shared" si="258"/>
        <v>20</v>
      </c>
      <c r="J2395" s="25">
        <f t="shared" si="259"/>
        <v>5</v>
      </c>
      <c r="K2395" s="25" t="s">
        <v>528</v>
      </c>
      <c r="L2395" s="49" t="str">
        <f t="shared" si="260"/>
        <v>tw-y-99-shl-loc2</v>
      </c>
      <c r="M2395" s="49">
        <f t="shared" si="261"/>
        <v>10</v>
      </c>
      <c r="N2395" s="25">
        <v>9</v>
      </c>
      <c r="O2395" s="39">
        <v>9</v>
      </c>
      <c r="Q2395" s="48">
        <v>592</v>
      </c>
    </row>
    <row r="2396" spans="1:17" ht="16.5" x14ac:dyDescent="0.2">
      <c r="A2396" s="45" t="s">
        <v>1705</v>
      </c>
      <c r="B2396" s="45">
        <f t="shared" si="255"/>
        <v>4409930</v>
      </c>
      <c r="C2396" s="69">
        <v>99</v>
      </c>
      <c r="D2396" s="38">
        <f t="shared" si="256"/>
        <v>44099</v>
      </c>
      <c r="E2396" s="25">
        <v>3</v>
      </c>
      <c r="F2396" s="26" t="s">
        <v>794</v>
      </c>
      <c r="G2396" s="26" t="s">
        <v>500</v>
      </c>
      <c r="H2396" s="25">
        <f t="shared" si="257"/>
        <v>138</v>
      </c>
      <c r="I2396" s="25">
        <f t="shared" si="258"/>
        <v>20</v>
      </c>
      <c r="J2396" s="25">
        <f t="shared" si="259"/>
        <v>5</v>
      </c>
      <c r="K2396" s="25" t="s">
        <v>501</v>
      </c>
      <c r="L2396" s="50" t="str">
        <f t="shared" si="260"/>
        <v>tw-y-99-jlr-loc3</v>
      </c>
      <c r="M2396" s="50">
        <f t="shared" si="261"/>
        <v>10</v>
      </c>
      <c r="N2396" s="25">
        <v>6</v>
      </c>
      <c r="O2396" s="39">
        <v>6</v>
      </c>
      <c r="Q2396" s="48">
        <v>593</v>
      </c>
    </row>
    <row r="2397" spans="1:17" ht="17.25" thickBot="1" x14ac:dyDescent="0.25">
      <c r="A2397" s="45" t="s">
        <v>1705</v>
      </c>
      <c r="B2397" s="45">
        <f t="shared" si="255"/>
        <v>4409931</v>
      </c>
      <c r="C2397" s="69">
        <v>99</v>
      </c>
      <c r="D2397" s="40">
        <f t="shared" si="256"/>
        <v>44099</v>
      </c>
      <c r="E2397" s="41">
        <v>3</v>
      </c>
      <c r="F2397" s="42" t="s">
        <v>795</v>
      </c>
      <c r="G2397" s="42" t="s">
        <v>520</v>
      </c>
      <c r="H2397" s="41">
        <f t="shared" si="257"/>
        <v>138</v>
      </c>
      <c r="I2397" s="41">
        <f t="shared" si="258"/>
        <v>20</v>
      </c>
      <c r="J2397" s="41">
        <f t="shared" si="259"/>
        <v>5</v>
      </c>
      <c r="K2397" s="41" t="s">
        <v>542</v>
      </c>
      <c r="L2397" s="42" t="str">
        <f t="shared" si="260"/>
        <v>tw-y-99-shl-loc3</v>
      </c>
      <c r="M2397" s="42">
        <f t="shared" si="261"/>
        <v>10</v>
      </c>
      <c r="N2397" s="41">
        <v>9</v>
      </c>
      <c r="O2397" s="43">
        <v>9</v>
      </c>
      <c r="Q2397" s="48">
        <v>594</v>
      </c>
    </row>
    <row r="2398" spans="1:17" ht="16.5" x14ac:dyDescent="0.2">
      <c r="A2398" s="45" t="s">
        <v>1705</v>
      </c>
      <c r="B2398" s="45">
        <f t="shared" si="255"/>
        <v>4410010</v>
      </c>
      <c r="C2398" s="69">
        <v>100</v>
      </c>
      <c r="D2398" s="35">
        <f t="shared" si="256"/>
        <v>44100</v>
      </c>
      <c r="E2398" s="36">
        <v>1</v>
      </c>
      <c r="F2398" s="44" t="s">
        <v>794</v>
      </c>
      <c r="G2398" s="44" t="s">
        <v>174</v>
      </c>
      <c r="H2398" s="36">
        <f t="shared" si="257"/>
        <v>140</v>
      </c>
      <c r="I2398" s="36">
        <f t="shared" si="258"/>
        <v>21</v>
      </c>
      <c r="J2398" s="36">
        <f t="shared" si="259"/>
        <v>5</v>
      </c>
      <c r="K2398" s="36" t="s">
        <v>174</v>
      </c>
      <c r="L2398" s="36" t="str">
        <f t="shared" si="260"/>
        <v>tw-y-100-jlr-loc1</v>
      </c>
      <c r="M2398" s="36">
        <f t="shared" si="261"/>
        <v>10</v>
      </c>
      <c r="N2398" s="36">
        <v>6</v>
      </c>
      <c r="O2398" s="37">
        <v>6</v>
      </c>
      <c r="Q2398" s="48">
        <v>595</v>
      </c>
    </row>
    <row r="2399" spans="1:17" ht="16.5" x14ac:dyDescent="0.2">
      <c r="A2399" s="45" t="s">
        <v>1705</v>
      </c>
      <c r="B2399" s="45">
        <f t="shared" si="255"/>
        <v>4410011</v>
      </c>
      <c r="C2399" s="69">
        <v>100</v>
      </c>
      <c r="D2399" s="38">
        <f t="shared" si="256"/>
        <v>44100</v>
      </c>
      <c r="E2399" s="25">
        <v>1</v>
      </c>
      <c r="F2399" s="26" t="s">
        <v>795</v>
      </c>
      <c r="G2399" s="26" t="s">
        <v>516</v>
      </c>
      <c r="H2399" s="25">
        <f t="shared" si="257"/>
        <v>140</v>
      </c>
      <c r="I2399" s="25">
        <f t="shared" si="258"/>
        <v>21</v>
      </c>
      <c r="J2399" s="25">
        <f t="shared" si="259"/>
        <v>5</v>
      </c>
      <c r="K2399" s="25" t="s">
        <v>537</v>
      </c>
      <c r="L2399" s="25" t="str">
        <f t="shared" si="260"/>
        <v>tw-y-100-shl-loc1</v>
      </c>
      <c r="M2399" s="25">
        <f t="shared" si="261"/>
        <v>10</v>
      </c>
      <c r="N2399" s="25">
        <v>9</v>
      </c>
      <c r="O2399" s="39">
        <v>9</v>
      </c>
      <c r="Q2399" s="48">
        <v>596</v>
      </c>
    </row>
    <row r="2400" spans="1:17" ht="16.5" x14ac:dyDescent="0.2">
      <c r="A2400" s="45" t="s">
        <v>1705</v>
      </c>
      <c r="B2400" s="45">
        <f t="shared" si="255"/>
        <v>4410020</v>
      </c>
      <c r="C2400" s="69">
        <v>100</v>
      </c>
      <c r="D2400" s="38">
        <f t="shared" si="256"/>
        <v>44100</v>
      </c>
      <c r="E2400" s="25">
        <v>2</v>
      </c>
      <c r="F2400" s="26" t="s">
        <v>794</v>
      </c>
      <c r="G2400" s="26" t="s">
        <v>498</v>
      </c>
      <c r="H2400" s="25">
        <f t="shared" si="257"/>
        <v>140</v>
      </c>
      <c r="I2400" s="25">
        <f t="shared" si="258"/>
        <v>21</v>
      </c>
      <c r="J2400" s="25">
        <f t="shared" si="259"/>
        <v>5</v>
      </c>
      <c r="K2400" s="25" t="s">
        <v>498</v>
      </c>
      <c r="L2400" s="49" t="str">
        <f t="shared" si="260"/>
        <v>tw-y-100-jlr-loc2</v>
      </c>
      <c r="M2400" s="49">
        <f t="shared" si="261"/>
        <v>10</v>
      </c>
      <c r="N2400" s="25">
        <v>6</v>
      </c>
      <c r="O2400" s="39">
        <v>6</v>
      </c>
      <c r="Q2400" s="48">
        <v>597</v>
      </c>
    </row>
    <row r="2401" spans="1:17" ht="16.5" x14ac:dyDescent="0.2">
      <c r="A2401" s="45" t="s">
        <v>1705</v>
      </c>
      <c r="B2401" s="45">
        <f t="shared" si="255"/>
        <v>4410021</v>
      </c>
      <c r="C2401" s="69">
        <v>100</v>
      </c>
      <c r="D2401" s="38">
        <f t="shared" si="256"/>
        <v>44100</v>
      </c>
      <c r="E2401" s="25">
        <v>2</v>
      </c>
      <c r="F2401" s="26" t="s">
        <v>795</v>
      </c>
      <c r="G2401" s="26" t="s">
        <v>515</v>
      </c>
      <c r="H2401" s="25">
        <f t="shared" si="257"/>
        <v>140</v>
      </c>
      <c r="I2401" s="25">
        <f t="shared" si="258"/>
        <v>21</v>
      </c>
      <c r="J2401" s="25">
        <f t="shared" si="259"/>
        <v>5</v>
      </c>
      <c r="K2401" s="25" t="s">
        <v>536</v>
      </c>
      <c r="L2401" s="49" t="str">
        <f t="shared" si="260"/>
        <v>tw-y-100-shl-loc2</v>
      </c>
      <c r="M2401" s="49">
        <f t="shared" si="261"/>
        <v>10</v>
      </c>
      <c r="N2401" s="25">
        <v>9</v>
      </c>
      <c r="O2401" s="39">
        <v>9</v>
      </c>
      <c r="Q2401" s="48">
        <v>598</v>
      </c>
    </row>
    <row r="2402" spans="1:17" ht="16.5" x14ac:dyDescent="0.2">
      <c r="A2402" s="45" t="s">
        <v>1705</v>
      </c>
      <c r="B2402" s="45">
        <f t="shared" si="255"/>
        <v>4410030</v>
      </c>
      <c r="C2402" s="69">
        <v>100</v>
      </c>
      <c r="D2402" s="38">
        <f t="shared" si="256"/>
        <v>44100</v>
      </c>
      <c r="E2402" s="25">
        <v>3</v>
      </c>
      <c r="F2402" s="26" t="s">
        <v>794</v>
      </c>
      <c r="G2402" s="26" t="s">
        <v>500</v>
      </c>
      <c r="H2402" s="25">
        <f t="shared" si="257"/>
        <v>140</v>
      </c>
      <c r="I2402" s="25">
        <f t="shared" si="258"/>
        <v>21</v>
      </c>
      <c r="J2402" s="25">
        <f t="shared" si="259"/>
        <v>5</v>
      </c>
      <c r="K2402" s="25" t="s">
        <v>500</v>
      </c>
      <c r="L2402" s="50" t="str">
        <f t="shared" si="260"/>
        <v>tw-y-100-jlr-loc3</v>
      </c>
      <c r="M2402" s="50">
        <f t="shared" si="261"/>
        <v>10</v>
      </c>
      <c r="N2402" s="25">
        <v>6</v>
      </c>
      <c r="O2402" s="39">
        <v>6</v>
      </c>
      <c r="Q2402" s="48">
        <v>599</v>
      </c>
    </row>
    <row r="2403" spans="1:17" ht="17.25" thickBot="1" x14ac:dyDescent="0.25">
      <c r="A2403" s="45" t="s">
        <v>1705</v>
      </c>
      <c r="B2403" s="45">
        <f t="shared" si="255"/>
        <v>4410031</v>
      </c>
      <c r="C2403" s="69">
        <v>100</v>
      </c>
      <c r="D2403" s="40">
        <f t="shared" si="256"/>
        <v>44100</v>
      </c>
      <c r="E2403" s="41">
        <v>3</v>
      </c>
      <c r="F2403" s="42" t="s">
        <v>795</v>
      </c>
      <c r="G2403" s="42" t="s">
        <v>520</v>
      </c>
      <c r="H2403" s="41">
        <f t="shared" si="257"/>
        <v>140</v>
      </c>
      <c r="I2403" s="41">
        <f t="shared" si="258"/>
        <v>21</v>
      </c>
      <c r="J2403" s="25">
        <f t="shared" si="259"/>
        <v>5</v>
      </c>
      <c r="K2403" s="41" t="s">
        <v>541</v>
      </c>
      <c r="L2403" s="42" t="str">
        <f t="shared" si="260"/>
        <v>tw-y-100-shl-loc3</v>
      </c>
      <c r="M2403" s="42">
        <f t="shared" si="261"/>
        <v>10</v>
      </c>
      <c r="N2403" s="41">
        <v>9</v>
      </c>
      <c r="O2403" s="43">
        <v>9</v>
      </c>
      <c r="Q2403" s="48">
        <v>600</v>
      </c>
    </row>
  </sheetData>
  <mergeCells count="4">
    <mergeCell ref="T2:AD2"/>
    <mergeCell ref="AG2:AQ2"/>
    <mergeCell ref="AT2:BD2"/>
    <mergeCell ref="BG2:B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"/>
  <sheetViews>
    <sheetView topLeftCell="A46" workbookViewId="0">
      <selection activeCell="G46" sqref="G1:G1048576"/>
    </sheetView>
  </sheetViews>
  <sheetFormatPr defaultRowHeight="14.25" x14ac:dyDescent="0.2"/>
  <cols>
    <col min="1" max="1" width="9" style="48"/>
    <col min="2" max="2" width="9.625" style="48" bestFit="1" customWidth="1"/>
    <col min="3" max="5" width="9" style="48"/>
    <col min="6" max="6" width="11.25" style="48" customWidth="1"/>
    <col min="7" max="7" width="14.625" style="48" customWidth="1"/>
    <col min="8" max="10" width="9" style="48"/>
    <col min="11" max="11" width="14.875" style="48" customWidth="1"/>
    <col min="12" max="12" width="17.625" style="48" customWidth="1"/>
    <col min="13" max="13" width="16.25" style="48" customWidth="1"/>
    <col min="14" max="14" width="11.625" style="48" customWidth="1"/>
    <col min="15" max="15" width="12.25" style="48" customWidth="1"/>
    <col min="16" max="17" width="10.625" style="48" customWidth="1"/>
    <col min="18" max="16384" width="9" style="48"/>
  </cols>
  <sheetData>
    <row r="1" spans="1:15" ht="15" x14ac:dyDescent="0.2">
      <c r="A1" s="4" t="s">
        <v>817</v>
      </c>
      <c r="B1" s="4" t="s">
        <v>3160</v>
      </c>
      <c r="C1" s="4" t="s">
        <v>825</v>
      </c>
      <c r="D1" s="4" t="s">
        <v>113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822</v>
      </c>
      <c r="L1" s="5" t="s">
        <v>823</v>
      </c>
      <c r="M1" s="5" t="s">
        <v>3350</v>
      </c>
      <c r="N1" s="5" t="s">
        <v>3387</v>
      </c>
      <c r="O1" s="5" t="s">
        <v>3388</v>
      </c>
    </row>
    <row r="2" spans="1:15" x14ac:dyDescent="0.2">
      <c r="A2" s="48" t="s">
        <v>806</v>
      </c>
      <c r="B2" s="48" t="s">
        <v>3159</v>
      </c>
      <c r="C2" s="48" t="s">
        <v>3165</v>
      </c>
      <c r="D2" s="48" t="s">
        <v>12</v>
      </c>
      <c r="E2" s="48" t="s">
        <v>12</v>
      </c>
      <c r="F2" s="48" t="s">
        <v>82</v>
      </c>
      <c r="G2" s="48" t="s">
        <v>168</v>
      </c>
      <c r="H2" s="48" t="s">
        <v>169</v>
      </c>
      <c r="I2" s="48" t="s">
        <v>169</v>
      </c>
      <c r="J2" s="48" t="s">
        <v>169</v>
      </c>
      <c r="K2" s="48" t="s">
        <v>766</v>
      </c>
      <c r="L2" s="48" t="s">
        <v>826</v>
      </c>
      <c r="M2" s="48" t="s">
        <v>3351</v>
      </c>
      <c r="N2" s="48" t="s">
        <v>3389</v>
      </c>
      <c r="O2" s="48" t="s">
        <v>3389</v>
      </c>
    </row>
    <row r="3" spans="1:15" ht="15.75" thickBot="1" x14ac:dyDescent="0.25">
      <c r="A3" s="1" t="s">
        <v>815</v>
      </c>
      <c r="B3" s="1" t="s">
        <v>3161</v>
      </c>
      <c r="C3" s="1" t="s">
        <v>109</v>
      </c>
      <c r="D3" s="1" t="s">
        <v>13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765</v>
      </c>
      <c r="L3" s="1" t="s">
        <v>83</v>
      </c>
      <c r="M3" s="1" t="s">
        <v>3352</v>
      </c>
      <c r="N3" s="1" t="s">
        <v>3390</v>
      </c>
      <c r="O3" s="1" t="s">
        <v>3391</v>
      </c>
    </row>
    <row r="4" spans="1:15" ht="16.5" x14ac:dyDescent="0.2">
      <c r="A4" s="45" t="s">
        <v>1011</v>
      </c>
      <c r="B4" s="45">
        <f>D4*100+E4*10+IF(F4="jlr",0,1)</f>
        <v>5000110</v>
      </c>
      <c r="C4" s="59">
        <v>1</v>
      </c>
      <c r="D4" s="35">
        <v>50001</v>
      </c>
      <c r="E4" s="36">
        <v>1</v>
      </c>
      <c r="F4" s="44" t="s">
        <v>794</v>
      </c>
      <c r="G4" s="44" t="s">
        <v>174</v>
      </c>
      <c r="H4" s="36">
        <v>40</v>
      </c>
      <c r="I4" s="36">
        <v>3</v>
      </c>
      <c r="J4" s="36">
        <v>1</v>
      </c>
      <c r="K4" s="36" t="s">
        <v>502</v>
      </c>
      <c r="L4" s="36" t="str">
        <f>A4&amp;"-loc"&amp;E4&amp;"-"&amp;F4</f>
        <v>ds1-loc1-jlr</v>
      </c>
      <c r="M4" s="36">
        <v>1</v>
      </c>
      <c r="N4" s="36">
        <v>6</v>
      </c>
      <c r="O4" s="37">
        <v>6</v>
      </c>
    </row>
    <row r="5" spans="1:15" ht="16.5" x14ac:dyDescent="0.2">
      <c r="A5" s="45" t="s">
        <v>1011</v>
      </c>
      <c r="B5" s="45">
        <f t="shared" ref="B5:B68" si="0">D5*100+E5*10+IF(F5="jlr",0,1)</f>
        <v>5000111</v>
      </c>
      <c r="C5" s="59">
        <v>1</v>
      </c>
      <c r="D5" s="38">
        <v>50001</v>
      </c>
      <c r="E5" s="25">
        <v>1</v>
      </c>
      <c r="F5" s="26" t="s">
        <v>795</v>
      </c>
      <c r="G5" s="26" t="s">
        <v>432</v>
      </c>
      <c r="H5" s="25">
        <v>40</v>
      </c>
      <c r="I5" s="25">
        <v>3</v>
      </c>
      <c r="J5" s="25">
        <v>1</v>
      </c>
      <c r="K5" s="25" t="s">
        <v>593</v>
      </c>
      <c r="L5" s="25" t="str">
        <f t="shared" ref="L5:L68" si="1">A5&amp;"-loc"&amp;E5&amp;"-"&amp;F5</f>
        <v>ds1-loc1-shl</v>
      </c>
      <c r="M5" s="25">
        <v>1</v>
      </c>
      <c r="N5" s="25">
        <v>9</v>
      </c>
      <c r="O5" s="39">
        <v>9</v>
      </c>
    </row>
    <row r="6" spans="1:15" ht="16.5" x14ac:dyDescent="0.2">
      <c r="A6" s="45" t="s">
        <v>1011</v>
      </c>
      <c r="B6" s="45">
        <f t="shared" si="0"/>
        <v>5000120</v>
      </c>
      <c r="C6" s="59">
        <v>1</v>
      </c>
      <c r="D6" s="38">
        <v>50001</v>
      </c>
      <c r="E6" s="25">
        <v>2</v>
      </c>
      <c r="F6" s="26" t="s">
        <v>794</v>
      </c>
      <c r="G6" s="26" t="s">
        <v>504</v>
      </c>
      <c r="H6" s="25">
        <v>40</v>
      </c>
      <c r="I6" s="25">
        <v>3</v>
      </c>
      <c r="J6" s="25">
        <v>1</v>
      </c>
      <c r="K6" s="25" t="s">
        <v>1459</v>
      </c>
      <c r="L6" s="49" t="str">
        <f t="shared" si="1"/>
        <v>ds1-loc2-jlr</v>
      </c>
      <c r="M6" s="49">
        <v>1</v>
      </c>
      <c r="N6" s="25">
        <v>6</v>
      </c>
      <c r="O6" s="39">
        <v>6</v>
      </c>
    </row>
    <row r="7" spans="1:15" ht="16.5" x14ac:dyDescent="0.2">
      <c r="A7" s="45" t="s">
        <v>1011</v>
      </c>
      <c r="B7" s="45">
        <f t="shared" si="0"/>
        <v>5000121</v>
      </c>
      <c r="C7" s="59">
        <v>1</v>
      </c>
      <c r="D7" s="38">
        <v>50001</v>
      </c>
      <c r="E7" s="25">
        <v>2</v>
      </c>
      <c r="F7" s="26" t="s">
        <v>795</v>
      </c>
      <c r="G7" s="26" t="s">
        <v>524</v>
      </c>
      <c r="H7" s="25">
        <v>40</v>
      </c>
      <c r="I7" s="25">
        <v>3</v>
      </c>
      <c r="J7" s="25">
        <v>1</v>
      </c>
      <c r="K7" s="25" t="s">
        <v>606</v>
      </c>
      <c r="L7" s="49" t="str">
        <f t="shared" si="1"/>
        <v>ds1-loc2-shl</v>
      </c>
      <c r="M7" s="49">
        <v>1</v>
      </c>
      <c r="N7" s="25">
        <v>9</v>
      </c>
      <c r="O7" s="39">
        <v>9</v>
      </c>
    </row>
    <row r="8" spans="1:15" ht="16.5" x14ac:dyDescent="0.2">
      <c r="A8" s="45" t="s">
        <v>1011</v>
      </c>
      <c r="B8" s="45">
        <f t="shared" si="0"/>
        <v>5000130</v>
      </c>
      <c r="C8" s="59">
        <v>1</v>
      </c>
      <c r="D8" s="38">
        <v>50001</v>
      </c>
      <c r="E8" s="25">
        <v>3</v>
      </c>
      <c r="F8" s="26" t="s">
        <v>794</v>
      </c>
      <c r="G8" s="26" t="s">
        <v>1463</v>
      </c>
      <c r="H8" s="25">
        <v>40</v>
      </c>
      <c r="I8" s="25">
        <v>3</v>
      </c>
      <c r="J8" s="25">
        <v>1</v>
      </c>
      <c r="K8" s="25" t="s">
        <v>499</v>
      </c>
      <c r="L8" s="50" t="str">
        <f t="shared" si="1"/>
        <v>ds1-loc3-jlr</v>
      </c>
      <c r="M8" s="50">
        <v>1</v>
      </c>
      <c r="N8" s="25">
        <v>6</v>
      </c>
      <c r="O8" s="39">
        <v>6</v>
      </c>
    </row>
    <row r="9" spans="1:15" ht="17.25" thickBot="1" x14ac:dyDescent="0.25">
      <c r="A9" s="45" t="s">
        <v>1011</v>
      </c>
      <c r="B9" s="45">
        <f t="shared" si="0"/>
        <v>5000131</v>
      </c>
      <c r="C9" s="59">
        <v>1</v>
      </c>
      <c r="D9" s="40">
        <v>50001</v>
      </c>
      <c r="E9" s="41">
        <v>3</v>
      </c>
      <c r="F9" s="42" t="s">
        <v>795</v>
      </c>
      <c r="G9" s="42" t="s">
        <v>3467</v>
      </c>
      <c r="H9" s="41">
        <v>40</v>
      </c>
      <c r="I9" s="41">
        <v>3</v>
      </c>
      <c r="J9" s="41">
        <v>1</v>
      </c>
      <c r="K9" s="41" t="s">
        <v>604</v>
      </c>
      <c r="L9" s="42" t="str">
        <f t="shared" si="1"/>
        <v>ds1-loc3-shl</v>
      </c>
      <c r="M9" s="42">
        <v>1</v>
      </c>
      <c r="N9" s="41">
        <v>9</v>
      </c>
      <c r="O9" s="43">
        <v>9</v>
      </c>
    </row>
    <row r="10" spans="1:15" ht="16.5" x14ac:dyDescent="0.2">
      <c r="A10" s="45" t="s">
        <v>1012</v>
      </c>
      <c r="B10" s="45">
        <f t="shared" si="0"/>
        <v>5000210</v>
      </c>
      <c r="C10" s="59">
        <v>1</v>
      </c>
      <c r="D10" s="35">
        <v>50002</v>
      </c>
      <c r="E10" s="36">
        <v>1</v>
      </c>
      <c r="F10" s="44" t="s">
        <v>794</v>
      </c>
      <c r="G10" s="44" t="s">
        <v>1002</v>
      </c>
      <c r="H10" s="36">
        <v>45</v>
      </c>
      <c r="I10" s="36">
        <v>4</v>
      </c>
      <c r="J10" s="36">
        <v>1</v>
      </c>
      <c r="K10" s="36" t="s">
        <v>502</v>
      </c>
      <c r="L10" s="36" t="str">
        <f t="shared" si="1"/>
        <v>ds2-loc1-jlr</v>
      </c>
      <c r="M10" s="36">
        <v>2</v>
      </c>
      <c r="N10" s="36">
        <v>6</v>
      </c>
      <c r="O10" s="37">
        <v>6</v>
      </c>
    </row>
    <row r="11" spans="1:15" ht="16.5" x14ac:dyDescent="0.2">
      <c r="A11" s="45" t="s">
        <v>1012</v>
      </c>
      <c r="B11" s="45">
        <f t="shared" si="0"/>
        <v>5000211</v>
      </c>
      <c r="C11" s="59">
        <v>1</v>
      </c>
      <c r="D11" s="38">
        <v>50002</v>
      </c>
      <c r="E11" s="25">
        <v>1</v>
      </c>
      <c r="F11" s="26" t="s">
        <v>795</v>
      </c>
      <c r="G11" s="26" t="s">
        <v>3468</v>
      </c>
      <c r="H11" s="25">
        <v>45</v>
      </c>
      <c r="I11" s="25">
        <v>4</v>
      </c>
      <c r="J11" s="25">
        <v>1</v>
      </c>
      <c r="K11" s="25" t="s">
        <v>593</v>
      </c>
      <c r="L11" s="25" t="str">
        <f t="shared" si="1"/>
        <v>ds2-loc1-shl</v>
      </c>
      <c r="M11" s="25">
        <v>2</v>
      </c>
      <c r="N11" s="25">
        <v>9</v>
      </c>
      <c r="O11" s="39">
        <v>9</v>
      </c>
    </row>
    <row r="12" spans="1:15" ht="16.5" x14ac:dyDescent="0.2">
      <c r="A12" s="45" t="s">
        <v>1012</v>
      </c>
      <c r="B12" s="45">
        <f t="shared" si="0"/>
        <v>5000220</v>
      </c>
      <c r="C12" s="59">
        <v>1</v>
      </c>
      <c r="D12" s="38">
        <v>50002</v>
      </c>
      <c r="E12" s="25">
        <v>2</v>
      </c>
      <c r="F12" s="26" t="s">
        <v>794</v>
      </c>
      <c r="G12" s="26" t="s">
        <v>3469</v>
      </c>
      <c r="H12" s="25">
        <v>45</v>
      </c>
      <c r="I12" s="25">
        <v>4</v>
      </c>
      <c r="J12" s="25">
        <v>1</v>
      </c>
      <c r="K12" s="25" t="s">
        <v>1459</v>
      </c>
      <c r="L12" s="49" t="str">
        <f t="shared" si="1"/>
        <v>ds2-loc2-jlr</v>
      </c>
      <c r="M12" s="49">
        <v>2</v>
      </c>
      <c r="N12" s="25">
        <v>6</v>
      </c>
      <c r="O12" s="39">
        <v>6</v>
      </c>
    </row>
    <row r="13" spans="1:15" ht="16.5" x14ac:dyDescent="0.2">
      <c r="A13" s="45" t="s">
        <v>1012</v>
      </c>
      <c r="B13" s="45">
        <f t="shared" si="0"/>
        <v>5000221</v>
      </c>
      <c r="C13" s="59">
        <v>1</v>
      </c>
      <c r="D13" s="38">
        <v>50002</v>
      </c>
      <c r="E13" s="25">
        <v>2</v>
      </c>
      <c r="F13" s="26" t="s">
        <v>795</v>
      </c>
      <c r="G13" s="26" t="s">
        <v>524</v>
      </c>
      <c r="H13" s="25">
        <v>45</v>
      </c>
      <c r="I13" s="25">
        <v>4</v>
      </c>
      <c r="J13" s="25">
        <v>1</v>
      </c>
      <c r="K13" s="25" t="s">
        <v>606</v>
      </c>
      <c r="L13" s="49" t="str">
        <f t="shared" si="1"/>
        <v>ds2-loc2-shl</v>
      </c>
      <c r="M13" s="49">
        <v>2</v>
      </c>
      <c r="N13" s="25">
        <v>9</v>
      </c>
      <c r="O13" s="39">
        <v>9</v>
      </c>
    </row>
    <row r="14" spans="1:15" ht="16.5" x14ac:dyDescent="0.2">
      <c r="A14" s="45" t="s">
        <v>1012</v>
      </c>
      <c r="B14" s="45">
        <f t="shared" si="0"/>
        <v>5000230</v>
      </c>
      <c r="C14" s="59">
        <v>1</v>
      </c>
      <c r="D14" s="38">
        <v>50002</v>
      </c>
      <c r="E14" s="25">
        <v>3</v>
      </c>
      <c r="F14" s="26" t="s">
        <v>794</v>
      </c>
      <c r="G14" s="26" t="s">
        <v>1463</v>
      </c>
      <c r="H14" s="25">
        <v>45</v>
      </c>
      <c r="I14" s="25">
        <v>4</v>
      </c>
      <c r="J14" s="25">
        <v>1</v>
      </c>
      <c r="K14" s="25" t="s">
        <v>499</v>
      </c>
      <c r="L14" s="50" t="str">
        <f t="shared" si="1"/>
        <v>ds2-loc3-jlr</v>
      </c>
      <c r="M14" s="50">
        <v>2</v>
      </c>
      <c r="N14" s="25">
        <v>6</v>
      </c>
      <c r="O14" s="39">
        <v>6</v>
      </c>
    </row>
    <row r="15" spans="1:15" ht="17.25" thickBot="1" x14ac:dyDescent="0.25">
      <c r="A15" s="45" t="s">
        <v>1012</v>
      </c>
      <c r="B15" s="45">
        <f t="shared" si="0"/>
        <v>5000231</v>
      </c>
      <c r="C15" s="59">
        <v>1</v>
      </c>
      <c r="D15" s="40">
        <v>50002</v>
      </c>
      <c r="E15" s="41">
        <v>3</v>
      </c>
      <c r="F15" s="42" t="s">
        <v>795</v>
      </c>
      <c r="G15" s="42" t="s">
        <v>509</v>
      </c>
      <c r="H15" s="41">
        <v>45</v>
      </c>
      <c r="I15" s="41">
        <v>4</v>
      </c>
      <c r="J15" s="41">
        <v>1</v>
      </c>
      <c r="K15" s="41" t="s">
        <v>604</v>
      </c>
      <c r="L15" s="42" t="str">
        <f t="shared" si="1"/>
        <v>ds2-loc3-shl</v>
      </c>
      <c r="M15" s="42">
        <v>2</v>
      </c>
      <c r="N15" s="41">
        <v>9</v>
      </c>
      <c r="O15" s="43">
        <v>9</v>
      </c>
    </row>
    <row r="16" spans="1:15" ht="16.5" x14ac:dyDescent="0.2">
      <c r="A16" s="45" t="s">
        <v>1013</v>
      </c>
      <c r="B16" s="45">
        <f t="shared" si="0"/>
        <v>5000310</v>
      </c>
      <c r="C16" s="59">
        <v>1</v>
      </c>
      <c r="D16" s="35">
        <v>50003</v>
      </c>
      <c r="E16" s="36">
        <v>1</v>
      </c>
      <c r="F16" s="44" t="s">
        <v>794</v>
      </c>
      <c r="G16" s="44" t="s">
        <v>174</v>
      </c>
      <c r="H16" s="36">
        <v>50</v>
      </c>
      <c r="I16" s="36">
        <v>5</v>
      </c>
      <c r="J16" s="36">
        <v>2</v>
      </c>
      <c r="K16" s="36" t="s">
        <v>502</v>
      </c>
      <c r="L16" s="36" t="str">
        <f t="shared" si="1"/>
        <v>ds3-loc1-jlr</v>
      </c>
      <c r="M16" s="36">
        <v>2</v>
      </c>
      <c r="N16" s="36">
        <v>6</v>
      </c>
      <c r="O16" s="37">
        <v>6</v>
      </c>
    </row>
    <row r="17" spans="1:15" ht="16.5" x14ac:dyDescent="0.2">
      <c r="A17" s="45" t="s">
        <v>1013</v>
      </c>
      <c r="B17" s="45">
        <f t="shared" si="0"/>
        <v>5000311</v>
      </c>
      <c r="C17" s="59">
        <v>1</v>
      </c>
      <c r="D17" s="38">
        <v>50003</v>
      </c>
      <c r="E17" s="25">
        <v>1</v>
      </c>
      <c r="F17" s="26" t="s">
        <v>795</v>
      </c>
      <c r="G17" s="26" t="s">
        <v>432</v>
      </c>
      <c r="H17" s="25">
        <v>50</v>
      </c>
      <c r="I17" s="25">
        <v>5</v>
      </c>
      <c r="J17" s="25">
        <v>2</v>
      </c>
      <c r="K17" s="25" t="s">
        <v>593</v>
      </c>
      <c r="L17" s="25" t="str">
        <f t="shared" si="1"/>
        <v>ds3-loc1-shl</v>
      </c>
      <c r="M17" s="25">
        <v>2</v>
      </c>
      <c r="N17" s="25">
        <v>9</v>
      </c>
      <c r="O17" s="39">
        <v>9</v>
      </c>
    </row>
    <row r="18" spans="1:15" ht="16.5" x14ac:dyDescent="0.2">
      <c r="A18" s="45" t="s">
        <v>1013</v>
      </c>
      <c r="B18" s="45">
        <f t="shared" si="0"/>
        <v>5000320</v>
      </c>
      <c r="C18" s="59">
        <v>1</v>
      </c>
      <c r="D18" s="38">
        <v>50003</v>
      </c>
      <c r="E18" s="25">
        <v>2</v>
      </c>
      <c r="F18" s="26" t="s">
        <v>794</v>
      </c>
      <c r="G18" s="26" t="s">
        <v>504</v>
      </c>
      <c r="H18" s="25">
        <v>50</v>
      </c>
      <c r="I18" s="25">
        <v>5</v>
      </c>
      <c r="J18" s="25">
        <v>2</v>
      </c>
      <c r="K18" s="25" t="s">
        <v>1459</v>
      </c>
      <c r="L18" s="49" t="str">
        <f t="shared" si="1"/>
        <v>ds3-loc2-jlr</v>
      </c>
      <c r="M18" s="49">
        <v>2</v>
      </c>
      <c r="N18" s="25">
        <v>6</v>
      </c>
      <c r="O18" s="39">
        <v>6</v>
      </c>
    </row>
    <row r="19" spans="1:15" ht="16.5" x14ac:dyDescent="0.2">
      <c r="A19" s="45" t="s">
        <v>1013</v>
      </c>
      <c r="B19" s="45">
        <f t="shared" si="0"/>
        <v>5000321</v>
      </c>
      <c r="C19" s="59">
        <v>1</v>
      </c>
      <c r="D19" s="38">
        <v>50003</v>
      </c>
      <c r="E19" s="25">
        <v>2</v>
      </c>
      <c r="F19" s="26" t="s">
        <v>795</v>
      </c>
      <c r="G19" s="26" t="s">
        <v>524</v>
      </c>
      <c r="H19" s="25">
        <v>50</v>
      </c>
      <c r="I19" s="25">
        <v>5</v>
      </c>
      <c r="J19" s="25">
        <v>2</v>
      </c>
      <c r="K19" s="25" t="s">
        <v>606</v>
      </c>
      <c r="L19" s="49" t="str">
        <f t="shared" si="1"/>
        <v>ds3-loc2-shl</v>
      </c>
      <c r="M19" s="49">
        <v>2</v>
      </c>
      <c r="N19" s="25">
        <v>9</v>
      </c>
      <c r="O19" s="39">
        <v>9</v>
      </c>
    </row>
    <row r="20" spans="1:15" ht="16.5" x14ac:dyDescent="0.2">
      <c r="A20" s="45" t="s">
        <v>1013</v>
      </c>
      <c r="B20" s="45">
        <f t="shared" si="0"/>
        <v>5000330</v>
      </c>
      <c r="C20" s="59">
        <v>1</v>
      </c>
      <c r="D20" s="38">
        <v>50003</v>
      </c>
      <c r="E20" s="25">
        <v>3</v>
      </c>
      <c r="F20" s="26" t="s">
        <v>794</v>
      </c>
      <c r="G20" s="26" t="s">
        <v>1463</v>
      </c>
      <c r="H20" s="25">
        <v>50</v>
      </c>
      <c r="I20" s="25">
        <v>5</v>
      </c>
      <c r="J20" s="25">
        <v>2</v>
      </c>
      <c r="K20" s="25" t="s">
        <v>499</v>
      </c>
      <c r="L20" s="50" t="str">
        <f t="shared" si="1"/>
        <v>ds3-loc3-jlr</v>
      </c>
      <c r="M20" s="50">
        <v>2</v>
      </c>
      <c r="N20" s="25">
        <v>6</v>
      </c>
      <c r="O20" s="39">
        <v>6</v>
      </c>
    </row>
    <row r="21" spans="1:15" ht="17.25" thickBot="1" x14ac:dyDescent="0.25">
      <c r="A21" s="45" t="s">
        <v>1013</v>
      </c>
      <c r="B21" s="45">
        <f t="shared" si="0"/>
        <v>5000331</v>
      </c>
      <c r="C21" s="59">
        <v>1</v>
      </c>
      <c r="D21" s="40">
        <v>50003</v>
      </c>
      <c r="E21" s="41">
        <v>3</v>
      </c>
      <c r="F21" s="42" t="s">
        <v>795</v>
      </c>
      <c r="G21" s="42" t="s">
        <v>509</v>
      </c>
      <c r="H21" s="41">
        <v>50</v>
      </c>
      <c r="I21" s="41">
        <v>5</v>
      </c>
      <c r="J21" s="41">
        <v>2</v>
      </c>
      <c r="K21" s="41" t="s">
        <v>604</v>
      </c>
      <c r="L21" s="42" t="str">
        <f t="shared" si="1"/>
        <v>ds3-loc3-shl</v>
      </c>
      <c r="M21" s="42">
        <v>2</v>
      </c>
      <c r="N21" s="41">
        <v>9</v>
      </c>
      <c r="O21" s="43">
        <v>9</v>
      </c>
    </row>
    <row r="22" spans="1:15" ht="16.5" x14ac:dyDescent="0.2">
      <c r="A22" s="45" t="s">
        <v>1014</v>
      </c>
      <c r="B22" s="45">
        <f t="shared" si="0"/>
        <v>5000410</v>
      </c>
      <c r="C22" s="59">
        <v>1</v>
      </c>
      <c r="D22" s="35">
        <v>50004</v>
      </c>
      <c r="E22" s="36">
        <v>1</v>
      </c>
      <c r="F22" s="44" t="s">
        <v>794</v>
      </c>
      <c r="G22" s="44" t="s">
        <v>174</v>
      </c>
      <c r="H22" s="36">
        <v>60</v>
      </c>
      <c r="I22" s="36">
        <v>6</v>
      </c>
      <c r="J22" s="36">
        <v>2</v>
      </c>
      <c r="K22" s="36" t="s">
        <v>502</v>
      </c>
      <c r="L22" s="36" t="str">
        <f t="shared" si="1"/>
        <v>ds4-loc1-jlr</v>
      </c>
      <c r="M22" s="36">
        <v>3</v>
      </c>
      <c r="N22" s="36">
        <v>6</v>
      </c>
      <c r="O22" s="37">
        <v>6</v>
      </c>
    </row>
    <row r="23" spans="1:15" ht="16.5" x14ac:dyDescent="0.2">
      <c r="A23" s="45" t="s">
        <v>1014</v>
      </c>
      <c r="B23" s="45">
        <f t="shared" si="0"/>
        <v>5000411</v>
      </c>
      <c r="C23" s="59">
        <v>1</v>
      </c>
      <c r="D23" s="38">
        <v>50004</v>
      </c>
      <c r="E23" s="25">
        <v>1</v>
      </c>
      <c r="F23" s="26" t="s">
        <v>795</v>
      </c>
      <c r="G23" s="26" t="s">
        <v>432</v>
      </c>
      <c r="H23" s="25">
        <v>60</v>
      </c>
      <c r="I23" s="25">
        <v>6</v>
      </c>
      <c r="J23" s="25">
        <v>2</v>
      </c>
      <c r="K23" s="25" t="s">
        <v>593</v>
      </c>
      <c r="L23" s="25" t="str">
        <f t="shared" si="1"/>
        <v>ds4-loc1-shl</v>
      </c>
      <c r="M23" s="25">
        <v>3</v>
      </c>
      <c r="N23" s="25">
        <v>9</v>
      </c>
      <c r="O23" s="39">
        <v>9</v>
      </c>
    </row>
    <row r="24" spans="1:15" ht="16.5" x14ac:dyDescent="0.2">
      <c r="A24" s="45" t="s">
        <v>1014</v>
      </c>
      <c r="B24" s="45">
        <f t="shared" si="0"/>
        <v>5000420</v>
      </c>
      <c r="C24" s="59">
        <v>1</v>
      </c>
      <c r="D24" s="38">
        <v>50004</v>
      </c>
      <c r="E24" s="25">
        <v>2</v>
      </c>
      <c r="F24" s="26" t="s">
        <v>794</v>
      </c>
      <c r="G24" s="26" t="s">
        <v>504</v>
      </c>
      <c r="H24" s="25">
        <v>60</v>
      </c>
      <c r="I24" s="25">
        <v>6</v>
      </c>
      <c r="J24" s="25">
        <v>2</v>
      </c>
      <c r="K24" s="25" t="s">
        <v>1459</v>
      </c>
      <c r="L24" s="49" t="str">
        <f t="shared" si="1"/>
        <v>ds4-loc2-jlr</v>
      </c>
      <c r="M24" s="49">
        <v>3</v>
      </c>
      <c r="N24" s="25">
        <v>6</v>
      </c>
      <c r="O24" s="39">
        <v>6</v>
      </c>
    </row>
    <row r="25" spans="1:15" ht="16.5" x14ac:dyDescent="0.2">
      <c r="A25" s="45" t="s">
        <v>1014</v>
      </c>
      <c r="B25" s="45">
        <f t="shared" si="0"/>
        <v>5000421</v>
      </c>
      <c r="C25" s="59">
        <v>1</v>
      </c>
      <c r="D25" s="38">
        <v>50004</v>
      </c>
      <c r="E25" s="25">
        <v>2</v>
      </c>
      <c r="F25" s="26" t="s">
        <v>795</v>
      </c>
      <c r="G25" s="26" t="s">
        <v>524</v>
      </c>
      <c r="H25" s="25">
        <v>60</v>
      </c>
      <c r="I25" s="25">
        <v>6</v>
      </c>
      <c r="J25" s="25">
        <v>2</v>
      </c>
      <c r="K25" s="25" t="s">
        <v>606</v>
      </c>
      <c r="L25" s="49" t="str">
        <f t="shared" si="1"/>
        <v>ds4-loc2-shl</v>
      </c>
      <c r="M25" s="49">
        <v>3</v>
      </c>
      <c r="N25" s="25">
        <v>9</v>
      </c>
      <c r="O25" s="39">
        <v>9</v>
      </c>
    </row>
    <row r="26" spans="1:15" ht="16.5" x14ac:dyDescent="0.2">
      <c r="A26" s="45" t="s">
        <v>1014</v>
      </c>
      <c r="B26" s="45">
        <f t="shared" si="0"/>
        <v>5000430</v>
      </c>
      <c r="C26" s="59">
        <v>1</v>
      </c>
      <c r="D26" s="38">
        <v>50004</v>
      </c>
      <c r="E26" s="25">
        <v>3</v>
      </c>
      <c r="F26" s="26" t="s">
        <v>794</v>
      </c>
      <c r="G26" s="26" t="s">
        <v>1463</v>
      </c>
      <c r="H26" s="25">
        <v>60</v>
      </c>
      <c r="I26" s="25">
        <v>6</v>
      </c>
      <c r="J26" s="25">
        <v>2</v>
      </c>
      <c r="K26" s="25" t="s">
        <v>499</v>
      </c>
      <c r="L26" s="50" t="str">
        <f t="shared" si="1"/>
        <v>ds4-loc3-jlr</v>
      </c>
      <c r="M26" s="50">
        <v>3</v>
      </c>
      <c r="N26" s="25">
        <v>6</v>
      </c>
      <c r="O26" s="39">
        <v>6</v>
      </c>
    </row>
    <row r="27" spans="1:15" ht="17.25" thickBot="1" x14ac:dyDescent="0.25">
      <c r="A27" s="45" t="s">
        <v>1014</v>
      </c>
      <c r="B27" s="45">
        <f t="shared" si="0"/>
        <v>5000431</v>
      </c>
      <c r="C27" s="59">
        <v>1</v>
      </c>
      <c r="D27" s="40">
        <v>50004</v>
      </c>
      <c r="E27" s="41">
        <v>3</v>
      </c>
      <c r="F27" s="42" t="s">
        <v>795</v>
      </c>
      <c r="G27" s="42" t="s">
        <v>509</v>
      </c>
      <c r="H27" s="41">
        <v>60</v>
      </c>
      <c r="I27" s="41">
        <v>6</v>
      </c>
      <c r="J27" s="41">
        <v>2</v>
      </c>
      <c r="K27" s="41" t="s">
        <v>604</v>
      </c>
      <c r="L27" s="42" t="str">
        <f t="shared" si="1"/>
        <v>ds4-loc3-shl</v>
      </c>
      <c r="M27" s="42">
        <v>3</v>
      </c>
      <c r="N27" s="41">
        <v>9</v>
      </c>
      <c r="O27" s="43">
        <v>9</v>
      </c>
    </row>
    <row r="28" spans="1:15" ht="16.5" x14ac:dyDescent="0.2">
      <c r="A28" s="45" t="s">
        <v>1015</v>
      </c>
      <c r="B28" s="45">
        <f t="shared" si="0"/>
        <v>5000510</v>
      </c>
      <c r="C28" s="59">
        <v>1</v>
      </c>
      <c r="D28" s="35">
        <v>50005</v>
      </c>
      <c r="E28" s="36">
        <v>1</v>
      </c>
      <c r="F28" s="44" t="s">
        <v>794</v>
      </c>
      <c r="G28" s="44" t="s">
        <v>174</v>
      </c>
      <c r="H28" s="36">
        <v>70</v>
      </c>
      <c r="I28" s="36">
        <v>7</v>
      </c>
      <c r="J28" s="36">
        <v>2</v>
      </c>
      <c r="K28" s="36" t="s">
        <v>502</v>
      </c>
      <c r="L28" s="36" t="str">
        <f t="shared" si="1"/>
        <v>ds5-loc1-jlr</v>
      </c>
      <c r="M28" s="36">
        <v>4</v>
      </c>
      <c r="N28" s="36">
        <v>6</v>
      </c>
      <c r="O28" s="37">
        <v>6</v>
      </c>
    </row>
    <row r="29" spans="1:15" ht="16.5" x14ac:dyDescent="0.2">
      <c r="A29" s="45" t="s">
        <v>1015</v>
      </c>
      <c r="B29" s="45">
        <f t="shared" si="0"/>
        <v>5000511</v>
      </c>
      <c r="C29" s="59">
        <v>1</v>
      </c>
      <c r="D29" s="38">
        <v>50005</v>
      </c>
      <c r="E29" s="25">
        <v>1</v>
      </c>
      <c r="F29" s="26" t="s">
        <v>795</v>
      </c>
      <c r="G29" s="26" t="s">
        <v>432</v>
      </c>
      <c r="H29" s="25">
        <v>70</v>
      </c>
      <c r="I29" s="25">
        <v>7</v>
      </c>
      <c r="J29" s="25">
        <v>2</v>
      </c>
      <c r="K29" s="25" t="s">
        <v>593</v>
      </c>
      <c r="L29" s="25" t="str">
        <f t="shared" si="1"/>
        <v>ds5-loc1-shl</v>
      </c>
      <c r="M29" s="25">
        <v>4</v>
      </c>
      <c r="N29" s="25">
        <v>9</v>
      </c>
      <c r="O29" s="39">
        <v>9</v>
      </c>
    </row>
    <row r="30" spans="1:15" ht="16.5" x14ac:dyDescent="0.2">
      <c r="A30" s="45" t="s">
        <v>1015</v>
      </c>
      <c r="B30" s="45">
        <f t="shared" si="0"/>
        <v>5000520</v>
      </c>
      <c r="C30" s="59">
        <v>1</v>
      </c>
      <c r="D30" s="38">
        <v>50005</v>
      </c>
      <c r="E30" s="25">
        <v>2</v>
      </c>
      <c r="F30" s="26" t="s">
        <v>794</v>
      </c>
      <c r="G30" s="26" t="s">
        <v>504</v>
      </c>
      <c r="H30" s="25">
        <v>70</v>
      </c>
      <c r="I30" s="25">
        <v>7</v>
      </c>
      <c r="J30" s="25">
        <v>2</v>
      </c>
      <c r="K30" s="25" t="s">
        <v>1459</v>
      </c>
      <c r="L30" s="49" t="str">
        <f t="shared" si="1"/>
        <v>ds5-loc2-jlr</v>
      </c>
      <c r="M30" s="49">
        <v>4</v>
      </c>
      <c r="N30" s="25">
        <v>6</v>
      </c>
      <c r="O30" s="39">
        <v>6</v>
      </c>
    </row>
    <row r="31" spans="1:15" ht="16.5" x14ac:dyDescent="0.2">
      <c r="A31" s="45" t="s">
        <v>1015</v>
      </c>
      <c r="B31" s="45">
        <f t="shared" si="0"/>
        <v>5000521</v>
      </c>
      <c r="C31" s="59">
        <v>1</v>
      </c>
      <c r="D31" s="38">
        <v>50005</v>
      </c>
      <c r="E31" s="25">
        <v>2</v>
      </c>
      <c r="F31" s="26" t="s">
        <v>795</v>
      </c>
      <c r="G31" s="26" t="s">
        <v>524</v>
      </c>
      <c r="H31" s="25">
        <v>70</v>
      </c>
      <c r="I31" s="25">
        <v>7</v>
      </c>
      <c r="J31" s="25">
        <v>2</v>
      </c>
      <c r="K31" s="25" t="s">
        <v>606</v>
      </c>
      <c r="L31" s="49" t="str">
        <f t="shared" si="1"/>
        <v>ds5-loc2-shl</v>
      </c>
      <c r="M31" s="49">
        <v>4</v>
      </c>
      <c r="N31" s="25">
        <v>9</v>
      </c>
      <c r="O31" s="39">
        <v>9</v>
      </c>
    </row>
    <row r="32" spans="1:15" ht="16.5" x14ac:dyDescent="0.2">
      <c r="A32" s="45" t="s">
        <v>1015</v>
      </c>
      <c r="B32" s="45">
        <f t="shared" si="0"/>
        <v>5000530</v>
      </c>
      <c r="C32" s="59">
        <v>1</v>
      </c>
      <c r="D32" s="38">
        <v>50005</v>
      </c>
      <c r="E32" s="25">
        <v>3</v>
      </c>
      <c r="F32" s="26" t="s">
        <v>794</v>
      </c>
      <c r="G32" s="26" t="s">
        <v>1463</v>
      </c>
      <c r="H32" s="25">
        <v>70</v>
      </c>
      <c r="I32" s="25">
        <v>7</v>
      </c>
      <c r="J32" s="25">
        <v>2</v>
      </c>
      <c r="K32" s="25" t="s">
        <v>499</v>
      </c>
      <c r="L32" s="50" t="str">
        <f t="shared" si="1"/>
        <v>ds5-loc3-jlr</v>
      </c>
      <c r="M32" s="50">
        <v>4</v>
      </c>
      <c r="N32" s="25">
        <v>6</v>
      </c>
      <c r="O32" s="39">
        <v>6</v>
      </c>
    </row>
    <row r="33" spans="1:15" ht="21" customHeight="1" thickBot="1" x14ac:dyDescent="0.25">
      <c r="A33" s="45" t="s">
        <v>1015</v>
      </c>
      <c r="B33" s="45">
        <f t="shared" si="0"/>
        <v>5000531</v>
      </c>
      <c r="C33" s="59">
        <v>1</v>
      </c>
      <c r="D33" s="40">
        <v>50005</v>
      </c>
      <c r="E33" s="41">
        <v>3</v>
      </c>
      <c r="F33" s="42" t="s">
        <v>795</v>
      </c>
      <c r="G33" s="42" t="s">
        <v>509</v>
      </c>
      <c r="H33" s="41">
        <v>70</v>
      </c>
      <c r="I33" s="41">
        <v>7</v>
      </c>
      <c r="J33" s="41">
        <v>2</v>
      </c>
      <c r="K33" s="41" t="s">
        <v>604</v>
      </c>
      <c r="L33" s="42" t="str">
        <f t="shared" si="1"/>
        <v>ds5-loc3-shl</v>
      </c>
      <c r="M33" s="42">
        <v>4</v>
      </c>
      <c r="N33" s="41">
        <v>9</v>
      </c>
      <c r="O33" s="43">
        <v>9</v>
      </c>
    </row>
    <row r="34" spans="1:15" ht="16.5" x14ac:dyDescent="0.2">
      <c r="A34" s="45" t="s">
        <v>1016</v>
      </c>
      <c r="B34" s="45">
        <f t="shared" si="0"/>
        <v>5000610</v>
      </c>
      <c r="C34" s="59">
        <v>1</v>
      </c>
      <c r="D34" s="35">
        <v>50006</v>
      </c>
      <c r="E34" s="36">
        <v>1</v>
      </c>
      <c r="F34" s="44" t="s">
        <v>794</v>
      </c>
      <c r="G34" s="44" t="s">
        <v>174</v>
      </c>
      <c r="H34" s="36">
        <v>80</v>
      </c>
      <c r="I34" s="36">
        <v>8</v>
      </c>
      <c r="J34" s="36">
        <v>3</v>
      </c>
      <c r="K34" s="44" t="s">
        <v>502</v>
      </c>
      <c r="L34" s="26" t="str">
        <f t="shared" si="1"/>
        <v>ds6-loc1-jlr</v>
      </c>
      <c r="M34" s="83">
        <v>5</v>
      </c>
      <c r="N34" s="36">
        <v>6</v>
      </c>
      <c r="O34" s="37">
        <v>6</v>
      </c>
    </row>
    <row r="35" spans="1:15" ht="16.5" x14ac:dyDescent="0.2">
      <c r="A35" s="45" t="s">
        <v>1016</v>
      </c>
      <c r="B35" s="45">
        <f t="shared" si="0"/>
        <v>5000611</v>
      </c>
      <c r="C35" s="59">
        <v>1</v>
      </c>
      <c r="D35" s="38">
        <v>50006</v>
      </c>
      <c r="E35" s="25">
        <v>1</v>
      </c>
      <c r="F35" s="26" t="s">
        <v>795</v>
      </c>
      <c r="G35" s="26" t="s">
        <v>432</v>
      </c>
      <c r="H35" s="25">
        <v>80</v>
      </c>
      <c r="I35" s="25">
        <v>8</v>
      </c>
      <c r="J35" s="25">
        <v>3</v>
      </c>
      <c r="K35" s="25" t="s">
        <v>593</v>
      </c>
      <c r="L35" s="25" t="str">
        <f t="shared" si="1"/>
        <v>ds6-loc1-shl</v>
      </c>
      <c r="M35" s="25">
        <v>5</v>
      </c>
      <c r="N35" s="25">
        <v>9</v>
      </c>
      <c r="O35" s="39">
        <v>9</v>
      </c>
    </row>
    <row r="36" spans="1:15" ht="16.5" x14ac:dyDescent="0.2">
      <c r="A36" s="45" t="s">
        <v>1016</v>
      </c>
      <c r="B36" s="45">
        <f t="shared" si="0"/>
        <v>5000620</v>
      </c>
      <c r="C36" s="59">
        <v>1</v>
      </c>
      <c r="D36" s="38">
        <v>50006</v>
      </c>
      <c r="E36" s="25">
        <v>2</v>
      </c>
      <c r="F36" s="26" t="s">
        <v>794</v>
      </c>
      <c r="G36" s="26" t="s">
        <v>504</v>
      </c>
      <c r="H36" s="25">
        <v>80</v>
      </c>
      <c r="I36" s="25">
        <v>8</v>
      </c>
      <c r="J36" s="25">
        <v>3</v>
      </c>
      <c r="K36" s="26" t="s">
        <v>1459</v>
      </c>
      <c r="L36" s="26" t="str">
        <f t="shared" si="1"/>
        <v>ds6-loc2-jlr</v>
      </c>
      <c r="M36" s="26">
        <v>5</v>
      </c>
      <c r="N36" s="25">
        <v>6</v>
      </c>
      <c r="O36" s="39">
        <v>6</v>
      </c>
    </row>
    <row r="37" spans="1:15" ht="16.5" x14ac:dyDescent="0.2">
      <c r="A37" s="45" t="s">
        <v>1016</v>
      </c>
      <c r="B37" s="45">
        <f t="shared" si="0"/>
        <v>5000621</v>
      </c>
      <c r="C37" s="59">
        <v>1</v>
      </c>
      <c r="D37" s="38">
        <v>50006</v>
      </c>
      <c r="E37" s="25">
        <v>2</v>
      </c>
      <c r="F37" s="26" t="s">
        <v>795</v>
      </c>
      <c r="G37" s="26" t="s">
        <v>524</v>
      </c>
      <c r="H37" s="25">
        <v>80</v>
      </c>
      <c r="I37" s="25">
        <v>8</v>
      </c>
      <c r="J37" s="25">
        <v>3</v>
      </c>
      <c r="K37" s="25" t="s">
        <v>606</v>
      </c>
      <c r="L37" s="26" t="str">
        <f t="shared" si="1"/>
        <v>ds6-loc2-shl</v>
      </c>
      <c r="M37" s="26">
        <v>5</v>
      </c>
      <c r="N37" s="25">
        <v>9</v>
      </c>
      <c r="O37" s="39">
        <v>9</v>
      </c>
    </row>
    <row r="38" spans="1:15" ht="16.5" x14ac:dyDescent="0.2">
      <c r="A38" s="45" t="s">
        <v>1016</v>
      </c>
      <c r="B38" s="45">
        <f t="shared" si="0"/>
        <v>5000630</v>
      </c>
      <c r="C38" s="59">
        <v>1</v>
      </c>
      <c r="D38" s="38">
        <v>50006</v>
      </c>
      <c r="E38" s="25">
        <v>3</v>
      </c>
      <c r="F38" s="26" t="s">
        <v>794</v>
      </c>
      <c r="G38" s="26" t="s">
        <v>1463</v>
      </c>
      <c r="H38" s="25">
        <v>80</v>
      </c>
      <c r="I38" s="25">
        <v>8</v>
      </c>
      <c r="J38" s="25">
        <v>3</v>
      </c>
      <c r="K38" s="26" t="s">
        <v>499</v>
      </c>
      <c r="L38" s="26" t="str">
        <f t="shared" si="1"/>
        <v>ds6-loc3-jlr</v>
      </c>
      <c r="M38" s="26">
        <v>5</v>
      </c>
      <c r="N38" s="25">
        <v>6</v>
      </c>
      <c r="O38" s="39">
        <v>6</v>
      </c>
    </row>
    <row r="39" spans="1:15" ht="17.25" thickBot="1" x14ac:dyDescent="0.25">
      <c r="A39" s="45" t="s">
        <v>1016</v>
      </c>
      <c r="B39" s="45">
        <f t="shared" si="0"/>
        <v>5000631</v>
      </c>
      <c r="C39" s="59">
        <v>1</v>
      </c>
      <c r="D39" s="40">
        <v>50006</v>
      </c>
      <c r="E39" s="41">
        <v>3</v>
      </c>
      <c r="F39" s="42" t="s">
        <v>795</v>
      </c>
      <c r="G39" s="42" t="s">
        <v>509</v>
      </c>
      <c r="H39" s="41">
        <v>80</v>
      </c>
      <c r="I39" s="41">
        <v>8</v>
      </c>
      <c r="J39" s="41">
        <v>3</v>
      </c>
      <c r="K39" s="42" t="s">
        <v>604</v>
      </c>
      <c r="L39" s="42" t="str">
        <f t="shared" si="1"/>
        <v>ds6-loc3-shl</v>
      </c>
      <c r="M39" s="42">
        <v>5</v>
      </c>
      <c r="N39" s="41">
        <v>9</v>
      </c>
      <c r="O39" s="43">
        <v>9</v>
      </c>
    </row>
    <row r="40" spans="1:15" ht="16.5" x14ac:dyDescent="0.2">
      <c r="A40" s="45" t="s">
        <v>1017</v>
      </c>
      <c r="B40" s="45">
        <f t="shared" si="0"/>
        <v>5000710</v>
      </c>
      <c r="C40" s="59">
        <v>1</v>
      </c>
      <c r="D40" s="35">
        <v>50007</v>
      </c>
      <c r="E40" s="36">
        <v>1</v>
      </c>
      <c r="F40" s="44" t="s">
        <v>794</v>
      </c>
      <c r="G40" s="44" t="s">
        <v>174</v>
      </c>
      <c r="H40" s="36">
        <v>80</v>
      </c>
      <c r="I40" s="36">
        <v>8</v>
      </c>
      <c r="J40" s="36">
        <v>3</v>
      </c>
      <c r="K40" s="44" t="s">
        <v>502</v>
      </c>
      <c r="L40" s="36" t="str">
        <f t="shared" si="1"/>
        <v>ds7-loc1-jlr</v>
      </c>
      <c r="M40" s="36">
        <v>5</v>
      </c>
      <c r="N40" s="36">
        <v>6</v>
      </c>
      <c r="O40" s="37">
        <v>6</v>
      </c>
    </row>
    <row r="41" spans="1:15" ht="16.5" x14ac:dyDescent="0.2">
      <c r="A41" s="45" t="s">
        <v>1017</v>
      </c>
      <c r="B41" s="45">
        <f t="shared" si="0"/>
        <v>5000711</v>
      </c>
      <c r="C41" s="59">
        <v>1</v>
      </c>
      <c r="D41" s="38">
        <v>50007</v>
      </c>
      <c r="E41" s="25">
        <v>1</v>
      </c>
      <c r="F41" s="26" t="s">
        <v>795</v>
      </c>
      <c r="G41" s="26" t="s">
        <v>432</v>
      </c>
      <c r="H41" s="25">
        <v>80</v>
      </c>
      <c r="I41" s="25">
        <v>8</v>
      </c>
      <c r="J41" s="25">
        <v>3</v>
      </c>
      <c r="K41" s="26" t="s">
        <v>593</v>
      </c>
      <c r="L41" s="25" t="str">
        <f t="shared" si="1"/>
        <v>ds7-loc1-shl</v>
      </c>
      <c r="M41" s="25">
        <v>5</v>
      </c>
      <c r="N41" s="25">
        <v>9</v>
      </c>
      <c r="O41" s="39">
        <v>9</v>
      </c>
    </row>
    <row r="42" spans="1:15" ht="16.5" x14ac:dyDescent="0.2">
      <c r="A42" s="45" t="s">
        <v>1017</v>
      </c>
      <c r="B42" s="45">
        <f t="shared" si="0"/>
        <v>5000720</v>
      </c>
      <c r="C42" s="59">
        <v>1</v>
      </c>
      <c r="D42" s="38">
        <v>50007</v>
      </c>
      <c r="E42" s="25">
        <v>2</v>
      </c>
      <c r="F42" s="26" t="s">
        <v>794</v>
      </c>
      <c r="G42" s="26" t="s">
        <v>504</v>
      </c>
      <c r="H42" s="25">
        <v>80</v>
      </c>
      <c r="I42" s="25">
        <v>8</v>
      </c>
      <c r="J42" s="25">
        <v>3</v>
      </c>
      <c r="K42" s="26" t="s">
        <v>1459</v>
      </c>
      <c r="L42" s="49" t="str">
        <f t="shared" si="1"/>
        <v>ds7-loc2-jlr</v>
      </c>
      <c r="M42" s="49">
        <v>5</v>
      </c>
      <c r="N42" s="25">
        <v>6</v>
      </c>
      <c r="O42" s="39">
        <v>6</v>
      </c>
    </row>
    <row r="43" spans="1:15" ht="16.5" x14ac:dyDescent="0.2">
      <c r="A43" s="45" t="s">
        <v>1017</v>
      </c>
      <c r="B43" s="45">
        <f t="shared" si="0"/>
        <v>5000721</v>
      </c>
      <c r="C43" s="59">
        <v>1</v>
      </c>
      <c r="D43" s="38">
        <v>50007</v>
      </c>
      <c r="E43" s="25">
        <v>2</v>
      </c>
      <c r="F43" s="26" t="s">
        <v>795</v>
      </c>
      <c r="G43" s="26" t="s">
        <v>524</v>
      </c>
      <c r="H43" s="25">
        <v>80</v>
      </c>
      <c r="I43" s="25">
        <v>8</v>
      </c>
      <c r="J43" s="25">
        <v>3</v>
      </c>
      <c r="K43" s="50" t="s">
        <v>606</v>
      </c>
      <c r="L43" s="49" t="str">
        <f t="shared" si="1"/>
        <v>ds7-loc2-shl</v>
      </c>
      <c r="M43" s="49">
        <v>5</v>
      </c>
      <c r="N43" s="25">
        <v>9</v>
      </c>
      <c r="O43" s="39">
        <v>9</v>
      </c>
    </row>
    <row r="44" spans="1:15" ht="16.5" x14ac:dyDescent="0.2">
      <c r="A44" s="45" t="s">
        <v>1017</v>
      </c>
      <c r="B44" s="45">
        <f t="shared" si="0"/>
        <v>5000730</v>
      </c>
      <c r="C44" s="59">
        <v>1</v>
      </c>
      <c r="D44" s="38">
        <v>50007</v>
      </c>
      <c r="E44" s="25">
        <v>3</v>
      </c>
      <c r="F44" s="26" t="s">
        <v>794</v>
      </c>
      <c r="G44" s="26" t="s">
        <v>1463</v>
      </c>
      <c r="H44" s="25">
        <v>80</v>
      </c>
      <c r="I44" s="25">
        <v>8</v>
      </c>
      <c r="J44" s="25">
        <v>3</v>
      </c>
      <c r="K44" s="50" t="s">
        <v>499</v>
      </c>
      <c r="L44" s="50" t="str">
        <f t="shared" si="1"/>
        <v>ds7-loc3-jlr</v>
      </c>
      <c r="M44" s="50">
        <v>5</v>
      </c>
      <c r="N44" s="25">
        <v>6</v>
      </c>
      <c r="O44" s="39">
        <v>6</v>
      </c>
    </row>
    <row r="45" spans="1:15" ht="17.25" thickBot="1" x14ac:dyDescent="0.25">
      <c r="A45" s="45" t="s">
        <v>1017</v>
      </c>
      <c r="B45" s="45">
        <f t="shared" si="0"/>
        <v>5000731</v>
      </c>
      <c r="C45" s="59">
        <v>1</v>
      </c>
      <c r="D45" s="40">
        <v>50007</v>
      </c>
      <c r="E45" s="41">
        <v>3</v>
      </c>
      <c r="F45" s="42" t="s">
        <v>795</v>
      </c>
      <c r="G45" s="42" t="s">
        <v>509</v>
      </c>
      <c r="H45" s="41">
        <v>80</v>
      </c>
      <c r="I45" s="41">
        <v>8</v>
      </c>
      <c r="J45" s="41">
        <v>3</v>
      </c>
      <c r="K45" s="42" t="s">
        <v>604</v>
      </c>
      <c r="L45" s="42" t="str">
        <f t="shared" si="1"/>
        <v>ds7-loc3-shl</v>
      </c>
      <c r="M45" s="42">
        <v>5</v>
      </c>
      <c r="N45" s="41">
        <v>9</v>
      </c>
      <c r="O45" s="43">
        <v>9</v>
      </c>
    </row>
    <row r="46" spans="1:15" ht="16.5" x14ac:dyDescent="0.2">
      <c r="A46" s="45" t="s">
        <v>1018</v>
      </c>
      <c r="B46" s="45">
        <f t="shared" si="0"/>
        <v>5000810</v>
      </c>
      <c r="C46" s="59">
        <v>1</v>
      </c>
      <c r="D46" s="35">
        <v>50008</v>
      </c>
      <c r="E46" s="36">
        <v>1</v>
      </c>
      <c r="F46" s="44" t="s">
        <v>794</v>
      </c>
      <c r="G46" s="44" t="s">
        <v>174</v>
      </c>
      <c r="H46" s="36">
        <v>80</v>
      </c>
      <c r="I46" s="36">
        <v>8</v>
      </c>
      <c r="J46" s="36">
        <v>3</v>
      </c>
      <c r="K46" s="36" t="s">
        <v>502</v>
      </c>
      <c r="L46" s="36" t="str">
        <f t="shared" si="1"/>
        <v>ds8-loc1-jlr</v>
      </c>
      <c r="M46" s="36">
        <v>5</v>
      </c>
      <c r="N46" s="36">
        <v>6</v>
      </c>
      <c r="O46" s="37">
        <v>6</v>
      </c>
    </row>
    <row r="47" spans="1:15" ht="16.5" x14ac:dyDescent="0.2">
      <c r="A47" s="45" t="s">
        <v>1018</v>
      </c>
      <c r="B47" s="45">
        <f t="shared" si="0"/>
        <v>5000811</v>
      </c>
      <c r="C47" s="59">
        <v>1</v>
      </c>
      <c r="D47" s="38">
        <v>50008</v>
      </c>
      <c r="E47" s="25">
        <v>1</v>
      </c>
      <c r="F47" s="26" t="s">
        <v>795</v>
      </c>
      <c r="G47" s="26" t="s">
        <v>432</v>
      </c>
      <c r="H47" s="25">
        <v>80</v>
      </c>
      <c r="I47" s="25">
        <v>8</v>
      </c>
      <c r="J47" s="25">
        <v>3</v>
      </c>
      <c r="K47" s="26" t="s">
        <v>593</v>
      </c>
      <c r="L47" s="25" t="str">
        <f t="shared" si="1"/>
        <v>ds8-loc1-shl</v>
      </c>
      <c r="M47" s="25">
        <v>5</v>
      </c>
      <c r="N47" s="25">
        <v>9</v>
      </c>
      <c r="O47" s="39">
        <v>9</v>
      </c>
    </row>
    <row r="48" spans="1:15" ht="16.5" x14ac:dyDescent="0.2">
      <c r="A48" s="45" t="s">
        <v>1018</v>
      </c>
      <c r="B48" s="45">
        <f t="shared" si="0"/>
        <v>5000820</v>
      </c>
      <c r="C48" s="59">
        <v>1</v>
      </c>
      <c r="D48" s="38">
        <v>50008</v>
      </c>
      <c r="E48" s="25">
        <v>2</v>
      </c>
      <c r="F48" s="26" t="s">
        <v>794</v>
      </c>
      <c r="G48" s="26" t="s">
        <v>504</v>
      </c>
      <c r="H48" s="25">
        <v>80</v>
      </c>
      <c r="I48" s="25">
        <v>8</v>
      </c>
      <c r="J48" s="25">
        <v>3</v>
      </c>
      <c r="K48" s="45" t="s">
        <v>1459</v>
      </c>
      <c r="L48" s="49" t="str">
        <f t="shared" si="1"/>
        <v>ds8-loc2-jlr</v>
      </c>
      <c r="M48" s="49">
        <v>5</v>
      </c>
      <c r="N48" s="25">
        <v>6</v>
      </c>
      <c r="O48" s="39">
        <v>6</v>
      </c>
    </row>
    <row r="49" spans="1:15" ht="16.5" x14ac:dyDescent="0.2">
      <c r="A49" s="45" t="s">
        <v>1018</v>
      </c>
      <c r="B49" s="45">
        <f t="shared" si="0"/>
        <v>5000821</v>
      </c>
      <c r="C49" s="59">
        <v>1</v>
      </c>
      <c r="D49" s="38">
        <v>50008</v>
      </c>
      <c r="E49" s="25">
        <v>2</v>
      </c>
      <c r="F49" s="26" t="s">
        <v>795</v>
      </c>
      <c r="G49" s="26" t="s">
        <v>524</v>
      </c>
      <c r="H49" s="25">
        <v>80</v>
      </c>
      <c r="I49" s="25">
        <v>8</v>
      </c>
      <c r="J49" s="25">
        <v>3</v>
      </c>
      <c r="K49" s="50" t="s">
        <v>606</v>
      </c>
      <c r="L49" s="49" t="str">
        <f t="shared" si="1"/>
        <v>ds8-loc2-shl</v>
      </c>
      <c r="M49" s="49">
        <v>5</v>
      </c>
      <c r="N49" s="25">
        <v>9</v>
      </c>
      <c r="O49" s="39">
        <v>9</v>
      </c>
    </row>
    <row r="50" spans="1:15" ht="16.5" x14ac:dyDescent="0.2">
      <c r="A50" s="45" t="s">
        <v>1018</v>
      </c>
      <c r="B50" s="45">
        <f t="shared" si="0"/>
        <v>5000830</v>
      </c>
      <c r="C50" s="59">
        <v>1</v>
      </c>
      <c r="D50" s="38">
        <v>50008</v>
      </c>
      <c r="E50" s="25">
        <v>3</v>
      </c>
      <c r="F50" s="26" t="s">
        <v>794</v>
      </c>
      <c r="G50" s="26" t="s">
        <v>1463</v>
      </c>
      <c r="H50" s="25">
        <v>80</v>
      </c>
      <c r="I50" s="25">
        <v>8</v>
      </c>
      <c r="J50" s="25">
        <v>3</v>
      </c>
      <c r="K50" s="50" t="s">
        <v>499</v>
      </c>
      <c r="L50" s="50" t="str">
        <f t="shared" si="1"/>
        <v>ds8-loc3-jlr</v>
      </c>
      <c r="M50" s="50">
        <v>5</v>
      </c>
      <c r="N50" s="25">
        <v>6</v>
      </c>
      <c r="O50" s="39">
        <v>6</v>
      </c>
    </row>
    <row r="51" spans="1:15" ht="17.25" thickBot="1" x14ac:dyDescent="0.25">
      <c r="A51" s="45" t="s">
        <v>1018</v>
      </c>
      <c r="B51" s="45">
        <f t="shared" si="0"/>
        <v>5000831</v>
      </c>
      <c r="C51" s="59">
        <v>1</v>
      </c>
      <c r="D51" s="40">
        <v>50008</v>
      </c>
      <c r="E51" s="41">
        <v>3</v>
      </c>
      <c r="F51" s="42" t="s">
        <v>795</v>
      </c>
      <c r="G51" s="42" t="s">
        <v>509</v>
      </c>
      <c r="H51" s="41">
        <v>80</v>
      </c>
      <c r="I51" s="41">
        <v>8</v>
      </c>
      <c r="J51" s="41">
        <v>3</v>
      </c>
      <c r="K51" s="42" t="s">
        <v>604</v>
      </c>
      <c r="L51" s="42" t="str">
        <f t="shared" si="1"/>
        <v>ds8-loc3-shl</v>
      </c>
      <c r="M51" s="42">
        <v>5</v>
      </c>
      <c r="N51" s="41">
        <v>9</v>
      </c>
      <c r="O51" s="43">
        <v>9</v>
      </c>
    </row>
    <row r="52" spans="1:15" ht="16.5" x14ac:dyDescent="0.2">
      <c r="A52" s="45" t="s">
        <v>1019</v>
      </c>
      <c r="B52" s="45">
        <f t="shared" si="0"/>
        <v>5000910</v>
      </c>
      <c r="C52" s="59">
        <v>1</v>
      </c>
      <c r="D52" s="35">
        <v>50009</v>
      </c>
      <c r="E52" s="36">
        <v>1</v>
      </c>
      <c r="F52" s="44" t="s">
        <v>794</v>
      </c>
      <c r="G52" s="44" t="s">
        <v>174</v>
      </c>
      <c r="H52" s="36">
        <v>90</v>
      </c>
      <c r="I52" s="36">
        <v>10</v>
      </c>
      <c r="J52" s="36">
        <v>3</v>
      </c>
      <c r="K52" s="44" t="s">
        <v>502</v>
      </c>
      <c r="L52" s="36" t="str">
        <f t="shared" si="1"/>
        <v>ds9-loc1-jlr</v>
      </c>
      <c r="M52" s="36">
        <v>6</v>
      </c>
      <c r="N52" s="36">
        <v>6</v>
      </c>
      <c r="O52" s="37">
        <v>6</v>
      </c>
    </row>
    <row r="53" spans="1:15" ht="16.5" x14ac:dyDescent="0.2">
      <c r="A53" s="45" t="s">
        <v>1019</v>
      </c>
      <c r="B53" s="45">
        <f t="shared" si="0"/>
        <v>5000911</v>
      </c>
      <c r="C53" s="59">
        <v>1</v>
      </c>
      <c r="D53" s="38">
        <v>50009</v>
      </c>
      <c r="E53" s="25">
        <v>1</v>
      </c>
      <c r="F53" s="26" t="s">
        <v>795</v>
      </c>
      <c r="G53" s="26" t="s">
        <v>432</v>
      </c>
      <c r="H53" s="25">
        <v>90</v>
      </c>
      <c r="I53" s="25">
        <v>10</v>
      </c>
      <c r="J53" s="25">
        <v>3</v>
      </c>
      <c r="K53" s="26" t="s">
        <v>593</v>
      </c>
      <c r="L53" s="25" t="str">
        <f t="shared" si="1"/>
        <v>ds9-loc1-shl</v>
      </c>
      <c r="M53" s="25">
        <v>6</v>
      </c>
      <c r="N53" s="25">
        <v>9</v>
      </c>
      <c r="O53" s="39">
        <v>9</v>
      </c>
    </row>
    <row r="54" spans="1:15" ht="16.5" x14ac:dyDescent="0.2">
      <c r="A54" s="45" t="s">
        <v>1019</v>
      </c>
      <c r="B54" s="45">
        <f t="shared" si="0"/>
        <v>5000920</v>
      </c>
      <c r="C54" s="59">
        <v>1</v>
      </c>
      <c r="D54" s="38">
        <v>50009</v>
      </c>
      <c r="E54" s="25">
        <v>2</v>
      </c>
      <c r="F54" s="26" t="s">
        <v>794</v>
      </c>
      <c r="G54" s="26" t="s">
        <v>504</v>
      </c>
      <c r="H54" s="25">
        <v>90</v>
      </c>
      <c r="I54" s="25">
        <v>10</v>
      </c>
      <c r="J54" s="25">
        <v>3</v>
      </c>
      <c r="K54" s="26" t="s">
        <v>1459</v>
      </c>
      <c r="L54" s="49" t="str">
        <f t="shared" si="1"/>
        <v>ds9-loc2-jlr</v>
      </c>
      <c r="M54" s="49">
        <v>6</v>
      </c>
      <c r="N54" s="25">
        <v>6</v>
      </c>
      <c r="O54" s="39">
        <v>6</v>
      </c>
    </row>
    <row r="55" spans="1:15" ht="16.5" x14ac:dyDescent="0.2">
      <c r="A55" s="45" t="s">
        <v>1019</v>
      </c>
      <c r="B55" s="45">
        <f t="shared" si="0"/>
        <v>5000921</v>
      </c>
      <c r="C55" s="59">
        <v>1</v>
      </c>
      <c r="D55" s="38">
        <v>50009</v>
      </c>
      <c r="E55" s="25">
        <v>2</v>
      </c>
      <c r="F55" s="26" t="s">
        <v>795</v>
      </c>
      <c r="G55" s="26" t="s">
        <v>524</v>
      </c>
      <c r="H55" s="25">
        <v>90</v>
      </c>
      <c r="I55" s="25">
        <v>10</v>
      </c>
      <c r="J55" s="25">
        <v>3</v>
      </c>
      <c r="K55" s="50" t="s">
        <v>606</v>
      </c>
      <c r="L55" s="49" t="str">
        <f t="shared" si="1"/>
        <v>ds9-loc2-shl</v>
      </c>
      <c r="M55" s="49">
        <v>6</v>
      </c>
      <c r="N55" s="25">
        <v>9</v>
      </c>
      <c r="O55" s="39">
        <v>9</v>
      </c>
    </row>
    <row r="56" spans="1:15" ht="16.5" x14ac:dyDescent="0.2">
      <c r="A56" s="45" t="s">
        <v>1019</v>
      </c>
      <c r="B56" s="45">
        <f t="shared" si="0"/>
        <v>5000930</v>
      </c>
      <c r="C56" s="59">
        <v>1</v>
      </c>
      <c r="D56" s="38">
        <v>50009</v>
      </c>
      <c r="E56" s="25">
        <v>3</v>
      </c>
      <c r="F56" s="26" t="s">
        <v>794</v>
      </c>
      <c r="G56" s="26" t="s">
        <v>1463</v>
      </c>
      <c r="H56" s="25">
        <v>90</v>
      </c>
      <c r="I56" s="25">
        <v>10</v>
      </c>
      <c r="J56" s="25">
        <v>3</v>
      </c>
      <c r="K56" s="50" t="s">
        <v>499</v>
      </c>
      <c r="L56" s="50" t="str">
        <f t="shared" si="1"/>
        <v>ds9-loc3-jlr</v>
      </c>
      <c r="M56" s="50">
        <v>6</v>
      </c>
      <c r="N56" s="25">
        <v>6</v>
      </c>
      <c r="O56" s="39">
        <v>6</v>
      </c>
    </row>
    <row r="57" spans="1:15" ht="17.25" thickBot="1" x14ac:dyDescent="0.25">
      <c r="A57" s="45" t="s">
        <v>1019</v>
      </c>
      <c r="B57" s="45">
        <f t="shared" si="0"/>
        <v>5000931</v>
      </c>
      <c r="C57" s="59">
        <v>1</v>
      </c>
      <c r="D57" s="38">
        <v>50009</v>
      </c>
      <c r="E57" s="41">
        <v>3</v>
      </c>
      <c r="F57" s="42" t="s">
        <v>795</v>
      </c>
      <c r="G57" s="42" t="s">
        <v>509</v>
      </c>
      <c r="H57" s="41">
        <v>90</v>
      </c>
      <c r="I57" s="41">
        <v>10</v>
      </c>
      <c r="J57" s="41">
        <v>3</v>
      </c>
      <c r="K57" s="42" t="s">
        <v>604</v>
      </c>
      <c r="L57" s="42" t="str">
        <f t="shared" si="1"/>
        <v>ds9-loc3-shl</v>
      </c>
      <c r="M57" s="42">
        <v>6</v>
      </c>
      <c r="N57" s="41">
        <v>9</v>
      </c>
      <c r="O57" s="43">
        <v>9</v>
      </c>
    </row>
    <row r="58" spans="1:15" ht="16.5" x14ac:dyDescent="0.2">
      <c r="A58" s="45" t="s">
        <v>1020</v>
      </c>
      <c r="B58" s="45">
        <f t="shared" si="0"/>
        <v>5001010</v>
      </c>
      <c r="C58" s="59">
        <v>1</v>
      </c>
      <c r="D58" s="35">
        <v>50010</v>
      </c>
      <c r="E58" s="36">
        <v>1</v>
      </c>
      <c r="F58" s="44" t="s">
        <v>794</v>
      </c>
      <c r="G58" s="44" t="s">
        <v>174</v>
      </c>
      <c r="H58" s="36">
        <v>100</v>
      </c>
      <c r="I58" s="36">
        <v>12</v>
      </c>
      <c r="J58" s="36">
        <v>4</v>
      </c>
      <c r="K58" s="36" t="s">
        <v>502</v>
      </c>
      <c r="L58" s="36" t="str">
        <f t="shared" si="1"/>
        <v>tg1-loc1-jlr</v>
      </c>
      <c r="M58" s="36">
        <v>7</v>
      </c>
      <c r="N58" s="36">
        <v>6</v>
      </c>
      <c r="O58" s="37">
        <v>6</v>
      </c>
    </row>
    <row r="59" spans="1:15" ht="16.5" x14ac:dyDescent="0.2">
      <c r="A59" s="45" t="s">
        <v>1020</v>
      </c>
      <c r="B59" s="45">
        <f t="shared" si="0"/>
        <v>5001011</v>
      </c>
      <c r="C59" s="59">
        <v>1</v>
      </c>
      <c r="D59" s="38">
        <v>50010</v>
      </c>
      <c r="E59" s="25">
        <v>1</v>
      </c>
      <c r="F59" s="26" t="s">
        <v>795</v>
      </c>
      <c r="G59" s="26" t="s">
        <v>432</v>
      </c>
      <c r="H59" s="25">
        <v>100</v>
      </c>
      <c r="I59" s="25">
        <v>12</v>
      </c>
      <c r="J59" s="25">
        <v>4</v>
      </c>
      <c r="K59" s="26" t="s">
        <v>593</v>
      </c>
      <c r="L59" s="25" t="str">
        <f t="shared" si="1"/>
        <v>tg1-loc1-shl</v>
      </c>
      <c r="M59" s="25">
        <v>7</v>
      </c>
      <c r="N59" s="25">
        <v>9</v>
      </c>
      <c r="O59" s="39">
        <v>9</v>
      </c>
    </row>
    <row r="60" spans="1:15" ht="16.5" x14ac:dyDescent="0.2">
      <c r="A60" s="45" t="s">
        <v>1020</v>
      </c>
      <c r="B60" s="45">
        <f t="shared" si="0"/>
        <v>5001020</v>
      </c>
      <c r="C60" s="59">
        <v>1</v>
      </c>
      <c r="D60" s="38">
        <v>50010</v>
      </c>
      <c r="E60" s="25">
        <v>2</v>
      </c>
      <c r="F60" s="26" t="s">
        <v>794</v>
      </c>
      <c r="G60" s="26" t="s">
        <v>504</v>
      </c>
      <c r="H60" s="25">
        <v>100</v>
      </c>
      <c r="I60" s="25">
        <v>12</v>
      </c>
      <c r="J60" s="25">
        <v>4</v>
      </c>
      <c r="K60" s="45" t="s">
        <v>1459</v>
      </c>
      <c r="L60" s="49" t="str">
        <f t="shared" si="1"/>
        <v>tg1-loc2-jlr</v>
      </c>
      <c r="M60" s="49">
        <v>7</v>
      </c>
      <c r="N60" s="25">
        <v>6</v>
      </c>
      <c r="O60" s="39">
        <v>6</v>
      </c>
    </row>
    <row r="61" spans="1:15" ht="16.5" x14ac:dyDescent="0.2">
      <c r="A61" s="45" t="s">
        <v>1020</v>
      </c>
      <c r="B61" s="45">
        <f t="shared" si="0"/>
        <v>5001021</v>
      </c>
      <c r="C61" s="59">
        <v>1</v>
      </c>
      <c r="D61" s="38">
        <v>50010</v>
      </c>
      <c r="E61" s="25">
        <v>2</v>
      </c>
      <c r="F61" s="26" t="s">
        <v>795</v>
      </c>
      <c r="G61" s="26" t="s">
        <v>524</v>
      </c>
      <c r="H61" s="25">
        <v>100</v>
      </c>
      <c r="I61" s="25">
        <v>12</v>
      </c>
      <c r="J61" s="25">
        <v>4</v>
      </c>
      <c r="K61" s="50" t="s">
        <v>606</v>
      </c>
      <c r="L61" s="49" t="str">
        <f t="shared" si="1"/>
        <v>tg1-loc2-shl</v>
      </c>
      <c r="M61" s="49">
        <v>7</v>
      </c>
      <c r="N61" s="25">
        <v>9</v>
      </c>
      <c r="O61" s="39">
        <v>9</v>
      </c>
    </row>
    <row r="62" spans="1:15" ht="16.5" x14ac:dyDescent="0.2">
      <c r="A62" s="45" t="s">
        <v>1020</v>
      </c>
      <c r="B62" s="45">
        <f t="shared" si="0"/>
        <v>5001030</v>
      </c>
      <c r="C62" s="59">
        <v>1</v>
      </c>
      <c r="D62" s="38">
        <v>50010</v>
      </c>
      <c r="E62" s="25">
        <v>3</v>
      </c>
      <c r="F62" s="26" t="s">
        <v>794</v>
      </c>
      <c r="G62" s="26" t="s">
        <v>1463</v>
      </c>
      <c r="H62" s="25">
        <v>100</v>
      </c>
      <c r="I62" s="25">
        <v>12</v>
      </c>
      <c r="J62" s="25">
        <v>4</v>
      </c>
      <c r="K62" s="50" t="s">
        <v>499</v>
      </c>
      <c r="L62" s="50" t="str">
        <f t="shared" si="1"/>
        <v>tg1-loc3-jlr</v>
      </c>
      <c r="M62" s="50">
        <v>7</v>
      </c>
      <c r="N62" s="25">
        <v>6</v>
      </c>
      <c r="O62" s="39">
        <v>6</v>
      </c>
    </row>
    <row r="63" spans="1:15" ht="17.25" thickBot="1" x14ac:dyDescent="0.25">
      <c r="A63" s="45" t="s">
        <v>1020</v>
      </c>
      <c r="B63" s="45">
        <f t="shared" si="0"/>
        <v>5001031</v>
      </c>
      <c r="C63" s="59">
        <v>1</v>
      </c>
      <c r="D63" s="40">
        <v>50010</v>
      </c>
      <c r="E63" s="41">
        <v>3</v>
      </c>
      <c r="F63" s="42" t="s">
        <v>795</v>
      </c>
      <c r="G63" s="42" t="s">
        <v>509</v>
      </c>
      <c r="H63" s="41">
        <v>100</v>
      </c>
      <c r="I63" s="41">
        <v>12</v>
      </c>
      <c r="J63" s="41">
        <v>4</v>
      </c>
      <c r="K63" s="42" t="s">
        <v>604</v>
      </c>
      <c r="L63" s="42" t="str">
        <f t="shared" si="1"/>
        <v>tg1-loc3-shl</v>
      </c>
      <c r="M63" s="42">
        <v>7</v>
      </c>
      <c r="N63" s="41">
        <v>9</v>
      </c>
      <c r="O63" s="43">
        <v>9</v>
      </c>
    </row>
    <row r="64" spans="1:15" ht="16.5" x14ac:dyDescent="0.2">
      <c r="A64" s="45" t="s">
        <v>1021</v>
      </c>
      <c r="B64" s="45">
        <f t="shared" si="0"/>
        <v>5001110</v>
      </c>
      <c r="C64" s="59">
        <v>1</v>
      </c>
      <c r="D64" s="35">
        <v>50011</v>
      </c>
      <c r="E64" s="36">
        <v>1</v>
      </c>
      <c r="F64" s="44" t="s">
        <v>794</v>
      </c>
      <c r="G64" s="44" t="s">
        <v>174</v>
      </c>
      <c r="H64" s="36">
        <v>100</v>
      </c>
      <c r="I64" s="36">
        <v>12</v>
      </c>
      <c r="J64" s="36">
        <v>4</v>
      </c>
      <c r="K64" s="44" t="s">
        <v>502</v>
      </c>
      <c r="L64" s="36" t="str">
        <f t="shared" si="1"/>
        <v>tg2-loc1-jlr</v>
      </c>
      <c r="M64" s="36">
        <v>7</v>
      </c>
      <c r="N64" s="36">
        <v>6</v>
      </c>
      <c r="O64" s="37">
        <v>6</v>
      </c>
    </row>
    <row r="65" spans="1:15" ht="16.5" x14ac:dyDescent="0.2">
      <c r="A65" s="45" t="s">
        <v>1021</v>
      </c>
      <c r="B65" s="45">
        <f t="shared" si="0"/>
        <v>5001111</v>
      </c>
      <c r="C65" s="59">
        <v>1</v>
      </c>
      <c r="D65" s="38">
        <v>50011</v>
      </c>
      <c r="E65" s="25">
        <v>1</v>
      </c>
      <c r="F65" s="26" t="s">
        <v>795</v>
      </c>
      <c r="G65" s="26" t="s">
        <v>432</v>
      </c>
      <c r="H65" s="25">
        <v>100</v>
      </c>
      <c r="I65" s="25">
        <v>12</v>
      </c>
      <c r="J65" s="25">
        <v>4</v>
      </c>
      <c r="K65" s="26" t="s">
        <v>593</v>
      </c>
      <c r="L65" s="25" t="str">
        <f t="shared" si="1"/>
        <v>tg2-loc1-shl</v>
      </c>
      <c r="M65" s="25">
        <v>7</v>
      </c>
      <c r="N65" s="25">
        <v>9</v>
      </c>
      <c r="O65" s="39">
        <v>9</v>
      </c>
    </row>
    <row r="66" spans="1:15" ht="16.5" x14ac:dyDescent="0.2">
      <c r="A66" s="45" t="s">
        <v>1021</v>
      </c>
      <c r="B66" s="45">
        <f t="shared" si="0"/>
        <v>5001120</v>
      </c>
      <c r="C66" s="59">
        <v>1</v>
      </c>
      <c r="D66" s="38">
        <v>50011</v>
      </c>
      <c r="E66" s="25">
        <v>2</v>
      </c>
      <c r="F66" s="26" t="s">
        <v>794</v>
      </c>
      <c r="G66" s="26" t="s">
        <v>504</v>
      </c>
      <c r="H66" s="25">
        <v>100</v>
      </c>
      <c r="I66" s="25">
        <v>12</v>
      </c>
      <c r="J66" s="25">
        <v>4</v>
      </c>
      <c r="K66" s="26" t="s">
        <v>1459</v>
      </c>
      <c r="L66" s="49" t="str">
        <f t="shared" si="1"/>
        <v>tg2-loc2-jlr</v>
      </c>
      <c r="M66" s="49">
        <v>7</v>
      </c>
      <c r="N66" s="25">
        <v>6</v>
      </c>
      <c r="O66" s="39">
        <v>6</v>
      </c>
    </row>
    <row r="67" spans="1:15" ht="16.5" x14ac:dyDescent="0.2">
      <c r="A67" s="45" t="s">
        <v>1021</v>
      </c>
      <c r="B67" s="45">
        <f t="shared" si="0"/>
        <v>5001121</v>
      </c>
      <c r="C67" s="59">
        <v>1</v>
      </c>
      <c r="D67" s="38">
        <v>50011</v>
      </c>
      <c r="E67" s="25">
        <v>2</v>
      </c>
      <c r="F67" s="26" t="s">
        <v>795</v>
      </c>
      <c r="G67" s="26" t="s">
        <v>524</v>
      </c>
      <c r="H67" s="25">
        <v>100</v>
      </c>
      <c r="I67" s="25">
        <v>12</v>
      </c>
      <c r="J67" s="25">
        <v>4</v>
      </c>
      <c r="K67" s="50" t="s">
        <v>606</v>
      </c>
      <c r="L67" s="49" t="str">
        <f t="shared" si="1"/>
        <v>tg2-loc2-shl</v>
      </c>
      <c r="M67" s="49">
        <v>7</v>
      </c>
      <c r="N67" s="25">
        <v>9</v>
      </c>
      <c r="O67" s="39">
        <v>9</v>
      </c>
    </row>
    <row r="68" spans="1:15" ht="16.5" x14ac:dyDescent="0.2">
      <c r="A68" s="45" t="s">
        <v>1021</v>
      </c>
      <c r="B68" s="45">
        <f t="shared" si="0"/>
        <v>5001130</v>
      </c>
      <c r="C68" s="59">
        <v>1</v>
      </c>
      <c r="D68" s="38">
        <v>50011</v>
      </c>
      <c r="E68" s="25">
        <v>3</v>
      </c>
      <c r="F68" s="26" t="s">
        <v>794</v>
      </c>
      <c r="G68" s="26" t="s">
        <v>1463</v>
      </c>
      <c r="H68" s="25">
        <v>100</v>
      </c>
      <c r="I68" s="25">
        <v>12</v>
      </c>
      <c r="J68" s="25">
        <v>4</v>
      </c>
      <c r="K68" s="50" t="s">
        <v>499</v>
      </c>
      <c r="L68" s="50" t="str">
        <f t="shared" si="1"/>
        <v>tg2-loc3-jlr</v>
      </c>
      <c r="M68" s="50">
        <v>7</v>
      </c>
      <c r="N68" s="25">
        <v>6</v>
      </c>
      <c r="O68" s="39">
        <v>6</v>
      </c>
    </row>
    <row r="69" spans="1:15" ht="17.25" thickBot="1" x14ac:dyDescent="0.25">
      <c r="A69" s="45" t="s">
        <v>1021</v>
      </c>
      <c r="B69" s="45">
        <f t="shared" ref="B69:B99" si="2">D69*100+E69*10+IF(F69="jlr",0,1)</f>
        <v>5001131</v>
      </c>
      <c r="C69" s="59">
        <v>1</v>
      </c>
      <c r="D69" s="40">
        <v>50011</v>
      </c>
      <c r="E69" s="41">
        <v>3</v>
      </c>
      <c r="F69" s="42" t="s">
        <v>795</v>
      </c>
      <c r="G69" s="42" t="s">
        <v>509</v>
      </c>
      <c r="H69" s="41">
        <v>100</v>
      </c>
      <c r="I69" s="41">
        <v>12</v>
      </c>
      <c r="J69" s="41">
        <v>4</v>
      </c>
      <c r="K69" s="42" t="s">
        <v>604</v>
      </c>
      <c r="L69" s="42" t="str">
        <f t="shared" ref="L69:L99" si="3">A69&amp;"-loc"&amp;E69&amp;"-"&amp;F69</f>
        <v>tg2-loc3-shl</v>
      </c>
      <c r="M69" s="42">
        <v>7</v>
      </c>
      <c r="N69" s="41">
        <v>9</v>
      </c>
      <c r="O69" s="43">
        <v>9</v>
      </c>
    </row>
    <row r="70" spans="1:15" ht="16.5" x14ac:dyDescent="0.2">
      <c r="A70" s="45" t="s">
        <v>1022</v>
      </c>
      <c r="B70" s="45">
        <f t="shared" si="2"/>
        <v>5001210</v>
      </c>
      <c r="C70" s="59">
        <v>1</v>
      </c>
      <c r="D70" s="35">
        <v>50012</v>
      </c>
      <c r="E70" s="36">
        <v>1</v>
      </c>
      <c r="F70" s="44" t="s">
        <v>794</v>
      </c>
      <c r="G70" s="44" t="s">
        <v>174</v>
      </c>
      <c r="H70" s="36">
        <v>100</v>
      </c>
      <c r="I70" s="36">
        <v>12</v>
      </c>
      <c r="J70" s="36">
        <v>5</v>
      </c>
      <c r="K70" s="36" t="s">
        <v>502</v>
      </c>
      <c r="L70" s="36" t="str">
        <f t="shared" si="3"/>
        <v>tg3-loc1-jlr</v>
      </c>
      <c r="M70" s="36">
        <v>7</v>
      </c>
      <c r="N70" s="36">
        <v>6</v>
      </c>
      <c r="O70" s="37">
        <v>6</v>
      </c>
    </row>
    <row r="71" spans="1:15" ht="16.5" x14ac:dyDescent="0.2">
      <c r="A71" s="45" t="s">
        <v>1022</v>
      </c>
      <c r="B71" s="45">
        <f t="shared" si="2"/>
        <v>5001211</v>
      </c>
      <c r="C71" s="59">
        <v>1</v>
      </c>
      <c r="D71" s="38">
        <v>50012</v>
      </c>
      <c r="E71" s="25">
        <v>1</v>
      </c>
      <c r="F71" s="26" t="s">
        <v>795</v>
      </c>
      <c r="G71" s="26" t="s">
        <v>432</v>
      </c>
      <c r="H71" s="25">
        <v>100</v>
      </c>
      <c r="I71" s="25">
        <v>12</v>
      </c>
      <c r="J71" s="25">
        <v>5</v>
      </c>
      <c r="K71" s="26" t="s">
        <v>593</v>
      </c>
      <c r="L71" s="25" t="str">
        <f t="shared" si="3"/>
        <v>tg3-loc1-shl</v>
      </c>
      <c r="M71" s="25">
        <v>7</v>
      </c>
      <c r="N71" s="25">
        <v>9</v>
      </c>
      <c r="O71" s="39">
        <v>9</v>
      </c>
    </row>
    <row r="72" spans="1:15" ht="16.5" x14ac:dyDescent="0.2">
      <c r="A72" s="45" t="s">
        <v>1022</v>
      </c>
      <c r="B72" s="45">
        <f t="shared" si="2"/>
        <v>5001220</v>
      </c>
      <c r="C72" s="59">
        <v>1</v>
      </c>
      <c r="D72" s="38">
        <v>50012</v>
      </c>
      <c r="E72" s="25">
        <v>2</v>
      </c>
      <c r="F72" s="26" t="s">
        <v>794</v>
      </c>
      <c r="G72" s="26" t="s">
        <v>504</v>
      </c>
      <c r="H72" s="25">
        <v>100</v>
      </c>
      <c r="I72" s="25">
        <v>12</v>
      </c>
      <c r="J72" s="25">
        <v>5</v>
      </c>
      <c r="K72" s="45" t="s">
        <v>1459</v>
      </c>
      <c r="L72" s="49" t="str">
        <f t="shared" si="3"/>
        <v>tg3-loc2-jlr</v>
      </c>
      <c r="M72" s="49">
        <v>7</v>
      </c>
      <c r="N72" s="25">
        <v>6</v>
      </c>
      <c r="O72" s="39">
        <v>6</v>
      </c>
    </row>
    <row r="73" spans="1:15" ht="16.5" x14ac:dyDescent="0.2">
      <c r="A73" s="45" t="s">
        <v>1022</v>
      </c>
      <c r="B73" s="45">
        <f t="shared" si="2"/>
        <v>5001221</v>
      </c>
      <c r="C73" s="59">
        <v>1</v>
      </c>
      <c r="D73" s="38">
        <v>50012</v>
      </c>
      <c r="E73" s="25">
        <v>2</v>
      </c>
      <c r="F73" s="26" t="s">
        <v>795</v>
      </c>
      <c r="G73" s="26" t="s">
        <v>524</v>
      </c>
      <c r="H73" s="25">
        <v>100</v>
      </c>
      <c r="I73" s="25">
        <v>12</v>
      </c>
      <c r="J73" s="25">
        <v>5</v>
      </c>
      <c r="K73" s="50" t="s">
        <v>606</v>
      </c>
      <c r="L73" s="49" t="str">
        <f t="shared" si="3"/>
        <v>tg3-loc2-shl</v>
      </c>
      <c r="M73" s="49">
        <v>7</v>
      </c>
      <c r="N73" s="25">
        <v>9</v>
      </c>
      <c r="O73" s="39">
        <v>9</v>
      </c>
    </row>
    <row r="74" spans="1:15" ht="16.5" x14ac:dyDescent="0.2">
      <c r="A74" s="45" t="s">
        <v>1022</v>
      </c>
      <c r="B74" s="45">
        <f t="shared" si="2"/>
        <v>5001230</v>
      </c>
      <c r="C74" s="59">
        <v>1</v>
      </c>
      <c r="D74" s="38">
        <v>50012</v>
      </c>
      <c r="E74" s="25">
        <v>3</v>
      </c>
      <c r="F74" s="26" t="s">
        <v>794</v>
      </c>
      <c r="G74" s="26" t="s">
        <v>1463</v>
      </c>
      <c r="H74" s="25">
        <v>100</v>
      </c>
      <c r="I74" s="25">
        <v>12</v>
      </c>
      <c r="J74" s="25">
        <v>5</v>
      </c>
      <c r="K74" s="50" t="s">
        <v>499</v>
      </c>
      <c r="L74" s="50" t="str">
        <f t="shared" si="3"/>
        <v>tg3-loc3-jlr</v>
      </c>
      <c r="M74" s="50">
        <v>7</v>
      </c>
      <c r="N74" s="25">
        <v>6</v>
      </c>
      <c r="O74" s="39">
        <v>6</v>
      </c>
    </row>
    <row r="75" spans="1:15" ht="17.25" thickBot="1" x14ac:dyDescent="0.25">
      <c r="A75" s="45" t="s">
        <v>1022</v>
      </c>
      <c r="B75" s="45">
        <f t="shared" si="2"/>
        <v>5001231</v>
      </c>
      <c r="C75" s="59">
        <v>1</v>
      </c>
      <c r="D75" s="40">
        <v>50012</v>
      </c>
      <c r="E75" s="41">
        <v>3</v>
      </c>
      <c r="F75" s="42" t="s">
        <v>795</v>
      </c>
      <c r="G75" s="42" t="s">
        <v>509</v>
      </c>
      <c r="H75" s="41">
        <v>100</v>
      </c>
      <c r="I75" s="41">
        <v>12</v>
      </c>
      <c r="J75" s="41">
        <v>5</v>
      </c>
      <c r="K75" s="42" t="s">
        <v>604</v>
      </c>
      <c r="L75" s="42" t="str">
        <f t="shared" si="3"/>
        <v>tg3-loc3-shl</v>
      </c>
      <c r="M75" s="42">
        <v>7</v>
      </c>
      <c r="N75" s="41">
        <v>9</v>
      </c>
      <c r="O75" s="43">
        <v>9</v>
      </c>
    </row>
    <row r="76" spans="1:15" ht="16.5" x14ac:dyDescent="0.2">
      <c r="A76" s="45" t="s">
        <v>1023</v>
      </c>
      <c r="B76" s="45">
        <f t="shared" si="2"/>
        <v>5001310</v>
      </c>
      <c r="C76" s="59">
        <v>1</v>
      </c>
      <c r="D76" s="35">
        <v>50013</v>
      </c>
      <c r="E76" s="36">
        <v>1</v>
      </c>
      <c r="F76" s="44" t="s">
        <v>794</v>
      </c>
      <c r="G76" s="44" t="s">
        <v>174</v>
      </c>
      <c r="H76" s="36">
        <v>110</v>
      </c>
      <c r="I76" s="36">
        <v>14</v>
      </c>
      <c r="J76" s="36">
        <v>5</v>
      </c>
      <c r="K76" s="44" t="s">
        <v>502</v>
      </c>
      <c r="L76" s="36" t="str">
        <f t="shared" si="3"/>
        <v>tg4-loc1-jlr</v>
      </c>
      <c r="M76" s="36">
        <v>8</v>
      </c>
      <c r="N76" s="36">
        <v>6</v>
      </c>
      <c r="O76" s="37">
        <v>6</v>
      </c>
    </row>
    <row r="77" spans="1:15" ht="16.5" x14ac:dyDescent="0.2">
      <c r="A77" s="45" t="s">
        <v>1023</v>
      </c>
      <c r="B77" s="45">
        <f t="shared" si="2"/>
        <v>5001311</v>
      </c>
      <c r="C77" s="59">
        <v>1</v>
      </c>
      <c r="D77" s="38">
        <v>50013</v>
      </c>
      <c r="E77" s="25">
        <v>1</v>
      </c>
      <c r="F77" s="26" t="s">
        <v>795</v>
      </c>
      <c r="G77" s="26" t="s">
        <v>432</v>
      </c>
      <c r="H77" s="25">
        <v>110</v>
      </c>
      <c r="I77" s="25">
        <v>14</v>
      </c>
      <c r="J77" s="25">
        <v>5</v>
      </c>
      <c r="K77" s="26" t="s">
        <v>593</v>
      </c>
      <c r="L77" s="25" t="str">
        <f t="shared" si="3"/>
        <v>tg4-loc1-shl</v>
      </c>
      <c r="M77" s="25">
        <v>8</v>
      </c>
      <c r="N77" s="25">
        <v>9</v>
      </c>
      <c r="O77" s="39">
        <v>9</v>
      </c>
    </row>
    <row r="78" spans="1:15" ht="16.5" x14ac:dyDescent="0.2">
      <c r="A78" s="45" t="s">
        <v>1023</v>
      </c>
      <c r="B78" s="45">
        <f t="shared" si="2"/>
        <v>5001320</v>
      </c>
      <c r="C78" s="59">
        <v>1</v>
      </c>
      <c r="D78" s="38">
        <v>50013</v>
      </c>
      <c r="E78" s="25">
        <v>2</v>
      </c>
      <c r="F78" s="26" t="s">
        <v>794</v>
      </c>
      <c r="G78" s="26" t="s">
        <v>504</v>
      </c>
      <c r="H78" s="25">
        <v>110</v>
      </c>
      <c r="I78" s="25">
        <v>14</v>
      </c>
      <c r="J78" s="25">
        <v>5</v>
      </c>
      <c r="K78" s="26" t="s">
        <v>1459</v>
      </c>
      <c r="L78" s="49" t="str">
        <f t="shared" si="3"/>
        <v>tg4-loc2-jlr</v>
      </c>
      <c r="M78" s="49">
        <v>8</v>
      </c>
      <c r="N78" s="25">
        <v>6</v>
      </c>
      <c r="O78" s="39">
        <v>6</v>
      </c>
    </row>
    <row r="79" spans="1:15" ht="16.5" x14ac:dyDescent="0.2">
      <c r="A79" s="45" t="s">
        <v>1023</v>
      </c>
      <c r="B79" s="45">
        <f t="shared" si="2"/>
        <v>5001321</v>
      </c>
      <c r="C79" s="59">
        <v>1</v>
      </c>
      <c r="D79" s="38">
        <v>50013</v>
      </c>
      <c r="E79" s="25">
        <v>2</v>
      </c>
      <c r="F79" s="26" t="s">
        <v>795</v>
      </c>
      <c r="G79" s="26" t="s">
        <v>524</v>
      </c>
      <c r="H79" s="25">
        <v>110</v>
      </c>
      <c r="I79" s="25">
        <v>14</v>
      </c>
      <c r="J79" s="25">
        <v>5</v>
      </c>
      <c r="K79" s="50" t="s">
        <v>606</v>
      </c>
      <c r="L79" s="49" t="str">
        <f t="shared" si="3"/>
        <v>tg4-loc2-shl</v>
      </c>
      <c r="M79" s="49">
        <v>8</v>
      </c>
      <c r="N79" s="25">
        <v>9</v>
      </c>
      <c r="O79" s="39">
        <v>9</v>
      </c>
    </row>
    <row r="80" spans="1:15" ht="16.5" x14ac:dyDescent="0.2">
      <c r="A80" s="45" t="s">
        <v>1023</v>
      </c>
      <c r="B80" s="45">
        <f t="shared" si="2"/>
        <v>5001330</v>
      </c>
      <c r="C80" s="59">
        <v>1</v>
      </c>
      <c r="D80" s="38">
        <v>50013</v>
      </c>
      <c r="E80" s="25">
        <v>3</v>
      </c>
      <c r="F80" s="26" t="s">
        <v>794</v>
      </c>
      <c r="G80" s="26" t="s">
        <v>1463</v>
      </c>
      <c r="H80" s="25">
        <v>110</v>
      </c>
      <c r="I80" s="25">
        <v>14</v>
      </c>
      <c r="J80" s="25">
        <v>5</v>
      </c>
      <c r="K80" s="50" t="s">
        <v>499</v>
      </c>
      <c r="L80" s="50" t="str">
        <f t="shared" si="3"/>
        <v>tg4-loc3-jlr</v>
      </c>
      <c r="M80" s="50">
        <v>8</v>
      </c>
      <c r="N80" s="25">
        <v>6</v>
      </c>
      <c r="O80" s="39">
        <v>6</v>
      </c>
    </row>
    <row r="81" spans="1:15" ht="17.25" thickBot="1" x14ac:dyDescent="0.25">
      <c r="A81" s="45" t="s">
        <v>1023</v>
      </c>
      <c r="B81" s="45">
        <f t="shared" si="2"/>
        <v>5001331</v>
      </c>
      <c r="C81" s="59">
        <v>1</v>
      </c>
      <c r="D81" s="40">
        <v>50013</v>
      </c>
      <c r="E81" s="41">
        <v>3</v>
      </c>
      <c r="F81" s="42" t="s">
        <v>795</v>
      </c>
      <c r="G81" s="42" t="s">
        <v>509</v>
      </c>
      <c r="H81" s="41">
        <v>110</v>
      </c>
      <c r="I81" s="41">
        <v>14</v>
      </c>
      <c r="J81" s="41">
        <v>5</v>
      </c>
      <c r="K81" s="42" t="s">
        <v>604</v>
      </c>
      <c r="L81" s="42" t="str">
        <f t="shared" si="3"/>
        <v>tg4-loc3-shl</v>
      </c>
      <c r="M81" s="42">
        <v>8</v>
      </c>
      <c r="N81" s="41">
        <v>9</v>
      </c>
      <c r="O81" s="43">
        <v>9</v>
      </c>
    </row>
    <row r="82" spans="1:15" ht="16.5" x14ac:dyDescent="0.2">
      <c r="A82" s="45" t="s">
        <v>1024</v>
      </c>
      <c r="B82" s="45">
        <f t="shared" si="2"/>
        <v>5001410</v>
      </c>
      <c r="C82" s="59">
        <v>1</v>
      </c>
      <c r="D82" s="35">
        <v>50014</v>
      </c>
      <c r="E82" s="36">
        <v>1</v>
      </c>
      <c r="F82" s="44" t="s">
        <v>794</v>
      </c>
      <c r="G82" s="44" t="s">
        <v>174</v>
      </c>
      <c r="H82" s="36">
        <v>120</v>
      </c>
      <c r="I82" s="36">
        <v>16</v>
      </c>
      <c r="J82" s="36">
        <v>5</v>
      </c>
      <c r="K82" s="36" t="s">
        <v>502</v>
      </c>
      <c r="L82" s="36" t="str">
        <f t="shared" si="3"/>
        <v>tg5-loc1-jlr</v>
      </c>
      <c r="M82" s="36">
        <v>9</v>
      </c>
      <c r="N82" s="36">
        <v>6</v>
      </c>
      <c r="O82" s="37">
        <v>6</v>
      </c>
    </row>
    <row r="83" spans="1:15" ht="16.5" x14ac:dyDescent="0.2">
      <c r="A83" s="45" t="s">
        <v>1024</v>
      </c>
      <c r="B83" s="45">
        <f t="shared" si="2"/>
        <v>5001411</v>
      </c>
      <c r="C83" s="59">
        <v>1</v>
      </c>
      <c r="D83" s="38">
        <v>50014</v>
      </c>
      <c r="E83" s="25">
        <v>1</v>
      </c>
      <c r="F83" s="26" t="s">
        <v>795</v>
      </c>
      <c r="G83" s="26" t="s">
        <v>432</v>
      </c>
      <c r="H83" s="25">
        <v>120</v>
      </c>
      <c r="I83" s="25">
        <v>16</v>
      </c>
      <c r="J83" s="25">
        <v>5</v>
      </c>
      <c r="K83" s="26" t="s">
        <v>593</v>
      </c>
      <c r="L83" s="25" t="str">
        <f t="shared" si="3"/>
        <v>tg5-loc1-shl</v>
      </c>
      <c r="M83" s="25">
        <v>9</v>
      </c>
      <c r="N83" s="25">
        <v>9</v>
      </c>
      <c r="O83" s="39">
        <v>9</v>
      </c>
    </row>
    <row r="84" spans="1:15" ht="16.5" x14ac:dyDescent="0.2">
      <c r="A84" s="45" t="s">
        <v>1024</v>
      </c>
      <c r="B84" s="45">
        <f t="shared" si="2"/>
        <v>5001420</v>
      </c>
      <c r="C84" s="59">
        <v>1</v>
      </c>
      <c r="D84" s="38">
        <v>50014</v>
      </c>
      <c r="E84" s="25">
        <v>2</v>
      </c>
      <c r="F84" s="26" t="s">
        <v>794</v>
      </c>
      <c r="G84" s="26" t="s">
        <v>504</v>
      </c>
      <c r="H84" s="25">
        <v>120</v>
      </c>
      <c r="I84" s="25">
        <v>16</v>
      </c>
      <c r="J84" s="25">
        <v>5</v>
      </c>
      <c r="K84" s="45" t="s">
        <v>1459</v>
      </c>
      <c r="L84" s="49" t="str">
        <f t="shared" si="3"/>
        <v>tg5-loc2-jlr</v>
      </c>
      <c r="M84" s="49">
        <v>9</v>
      </c>
      <c r="N84" s="25">
        <v>6</v>
      </c>
      <c r="O84" s="39">
        <v>6</v>
      </c>
    </row>
    <row r="85" spans="1:15" ht="16.5" x14ac:dyDescent="0.2">
      <c r="A85" s="45" t="s">
        <v>1024</v>
      </c>
      <c r="B85" s="45">
        <f t="shared" si="2"/>
        <v>5001421</v>
      </c>
      <c r="C85" s="59">
        <v>1</v>
      </c>
      <c r="D85" s="38">
        <v>50014</v>
      </c>
      <c r="E85" s="25">
        <v>2</v>
      </c>
      <c r="F85" s="26" t="s">
        <v>795</v>
      </c>
      <c r="G85" s="26" t="s">
        <v>524</v>
      </c>
      <c r="H85" s="25">
        <v>120</v>
      </c>
      <c r="I85" s="25">
        <v>16</v>
      </c>
      <c r="J85" s="25">
        <v>5</v>
      </c>
      <c r="K85" s="50" t="s">
        <v>606</v>
      </c>
      <c r="L85" s="49" t="str">
        <f t="shared" si="3"/>
        <v>tg5-loc2-shl</v>
      </c>
      <c r="M85" s="49">
        <v>9</v>
      </c>
      <c r="N85" s="25">
        <v>9</v>
      </c>
      <c r="O85" s="39">
        <v>9</v>
      </c>
    </row>
    <row r="86" spans="1:15" ht="16.5" x14ac:dyDescent="0.2">
      <c r="A86" s="45" t="s">
        <v>1024</v>
      </c>
      <c r="B86" s="45">
        <f t="shared" si="2"/>
        <v>5001430</v>
      </c>
      <c r="C86" s="59">
        <v>1</v>
      </c>
      <c r="D86" s="38">
        <v>50014</v>
      </c>
      <c r="E86" s="25">
        <v>3</v>
      </c>
      <c r="F86" s="26" t="s">
        <v>794</v>
      </c>
      <c r="G86" s="26" t="s">
        <v>1463</v>
      </c>
      <c r="H86" s="25">
        <v>120</v>
      </c>
      <c r="I86" s="25">
        <v>16</v>
      </c>
      <c r="J86" s="25">
        <v>5</v>
      </c>
      <c r="K86" s="50" t="s">
        <v>499</v>
      </c>
      <c r="L86" s="50" t="str">
        <f t="shared" si="3"/>
        <v>tg5-loc3-jlr</v>
      </c>
      <c r="M86" s="50">
        <v>9</v>
      </c>
      <c r="N86" s="25">
        <v>6</v>
      </c>
      <c r="O86" s="39">
        <v>6</v>
      </c>
    </row>
    <row r="87" spans="1:15" ht="17.25" thickBot="1" x14ac:dyDescent="0.25">
      <c r="A87" s="45" t="s">
        <v>1024</v>
      </c>
      <c r="B87" s="45">
        <f t="shared" si="2"/>
        <v>5001431</v>
      </c>
      <c r="C87" s="59">
        <v>1</v>
      </c>
      <c r="D87" s="40">
        <v>50014</v>
      </c>
      <c r="E87" s="41">
        <v>3</v>
      </c>
      <c r="F87" s="42" t="s">
        <v>795</v>
      </c>
      <c r="G87" s="42" t="s">
        <v>509</v>
      </c>
      <c r="H87" s="41">
        <v>120</v>
      </c>
      <c r="I87" s="41">
        <v>16</v>
      </c>
      <c r="J87" s="41">
        <v>5</v>
      </c>
      <c r="K87" s="42" t="s">
        <v>604</v>
      </c>
      <c r="L87" s="42" t="str">
        <f t="shared" si="3"/>
        <v>tg5-loc3-shl</v>
      </c>
      <c r="M87" s="42">
        <v>9</v>
      </c>
      <c r="N87" s="41">
        <v>9</v>
      </c>
      <c r="O87" s="43">
        <v>9</v>
      </c>
    </row>
    <row r="88" spans="1:15" ht="16.5" x14ac:dyDescent="0.2">
      <c r="A88" s="45" t="s">
        <v>1025</v>
      </c>
      <c r="B88" s="45">
        <f t="shared" si="2"/>
        <v>5001510</v>
      </c>
      <c r="C88" s="59">
        <v>1</v>
      </c>
      <c r="D88" s="35">
        <v>50015</v>
      </c>
      <c r="E88" s="36">
        <v>1</v>
      </c>
      <c r="F88" s="44" t="s">
        <v>794</v>
      </c>
      <c r="G88" s="44" t="s">
        <v>174</v>
      </c>
      <c r="H88" s="36">
        <v>130</v>
      </c>
      <c r="I88" s="36">
        <v>18</v>
      </c>
      <c r="J88" s="36">
        <v>5</v>
      </c>
      <c r="K88" s="36" t="s">
        <v>502</v>
      </c>
      <c r="L88" s="36" t="str">
        <f t="shared" si="3"/>
        <v>tg6-loc1-jlr</v>
      </c>
      <c r="M88" s="36">
        <v>10</v>
      </c>
      <c r="N88" s="36">
        <v>6</v>
      </c>
      <c r="O88" s="37">
        <v>6</v>
      </c>
    </row>
    <row r="89" spans="1:15" ht="16.5" x14ac:dyDescent="0.2">
      <c r="A89" s="45" t="s">
        <v>1025</v>
      </c>
      <c r="B89" s="45">
        <f t="shared" si="2"/>
        <v>5001511</v>
      </c>
      <c r="C89" s="59">
        <v>1</v>
      </c>
      <c r="D89" s="38">
        <v>50015</v>
      </c>
      <c r="E89" s="25">
        <v>1</v>
      </c>
      <c r="F89" s="26" t="s">
        <v>795</v>
      </c>
      <c r="G89" s="26" t="s">
        <v>432</v>
      </c>
      <c r="H89" s="25">
        <v>130</v>
      </c>
      <c r="I89" s="25">
        <v>18</v>
      </c>
      <c r="J89" s="25">
        <v>5</v>
      </c>
      <c r="K89" s="26" t="s">
        <v>593</v>
      </c>
      <c r="L89" s="25" t="str">
        <f t="shared" si="3"/>
        <v>tg6-loc1-shl</v>
      </c>
      <c r="M89" s="25">
        <v>10</v>
      </c>
      <c r="N89" s="25">
        <v>9</v>
      </c>
      <c r="O89" s="39">
        <v>9</v>
      </c>
    </row>
    <row r="90" spans="1:15" ht="16.5" x14ac:dyDescent="0.2">
      <c r="A90" s="45" t="s">
        <v>1025</v>
      </c>
      <c r="B90" s="45">
        <f t="shared" si="2"/>
        <v>5001520</v>
      </c>
      <c r="C90" s="59">
        <v>1</v>
      </c>
      <c r="D90" s="38">
        <v>50015</v>
      </c>
      <c r="E90" s="25">
        <v>2</v>
      </c>
      <c r="F90" s="26" t="s">
        <v>794</v>
      </c>
      <c r="G90" s="26" t="s">
        <v>504</v>
      </c>
      <c r="H90" s="25">
        <v>130</v>
      </c>
      <c r="I90" s="25">
        <v>18</v>
      </c>
      <c r="J90" s="25">
        <v>5</v>
      </c>
      <c r="K90" s="25" t="s">
        <v>1459</v>
      </c>
      <c r="L90" s="49" t="str">
        <f t="shared" si="3"/>
        <v>tg6-loc2-jlr</v>
      </c>
      <c r="M90" s="49">
        <v>10</v>
      </c>
      <c r="N90" s="25">
        <v>6</v>
      </c>
      <c r="O90" s="39">
        <v>6</v>
      </c>
    </row>
    <row r="91" spans="1:15" ht="16.5" x14ac:dyDescent="0.2">
      <c r="A91" s="45" t="s">
        <v>1025</v>
      </c>
      <c r="B91" s="45">
        <f t="shared" si="2"/>
        <v>5001521</v>
      </c>
      <c r="C91" s="59">
        <v>1</v>
      </c>
      <c r="D91" s="38">
        <v>50015</v>
      </c>
      <c r="E91" s="25">
        <v>2</v>
      </c>
      <c r="F91" s="26" t="s">
        <v>795</v>
      </c>
      <c r="G91" s="26" t="s">
        <v>524</v>
      </c>
      <c r="H91" s="25">
        <v>130</v>
      </c>
      <c r="I91" s="25">
        <v>18</v>
      </c>
      <c r="J91" s="25">
        <v>5</v>
      </c>
      <c r="K91" s="26" t="s">
        <v>606</v>
      </c>
      <c r="L91" s="49" t="str">
        <f t="shared" si="3"/>
        <v>tg6-loc2-shl</v>
      </c>
      <c r="M91" s="49">
        <v>10</v>
      </c>
      <c r="N91" s="25">
        <v>9</v>
      </c>
      <c r="O91" s="39">
        <v>9</v>
      </c>
    </row>
    <row r="92" spans="1:15" ht="16.5" x14ac:dyDescent="0.2">
      <c r="A92" s="45" t="s">
        <v>1025</v>
      </c>
      <c r="B92" s="45">
        <f t="shared" si="2"/>
        <v>5001530</v>
      </c>
      <c r="C92" s="59">
        <v>1</v>
      </c>
      <c r="D92" s="38">
        <v>50015</v>
      </c>
      <c r="E92" s="25">
        <v>3</v>
      </c>
      <c r="F92" s="26" t="s">
        <v>794</v>
      </c>
      <c r="G92" s="26" t="s">
        <v>1463</v>
      </c>
      <c r="H92" s="25">
        <v>130</v>
      </c>
      <c r="I92" s="25">
        <v>18</v>
      </c>
      <c r="J92" s="25">
        <v>5</v>
      </c>
      <c r="K92" s="25" t="s">
        <v>499</v>
      </c>
      <c r="L92" s="50" t="str">
        <f t="shared" si="3"/>
        <v>tg6-loc3-jlr</v>
      </c>
      <c r="M92" s="50">
        <v>10</v>
      </c>
      <c r="N92" s="25">
        <v>6</v>
      </c>
      <c r="O92" s="39">
        <v>6</v>
      </c>
    </row>
    <row r="93" spans="1:15" ht="17.25" thickBot="1" x14ac:dyDescent="0.25">
      <c r="A93" s="45" t="s">
        <v>1025</v>
      </c>
      <c r="B93" s="45">
        <f t="shared" si="2"/>
        <v>5001531</v>
      </c>
      <c r="C93" s="59">
        <v>1</v>
      </c>
      <c r="D93" s="40">
        <v>50015</v>
      </c>
      <c r="E93" s="41">
        <v>3</v>
      </c>
      <c r="F93" s="42" t="s">
        <v>795</v>
      </c>
      <c r="G93" s="42" t="s">
        <v>509</v>
      </c>
      <c r="H93" s="41">
        <v>130</v>
      </c>
      <c r="I93" s="41">
        <v>18</v>
      </c>
      <c r="J93" s="41">
        <v>5</v>
      </c>
      <c r="K93" s="42" t="s">
        <v>604</v>
      </c>
      <c r="L93" s="42" t="str">
        <f t="shared" si="3"/>
        <v>tg6-loc3-shl</v>
      </c>
      <c r="M93" s="42">
        <v>10</v>
      </c>
      <c r="N93" s="41">
        <v>9</v>
      </c>
      <c r="O93" s="43">
        <v>9</v>
      </c>
    </row>
    <row r="94" spans="1:15" ht="16.5" x14ac:dyDescent="0.2">
      <c r="A94" s="45" t="s">
        <v>1026</v>
      </c>
      <c r="B94" s="45">
        <f t="shared" si="2"/>
        <v>5001610</v>
      </c>
      <c r="C94" s="59">
        <v>1</v>
      </c>
      <c r="D94" s="35">
        <v>50016</v>
      </c>
      <c r="E94" s="36">
        <v>1</v>
      </c>
      <c r="F94" s="44" t="s">
        <v>794</v>
      </c>
      <c r="G94" s="44" t="s">
        <v>174</v>
      </c>
      <c r="H94" s="36">
        <v>140</v>
      </c>
      <c r="I94" s="36">
        <v>20</v>
      </c>
      <c r="J94" s="36">
        <v>5</v>
      </c>
      <c r="K94" s="36" t="s">
        <v>502</v>
      </c>
      <c r="L94" s="36" t="str">
        <f t="shared" si="3"/>
        <v>xy-loc1-jlr</v>
      </c>
      <c r="M94" s="36">
        <v>10</v>
      </c>
      <c r="N94" s="36">
        <v>6</v>
      </c>
      <c r="O94" s="37">
        <v>6</v>
      </c>
    </row>
    <row r="95" spans="1:15" ht="16.5" x14ac:dyDescent="0.2">
      <c r="A95" s="45" t="s">
        <v>1026</v>
      </c>
      <c r="B95" s="45">
        <f t="shared" si="2"/>
        <v>5001611</v>
      </c>
      <c r="C95" s="59">
        <v>1</v>
      </c>
      <c r="D95" s="38">
        <v>50016</v>
      </c>
      <c r="E95" s="25">
        <v>1</v>
      </c>
      <c r="F95" s="26" t="s">
        <v>795</v>
      </c>
      <c r="G95" s="26" t="s">
        <v>432</v>
      </c>
      <c r="H95" s="25">
        <v>140</v>
      </c>
      <c r="I95" s="25">
        <v>20</v>
      </c>
      <c r="J95" s="25">
        <v>5</v>
      </c>
      <c r="K95" s="25" t="s">
        <v>593</v>
      </c>
      <c r="L95" s="25" t="str">
        <f t="shared" si="3"/>
        <v>xy-loc1-shl</v>
      </c>
      <c r="M95" s="25">
        <v>10</v>
      </c>
      <c r="N95" s="25">
        <v>9</v>
      </c>
      <c r="O95" s="39">
        <v>9</v>
      </c>
    </row>
    <row r="96" spans="1:15" ht="16.5" x14ac:dyDescent="0.2">
      <c r="A96" s="45" t="s">
        <v>1026</v>
      </c>
      <c r="B96" s="45">
        <f t="shared" si="2"/>
        <v>5001620</v>
      </c>
      <c r="C96" s="59">
        <v>1</v>
      </c>
      <c r="D96" s="38">
        <v>50016</v>
      </c>
      <c r="E96" s="25">
        <v>2</v>
      </c>
      <c r="F96" s="26" t="s">
        <v>794</v>
      </c>
      <c r="G96" s="26" t="s">
        <v>504</v>
      </c>
      <c r="H96" s="25">
        <v>140</v>
      </c>
      <c r="I96" s="25">
        <v>20</v>
      </c>
      <c r="J96" s="25">
        <v>5</v>
      </c>
      <c r="K96" s="25" t="s">
        <v>1459</v>
      </c>
      <c r="L96" s="49" t="str">
        <f t="shared" si="3"/>
        <v>xy-loc2-jlr</v>
      </c>
      <c r="M96" s="49">
        <v>10</v>
      </c>
      <c r="N96" s="25">
        <v>6</v>
      </c>
      <c r="O96" s="39">
        <v>6</v>
      </c>
    </row>
    <row r="97" spans="1:15" ht="16.5" x14ac:dyDescent="0.2">
      <c r="A97" s="45" t="s">
        <v>1026</v>
      </c>
      <c r="B97" s="45">
        <f t="shared" si="2"/>
        <v>5001621</v>
      </c>
      <c r="C97" s="59">
        <v>1</v>
      </c>
      <c r="D97" s="38">
        <v>50016</v>
      </c>
      <c r="E97" s="25">
        <v>2</v>
      </c>
      <c r="F97" s="26" t="s">
        <v>795</v>
      </c>
      <c r="G97" s="26" t="s">
        <v>524</v>
      </c>
      <c r="H97" s="25">
        <v>140</v>
      </c>
      <c r="I97" s="25">
        <v>20</v>
      </c>
      <c r="J97" s="25">
        <v>5</v>
      </c>
      <c r="K97" s="25" t="s">
        <v>606</v>
      </c>
      <c r="L97" s="49" t="str">
        <f t="shared" si="3"/>
        <v>xy-loc2-shl</v>
      </c>
      <c r="M97" s="49">
        <v>10</v>
      </c>
      <c r="N97" s="25">
        <v>9</v>
      </c>
      <c r="O97" s="39">
        <v>9</v>
      </c>
    </row>
    <row r="98" spans="1:15" ht="16.5" x14ac:dyDescent="0.2">
      <c r="A98" s="45" t="s">
        <v>1026</v>
      </c>
      <c r="B98" s="45">
        <f t="shared" si="2"/>
        <v>5001630</v>
      </c>
      <c r="C98" s="59">
        <v>1</v>
      </c>
      <c r="D98" s="38">
        <v>50016</v>
      </c>
      <c r="E98" s="25">
        <v>3</v>
      </c>
      <c r="F98" s="26" t="s">
        <v>794</v>
      </c>
      <c r="G98" s="26" t="s">
        <v>1463</v>
      </c>
      <c r="H98" s="25">
        <v>140</v>
      </c>
      <c r="I98" s="25">
        <v>20</v>
      </c>
      <c r="J98" s="25">
        <v>5</v>
      </c>
      <c r="K98" s="25" t="s">
        <v>499</v>
      </c>
      <c r="L98" s="50" t="str">
        <f t="shared" si="3"/>
        <v>xy-loc3-jlr</v>
      </c>
      <c r="M98" s="50">
        <v>10</v>
      </c>
      <c r="N98" s="25">
        <v>6</v>
      </c>
      <c r="O98" s="39">
        <v>6</v>
      </c>
    </row>
    <row r="99" spans="1:15" ht="17.25" thickBot="1" x14ac:dyDescent="0.25">
      <c r="A99" s="45" t="s">
        <v>1026</v>
      </c>
      <c r="B99" s="45">
        <f t="shared" si="2"/>
        <v>5001631</v>
      </c>
      <c r="C99" s="59">
        <v>1</v>
      </c>
      <c r="D99" s="40">
        <v>50016</v>
      </c>
      <c r="E99" s="41">
        <v>3</v>
      </c>
      <c r="F99" s="42" t="s">
        <v>795</v>
      </c>
      <c r="G99" s="42" t="s">
        <v>509</v>
      </c>
      <c r="H99" s="41">
        <v>140</v>
      </c>
      <c r="I99" s="41">
        <v>20</v>
      </c>
      <c r="J99" s="41">
        <v>5</v>
      </c>
      <c r="K99" s="41" t="s">
        <v>604</v>
      </c>
      <c r="L99" s="42" t="str">
        <f t="shared" si="3"/>
        <v>xy-loc3-shl</v>
      </c>
      <c r="M99" s="42">
        <v>10</v>
      </c>
      <c r="N99" s="41">
        <v>9</v>
      </c>
      <c r="O99" s="43">
        <v>9</v>
      </c>
    </row>
    <row r="100" spans="1:15" ht="16.5" x14ac:dyDescent="0.2">
      <c r="A100" s="45"/>
      <c r="B100" s="45"/>
      <c r="C100" s="59"/>
      <c r="D100" s="35"/>
      <c r="E100" s="36"/>
      <c r="F100" s="44"/>
      <c r="G100" s="44"/>
      <c r="H100" s="36"/>
      <c r="I100" s="36"/>
      <c r="J100" s="36"/>
      <c r="K100" s="36"/>
      <c r="L100" s="36"/>
      <c r="M100" s="36"/>
      <c r="N100" s="36"/>
      <c r="O100" s="37"/>
    </row>
    <row r="101" spans="1:15" ht="16.5" x14ac:dyDescent="0.2">
      <c r="A101" s="45"/>
      <c r="B101" s="45"/>
      <c r="C101" s="59"/>
      <c r="D101" s="38"/>
      <c r="E101" s="25"/>
      <c r="F101" s="26"/>
      <c r="G101" s="26"/>
      <c r="H101" s="25"/>
      <c r="I101" s="25"/>
      <c r="J101" s="25"/>
      <c r="K101" s="25"/>
      <c r="L101" s="25"/>
      <c r="M101" s="25"/>
      <c r="N101" s="25"/>
      <c r="O101" s="39"/>
    </row>
    <row r="102" spans="1:15" ht="16.5" x14ac:dyDescent="0.2">
      <c r="A102" s="45"/>
      <c r="B102" s="45"/>
      <c r="C102" s="59"/>
      <c r="D102" s="38"/>
      <c r="E102" s="25"/>
      <c r="F102" s="26"/>
      <c r="G102" s="26"/>
      <c r="H102" s="25"/>
      <c r="I102" s="25"/>
      <c r="J102" s="25"/>
      <c r="K102" s="25"/>
      <c r="L102" s="49"/>
      <c r="M102" s="49"/>
      <c r="N102" s="25"/>
      <c r="O102" s="39"/>
    </row>
    <row r="103" spans="1:15" ht="16.5" x14ac:dyDescent="0.2">
      <c r="A103" s="45"/>
      <c r="B103" s="45"/>
      <c r="C103" s="59"/>
      <c r="D103" s="38"/>
      <c r="E103" s="25"/>
      <c r="F103" s="26"/>
      <c r="G103" s="26"/>
      <c r="H103" s="25"/>
      <c r="I103" s="25"/>
      <c r="J103" s="25"/>
      <c r="K103" s="25"/>
      <c r="L103" s="49"/>
      <c r="M103" s="49"/>
      <c r="N103" s="25"/>
      <c r="O103" s="39"/>
    </row>
    <row r="104" spans="1:15" ht="16.5" x14ac:dyDescent="0.2">
      <c r="A104" s="45"/>
      <c r="B104" s="45"/>
      <c r="C104" s="59"/>
      <c r="D104" s="38"/>
      <c r="E104" s="25"/>
      <c r="F104" s="26"/>
      <c r="G104" s="26"/>
      <c r="H104" s="25"/>
      <c r="I104" s="25"/>
      <c r="J104" s="25"/>
      <c r="K104" s="25"/>
      <c r="L104" s="50"/>
      <c r="M104" s="50"/>
      <c r="N104" s="25"/>
      <c r="O104" s="39"/>
    </row>
    <row r="105" spans="1:15" ht="17.25" thickBot="1" x14ac:dyDescent="0.25">
      <c r="A105" s="45"/>
      <c r="B105" s="45"/>
      <c r="C105" s="59"/>
      <c r="D105" s="40"/>
      <c r="E105" s="41"/>
      <c r="F105" s="42"/>
      <c r="G105" s="42"/>
      <c r="H105" s="41"/>
      <c r="I105" s="41"/>
      <c r="J105" s="41"/>
      <c r="K105" s="41"/>
      <c r="L105" s="42"/>
      <c r="M105" s="42"/>
      <c r="N105" s="41"/>
      <c r="O105" s="43"/>
    </row>
    <row r="106" spans="1:15" ht="16.5" x14ac:dyDescent="0.2">
      <c r="A106" s="45"/>
      <c r="B106" s="45"/>
      <c r="C106" s="59"/>
      <c r="D106" s="35"/>
      <c r="E106" s="36"/>
      <c r="F106" s="44"/>
      <c r="G106" s="44"/>
      <c r="H106" s="36"/>
      <c r="I106" s="36"/>
      <c r="J106" s="36"/>
      <c r="K106" s="36"/>
      <c r="L106" s="36"/>
      <c r="M106" s="36"/>
      <c r="N106" s="36"/>
      <c r="O106" s="37"/>
    </row>
    <row r="107" spans="1:15" ht="16.5" x14ac:dyDescent="0.2">
      <c r="A107" s="45"/>
      <c r="B107" s="45"/>
      <c r="C107" s="59"/>
      <c r="D107" s="38"/>
      <c r="E107" s="25"/>
      <c r="F107" s="26"/>
      <c r="G107" s="26"/>
      <c r="H107" s="25"/>
      <c r="I107" s="25"/>
      <c r="J107" s="25"/>
      <c r="K107" s="26"/>
      <c r="L107" s="25"/>
      <c r="M107" s="25"/>
      <c r="N107" s="25"/>
      <c r="O107" s="39"/>
    </row>
    <row r="108" spans="1:15" ht="16.5" x14ac:dyDescent="0.2">
      <c r="A108" s="45"/>
      <c r="B108" s="45"/>
      <c r="C108" s="59"/>
      <c r="D108" s="38"/>
      <c r="E108" s="25"/>
      <c r="F108" s="26"/>
      <c r="G108" s="26"/>
      <c r="H108" s="25"/>
      <c r="I108" s="25"/>
      <c r="J108" s="25"/>
      <c r="K108" s="25"/>
      <c r="L108" s="49"/>
      <c r="M108" s="49"/>
      <c r="N108" s="25"/>
      <c r="O108" s="39"/>
    </row>
    <row r="109" spans="1:15" ht="16.5" x14ac:dyDescent="0.2">
      <c r="A109" s="45"/>
      <c r="B109" s="45"/>
      <c r="C109" s="59"/>
      <c r="D109" s="38"/>
      <c r="E109" s="25"/>
      <c r="F109" s="26"/>
      <c r="G109" s="26"/>
      <c r="H109" s="25"/>
      <c r="I109" s="25"/>
      <c r="J109" s="25"/>
      <c r="K109" s="25"/>
      <c r="L109" s="49"/>
      <c r="M109" s="49"/>
      <c r="N109" s="25"/>
      <c r="O109" s="39"/>
    </row>
    <row r="110" spans="1:15" ht="16.5" x14ac:dyDescent="0.2">
      <c r="A110" s="45"/>
      <c r="B110" s="45"/>
      <c r="C110" s="59"/>
      <c r="D110" s="38"/>
      <c r="E110" s="25"/>
      <c r="F110" s="26"/>
      <c r="G110" s="26"/>
      <c r="H110" s="25"/>
      <c r="I110" s="25"/>
      <c r="J110" s="25"/>
      <c r="K110" s="25"/>
      <c r="L110" s="50"/>
      <c r="M110" s="50"/>
      <c r="N110" s="25"/>
      <c r="O110" s="39"/>
    </row>
    <row r="111" spans="1:15" ht="17.25" thickBot="1" x14ac:dyDescent="0.25">
      <c r="A111" s="45"/>
      <c r="B111" s="45"/>
      <c r="C111" s="59"/>
      <c r="D111" s="40"/>
      <c r="E111" s="41"/>
      <c r="F111" s="42"/>
      <c r="G111" s="42"/>
      <c r="H111" s="41"/>
      <c r="I111" s="41"/>
      <c r="J111" s="41"/>
      <c r="K111" s="41"/>
      <c r="L111" s="42"/>
      <c r="M111" s="42"/>
      <c r="N111" s="41"/>
      <c r="O111" s="43"/>
    </row>
    <row r="112" spans="1:15" ht="16.5" x14ac:dyDescent="0.2">
      <c r="A112" s="45"/>
      <c r="B112" s="45"/>
      <c r="C112" s="59"/>
      <c r="D112" s="35"/>
      <c r="E112" s="36"/>
      <c r="F112" s="44"/>
      <c r="G112" s="44"/>
      <c r="H112" s="36"/>
      <c r="I112" s="36"/>
      <c r="J112" s="36"/>
      <c r="K112" s="36"/>
      <c r="L112" s="36"/>
      <c r="M112" s="36"/>
      <c r="N112" s="36"/>
      <c r="O112" s="37"/>
    </row>
    <row r="113" spans="1:15" ht="16.5" x14ac:dyDescent="0.2">
      <c r="A113" s="45"/>
      <c r="B113" s="45"/>
      <c r="C113" s="59"/>
      <c r="D113" s="38"/>
      <c r="E113" s="25"/>
      <c r="F113" s="26"/>
      <c r="G113" s="26"/>
      <c r="H113" s="25"/>
      <c r="I113" s="25"/>
      <c r="J113" s="25"/>
      <c r="K113" s="25"/>
      <c r="L113" s="25"/>
      <c r="M113" s="25"/>
      <c r="N113" s="25"/>
      <c r="O113" s="39"/>
    </row>
    <row r="114" spans="1:15" ht="16.5" x14ac:dyDescent="0.2">
      <c r="A114" s="45"/>
      <c r="B114" s="45"/>
      <c r="C114" s="59"/>
      <c r="D114" s="38"/>
      <c r="E114" s="25"/>
      <c r="F114" s="26"/>
      <c r="G114" s="26"/>
      <c r="H114" s="25"/>
      <c r="I114" s="25"/>
      <c r="J114" s="25"/>
      <c r="K114" s="25"/>
      <c r="L114" s="49"/>
      <c r="M114" s="49"/>
      <c r="N114" s="25"/>
      <c r="O114" s="39"/>
    </row>
    <row r="115" spans="1:15" ht="16.5" x14ac:dyDescent="0.2">
      <c r="A115" s="45"/>
      <c r="B115" s="45"/>
      <c r="C115" s="59"/>
      <c r="D115" s="38"/>
      <c r="E115" s="25"/>
      <c r="F115" s="26"/>
      <c r="G115" s="26"/>
      <c r="H115" s="25"/>
      <c r="I115" s="25"/>
      <c r="J115" s="25"/>
      <c r="K115" s="25"/>
      <c r="L115" s="49"/>
      <c r="M115" s="49"/>
      <c r="N115" s="25"/>
      <c r="O115" s="39"/>
    </row>
    <row r="116" spans="1:15" ht="16.5" x14ac:dyDescent="0.2">
      <c r="A116" s="45"/>
      <c r="B116" s="45"/>
      <c r="C116" s="59"/>
      <c r="D116" s="38"/>
      <c r="E116" s="25"/>
      <c r="F116" s="26"/>
      <c r="G116" s="26"/>
      <c r="H116" s="25"/>
      <c r="I116" s="25"/>
      <c r="J116" s="25"/>
      <c r="K116" s="25"/>
      <c r="L116" s="50"/>
      <c r="M116" s="50"/>
      <c r="N116" s="25"/>
      <c r="O116" s="39"/>
    </row>
    <row r="117" spans="1:15" ht="17.25" thickBot="1" x14ac:dyDescent="0.25">
      <c r="A117" s="45"/>
      <c r="B117" s="45"/>
      <c r="C117" s="59"/>
      <c r="D117" s="40"/>
      <c r="E117" s="41"/>
      <c r="F117" s="42"/>
      <c r="G117" s="42"/>
      <c r="H117" s="41"/>
      <c r="I117" s="41"/>
      <c r="J117" s="41"/>
      <c r="K117" s="41"/>
      <c r="L117" s="42"/>
      <c r="M117" s="42"/>
      <c r="N117" s="41"/>
      <c r="O117" s="43"/>
    </row>
    <row r="118" spans="1:15" ht="16.5" x14ac:dyDescent="0.2">
      <c r="A118" s="45"/>
      <c r="B118" s="45"/>
      <c r="C118" s="59"/>
      <c r="D118" s="35"/>
      <c r="E118" s="36"/>
      <c r="F118" s="44"/>
      <c r="G118" s="44"/>
      <c r="H118" s="36"/>
      <c r="I118" s="36"/>
      <c r="J118" s="36"/>
      <c r="K118" s="36"/>
      <c r="L118" s="36"/>
      <c r="M118" s="36"/>
      <c r="N118" s="36"/>
      <c r="O118" s="37"/>
    </row>
    <row r="119" spans="1:15" ht="16.5" x14ac:dyDescent="0.2">
      <c r="A119" s="45"/>
      <c r="B119" s="45"/>
      <c r="C119" s="59"/>
      <c r="D119" s="38"/>
      <c r="E119" s="25"/>
      <c r="F119" s="26"/>
      <c r="G119" s="26"/>
      <c r="H119" s="25"/>
      <c r="I119" s="25"/>
      <c r="J119" s="25"/>
      <c r="K119" s="25"/>
      <c r="L119" s="25"/>
      <c r="M119" s="25"/>
      <c r="N119" s="25"/>
      <c r="O119" s="39"/>
    </row>
    <row r="120" spans="1:15" ht="16.5" x14ac:dyDescent="0.2">
      <c r="A120" s="45"/>
      <c r="B120" s="45"/>
      <c r="C120" s="59"/>
      <c r="D120" s="38"/>
      <c r="E120" s="25"/>
      <c r="F120" s="26"/>
      <c r="G120" s="26"/>
      <c r="H120" s="25"/>
      <c r="I120" s="25"/>
      <c r="J120" s="25"/>
      <c r="K120" s="25"/>
      <c r="L120" s="49"/>
      <c r="M120" s="49"/>
      <c r="N120" s="25"/>
      <c r="O120" s="39"/>
    </row>
    <row r="121" spans="1:15" ht="16.5" x14ac:dyDescent="0.2">
      <c r="A121" s="45"/>
      <c r="B121" s="45"/>
      <c r="C121" s="59"/>
      <c r="D121" s="38"/>
      <c r="E121" s="25"/>
      <c r="F121" s="26"/>
      <c r="G121" s="26"/>
      <c r="H121" s="25"/>
      <c r="I121" s="25"/>
      <c r="J121" s="25"/>
      <c r="K121" s="25"/>
      <c r="L121" s="49"/>
      <c r="M121" s="49"/>
      <c r="N121" s="25"/>
      <c r="O121" s="39"/>
    </row>
    <row r="122" spans="1:15" ht="16.5" x14ac:dyDescent="0.2">
      <c r="A122" s="45"/>
      <c r="B122" s="45"/>
      <c r="C122" s="59"/>
      <c r="D122" s="38"/>
      <c r="E122" s="25"/>
      <c r="F122" s="26"/>
      <c r="G122" s="26"/>
      <c r="H122" s="25"/>
      <c r="I122" s="25"/>
      <c r="J122" s="25"/>
      <c r="K122" s="25"/>
      <c r="L122" s="50"/>
      <c r="M122" s="50"/>
      <c r="N122" s="25"/>
      <c r="O122" s="39"/>
    </row>
    <row r="123" spans="1:15" ht="17.25" thickBot="1" x14ac:dyDescent="0.25">
      <c r="A123" s="45"/>
      <c r="B123" s="45"/>
      <c r="C123" s="59"/>
      <c r="D123" s="40"/>
      <c r="E123" s="41"/>
      <c r="F123" s="42"/>
      <c r="G123" s="42"/>
      <c r="H123" s="41"/>
      <c r="I123" s="41"/>
      <c r="J123" s="41"/>
      <c r="K123" s="41"/>
      <c r="L123" s="42"/>
      <c r="M123" s="42"/>
      <c r="N123" s="41"/>
      <c r="O123" s="43"/>
    </row>
    <row r="124" spans="1:15" ht="16.5" x14ac:dyDescent="0.2">
      <c r="A124" s="45"/>
      <c r="B124" s="45"/>
      <c r="C124" s="59"/>
      <c r="D124" s="35"/>
      <c r="E124" s="36"/>
      <c r="F124" s="44"/>
      <c r="G124" s="44"/>
      <c r="H124" s="36"/>
      <c r="I124" s="36"/>
      <c r="J124" s="36"/>
      <c r="K124" s="36"/>
      <c r="L124" s="36"/>
      <c r="M124" s="36"/>
      <c r="N124" s="36"/>
      <c r="O124" s="37"/>
    </row>
    <row r="125" spans="1:15" ht="16.5" x14ac:dyDescent="0.2">
      <c r="A125" s="45"/>
      <c r="B125" s="45"/>
      <c r="C125" s="59"/>
      <c r="D125" s="38"/>
      <c r="E125" s="25"/>
      <c r="F125" s="26"/>
      <c r="G125" s="26"/>
      <c r="H125" s="25"/>
      <c r="I125" s="25"/>
      <c r="J125" s="25"/>
      <c r="K125" s="25"/>
      <c r="L125" s="25"/>
      <c r="M125" s="25"/>
      <c r="N125" s="25"/>
      <c r="O125" s="39"/>
    </row>
    <row r="126" spans="1:15" ht="16.5" x14ac:dyDescent="0.2">
      <c r="A126" s="45"/>
      <c r="B126" s="45"/>
      <c r="C126" s="59"/>
      <c r="D126" s="38"/>
      <c r="E126" s="25"/>
      <c r="F126" s="26"/>
      <c r="G126" s="26"/>
      <c r="H126" s="25"/>
      <c r="I126" s="25"/>
      <c r="J126" s="25"/>
      <c r="K126" s="25"/>
      <c r="L126" s="49"/>
      <c r="M126" s="49"/>
      <c r="N126" s="25"/>
      <c r="O126" s="39"/>
    </row>
    <row r="127" spans="1:15" ht="16.5" x14ac:dyDescent="0.2">
      <c r="A127" s="45"/>
      <c r="B127" s="45"/>
      <c r="C127" s="59"/>
      <c r="D127" s="38"/>
      <c r="E127" s="25"/>
      <c r="F127" s="26"/>
      <c r="G127" s="26"/>
      <c r="H127" s="25"/>
      <c r="I127" s="25"/>
      <c r="J127" s="25"/>
      <c r="K127" s="25"/>
      <c r="L127" s="49"/>
      <c r="M127" s="49"/>
      <c r="N127" s="25"/>
      <c r="O127" s="39"/>
    </row>
    <row r="128" spans="1:15" ht="16.5" x14ac:dyDescent="0.2">
      <c r="A128" s="45"/>
      <c r="B128" s="45"/>
      <c r="C128" s="59"/>
      <c r="D128" s="38"/>
      <c r="E128" s="25"/>
      <c r="F128" s="26"/>
      <c r="G128" s="26"/>
      <c r="H128" s="25"/>
      <c r="I128" s="25"/>
      <c r="J128" s="25"/>
      <c r="K128" s="25"/>
      <c r="L128" s="50"/>
      <c r="M128" s="50"/>
      <c r="N128" s="25"/>
      <c r="O128" s="39"/>
    </row>
    <row r="129" spans="1:15" ht="17.25" thickBot="1" x14ac:dyDescent="0.25">
      <c r="A129" s="45"/>
      <c r="B129" s="45"/>
      <c r="C129" s="59"/>
      <c r="D129" s="40"/>
      <c r="E129" s="41"/>
      <c r="F129" s="42"/>
      <c r="G129" s="42"/>
      <c r="H129" s="41"/>
      <c r="I129" s="41"/>
      <c r="J129" s="41"/>
      <c r="K129" s="41"/>
      <c r="L129" s="42"/>
      <c r="M129" s="42"/>
      <c r="N129" s="41"/>
      <c r="O129" s="43"/>
    </row>
    <row r="130" spans="1:15" ht="16.5" x14ac:dyDescent="0.2">
      <c r="A130" s="45"/>
      <c r="B130" s="45"/>
      <c r="C130" s="59"/>
      <c r="D130" s="35"/>
      <c r="E130" s="36"/>
      <c r="F130" s="44"/>
      <c r="G130" s="44"/>
      <c r="H130" s="36"/>
      <c r="I130" s="36"/>
      <c r="J130" s="36"/>
      <c r="K130" s="44"/>
      <c r="L130" s="36"/>
      <c r="M130" s="36"/>
      <c r="N130" s="36"/>
      <c r="O130" s="37"/>
    </row>
    <row r="131" spans="1:15" ht="16.5" x14ac:dyDescent="0.2">
      <c r="A131" s="45"/>
      <c r="B131" s="45"/>
      <c r="C131" s="59"/>
      <c r="D131" s="38"/>
      <c r="E131" s="25"/>
      <c r="F131" s="26"/>
      <c r="G131" s="26"/>
      <c r="H131" s="25"/>
      <c r="I131" s="25"/>
      <c r="J131" s="25"/>
      <c r="K131" s="25"/>
      <c r="L131" s="25"/>
      <c r="M131" s="25"/>
      <c r="N131" s="25"/>
      <c r="O131" s="39"/>
    </row>
    <row r="132" spans="1:15" ht="16.5" x14ac:dyDescent="0.2">
      <c r="A132" s="45"/>
      <c r="B132" s="45"/>
      <c r="C132" s="59"/>
      <c r="D132" s="38"/>
      <c r="E132" s="25"/>
      <c r="F132" s="26"/>
      <c r="G132" s="26"/>
      <c r="H132" s="25"/>
      <c r="I132" s="25"/>
      <c r="J132" s="25"/>
      <c r="K132" s="25"/>
      <c r="L132" s="49"/>
      <c r="M132" s="49"/>
      <c r="N132" s="25"/>
      <c r="O132" s="39"/>
    </row>
    <row r="133" spans="1:15" ht="16.5" x14ac:dyDescent="0.2">
      <c r="A133" s="45"/>
      <c r="B133" s="45"/>
      <c r="C133" s="59"/>
      <c r="D133" s="38"/>
      <c r="E133" s="25"/>
      <c r="F133" s="26"/>
      <c r="G133" s="26"/>
      <c r="H133" s="25"/>
      <c r="I133" s="25"/>
      <c r="J133" s="25"/>
      <c r="K133" s="25"/>
      <c r="L133" s="49"/>
      <c r="M133" s="49"/>
      <c r="N133" s="25"/>
      <c r="O133" s="39"/>
    </row>
    <row r="134" spans="1:15" ht="16.5" x14ac:dyDescent="0.2">
      <c r="A134" s="45"/>
      <c r="B134" s="45"/>
      <c r="C134" s="59"/>
      <c r="D134" s="38"/>
      <c r="E134" s="25"/>
      <c r="F134" s="26"/>
      <c r="G134" s="26"/>
      <c r="H134" s="25"/>
      <c r="I134" s="25"/>
      <c r="J134" s="25"/>
      <c r="K134" s="25"/>
      <c r="L134" s="50"/>
      <c r="M134" s="50"/>
      <c r="N134" s="25"/>
      <c r="O134" s="39"/>
    </row>
    <row r="135" spans="1:15" ht="17.25" thickBot="1" x14ac:dyDescent="0.25">
      <c r="A135" s="45"/>
      <c r="B135" s="45"/>
      <c r="C135" s="59"/>
      <c r="D135" s="40"/>
      <c r="E135" s="41"/>
      <c r="F135" s="42"/>
      <c r="G135" s="42"/>
      <c r="H135" s="41"/>
      <c r="I135" s="41"/>
      <c r="J135" s="41"/>
      <c r="K135" s="41"/>
      <c r="L135" s="42"/>
      <c r="M135" s="42"/>
      <c r="N135" s="41"/>
      <c r="O135" s="43"/>
    </row>
    <row r="136" spans="1:15" ht="16.5" x14ac:dyDescent="0.2">
      <c r="A136" s="45"/>
      <c r="B136" s="45"/>
      <c r="C136" s="59"/>
      <c r="D136" s="35"/>
      <c r="E136" s="36"/>
      <c r="F136" s="44"/>
      <c r="G136" s="44"/>
      <c r="H136" s="36"/>
      <c r="I136" s="36"/>
      <c r="J136" s="36"/>
      <c r="K136" s="44"/>
      <c r="L136" s="36"/>
      <c r="M136" s="36"/>
      <c r="N136" s="36"/>
      <c r="O136" s="37"/>
    </row>
    <row r="137" spans="1:15" ht="16.5" x14ac:dyDescent="0.2">
      <c r="A137" s="45"/>
      <c r="B137" s="45"/>
      <c r="C137" s="59"/>
      <c r="D137" s="38"/>
      <c r="E137" s="25"/>
      <c r="F137" s="26"/>
      <c r="G137" s="26"/>
      <c r="H137" s="25"/>
      <c r="I137" s="25"/>
      <c r="J137" s="25"/>
      <c r="K137" s="26"/>
      <c r="L137" s="25"/>
      <c r="M137" s="25"/>
      <c r="N137" s="25"/>
      <c r="O137" s="39"/>
    </row>
    <row r="138" spans="1:15" ht="16.5" x14ac:dyDescent="0.2">
      <c r="A138" s="45"/>
      <c r="B138" s="45"/>
      <c r="C138" s="59"/>
      <c r="D138" s="38"/>
      <c r="E138" s="25"/>
      <c r="F138" s="26"/>
      <c r="G138" s="26"/>
      <c r="H138" s="25"/>
      <c r="I138" s="25"/>
      <c r="J138" s="25"/>
      <c r="K138" s="26"/>
      <c r="L138" s="49"/>
      <c r="M138" s="49"/>
      <c r="N138" s="25"/>
      <c r="O138" s="39"/>
    </row>
    <row r="139" spans="1:15" ht="16.5" x14ac:dyDescent="0.2">
      <c r="A139" s="45"/>
      <c r="B139" s="45"/>
      <c r="C139" s="59"/>
      <c r="D139" s="38"/>
      <c r="E139" s="25"/>
      <c r="F139" s="26"/>
      <c r="G139" s="26"/>
      <c r="H139" s="25"/>
      <c r="I139" s="25"/>
      <c r="J139" s="25"/>
      <c r="K139" s="26"/>
      <c r="L139" s="49"/>
      <c r="M139" s="49"/>
      <c r="N139" s="25"/>
      <c r="O139" s="39"/>
    </row>
    <row r="140" spans="1:15" ht="16.5" x14ac:dyDescent="0.2">
      <c r="A140" s="45"/>
      <c r="B140" s="45"/>
      <c r="C140" s="59"/>
      <c r="D140" s="38"/>
      <c r="E140" s="25"/>
      <c r="F140" s="26"/>
      <c r="G140" s="26"/>
      <c r="H140" s="25"/>
      <c r="I140" s="25"/>
      <c r="J140" s="25"/>
      <c r="K140" s="26"/>
      <c r="L140" s="50"/>
      <c r="M140" s="50"/>
      <c r="N140" s="25"/>
      <c r="O140" s="39"/>
    </row>
    <row r="141" spans="1:15" ht="17.25" thickBot="1" x14ac:dyDescent="0.25">
      <c r="A141" s="45"/>
      <c r="B141" s="45"/>
      <c r="C141" s="59"/>
      <c r="D141" s="40"/>
      <c r="E141" s="41"/>
      <c r="F141" s="42"/>
      <c r="G141" s="42"/>
      <c r="H141" s="41"/>
      <c r="I141" s="41"/>
      <c r="J141" s="41"/>
      <c r="K141" s="42"/>
      <c r="L141" s="42"/>
      <c r="M141" s="42"/>
      <c r="N141" s="41"/>
      <c r="O141" s="43"/>
    </row>
    <row r="142" spans="1:15" ht="16.5" x14ac:dyDescent="0.2">
      <c r="A142" s="45"/>
      <c r="B142" s="45"/>
      <c r="C142" s="59"/>
      <c r="D142" s="35"/>
      <c r="E142" s="36"/>
      <c r="F142" s="44"/>
      <c r="G142" s="44"/>
      <c r="H142" s="36"/>
      <c r="I142" s="36"/>
      <c r="J142" s="36"/>
      <c r="K142" s="36"/>
      <c r="L142" s="36"/>
      <c r="M142" s="36"/>
      <c r="N142" s="36"/>
      <c r="O142" s="37"/>
    </row>
    <row r="143" spans="1:15" ht="16.5" x14ac:dyDescent="0.2">
      <c r="A143" s="45"/>
      <c r="B143" s="45"/>
      <c r="C143" s="59"/>
      <c r="D143" s="38"/>
      <c r="E143" s="25"/>
      <c r="F143" s="26"/>
      <c r="G143" s="26"/>
      <c r="H143" s="25"/>
      <c r="I143" s="25"/>
      <c r="J143" s="25"/>
      <c r="K143" s="25"/>
      <c r="L143" s="25"/>
      <c r="M143" s="25"/>
      <c r="N143" s="25"/>
      <c r="O143" s="39"/>
    </row>
    <row r="144" spans="1:15" ht="16.5" x14ac:dyDescent="0.2">
      <c r="A144" s="45"/>
      <c r="B144" s="45"/>
      <c r="C144" s="59"/>
      <c r="D144" s="38"/>
      <c r="E144" s="25"/>
      <c r="F144" s="26"/>
      <c r="G144" s="26"/>
      <c r="H144" s="25"/>
      <c r="I144" s="25"/>
      <c r="J144" s="25"/>
      <c r="K144" s="25"/>
      <c r="L144" s="49"/>
      <c r="M144" s="49"/>
      <c r="N144" s="25"/>
      <c r="O144" s="39"/>
    </row>
    <row r="145" spans="1:15" ht="16.5" x14ac:dyDescent="0.2">
      <c r="A145" s="45"/>
      <c r="B145" s="45"/>
      <c r="C145" s="59"/>
      <c r="D145" s="38"/>
      <c r="E145" s="25"/>
      <c r="F145" s="26"/>
      <c r="G145" s="26"/>
      <c r="H145" s="25"/>
      <c r="I145" s="25"/>
      <c r="J145" s="25"/>
      <c r="K145" s="25"/>
      <c r="L145" s="49"/>
      <c r="M145" s="49"/>
      <c r="N145" s="25"/>
      <c r="O145" s="39"/>
    </row>
    <row r="146" spans="1:15" ht="16.5" x14ac:dyDescent="0.2">
      <c r="A146" s="45"/>
      <c r="B146" s="45"/>
      <c r="C146" s="59"/>
      <c r="D146" s="38"/>
      <c r="E146" s="25"/>
      <c r="F146" s="26"/>
      <c r="G146" s="26"/>
      <c r="H146" s="25"/>
      <c r="I146" s="25"/>
      <c r="J146" s="25"/>
      <c r="K146" s="25"/>
      <c r="L146" s="50"/>
      <c r="M146" s="50"/>
      <c r="N146" s="25"/>
      <c r="O146" s="39"/>
    </row>
    <row r="147" spans="1:15" ht="17.25" thickBot="1" x14ac:dyDescent="0.25">
      <c r="A147" s="45"/>
      <c r="B147" s="45"/>
      <c r="C147" s="59"/>
      <c r="D147" s="40"/>
      <c r="E147" s="41"/>
      <c r="F147" s="42"/>
      <c r="G147" s="42"/>
      <c r="H147" s="41"/>
      <c r="I147" s="41"/>
      <c r="J147" s="41"/>
      <c r="K147" s="41"/>
      <c r="L147" s="42"/>
      <c r="M147" s="42"/>
      <c r="N147" s="41"/>
      <c r="O147" s="43"/>
    </row>
    <row r="148" spans="1:15" ht="16.5" x14ac:dyDescent="0.2">
      <c r="A148" s="45"/>
      <c r="B148" s="45"/>
      <c r="C148" s="59"/>
      <c r="D148" s="35"/>
      <c r="E148" s="36"/>
      <c r="F148" s="44"/>
      <c r="G148" s="44"/>
      <c r="H148" s="36"/>
      <c r="I148" s="36"/>
      <c r="J148" s="36"/>
      <c r="K148" s="36"/>
      <c r="L148" s="36"/>
      <c r="M148" s="36"/>
      <c r="N148" s="36"/>
      <c r="O148" s="37"/>
    </row>
    <row r="149" spans="1:15" ht="16.5" x14ac:dyDescent="0.2">
      <c r="A149" s="45"/>
      <c r="B149" s="45"/>
      <c r="C149" s="59"/>
      <c r="D149" s="38"/>
      <c r="E149" s="25"/>
      <c r="F149" s="26"/>
      <c r="G149" s="26"/>
      <c r="H149" s="25"/>
      <c r="I149" s="25"/>
      <c r="J149" s="25"/>
      <c r="K149" s="25"/>
      <c r="L149" s="25"/>
      <c r="M149" s="25"/>
      <c r="N149" s="25"/>
      <c r="O149" s="39"/>
    </row>
    <row r="150" spans="1:15" ht="16.5" x14ac:dyDescent="0.2">
      <c r="A150" s="45"/>
      <c r="B150" s="45"/>
      <c r="C150" s="59"/>
      <c r="D150" s="38"/>
      <c r="E150" s="25"/>
      <c r="F150" s="26"/>
      <c r="G150" s="26"/>
      <c r="H150" s="25"/>
      <c r="I150" s="25"/>
      <c r="J150" s="25"/>
      <c r="K150" s="25"/>
      <c r="L150" s="49"/>
      <c r="M150" s="49"/>
      <c r="N150" s="25"/>
      <c r="O150" s="39"/>
    </row>
    <row r="151" spans="1:15" ht="16.5" x14ac:dyDescent="0.2">
      <c r="A151" s="45"/>
      <c r="B151" s="45"/>
      <c r="C151" s="59"/>
      <c r="D151" s="38"/>
      <c r="E151" s="25"/>
      <c r="F151" s="26"/>
      <c r="G151" s="26"/>
      <c r="H151" s="25"/>
      <c r="I151" s="25"/>
      <c r="J151" s="25"/>
      <c r="K151" s="25"/>
      <c r="L151" s="49"/>
      <c r="M151" s="49"/>
      <c r="N151" s="25"/>
      <c r="O151" s="39"/>
    </row>
    <row r="152" spans="1:15" ht="16.5" x14ac:dyDescent="0.2">
      <c r="A152" s="45"/>
      <c r="B152" s="45"/>
      <c r="C152" s="59"/>
      <c r="D152" s="38"/>
      <c r="E152" s="25"/>
      <c r="F152" s="26"/>
      <c r="G152" s="26"/>
      <c r="H152" s="25"/>
      <c r="I152" s="25"/>
      <c r="J152" s="25"/>
      <c r="K152" s="25"/>
      <c r="L152" s="50"/>
      <c r="M152" s="50"/>
      <c r="N152" s="25"/>
      <c r="O152" s="39"/>
    </row>
    <row r="153" spans="1:15" ht="17.25" thickBot="1" x14ac:dyDescent="0.25">
      <c r="A153" s="45"/>
      <c r="B153" s="45"/>
      <c r="C153" s="59"/>
      <c r="D153" s="40"/>
      <c r="E153" s="41"/>
      <c r="F153" s="42"/>
      <c r="G153" s="42"/>
      <c r="H153" s="41"/>
      <c r="I153" s="41"/>
      <c r="J153" s="41"/>
      <c r="K153" s="41"/>
      <c r="L153" s="42"/>
      <c r="M153" s="42"/>
      <c r="N153" s="41"/>
      <c r="O153" s="43"/>
    </row>
    <row r="154" spans="1:15" ht="16.5" x14ac:dyDescent="0.2">
      <c r="A154" s="45"/>
      <c r="B154" s="45"/>
      <c r="C154" s="59"/>
      <c r="D154" s="35"/>
      <c r="E154" s="36"/>
      <c r="F154" s="44"/>
      <c r="G154" s="44"/>
      <c r="H154" s="36"/>
      <c r="I154" s="36"/>
      <c r="J154" s="36"/>
      <c r="K154" s="36"/>
      <c r="L154" s="36"/>
      <c r="M154" s="36"/>
      <c r="N154" s="36"/>
      <c r="O154" s="37"/>
    </row>
    <row r="155" spans="1:15" ht="16.5" x14ac:dyDescent="0.2">
      <c r="A155" s="45"/>
      <c r="B155" s="45"/>
      <c r="C155" s="59"/>
      <c r="D155" s="38"/>
      <c r="E155" s="25"/>
      <c r="F155" s="26"/>
      <c r="G155" s="26"/>
      <c r="H155" s="25"/>
      <c r="I155" s="25"/>
      <c r="J155" s="25"/>
      <c r="K155" s="25"/>
      <c r="L155" s="25"/>
      <c r="M155" s="25"/>
      <c r="N155" s="25"/>
      <c r="O155" s="39"/>
    </row>
    <row r="156" spans="1:15" ht="16.5" x14ac:dyDescent="0.2">
      <c r="A156" s="45"/>
      <c r="B156" s="45"/>
      <c r="C156" s="59"/>
      <c r="D156" s="38"/>
      <c r="E156" s="25"/>
      <c r="F156" s="26"/>
      <c r="G156" s="26"/>
      <c r="H156" s="25"/>
      <c r="I156" s="25"/>
      <c r="J156" s="25"/>
      <c r="K156" s="25"/>
      <c r="L156" s="49"/>
      <c r="M156" s="49"/>
      <c r="N156" s="25"/>
      <c r="O156" s="39"/>
    </row>
    <row r="157" spans="1:15" ht="16.5" x14ac:dyDescent="0.2">
      <c r="A157" s="45"/>
      <c r="B157" s="45"/>
      <c r="C157" s="59"/>
      <c r="D157" s="38"/>
      <c r="E157" s="25"/>
      <c r="F157" s="26"/>
      <c r="G157" s="26"/>
      <c r="H157" s="25"/>
      <c r="I157" s="25"/>
      <c r="J157" s="25"/>
      <c r="K157" s="25"/>
      <c r="L157" s="49"/>
      <c r="M157" s="49"/>
      <c r="N157" s="25"/>
      <c r="O157" s="39"/>
    </row>
    <row r="158" spans="1:15" ht="16.5" x14ac:dyDescent="0.2">
      <c r="A158" s="45"/>
      <c r="B158" s="45"/>
      <c r="C158" s="59"/>
      <c r="D158" s="38"/>
      <c r="E158" s="25"/>
      <c r="F158" s="26"/>
      <c r="G158" s="26"/>
      <c r="H158" s="25"/>
      <c r="I158" s="25"/>
      <c r="J158" s="25"/>
      <c r="K158" s="25"/>
      <c r="L158" s="50"/>
      <c r="M158" s="50"/>
      <c r="N158" s="25"/>
      <c r="O158" s="39"/>
    </row>
    <row r="159" spans="1:15" ht="17.25" thickBot="1" x14ac:dyDescent="0.25">
      <c r="A159" s="45"/>
      <c r="B159" s="45"/>
      <c r="C159" s="59"/>
      <c r="D159" s="40"/>
      <c r="E159" s="41"/>
      <c r="F159" s="42"/>
      <c r="G159" s="42"/>
      <c r="H159" s="41"/>
      <c r="I159" s="41"/>
      <c r="J159" s="41"/>
      <c r="K159" s="41"/>
      <c r="L159" s="42"/>
      <c r="M159" s="42"/>
      <c r="N159" s="41"/>
      <c r="O159" s="43"/>
    </row>
    <row r="160" spans="1:15" ht="16.5" x14ac:dyDescent="0.2">
      <c r="A160" s="45"/>
      <c r="B160" s="45"/>
      <c r="C160" s="59"/>
      <c r="D160" s="35"/>
      <c r="E160" s="36"/>
      <c r="F160" s="44"/>
      <c r="G160" s="44"/>
      <c r="H160" s="36"/>
      <c r="I160" s="36"/>
      <c r="J160" s="36"/>
      <c r="K160" s="36"/>
      <c r="L160" s="36"/>
      <c r="M160" s="36"/>
      <c r="N160" s="36"/>
      <c r="O160" s="37"/>
    </row>
    <row r="161" spans="1:15" ht="16.5" x14ac:dyDescent="0.2">
      <c r="A161" s="45"/>
      <c r="B161" s="45"/>
      <c r="C161" s="59"/>
      <c r="D161" s="38"/>
      <c r="E161" s="25"/>
      <c r="F161" s="26"/>
      <c r="G161" s="26"/>
      <c r="H161" s="25"/>
      <c r="I161" s="25"/>
      <c r="J161" s="25"/>
      <c r="K161" s="25"/>
      <c r="L161" s="25"/>
      <c r="M161" s="25"/>
      <c r="N161" s="25"/>
      <c r="O161" s="39"/>
    </row>
    <row r="162" spans="1:15" ht="16.5" x14ac:dyDescent="0.2">
      <c r="A162" s="45"/>
      <c r="B162" s="45"/>
      <c r="C162" s="59"/>
      <c r="D162" s="38"/>
      <c r="E162" s="25"/>
      <c r="F162" s="26"/>
      <c r="G162" s="26"/>
      <c r="H162" s="25"/>
      <c r="I162" s="25"/>
      <c r="J162" s="25"/>
      <c r="K162" s="25"/>
      <c r="L162" s="49"/>
      <c r="M162" s="49"/>
      <c r="N162" s="25"/>
      <c r="O162" s="39"/>
    </row>
    <row r="163" spans="1:15" ht="16.5" x14ac:dyDescent="0.2">
      <c r="A163" s="45"/>
      <c r="B163" s="45"/>
      <c r="C163" s="59"/>
      <c r="D163" s="38"/>
      <c r="E163" s="25"/>
      <c r="F163" s="26"/>
      <c r="G163" s="26"/>
      <c r="H163" s="25"/>
      <c r="I163" s="25"/>
      <c r="J163" s="25"/>
      <c r="K163" s="25"/>
      <c r="L163" s="49"/>
      <c r="M163" s="49"/>
      <c r="N163" s="25"/>
      <c r="O163" s="39"/>
    </row>
    <row r="164" spans="1:15" ht="16.5" x14ac:dyDescent="0.2">
      <c r="A164" s="45"/>
      <c r="B164" s="45"/>
      <c r="C164" s="59"/>
      <c r="D164" s="38"/>
      <c r="E164" s="25"/>
      <c r="F164" s="26"/>
      <c r="G164" s="26"/>
      <c r="H164" s="25"/>
      <c r="I164" s="25"/>
      <c r="J164" s="25"/>
      <c r="K164" s="25"/>
      <c r="L164" s="50"/>
      <c r="M164" s="50"/>
      <c r="N164" s="25"/>
      <c r="O164" s="39"/>
    </row>
    <row r="165" spans="1:15" ht="17.25" thickBot="1" x14ac:dyDescent="0.25">
      <c r="A165" s="45"/>
      <c r="B165" s="45"/>
      <c r="C165" s="59"/>
      <c r="D165" s="40"/>
      <c r="E165" s="41"/>
      <c r="F165" s="42"/>
      <c r="G165" s="42"/>
      <c r="H165" s="41"/>
      <c r="I165" s="41"/>
      <c r="J165" s="41"/>
      <c r="K165" s="41"/>
      <c r="L165" s="42"/>
      <c r="M165" s="42"/>
      <c r="N165" s="41"/>
      <c r="O165" s="43"/>
    </row>
    <row r="166" spans="1:15" ht="16.5" x14ac:dyDescent="0.2">
      <c r="A166" s="45"/>
      <c r="B166" s="45"/>
      <c r="C166" s="59"/>
      <c r="D166" s="35"/>
      <c r="E166" s="36"/>
      <c r="F166" s="44"/>
      <c r="G166" s="44"/>
      <c r="H166" s="36"/>
      <c r="I166" s="36"/>
      <c r="J166" s="36"/>
      <c r="K166" s="36"/>
      <c r="L166" s="36"/>
      <c r="M166" s="36"/>
      <c r="N166" s="36"/>
      <c r="O166" s="37"/>
    </row>
    <row r="167" spans="1:15" ht="16.5" x14ac:dyDescent="0.2">
      <c r="A167" s="45"/>
      <c r="B167" s="45"/>
      <c r="C167" s="59"/>
      <c r="D167" s="38"/>
      <c r="E167" s="25"/>
      <c r="F167" s="26"/>
      <c r="G167" s="26"/>
      <c r="H167" s="25"/>
      <c r="I167" s="25"/>
      <c r="J167" s="25"/>
      <c r="K167" s="25"/>
      <c r="L167" s="25"/>
      <c r="M167" s="25"/>
      <c r="N167" s="25"/>
      <c r="O167" s="39"/>
    </row>
    <row r="168" spans="1:15" ht="16.5" x14ac:dyDescent="0.2">
      <c r="A168" s="45"/>
      <c r="B168" s="45"/>
      <c r="C168" s="59"/>
      <c r="D168" s="38"/>
      <c r="E168" s="25"/>
      <c r="F168" s="26"/>
      <c r="G168" s="26"/>
      <c r="H168" s="25"/>
      <c r="I168" s="25"/>
      <c r="J168" s="25"/>
      <c r="K168" s="25"/>
      <c r="L168" s="49"/>
      <c r="M168" s="49"/>
      <c r="N168" s="25"/>
      <c r="O168" s="39"/>
    </row>
    <row r="169" spans="1:15" ht="16.5" x14ac:dyDescent="0.2">
      <c r="A169" s="45"/>
      <c r="B169" s="45"/>
      <c r="C169" s="59"/>
      <c r="D169" s="38"/>
      <c r="E169" s="25"/>
      <c r="F169" s="26"/>
      <c r="G169" s="26"/>
      <c r="H169" s="25"/>
      <c r="I169" s="25"/>
      <c r="J169" s="25"/>
      <c r="K169" s="25"/>
      <c r="L169" s="49"/>
      <c r="M169" s="49"/>
      <c r="N169" s="25"/>
      <c r="O169" s="39"/>
    </row>
    <row r="170" spans="1:15" ht="16.5" x14ac:dyDescent="0.2">
      <c r="A170" s="45"/>
      <c r="B170" s="45"/>
      <c r="C170" s="59"/>
      <c r="D170" s="38"/>
      <c r="E170" s="25"/>
      <c r="F170" s="26"/>
      <c r="G170" s="26"/>
      <c r="H170" s="25"/>
      <c r="I170" s="25"/>
      <c r="J170" s="25"/>
      <c r="K170" s="25"/>
      <c r="L170" s="50"/>
      <c r="M170" s="50"/>
      <c r="N170" s="25"/>
      <c r="O170" s="39"/>
    </row>
    <row r="171" spans="1:15" ht="17.25" thickBot="1" x14ac:dyDescent="0.25">
      <c r="A171" s="45"/>
      <c r="B171" s="45"/>
      <c r="C171" s="59"/>
      <c r="D171" s="40"/>
      <c r="E171" s="41"/>
      <c r="F171" s="42"/>
      <c r="G171" s="42"/>
      <c r="H171" s="41"/>
      <c r="I171" s="41"/>
      <c r="J171" s="41"/>
      <c r="K171" s="41"/>
      <c r="L171" s="42"/>
      <c r="M171" s="42"/>
      <c r="N171" s="41"/>
      <c r="O171" s="43"/>
    </row>
    <row r="172" spans="1:15" ht="16.5" x14ac:dyDescent="0.2">
      <c r="A172" s="45"/>
      <c r="B172" s="45"/>
      <c r="C172" s="59"/>
      <c r="D172" s="35"/>
      <c r="E172" s="36"/>
      <c r="F172" s="44"/>
      <c r="G172" s="44"/>
      <c r="H172" s="36"/>
      <c r="I172" s="36"/>
      <c r="J172" s="36"/>
      <c r="K172" s="36"/>
      <c r="L172" s="36"/>
      <c r="M172" s="36"/>
      <c r="N172" s="36"/>
      <c r="O172" s="37"/>
    </row>
    <row r="173" spans="1:15" ht="16.5" x14ac:dyDescent="0.2">
      <c r="A173" s="45"/>
      <c r="B173" s="45"/>
      <c r="C173" s="59"/>
      <c r="D173" s="38"/>
      <c r="E173" s="25"/>
      <c r="F173" s="26"/>
      <c r="G173" s="26"/>
      <c r="H173" s="25"/>
      <c r="I173" s="25"/>
      <c r="J173" s="25"/>
      <c r="K173" s="26"/>
      <c r="L173" s="25"/>
      <c r="M173" s="25"/>
      <c r="N173" s="25"/>
      <c r="O173" s="39"/>
    </row>
    <row r="174" spans="1:15" ht="16.5" x14ac:dyDescent="0.2">
      <c r="A174" s="45"/>
      <c r="B174" s="45"/>
      <c r="C174" s="59"/>
      <c r="D174" s="38"/>
      <c r="E174" s="25"/>
      <c r="F174" s="26"/>
      <c r="G174" s="26"/>
      <c r="H174" s="25"/>
      <c r="I174" s="25"/>
      <c r="J174" s="25"/>
      <c r="K174" s="25"/>
      <c r="L174" s="49"/>
      <c r="M174" s="49"/>
      <c r="N174" s="25"/>
      <c r="O174" s="39"/>
    </row>
    <row r="175" spans="1:15" ht="16.5" x14ac:dyDescent="0.2">
      <c r="A175" s="45"/>
      <c r="B175" s="45"/>
      <c r="C175" s="59"/>
      <c r="D175" s="38"/>
      <c r="E175" s="25"/>
      <c r="F175" s="26"/>
      <c r="G175" s="26"/>
      <c r="H175" s="25"/>
      <c r="I175" s="25"/>
      <c r="J175" s="25"/>
      <c r="K175" s="25"/>
      <c r="L175" s="49"/>
      <c r="M175" s="49"/>
      <c r="N175" s="25"/>
      <c r="O175" s="39"/>
    </row>
    <row r="176" spans="1:15" ht="16.5" x14ac:dyDescent="0.2">
      <c r="A176" s="45"/>
      <c r="B176" s="45"/>
      <c r="C176" s="59"/>
      <c r="D176" s="38"/>
      <c r="E176" s="25"/>
      <c r="F176" s="26"/>
      <c r="G176" s="26"/>
      <c r="H176" s="25"/>
      <c r="I176" s="25"/>
      <c r="J176" s="25"/>
      <c r="K176" s="25"/>
      <c r="L176" s="50"/>
      <c r="M176" s="50"/>
      <c r="N176" s="25"/>
      <c r="O176" s="39"/>
    </row>
    <row r="177" spans="1:15" ht="17.25" thickBot="1" x14ac:dyDescent="0.25">
      <c r="A177" s="45"/>
      <c r="B177" s="45"/>
      <c r="C177" s="59"/>
      <c r="D177" s="40"/>
      <c r="E177" s="41"/>
      <c r="F177" s="42"/>
      <c r="G177" s="42"/>
      <c r="H177" s="41"/>
      <c r="I177" s="41"/>
      <c r="J177" s="41"/>
      <c r="K177" s="41"/>
      <c r="L177" s="42"/>
      <c r="M177" s="42"/>
      <c r="N177" s="41"/>
      <c r="O177" s="43"/>
    </row>
    <row r="178" spans="1:15" ht="16.5" x14ac:dyDescent="0.2">
      <c r="A178" s="45"/>
      <c r="B178" s="45"/>
      <c r="C178" s="59"/>
      <c r="D178" s="35"/>
      <c r="E178" s="36"/>
      <c r="F178" s="44"/>
      <c r="G178" s="44"/>
      <c r="H178" s="36"/>
      <c r="I178" s="36"/>
      <c r="J178" s="36"/>
      <c r="K178" s="44"/>
      <c r="L178" s="36"/>
      <c r="M178" s="36"/>
      <c r="N178" s="36"/>
      <c r="O178" s="37"/>
    </row>
    <row r="179" spans="1:15" ht="16.5" x14ac:dyDescent="0.2">
      <c r="A179" s="45"/>
      <c r="B179" s="45"/>
      <c r="C179" s="59"/>
      <c r="D179" s="38"/>
      <c r="E179" s="25"/>
      <c r="F179" s="26"/>
      <c r="G179" s="26"/>
      <c r="H179" s="25"/>
      <c r="I179" s="25"/>
      <c r="J179" s="25"/>
      <c r="K179" s="26"/>
      <c r="L179" s="25"/>
      <c r="M179" s="25"/>
      <c r="N179" s="25"/>
      <c r="O179" s="39"/>
    </row>
    <row r="180" spans="1:15" ht="16.5" x14ac:dyDescent="0.2">
      <c r="A180" s="45"/>
      <c r="B180" s="45"/>
      <c r="C180" s="59"/>
      <c r="D180" s="38"/>
      <c r="E180" s="25"/>
      <c r="F180" s="26"/>
      <c r="G180" s="26"/>
      <c r="H180" s="25"/>
      <c r="I180" s="25"/>
      <c r="J180" s="25"/>
      <c r="K180" s="26"/>
      <c r="L180" s="49"/>
      <c r="M180" s="49"/>
      <c r="N180" s="25"/>
      <c r="O180" s="39"/>
    </row>
    <row r="181" spans="1:15" ht="16.5" x14ac:dyDescent="0.2">
      <c r="A181" s="45"/>
      <c r="B181" s="45"/>
      <c r="C181" s="59"/>
      <c r="D181" s="38"/>
      <c r="E181" s="25"/>
      <c r="F181" s="26"/>
      <c r="G181" s="26"/>
      <c r="H181" s="25"/>
      <c r="I181" s="25"/>
      <c r="J181" s="25"/>
      <c r="K181" s="26"/>
      <c r="L181" s="49"/>
      <c r="M181" s="49"/>
      <c r="N181" s="25"/>
      <c r="O181" s="39"/>
    </row>
    <row r="182" spans="1:15" ht="16.5" x14ac:dyDescent="0.2">
      <c r="A182" s="45"/>
      <c r="B182" s="45"/>
      <c r="C182" s="59"/>
      <c r="D182" s="38"/>
      <c r="E182" s="25"/>
      <c r="F182" s="26"/>
      <c r="G182" s="26"/>
      <c r="H182" s="25"/>
      <c r="I182" s="25"/>
      <c r="J182" s="25"/>
      <c r="K182" s="26"/>
      <c r="L182" s="50"/>
      <c r="M182" s="50"/>
      <c r="N182" s="25"/>
      <c r="O182" s="39"/>
    </row>
    <row r="183" spans="1:15" ht="17.25" thickBot="1" x14ac:dyDescent="0.25">
      <c r="A183" s="45"/>
      <c r="B183" s="45"/>
      <c r="C183" s="59"/>
      <c r="D183" s="40"/>
      <c r="E183" s="41"/>
      <c r="F183" s="42"/>
      <c r="G183" s="42"/>
      <c r="H183" s="41"/>
      <c r="I183" s="41"/>
      <c r="J183" s="41"/>
      <c r="K183" s="42"/>
      <c r="L183" s="42"/>
      <c r="M183" s="42"/>
      <c r="N183" s="41"/>
      <c r="O183" s="43"/>
    </row>
    <row r="184" spans="1:15" ht="16.5" x14ac:dyDescent="0.2">
      <c r="A184" s="45"/>
      <c r="B184" s="45"/>
      <c r="C184" s="59"/>
      <c r="D184" s="35"/>
      <c r="E184" s="36"/>
      <c r="F184" s="44"/>
      <c r="G184" s="44"/>
      <c r="H184" s="36"/>
      <c r="I184" s="36"/>
      <c r="J184" s="36"/>
      <c r="K184" s="36"/>
      <c r="L184" s="36"/>
      <c r="M184" s="36"/>
      <c r="N184" s="36"/>
      <c r="O184" s="37"/>
    </row>
    <row r="185" spans="1:15" ht="16.5" x14ac:dyDescent="0.2">
      <c r="A185" s="45"/>
      <c r="B185" s="45"/>
      <c r="C185" s="59"/>
      <c r="D185" s="38"/>
      <c r="E185" s="25"/>
      <c r="F185" s="26"/>
      <c r="G185" s="26"/>
      <c r="H185" s="25"/>
      <c r="I185" s="25"/>
      <c r="J185" s="25"/>
      <c r="K185" s="25"/>
      <c r="L185" s="25"/>
      <c r="M185" s="25"/>
      <c r="N185" s="25"/>
      <c r="O185" s="39"/>
    </row>
    <row r="186" spans="1:15" ht="16.5" x14ac:dyDescent="0.2">
      <c r="A186" s="45"/>
      <c r="B186" s="45"/>
      <c r="C186" s="59"/>
      <c r="D186" s="38"/>
      <c r="E186" s="25"/>
      <c r="F186" s="26"/>
      <c r="G186" s="26"/>
      <c r="H186" s="25"/>
      <c r="I186" s="25"/>
      <c r="J186" s="25"/>
      <c r="K186" s="25"/>
      <c r="L186" s="49"/>
      <c r="M186" s="49"/>
      <c r="N186" s="25"/>
      <c r="O186" s="39"/>
    </row>
    <row r="187" spans="1:15" ht="16.5" x14ac:dyDescent="0.2">
      <c r="A187" s="45"/>
      <c r="B187" s="45"/>
      <c r="C187" s="59"/>
      <c r="D187" s="38"/>
      <c r="E187" s="25"/>
      <c r="F187" s="26"/>
      <c r="G187" s="26"/>
      <c r="H187" s="25"/>
      <c r="I187" s="25"/>
      <c r="J187" s="25"/>
      <c r="K187" s="25"/>
      <c r="L187" s="49"/>
      <c r="M187" s="49"/>
      <c r="N187" s="25"/>
      <c r="O187" s="39"/>
    </row>
    <row r="188" spans="1:15" ht="16.5" x14ac:dyDescent="0.2">
      <c r="A188" s="45"/>
      <c r="B188" s="45"/>
      <c r="C188" s="59"/>
      <c r="D188" s="38"/>
      <c r="E188" s="25"/>
      <c r="F188" s="26"/>
      <c r="G188" s="26"/>
      <c r="H188" s="25"/>
      <c r="I188" s="25"/>
      <c r="J188" s="25"/>
      <c r="K188" s="26"/>
      <c r="L188" s="50"/>
      <c r="M188" s="50"/>
      <c r="N188" s="25"/>
      <c r="O188" s="39"/>
    </row>
    <row r="189" spans="1:15" ht="17.25" thickBot="1" x14ac:dyDescent="0.25">
      <c r="A189" s="45"/>
      <c r="B189" s="45"/>
      <c r="C189" s="59"/>
      <c r="D189" s="40"/>
      <c r="E189" s="41"/>
      <c r="F189" s="42"/>
      <c r="G189" s="42"/>
      <c r="H189" s="41"/>
      <c r="I189" s="41"/>
      <c r="J189" s="41"/>
      <c r="K189" s="42"/>
      <c r="L189" s="42"/>
      <c r="M189" s="42"/>
      <c r="N189" s="41"/>
      <c r="O189" s="43"/>
    </row>
    <row r="190" spans="1:15" ht="16.5" x14ac:dyDescent="0.2">
      <c r="A190" s="45"/>
      <c r="B190" s="45"/>
      <c r="C190" s="59"/>
      <c r="D190" s="35"/>
      <c r="E190" s="36"/>
      <c r="F190" s="44"/>
      <c r="G190" s="44"/>
      <c r="H190" s="36"/>
      <c r="I190" s="36"/>
      <c r="J190" s="36"/>
      <c r="K190" s="36"/>
      <c r="L190" s="36"/>
      <c r="M190" s="36"/>
      <c r="N190" s="36"/>
      <c r="O190" s="37"/>
    </row>
    <row r="191" spans="1:15" ht="16.5" x14ac:dyDescent="0.2">
      <c r="A191" s="45"/>
      <c r="B191" s="45"/>
      <c r="C191" s="59"/>
      <c r="D191" s="38"/>
      <c r="E191" s="25"/>
      <c r="F191" s="26"/>
      <c r="G191" s="26"/>
      <c r="H191" s="25"/>
      <c r="I191" s="25"/>
      <c r="J191" s="25"/>
      <c r="K191" s="25"/>
      <c r="L191" s="25"/>
      <c r="M191" s="25"/>
      <c r="N191" s="25"/>
      <c r="O191" s="39"/>
    </row>
    <row r="192" spans="1:15" ht="16.5" x14ac:dyDescent="0.2">
      <c r="A192" s="45"/>
      <c r="B192" s="45"/>
      <c r="C192" s="59"/>
      <c r="D192" s="38"/>
      <c r="E192" s="25"/>
      <c r="F192" s="26"/>
      <c r="G192" s="26"/>
      <c r="H192" s="25"/>
      <c r="I192" s="25"/>
      <c r="J192" s="25"/>
      <c r="K192" s="25"/>
      <c r="L192" s="49"/>
      <c r="M192" s="49"/>
      <c r="N192" s="25"/>
      <c r="O192" s="39"/>
    </row>
    <row r="193" spans="1:15" ht="16.5" x14ac:dyDescent="0.2">
      <c r="A193" s="45"/>
      <c r="B193" s="45"/>
      <c r="C193" s="59"/>
      <c r="D193" s="38"/>
      <c r="E193" s="25"/>
      <c r="F193" s="26"/>
      <c r="G193" s="26"/>
      <c r="H193" s="25"/>
      <c r="I193" s="25"/>
      <c r="J193" s="25"/>
      <c r="K193" s="25"/>
      <c r="L193" s="49"/>
      <c r="M193" s="49"/>
      <c r="N193" s="25"/>
      <c r="O193" s="39"/>
    </row>
    <row r="194" spans="1:15" ht="16.5" x14ac:dyDescent="0.2">
      <c r="A194" s="45"/>
      <c r="B194" s="45"/>
      <c r="C194" s="59"/>
      <c r="D194" s="38"/>
      <c r="E194" s="25"/>
      <c r="F194" s="26"/>
      <c r="G194" s="26"/>
      <c r="H194" s="25"/>
      <c r="I194" s="25"/>
      <c r="J194" s="25"/>
      <c r="K194" s="25"/>
      <c r="L194" s="50"/>
      <c r="M194" s="50"/>
      <c r="N194" s="25"/>
      <c r="O194" s="39"/>
    </row>
    <row r="195" spans="1:15" ht="17.25" thickBot="1" x14ac:dyDescent="0.25">
      <c r="A195" s="45"/>
      <c r="B195" s="45"/>
      <c r="C195" s="59"/>
      <c r="D195" s="40"/>
      <c r="E195" s="41"/>
      <c r="F195" s="42"/>
      <c r="G195" s="42"/>
      <c r="H195" s="41"/>
      <c r="I195" s="41"/>
      <c r="J195" s="41"/>
      <c r="K195" s="41"/>
      <c r="L195" s="42"/>
      <c r="M195" s="42"/>
      <c r="N195" s="41"/>
      <c r="O195" s="43"/>
    </row>
    <row r="196" spans="1:15" ht="16.5" x14ac:dyDescent="0.2">
      <c r="A196" s="45"/>
      <c r="B196" s="45"/>
      <c r="C196" s="59"/>
      <c r="D196" s="35"/>
      <c r="E196" s="36"/>
      <c r="F196" s="44"/>
      <c r="G196" s="44"/>
      <c r="H196" s="36"/>
      <c r="I196" s="36"/>
      <c r="J196" s="36"/>
      <c r="K196" s="36"/>
      <c r="L196" s="36"/>
      <c r="M196" s="36"/>
      <c r="N196" s="36"/>
      <c r="O196" s="37"/>
    </row>
    <row r="197" spans="1:15" ht="16.5" x14ac:dyDescent="0.2">
      <c r="A197" s="45"/>
      <c r="B197" s="45"/>
      <c r="C197" s="59"/>
      <c r="D197" s="38"/>
      <c r="E197" s="25"/>
      <c r="F197" s="26"/>
      <c r="G197" s="26"/>
      <c r="H197" s="25"/>
      <c r="I197" s="25"/>
      <c r="J197" s="25"/>
      <c r="K197" s="25"/>
      <c r="L197" s="25"/>
      <c r="M197" s="25"/>
      <c r="N197" s="25"/>
      <c r="O197" s="39"/>
    </row>
    <row r="198" spans="1:15" ht="16.5" x14ac:dyDescent="0.2">
      <c r="A198" s="45"/>
      <c r="B198" s="45"/>
      <c r="C198" s="59"/>
      <c r="D198" s="38"/>
      <c r="E198" s="25"/>
      <c r="F198" s="26"/>
      <c r="G198" s="26"/>
      <c r="H198" s="25"/>
      <c r="I198" s="25"/>
      <c r="J198" s="25"/>
      <c r="K198" s="25"/>
      <c r="L198" s="49"/>
      <c r="M198" s="49"/>
      <c r="N198" s="25"/>
      <c r="O198" s="39"/>
    </row>
    <row r="199" spans="1:15" ht="16.5" x14ac:dyDescent="0.2">
      <c r="A199" s="45"/>
      <c r="B199" s="45"/>
      <c r="C199" s="59"/>
      <c r="D199" s="38"/>
      <c r="E199" s="25"/>
      <c r="F199" s="26"/>
      <c r="G199" s="26"/>
      <c r="H199" s="25"/>
      <c r="I199" s="25"/>
      <c r="J199" s="25"/>
      <c r="K199" s="25"/>
      <c r="L199" s="49"/>
      <c r="M199" s="49"/>
      <c r="N199" s="25"/>
      <c r="O199" s="39"/>
    </row>
    <row r="200" spans="1:15" ht="16.5" x14ac:dyDescent="0.2">
      <c r="A200" s="45"/>
      <c r="B200" s="45"/>
      <c r="C200" s="59"/>
      <c r="D200" s="38"/>
      <c r="E200" s="25"/>
      <c r="F200" s="26"/>
      <c r="G200" s="26"/>
      <c r="H200" s="25"/>
      <c r="I200" s="25"/>
      <c r="J200" s="25"/>
      <c r="K200" s="25"/>
      <c r="L200" s="50"/>
      <c r="M200" s="50"/>
      <c r="N200" s="25"/>
      <c r="O200" s="39"/>
    </row>
    <row r="201" spans="1:15" ht="17.25" thickBot="1" x14ac:dyDescent="0.25">
      <c r="A201" s="45"/>
      <c r="B201" s="45"/>
      <c r="C201" s="59"/>
      <c r="D201" s="40"/>
      <c r="E201" s="41"/>
      <c r="F201" s="42"/>
      <c r="G201" s="42"/>
      <c r="H201" s="41"/>
      <c r="I201" s="41"/>
      <c r="J201" s="41"/>
      <c r="K201" s="41"/>
      <c r="L201" s="42"/>
      <c r="M201" s="42"/>
      <c r="N201" s="41"/>
      <c r="O201" s="43"/>
    </row>
    <row r="202" spans="1:15" ht="16.5" x14ac:dyDescent="0.2">
      <c r="A202" s="45"/>
      <c r="B202" s="45"/>
      <c r="C202" s="59"/>
      <c r="D202" s="35"/>
      <c r="E202" s="36"/>
      <c r="F202" s="44"/>
      <c r="G202" s="44"/>
      <c r="H202" s="36"/>
      <c r="I202" s="36"/>
      <c r="J202" s="36"/>
      <c r="K202" s="36"/>
      <c r="L202" s="36"/>
      <c r="M202" s="36"/>
      <c r="N202" s="36"/>
      <c r="O202" s="37"/>
    </row>
    <row r="203" spans="1:15" ht="16.5" x14ac:dyDescent="0.2">
      <c r="A203" s="45"/>
      <c r="B203" s="45"/>
      <c r="C203" s="59"/>
      <c r="D203" s="38"/>
      <c r="E203" s="25"/>
      <c r="F203" s="26"/>
      <c r="G203" s="26"/>
      <c r="H203" s="25"/>
      <c r="I203" s="25"/>
      <c r="J203" s="25"/>
      <c r="K203" s="25"/>
      <c r="L203" s="25"/>
      <c r="M203" s="25"/>
      <c r="N203" s="25"/>
      <c r="O203" s="39"/>
    </row>
    <row r="204" spans="1:15" ht="16.5" x14ac:dyDescent="0.2">
      <c r="A204" s="45"/>
      <c r="B204" s="45"/>
      <c r="C204" s="59"/>
      <c r="D204" s="38"/>
      <c r="E204" s="25"/>
      <c r="F204" s="26"/>
      <c r="G204" s="26"/>
      <c r="H204" s="25"/>
      <c r="I204" s="25"/>
      <c r="J204" s="25"/>
      <c r="K204" s="25"/>
      <c r="L204" s="49"/>
      <c r="M204" s="49"/>
      <c r="N204" s="25"/>
      <c r="O204" s="39"/>
    </row>
    <row r="205" spans="1:15" ht="16.5" x14ac:dyDescent="0.2">
      <c r="A205" s="45"/>
      <c r="B205" s="45"/>
      <c r="C205" s="59"/>
      <c r="D205" s="38"/>
      <c r="E205" s="25"/>
      <c r="F205" s="26"/>
      <c r="G205" s="26"/>
      <c r="H205" s="25"/>
      <c r="I205" s="25"/>
      <c r="J205" s="25"/>
      <c r="K205" s="25"/>
      <c r="L205" s="49"/>
      <c r="M205" s="49"/>
      <c r="N205" s="25"/>
      <c r="O205" s="39"/>
    </row>
    <row r="206" spans="1:15" ht="16.5" x14ac:dyDescent="0.2">
      <c r="A206" s="45"/>
      <c r="B206" s="45"/>
      <c r="C206" s="59"/>
      <c r="D206" s="38"/>
      <c r="E206" s="25"/>
      <c r="F206" s="26"/>
      <c r="G206" s="26"/>
      <c r="H206" s="25"/>
      <c r="I206" s="25"/>
      <c r="J206" s="25"/>
      <c r="K206" s="25"/>
      <c r="L206" s="50"/>
      <c r="M206" s="50"/>
      <c r="N206" s="25"/>
      <c r="O206" s="39"/>
    </row>
    <row r="207" spans="1:15" ht="17.25" thickBot="1" x14ac:dyDescent="0.25">
      <c r="A207" s="45"/>
      <c r="B207" s="45"/>
      <c r="C207" s="59"/>
      <c r="D207" s="40"/>
      <c r="E207" s="41"/>
      <c r="F207" s="42"/>
      <c r="G207" s="42"/>
      <c r="H207" s="41"/>
      <c r="I207" s="41"/>
      <c r="J207" s="41"/>
      <c r="K207" s="41"/>
      <c r="L207" s="42"/>
      <c r="M207" s="42"/>
      <c r="N207" s="41"/>
      <c r="O207" s="43"/>
    </row>
    <row r="208" spans="1:15" ht="16.5" x14ac:dyDescent="0.2">
      <c r="A208" s="45"/>
      <c r="B208" s="45"/>
      <c r="C208" s="59"/>
      <c r="D208" s="35"/>
      <c r="E208" s="36"/>
      <c r="F208" s="44"/>
      <c r="G208" s="44"/>
      <c r="H208" s="36"/>
      <c r="I208" s="36"/>
      <c r="J208" s="36"/>
      <c r="K208" s="36"/>
      <c r="L208" s="36"/>
      <c r="M208" s="36"/>
      <c r="N208" s="36"/>
      <c r="O208" s="37"/>
    </row>
    <row r="209" spans="1:15" ht="16.5" x14ac:dyDescent="0.2">
      <c r="A209" s="45"/>
      <c r="B209" s="45"/>
      <c r="C209" s="59"/>
      <c r="D209" s="38"/>
      <c r="E209" s="25"/>
      <c r="F209" s="26"/>
      <c r="G209" s="26"/>
      <c r="H209" s="25"/>
      <c r="I209" s="25"/>
      <c r="J209" s="25"/>
      <c r="K209" s="25"/>
      <c r="L209" s="25"/>
      <c r="M209" s="25"/>
      <c r="N209" s="25"/>
      <c r="O209" s="39"/>
    </row>
    <row r="210" spans="1:15" ht="16.5" x14ac:dyDescent="0.2">
      <c r="A210" s="45"/>
      <c r="B210" s="45"/>
      <c r="C210" s="59"/>
      <c r="D210" s="38"/>
      <c r="E210" s="25"/>
      <c r="F210" s="26"/>
      <c r="G210" s="26"/>
      <c r="H210" s="25"/>
      <c r="I210" s="25"/>
      <c r="J210" s="25"/>
      <c r="K210" s="25"/>
      <c r="L210" s="49"/>
      <c r="M210" s="49"/>
      <c r="N210" s="25"/>
      <c r="O210" s="39"/>
    </row>
    <row r="211" spans="1:15" ht="16.5" x14ac:dyDescent="0.2">
      <c r="A211" s="45"/>
      <c r="B211" s="45"/>
      <c r="C211" s="59"/>
      <c r="D211" s="38"/>
      <c r="E211" s="25"/>
      <c r="F211" s="26"/>
      <c r="G211" s="26"/>
      <c r="H211" s="25"/>
      <c r="I211" s="25"/>
      <c r="J211" s="25"/>
      <c r="K211" s="25"/>
      <c r="L211" s="49"/>
      <c r="M211" s="49"/>
      <c r="N211" s="25"/>
      <c r="O211" s="39"/>
    </row>
    <row r="212" spans="1:15" ht="16.5" x14ac:dyDescent="0.2">
      <c r="A212" s="45"/>
      <c r="B212" s="45"/>
      <c r="C212" s="59"/>
      <c r="D212" s="38"/>
      <c r="E212" s="25"/>
      <c r="F212" s="26"/>
      <c r="G212" s="26"/>
      <c r="H212" s="25"/>
      <c r="I212" s="25"/>
      <c r="J212" s="25"/>
      <c r="K212" s="25"/>
      <c r="L212" s="50"/>
      <c r="M212" s="50"/>
      <c r="N212" s="25"/>
      <c r="O212" s="39"/>
    </row>
    <row r="213" spans="1:15" ht="17.25" thickBot="1" x14ac:dyDescent="0.25">
      <c r="A213" s="45"/>
      <c r="B213" s="45"/>
      <c r="C213" s="59"/>
      <c r="D213" s="40"/>
      <c r="E213" s="41"/>
      <c r="F213" s="42"/>
      <c r="G213" s="42"/>
      <c r="H213" s="41"/>
      <c r="I213" s="41"/>
      <c r="J213" s="41"/>
      <c r="K213" s="41"/>
      <c r="L213" s="42"/>
      <c r="M213" s="42"/>
      <c r="N213" s="41"/>
      <c r="O213" s="43"/>
    </row>
    <row r="214" spans="1:15" ht="16.5" x14ac:dyDescent="0.2">
      <c r="A214" s="45"/>
      <c r="B214" s="45"/>
      <c r="C214" s="59"/>
      <c r="D214" s="35"/>
      <c r="E214" s="36"/>
      <c r="F214" s="44"/>
      <c r="G214" s="44"/>
      <c r="H214" s="36"/>
      <c r="I214" s="36"/>
      <c r="J214" s="36"/>
      <c r="K214" s="36"/>
      <c r="L214" s="36"/>
      <c r="M214" s="36"/>
      <c r="N214" s="36"/>
      <c r="O214" s="37"/>
    </row>
    <row r="215" spans="1:15" ht="16.5" x14ac:dyDescent="0.2">
      <c r="A215" s="45"/>
      <c r="B215" s="45"/>
      <c r="C215" s="59"/>
      <c r="D215" s="38"/>
      <c r="E215" s="25"/>
      <c r="F215" s="26"/>
      <c r="G215" s="26"/>
      <c r="H215" s="25"/>
      <c r="I215" s="25"/>
      <c r="J215" s="25"/>
      <c r="K215" s="25"/>
      <c r="L215" s="25"/>
      <c r="M215" s="25"/>
      <c r="N215" s="25"/>
      <c r="O215" s="39"/>
    </row>
    <row r="216" spans="1:15" ht="16.5" x14ac:dyDescent="0.2">
      <c r="A216" s="45"/>
      <c r="B216" s="45"/>
      <c r="C216" s="59"/>
      <c r="D216" s="38"/>
      <c r="E216" s="25"/>
      <c r="F216" s="26"/>
      <c r="G216" s="26"/>
      <c r="H216" s="25"/>
      <c r="I216" s="25"/>
      <c r="J216" s="25"/>
      <c r="K216" s="25"/>
      <c r="L216" s="49"/>
      <c r="M216" s="49"/>
      <c r="N216" s="25"/>
      <c r="O216" s="39"/>
    </row>
    <row r="217" spans="1:15" ht="16.5" x14ac:dyDescent="0.2">
      <c r="A217" s="45"/>
      <c r="B217" s="45"/>
      <c r="C217" s="59"/>
      <c r="D217" s="38"/>
      <c r="E217" s="25"/>
      <c r="F217" s="26"/>
      <c r="G217" s="26"/>
      <c r="H217" s="25"/>
      <c r="I217" s="25"/>
      <c r="J217" s="25"/>
      <c r="K217" s="25"/>
      <c r="L217" s="49"/>
      <c r="M217" s="49"/>
      <c r="N217" s="25"/>
      <c r="O217" s="39"/>
    </row>
    <row r="218" spans="1:15" ht="16.5" x14ac:dyDescent="0.2">
      <c r="A218" s="45"/>
      <c r="B218" s="45"/>
      <c r="C218" s="59"/>
      <c r="D218" s="38"/>
      <c r="E218" s="25"/>
      <c r="F218" s="26"/>
      <c r="G218" s="26"/>
      <c r="H218" s="25"/>
      <c r="I218" s="25"/>
      <c r="J218" s="25"/>
      <c r="K218" s="25"/>
      <c r="L218" s="50"/>
      <c r="M218" s="50"/>
      <c r="N218" s="25"/>
      <c r="O218" s="39"/>
    </row>
    <row r="219" spans="1:15" ht="17.25" thickBot="1" x14ac:dyDescent="0.25">
      <c r="A219" s="45"/>
      <c r="B219" s="45"/>
      <c r="C219" s="59"/>
      <c r="D219" s="40"/>
      <c r="E219" s="41"/>
      <c r="F219" s="42"/>
      <c r="G219" s="42"/>
      <c r="H219" s="41"/>
      <c r="I219" s="41"/>
      <c r="J219" s="41"/>
      <c r="K219" s="41"/>
      <c r="L219" s="42"/>
      <c r="M219" s="42"/>
      <c r="N219" s="41"/>
      <c r="O219" s="43"/>
    </row>
    <row r="220" spans="1:15" ht="16.5" x14ac:dyDescent="0.2">
      <c r="A220" s="45"/>
      <c r="B220" s="45"/>
      <c r="C220" s="59"/>
      <c r="D220" s="35"/>
      <c r="E220" s="36"/>
      <c r="F220" s="44"/>
      <c r="G220" s="44"/>
      <c r="H220" s="36"/>
      <c r="I220" s="36"/>
      <c r="J220" s="36"/>
      <c r="K220" s="36"/>
      <c r="L220" s="36"/>
      <c r="M220" s="36"/>
      <c r="N220" s="36"/>
      <c r="O220" s="37"/>
    </row>
    <row r="221" spans="1:15" ht="16.5" x14ac:dyDescent="0.2">
      <c r="A221" s="45"/>
      <c r="B221" s="45"/>
      <c r="C221" s="59"/>
      <c r="D221" s="38"/>
      <c r="E221" s="25"/>
      <c r="F221" s="26"/>
      <c r="G221" s="26"/>
      <c r="H221" s="25"/>
      <c r="I221" s="25"/>
      <c r="J221" s="25"/>
      <c r="K221" s="25"/>
      <c r="L221" s="25"/>
      <c r="M221" s="25"/>
      <c r="N221" s="25"/>
      <c r="O221" s="39"/>
    </row>
    <row r="222" spans="1:15" ht="16.5" x14ac:dyDescent="0.2">
      <c r="A222" s="45"/>
      <c r="B222" s="45"/>
      <c r="C222" s="59"/>
      <c r="D222" s="38"/>
      <c r="E222" s="25"/>
      <c r="F222" s="26"/>
      <c r="G222" s="26"/>
      <c r="H222" s="25"/>
      <c r="I222" s="25"/>
      <c r="J222" s="25"/>
      <c r="K222" s="25"/>
      <c r="L222" s="49"/>
      <c r="M222" s="49"/>
      <c r="N222" s="25"/>
      <c r="O222" s="39"/>
    </row>
    <row r="223" spans="1:15" ht="16.5" x14ac:dyDescent="0.2">
      <c r="A223" s="45"/>
      <c r="B223" s="45"/>
      <c r="C223" s="59"/>
      <c r="D223" s="38"/>
      <c r="E223" s="25"/>
      <c r="F223" s="26"/>
      <c r="G223" s="26"/>
      <c r="H223" s="25"/>
      <c r="I223" s="25"/>
      <c r="J223" s="25"/>
      <c r="K223" s="25"/>
      <c r="L223" s="49"/>
      <c r="M223" s="49"/>
      <c r="N223" s="25"/>
      <c r="O223" s="39"/>
    </row>
    <row r="224" spans="1:15" ht="16.5" x14ac:dyDescent="0.2">
      <c r="A224" s="45"/>
      <c r="B224" s="45"/>
      <c r="C224" s="59"/>
      <c r="D224" s="38"/>
      <c r="E224" s="25"/>
      <c r="F224" s="26"/>
      <c r="G224" s="26"/>
      <c r="H224" s="25"/>
      <c r="I224" s="25"/>
      <c r="J224" s="25"/>
      <c r="K224" s="25"/>
      <c r="L224" s="50"/>
      <c r="M224" s="50"/>
      <c r="N224" s="25"/>
      <c r="O224" s="39"/>
    </row>
    <row r="225" spans="1:15" ht="17.25" thickBot="1" x14ac:dyDescent="0.25">
      <c r="A225" s="45"/>
      <c r="B225" s="45"/>
      <c r="C225" s="59"/>
      <c r="D225" s="40"/>
      <c r="E225" s="41"/>
      <c r="F225" s="42"/>
      <c r="G225" s="42"/>
      <c r="H225" s="41"/>
      <c r="I225" s="41"/>
      <c r="J225" s="41"/>
      <c r="K225" s="41"/>
      <c r="L225" s="42"/>
      <c r="M225" s="42"/>
      <c r="N225" s="41"/>
      <c r="O225" s="43"/>
    </row>
    <row r="226" spans="1:15" ht="16.5" x14ac:dyDescent="0.2">
      <c r="A226" s="45"/>
      <c r="B226" s="45"/>
      <c r="C226" s="59"/>
      <c r="D226" s="35"/>
      <c r="E226" s="36"/>
      <c r="F226" s="44"/>
      <c r="G226" s="44"/>
      <c r="H226" s="36"/>
      <c r="I226" s="36"/>
      <c r="J226" s="36"/>
      <c r="K226" s="44"/>
      <c r="L226" s="36"/>
      <c r="M226" s="36"/>
      <c r="N226" s="36"/>
      <c r="O226" s="37"/>
    </row>
    <row r="227" spans="1:15" ht="16.5" x14ac:dyDescent="0.2">
      <c r="A227" s="45"/>
      <c r="B227" s="45"/>
      <c r="C227" s="59"/>
      <c r="D227" s="38"/>
      <c r="E227" s="25"/>
      <c r="F227" s="26"/>
      <c r="G227" s="26"/>
      <c r="H227" s="25"/>
      <c r="I227" s="25"/>
      <c r="J227" s="25"/>
      <c r="K227" s="26"/>
      <c r="L227" s="25"/>
      <c r="M227" s="25"/>
      <c r="N227" s="25"/>
      <c r="O227" s="39"/>
    </row>
    <row r="228" spans="1:15" ht="16.5" x14ac:dyDescent="0.2">
      <c r="A228" s="45"/>
      <c r="B228" s="45"/>
      <c r="C228" s="59"/>
      <c r="D228" s="38"/>
      <c r="E228" s="25"/>
      <c r="F228" s="26"/>
      <c r="G228" s="26"/>
      <c r="H228" s="25"/>
      <c r="I228" s="25"/>
      <c r="J228" s="25"/>
      <c r="K228" s="26"/>
      <c r="L228" s="49"/>
      <c r="M228" s="49"/>
      <c r="N228" s="25"/>
      <c r="O228" s="39"/>
    </row>
    <row r="229" spans="1:15" ht="16.5" x14ac:dyDescent="0.2">
      <c r="A229" s="45"/>
      <c r="B229" s="45"/>
      <c r="C229" s="59"/>
      <c r="D229" s="38"/>
      <c r="E229" s="25"/>
      <c r="F229" s="26"/>
      <c r="G229" s="26"/>
      <c r="H229" s="25"/>
      <c r="I229" s="25"/>
      <c r="J229" s="25"/>
      <c r="K229" s="25"/>
      <c r="L229" s="49"/>
      <c r="M229" s="49"/>
      <c r="N229" s="25"/>
      <c r="O229" s="39"/>
    </row>
    <row r="230" spans="1:15" ht="16.5" x14ac:dyDescent="0.2">
      <c r="A230" s="45"/>
      <c r="B230" s="45"/>
      <c r="C230" s="59"/>
      <c r="D230" s="38"/>
      <c r="E230" s="25"/>
      <c r="F230" s="26"/>
      <c r="G230" s="26"/>
      <c r="H230" s="25"/>
      <c r="I230" s="25"/>
      <c r="J230" s="25"/>
      <c r="K230" s="26"/>
      <c r="L230" s="50"/>
      <c r="M230" s="50"/>
      <c r="N230" s="25"/>
      <c r="O230" s="39"/>
    </row>
    <row r="231" spans="1:15" ht="17.25" thickBot="1" x14ac:dyDescent="0.25">
      <c r="A231" s="45"/>
      <c r="B231" s="45"/>
      <c r="C231" s="59"/>
      <c r="D231" s="40"/>
      <c r="E231" s="41"/>
      <c r="F231" s="42"/>
      <c r="G231" s="42"/>
      <c r="H231" s="41"/>
      <c r="I231" s="41"/>
      <c r="J231" s="41"/>
      <c r="K231" s="42"/>
      <c r="L231" s="42"/>
      <c r="M231" s="42"/>
      <c r="N231" s="41"/>
      <c r="O231" s="43"/>
    </row>
    <row r="232" spans="1:15" ht="16.5" x14ac:dyDescent="0.2">
      <c r="A232" s="45"/>
      <c r="B232" s="45"/>
      <c r="C232" s="59"/>
      <c r="D232" s="35"/>
      <c r="E232" s="36"/>
      <c r="F232" s="44"/>
      <c r="G232" s="44"/>
      <c r="H232" s="36"/>
      <c r="I232" s="36"/>
      <c r="J232" s="36"/>
      <c r="K232" s="36"/>
      <c r="L232" s="36"/>
      <c r="M232" s="36"/>
      <c r="N232" s="36"/>
      <c r="O232" s="37"/>
    </row>
    <row r="233" spans="1:15" ht="16.5" x14ac:dyDescent="0.2">
      <c r="A233" s="45"/>
      <c r="B233" s="45"/>
      <c r="C233" s="59"/>
      <c r="D233" s="38"/>
      <c r="E233" s="25"/>
      <c r="F233" s="26"/>
      <c r="G233" s="26"/>
      <c r="H233" s="25"/>
      <c r="I233" s="25"/>
      <c r="J233" s="25"/>
      <c r="K233" s="25"/>
      <c r="L233" s="25"/>
      <c r="M233" s="25"/>
      <c r="N233" s="25"/>
      <c r="O233" s="39"/>
    </row>
    <row r="234" spans="1:15" ht="16.5" x14ac:dyDescent="0.2">
      <c r="A234" s="45"/>
      <c r="B234" s="45"/>
      <c r="C234" s="59"/>
      <c r="D234" s="38"/>
      <c r="E234" s="25"/>
      <c r="F234" s="26"/>
      <c r="G234" s="26"/>
      <c r="H234" s="25"/>
      <c r="I234" s="25"/>
      <c r="J234" s="25"/>
      <c r="K234" s="25"/>
      <c r="L234" s="49"/>
      <c r="M234" s="49"/>
      <c r="N234" s="25"/>
      <c r="O234" s="39"/>
    </row>
    <row r="235" spans="1:15" ht="16.5" x14ac:dyDescent="0.2">
      <c r="A235" s="45"/>
      <c r="B235" s="45"/>
      <c r="C235" s="59"/>
      <c r="D235" s="38"/>
      <c r="E235" s="25"/>
      <c r="F235" s="26"/>
      <c r="G235" s="26"/>
      <c r="H235" s="25"/>
      <c r="I235" s="25"/>
      <c r="J235" s="25"/>
      <c r="K235" s="25"/>
      <c r="L235" s="49"/>
      <c r="M235" s="49"/>
      <c r="N235" s="25"/>
      <c r="O235" s="39"/>
    </row>
    <row r="236" spans="1:15" ht="16.5" x14ac:dyDescent="0.2">
      <c r="A236" s="45"/>
      <c r="B236" s="45"/>
      <c r="C236" s="59"/>
      <c r="D236" s="38"/>
      <c r="E236" s="25"/>
      <c r="F236" s="26"/>
      <c r="G236" s="26"/>
      <c r="H236" s="25"/>
      <c r="I236" s="25"/>
      <c r="J236" s="25"/>
      <c r="K236" s="25"/>
      <c r="L236" s="50"/>
      <c r="M236" s="50"/>
      <c r="N236" s="25"/>
      <c r="O236" s="39"/>
    </row>
    <row r="237" spans="1:15" ht="17.25" thickBot="1" x14ac:dyDescent="0.25">
      <c r="A237" s="45"/>
      <c r="B237" s="45"/>
      <c r="C237" s="59"/>
      <c r="D237" s="40"/>
      <c r="E237" s="41"/>
      <c r="F237" s="42"/>
      <c r="G237" s="42"/>
      <c r="H237" s="41"/>
      <c r="I237" s="41"/>
      <c r="J237" s="41"/>
      <c r="K237" s="41"/>
      <c r="L237" s="42"/>
      <c r="M237" s="42"/>
      <c r="N237" s="41"/>
      <c r="O237" s="43"/>
    </row>
    <row r="238" spans="1:15" ht="16.5" x14ac:dyDescent="0.2">
      <c r="A238" s="45"/>
      <c r="B238" s="45"/>
      <c r="C238" s="59"/>
      <c r="D238" s="35"/>
      <c r="E238" s="36"/>
      <c r="F238" s="44"/>
      <c r="G238" s="44"/>
      <c r="H238" s="36"/>
      <c r="I238" s="36"/>
      <c r="J238" s="36"/>
      <c r="K238" s="36"/>
      <c r="L238" s="36"/>
      <c r="M238" s="36"/>
      <c r="N238" s="36"/>
      <c r="O238" s="37"/>
    </row>
    <row r="239" spans="1:15" ht="16.5" x14ac:dyDescent="0.2">
      <c r="A239" s="45"/>
      <c r="B239" s="45"/>
      <c r="C239" s="59"/>
      <c r="D239" s="38"/>
      <c r="E239" s="25"/>
      <c r="F239" s="26"/>
      <c r="G239" s="26"/>
      <c r="H239" s="25"/>
      <c r="I239" s="25"/>
      <c r="J239" s="25"/>
      <c r="K239" s="25"/>
      <c r="L239" s="25"/>
      <c r="M239" s="25"/>
      <c r="N239" s="25"/>
      <c r="O239" s="39"/>
    </row>
    <row r="240" spans="1:15" ht="16.5" x14ac:dyDescent="0.2">
      <c r="A240" s="45"/>
      <c r="B240" s="45"/>
      <c r="C240" s="59"/>
      <c r="D240" s="38"/>
      <c r="E240" s="25"/>
      <c r="F240" s="26"/>
      <c r="G240" s="26"/>
      <c r="H240" s="25"/>
      <c r="I240" s="25"/>
      <c r="J240" s="25"/>
      <c r="K240" s="25"/>
      <c r="L240" s="49"/>
      <c r="M240" s="49"/>
      <c r="N240" s="25"/>
      <c r="O240" s="39"/>
    </row>
    <row r="241" spans="1:15" ht="16.5" x14ac:dyDescent="0.2">
      <c r="A241" s="45"/>
      <c r="B241" s="45"/>
      <c r="C241" s="59"/>
      <c r="D241" s="38"/>
      <c r="E241" s="25"/>
      <c r="F241" s="26"/>
      <c r="G241" s="26"/>
      <c r="H241" s="25"/>
      <c r="I241" s="25"/>
      <c r="J241" s="25"/>
      <c r="K241" s="25"/>
      <c r="L241" s="49"/>
      <c r="M241" s="49"/>
      <c r="N241" s="25"/>
      <c r="O241" s="39"/>
    </row>
    <row r="242" spans="1:15" ht="16.5" x14ac:dyDescent="0.2">
      <c r="A242" s="45"/>
      <c r="B242" s="45"/>
      <c r="C242" s="59"/>
      <c r="D242" s="38"/>
      <c r="E242" s="25"/>
      <c r="F242" s="26"/>
      <c r="G242" s="26"/>
      <c r="H242" s="25"/>
      <c r="I242" s="25"/>
      <c r="J242" s="25"/>
      <c r="K242" s="25"/>
      <c r="L242" s="50"/>
      <c r="M242" s="50"/>
      <c r="N242" s="25"/>
      <c r="O242" s="39"/>
    </row>
    <row r="243" spans="1:15" ht="17.25" thickBot="1" x14ac:dyDescent="0.25">
      <c r="A243" s="45"/>
      <c r="B243" s="45"/>
      <c r="C243" s="59"/>
      <c r="D243" s="40"/>
      <c r="E243" s="41"/>
      <c r="F243" s="42"/>
      <c r="G243" s="42"/>
      <c r="H243" s="41"/>
      <c r="I243" s="41"/>
      <c r="J243" s="41"/>
      <c r="K243" s="41"/>
      <c r="L243" s="42"/>
      <c r="M243" s="42"/>
      <c r="N243" s="41"/>
      <c r="O243" s="43"/>
    </row>
    <row r="244" spans="1:15" ht="16.5" x14ac:dyDescent="0.2">
      <c r="A244" s="45"/>
      <c r="B244" s="45"/>
      <c r="C244" s="59"/>
      <c r="D244" s="35"/>
      <c r="E244" s="36"/>
      <c r="F244" s="44"/>
      <c r="G244" s="44"/>
      <c r="H244" s="36"/>
      <c r="I244" s="36"/>
      <c r="J244" s="36"/>
      <c r="K244" s="36"/>
      <c r="L244" s="36"/>
      <c r="M244" s="36"/>
      <c r="N244" s="36"/>
      <c r="O244" s="37"/>
    </row>
    <row r="245" spans="1:15" ht="16.5" x14ac:dyDescent="0.2">
      <c r="A245" s="45"/>
      <c r="B245" s="45"/>
      <c r="C245" s="59"/>
      <c r="D245" s="38"/>
      <c r="E245" s="25"/>
      <c r="F245" s="26"/>
      <c r="G245" s="26"/>
      <c r="H245" s="25"/>
      <c r="I245" s="25"/>
      <c r="J245" s="25"/>
      <c r="K245" s="25"/>
      <c r="L245" s="25"/>
      <c r="M245" s="25"/>
      <c r="N245" s="25"/>
      <c r="O245" s="39"/>
    </row>
    <row r="246" spans="1:15" ht="16.5" x14ac:dyDescent="0.2">
      <c r="A246" s="45"/>
      <c r="B246" s="45"/>
      <c r="C246" s="59"/>
      <c r="D246" s="38"/>
      <c r="E246" s="25"/>
      <c r="F246" s="26"/>
      <c r="G246" s="26"/>
      <c r="H246" s="25"/>
      <c r="I246" s="25"/>
      <c r="J246" s="25"/>
      <c r="K246" s="25"/>
      <c r="L246" s="49"/>
      <c r="M246" s="49"/>
      <c r="N246" s="25"/>
      <c r="O246" s="39"/>
    </row>
    <row r="247" spans="1:15" ht="16.5" x14ac:dyDescent="0.2">
      <c r="A247" s="45"/>
      <c r="B247" s="45"/>
      <c r="C247" s="59"/>
      <c r="D247" s="38"/>
      <c r="E247" s="25"/>
      <c r="F247" s="26"/>
      <c r="G247" s="26"/>
      <c r="H247" s="25"/>
      <c r="I247" s="25"/>
      <c r="J247" s="25"/>
      <c r="K247" s="25"/>
      <c r="L247" s="49"/>
      <c r="M247" s="49"/>
      <c r="N247" s="25"/>
      <c r="O247" s="39"/>
    </row>
    <row r="248" spans="1:15" ht="16.5" x14ac:dyDescent="0.2">
      <c r="A248" s="45"/>
      <c r="B248" s="45"/>
      <c r="C248" s="59"/>
      <c r="D248" s="38"/>
      <c r="E248" s="25"/>
      <c r="F248" s="26"/>
      <c r="G248" s="26"/>
      <c r="H248" s="25"/>
      <c r="I248" s="25"/>
      <c r="J248" s="25"/>
      <c r="K248" s="25"/>
      <c r="L248" s="50"/>
      <c r="M248" s="50"/>
      <c r="N248" s="25"/>
      <c r="O248" s="39"/>
    </row>
    <row r="249" spans="1:15" ht="17.25" thickBot="1" x14ac:dyDescent="0.25">
      <c r="A249" s="45"/>
      <c r="B249" s="45"/>
      <c r="C249" s="59"/>
      <c r="D249" s="40"/>
      <c r="E249" s="41"/>
      <c r="F249" s="42"/>
      <c r="G249" s="42"/>
      <c r="H249" s="41"/>
      <c r="I249" s="41"/>
      <c r="J249" s="41"/>
      <c r="K249" s="41"/>
      <c r="L249" s="42"/>
      <c r="M249" s="42"/>
      <c r="N249" s="41"/>
      <c r="O249" s="43"/>
    </row>
    <row r="250" spans="1:15" ht="16.5" x14ac:dyDescent="0.2">
      <c r="A250" s="45"/>
      <c r="B250" s="45"/>
      <c r="C250" s="59"/>
      <c r="D250" s="35"/>
      <c r="E250" s="36"/>
      <c r="F250" s="44"/>
      <c r="G250" s="44"/>
      <c r="H250" s="36"/>
      <c r="I250" s="36"/>
      <c r="J250" s="36"/>
      <c r="K250" s="36"/>
      <c r="L250" s="36"/>
      <c r="M250" s="36"/>
      <c r="N250" s="36"/>
      <c r="O250" s="37"/>
    </row>
    <row r="251" spans="1:15" ht="16.5" x14ac:dyDescent="0.2">
      <c r="A251" s="45"/>
      <c r="B251" s="45"/>
      <c r="C251" s="59"/>
      <c r="D251" s="38"/>
      <c r="E251" s="25"/>
      <c r="F251" s="26"/>
      <c r="G251" s="26"/>
      <c r="H251" s="25"/>
      <c r="I251" s="25"/>
      <c r="J251" s="25"/>
      <c r="K251" s="25"/>
      <c r="L251" s="25"/>
      <c r="M251" s="25"/>
      <c r="N251" s="25"/>
      <c r="O251" s="39"/>
    </row>
    <row r="252" spans="1:15" ht="16.5" x14ac:dyDescent="0.2">
      <c r="A252" s="45"/>
      <c r="B252" s="45"/>
      <c r="C252" s="59"/>
      <c r="D252" s="38"/>
      <c r="E252" s="25"/>
      <c r="F252" s="26"/>
      <c r="G252" s="26"/>
      <c r="H252" s="25"/>
      <c r="I252" s="25"/>
      <c r="J252" s="25"/>
      <c r="K252" s="25"/>
      <c r="L252" s="49"/>
      <c r="M252" s="49"/>
      <c r="N252" s="25"/>
      <c r="O252" s="39"/>
    </row>
    <row r="253" spans="1:15" ht="16.5" x14ac:dyDescent="0.2">
      <c r="A253" s="45"/>
      <c r="B253" s="45"/>
      <c r="C253" s="59"/>
      <c r="D253" s="38"/>
      <c r="E253" s="25"/>
      <c r="F253" s="26"/>
      <c r="G253" s="26"/>
      <c r="H253" s="25"/>
      <c r="I253" s="25"/>
      <c r="J253" s="25"/>
      <c r="K253" s="25"/>
      <c r="L253" s="49"/>
      <c r="M253" s="49"/>
      <c r="N253" s="25"/>
      <c r="O253" s="39"/>
    </row>
    <row r="254" spans="1:15" ht="16.5" x14ac:dyDescent="0.2">
      <c r="A254" s="45"/>
      <c r="B254" s="45"/>
      <c r="C254" s="59"/>
      <c r="D254" s="38"/>
      <c r="E254" s="25"/>
      <c r="F254" s="26"/>
      <c r="G254" s="26"/>
      <c r="H254" s="25"/>
      <c r="I254" s="25"/>
      <c r="J254" s="25"/>
      <c r="K254" s="25"/>
      <c r="L254" s="50"/>
      <c r="M254" s="50"/>
      <c r="N254" s="25"/>
      <c r="O254" s="39"/>
    </row>
    <row r="255" spans="1:15" ht="17.25" thickBot="1" x14ac:dyDescent="0.25">
      <c r="A255" s="45"/>
      <c r="B255" s="45"/>
      <c r="C255" s="59"/>
      <c r="D255" s="40"/>
      <c r="E255" s="41"/>
      <c r="F255" s="42"/>
      <c r="G255" s="42"/>
      <c r="H255" s="41"/>
      <c r="I255" s="41"/>
      <c r="J255" s="41"/>
      <c r="K255" s="41"/>
      <c r="L255" s="42"/>
      <c r="M255" s="42"/>
      <c r="N255" s="41"/>
      <c r="O255" s="43"/>
    </row>
    <row r="256" spans="1:15" ht="16.5" x14ac:dyDescent="0.2">
      <c r="A256" s="45"/>
      <c r="B256" s="45"/>
      <c r="C256" s="59"/>
      <c r="D256" s="35"/>
      <c r="E256" s="36"/>
      <c r="F256" s="44"/>
      <c r="G256" s="44"/>
      <c r="H256" s="36"/>
      <c r="I256" s="36"/>
      <c r="J256" s="36"/>
      <c r="K256" s="36"/>
      <c r="L256" s="36"/>
      <c r="M256" s="36"/>
      <c r="N256" s="36"/>
      <c r="O256" s="37"/>
    </row>
    <row r="257" spans="1:15" ht="16.5" x14ac:dyDescent="0.2">
      <c r="A257" s="45"/>
      <c r="B257" s="45"/>
      <c r="C257" s="59"/>
      <c r="D257" s="38"/>
      <c r="E257" s="25"/>
      <c r="F257" s="26"/>
      <c r="G257" s="26"/>
      <c r="H257" s="25"/>
      <c r="I257" s="25"/>
      <c r="J257" s="25"/>
      <c r="K257" s="25"/>
      <c r="L257" s="25"/>
      <c r="M257" s="25"/>
      <c r="N257" s="25"/>
      <c r="O257" s="39"/>
    </row>
    <row r="258" spans="1:15" ht="16.5" x14ac:dyDescent="0.2">
      <c r="A258" s="45"/>
      <c r="B258" s="45"/>
      <c r="C258" s="59"/>
      <c r="D258" s="38"/>
      <c r="E258" s="25"/>
      <c r="F258" s="26"/>
      <c r="G258" s="26"/>
      <c r="H258" s="25"/>
      <c r="I258" s="25"/>
      <c r="J258" s="25"/>
      <c r="K258" s="25"/>
      <c r="L258" s="49"/>
      <c r="M258" s="49"/>
      <c r="N258" s="25"/>
      <c r="O258" s="39"/>
    </row>
    <row r="259" spans="1:15" ht="16.5" x14ac:dyDescent="0.2">
      <c r="A259" s="45"/>
      <c r="B259" s="45"/>
      <c r="C259" s="59"/>
      <c r="D259" s="38"/>
      <c r="E259" s="25"/>
      <c r="F259" s="26"/>
      <c r="G259" s="26"/>
      <c r="H259" s="25"/>
      <c r="I259" s="25"/>
      <c r="J259" s="25"/>
      <c r="K259" s="25"/>
      <c r="L259" s="49"/>
      <c r="M259" s="49"/>
      <c r="N259" s="25"/>
      <c r="O259" s="39"/>
    </row>
    <row r="260" spans="1:15" ht="16.5" x14ac:dyDescent="0.2">
      <c r="A260" s="45"/>
      <c r="B260" s="45"/>
      <c r="C260" s="59"/>
      <c r="D260" s="38"/>
      <c r="E260" s="25"/>
      <c r="F260" s="26"/>
      <c r="G260" s="26"/>
      <c r="H260" s="25"/>
      <c r="I260" s="25"/>
      <c r="J260" s="25"/>
      <c r="K260" s="25"/>
      <c r="L260" s="50"/>
      <c r="M260" s="50"/>
      <c r="N260" s="25"/>
      <c r="O260" s="39"/>
    </row>
    <row r="261" spans="1:15" ht="17.25" thickBot="1" x14ac:dyDescent="0.25">
      <c r="A261" s="45"/>
      <c r="B261" s="45"/>
      <c r="C261" s="59"/>
      <c r="D261" s="40"/>
      <c r="E261" s="41"/>
      <c r="F261" s="42"/>
      <c r="G261" s="42"/>
      <c r="H261" s="41"/>
      <c r="I261" s="41"/>
      <c r="J261" s="41"/>
      <c r="K261" s="41"/>
      <c r="L261" s="42"/>
      <c r="M261" s="42"/>
      <c r="N261" s="41"/>
      <c r="O261" s="43"/>
    </row>
    <row r="262" spans="1:15" ht="16.5" x14ac:dyDescent="0.2">
      <c r="A262" s="45"/>
      <c r="B262" s="45"/>
      <c r="C262" s="59"/>
      <c r="D262" s="35"/>
      <c r="E262" s="36"/>
      <c r="F262" s="44"/>
      <c r="G262" s="44"/>
      <c r="H262" s="36"/>
      <c r="I262" s="36"/>
      <c r="J262" s="36"/>
      <c r="K262" s="36"/>
      <c r="L262" s="36"/>
      <c r="M262" s="36"/>
      <c r="N262" s="36"/>
      <c r="O262" s="37"/>
    </row>
    <row r="263" spans="1:15" ht="16.5" x14ac:dyDescent="0.2">
      <c r="A263" s="45"/>
      <c r="B263" s="45"/>
      <c r="C263" s="59"/>
      <c r="D263" s="38"/>
      <c r="E263" s="25"/>
      <c r="F263" s="26"/>
      <c r="G263" s="26"/>
      <c r="H263" s="25"/>
      <c r="I263" s="25"/>
      <c r="J263" s="25"/>
      <c r="K263" s="26"/>
      <c r="L263" s="25"/>
      <c r="M263" s="25"/>
      <c r="N263" s="25"/>
      <c r="O263" s="39"/>
    </row>
    <row r="264" spans="1:15" ht="16.5" x14ac:dyDescent="0.2">
      <c r="A264" s="45"/>
      <c r="B264" s="45"/>
      <c r="C264" s="59"/>
      <c r="D264" s="38"/>
      <c r="E264" s="25"/>
      <c r="F264" s="26"/>
      <c r="G264" s="26"/>
      <c r="H264" s="25"/>
      <c r="I264" s="25"/>
      <c r="J264" s="25"/>
      <c r="K264" s="25"/>
      <c r="L264" s="49"/>
      <c r="M264" s="49"/>
      <c r="N264" s="25"/>
      <c r="O264" s="39"/>
    </row>
    <row r="265" spans="1:15" ht="16.5" x14ac:dyDescent="0.2">
      <c r="A265" s="45"/>
      <c r="B265" s="45"/>
      <c r="C265" s="59"/>
      <c r="D265" s="38"/>
      <c r="E265" s="25"/>
      <c r="F265" s="26"/>
      <c r="G265" s="26"/>
      <c r="H265" s="25"/>
      <c r="I265" s="25"/>
      <c r="J265" s="25"/>
      <c r="K265" s="25"/>
      <c r="L265" s="49"/>
      <c r="M265" s="49"/>
      <c r="N265" s="25"/>
      <c r="O265" s="39"/>
    </row>
    <row r="266" spans="1:15" ht="16.5" x14ac:dyDescent="0.2">
      <c r="A266" s="45"/>
      <c r="B266" s="45"/>
      <c r="C266" s="59"/>
      <c r="D266" s="38"/>
      <c r="E266" s="25"/>
      <c r="F266" s="26"/>
      <c r="G266" s="26"/>
      <c r="H266" s="25"/>
      <c r="I266" s="25"/>
      <c r="J266" s="25"/>
      <c r="K266" s="25"/>
      <c r="L266" s="50"/>
      <c r="M266" s="50"/>
      <c r="N266" s="25"/>
      <c r="O266" s="39"/>
    </row>
    <row r="267" spans="1:15" ht="17.25" thickBot="1" x14ac:dyDescent="0.25">
      <c r="A267" s="45"/>
      <c r="B267" s="45"/>
      <c r="C267" s="59"/>
      <c r="D267" s="40"/>
      <c r="E267" s="41"/>
      <c r="F267" s="42"/>
      <c r="G267" s="42"/>
      <c r="H267" s="41"/>
      <c r="I267" s="41"/>
      <c r="J267" s="41"/>
      <c r="K267" s="41"/>
      <c r="L267" s="42"/>
      <c r="M267" s="42"/>
      <c r="N267" s="41"/>
      <c r="O267" s="43"/>
    </row>
    <row r="268" spans="1:15" ht="16.5" x14ac:dyDescent="0.2">
      <c r="A268" s="45"/>
      <c r="B268" s="45"/>
      <c r="C268" s="59"/>
      <c r="D268" s="35"/>
      <c r="E268" s="36"/>
      <c r="F268" s="44"/>
      <c r="G268" s="44"/>
      <c r="H268" s="36"/>
      <c r="I268" s="36"/>
      <c r="J268" s="36"/>
      <c r="K268" s="36"/>
      <c r="L268" s="36"/>
      <c r="M268" s="36"/>
      <c r="N268" s="36"/>
      <c r="O268" s="37"/>
    </row>
    <row r="269" spans="1:15" ht="16.5" x14ac:dyDescent="0.2">
      <c r="A269" s="45"/>
      <c r="B269" s="45"/>
      <c r="C269" s="59"/>
      <c r="D269" s="38"/>
      <c r="E269" s="25"/>
      <c r="F269" s="26"/>
      <c r="G269" s="26"/>
      <c r="H269" s="25"/>
      <c r="I269" s="25"/>
      <c r="J269" s="25"/>
      <c r="K269" s="25"/>
      <c r="L269" s="25"/>
      <c r="M269" s="25"/>
      <c r="N269" s="25"/>
      <c r="O269" s="39"/>
    </row>
    <row r="270" spans="1:15" ht="16.5" x14ac:dyDescent="0.2">
      <c r="A270" s="45"/>
      <c r="B270" s="45"/>
      <c r="C270" s="59"/>
      <c r="D270" s="38"/>
      <c r="E270" s="25"/>
      <c r="F270" s="26"/>
      <c r="G270" s="26"/>
      <c r="H270" s="25"/>
      <c r="I270" s="25"/>
      <c r="J270" s="25"/>
      <c r="K270" s="25"/>
      <c r="L270" s="49"/>
      <c r="M270" s="49"/>
      <c r="N270" s="25"/>
      <c r="O270" s="39"/>
    </row>
    <row r="271" spans="1:15" ht="16.5" x14ac:dyDescent="0.2">
      <c r="A271" s="45"/>
      <c r="B271" s="45"/>
      <c r="C271" s="59"/>
      <c r="D271" s="38"/>
      <c r="E271" s="25"/>
      <c r="F271" s="26"/>
      <c r="G271" s="26"/>
      <c r="H271" s="25"/>
      <c r="I271" s="25"/>
      <c r="J271" s="25"/>
      <c r="K271" s="25"/>
      <c r="L271" s="49"/>
      <c r="M271" s="49"/>
      <c r="N271" s="25"/>
      <c r="O271" s="39"/>
    </row>
    <row r="272" spans="1:15" ht="16.5" x14ac:dyDescent="0.2">
      <c r="A272" s="45"/>
      <c r="B272" s="45"/>
      <c r="C272" s="59"/>
      <c r="D272" s="38"/>
      <c r="E272" s="25"/>
      <c r="F272" s="26"/>
      <c r="G272" s="26"/>
      <c r="H272" s="25"/>
      <c r="I272" s="25"/>
      <c r="J272" s="25"/>
      <c r="K272" s="25"/>
      <c r="L272" s="50"/>
      <c r="M272" s="50"/>
      <c r="N272" s="25"/>
      <c r="O272" s="39"/>
    </row>
    <row r="273" spans="1:15" ht="17.25" thickBot="1" x14ac:dyDescent="0.25">
      <c r="A273" s="45"/>
      <c r="B273" s="45"/>
      <c r="C273" s="59"/>
      <c r="D273" s="40"/>
      <c r="E273" s="41"/>
      <c r="F273" s="42"/>
      <c r="G273" s="42"/>
      <c r="H273" s="41"/>
      <c r="I273" s="41"/>
      <c r="J273" s="41"/>
      <c r="K273" s="41"/>
      <c r="L273" s="42"/>
      <c r="M273" s="42"/>
      <c r="N273" s="41"/>
      <c r="O273" s="43"/>
    </row>
    <row r="274" spans="1:15" ht="16.5" x14ac:dyDescent="0.2">
      <c r="A274" s="45"/>
      <c r="B274" s="45"/>
      <c r="C274" s="59"/>
      <c r="D274" s="35"/>
      <c r="E274" s="36"/>
      <c r="F274" s="44"/>
      <c r="G274" s="44"/>
      <c r="H274" s="36"/>
      <c r="I274" s="36"/>
      <c r="J274" s="36"/>
      <c r="K274" s="36"/>
      <c r="L274" s="36"/>
      <c r="M274" s="36"/>
      <c r="N274" s="36"/>
      <c r="O274" s="37"/>
    </row>
    <row r="275" spans="1:15" ht="16.5" x14ac:dyDescent="0.2">
      <c r="A275" s="45"/>
      <c r="B275" s="45"/>
      <c r="C275" s="59"/>
      <c r="D275" s="38"/>
      <c r="E275" s="25"/>
      <c r="F275" s="26"/>
      <c r="G275" s="26"/>
      <c r="H275" s="25"/>
      <c r="I275" s="25"/>
      <c r="J275" s="25"/>
      <c r="K275" s="25"/>
      <c r="L275" s="25"/>
      <c r="M275" s="25"/>
      <c r="N275" s="25"/>
      <c r="O275" s="39"/>
    </row>
    <row r="276" spans="1:15" ht="16.5" x14ac:dyDescent="0.2">
      <c r="A276" s="45"/>
      <c r="B276" s="45"/>
      <c r="C276" s="59"/>
      <c r="D276" s="38"/>
      <c r="E276" s="25"/>
      <c r="F276" s="26"/>
      <c r="G276" s="26"/>
      <c r="H276" s="25"/>
      <c r="I276" s="25"/>
      <c r="J276" s="25"/>
      <c r="K276" s="25"/>
      <c r="L276" s="49"/>
      <c r="M276" s="49"/>
      <c r="N276" s="25"/>
      <c r="O276" s="39"/>
    </row>
    <row r="277" spans="1:15" ht="16.5" x14ac:dyDescent="0.2">
      <c r="A277" s="45"/>
      <c r="B277" s="45"/>
      <c r="C277" s="59"/>
      <c r="D277" s="38"/>
      <c r="E277" s="25"/>
      <c r="F277" s="26"/>
      <c r="G277" s="26"/>
      <c r="H277" s="25"/>
      <c r="I277" s="25"/>
      <c r="J277" s="25"/>
      <c r="K277" s="25"/>
      <c r="L277" s="49"/>
      <c r="M277" s="49"/>
      <c r="N277" s="25"/>
      <c r="O277" s="39"/>
    </row>
    <row r="278" spans="1:15" ht="16.5" x14ac:dyDescent="0.2">
      <c r="A278" s="45"/>
      <c r="B278" s="45"/>
      <c r="C278" s="59"/>
      <c r="D278" s="38"/>
      <c r="E278" s="25"/>
      <c r="F278" s="26"/>
      <c r="G278" s="26"/>
      <c r="H278" s="25"/>
      <c r="I278" s="25"/>
      <c r="J278" s="25"/>
      <c r="K278" s="25"/>
      <c r="L278" s="50"/>
      <c r="M278" s="50"/>
      <c r="N278" s="25"/>
      <c r="O278" s="39"/>
    </row>
    <row r="279" spans="1:15" ht="17.25" thickBot="1" x14ac:dyDescent="0.25">
      <c r="A279" s="45"/>
      <c r="B279" s="45"/>
      <c r="C279" s="59"/>
      <c r="D279" s="40"/>
      <c r="E279" s="41"/>
      <c r="F279" s="42"/>
      <c r="G279" s="42"/>
      <c r="H279" s="41"/>
      <c r="I279" s="41"/>
      <c r="J279" s="41"/>
      <c r="K279" s="41"/>
      <c r="L279" s="42"/>
      <c r="M279" s="42"/>
      <c r="N279" s="41"/>
      <c r="O279" s="43"/>
    </row>
    <row r="280" spans="1:15" ht="16.5" x14ac:dyDescent="0.2">
      <c r="A280" s="45"/>
      <c r="B280" s="45"/>
      <c r="C280" s="59"/>
      <c r="D280" s="35"/>
      <c r="E280" s="36"/>
      <c r="F280" s="44"/>
      <c r="G280" s="44"/>
      <c r="H280" s="36"/>
      <c r="I280" s="36"/>
      <c r="J280" s="36"/>
      <c r="K280" s="36"/>
      <c r="L280" s="36"/>
      <c r="M280" s="36"/>
      <c r="N280" s="36"/>
      <c r="O280" s="37"/>
    </row>
    <row r="281" spans="1:15" ht="16.5" x14ac:dyDescent="0.2">
      <c r="A281" s="45"/>
      <c r="B281" s="45"/>
      <c r="C281" s="59"/>
      <c r="D281" s="38"/>
      <c r="E281" s="25"/>
      <c r="F281" s="26"/>
      <c r="G281" s="26"/>
      <c r="H281" s="25"/>
      <c r="I281" s="25"/>
      <c r="J281" s="25"/>
      <c r="K281" s="25"/>
      <c r="L281" s="25"/>
      <c r="M281" s="25"/>
      <c r="N281" s="25"/>
      <c r="O281" s="39"/>
    </row>
    <row r="282" spans="1:15" ht="16.5" x14ac:dyDescent="0.2">
      <c r="A282" s="45"/>
      <c r="B282" s="45"/>
      <c r="C282" s="59"/>
      <c r="D282" s="38"/>
      <c r="E282" s="25"/>
      <c r="F282" s="26"/>
      <c r="G282" s="26"/>
      <c r="H282" s="25"/>
      <c r="I282" s="25"/>
      <c r="J282" s="25"/>
      <c r="K282" s="25"/>
      <c r="L282" s="49"/>
      <c r="M282" s="49"/>
      <c r="N282" s="25"/>
      <c r="O282" s="39"/>
    </row>
    <row r="283" spans="1:15" ht="16.5" x14ac:dyDescent="0.2">
      <c r="A283" s="45"/>
      <c r="B283" s="45"/>
      <c r="C283" s="59"/>
      <c r="D283" s="38"/>
      <c r="E283" s="25"/>
      <c r="F283" s="26"/>
      <c r="G283" s="26"/>
      <c r="H283" s="25"/>
      <c r="I283" s="25"/>
      <c r="J283" s="25"/>
      <c r="K283" s="25"/>
      <c r="L283" s="49"/>
      <c r="M283" s="49"/>
      <c r="N283" s="25"/>
      <c r="O283" s="39"/>
    </row>
    <row r="284" spans="1:15" ht="16.5" x14ac:dyDescent="0.2">
      <c r="A284" s="45"/>
      <c r="B284" s="45"/>
      <c r="C284" s="59"/>
      <c r="D284" s="38"/>
      <c r="E284" s="25"/>
      <c r="F284" s="26"/>
      <c r="G284" s="26"/>
      <c r="H284" s="25"/>
      <c r="I284" s="25"/>
      <c r="J284" s="25"/>
      <c r="K284" s="25"/>
      <c r="L284" s="50"/>
      <c r="M284" s="50"/>
      <c r="N284" s="25"/>
      <c r="O284" s="39"/>
    </row>
    <row r="285" spans="1:15" ht="17.25" thickBot="1" x14ac:dyDescent="0.25">
      <c r="A285" s="45"/>
      <c r="B285" s="45"/>
      <c r="C285" s="59"/>
      <c r="D285" s="40"/>
      <c r="E285" s="41"/>
      <c r="F285" s="42"/>
      <c r="G285" s="42"/>
      <c r="H285" s="41"/>
      <c r="I285" s="41"/>
      <c r="J285" s="41"/>
      <c r="K285" s="41"/>
      <c r="L285" s="42"/>
      <c r="M285" s="42"/>
      <c r="N285" s="41"/>
      <c r="O285" s="43"/>
    </row>
    <row r="286" spans="1:15" ht="16.5" x14ac:dyDescent="0.2">
      <c r="A286" s="45"/>
      <c r="B286" s="45"/>
      <c r="C286" s="59"/>
      <c r="D286" s="35"/>
      <c r="E286" s="36"/>
      <c r="F286" s="44"/>
      <c r="G286" s="44"/>
      <c r="H286" s="36"/>
      <c r="I286" s="36"/>
      <c r="J286" s="36"/>
      <c r="K286" s="36"/>
      <c r="L286" s="36"/>
      <c r="M286" s="36"/>
      <c r="N286" s="36"/>
      <c r="O286" s="37"/>
    </row>
    <row r="287" spans="1:15" ht="16.5" x14ac:dyDescent="0.2">
      <c r="A287" s="45"/>
      <c r="B287" s="45"/>
      <c r="C287" s="59"/>
      <c r="D287" s="38"/>
      <c r="E287" s="25"/>
      <c r="F287" s="26"/>
      <c r="G287" s="26"/>
      <c r="H287" s="25"/>
      <c r="I287" s="25"/>
      <c r="J287" s="25"/>
      <c r="K287" s="25"/>
      <c r="L287" s="25"/>
      <c r="M287" s="25"/>
      <c r="N287" s="25"/>
      <c r="O287" s="39"/>
    </row>
    <row r="288" spans="1:15" ht="16.5" x14ac:dyDescent="0.2">
      <c r="A288" s="45"/>
      <c r="B288" s="45"/>
      <c r="C288" s="59"/>
      <c r="D288" s="38"/>
      <c r="E288" s="25"/>
      <c r="F288" s="26"/>
      <c r="G288" s="26"/>
      <c r="H288" s="25"/>
      <c r="I288" s="25"/>
      <c r="J288" s="25"/>
      <c r="K288" s="25"/>
      <c r="L288" s="49"/>
      <c r="M288" s="49"/>
      <c r="N288" s="25"/>
      <c r="O288" s="39"/>
    </row>
    <row r="289" spans="1:15" ht="16.5" x14ac:dyDescent="0.2">
      <c r="A289" s="45"/>
      <c r="B289" s="45"/>
      <c r="C289" s="59"/>
      <c r="D289" s="38"/>
      <c r="E289" s="25"/>
      <c r="F289" s="26"/>
      <c r="G289" s="26"/>
      <c r="H289" s="25"/>
      <c r="I289" s="25"/>
      <c r="J289" s="25"/>
      <c r="K289" s="25"/>
      <c r="L289" s="49"/>
      <c r="M289" s="49"/>
      <c r="N289" s="25"/>
      <c r="O289" s="39"/>
    </row>
    <row r="290" spans="1:15" ht="16.5" x14ac:dyDescent="0.2">
      <c r="A290" s="45"/>
      <c r="B290" s="45"/>
      <c r="C290" s="59"/>
      <c r="D290" s="38"/>
      <c r="E290" s="25"/>
      <c r="F290" s="26"/>
      <c r="G290" s="26"/>
      <c r="H290" s="25"/>
      <c r="I290" s="25"/>
      <c r="J290" s="25"/>
      <c r="K290" s="25"/>
      <c r="L290" s="50"/>
      <c r="M290" s="50"/>
      <c r="N290" s="25"/>
      <c r="O290" s="39"/>
    </row>
    <row r="291" spans="1:15" ht="17.25" thickBot="1" x14ac:dyDescent="0.25">
      <c r="A291" s="45"/>
      <c r="B291" s="45"/>
      <c r="C291" s="59"/>
      <c r="D291" s="40"/>
      <c r="E291" s="41"/>
      <c r="F291" s="42"/>
      <c r="G291" s="42"/>
      <c r="H291" s="41"/>
      <c r="I291" s="41"/>
      <c r="J291" s="41"/>
      <c r="K291" s="41"/>
      <c r="L291" s="42"/>
      <c r="M291" s="42"/>
      <c r="N291" s="41"/>
      <c r="O291" s="43"/>
    </row>
    <row r="292" spans="1:15" ht="16.5" x14ac:dyDescent="0.2">
      <c r="A292" s="45"/>
      <c r="B292" s="45"/>
      <c r="C292" s="59"/>
      <c r="D292" s="35"/>
      <c r="E292" s="36"/>
      <c r="F292" s="44"/>
      <c r="G292" s="44"/>
      <c r="H292" s="36"/>
      <c r="I292" s="36"/>
      <c r="J292" s="36"/>
      <c r="K292" s="36"/>
      <c r="L292" s="36"/>
      <c r="M292" s="36"/>
      <c r="N292" s="36"/>
      <c r="O292" s="37"/>
    </row>
    <row r="293" spans="1:15" ht="16.5" x14ac:dyDescent="0.2">
      <c r="A293" s="45"/>
      <c r="B293" s="45"/>
      <c r="C293" s="59"/>
      <c r="D293" s="38"/>
      <c r="E293" s="25"/>
      <c r="F293" s="26"/>
      <c r="G293" s="26"/>
      <c r="H293" s="25"/>
      <c r="I293" s="25"/>
      <c r="J293" s="25"/>
      <c r="K293" s="25"/>
      <c r="L293" s="25"/>
      <c r="M293" s="25"/>
      <c r="N293" s="25"/>
      <c r="O293" s="39"/>
    </row>
    <row r="294" spans="1:15" ht="16.5" x14ac:dyDescent="0.2">
      <c r="A294" s="45"/>
      <c r="B294" s="45"/>
      <c r="C294" s="59"/>
      <c r="D294" s="38"/>
      <c r="E294" s="25"/>
      <c r="F294" s="26"/>
      <c r="G294" s="26"/>
      <c r="H294" s="25"/>
      <c r="I294" s="25"/>
      <c r="J294" s="25"/>
      <c r="K294" s="25"/>
      <c r="L294" s="49"/>
      <c r="M294" s="49"/>
      <c r="N294" s="25"/>
      <c r="O294" s="39"/>
    </row>
    <row r="295" spans="1:15" ht="16.5" x14ac:dyDescent="0.2">
      <c r="A295" s="45"/>
      <c r="B295" s="45"/>
      <c r="C295" s="59"/>
      <c r="D295" s="38"/>
      <c r="E295" s="25"/>
      <c r="F295" s="26"/>
      <c r="G295" s="26"/>
      <c r="H295" s="25"/>
      <c r="I295" s="25"/>
      <c r="J295" s="25"/>
      <c r="K295" s="25"/>
      <c r="L295" s="49"/>
      <c r="M295" s="49"/>
      <c r="N295" s="25"/>
      <c r="O295" s="39"/>
    </row>
    <row r="296" spans="1:15" ht="16.5" x14ac:dyDescent="0.2">
      <c r="A296" s="45"/>
      <c r="B296" s="45"/>
      <c r="C296" s="59"/>
      <c r="D296" s="38"/>
      <c r="E296" s="25"/>
      <c r="F296" s="26"/>
      <c r="G296" s="26"/>
      <c r="H296" s="25"/>
      <c r="I296" s="25"/>
      <c r="J296" s="25"/>
      <c r="K296" s="25"/>
      <c r="L296" s="50"/>
      <c r="M296" s="50"/>
      <c r="N296" s="25"/>
      <c r="O296" s="39"/>
    </row>
    <row r="297" spans="1:15" ht="17.25" thickBot="1" x14ac:dyDescent="0.25">
      <c r="A297" s="45"/>
      <c r="B297" s="45"/>
      <c r="C297" s="59"/>
      <c r="D297" s="40"/>
      <c r="E297" s="41"/>
      <c r="F297" s="42"/>
      <c r="G297" s="42"/>
      <c r="H297" s="41"/>
      <c r="I297" s="41"/>
      <c r="J297" s="41"/>
      <c r="K297" s="41"/>
      <c r="L297" s="42"/>
      <c r="M297" s="42"/>
      <c r="N297" s="41"/>
      <c r="O297" s="43"/>
    </row>
    <row r="298" spans="1:15" ht="16.5" x14ac:dyDescent="0.2">
      <c r="A298" s="45"/>
      <c r="B298" s="45"/>
      <c r="C298" s="59"/>
      <c r="D298" s="35"/>
      <c r="E298" s="36"/>
      <c r="F298" s="44"/>
      <c r="G298" s="44"/>
      <c r="H298" s="36"/>
      <c r="I298" s="36"/>
      <c r="J298" s="36"/>
      <c r="K298" s="36"/>
      <c r="L298" s="36"/>
      <c r="M298" s="36"/>
      <c r="N298" s="36"/>
      <c r="O298" s="37"/>
    </row>
    <row r="299" spans="1:15" ht="16.5" x14ac:dyDescent="0.2">
      <c r="A299" s="45"/>
      <c r="B299" s="45"/>
      <c r="C299" s="59"/>
      <c r="D299" s="38"/>
      <c r="E299" s="25"/>
      <c r="F299" s="26"/>
      <c r="G299" s="26"/>
      <c r="H299" s="25"/>
      <c r="I299" s="25"/>
      <c r="J299" s="25"/>
      <c r="K299" s="25"/>
      <c r="L299" s="25"/>
      <c r="M299" s="25"/>
      <c r="N299" s="25"/>
      <c r="O299" s="39"/>
    </row>
    <row r="300" spans="1:15" ht="16.5" x14ac:dyDescent="0.2">
      <c r="A300" s="45"/>
      <c r="B300" s="45"/>
      <c r="C300" s="59"/>
      <c r="D300" s="38"/>
      <c r="E300" s="25"/>
      <c r="F300" s="26"/>
      <c r="G300" s="26"/>
      <c r="H300" s="25"/>
      <c r="I300" s="25"/>
      <c r="J300" s="25"/>
      <c r="K300" s="25"/>
      <c r="L300" s="49"/>
      <c r="M300" s="49"/>
      <c r="N300" s="25"/>
      <c r="O300" s="39"/>
    </row>
    <row r="301" spans="1:15" ht="16.5" x14ac:dyDescent="0.2">
      <c r="A301" s="45"/>
      <c r="B301" s="45"/>
      <c r="C301" s="59"/>
      <c r="D301" s="38"/>
      <c r="E301" s="25"/>
      <c r="F301" s="26"/>
      <c r="G301" s="26"/>
      <c r="H301" s="25"/>
      <c r="I301" s="25"/>
      <c r="J301" s="25"/>
      <c r="K301" s="25"/>
      <c r="L301" s="49"/>
      <c r="M301" s="49"/>
      <c r="N301" s="25"/>
      <c r="O301" s="39"/>
    </row>
    <row r="302" spans="1:15" ht="16.5" x14ac:dyDescent="0.2">
      <c r="A302" s="45"/>
      <c r="B302" s="45"/>
      <c r="C302" s="59"/>
      <c r="D302" s="38"/>
      <c r="E302" s="25"/>
      <c r="F302" s="26"/>
      <c r="G302" s="26"/>
      <c r="H302" s="25"/>
      <c r="I302" s="25"/>
      <c r="J302" s="25"/>
      <c r="K302" s="25"/>
      <c r="L302" s="50"/>
      <c r="M302" s="50"/>
      <c r="N302" s="25"/>
      <c r="O302" s="39"/>
    </row>
    <row r="303" spans="1:15" ht="17.25" thickBot="1" x14ac:dyDescent="0.25">
      <c r="A303" s="45"/>
      <c r="B303" s="45"/>
      <c r="C303" s="59"/>
      <c r="D303" s="40"/>
      <c r="E303" s="41"/>
      <c r="F303" s="42"/>
      <c r="G303" s="42"/>
      <c r="H303" s="41"/>
      <c r="I303" s="41"/>
      <c r="J303" s="41"/>
      <c r="K303" s="41"/>
      <c r="L303" s="42"/>
      <c r="M303" s="42"/>
      <c r="N303" s="41"/>
      <c r="O303" s="43"/>
    </row>
    <row r="304" spans="1:15" ht="16.5" x14ac:dyDescent="0.2">
      <c r="A304" s="45"/>
      <c r="B304" s="45"/>
      <c r="C304" s="59"/>
      <c r="D304" s="35"/>
      <c r="E304" s="36"/>
      <c r="F304" s="44"/>
      <c r="G304" s="44"/>
      <c r="H304" s="36"/>
      <c r="I304" s="36"/>
      <c r="J304" s="36"/>
      <c r="K304" s="36"/>
      <c r="L304" s="36"/>
      <c r="M304" s="36"/>
      <c r="N304" s="36"/>
      <c r="O304" s="37"/>
    </row>
    <row r="305" spans="1:15" ht="16.5" x14ac:dyDescent="0.2">
      <c r="A305" s="45"/>
      <c r="B305" s="45"/>
      <c r="C305" s="59"/>
      <c r="D305" s="38"/>
      <c r="E305" s="25"/>
      <c r="F305" s="26"/>
      <c r="G305" s="26"/>
      <c r="H305" s="25"/>
      <c r="I305" s="25"/>
      <c r="J305" s="25"/>
      <c r="K305" s="25"/>
      <c r="L305" s="25"/>
      <c r="M305" s="25"/>
      <c r="N305" s="25"/>
      <c r="O305" s="39"/>
    </row>
    <row r="306" spans="1:15" ht="16.5" x14ac:dyDescent="0.2">
      <c r="A306" s="45"/>
      <c r="B306" s="45"/>
      <c r="C306" s="59"/>
      <c r="D306" s="38"/>
      <c r="E306" s="25"/>
      <c r="F306" s="26"/>
      <c r="G306" s="26"/>
      <c r="H306" s="25"/>
      <c r="I306" s="25"/>
      <c r="J306" s="25"/>
      <c r="K306" s="25"/>
      <c r="L306" s="49"/>
      <c r="M306" s="49"/>
      <c r="N306" s="25"/>
      <c r="O306" s="39"/>
    </row>
    <row r="307" spans="1:15" ht="16.5" x14ac:dyDescent="0.2">
      <c r="A307" s="45"/>
      <c r="B307" s="45"/>
      <c r="C307" s="59"/>
      <c r="D307" s="38"/>
      <c r="E307" s="25"/>
      <c r="F307" s="26"/>
      <c r="G307" s="26"/>
      <c r="H307" s="25"/>
      <c r="I307" s="25"/>
      <c r="J307" s="25"/>
      <c r="K307" s="25"/>
      <c r="L307" s="49"/>
      <c r="M307" s="49"/>
      <c r="N307" s="25"/>
      <c r="O307" s="39"/>
    </row>
    <row r="308" spans="1:15" ht="16.5" x14ac:dyDescent="0.2">
      <c r="A308" s="45"/>
      <c r="B308" s="45"/>
      <c r="C308" s="59"/>
      <c r="D308" s="38"/>
      <c r="E308" s="25"/>
      <c r="F308" s="26"/>
      <c r="G308" s="26"/>
      <c r="H308" s="25"/>
      <c r="I308" s="25"/>
      <c r="J308" s="25"/>
      <c r="K308" s="25"/>
      <c r="L308" s="50"/>
      <c r="M308" s="50"/>
      <c r="N308" s="25"/>
      <c r="O308" s="39"/>
    </row>
    <row r="309" spans="1:15" ht="17.25" thickBot="1" x14ac:dyDescent="0.25">
      <c r="A309" s="45"/>
      <c r="B309" s="45"/>
      <c r="C309" s="59"/>
      <c r="D309" s="40"/>
      <c r="E309" s="41"/>
      <c r="F309" s="42"/>
      <c r="G309" s="42"/>
      <c r="H309" s="41"/>
      <c r="I309" s="41"/>
      <c r="J309" s="41"/>
      <c r="K309" s="41"/>
      <c r="L309" s="42"/>
      <c r="M309" s="42"/>
      <c r="N309" s="41"/>
      <c r="O309" s="43"/>
    </row>
    <row r="310" spans="1:15" ht="16.5" x14ac:dyDescent="0.2">
      <c r="A310" s="45"/>
      <c r="B310" s="45"/>
      <c r="C310" s="59"/>
      <c r="D310" s="35"/>
      <c r="E310" s="36"/>
      <c r="F310" s="44"/>
      <c r="G310" s="44"/>
      <c r="H310" s="36"/>
      <c r="I310" s="36"/>
      <c r="J310" s="36"/>
      <c r="K310" s="36"/>
      <c r="L310" s="36"/>
      <c r="M310" s="36"/>
      <c r="N310" s="36"/>
      <c r="O310" s="37"/>
    </row>
    <row r="311" spans="1:15" ht="16.5" x14ac:dyDescent="0.2">
      <c r="A311" s="45"/>
      <c r="B311" s="45"/>
      <c r="C311" s="59"/>
      <c r="D311" s="38"/>
      <c r="E311" s="25"/>
      <c r="F311" s="26"/>
      <c r="G311" s="26"/>
      <c r="H311" s="25"/>
      <c r="I311" s="25"/>
      <c r="J311" s="25"/>
      <c r="K311" s="26"/>
      <c r="L311" s="25"/>
      <c r="M311" s="25"/>
      <c r="N311" s="25"/>
      <c r="O311" s="39"/>
    </row>
    <row r="312" spans="1:15" ht="16.5" x14ac:dyDescent="0.2">
      <c r="A312" s="45"/>
      <c r="B312" s="45"/>
      <c r="C312" s="59"/>
      <c r="D312" s="38"/>
      <c r="E312" s="25"/>
      <c r="F312" s="26"/>
      <c r="G312" s="26"/>
      <c r="H312" s="25"/>
      <c r="I312" s="25"/>
      <c r="J312" s="25"/>
      <c r="K312" s="25"/>
      <c r="L312" s="49"/>
      <c r="M312" s="49"/>
      <c r="N312" s="25"/>
      <c r="O312" s="39"/>
    </row>
    <row r="313" spans="1:15" ht="16.5" x14ac:dyDescent="0.2">
      <c r="A313" s="45"/>
      <c r="B313" s="45"/>
      <c r="C313" s="59"/>
      <c r="D313" s="38"/>
      <c r="E313" s="25"/>
      <c r="F313" s="26"/>
      <c r="G313" s="26"/>
      <c r="H313" s="25"/>
      <c r="I313" s="25"/>
      <c r="J313" s="25"/>
      <c r="K313" s="25"/>
      <c r="L313" s="49"/>
      <c r="M313" s="49"/>
      <c r="N313" s="25"/>
      <c r="O313" s="39"/>
    </row>
    <row r="314" spans="1:15" ht="16.5" x14ac:dyDescent="0.2">
      <c r="A314" s="45"/>
      <c r="B314" s="45"/>
      <c r="C314" s="59"/>
      <c r="D314" s="38"/>
      <c r="E314" s="25"/>
      <c r="F314" s="26"/>
      <c r="G314" s="26"/>
      <c r="H314" s="25"/>
      <c r="I314" s="25"/>
      <c r="J314" s="25"/>
      <c r="K314" s="25"/>
      <c r="L314" s="50"/>
      <c r="M314" s="50"/>
      <c r="N314" s="25"/>
      <c r="O314" s="39"/>
    </row>
    <row r="315" spans="1:15" ht="17.25" thickBot="1" x14ac:dyDescent="0.25">
      <c r="A315" s="45"/>
      <c r="B315" s="45"/>
      <c r="C315" s="59"/>
      <c r="D315" s="40"/>
      <c r="E315" s="41"/>
      <c r="F315" s="42"/>
      <c r="G315" s="42"/>
      <c r="H315" s="41"/>
      <c r="I315" s="41"/>
      <c r="J315" s="41"/>
      <c r="K315" s="41"/>
      <c r="L315" s="42"/>
      <c r="M315" s="42"/>
      <c r="N315" s="41"/>
      <c r="O315" s="43"/>
    </row>
    <row r="316" spans="1:15" ht="16.5" x14ac:dyDescent="0.2">
      <c r="A316" s="45"/>
      <c r="B316" s="45"/>
      <c r="C316" s="59"/>
      <c r="D316" s="35"/>
      <c r="E316" s="36"/>
      <c r="F316" s="44"/>
      <c r="G316" s="44"/>
      <c r="H316" s="36"/>
      <c r="I316" s="36"/>
      <c r="J316" s="36"/>
      <c r="K316" s="36"/>
      <c r="L316" s="36"/>
      <c r="M316" s="36"/>
      <c r="N316" s="36"/>
      <c r="O316" s="37"/>
    </row>
    <row r="317" spans="1:15" ht="16.5" x14ac:dyDescent="0.2">
      <c r="A317" s="45"/>
      <c r="B317" s="45"/>
      <c r="C317" s="59"/>
      <c r="D317" s="38"/>
      <c r="E317" s="25"/>
      <c r="F317" s="26"/>
      <c r="G317" s="26"/>
      <c r="H317" s="25"/>
      <c r="I317" s="25"/>
      <c r="J317" s="25"/>
      <c r="K317" s="25"/>
      <c r="L317" s="25"/>
      <c r="M317" s="25"/>
      <c r="N317" s="25"/>
      <c r="O317" s="39"/>
    </row>
    <row r="318" spans="1:15" ht="16.5" x14ac:dyDescent="0.2">
      <c r="A318" s="45"/>
      <c r="B318" s="45"/>
      <c r="C318" s="59"/>
      <c r="D318" s="38"/>
      <c r="E318" s="25"/>
      <c r="F318" s="26"/>
      <c r="G318" s="26"/>
      <c r="H318" s="25"/>
      <c r="I318" s="25"/>
      <c r="J318" s="25"/>
      <c r="K318" s="25"/>
      <c r="L318" s="49"/>
      <c r="M318" s="49"/>
      <c r="N318" s="25"/>
      <c r="O318" s="39"/>
    </row>
    <row r="319" spans="1:15" ht="16.5" x14ac:dyDescent="0.2">
      <c r="A319" s="45"/>
      <c r="B319" s="45"/>
      <c r="C319" s="59"/>
      <c r="D319" s="38"/>
      <c r="E319" s="25"/>
      <c r="F319" s="26"/>
      <c r="G319" s="26"/>
      <c r="H319" s="25"/>
      <c r="I319" s="25"/>
      <c r="J319" s="25"/>
      <c r="K319" s="25"/>
      <c r="L319" s="49"/>
      <c r="M319" s="49"/>
      <c r="N319" s="25"/>
      <c r="O319" s="39"/>
    </row>
    <row r="320" spans="1:15" ht="16.5" x14ac:dyDescent="0.2">
      <c r="A320" s="45"/>
      <c r="B320" s="45"/>
      <c r="C320" s="59"/>
      <c r="D320" s="38"/>
      <c r="E320" s="25"/>
      <c r="F320" s="26"/>
      <c r="G320" s="26"/>
      <c r="H320" s="25"/>
      <c r="I320" s="25"/>
      <c r="J320" s="25"/>
      <c r="K320" s="25"/>
      <c r="L320" s="50"/>
      <c r="M320" s="50"/>
      <c r="N320" s="25"/>
      <c r="O320" s="39"/>
    </row>
    <row r="321" spans="1:15" ht="17.25" thickBot="1" x14ac:dyDescent="0.25">
      <c r="A321" s="45"/>
      <c r="B321" s="45"/>
      <c r="C321" s="59"/>
      <c r="D321" s="40"/>
      <c r="E321" s="41"/>
      <c r="F321" s="42"/>
      <c r="G321" s="42"/>
      <c r="H321" s="41"/>
      <c r="I321" s="41"/>
      <c r="J321" s="41"/>
      <c r="K321" s="41"/>
      <c r="L321" s="42"/>
      <c r="M321" s="42"/>
      <c r="N321" s="41"/>
      <c r="O321" s="43"/>
    </row>
    <row r="322" spans="1:15" ht="16.5" x14ac:dyDescent="0.2">
      <c r="A322" s="45"/>
      <c r="B322" s="45"/>
      <c r="C322" s="59"/>
      <c r="D322" s="35"/>
      <c r="E322" s="36"/>
      <c r="F322" s="44"/>
      <c r="G322" s="44"/>
      <c r="H322" s="36"/>
      <c r="I322" s="36"/>
      <c r="J322" s="36"/>
      <c r="K322" s="36"/>
      <c r="L322" s="36"/>
      <c r="M322" s="36"/>
      <c r="N322" s="36"/>
      <c r="O322" s="37"/>
    </row>
    <row r="323" spans="1:15" ht="16.5" x14ac:dyDescent="0.2">
      <c r="A323" s="45"/>
      <c r="B323" s="45"/>
      <c r="C323" s="59"/>
      <c r="D323" s="38"/>
      <c r="E323" s="25"/>
      <c r="F323" s="26"/>
      <c r="G323" s="26"/>
      <c r="H323" s="25"/>
      <c r="I323" s="25"/>
      <c r="J323" s="25"/>
      <c r="K323" s="25"/>
      <c r="L323" s="25"/>
      <c r="M323" s="25"/>
      <c r="N323" s="25"/>
      <c r="O323" s="39"/>
    </row>
    <row r="324" spans="1:15" ht="16.5" x14ac:dyDescent="0.2">
      <c r="A324" s="45"/>
      <c r="B324" s="45"/>
      <c r="C324" s="59"/>
      <c r="D324" s="38"/>
      <c r="E324" s="25"/>
      <c r="F324" s="26"/>
      <c r="G324" s="26"/>
      <c r="H324" s="25"/>
      <c r="I324" s="25"/>
      <c r="J324" s="25"/>
      <c r="K324" s="25"/>
      <c r="L324" s="49"/>
      <c r="M324" s="49"/>
      <c r="N324" s="25"/>
      <c r="O324" s="39"/>
    </row>
    <row r="325" spans="1:15" ht="16.5" x14ac:dyDescent="0.2">
      <c r="A325" s="45"/>
      <c r="B325" s="45"/>
      <c r="C325" s="59"/>
      <c r="D325" s="38"/>
      <c r="E325" s="25"/>
      <c r="F325" s="26"/>
      <c r="G325" s="26"/>
      <c r="H325" s="25"/>
      <c r="I325" s="25"/>
      <c r="J325" s="25"/>
      <c r="K325" s="25"/>
      <c r="L325" s="49"/>
      <c r="M325" s="49"/>
      <c r="N325" s="25"/>
      <c r="O325" s="39"/>
    </row>
    <row r="326" spans="1:15" ht="16.5" x14ac:dyDescent="0.2">
      <c r="A326" s="45"/>
      <c r="B326" s="45"/>
      <c r="C326" s="59"/>
      <c r="D326" s="38"/>
      <c r="E326" s="25"/>
      <c r="F326" s="26"/>
      <c r="G326" s="26"/>
      <c r="H326" s="25"/>
      <c r="I326" s="25"/>
      <c r="J326" s="25"/>
      <c r="K326" s="25"/>
      <c r="L326" s="50"/>
      <c r="M326" s="50"/>
      <c r="N326" s="25"/>
      <c r="O326" s="39"/>
    </row>
    <row r="327" spans="1:15" ht="17.25" thickBot="1" x14ac:dyDescent="0.25">
      <c r="A327" s="45"/>
      <c r="B327" s="45"/>
      <c r="C327" s="59"/>
      <c r="D327" s="40"/>
      <c r="E327" s="41"/>
      <c r="F327" s="42"/>
      <c r="G327" s="42"/>
      <c r="H327" s="41"/>
      <c r="I327" s="41"/>
      <c r="J327" s="41"/>
      <c r="K327" s="41"/>
      <c r="L327" s="42"/>
      <c r="M327" s="42"/>
      <c r="N327" s="41"/>
      <c r="O327" s="43"/>
    </row>
    <row r="328" spans="1:15" ht="16.5" x14ac:dyDescent="0.2">
      <c r="A328" s="45"/>
      <c r="B328" s="45"/>
      <c r="C328" s="59"/>
      <c r="D328" s="35"/>
      <c r="E328" s="36"/>
      <c r="F328" s="44"/>
      <c r="G328" s="44"/>
      <c r="H328" s="36"/>
      <c r="I328" s="36"/>
      <c r="J328" s="36"/>
      <c r="K328" s="36"/>
      <c r="L328" s="36"/>
      <c r="M328" s="36"/>
      <c r="N328" s="36"/>
      <c r="O328" s="37"/>
    </row>
    <row r="329" spans="1:15" ht="16.5" x14ac:dyDescent="0.2">
      <c r="A329" s="45"/>
      <c r="B329" s="45"/>
      <c r="C329" s="59"/>
      <c r="D329" s="38"/>
      <c r="E329" s="25"/>
      <c r="F329" s="26"/>
      <c r="G329" s="26"/>
      <c r="H329" s="25"/>
      <c r="I329" s="25"/>
      <c r="J329" s="25"/>
      <c r="K329" s="25"/>
      <c r="L329" s="25"/>
      <c r="M329" s="25"/>
      <c r="N329" s="25"/>
      <c r="O329" s="39"/>
    </row>
    <row r="330" spans="1:15" ht="16.5" x14ac:dyDescent="0.2">
      <c r="A330" s="45"/>
      <c r="B330" s="45"/>
      <c r="C330" s="59"/>
      <c r="D330" s="38"/>
      <c r="E330" s="25"/>
      <c r="F330" s="26"/>
      <c r="G330" s="26"/>
      <c r="H330" s="25"/>
      <c r="I330" s="25"/>
      <c r="J330" s="25"/>
      <c r="K330" s="25"/>
      <c r="L330" s="49"/>
      <c r="M330" s="49"/>
      <c r="N330" s="25"/>
      <c r="O330" s="39"/>
    </row>
    <row r="331" spans="1:15" ht="16.5" x14ac:dyDescent="0.2">
      <c r="A331" s="45"/>
      <c r="B331" s="45"/>
      <c r="C331" s="59"/>
      <c r="D331" s="38"/>
      <c r="E331" s="25"/>
      <c r="F331" s="26"/>
      <c r="G331" s="26"/>
      <c r="H331" s="25"/>
      <c r="I331" s="25"/>
      <c r="J331" s="25"/>
      <c r="K331" s="25"/>
      <c r="L331" s="49"/>
      <c r="M331" s="49"/>
      <c r="N331" s="25"/>
      <c r="O331" s="39"/>
    </row>
    <row r="332" spans="1:15" ht="16.5" x14ac:dyDescent="0.2">
      <c r="A332" s="45"/>
      <c r="B332" s="45"/>
      <c r="C332" s="59"/>
      <c r="D332" s="38"/>
      <c r="E332" s="25"/>
      <c r="F332" s="26"/>
      <c r="G332" s="26"/>
      <c r="H332" s="25"/>
      <c r="I332" s="25"/>
      <c r="J332" s="25"/>
      <c r="K332" s="25"/>
      <c r="L332" s="50"/>
      <c r="M332" s="50"/>
      <c r="N332" s="25"/>
      <c r="O332" s="39"/>
    </row>
    <row r="333" spans="1:15" ht="17.25" thickBot="1" x14ac:dyDescent="0.25">
      <c r="A333" s="45"/>
      <c r="B333" s="45"/>
      <c r="C333" s="59"/>
      <c r="D333" s="40"/>
      <c r="E333" s="41"/>
      <c r="F333" s="42"/>
      <c r="G333" s="42"/>
      <c r="H333" s="41"/>
      <c r="I333" s="41"/>
      <c r="J333" s="41"/>
      <c r="K333" s="41"/>
      <c r="L333" s="42"/>
      <c r="M333" s="42"/>
      <c r="N333" s="41"/>
      <c r="O333" s="43"/>
    </row>
    <row r="334" spans="1:15" ht="16.5" x14ac:dyDescent="0.2">
      <c r="A334" s="45"/>
      <c r="B334" s="45"/>
      <c r="C334" s="59"/>
      <c r="D334" s="35"/>
      <c r="E334" s="36"/>
      <c r="F334" s="44"/>
      <c r="G334" s="44"/>
      <c r="H334" s="36"/>
      <c r="I334" s="36"/>
      <c r="J334" s="36"/>
      <c r="K334" s="36"/>
      <c r="L334" s="36"/>
      <c r="M334" s="36"/>
      <c r="N334" s="36"/>
      <c r="O334" s="37"/>
    </row>
    <row r="335" spans="1:15" ht="16.5" x14ac:dyDescent="0.2">
      <c r="A335" s="45"/>
      <c r="B335" s="45"/>
      <c r="C335" s="59"/>
      <c r="D335" s="38"/>
      <c r="E335" s="25"/>
      <c r="F335" s="26"/>
      <c r="G335" s="26"/>
      <c r="H335" s="25"/>
      <c r="I335" s="25"/>
      <c r="J335" s="25"/>
      <c r="K335" s="25"/>
      <c r="L335" s="25"/>
      <c r="M335" s="25"/>
      <c r="N335" s="25"/>
      <c r="O335" s="39"/>
    </row>
    <row r="336" spans="1:15" ht="16.5" x14ac:dyDescent="0.2">
      <c r="A336" s="45"/>
      <c r="B336" s="45"/>
      <c r="C336" s="59"/>
      <c r="D336" s="38"/>
      <c r="E336" s="25"/>
      <c r="F336" s="26"/>
      <c r="G336" s="26"/>
      <c r="H336" s="25"/>
      <c r="I336" s="25"/>
      <c r="J336" s="25"/>
      <c r="K336" s="25"/>
      <c r="L336" s="49"/>
      <c r="M336" s="49"/>
      <c r="N336" s="25"/>
      <c r="O336" s="39"/>
    </row>
    <row r="337" spans="1:15" ht="16.5" x14ac:dyDescent="0.2">
      <c r="A337" s="45"/>
      <c r="B337" s="45"/>
      <c r="C337" s="59"/>
      <c r="D337" s="38"/>
      <c r="E337" s="25"/>
      <c r="F337" s="26"/>
      <c r="G337" s="26"/>
      <c r="H337" s="25"/>
      <c r="I337" s="25"/>
      <c r="J337" s="25"/>
      <c r="K337" s="25"/>
      <c r="L337" s="49"/>
      <c r="M337" s="49"/>
      <c r="N337" s="25"/>
      <c r="O337" s="39"/>
    </row>
    <row r="338" spans="1:15" ht="16.5" x14ac:dyDescent="0.2">
      <c r="A338" s="45"/>
      <c r="B338" s="45"/>
      <c r="C338" s="59"/>
      <c r="D338" s="38"/>
      <c r="E338" s="25"/>
      <c r="F338" s="26"/>
      <c r="G338" s="26"/>
      <c r="H338" s="25"/>
      <c r="I338" s="25"/>
      <c r="J338" s="25"/>
      <c r="K338" s="25"/>
      <c r="L338" s="50"/>
      <c r="M338" s="50"/>
      <c r="N338" s="25"/>
      <c r="O338" s="39"/>
    </row>
    <row r="339" spans="1:15" ht="17.25" thickBot="1" x14ac:dyDescent="0.25">
      <c r="A339" s="45"/>
      <c r="B339" s="45"/>
      <c r="C339" s="59"/>
      <c r="D339" s="40"/>
      <c r="E339" s="41"/>
      <c r="F339" s="42"/>
      <c r="G339" s="42"/>
      <c r="H339" s="41"/>
      <c r="I339" s="41"/>
      <c r="J339" s="41"/>
      <c r="K339" s="41"/>
      <c r="L339" s="42"/>
      <c r="M339" s="42"/>
      <c r="N339" s="41"/>
      <c r="O339" s="43"/>
    </row>
    <row r="340" spans="1:15" ht="16.5" x14ac:dyDescent="0.2">
      <c r="A340" s="45"/>
      <c r="B340" s="45"/>
      <c r="C340" s="59"/>
      <c r="D340" s="35"/>
      <c r="E340" s="36"/>
      <c r="F340" s="44"/>
      <c r="G340" s="44"/>
      <c r="H340" s="36"/>
      <c r="I340" s="36"/>
      <c r="J340" s="36"/>
      <c r="K340" s="36"/>
      <c r="L340" s="36"/>
      <c r="M340" s="36"/>
      <c r="N340" s="36"/>
      <c r="O340" s="37"/>
    </row>
    <row r="341" spans="1:15" ht="16.5" x14ac:dyDescent="0.2">
      <c r="A341" s="45"/>
      <c r="B341" s="45"/>
      <c r="C341" s="59"/>
      <c r="D341" s="38"/>
      <c r="E341" s="25"/>
      <c r="F341" s="26"/>
      <c r="G341" s="26"/>
      <c r="H341" s="25"/>
      <c r="I341" s="25"/>
      <c r="J341" s="25"/>
      <c r="K341" s="25"/>
      <c r="L341" s="25"/>
      <c r="M341" s="25"/>
      <c r="N341" s="25"/>
      <c r="O341" s="39"/>
    </row>
    <row r="342" spans="1:15" ht="16.5" x14ac:dyDescent="0.2">
      <c r="A342" s="45"/>
      <c r="B342" s="45"/>
      <c r="C342" s="59"/>
      <c r="D342" s="38"/>
      <c r="E342" s="25"/>
      <c r="F342" s="26"/>
      <c r="G342" s="26"/>
      <c r="H342" s="25"/>
      <c r="I342" s="25"/>
      <c r="J342" s="25"/>
      <c r="K342" s="25"/>
      <c r="L342" s="49"/>
      <c r="M342" s="49"/>
      <c r="N342" s="25"/>
      <c r="O342" s="39"/>
    </row>
    <row r="343" spans="1:15" ht="16.5" x14ac:dyDescent="0.2">
      <c r="A343" s="45"/>
      <c r="B343" s="45"/>
      <c r="C343" s="59"/>
      <c r="D343" s="38"/>
      <c r="E343" s="25"/>
      <c r="F343" s="26"/>
      <c r="G343" s="26"/>
      <c r="H343" s="25"/>
      <c r="I343" s="25"/>
      <c r="J343" s="25"/>
      <c r="K343" s="25"/>
      <c r="L343" s="49"/>
      <c r="M343" s="49"/>
      <c r="N343" s="25"/>
      <c r="O343" s="39"/>
    </row>
    <row r="344" spans="1:15" ht="16.5" x14ac:dyDescent="0.2">
      <c r="A344" s="45"/>
      <c r="B344" s="45"/>
      <c r="C344" s="59"/>
      <c r="D344" s="38"/>
      <c r="E344" s="25"/>
      <c r="F344" s="26"/>
      <c r="G344" s="26"/>
      <c r="H344" s="25"/>
      <c r="I344" s="25"/>
      <c r="J344" s="25"/>
      <c r="K344" s="25"/>
      <c r="L344" s="50"/>
      <c r="M344" s="50"/>
      <c r="N344" s="25"/>
      <c r="O344" s="39"/>
    </row>
    <row r="345" spans="1:15" ht="17.25" thickBot="1" x14ac:dyDescent="0.25">
      <c r="A345" s="45"/>
      <c r="B345" s="45"/>
      <c r="C345" s="59"/>
      <c r="D345" s="40"/>
      <c r="E345" s="41"/>
      <c r="F345" s="42"/>
      <c r="G345" s="42"/>
      <c r="H345" s="41"/>
      <c r="I345" s="41"/>
      <c r="J345" s="41"/>
      <c r="K345" s="41"/>
      <c r="L345" s="42"/>
      <c r="M345" s="42"/>
      <c r="N345" s="41"/>
      <c r="O345" s="43"/>
    </row>
    <row r="346" spans="1:15" ht="16.5" x14ac:dyDescent="0.2">
      <c r="A346" s="45"/>
      <c r="B346" s="45"/>
      <c r="C346" s="59"/>
      <c r="D346" s="35"/>
      <c r="E346" s="36"/>
      <c r="F346" s="44"/>
      <c r="G346" s="44"/>
      <c r="H346" s="36"/>
      <c r="I346" s="36"/>
      <c r="J346" s="36"/>
      <c r="K346" s="36"/>
      <c r="L346" s="36"/>
      <c r="M346" s="36"/>
      <c r="N346" s="36"/>
      <c r="O346" s="37"/>
    </row>
    <row r="347" spans="1:15" ht="16.5" x14ac:dyDescent="0.2">
      <c r="A347" s="45"/>
      <c r="B347" s="45"/>
      <c r="C347" s="59"/>
      <c r="D347" s="38"/>
      <c r="E347" s="25"/>
      <c r="F347" s="26"/>
      <c r="G347" s="26"/>
      <c r="H347" s="25"/>
      <c r="I347" s="25"/>
      <c r="J347" s="25"/>
      <c r="K347" s="25"/>
      <c r="L347" s="25"/>
      <c r="M347" s="25"/>
      <c r="N347" s="25"/>
      <c r="O347" s="39"/>
    </row>
    <row r="348" spans="1:15" ht="16.5" x14ac:dyDescent="0.2">
      <c r="A348" s="45"/>
      <c r="B348" s="45"/>
      <c r="C348" s="59"/>
      <c r="D348" s="38"/>
      <c r="E348" s="25"/>
      <c r="F348" s="26"/>
      <c r="G348" s="26"/>
      <c r="H348" s="25"/>
      <c r="I348" s="25"/>
      <c r="J348" s="25"/>
      <c r="K348" s="25"/>
      <c r="L348" s="49"/>
      <c r="M348" s="49"/>
      <c r="N348" s="25"/>
      <c r="O348" s="39"/>
    </row>
    <row r="349" spans="1:15" ht="16.5" x14ac:dyDescent="0.2">
      <c r="A349" s="45"/>
      <c r="B349" s="45"/>
      <c r="C349" s="59"/>
      <c r="D349" s="38"/>
      <c r="E349" s="25"/>
      <c r="F349" s="26"/>
      <c r="G349" s="26"/>
      <c r="H349" s="25"/>
      <c r="I349" s="25"/>
      <c r="J349" s="25"/>
      <c r="K349" s="25"/>
      <c r="L349" s="49"/>
      <c r="M349" s="49"/>
      <c r="N349" s="25"/>
      <c r="O349" s="39"/>
    </row>
    <row r="350" spans="1:15" ht="16.5" x14ac:dyDescent="0.2">
      <c r="A350" s="45"/>
      <c r="B350" s="45"/>
      <c r="C350" s="59"/>
      <c r="D350" s="38"/>
      <c r="E350" s="25"/>
      <c r="F350" s="26"/>
      <c r="G350" s="26"/>
      <c r="H350" s="25"/>
      <c r="I350" s="25"/>
      <c r="J350" s="25"/>
      <c r="K350" s="25"/>
      <c r="L350" s="50"/>
      <c r="M350" s="50"/>
      <c r="N350" s="25"/>
      <c r="O350" s="39"/>
    </row>
    <row r="351" spans="1:15" ht="17.25" thickBot="1" x14ac:dyDescent="0.25">
      <c r="A351" s="45"/>
      <c r="B351" s="45"/>
      <c r="C351" s="59"/>
      <c r="D351" s="40"/>
      <c r="E351" s="41"/>
      <c r="F351" s="42"/>
      <c r="G351" s="42"/>
      <c r="H351" s="41"/>
      <c r="I351" s="41"/>
      <c r="J351" s="41"/>
      <c r="K351" s="41"/>
      <c r="L351" s="42"/>
      <c r="M351" s="42"/>
      <c r="N351" s="41"/>
      <c r="O351" s="43"/>
    </row>
    <row r="352" spans="1:15" ht="16.5" x14ac:dyDescent="0.2">
      <c r="A352" s="45"/>
      <c r="B352" s="45"/>
      <c r="C352" s="59"/>
      <c r="D352" s="35"/>
      <c r="E352" s="36"/>
      <c r="F352" s="44"/>
      <c r="G352" s="44"/>
      <c r="H352" s="36"/>
      <c r="I352" s="36"/>
      <c r="J352" s="36"/>
      <c r="K352" s="44"/>
      <c r="L352" s="36"/>
      <c r="M352" s="36"/>
      <c r="N352" s="36"/>
      <c r="O352" s="37"/>
    </row>
    <row r="353" spans="1:15" ht="16.5" x14ac:dyDescent="0.2">
      <c r="A353" s="45"/>
      <c r="B353" s="45"/>
      <c r="C353" s="59"/>
      <c r="D353" s="38"/>
      <c r="E353" s="25"/>
      <c r="F353" s="26"/>
      <c r="G353" s="26"/>
      <c r="H353" s="25"/>
      <c r="I353" s="25"/>
      <c r="J353" s="25"/>
      <c r="K353" s="26"/>
      <c r="L353" s="25"/>
      <c r="M353" s="25"/>
      <c r="N353" s="25"/>
      <c r="O353" s="39"/>
    </row>
    <row r="354" spans="1:15" ht="16.5" x14ac:dyDescent="0.2">
      <c r="A354" s="45"/>
      <c r="B354" s="45"/>
      <c r="C354" s="59"/>
      <c r="D354" s="38"/>
      <c r="E354" s="25"/>
      <c r="F354" s="26"/>
      <c r="G354" s="26"/>
      <c r="H354" s="25"/>
      <c r="I354" s="25"/>
      <c r="J354" s="25"/>
      <c r="K354" s="25"/>
      <c r="L354" s="49"/>
      <c r="M354" s="49"/>
      <c r="N354" s="25"/>
      <c r="O354" s="39"/>
    </row>
    <row r="355" spans="1:15" ht="16.5" x14ac:dyDescent="0.2">
      <c r="A355" s="45"/>
      <c r="B355" s="45"/>
      <c r="C355" s="59"/>
      <c r="D355" s="38"/>
      <c r="E355" s="25"/>
      <c r="F355" s="26"/>
      <c r="G355" s="26"/>
      <c r="H355" s="25"/>
      <c r="I355" s="25"/>
      <c r="J355" s="25"/>
      <c r="K355" s="25"/>
      <c r="L355" s="49"/>
      <c r="M355" s="49"/>
      <c r="N355" s="25"/>
      <c r="O355" s="39"/>
    </row>
    <row r="356" spans="1:15" ht="16.5" x14ac:dyDescent="0.2">
      <c r="A356" s="45"/>
      <c r="B356" s="45"/>
      <c r="C356" s="59"/>
      <c r="D356" s="38"/>
      <c r="E356" s="25"/>
      <c r="F356" s="26"/>
      <c r="G356" s="26"/>
      <c r="H356" s="25"/>
      <c r="I356" s="25"/>
      <c r="J356" s="25"/>
      <c r="K356" s="25"/>
      <c r="L356" s="50"/>
      <c r="M356" s="50"/>
      <c r="N356" s="25"/>
      <c r="O356" s="39"/>
    </row>
    <row r="357" spans="1:15" ht="17.25" thickBot="1" x14ac:dyDescent="0.25">
      <c r="A357" s="45"/>
      <c r="B357" s="45"/>
      <c r="C357" s="59"/>
      <c r="D357" s="40"/>
      <c r="E357" s="41"/>
      <c r="F357" s="42"/>
      <c r="G357" s="42"/>
      <c r="H357" s="41"/>
      <c r="I357" s="41"/>
      <c r="J357" s="41"/>
      <c r="K357" s="41"/>
      <c r="L357" s="42"/>
      <c r="M357" s="42"/>
      <c r="N357" s="41"/>
      <c r="O357" s="43"/>
    </row>
    <row r="358" spans="1:15" ht="16.5" x14ac:dyDescent="0.2">
      <c r="A358" s="45"/>
      <c r="B358" s="45"/>
      <c r="C358" s="59"/>
      <c r="D358" s="35"/>
      <c r="E358" s="36"/>
      <c r="F358" s="44"/>
      <c r="G358" s="44"/>
      <c r="H358" s="36"/>
      <c r="I358" s="36"/>
      <c r="J358" s="36"/>
      <c r="K358" s="36"/>
      <c r="L358" s="36"/>
      <c r="M358" s="36"/>
      <c r="N358" s="36"/>
      <c r="O358" s="37"/>
    </row>
    <row r="359" spans="1:15" ht="16.5" x14ac:dyDescent="0.2">
      <c r="A359" s="45"/>
      <c r="B359" s="45"/>
      <c r="C359" s="59"/>
      <c r="D359" s="38"/>
      <c r="E359" s="25"/>
      <c r="F359" s="26"/>
      <c r="G359" s="26"/>
      <c r="H359" s="25"/>
      <c r="I359" s="25"/>
      <c r="J359" s="25"/>
      <c r="K359" s="25"/>
      <c r="L359" s="25"/>
      <c r="M359" s="25"/>
      <c r="N359" s="25"/>
      <c r="O359" s="39"/>
    </row>
    <row r="360" spans="1:15" ht="16.5" x14ac:dyDescent="0.2">
      <c r="A360" s="45"/>
      <c r="B360" s="45"/>
      <c r="C360" s="59"/>
      <c r="D360" s="38"/>
      <c r="E360" s="25"/>
      <c r="F360" s="26"/>
      <c r="G360" s="26"/>
      <c r="H360" s="25"/>
      <c r="I360" s="25"/>
      <c r="J360" s="25"/>
      <c r="K360" s="25"/>
      <c r="L360" s="49"/>
      <c r="M360" s="49"/>
      <c r="N360" s="25"/>
      <c r="O360" s="39"/>
    </row>
    <row r="361" spans="1:15" ht="16.5" x14ac:dyDescent="0.2">
      <c r="A361" s="45"/>
      <c r="B361" s="45"/>
      <c r="C361" s="59"/>
      <c r="D361" s="38"/>
      <c r="E361" s="25"/>
      <c r="F361" s="26"/>
      <c r="G361" s="26"/>
      <c r="H361" s="25"/>
      <c r="I361" s="25"/>
      <c r="J361" s="25"/>
      <c r="K361" s="25"/>
      <c r="L361" s="49"/>
      <c r="M361" s="49"/>
      <c r="N361" s="25"/>
      <c r="O361" s="39"/>
    </row>
    <row r="362" spans="1:15" ht="16.5" x14ac:dyDescent="0.2">
      <c r="A362" s="45"/>
      <c r="B362" s="45"/>
      <c r="C362" s="59"/>
      <c r="D362" s="38"/>
      <c r="E362" s="25"/>
      <c r="F362" s="26"/>
      <c r="G362" s="26"/>
      <c r="H362" s="25"/>
      <c r="I362" s="25"/>
      <c r="J362" s="25"/>
      <c r="K362" s="25"/>
      <c r="L362" s="50"/>
      <c r="M362" s="50"/>
      <c r="N362" s="25"/>
      <c r="O362" s="39"/>
    </row>
    <row r="363" spans="1:15" ht="17.25" thickBot="1" x14ac:dyDescent="0.25">
      <c r="A363" s="45"/>
      <c r="B363" s="45"/>
      <c r="C363" s="59"/>
      <c r="D363" s="40"/>
      <c r="E363" s="41"/>
      <c r="F363" s="42"/>
      <c r="G363" s="42"/>
      <c r="H363" s="41"/>
      <c r="I363" s="41"/>
      <c r="J363" s="41"/>
      <c r="K363" s="41"/>
      <c r="L363" s="42"/>
      <c r="M363" s="42"/>
      <c r="N363" s="41"/>
      <c r="O363" s="43"/>
    </row>
    <row r="364" spans="1:15" ht="16.5" x14ac:dyDescent="0.2">
      <c r="A364" s="45"/>
      <c r="B364" s="45"/>
      <c r="C364" s="59"/>
      <c r="D364" s="35"/>
      <c r="E364" s="36"/>
      <c r="F364" s="44"/>
      <c r="G364" s="44"/>
      <c r="H364" s="36"/>
      <c r="I364" s="36"/>
      <c r="J364" s="36"/>
      <c r="K364" s="36"/>
      <c r="L364" s="36"/>
      <c r="M364" s="36"/>
      <c r="N364" s="36"/>
      <c r="O364" s="37"/>
    </row>
    <row r="365" spans="1:15" ht="16.5" x14ac:dyDescent="0.2">
      <c r="A365" s="45"/>
      <c r="B365" s="45"/>
      <c r="C365" s="59"/>
      <c r="D365" s="38"/>
      <c r="E365" s="25"/>
      <c r="F365" s="26"/>
      <c r="G365" s="26"/>
      <c r="H365" s="25"/>
      <c r="I365" s="25"/>
      <c r="J365" s="25"/>
      <c r="K365" s="25"/>
      <c r="L365" s="25"/>
      <c r="M365" s="25"/>
      <c r="N365" s="25"/>
      <c r="O365" s="39"/>
    </row>
    <row r="366" spans="1:15" ht="16.5" x14ac:dyDescent="0.2">
      <c r="A366" s="45"/>
      <c r="B366" s="45"/>
      <c r="C366" s="59"/>
      <c r="D366" s="38"/>
      <c r="E366" s="25"/>
      <c r="F366" s="26"/>
      <c r="G366" s="26"/>
      <c r="H366" s="25"/>
      <c r="I366" s="25"/>
      <c r="J366" s="25"/>
      <c r="K366" s="25"/>
      <c r="L366" s="49"/>
      <c r="M366" s="49"/>
      <c r="N366" s="25"/>
      <c r="O366" s="39"/>
    </row>
    <row r="367" spans="1:15" ht="16.5" x14ac:dyDescent="0.2">
      <c r="A367" s="45"/>
      <c r="B367" s="45"/>
      <c r="C367" s="59"/>
      <c r="D367" s="38"/>
      <c r="E367" s="25"/>
      <c r="F367" s="26"/>
      <c r="G367" s="26"/>
      <c r="H367" s="25"/>
      <c r="I367" s="25"/>
      <c r="J367" s="25"/>
      <c r="K367" s="25"/>
      <c r="L367" s="49"/>
      <c r="M367" s="49"/>
      <c r="N367" s="25"/>
      <c r="O367" s="39"/>
    </row>
    <row r="368" spans="1:15" ht="16.5" x14ac:dyDescent="0.2">
      <c r="A368" s="45"/>
      <c r="B368" s="45"/>
      <c r="C368" s="59"/>
      <c r="D368" s="38"/>
      <c r="E368" s="25"/>
      <c r="F368" s="26"/>
      <c r="G368" s="26"/>
      <c r="H368" s="25"/>
      <c r="I368" s="25"/>
      <c r="J368" s="25"/>
      <c r="K368" s="25"/>
      <c r="L368" s="50"/>
      <c r="M368" s="50"/>
      <c r="N368" s="25"/>
      <c r="O368" s="39"/>
    </row>
    <row r="369" spans="1:15" ht="17.25" thickBot="1" x14ac:dyDescent="0.25">
      <c r="A369" s="45"/>
      <c r="B369" s="45"/>
      <c r="C369" s="59"/>
      <c r="D369" s="40"/>
      <c r="E369" s="41"/>
      <c r="F369" s="42"/>
      <c r="G369" s="42"/>
      <c r="H369" s="41"/>
      <c r="I369" s="41"/>
      <c r="J369" s="41"/>
      <c r="K369" s="41"/>
      <c r="L369" s="42"/>
      <c r="M369" s="42"/>
      <c r="N369" s="41"/>
      <c r="O369" s="43"/>
    </row>
    <row r="370" spans="1:15" ht="16.5" x14ac:dyDescent="0.2">
      <c r="A370" s="45"/>
      <c r="B370" s="45"/>
      <c r="C370" s="59"/>
      <c r="D370" s="35"/>
      <c r="E370" s="36"/>
      <c r="F370" s="44"/>
      <c r="G370" s="44"/>
      <c r="H370" s="36"/>
      <c r="I370" s="36"/>
      <c r="J370" s="36"/>
      <c r="K370" s="36"/>
      <c r="L370" s="36"/>
      <c r="M370" s="36"/>
      <c r="N370" s="36"/>
      <c r="O370" s="37"/>
    </row>
    <row r="371" spans="1:15" ht="16.5" x14ac:dyDescent="0.2">
      <c r="A371" s="45"/>
      <c r="B371" s="45"/>
      <c r="C371" s="59"/>
      <c r="D371" s="38"/>
      <c r="E371" s="25"/>
      <c r="F371" s="26"/>
      <c r="G371" s="26"/>
      <c r="H371" s="25"/>
      <c r="I371" s="25"/>
      <c r="J371" s="25"/>
      <c r="K371" s="25"/>
      <c r="L371" s="25"/>
      <c r="M371" s="25"/>
      <c r="N371" s="25"/>
      <c r="O371" s="39"/>
    </row>
    <row r="372" spans="1:15" ht="16.5" x14ac:dyDescent="0.2">
      <c r="A372" s="45"/>
      <c r="B372" s="45"/>
      <c r="C372" s="59"/>
      <c r="D372" s="38"/>
      <c r="E372" s="25"/>
      <c r="F372" s="26"/>
      <c r="G372" s="26"/>
      <c r="H372" s="25"/>
      <c r="I372" s="25"/>
      <c r="J372" s="25"/>
      <c r="K372" s="25"/>
      <c r="L372" s="49"/>
      <c r="M372" s="49"/>
      <c r="N372" s="25"/>
      <c r="O372" s="39"/>
    </row>
    <row r="373" spans="1:15" ht="16.5" x14ac:dyDescent="0.2">
      <c r="A373" s="45"/>
      <c r="B373" s="45"/>
      <c r="C373" s="59"/>
      <c r="D373" s="38"/>
      <c r="E373" s="25"/>
      <c r="F373" s="26"/>
      <c r="G373" s="26"/>
      <c r="H373" s="25"/>
      <c r="I373" s="25"/>
      <c r="J373" s="25"/>
      <c r="K373" s="25"/>
      <c r="L373" s="49"/>
      <c r="M373" s="49"/>
      <c r="N373" s="25"/>
      <c r="O373" s="39"/>
    </row>
    <row r="374" spans="1:15" ht="16.5" x14ac:dyDescent="0.2">
      <c r="A374" s="45"/>
      <c r="B374" s="45"/>
      <c r="C374" s="59"/>
      <c r="D374" s="38"/>
      <c r="E374" s="25"/>
      <c r="F374" s="26"/>
      <c r="G374" s="26"/>
      <c r="H374" s="25"/>
      <c r="I374" s="25"/>
      <c r="J374" s="25"/>
      <c r="K374" s="25"/>
      <c r="L374" s="50"/>
      <c r="M374" s="50"/>
      <c r="N374" s="25"/>
      <c r="O374" s="39"/>
    </row>
    <row r="375" spans="1:15" ht="17.25" thickBot="1" x14ac:dyDescent="0.25">
      <c r="A375" s="45"/>
      <c r="B375" s="45"/>
      <c r="C375" s="59"/>
      <c r="D375" s="40"/>
      <c r="E375" s="41"/>
      <c r="F375" s="42"/>
      <c r="G375" s="42"/>
      <c r="H375" s="41"/>
      <c r="I375" s="41"/>
      <c r="J375" s="41"/>
      <c r="K375" s="41"/>
      <c r="L375" s="42"/>
      <c r="M375" s="42"/>
      <c r="N375" s="41"/>
      <c r="O375" s="43"/>
    </row>
    <row r="376" spans="1:15" ht="16.5" x14ac:dyDescent="0.2">
      <c r="A376" s="45"/>
      <c r="B376" s="45"/>
      <c r="C376" s="59"/>
      <c r="D376" s="35"/>
      <c r="E376" s="36"/>
      <c r="F376" s="44"/>
      <c r="G376" s="44"/>
      <c r="H376" s="36"/>
      <c r="I376" s="36"/>
      <c r="J376" s="36"/>
      <c r="K376" s="36"/>
      <c r="L376" s="36"/>
      <c r="M376" s="36"/>
      <c r="N376" s="36"/>
      <c r="O376" s="37"/>
    </row>
    <row r="377" spans="1:15" ht="16.5" x14ac:dyDescent="0.2">
      <c r="A377" s="45"/>
      <c r="B377" s="45"/>
      <c r="C377" s="59"/>
      <c r="D377" s="38"/>
      <c r="E377" s="25"/>
      <c r="F377" s="26"/>
      <c r="G377" s="26"/>
      <c r="H377" s="25"/>
      <c r="I377" s="25"/>
      <c r="J377" s="25"/>
      <c r="K377" s="25"/>
      <c r="L377" s="25"/>
      <c r="M377" s="25"/>
      <c r="N377" s="25"/>
      <c r="O377" s="39"/>
    </row>
    <row r="378" spans="1:15" ht="16.5" x14ac:dyDescent="0.2">
      <c r="A378" s="45"/>
      <c r="B378" s="45"/>
      <c r="C378" s="59"/>
      <c r="D378" s="38"/>
      <c r="E378" s="25"/>
      <c r="F378" s="26"/>
      <c r="G378" s="26"/>
      <c r="H378" s="25"/>
      <c r="I378" s="25"/>
      <c r="J378" s="25"/>
      <c r="K378" s="25"/>
      <c r="L378" s="49"/>
      <c r="M378" s="49"/>
      <c r="N378" s="25"/>
      <c r="O378" s="39"/>
    </row>
    <row r="379" spans="1:15" ht="16.5" x14ac:dyDescent="0.2">
      <c r="A379" s="45"/>
      <c r="B379" s="45"/>
      <c r="C379" s="59"/>
      <c r="D379" s="38"/>
      <c r="E379" s="25"/>
      <c r="F379" s="26"/>
      <c r="G379" s="26"/>
      <c r="H379" s="25"/>
      <c r="I379" s="25"/>
      <c r="J379" s="25"/>
      <c r="K379" s="25"/>
      <c r="L379" s="49"/>
      <c r="M379" s="49"/>
      <c r="N379" s="25"/>
      <c r="O379" s="39"/>
    </row>
    <row r="380" spans="1:15" ht="16.5" x14ac:dyDescent="0.2">
      <c r="A380" s="45"/>
      <c r="B380" s="45"/>
      <c r="C380" s="59"/>
      <c r="D380" s="38"/>
      <c r="E380" s="25"/>
      <c r="F380" s="26"/>
      <c r="G380" s="26"/>
      <c r="H380" s="25"/>
      <c r="I380" s="25"/>
      <c r="J380" s="25"/>
      <c r="K380" s="25"/>
      <c r="L380" s="50"/>
      <c r="M380" s="50"/>
      <c r="N380" s="25"/>
      <c r="O380" s="39"/>
    </row>
    <row r="381" spans="1:15" ht="17.25" thickBot="1" x14ac:dyDescent="0.25">
      <c r="A381" s="45"/>
      <c r="B381" s="45"/>
      <c r="C381" s="59"/>
      <c r="D381" s="40"/>
      <c r="E381" s="41"/>
      <c r="F381" s="42"/>
      <c r="G381" s="42"/>
      <c r="H381" s="41"/>
      <c r="I381" s="41"/>
      <c r="J381" s="41"/>
      <c r="K381" s="41"/>
      <c r="L381" s="42"/>
      <c r="M381" s="42"/>
      <c r="N381" s="41"/>
      <c r="O381" s="43"/>
    </row>
    <row r="382" spans="1:15" ht="16.5" x14ac:dyDescent="0.2">
      <c r="A382" s="45"/>
      <c r="B382" s="45"/>
      <c r="C382" s="59"/>
      <c r="D382" s="35"/>
      <c r="E382" s="36"/>
      <c r="F382" s="44"/>
      <c r="G382" s="44"/>
      <c r="H382" s="36"/>
      <c r="I382" s="36"/>
      <c r="J382" s="36"/>
      <c r="K382" s="36"/>
      <c r="L382" s="36"/>
      <c r="M382" s="36"/>
      <c r="N382" s="36"/>
      <c r="O382" s="37"/>
    </row>
    <row r="383" spans="1:15" ht="16.5" x14ac:dyDescent="0.2">
      <c r="A383" s="45"/>
      <c r="B383" s="45"/>
      <c r="C383" s="59"/>
      <c r="D383" s="38"/>
      <c r="E383" s="25"/>
      <c r="F383" s="26"/>
      <c r="G383" s="26"/>
      <c r="H383" s="25"/>
      <c r="I383" s="25"/>
      <c r="J383" s="25"/>
      <c r="K383" s="25"/>
      <c r="L383" s="25"/>
      <c r="M383" s="25"/>
      <c r="N383" s="25"/>
      <c r="O383" s="39"/>
    </row>
    <row r="384" spans="1:15" ht="16.5" x14ac:dyDescent="0.2">
      <c r="A384" s="45"/>
      <c r="B384" s="45"/>
      <c r="C384" s="59"/>
      <c r="D384" s="38"/>
      <c r="E384" s="25"/>
      <c r="F384" s="26"/>
      <c r="G384" s="26"/>
      <c r="H384" s="25"/>
      <c r="I384" s="25"/>
      <c r="J384" s="25"/>
      <c r="K384" s="25"/>
      <c r="L384" s="49"/>
      <c r="M384" s="49"/>
      <c r="N384" s="25"/>
      <c r="O384" s="39"/>
    </row>
    <row r="385" spans="1:15" ht="16.5" x14ac:dyDescent="0.2">
      <c r="A385" s="45"/>
      <c r="B385" s="45"/>
      <c r="C385" s="59"/>
      <c r="D385" s="38"/>
      <c r="E385" s="25"/>
      <c r="F385" s="26"/>
      <c r="G385" s="26"/>
      <c r="H385" s="25"/>
      <c r="I385" s="25"/>
      <c r="J385" s="25"/>
      <c r="K385" s="25"/>
      <c r="L385" s="49"/>
      <c r="M385" s="49"/>
      <c r="N385" s="25"/>
      <c r="O385" s="39"/>
    </row>
    <row r="386" spans="1:15" ht="16.5" x14ac:dyDescent="0.2">
      <c r="A386" s="45"/>
      <c r="B386" s="45"/>
      <c r="C386" s="59"/>
      <c r="D386" s="38"/>
      <c r="E386" s="25"/>
      <c r="F386" s="26"/>
      <c r="G386" s="26"/>
      <c r="H386" s="25"/>
      <c r="I386" s="25"/>
      <c r="J386" s="25"/>
      <c r="K386" s="25"/>
      <c r="L386" s="50"/>
      <c r="M386" s="50"/>
      <c r="N386" s="25"/>
      <c r="O386" s="39"/>
    </row>
    <row r="387" spans="1:15" ht="17.25" thickBot="1" x14ac:dyDescent="0.25">
      <c r="A387" s="45"/>
      <c r="B387" s="45"/>
      <c r="C387" s="59"/>
      <c r="D387" s="40"/>
      <c r="E387" s="41"/>
      <c r="F387" s="42"/>
      <c r="G387" s="42"/>
      <c r="H387" s="41"/>
      <c r="I387" s="41"/>
      <c r="J387" s="41"/>
      <c r="K387" s="41"/>
      <c r="L387" s="42"/>
      <c r="M387" s="42"/>
      <c r="N387" s="41"/>
      <c r="O387" s="43"/>
    </row>
    <row r="388" spans="1:15" ht="16.5" x14ac:dyDescent="0.2">
      <c r="A388" s="45"/>
      <c r="B388" s="45"/>
      <c r="C388" s="59"/>
      <c r="D388" s="35"/>
      <c r="E388" s="36"/>
      <c r="F388" s="44"/>
      <c r="G388" s="44"/>
      <c r="H388" s="36"/>
      <c r="I388" s="36"/>
      <c r="J388" s="36"/>
      <c r="K388" s="36"/>
      <c r="L388" s="36"/>
      <c r="M388" s="36"/>
      <c r="N388" s="36"/>
      <c r="O388" s="37"/>
    </row>
    <row r="389" spans="1:15" ht="16.5" x14ac:dyDescent="0.2">
      <c r="A389" s="45"/>
      <c r="B389" s="45"/>
      <c r="C389" s="59"/>
      <c r="D389" s="38"/>
      <c r="E389" s="25"/>
      <c r="F389" s="26"/>
      <c r="G389" s="26"/>
      <c r="H389" s="25"/>
      <c r="I389" s="25"/>
      <c r="J389" s="25"/>
      <c r="K389" s="25"/>
      <c r="L389" s="25"/>
      <c r="M389" s="25"/>
      <c r="N389" s="25"/>
      <c r="O389" s="39"/>
    </row>
    <row r="390" spans="1:15" ht="16.5" x14ac:dyDescent="0.2">
      <c r="A390" s="45"/>
      <c r="B390" s="45"/>
      <c r="C390" s="59"/>
      <c r="D390" s="38"/>
      <c r="E390" s="25"/>
      <c r="F390" s="26"/>
      <c r="G390" s="26"/>
      <c r="H390" s="25"/>
      <c r="I390" s="25"/>
      <c r="J390" s="25"/>
      <c r="K390" s="25"/>
      <c r="L390" s="49"/>
      <c r="M390" s="49"/>
      <c r="N390" s="25"/>
      <c r="O390" s="39"/>
    </row>
    <row r="391" spans="1:15" ht="16.5" x14ac:dyDescent="0.2">
      <c r="A391" s="45"/>
      <c r="B391" s="45"/>
      <c r="C391" s="59"/>
      <c r="D391" s="38"/>
      <c r="E391" s="25"/>
      <c r="F391" s="26"/>
      <c r="G391" s="26"/>
      <c r="H391" s="25"/>
      <c r="I391" s="25"/>
      <c r="J391" s="25"/>
      <c r="K391" s="25"/>
      <c r="L391" s="49"/>
      <c r="M391" s="49"/>
      <c r="N391" s="25"/>
      <c r="O391" s="39"/>
    </row>
    <row r="392" spans="1:15" ht="16.5" x14ac:dyDescent="0.2">
      <c r="A392" s="45"/>
      <c r="B392" s="45"/>
      <c r="C392" s="59"/>
      <c r="D392" s="38"/>
      <c r="E392" s="25"/>
      <c r="F392" s="26"/>
      <c r="G392" s="26"/>
      <c r="H392" s="25"/>
      <c r="I392" s="25"/>
      <c r="J392" s="25"/>
      <c r="K392" s="25"/>
      <c r="L392" s="50"/>
      <c r="M392" s="50"/>
      <c r="N392" s="25"/>
      <c r="O392" s="39"/>
    </row>
    <row r="393" spans="1:15" ht="17.25" thickBot="1" x14ac:dyDescent="0.25">
      <c r="A393" s="45"/>
      <c r="B393" s="45"/>
      <c r="C393" s="59"/>
      <c r="D393" s="40"/>
      <c r="E393" s="41"/>
      <c r="F393" s="42"/>
      <c r="G393" s="42"/>
      <c r="H393" s="41"/>
      <c r="I393" s="41"/>
      <c r="J393" s="41"/>
      <c r="K393" s="41"/>
      <c r="L393" s="42"/>
      <c r="M393" s="42"/>
      <c r="N393" s="41"/>
      <c r="O393" s="43"/>
    </row>
    <row r="394" spans="1:15" ht="16.5" x14ac:dyDescent="0.2">
      <c r="A394" s="45"/>
      <c r="B394" s="45"/>
      <c r="C394" s="59"/>
      <c r="D394" s="35"/>
      <c r="E394" s="36"/>
      <c r="F394" s="44"/>
      <c r="G394" s="44"/>
      <c r="H394" s="36"/>
      <c r="I394" s="36"/>
      <c r="J394" s="36"/>
      <c r="K394" s="36"/>
      <c r="L394" s="36"/>
      <c r="M394" s="36"/>
      <c r="N394" s="36"/>
      <c r="O394" s="37"/>
    </row>
    <row r="395" spans="1:15" ht="16.5" x14ac:dyDescent="0.2">
      <c r="A395" s="45"/>
      <c r="B395" s="45"/>
      <c r="C395" s="59"/>
      <c r="D395" s="38"/>
      <c r="E395" s="25"/>
      <c r="F395" s="26"/>
      <c r="G395" s="26"/>
      <c r="H395" s="25"/>
      <c r="I395" s="25"/>
      <c r="J395" s="25"/>
      <c r="K395" s="25"/>
      <c r="L395" s="25"/>
      <c r="M395" s="25"/>
      <c r="N395" s="25"/>
      <c r="O395" s="39"/>
    </row>
    <row r="396" spans="1:15" ht="16.5" x14ac:dyDescent="0.2">
      <c r="A396" s="45"/>
      <c r="B396" s="45"/>
      <c r="C396" s="59"/>
      <c r="D396" s="38"/>
      <c r="E396" s="25"/>
      <c r="F396" s="26"/>
      <c r="G396" s="26"/>
      <c r="H396" s="25"/>
      <c r="I396" s="25"/>
      <c r="J396" s="25"/>
      <c r="K396" s="25"/>
      <c r="L396" s="49"/>
      <c r="M396" s="49"/>
      <c r="N396" s="25"/>
      <c r="O396" s="39"/>
    </row>
    <row r="397" spans="1:15" ht="16.5" x14ac:dyDescent="0.2">
      <c r="A397" s="45"/>
      <c r="B397" s="45"/>
      <c r="C397" s="59"/>
      <c r="D397" s="38"/>
      <c r="E397" s="25"/>
      <c r="F397" s="26"/>
      <c r="G397" s="26"/>
      <c r="H397" s="25"/>
      <c r="I397" s="25"/>
      <c r="J397" s="25"/>
      <c r="K397" s="25"/>
      <c r="L397" s="49"/>
      <c r="M397" s="49"/>
      <c r="N397" s="25"/>
      <c r="O397" s="39"/>
    </row>
    <row r="398" spans="1:15" ht="16.5" x14ac:dyDescent="0.2">
      <c r="A398" s="45"/>
      <c r="B398" s="45"/>
      <c r="C398" s="59"/>
      <c r="D398" s="38"/>
      <c r="E398" s="25"/>
      <c r="F398" s="26"/>
      <c r="G398" s="26"/>
      <c r="H398" s="25"/>
      <c r="I398" s="25"/>
      <c r="J398" s="25"/>
      <c r="K398" s="25"/>
      <c r="L398" s="50"/>
      <c r="M398" s="50"/>
      <c r="N398" s="25"/>
      <c r="O398" s="39"/>
    </row>
    <row r="399" spans="1:15" ht="17.25" thickBot="1" x14ac:dyDescent="0.25">
      <c r="A399" s="45"/>
      <c r="B399" s="45"/>
      <c r="C399" s="59"/>
      <c r="D399" s="40"/>
      <c r="E399" s="41"/>
      <c r="F399" s="42"/>
      <c r="G399" s="42"/>
      <c r="H399" s="41"/>
      <c r="I399" s="41"/>
      <c r="J399" s="41"/>
      <c r="K399" s="41"/>
      <c r="L399" s="42"/>
      <c r="M399" s="42"/>
      <c r="N399" s="41"/>
      <c r="O399" s="43"/>
    </row>
    <row r="400" spans="1:15" ht="16.5" x14ac:dyDescent="0.2">
      <c r="A400" s="45"/>
      <c r="B400" s="45"/>
      <c r="C400" s="59"/>
      <c r="D400" s="35"/>
      <c r="E400" s="36"/>
      <c r="F400" s="44"/>
      <c r="G400" s="44"/>
      <c r="H400" s="36"/>
      <c r="I400" s="36"/>
      <c r="J400" s="36"/>
      <c r="K400" s="36"/>
      <c r="L400" s="36"/>
      <c r="M400" s="36"/>
      <c r="N400" s="36"/>
      <c r="O400" s="37"/>
    </row>
    <row r="401" spans="1:15" ht="16.5" x14ac:dyDescent="0.2">
      <c r="A401" s="45"/>
      <c r="B401" s="45"/>
      <c r="C401" s="59"/>
      <c r="D401" s="38"/>
      <c r="E401" s="25"/>
      <c r="F401" s="26"/>
      <c r="G401" s="26"/>
      <c r="H401" s="25"/>
      <c r="I401" s="25"/>
      <c r="J401" s="25"/>
      <c r="K401" s="25"/>
      <c r="L401" s="25"/>
      <c r="M401" s="25"/>
      <c r="N401" s="25"/>
      <c r="O401" s="39"/>
    </row>
    <row r="402" spans="1:15" ht="16.5" x14ac:dyDescent="0.2">
      <c r="A402" s="45"/>
      <c r="B402" s="45"/>
      <c r="C402" s="59"/>
      <c r="D402" s="38"/>
      <c r="E402" s="25"/>
      <c r="F402" s="26"/>
      <c r="G402" s="26"/>
      <c r="H402" s="25"/>
      <c r="I402" s="25"/>
      <c r="J402" s="25"/>
      <c r="K402" s="25"/>
      <c r="L402" s="49"/>
      <c r="M402" s="49"/>
      <c r="N402" s="25"/>
      <c r="O402" s="39"/>
    </row>
    <row r="403" spans="1:15" ht="16.5" x14ac:dyDescent="0.2">
      <c r="A403" s="45"/>
      <c r="B403" s="45"/>
      <c r="C403" s="59"/>
      <c r="D403" s="38"/>
      <c r="E403" s="25"/>
      <c r="F403" s="26"/>
      <c r="G403" s="26"/>
      <c r="H403" s="25"/>
      <c r="I403" s="25"/>
      <c r="J403" s="25"/>
      <c r="K403" s="25"/>
      <c r="L403" s="49"/>
      <c r="M403" s="49"/>
      <c r="N403" s="25"/>
      <c r="O403" s="39"/>
    </row>
    <row r="404" spans="1:15" ht="16.5" x14ac:dyDescent="0.2">
      <c r="A404" s="45"/>
      <c r="B404" s="45"/>
      <c r="C404" s="59"/>
      <c r="D404" s="38"/>
      <c r="E404" s="25"/>
      <c r="F404" s="26"/>
      <c r="G404" s="26"/>
      <c r="H404" s="25"/>
      <c r="I404" s="25"/>
      <c r="J404" s="25"/>
      <c r="K404" s="25"/>
      <c r="L404" s="50"/>
      <c r="M404" s="50"/>
      <c r="N404" s="25"/>
      <c r="O404" s="39"/>
    </row>
    <row r="405" spans="1:15" ht="17.25" thickBot="1" x14ac:dyDescent="0.25">
      <c r="A405" s="45"/>
      <c r="B405" s="45"/>
      <c r="C405" s="59"/>
      <c r="D405" s="40"/>
      <c r="E405" s="41"/>
      <c r="F405" s="42"/>
      <c r="G405" s="42"/>
      <c r="H405" s="41"/>
      <c r="I405" s="41"/>
      <c r="J405" s="41"/>
      <c r="K405" s="41"/>
      <c r="L405" s="42"/>
      <c r="M405" s="42"/>
      <c r="N405" s="41"/>
      <c r="O405" s="43"/>
    </row>
    <row r="406" spans="1:15" ht="16.5" x14ac:dyDescent="0.2">
      <c r="A406" s="45"/>
      <c r="B406" s="45"/>
      <c r="C406" s="59"/>
      <c r="D406" s="35"/>
      <c r="E406" s="36"/>
      <c r="F406" s="44"/>
      <c r="G406" s="44"/>
      <c r="H406" s="36"/>
      <c r="I406" s="36"/>
      <c r="J406" s="36"/>
      <c r="K406" s="36"/>
      <c r="L406" s="36"/>
      <c r="M406" s="36"/>
      <c r="N406" s="36"/>
      <c r="O406" s="37"/>
    </row>
    <row r="407" spans="1:15" ht="16.5" x14ac:dyDescent="0.2">
      <c r="A407" s="45"/>
      <c r="B407" s="45"/>
      <c r="C407" s="59"/>
      <c r="D407" s="38"/>
      <c r="E407" s="25"/>
      <c r="F407" s="26"/>
      <c r="G407" s="26"/>
      <c r="H407" s="25"/>
      <c r="I407" s="25"/>
      <c r="J407" s="25"/>
      <c r="K407" s="25"/>
      <c r="L407" s="25"/>
      <c r="M407" s="25"/>
      <c r="N407" s="25"/>
      <c r="O407" s="39"/>
    </row>
    <row r="408" spans="1:15" ht="16.5" x14ac:dyDescent="0.2">
      <c r="A408" s="45"/>
      <c r="B408" s="45"/>
      <c r="C408" s="59"/>
      <c r="D408" s="38"/>
      <c r="E408" s="25"/>
      <c r="F408" s="26"/>
      <c r="G408" s="26"/>
      <c r="H408" s="25"/>
      <c r="I408" s="25"/>
      <c r="J408" s="25"/>
      <c r="K408" s="25"/>
      <c r="L408" s="49"/>
      <c r="M408" s="49"/>
      <c r="N408" s="25"/>
      <c r="O408" s="39"/>
    </row>
    <row r="409" spans="1:15" ht="16.5" x14ac:dyDescent="0.2">
      <c r="A409" s="45"/>
      <c r="B409" s="45"/>
      <c r="C409" s="59"/>
      <c r="D409" s="38"/>
      <c r="E409" s="25"/>
      <c r="F409" s="26"/>
      <c r="G409" s="26"/>
      <c r="H409" s="25"/>
      <c r="I409" s="25"/>
      <c r="J409" s="25"/>
      <c r="K409" s="25"/>
      <c r="L409" s="49"/>
      <c r="M409" s="49"/>
      <c r="N409" s="25"/>
      <c r="O409" s="39"/>
    </row>
    <row r="410" spans="1:15" ht="16.5" x14ac:dyDescent="0.2">
      <c r="A410" s="45"/>
      <c r="B410" s="45"/>
      <c r="C410" s="59"/>
      <c r="D410" s="38"/>
      <c r="E410" s="25"/>
      <c r="F410" s="26"/>
      <c r="G410" s="26"/>
      <c r="H410" s="25"/>
      <c r="I410" s="25"/>
      <c r="J410" s="25"/>
      <c r="K410" s="25"/>
      <c r="L410" s="50"/>
      <c r="M410" s="50"/>
      <c r="N410" s="25"/>
      <c r="O410" s="39"/>
    </row>
    <row r="411" spans="1:15" ht="17.25" thickBot="1" x14ac:dyDescent="0.25">
      <c r="A411" s="45"/>
      <c r="B411" s="45"/>
      <c r="C411" s="59"/>
      <c r="D411" s="40"/>
      <c r="E411" s="41"/>
      <c r="F411" s="42"/>
      <c r="G411" s="42"/>
      <c r="H411" s="41"/>
      <c r="I411" s="41"/>
      <c r="J411" s="41"/>
      <c r="K411" s="41"/>
      <c r="L411" s="42"/>
      <c r="M411" s="42"/>
      <c r="N411" s="41"/>
      <c r="O411" s="43"/>
    </row>
    <row r="412" spans="1:15" ht="16.5" x14ac:dyDescent="0.2">
      <c r="A412" s="45"/>
      <c r="B412" s="45"/>
      <c r="C412" s="59"/>
      <c r="D412" s="35"/>
      <c r="E412" s="36"/>
      <c r="F412" s="44"/>
      <c r="G412" s="44"/>
      <c r="H412" s="36"/>
      <c r="I412" s="36"/>
      <c r="J412" s="36"/>
      <c r="K412" s="36"/>
      <c r="L412" s="36"/>
      <c r="M412" s="36"/>
      <c r="N412" s="36"/>
      <c r="O412" s="37"/>
    </row>
    <row r="413" spans="1:15" ht="16.5" x14ac:dyDescent="0.2">
      <c r="A413" s="45"/>
      <c r="B413" s="45"/>
      <c r="C413" s="59"/>
      <c r="D413" s="38"/>
      <c r="E413" s="25"/>
      <c r="F413" s="26"/>
      <c r="G413" s="26"/>
      <c r="H413" s="25"/>
      <c r="I413" s="25"/>
      <c r="J413" s="25"/>
      <c r="K413" s="25"/>
      <c r="L413" s="25"/>
      <c r="M413" s="25"/>
      <c r="N413" s="25"/>
      <c r="O413" s="39"/>
    </row>
    <row r="414" spans="1:15" ht="16.5" x14ac:dyDescent="0.2">
      <c r="A414" s="45"/>
      <c r="B414" s="45"/>
      <c r="C414" s="59"/>
      <c r="D414" s="38"/>
      <c r="E414" s="25"/>
      <c r="F414" s="26"/>
      <c r="G414" s="26"/>
      <c r="H414" s="25"/>
      <c r="I414" s="25"/>
      <c r="J414" s="25"/>
      <c r="K414" s="25"/>
      <c r="L414" s="49"/>
      <c r="M414" s="49"/>
      <c r="N414" s="25"/>
      <c r="O414" s="39"/>
    </row>
    <row r="415" spans="1:15" ht="16.5" x14ac:dyDescent="0.2">
      <c r="A415" s="45"/>
      <c r="B415" s="45"/>
      <c r="C415" s="59"/>
      <c r="D415" s="38"/>
      <c r="E415" s="25"/>
      <c r="F415" s="26"/>
      <c r="G415" s="26"/>
      <c r="H415" s="25"/>
      <c r="I415" s="25"/>
      <c r="J415" s="25"/>
      <c r="K415" s="25"/>
      <c r="L415" s="49"/>
      <c r="M415" s="49"/>
      <c r="N415" s="25"/>
      <c r="O415" s="39"/>
    </row>
    <row r="416" spans="1:15" ht="16.5" x14ac:dyDescent="0.2">
      <c r="A416" s="45"/>
      <c r="B416" s="45"/>
      <c r="C416" s="59"/>
      <c r="D416" s="38"/>
      <c r="E416" s="25"/>
      <c r="F416" s="26"/>
      <c r="G416" s="26"/>
      <c r="H416" s="25"/>
      <c r="I416" s="25"/>
      <c r="J416" s="25"/>
      <c r="K416" s="25"/>
      <c r="L416" s="50"/>
      <c r="M416" s="50"/>
      <c r="N416" s="25"/>
      <c r="O416" s="39"/>
    </row>
    <row r="417" spans="1:15" ht="17.25" thickBot="1" x14ac:dyDescent="0.25">
      <c r="A417" s="45"/>
      <c r="B417" s="45"/>
      <c r="C417" s="59"/>
      <c r="D417" s="40"/>
      <c r="E417" s="41"/>
      <c r="F417" s="42"/>
      <c r="G417" s="42"/>
      <c r="H417" s="41"/>
      <c r="I417" s="41"/>
      <c r="J417" s="41"/>
      <c r="K417" s="41"/>
      <c r="L417" s="42"/>
      <c r="M417" s="42"/>
      <c r="N417" s="41"/>
      <c r="O417" s="43"/>
    </row>
    <row r="418" spans="1:15" ht="16.5" x14ac:dyDescent="0.2">
      <c r="A418" s="45"/>
      <c r="B418" s="45"/>
      <c r="C418" s="59"/>
      <c r="D418" s="35"/>
      <c r="E418" s="36"/>
      <c r="F418" s="44"/>
      <c r="G418" s="44"/>
      <c r="H418" s="36"/>
      <c r="I418" s="36"/>
      <c r="J418" s="36"/>
      <c r="K418" s="36"/>
      <c r="L418" s="36"/>
      <c r="M418" s="36"/>
      <c r="N418" s="36"/>
      <c r="O418" s="37"/>
    </row>
    <row r="419" spans="1:15" ht="16.5" x14ac:dyDescent="0.2">
      <c r="A419" s="45"/>
      <c r="B419" s="45"/>
      <c r="C419" s="59"/>
      <c r="D419" s="38"/>
      <c r="E419" s="25"/>
      <c r="F419" s="26"/>
      <c r="G419" s="26"/>
      <c r="H419" s="25"/>
      <c r="I419" s="25"/>
      <c r="J419" s="25"/>
      <c r="K419" s="25"/>
      <c r="L419" s="25"/>
      <c r="M419" s="25"/>
      <c r="N419" s="25"/>
      <c r="O419" s="39"/>
    </row>
    <row r="420" spans="1:15" ht="16.5" x14ac:dyDescent="0.2">
      <c r="A420" s="45"/>
      <c r="B420" s="45"/>
      <c r="C420" s="59"/>
      <c r="D420" s="38"/>
      <c r="E420" s="25"/>
      <c r="F420" s="26"/>
      <c r="G420" s="26"/>
      <c r="H420" s="25"/>
      <c r="I420" s="25"/>
      <c r="J420" s="25"/>
      <c r="K420" s="25"/>
      <c r="L420" s="49"/>
      <c r="M420" s="49"/>
      <c r="N420" s="25"/>
      <c r="O420" s="39"/>
    </row>
    <row r="421" spans="1:15" ht="16.5" x14ac:dyDescent="0.2">
      <c r="A421" s="45"/>
      <c r="B421" s="45"/>
      <c r="C421" s="59"/>
      <c r="D421" s="38"/>
      <c r="E421" s="25"/>
      <c r="F421" s="26"/>
      <c r="G421" s="26"/>
      <c r="H421" s="25"/>
      <c r="I421" s="25"/>
      <c r="J421" s="25"/>
      <c r="K421" s="25"/>
      <c r="L421" s="49"/>
      <c r="M421" s="49"/>
      <c r="N421" s="25"/>
      <c r="O421" s="39"/>
    </row>
    <row r="422" spans="1:15" ht="16.5" x14ac:dyDescent="0.2">
      <c r="A422" s="45"/>
      <c r="B422" s="45"/>
      <c r="C422" s="59"/>
      <c r="D422" s="38"/>
      <c r="E422" s="25"/>
      <c r="F422" s="26"/>
      <c r="G422" s="26"/>
      <c r="H422" s="25"/>
      <c r="I422" s="25"/>
      <c r="J422" s="25"/>
      <c r="K422" s="25"/>
      <c r="L422" s="50"/>
      <c r="M422" s="50"/>
      <c r="N422" s="25"/>
      <c r="O422" s="39"/>
    </row>
    <row r="423" spans="1:15" ht="17.25" thickBot="1" x14ac:dyDescent="0.25">
      <c r="A423" s="45"/>
      <c r="B423" s="45"/>
      <c r="C423" s="59"/>
      <c r="D423" s="40"/>
      <c r="E423" s="41"/>
      <c r="F423" s="42"/>
      <c r="G423" s="42"/>
      <c r="H423" s="41"/>
      <c r="I423" s="41"/>
      <c r="J423" s="41"/>
      <c r="K423" s="41"/>
      <c r="L423" s="42"/>
      <c r="M423" s="42"/>
      <c r="N423" s="41"/>
      <c r="O423" s="43"/>
    </row>
    <row r="424" spans="1:15" ht="16.5" x14ac:dyDescent="0.2">
      <c r="A424" s="45"/>
      <c r="B424" s="45"/>
      <c r="C424" s="59"/>
      <c r="D424" s="35"/>
      <c r="E424" s="36"/>
      <c r="F424" s="44"/>
      <c r="G424" s="44"/>
      <c r="H424" s="36"/>
      <c r="I424" s="36"/>
      <c r="J424" s="36"/>
      <c r="K424" s="36"/>
      <c r="L424" s="36"/>
      <c r="M424" s="36"/>
      <c r="N424" s="36"/>
      <c r="O424" s="37"/>
    </row>
    <row r="425" spans="1:15" ht="16.5" x14ac:dyDescent="0.2">
      <c r="A425" s="45"/>
      <c r="B425" s="45"/>
      <c r="C425" s="59"/>
      <c r="D425" s="38"/>
      <c r="E425" s="25"/>
      <c r="F425" s="26"/>
      <c r="G425" s="26"/>
      <c r="H425" s="25"/>
      <c r="I425" s="25"/>
      <c r="J425" s="25"/>
      <c r="K425" s="25"/>
      <c r="L425" s="25"/>
      <c r="M425" s="25"/>
      <c r="N425" s="25"/>
      <c r="O425" s="39"/>
    </row>
    <row r="426" spans="1:15" ht="16.5" x14ac:dyDescent="0.2">
      <c r="A426" s="45"/>
      <c r="B426" s="45"/>
      <c r="C426" s="59"/>
      <c r="D426" s="38"/>
      <c r="E426" s="25"/>
      <c r="F426" s="26"/>
      <c r="G426" s="26"/>
      <c r="H426" s="25"/>
      <c r="I426" s="25"/>
      <c r="J426" s="25"/>
      <c r="K426" s="25"/>
      <c r="L426" s="49"/>
      <c r="M426" s="49"/>
      <c r="N426" s="25"/>
      <c r="O426" s="39"/>
    </row>
    <row r="427" spans="1:15" ht="16.5" x14ac:dyDescent="0.2">
      <c r="A427" s="45"/>
      <c r="B427" s="45"/>
      <c r="C427" s="59"/>
      <c r="D427" s="38"/>
      <c r="E427" s="25"/>
      <c r="F427" s="26"/>
      <c r="G427" s="26"/>
      <c r="H427" s="25"/>
      <c r="I427" s="25"/>
      <c r="J427" s="25"/>
      <c r="K427" s="25"/>
      <c r="L427" s="49"/>
      <c r="M427" s="49"/>
      <c r="N427" s="25"/>
      <c r="O427" s="39"/>
    </row>
    <row r="428" spans="1:15" ht="16.5" x14ac:dyDescent="0.2">
      <c r="A428" s="45"/>
      <c r="B428" s="45"/>
      <c r="C428" s="59"/>
      <c r="D428" s="38"/>
      <c r="E428" s="25"/>
      <c r="F428" s="26"/>
      <c r="G428" s="26"/>
      <c r="H428" s="25"/>
      <c r="I428" s="25"/>
      <c r="J428" s="25"/>
      <c r="K428" s="25"/>
      <c r="L428" s="50"/>
      <c r="M428" s="50"/>
      <c r="N428" s="25"/>
      <c r="O428" s="39"/>
    </row>
    <row r="429" spans="1:15" ht="17.25" thickBot="1" x14ac:dyDescent="0.25">
      <c r="A429" s="45"/>
      <c r="B429" s="45"/>
      <c r="C429" s="59"/>
      <c r="D429" s="40"/>
      <c r="E429" s="41"/>
      <c r="F429" s="42"/>
      <c r="G429" s="42"/>
      <c r="H429" s="41"/>
      <c r="I429" s="41"/>
      <c r="J429" s="41"/>
      <c r="K429" s="41"/>
      <c r="L429" s="42"/>
      <c r="M429" s="42"/>
      <c r="N429" s="41"/>
      <c r="O429" s="43"/>
    </row>
    <row r="430" spans="1:15" ht="16.5" x14ac:dyDescent="0.2">
      <c r="A430" s="45"/>
      <c r="B430" s="45"/>
      <c r="C430" s="59"/>
      <c r="D430" s="35"/>
      <c r="E430" s="36"/>
      <c r="F430" s="44"/>
      <c r="G430" s="44"/>
      <c r="H430" s="36"/>
      <c r="I430" s="36"/>
      <c r="J430" s="36"/>
      <c r="K430" s="36"/>
      <c r="L430" s="36"/>
      <c r="M430" s="36"/>
      <c r="N430" s="36"/>
      <c r="O430" s="37"/>
    </row>
    <row r="431" spans="1:15" ht="16.5" x14ac:dyDescent="0.2">
      <c r="A431" s="45"/>
      <c r="B431" s="45"/>
      <c r="C431" s="59"/>
      <c r="D431" s="38"/>
      <c r="E431" s="25"/>
      <c r="F431" s="26"/>
      <c r="G431" s="26"/>
      <c r="H431" s="25"/>
      <c r="I431" s="25"/>
      <c r="J431" s="25"/>
      <c r="K431" s="25"/>
      <c r="L431" s="25"/>
      <c r="M431" s="25"/>
      <c r="N431" s="25"/>
      <c r="O431" s="39"/>
    </row>
    <row r="432" spans="1:15" ht="16.5" x14ac:dyDescent="0.2">
      <c r="A432" s="45"/>
      <c r="B432" s="45"/>
      <c r="C432" s="59"/>
      <c r="D432" s="38"/>
      <c r="E432" s="25"/>
      <c r="F432" s="26"/>
      <c r="G432" s="26"/>
      <c r="H432" s="25"/>
      <c r="I432" s="25"/>
      <c r="J432" s="25"/>
      <c r="K432" s="25"/>
      <c r="L432" s="49"/>
      <c r="M432" s="49"/>
      <c r="N432" s="25"/>
      <c r="O432" s="39"/>
    </row>
    <row r="433" spans="1:15" ht="16.5" x14ac:dyDescent="0.2">
      <c r="A433" s="45"/>
      <c r="B433" s="45"/>
      <c r="C433" s="59"/>
      <c r="D433" s="38"/>
      <c r="E433" s="25"/>
      <c r="F433" s="26"/>
      <c r="G433" s="26"/>
      <c r="H433" s="25"/>
      <c r="I433" s="25"/>
      <c r="J433" s="25"/>
      <c r="K433" s="25"/>
      <c r="L433" s="49"/>
      <c r="M433" s="49"/>
      <c r="N433" s="25"/>
      <c r="O433" s="39"/>
    </row>
    <row r="434" spans="1:15" ht="16.5" x14ac:dyDescent="0.2">
      <c r="A434" s="45"/>
      <c r="B434" s="45"/>
      <c r="C434" s="59"/>
      <c r="D434" s="38"/>
      <c r="E434" s="25"/>
      <c r="F434" s="26"/>
      <c r="G434" s="26"/>
      <c r="H434" s="25"/>
      <c r="I434" s="25"/>
      <c r="J434" s="25"/>
      <c r="K434" s="25"/>
      <c r="L434" s="50"/>
      <c r="M434" s="50"/>
      <c r="N434" s="25"/>
      <c r="O434" s="39"/>
    </row>
    <row r="435" spans="1:15" ht="17.25" thickBot="1" x14ac:dyDescent="0.25">
      <c r="A435" s="45"/>
      <c r="B435" s="45"/>
      <c r="C435" s="59"/>
      <c r="D435" s="40"/>
      <c r="E435" s="41"/>
      <c r="F435" s="42"/>
      <c r="G435" s="42"/>
      <c r="H435" s="41"/>
      <c r="I435" s="41"/>
      <c r="J435" s="41"/>
      <c r="K435" s="41"/>
      <c r="L435" s="42"/>
      <c r="M435" s="42"/>
      <c r="N435" s="41"/>
      <c r="O435" s="43"/>
    </row>
    <row r="436" spans="1:15" ht="16.5" x14ac:dyDescent="0.2">
      <c r="A436" s="45"/>
      <c r="B436" s="45"/>
      <c r="C436" s="59"/>
      <c r="D436" s="35"/>
      <c r="E436" s="36"/>
      <c r="F436" s="44"/>
      <c r="G436" s="44"/>
      <c r="H436" s="36"/>
      <c r="I436" s="36"/>
      <c r="J436" s="36"/>
      <c r="K436" s="36"/>
      <c r="L436" s="36"/>
      <c r="M436" s="36"/>
      <c r="N436" s="36"/>
      <c r="O436" s="37"/>
    </row>
    <row r="437" spans="1:15" ht="16.5" x14ac:dyDescent="0.2">
      <c r="A437" s="45"/>
      <c r="B437" s="45"/>
      <c r="C437" s="59"/>
      <c r="D437" s="38"/>
      <c r="E437" s="25"/>
      <c r="F437" s="26"/>
      <c r="G437" s="26"/>
      <c r="H437" s="25"/>
      <c r="I437" s="25"/>
      <c r="J437" s="25"/>
      <c r="K437" s="25"/>
      <c r="L437" s="25"/>
      <c r="M437" s="25"/>
      <c r="N437" s="25"/>
      <c r="O437" s="39"/>
    </row>
    <row r="438" spans="1:15" ht="16.5" x14ac:dyDescent="0.2">
      <c r="A438" s="45"/>
      <c r="B438" s="45"/>
      <c r="C438" s="59"/>
      <c r="D438" s="38"/>
      <c r="E438" s="25"/>
      <c r="F438" s="26"/>
      <c r="G438" s="26"/>
      <c r="H438" s="25"/>
      <c r="I438" s="25"/>
      <c r="J438" s="25"/>
      <c r="K438" s="25"/>
      <c r="L438" s="49"/>
      <c r="M438" s="49"/>
      <c r="N438" s="25"/>
      <c r="O438" s="39"/>
    </row>
    <row r="439" spans="1:15" ht="16.5" x14ac:dyDescent="0.2">
      <c r="A439" s="45"/>
      <c r="B439" s="45"/>
      <c r="C439" s="59"/>
      <c r="D439" s="38"/>
      <c r="E439" s="25"/>
      <c r="F439" s="26"/>
      <c r="G439" s="26"/>
      <c r="H439" s="25"/>
      <c r="I439" s="25"/>
      <c r="J439" s="25"/>
      <c r="K439" s="25"/>
      <c r="L439" s="49"/>
      <c r="M439" s="49"/>
      <c r="N439" s="25"/>
      <c r="O439" s="39"/>
    </row>
    <row r="440" spans="1:15" ht="16.5" x14ac:dyDescent="0.2">
      <c r="A440" s="45"/>
      <c r="B440" s="45"/>
      <c r="C440" s="59"/>
      <c r="D440" s="38"/>
      <c r="E440" s="25"/>
      <c r="F440" s="26"/>
      <c r="G440" s="26"/>
      <c r="H440" s="25"/>
      <c r="I440" s="25"/>
      <c r="J440" s="25"/>
      <c r="K440" s="25"/>
      <c r="L440" s="50"/>
      <c r="M440" s="50"/>
      <c r="N440" s="25"/>
      <c r="O440" s="39"/>
    </row>
    <row r="441" spans="1:15" ht="17.25" thickBot="1" x14ac:dyDescent="0.25">
      <c r="A441" s="45"/>
      <c r="B441" s="45"/>
      <c r="C441" s="59"/>
      <c r="D441" s="40"/>
      <c r="E441" s="41"/>
      <c r="F441" s="42"/>
      <c r="G441" s="42"/>
      <c r="H441" s="41"/>
      <c r="I441" s="41"/>
      <c r="J441" s="41"/>
      <c r="K441" s="41"/>
      <c r="L441" s="42"/>
      <c r="M441" s="42"/>
      <c r="N441" s="41"/>
      <c r="O441" s="43"/>
    </row>
    <row r="442" spans="1:15" ht="16.5" x14ac:dyDescent="0.2">
      <c r="A442" s="45"/>
      <c r="B442" s="45"/>
      <c r="C442" s="59"/>
      <c r="D442" s="35"/>
      <c r="E442" s="36"/>
      <c r="F442" s="44"/>
      <c r="G442" s="44"/>
      <c r="H442" s="36"/>
      <c r="I442" s="36"/>
      <c r="J442" s="36"/>
      <c r="K442" s="36"/>
      <c r="L442" s="36"/>
      <c r="M442" s="36"/>
      <c r="N442" s="36"/>
      <c r="O442" s="37"/>
    </row>
    <row r="443" spans="1:15" ht="16.5" x14ac:dyDescent="0.2">
      <c r="A443" s="45"/>
      <c r="B443" s="45"/>
      <c r="C443" s="59"/>
      <c r="D443" s="38"/>
      <c r="E443" s="25"/>
      <c r="F443" s="26"/>
      <c r="G443" s="26"/>
      <c r="H443" s="25"/>
      <c r="I443" s="25"/>
      <c r="J443" s="25"/>
      <c r="K443" s="25"/>
      <c r="L443" s="25"/>
      <c r="M443" s="25"/>
      <c r="N443" s="25"/>
      <c r="O443" s="39"/>
    </row>
    <row r="444" spans="1:15" ht="16.5" x14ac:dyDescent="0.2">
      <c r="A444" s="45"/>
      <c r="B444" s="45"/>
      <c r="C444" s="59"/>
      <c r="D444" s="38"/>
      <c r="E444" s="25"/>
      <c r="F444" s="26"/>
      <c r="G444" s="26"/>
      <c r="H444" s="25"/>
      <c r="I444" s="25"/>
      <c r="J444" s="25"/>
      <c r="K444" s="25"/>
      <c r="L444" s="49"/>
      <c r="M444" s="49"/>
      <c r="N444" s="25"/>
      <c r="O444" s="39"/>
    </row>
    <row r="445" spans="1:15" ht="16.5" x14ac:dyDescent="0.2">
      <c r="A445" s="45"/>
      <c r="B445" s="45"/>
      <c r="C445" s="59"/>
      <c r="D445" s="38"/>
      <c r="E445" s="25"/>
      <c r="F445" s="26"/>
      <c r="G445" s="26"/>
      <c r="H445" s="25"/>
      <c r="I445" s="25"/>
      <c r="J445" s="25"/>
      <c r="K445" s="25"/>
      <c r="L445" s="49"/>
      <c r="M445" s="49"/>
      <c r="N445" s="25"/>
      <c r="O445" s="39"/>
    </row>
    <row r="446" spans="1:15" ht="16.5" x14ac:dyDescent="0.2">
      <c r="A446" s="45"/>
      <c r="B446" s="45"/>
      <c r="C446" s="59"/>
      <c r="D446" s="38"/>
      <c r="E446" s="25"/>
      <c r="F446" s="26"/>
      <c r="G446" s="26"/>
      <c r="H446" s="25"/>
      <c r="I446" s="25"/>
      <c r="J446" s="25"/>
      <c r="K446" s="25"/>
      <c r="L446" s="50"/>
      <c r="M446" s="50"/>
      <c r="N446" s="25"/>
      <c r="O446" s="39"/>
    </row>
    <row r="447" spans="1:15" ht="17.25" thickBot="1" x14ac:dyDescent="0.25">
      <c r="A447" s="45"/>
      <c r="B447" s="45"/>
      <c r="C447" s="59"/>
      <c r="D447" s="40"/>
      <c r="E447" s="41"/>
      <c r="F447" s="42"/>
      <c r="G447" s="42"/>
      <c r="H447" s="41"/>
      <c r="I447" s="41"/>
      <c r="J447" s="41"/>
      <c r="K447" s="41"/>
      <c r="L447" s="42"/>
      <c r="M447" s="42"/>
      <c r="N447" s="41"/>
      <c r="O447" s="43"/>
    </row>
    <row r="448" spans="1:15" ht="16.5" x14ac:dyDescent="0.2">
      <c r="A448" s="45"/>
      <c r="B448" s="45"/>
      <c r="C448" s="59"/>
      <c r="D448" s="35"/>
      <c r="E448" s="36"/>
      <c r="F448" s="44"/>
      <c r="G448" s="44"/>
      <c r="H448" s="36"/>
      <c r="I448" s="36"/>
      <c r="J448" s="36"/>
      <c r="K448" s="36"/>
      <c r="L448" s="36"/>
      <c r="M448" s="36"/>
      <c r="N448" s="36"/>
      <c r="O448" s="37"/>
    </row>
    <row r="449" spans="1:15" ht="16.5" x14ac:dyDescent="0.2">
      <c r="A449" s="45"/>
      <c r="B449" s="45"/>
      <c r="C449" s="59"/>
      <c r="D449" s="38"/>
      <c r="E449" s="25"/>
      <c r="F449" s="26"/>
      <c r="G449" s="26"/>
      <c r="H449" s="25"/>
      <c r="I449" s="25"/>
      <c r="J449" s="25"/>
      <c r="K449" s="25"/>
      <c r="L449" s="25"/>
      <c r="M449" s="25"/>
      <c r="N449" s="25"/>
      <c r="O449" s="39"/>
    </row>
    <row r="450" spans="1:15" ht="16.5" x14ac:dyDescent="0.2">
      <c r="A450" s="45"/>
      <c r="B450" s="45"/>
      <c r="C450" s="59"/>
      <c r="D450" s="38"/>
      <c r="E450" s="25"/>
      <c r="F450" s="26"/>
      <c r="G450" s="26"/>
      <c r="H450" s="25"/>
      <c r="I450" s="25"/>
      <c r="J450" s="25"/>
      <c r="K450" s="25"/>
      <c r="L450" s="49"/>
      <c r="M450" s="49"/>
      <c r="N450" s="25"/>
      <c r="O450" s="39"/>
    </row>
    <row r="451" spans="1:15" ht="16.5" x14ac:dyDescent="0.2">
      <c r="A451" s="45"/>
      <c r="B451" s="45"/>
      <c r="C451" s="59"/>
      <c r="D451" s="38"/>
      <c r="E451" s="25"/>
      <c r="F451" s="26"/>
      <c r="G451" s="26"/>
      <c r="H451" s="25"/>
      <c r="I451" s="25"/>
      <c r="J451" s="25"/>
      <c r="K451" s="25"/>
      <c r="L451" s="49"/>
      <c r="M451" s="49"/>
      <c r="N451" s="25"/>
      <c r="O451" s="39"/>
    </row>
    <row r="452" spans="1:15" ht="16.5" x14ac:dyDescent="0.2">
      <c r="A452" s="45"/>
      <c r="B452" s="45"/>
      <c r="C452" s="59"/>
      <c r="D452" s="38"/>
      <c r="E452" s="25"/>
      <c r="F452" s="26"/>
      <c r="G452" s="26"/>
      <c r="H452" s="25"/>
      <c r="I452" s="25"/>
      <c r="J452" s="25"/>
      <c r="K452" s="25"/>
      <c r="L452" s="50"/>
      <c r="M452" s="50"/>
      <c r="N452" s="25"/>
      <c r="O452" s="39"/>
    </row>
    <row r="453" spans="1:15" ht="17.25" thickBot="1" x14ac:dyDescent="0.25">
      <c r="A453" s="45"/>
      <c r="B453" s="45"/>
      <c r="C453" s="59"/>
      <c r="D453" s="40"/>
      <c r="E453" s="41"/>
      <c r="F453" s="42"/>
      <c r="G453" s="42"/>
      <c r="H453" s="41"/>
      <c r="I453" s="41"/>
      <c r="J453" s="41"/>
      <c r="K453" s="41"/>
      <c r="L453" s="42"/>
      <c r="M453" s="42"/>
      <c r="N453" s="41"/>
      <c r="O453" s="43"/>
    </row>
    <row r="454" spans="1:15" ht="16.5" x14ac:dyDescent="0.2">
      <c r="A454" s="45"/>
      <c r="B454" s="45"/>
      <c r="C454" s="59"/>
      <c r="D454" s="35"/>
      <c r="E454" s="36"/>
      <c r="F454" s="44"/>
      <c r="G454" s="44"/>
      <c r="H454" s="36"/>
      <c r="I454" s="36"/>
      <c r="J454" s="36"/>
      <c r="K454" s="36"/>
      <c r="L454" s="36"/>
      <c r="M454" s="36"/>
      <c r="N454" s="36"/>
      <c r="O454" s="37"/>
    </row>
    <row r="455" spans="1:15" ht="16.5" x14ac:dyDescent="0.2">
      <c r="A455" s="45"/>
      <c r="B455" s="45"/>
      <c r="C455" s="59"/>
      <c r="D455" s="38"/>
      <c r="E455" s="25"/>
      <c r="F455" s="26"/>
      <c r="G455" s="26"/>
      <c r="H455" s="25"/>
      <c r="I455" s="25"/>
      <c r="J455" s="25"/>
      <c r="K455" s="25"/>
      <c r="L455" s="25"/>
      <c r="M455" s="25"/>
      <c r="N455" s="25"/>
      <c r="O455" s="39"/>
    </row>
    <row r="456" spans="1:15" ht="16.5" x14ac:dyDescent="0.2">
      <c r="A456" s="45"/>
      <c r="B456" s="45"/>
      <c r="C456" s="59"/>
      <c r="D456" s="38"/>
      <c r="E456" s="25"/>
      <c r="F456" s="26"/>
      <c r="G456" s="26"/>
      <c r="H456" s="25"/>
      <c r="I456" s="25"/>
      <c r="J456" s="25"/>
      <c r="K456" s="25"/>
      <c r="L456" s="49"/>
      <c r="M456" s="49"/>
      <c r="N456" s="25"/>
      <c r="O456" s="39"/>
    </row>
    <row r="457" spans="1:15" ht="16.5" x14ac:dyDescent="0.2">
      <c r="A457" s="45"/>
      <c r="B457" s="45"/>
      <c r="C457" s="59"/>
      <c r="D457" s="38"/>
      <c r="E457" s="25"/>
      <c r="F457" s="26"/>
      <c r="G457" s="26"/>
      <c r="H457" s="25"/>
      <c r="I457" s="25"/>
      <c r="J457" s="25"/>
      <c r="K457" s="25"/>
      <c r="L457" s="49"/>
      <c r="M457" s="49"/>
      <c r="N457" s="25"/>
      <c r="O457" s="39"/>
    </row>
    <row r="458" spans="1:15" ht="16.5" x14ac:dyDescent="0.2">
      <c r="A458" s="45"/>
      <c r="B458" s="45"/>
      <c r="C458" s="59"/>
      <c r="D458" s="38"/>
      <c r="E458" s="25"/>
      <c r="F458" s="26"/>
      <c r="G458" s="26"/>
      <c r="H458" s="25"/>
      <c r="I458" s="25"/>
      <c r="J458" s="25"/>
      <c r="K458" s="25"/>
      <c r="L458" s="50"/>
      <c r="M458" s="50"/>
      <c r="N458" s="25"/>
      <c r="O458" s="39"/>
    </row>
    <row r="459" spans="1:15" ht="17.25" thickBot="1" x14ac:dyDescent="0.25">
      <c r="A459" s="45"/>
      <c r="B459" s="45"/>
      <c r="C459" s="59"/>
      <c r="D459" s="40"/>
      <c r="E459" s="41"/>
      <c r="F459" s="42"/>
      <c r="G459" s="42"/>
      <c r="H459" s="41"/>
      <c r="I459" s="41"/>
      <c r="J459" s="41"/>
      <c r="K459" s="41"/>
      <c r="L459" s="42"/>
      <c r="M459" s="42"/>
      <c r="N459" s="41"/>
      <c r="O459" s="43"/>
    </row>
    <row r="460" spans="1:15" ht="16.5" x14ac:dyDescent="0.2">
      <c r="A460" s="45"/>
      <c r="B460" s="45"/>
      <c r="C460" s="59"/>
      <c r="D460" s="35"/>
      <c r="E460" s="36"/>
      <c r="F460" s="44"/>
      <c r="G460" s="44"/>
      <c r="H460" s="36"/>
      <c r="I460" s="36"/>
      <c r="J460" s="36"/>
      <c r="K460" s="44"/>
      <c r="L460" s="36"/>
      <c r="M460" s="36"/>
      <c r="N460" s="36"/>
      <c r="O460" s="37"/>
    </row>
    <row r="461" spans="1:15" ht="16.5" x14ac:dyDescent="0.2">
      <c r="A461" s="45"/>
      <c r="B461" s="45"/>
      <c r="C461" s="59"/>
      <c r="D461" s="38"/>
      <c r="E461" s="25"/>
      <c r="F461" s="26"/>
      <c r="G461" s="26"/>
      <c r="H461" s="25"/>
      <c r="I461" s="25"/>
      <c r="J461" s="25"/>
      <c r="K461" s="26"/>
      <c r="L461" s="25"/>
      <c r="M461" s="25"/>
      <c r="N461" s="25"/>
      <c r="O461" s="39"/>
    </row>
    <row r="462" spans="1:15" ht="16.5" x14ac:dyDescent="0.2">
      <c r="A462" s="45"/>
      <c r="B462" s="45"/>
      <c r="C462" s="59"/>
      <c r="D462" s="38"/>
      <c r="E462" s="25"/>
      <c r="F462" s="26"/>
      <c r="G462" s="26"/>
      <c r="H462" s="25"/>
      <c r="I462" s="25"/>
      <c r="J462" s="25"/>
      <c r="K462" s="26"/>
      <c r="L462" s="49"/>
      <c r="M462" s="49"/>
      <c r="N462" s="25"/>
      <c r="O462" s="39"/>
    </row>
    <row r="463" spans="1:15" ht="16.5" x14ac:dyDescent="0.2">
      <c r="A463" s="45"/>
      <c r="B463" s="45"/>
      <c r="C463" s="59"/>
      <c r="D463" s="38"/>
      <c r="E463" s="25"/>
      <c r="F463" s="26"/>
      <c r="G463" s="26"/>
      <c r="H463" s="25"/>
      <c r="I463" s="25"/>
      <c r="J463" s="25"/>
      <c r="K463" s="26"/>
      <c r="L463" s="49"/>
      <c r="M463" s="49"/>
      <c r="N463" s="25"/>
      <c r="O463" s="39"/>
    </row>
    <row r="464" spans="1:15" ht="16.5" x14ac:dyDescent="0.2">
      <c r="A464" s="45"/>
      <c r="B464" s="45"/>
      <c r="C464" s="59"/>
      <c r="D464" s="38"/>
      <c r="E464" s="25"/>
      <c r="F464" s="26"/>
      <c r="G464" s="26"/>
      <c r="H464" s="25"/>
      <c r="I464" s="25"/>
      <c r="J464" s="25"/>
      <c r="K464" s="26"/>
      <c r="L464" s="50"/>
      <c r="M464" s="50"/>
      <c r="N464" s="25"/>
      <c r="O464" s="39"/>
    </row>
    <row r="465" spans="1:15" ht="17.25" thickBot="1" x14ac:dyDescent="0.25">
      <c r="A465" s="45"/>
      <c r="B465" s="45"/>
      <c r="C465" s="59"/>
      <c r="D465" s="40"/>
      <c r="E465" s="41"/>
      <c r="F465" s="42"/>
      <c r="G465" s="42"/>
      <c r="H465" s="41"/>
      <c r="I465" s="41"/>
      <c r="J465" s="41"/>
      <c r="K465" s="42"/>
      <c r="L465" s="42"/>
      <c r="M465" s="42"/>
      <c r="N465" s="41"/>
      <c r="O465" s="43"/>
    </row>
    <row r="466" spans="1:15" ht="16.5" x14ac:dyDescent="0.2">
      <c r="A466" s="45"/>
      <c r="B466" s="45"/>
      <c r="C466" s="59"/>
      <c r="D466" s="35"/>
      <c r="E466" s="36"/>
      <c r="F466" s="44"/>
      <c r="G466" s="44"/>
      <c r="H466" s="36"/>
      <c r="I466" s="36"/>
      <c r="J466" s="36"/>
      <c r="K466" s="44"/>
      <c r="L466" s="36"/>
      <c r="M466" s="36"/>
      <c r="N466" s="36"/>
      <c r="O466" s="37"/>
    </row>
    <row r="467" spans="1:15" ht="16.5" x14ac:dyDescent="0.2">
      <c r="A467" s="45"/>
      <c r="B467" s="45"/>
      <c r="C467" s="59"/>
      <c r="D467" s="38"/>
      <c r="E467" s="25"/>
      <c r="F467" s="26"/>
      <c r="G467" s="26"/>
      <c r="H467" s="25"/>
      <c r="I467" s="25"/>
      <c r="J467" s="25"/>
      <c r="K467" s="25"/>
      <c r="L467" s="25"/>
      <c r="M467" s="25"/>
      <c r="N467" s="25"/>
      <c r="O467" s="39"/>
    </row>
    <row r="468" spans="1:15" ht="16.5" x14ac:dyDescent="0.2">
      <c r="A468" s="45"/>
      <c r="B468" s="45"/>
      <c r="C468" s="59"/>
      <c r="D468" s="38"/>
      <c r="E468" s="25"/>
      <c r="F468" s="26"/>
      <c r="G468" s="26"/>
      <c r="H468" s="25"/>
      <c r="I468" s="25"/>
      <c r="J468" s="25"/>
      <c r="K468" s="25"/>
      <c r="L468" s="49"/>
      <c r="M468" s="49"/>
      <c r="N468" s="25"/>
      <c r="O468" s="39"/>
    </row>
    <row r="469" spans="1:15" ht="16.5" x14ac:dyDescent="0.2">
      <c r="A469" s="45"/>
      <c r="B469" s="45"/>
      <c r="C469" s="59"/>
      <c r="D469" s="38"/>
      <c r="E469" s="25"/>
      <c r="F469" s="26"/>
      <c r="G469" s="26"/>
      <c r="H469" s="25"/>
      <c r="I469" s="25"/>
      <c r="J469" s="25"/>
      <c r="K469" s="25"/>
      <c r="L469" s="49"/>
      <c r="M469" s="49"/>
      <c r="N469" s="25"/>
      <c r="O469" s="39"/>
    </row>
    <row r="470" spans="1:15" ht="16.5" x14ac:dyDescent="0.2">
      <c r="A470" s="45"/>
      <c r="B470" s="45"/>
      <c r="C470" s="59"/>
      <c r="D470" s="38"/>
      <c r="E470" s="25"/>
      <c r="F470" s="26"/>
      <c r="G470" s="26"/>
      <c r="H470" s="25"/>
      <c r="I470" s="25"/>
      <c r="J470" s="25"/>
      <c r="K470" s="26"/>
      <c r="L470" s="50"/>
      <c r="M470" s="50"/>
      <c r="N470" s="25"/>
      <c r="O470" s="39"/>
    </row>
    <row r="471" spans="1:15" ht="17.25" thickBot="1" x14ac:dyDescent="0.25">
      <c r="A471" s="45"/>
      <c r="B471" s="45"/>
      <c r="C471" s="59"/>
      <c r="D471" s="40"/>
      <c r="E471" s="41"/>
      <c r="F471" s="42"/>
      <c r="G471" s="42"/>
      <c r="H471" s="41"/>
      <c r="I471" s="41"/>
      <c r="J471" s="41"/>
      <c r="K471" s="41"/>
      <c r="L471" s="42"/>
      <c r="M471" s="42"/>
      <c r="N471" s="41"/>
      <c r="O471" s="43"/>
    </row>
    <row r="472" spans="1:15" ht="16.5" x14ac:dyDescent="0.2">
      <c r="A472" s="45"/>
      <c r="B472" s="45"/>
      <c r="C472" s="59"/>
      <c r="D472" s="35"/>
      <c r="E472" s="36"/>
      <c r="F472" s="44"/>
      <c r="G472" s="44"/>
      <c r="H472" s="36"/>
      <c r="I472" s="36"/>
      <c r="J472" s="36"/>
      <c r="K472" s="44"/>
      <c r="L472" s="36"/>
      <c r="M472" s="36"/>
      <c r="N472" s="36"/>
      <c r="O472" s="37"/>
    </row>
    <row r="473" spans="1:15" ht="16.5" x14ac:dyDescent="0.2">
      <c r="A473" s="45"/>
      <c r="B473" s="45"/>
      <c r="C473" s="59"/>
      <c r="D473" s="38"/>
      <c r="E473" s="25"/>
      <c r="F473" s="26"/>
      <c r="G473" s="26"/>
      <c r="H473" s="25"/>
      <c r="I473" s="25"/>
      <c r="J473" s="25"/>
      <c r="K473" s="26"/>
      <c r="L473" s="25"/>
      <c r="M473" s="25"/>
      <c r="N473" s="25"/>
      <c r="O473" s="39"/>
    </row>
    <row r="474" spans="1:15" ht="16.5" x14ac:dyDescent="0.2">
      <c r="A474" s="45"/>
      <c r="B474" s="45"/>
      <c r="C474" s="59"/>
      <c r="D474" s="38"/>
      <c r="E474" s="25"/>
      <c r="F474" s="26"/>
      <c r="G474" s="26"/>
      <c r="H474" s="25"/>
      <c r="I474" s="25"/>
      <c r="J474" s="25"/>
      <c r="K474" s="26"/>
      <c r="L474" s="49"/>
      <c r="M474" s="49"/>
      <c r="N474" s="25"/>
      <c r="O474" s="39"/>
    </row>
    <row r="475" spans="1:15" ht="16.5" x14ac:dyDescent="0.2">
      <c r="A475" s="45"/>
      <c r="B475" s="45"/>
      <c r="C475" s="59"/>
      <c r="D475" s="38"/>
      <c r="E475" s="25"/>
      <c r="F475" s="26"/>
      <c r="G475" s="26"/>
      <c r="H475" s="25"/>
      <c r="I475" s="25"/>
      <c r="J475" s="25"/>
      <c r="K475" s="26"/>
      <c r="L475" s="49"/>
      <c r="M475" s="49"/>
      <c r="N475" s="25"/>
      <c r="O475" s="39"/>
    </row>
    <row r="476" spans="1:15" ht="16.5" x14ac:dyDescent="0.2">
      <c r="A476" s="45"/>
      <c r="B476" s="45"/>
      <c r="C476" s="59"/>
      <c r="D476" s="38"/>
      <c r="E476" s="25"/>
      <c r="F476" s="26"/>
      <c r="G476" s="26"/>
      <c r="H476" s="25"/>
      <c r="I476" s="25"/>
      <c r="J476" s="25"/>
      <c r="K476" s="26"/>
      <c r="L476" s="50"/>
      <c r="M476" s="50"/>
      <c r="N476" s="25"/>
      <c r="O476" s="39"/>
    </row>
    <row r="477" spans="1:15" ht="17.25" thickBot="1" x14ac:dyDescent="0.25">
      <c r="A477" s="45"/>
      <c r="B477" s="45"/>
      <c r="C477" s="59"/>
      <c r="D477" s="40"/>
      <c r="E477" s="41"/>
      <c r="F477" s="42"/>
      <c r="G477" s="42"/>
      <c r="H477" s="41"/>
      <c r="I477" s="41"/>
      <c r="J477" s="41"/>
      <c r="K477" s="42"/>
      <c r="L477" s="42"/>
      <c r="M477" s="42"/>
      <c r="N477" s="41"/>
      <c r="O477" s="43"/>
    </row>
    <row r="478" spans="1:15" ht="16.5" x14ac:dyDescent="0.2">
      <c r="A478" s="45"/>
      <c r="B478" s="45"/>
      <c r="C478" s="59"/>
      <c r="D478" s="35"/>
      <c r="E478" s="36"/>
      <c r="F478" s="44"/>
      <c r="G478" s="44"/>
      <c r="H478" s="36"/>
      <c r="I478" s="36"/>
      <c r="J478" s="36"/>
      <c r="K478" s="44"/>
      <c r="L478" s="36"/>
      <c r="M478" s="36"/>
      <c r="N478" s="36"/>
      <c r="O478" s="37"/>
    </row>
    <row r="479" spans="1:15" ht="16.5" x14ac:dyDescent="0.2">
      <c r="A479" s="45"/>
      <c r="B479" s="45"/>
      <c r="C479" s="59"/>
      <c r="D479" s="38"/>
      <c r="E479" s="25"/>
      <c r="F479" s="26"/>
      <c r="G479" s="26"/>
      <c r="H479" s="25"/>
      <c r="I479" s="25"/>
      <c r="J479" s="25"/>
      <c r="K479" s="26"/>
      <c r="L479" s="25"/>
      <c r="M479" s="25"/>
      <c r="N479" s="25"/>
      <c r="O479" s="39"/>
    </row>
    <row r="480" spans="1:15" ht="16.5" x14ac:dyDescent="0.2">
      <c r="A480" s="45"/>
      <c r="B480" s="45"/>
      <c r="C480" s="59"/>
      <c r="D480" s="38"/>
      <c r="E480" s="25"/>
      <c r="F480" s="26"/>
      <c r="G480" s="26"/>
      <c r="H480" s="25"/>
      <c r="I480" s="25"/>
      <c r="J480" s="25"/>
      <c r="K480" s="25"/>
      <c r="L480" s="49"/>
      <c r="M480" s="49"/>
      <c r="N480" s="25"/>
      <c r="O480" s="39"/>
    </row>
    <row r="481" spans="1:15" ht="16.5" x14ac:dyDescent="0.2">
      <c r="A481" s="45"/>
      <c r="B481" s="45"/>
      <c r="C481" s="59"/>
      <c r="D481" s="38"/>
      <c r="E481" s="25"/>
      <c r="F481" s="26"/>
      <c r="G481" s="26"/>
      <c r="H481" s="25"/>
      <c r="I481" s="25"/>
      <c r="J481" s="25"/>
      <c r="K481" s="25"/>
      <c r="L481" s="49"/>
      <c r="M481" s="49"/>
      <c r="N481" s="25"/>
      <c r="O481" s="39"/>
    </row>
    <row r="482" spans="1:15" ht="16.5" x14ac:dyDescent="0.2">
      <c r="A482" s="45"/>
      <c r="B482" s="45"/>
      <c r="C482" s="59"/>
      <c r="D482" s="38"/>
      <c r="E482" s="25"/>
      <c r="F482" s="26"/>
      <c r="G482" s="26"/>
      <c r="H482" s="25"/>
      <c r="I482" s="25"/>
      <c r="J482" s="25"/>
      <c r="K482" s="26"/>
      <c r="L482" s="50"/>
      <c r="M482" s="50"/>
      <c r="N482" s="25"/>
      <c r="O482" s="39"/>
    </row>
    <row r="483" spans="1:15" ht="17.25" thickBot="1" x14ac:dyDescent="0.25">
      <c r="A483" s="45"/>
      <c r="B483" s="45"/>
      <c r="C483" s="59"/>
      <c r="D483" s="40"/>
      <c r="E483" s="41"/>
      <c r="F483" s="42"/>
      <c r="G483" s="42"/>
      <c r="H483" s="41"/>
      <c r="I483" s="41"/>
      <c r="J483" s="41"/>
      <c r="K483" s="42"/>
      <c r="L483" s="42"/>
      <c r="M483" s="42"/>
      <c r="N483" s="41"/>
      <c r="O483" s="43"/>
    </row>
    <row r="484" spans="1:15" ht="16.5" x14ac:dyDescent="0.2">
      <c r="A484" s="45"/>
      <c r="B484" s="45"/>
      <c r="C484" s="59"/>
      <c r="D484" s="35"/>
      <c r="E484" s="36"/>
      <c r="F484" s="44"/>
      <c r="G484" s="44"/>
      <c r="H484" s="36"/>
      <c r="I484" s="36"/>
      <c r="J484" s="36"/>
      <c r="K484" s="36"/>
      <c r="L484" s="36"/>
      <c r="M484" s="36"/>
      <c r="N484" s="36"/>
      <c r="O484" s="37"/>
    </row>
    <row r="485" spans="1:15" ht="16.5" x14ac:dyDescent="0.2">
      <c r="A485" s="45"/>
      <c r="B485" s="45"/>
      <c r="C485" s="59"/>
      <c r="D485" s="38"/>
      <c r="E485" s="25"/>
      <c r="F485" s="26"/>
      <c r="G485" s="26"/>
      <c r="H485" s="25"/>
      <c r="I485" s="25"/>
      <c r="J485" s="25"/>
      <c r="K485" s="25"/>
      <c r="L485" s="25"/>
      <c r="M485" s="25"/>
      <c r="N485" s="25"/>
      <c r="O485" s="39"/>
    </row>
    <row r="486" spans="1:15" ht="16.5" x14ac:dyDescent="0.2">
      <c r="A486" s="45"/>
      <c r="B486" s="45"/>
      <c r="C486" s="59"/>
      <c r="D486" s="38"/>
      <c r="E486" s="25"/>
      <c r="F486" s="26"/>
      <c r="G486" s="26"/>
      <c r="H486" s="25"/>
      <c r="I486" s="25"/>
      <c r="J486" s="25"/>
      <c r="K486" s="25"/>
      <c r="L486" s="49"/>
      <c r="M486" s="49"/>
      <c r="N486" s="25"/>
      <c r="O486" s="39"/>
    </row>
    <row r="487" spans="1:15" ht="16.5" x14ac:dyDescent="0.2">
      <c r="A487" s="45"/>
      <c r="B487" s="45"/>
      <c r="C487" s="59"/>
      <c r="D487" s="38"/>
      <c r="E487" s="25"/>
      <c r="F487" s="26"/>
      <c r="G487" s="26"/>
      <c r="H487" s="25"/>
      <c r="I487" s="25"/>
      <c r="J487" s="25"/>
      <c r="K487" s="25"/>
      <c r="L487" s="49"/>
      <c r="M487" s="49"/>
      <c r="N487" s="25"/>
      <c r="O487" s="39"/>
    </row>
    <row r="488" spans="1:15" ht="16.5" x14ac:dyDescent="0.2">
      <c r="A488" s="45"/>
      <c r="B488" s="45"/>
      <c r="C488" s="59"/>
      <c r="D488" s="38"/>
      <c r="E488" s="25"/>
      <c r="F488" s="26"/>
      <c r="G488" s="26"/>
      <c r="H488" s="25"/>
      <c r="I488" s="25"/>
      <c r="J488" s="25"/>
      <c r="K488" s="25"/>
      <c r="L488" s="50"/>
      <c r="M488" s="50"/>
      <c r="N488" s="25"/>
      <c r="O488" s="39"/>
    </row>
    <row r="489" spans="1:15" ht="17.25" thickBot="1" x14ac:dyDescent="0.25">
      <c r="A489" s="45"/>
      <c r="B489" s="45"/>
      <c r="C489" s="59"/>
      <c r="D489" s="40"/>
      <c r="E489" s="41"/>
      <c r="F489" s="42"/>
      <c r="G489" s="42"/>
      <c r="H489" s="41"/>
      <c r="I489" s="41"/>
      <c r="J489" s="41"/>
      <c r="K489" s="41"/>
      <c r="L489" s="42"/>
      <c r="M489" s="42"/>
      <c r="N489" s="41"/>
      <c r="O489" s="43"/>
    </row>
    <row r="490" spans="1:15" ht="16.5" x14ac:dyDescent="0.2">
      <c r="A490" s="45"/>
      <c r="B490" s="45"/>
      <c r="C490" s="59"/>
      <c r="D490" s="35"/>
      <c r="E490" s="36"/>
      <c r="F490" s="44"/>
      <c r="G490" s="44"/>
      <c r="H490" s="36"/>
      <c r="I490" s="36"/>
      <c r="J490" s="36"/>
      <c r="K490" s="44"/>
      <c r="L490" s="36"/>
      <c r="M490" s="36"/>
      <c r="N490" s="36"/>
      <c r="O490" s="37"/>
    </row>
    <row r="491" spans="1:15" ht="16.5" x14ac:dyDescent="0.2">
      <c r="A491" s="45"/>
      <c r="B491" s="45"/>
      <c r="C491" s="59"/>
      <c r="D491" s="38"/>
      <c r="E491" s="25"/>
      <c r="F491" s="26"/>
      <c r="G491" s="26"/>
      <c r="H491" s="25"/>
      <c r="I491" s="25"/>
      <c r="J491" s="25"/>
      <c r="K491" s="26"/>
      <c r="L491" s="25"/>
      <c r="M491" s="25"/>
      <c r="N491" s="25"/>
      <c r="O491" s="39"/>
    </row>
    <row r="492" spans="1:15" ht="16.5" x14ac:dyDescent="0.2">
      <c r="A492" s="45"/>
      <c r="B492" s="45"/>
      <c r="C492" s="59"/>
      <c r="D492" s="38"/>
      <c r="E492" s="25"/>
      <c r="F492" s="26"/>
      <c r="G492" s="26"/>
      <c r="H492" s="25"/>
      <c r="I492" s="25"/>
      <c r="J492" s="25"/>
      <c r="K492" s="25"/>
      <c r="L492" s="49"/>
      <c r="M492" s="49"/>
      <c r="N492" s="25"/>
      <c r="O492" s="39"/>
    </row>
    <row r="493" spans="1:15" ht="16.5" x14ac:dyDescent="0.2">
      <c r="A493" s="45"/>
      <c r="B493" s="45"/>
      <c r="C493" s="59"/>
      <c r="D493" s="38"/>
      <c r="E493" s="25"/>
      <c r="F493" s="26"/>
      <c r="G493" s="26"/>
      <c r="H493" s="25"/>
      <c r="I493" s="25"/>
      <c r="J493" s="25"/>
      <c r="K493" s="26"/>
      <c r="L493" s="49"/>
      <c r="M493" s="49"/>
      <c r="N493" s="25"/>
      <c r="O493" s="39"/>
    </row>
    <row r="494" spans="1:15" ht="16.5" x14ac:dyDescent="0.2">
      <c r="A494" s="45"/>
      <c r="B494" s="45"/>
      <c r="C494" s="59"/>
      <c r="D494" s="38"/>
      <c r="E494" s="25"/>
      <c r="F494" s="26"/>
      <c r="G494" s="26"/>
      <c r="H494" s="25"/>
      <c r="I494" s="25"/>
      <c r="J494" s="25"/>
      <c r="K494" s="26"/>
      <c r="L494" s="50"/>
      <c r="M494" s="50"/>
      <c r="N494" s="25"/>
      <c r="O494" s="39"/>
    </row>
    <row r="495" spans="1:15" ht="17.25" thickBot="1" x14ac:dyDescent="0.25">
      <c r="A495" s="45"/>
      <c r="B495" s="45"/>
      <c r="C495" s="59"/>
      <c r="D495" s="40"/>
      <c r="E495" s="41"/>
      <c r="F495" s="42"/>
      <c r="G495" s="42"/>
      <c r="H495" s="41"/>
      <c r="I495" s="41"/>
      <c r="J495" s="41"/>
      <c r="K495" s="42"/>
      <c r="L495" s="42"/>
      <c r="M495" s="42"/>
      <c r="N495" s="41"/>
      <c r="O495" s="43"/>
    </row>
    <row r="496" spans="1:15" ht="16.5" x14ac:dyDescent="0.2">
      <c r="A496" s="45"/>
      <c r="B496" s="45"/>
      <c r="C496" s="59"/>
      <c r="D496" s="35"/>
      <c r="E496" s="36"/>
      <c r="F496" s="44"/>
      <c r="G496" s="44"/>
      <c r="H496" s="36"/>
      <c r="I496" s="36"/>
      <c r="J496" s="36"/>
      <c r="K496" s="36"/>
      <c r="L496" s="36"/>
      <c r="M496" s="36"/>
      <c r="N496" s="36"/>
      <c r="O496" s="37"/>
    </row>
    <row r="497" spans="1:15" ht="16.5" x14ac:dyDescent="0.2">
      <c r="A497" s="45"/>
      <c r="B497" s="45"/>
      <c r="C497" s="59"/>
      <c r="D497" s="38"/>
      <c r="E497" s="25"/>
      <c r="F497" s="26"/>
      <c r="G497" s="26"/>
      <c r="H497" s="25"/>
      <c r="I497" s="25"/>
      <c r="J497" s="25"/>
      <c r="K497" s="25"/>
      <c r="L497" s="25"/>
      <c r="M497" s="25"/>
      <c r="N497" s="25"/>
      <c r="O497" s="39"/>
    </row>
    <row r="498" spans="1:15" ht="16.5" x14ac:dyDescent="0.2">
      <c r="A498" s="45"/>
      <c r="B498" s="45"/>
      <c r="C498" s="59"/>
      <c r="D498" s="38"/>
      <c r="E498" s="25"/>
      <c r="F498" s="26"/>
      <c r="G498" s="26"/>
      <c r="H498" s="25"/>
      <c r="I498" s="25"/>
      <c r="J498" s="25"/>
      <c r="K498" s="25"/>
      <c r="L498" s="49"/>
      <c r="M498" s="49"/>
      <c r="N498" s="25"/>
      <c r="O498" s="39"/>
    </row>
    <row r="499" spans="1:15" ht="16.5" x14ac:dyDescent="0.2">
      <c r="A499" s="45"/>
      <c r="B499" s="45"/>
      <c r="C499" s="59"/>
      <c r="D499" s="38"/>
      <c r="E499" s="25"/>
      <c r="F499" s="26"/>
      <c r="G499" s="26"/>
      <c r="H499" s="25"/>
      <c r="I499" s="25"/>
      <c r="J499" s="25"/>
      <c r="K499" s="25"/>
      <c r="L499" s="49"/>
      <c r="M499" s="49"/>
      <c r="N499" s="25"/>
      <c r="O499" s="39"/>
    </row>
    <row r="500" spans="1:15" ht="16.5" x14ac:dyDescent="0.2">
      <c r="A500" s="45"/>
      <c r="B500" s="45"/>
      <c r="C500" s="59"/>
      <c r="D500" s="38"/>
      <c r="E500" s="25"/>
      <c r="F500" s="26"/>
      <c r="G500" s="26"/>
      <c r="H500" s="25"/>
      <c r="I500" s="25"/>
      <c r="J500" s="25"/>
      <c r="K500" s="25"/>
      <c r="L500" s="50"/>
      <c r="M500" s="50"/>
      <c r="N500" s="25"/>
      <c r="O500" s="39"/>
    </row>
    <row r="501" spans="1:15" ht="17.25" thickBot="1" x14ac:dyDescent="0.25">
      <c r="A501" s="45"/>
      <c r="B501" s="45"/>
      <c r="C501" s="59"/>
      <c r="D501" s="40"/>
      <c r="E501" s="41"/>
      <c r="F501" s="42"/>
      <c r="G501" s="42"/>
      <c r="H501" s="41"/>
      <c r="I501" s="41"/>
      <c r="J501" s="41"/>
      <c r="K501" s="41"/>
      <c r="L501" s="42"/>
      <c r="M501" s="42"/>
      <c r="N501" s="41"/>
      <c r="O501" s="43"/>
    </row>
    <row r="502" spans="1:15" ht="16.5" x14ac:dyDescent="0.2">
      <c r="A502" s="45"/>
      <c r="B502" s="45"/>
      <c r="C502" s="59"/>
      <c r="D502" s="35"/>
      <c r="E502" s="36"/>
      <c r="F502" s="44"/>
      <c r="G502" s="44"/>
      <c r="H502" s="36"/>
      <c r="I502" s="36"/>
      <c r="J502" s="36"/>
      <c r="K502" s="44"/>
      <c r="L502" s="36"/>
      <c r="M502" s="36"/>
      <c r="N502" s="36"/>
      <c r="O502" s="37"/>
    </row>
    <row r="503" spans="1:15" ht="16.5" x14ac:dyDescent="0.2">
      <c r="A503" s="45"/>
      <c r="B503" s="45"/>
      <c r="C503" s="59"/>
      <c r="D503" s="38"/>
      <c r="E503" s="25"/>
      <c r="F503" s="26"/>
      <c r="G503" s="26"/>
      <c r="H503" s="25"/>
      <c r="I503" s="25"/>
      <c r="J503" s="25"/>
      <c r="K503" s="26"/>
      <c r="L503" s="25"/>
      <c r="M503" s="25"/>
      <c r="N503" s="25"/>
      <c r="O503" s="39"/>
    </row>
    <row r="504" spans="1:15" ht="16.5" x14ac:dyDescent="0.2">
      <c r="A504" s="45"/>
      <c r="B504" s="45"/>
      <c r="C504" s="59"/>
      <c r="D504" s="38"/>
      <c r="E504" s="25"/>
      <c r="F504" s="26"/>
      <c r="G504" s="26"/>
      <c r="H504" s="25"/>
      <c r="I504" s="25"/>
      <c r="J504" s="25"/>
      <c r="K504" s="26"/>
      <c r="L504" s="49"/>
      <c r="M504" s="49"/>
      <c r="N504" s="25"/>
      <c r="O504" s="39"/>
    </row>
    <row r="505" spans="1:15" ht="16.5" x14ac:dyDescent="0.2">
      <c r="A505" s="45"/>
      <c r="B505" s="45"/>
      <c r="C505" s="59"/>
      <c r="D505" s="38"/>
      <c r="E505" s="25"/>
      <c r="F505" s="26"/>
      <c r="G505" s="26"/>
      <c r="H505" s="25"/>
      <c r="I505" s="25"/>
      <c r="J505" s="25"/>
      <c r="K505" s="26"/>
      <c r="L505" s="49"/>
      <c r="M505" s="49"/>
      <c r="N505" s="25"/>
      <c r="O505" s="39"/>
    </row>
    <row r="506" spans="1:15" ht="16.5" x14ac:dyDescent="0.2">
      <c r="A506" s="45"/>
      <c r="B506" s="45"/>
      <c r="C506" s="59"/>
      <c r="D506" s="38"/>
      <c r="E506" s="25"/>
      <c r="F506" s="26"/>
      <c r="G506" s="26"/>
      <c r="H506" s="25"/>
      <c r="I506" s="25"/>
      <c r="J506" s="25"/>
      <c r="K506" s="26"/>
      <c r="L506" s="50"/>
      <c r="M506" s="50"/>
      <c r="N506" s="25"/>
      <c r="O506" s="39"/>
    </row>
    <row r="507" spans="1:15" ht="17.25" thickBot="1" x14ac:dyDescent="0.25">
      <c r="A507" s="45"/>
      <c r="B507" s="45"/>
      <c r="C507" s="59"/>
      <c r="D507" s="40"/>
      <c r="E507" s="41"/>
      <c r="F507" s="42"/>
      <c r="G507" s="42"/>
      <c r="H507" s="41"/>
      <c r="I507" s="41"/>
      <c r="J507" s="41"/>
      <c r="K507" s="42"/>
      <c r="L507" s="42"/>
      <c r="M507" s="42"/>
      <c r="N507" s="41"/>
      <c r="O507" s="43"/>
    </row>
    <row r="508" spans="1:15" ht="16.5" x14ac:dyDescent="0.2">
      <c r="A508" s="45"/>
      <c r="B508" s="45"/>
      <c r="C508" s="59"/>
      <c r="D508" s="35"/>
      <c r="E508" s="36"/>
      <c r="F508" s="44"/>
      <c r="G508" s="44"/>
      <c r="H508" s="36"/>
      <c r="I508" s="36"/>
      <c r="J508" s="36"/>
      <c r="K508" s="36"/>
      <c r="L508" s="36"/>
      <c r="M508" s="36"/>
      <c r="N508" s="36"/>
      <c r="O508" s="37"/>
    </row>
    <row r="509" spans="1:15" ht="16.5" x14ac:dyDescent="0.2">
      <c r="A509" s="45"/>
      <c r="B509" s="45"/>
      <c r="C509" s="59"/>
      <c r="D509" s="38"/>
      <c r="E509" s="25"/>
      <c r="F509" s="26"/>
      <c r="G509" s="26"/>
      <c r="H509" s="25"/>
      <c r="I509" s="25"/>
      <c r="J509" s="25"/>
      <c r="K509" s="25"/>
      <c r="L509" s="25"/>
      <c r="M509" s="25"/>
      <c r="N509" s="25"/>
      <c r="O509" s="39"/>
    </row>
    <row r="510" spans="1:15" ht="16.5" x14ac:dyDescent="0.2">
      <c r="A510" s="45"/>
      <c r="B510" s="45"/>
      <c r="C510" s="59"/>
      <c r="D510" s="38"/>
      <c r="E510" s="25"/>
      <c r="F510" s="26"/>
      <c r="G510" s="26"/>
      <c r="H510" s="25"/>
      <c r="I510" s="25"/>
      <c r="J510" s="25"/>
      <c r="K510" s="25"/>
      <c r="L510" s="49"/>
      <c r="M510" s="49"/>
      <c r="N510" s="25"/>
      <c r="O510" s="39"/>
    </row>
    <row r="511" spans="1:15" ht="16.5" x14ac:dyDescent="0.2">
      <c r="A511" s="45"/>
      <c r="B511" s="45"/>
      <c r="C511" s="59"/>
      <c r="D511" s="38"/>
      <c r="E511" s="25"/>
      <c r="F511" s="26"/>
      <c r="G511" s="26"/>
      <c r="H511" s="25"/>
      <c r="I511" s="25"/>
      <c r="J511" s="25"/>
      <c r="K511" s="25"/>
      <c r="L511" s="49"/>
      <c r="M511" s="49"/>
      <c r="N511" s="25"/>
      <c r="O511" s="39"/>
    </row>
    <row r="512" spans="1:15" ht="16.5" x14ac:dyDescent="0.2">
      <c r="A512" s="45"/>
      <c r="B512" s="45"/>
      <c r="C512" s="59"/>
      <c r="D512" s="38"/>
      <c r="E512" s="25"/>
      <c r="F512" s="26"/>
      <c r="G512" s="26"/>
      <c r="H512" s="25"/>
      <c r="I512" s="25"/>
      <c r="J512" s="25"/>
      <c r="K512" s="25"/>
      <c r="L512" s="50"/>
      <c r="M512" s="50"/>
      <c r="N512" s="25"/>
      <c r="O512" s="39"/>
    </row>
    <row r="513" spans="1:15" ht="17.25" thickBot="1" x14ac:dyDescent="0.25">
      <c r="A513" s="45"/>
      <c r="B513" s="45"/>
      <c r="C513" s="59"/>
      <c r="D513" s="40"/>
      <c r="E513" s="41"/>
      <c r="F513" s="42"/>
      <c r="G513" s="42"/>
      <c r="H513" s="41"/>
      <c r="I513" s="41"/>
      <c r="J513" s="41"/>
      <c r="K513" s="41"/>
      <c r="L513" s="42"/>
      <c r="M513" s="42"/>
      <c r="N513" s="41"/>
      <c r="O513" s="43"/>
    </row>
    <row r="514" spans="1:15" ht="16.5" x14ac:dyDescent="0.2">
      <c r="A514" s="45"/>
      <c r="B514" s="45"/>
      <c r="C514" s="59"/>
      <c r="D514" s="35"/>
      <c r="E514" s="36"/>
      <c r="F514" s="44"/>
      <c r="G514" s="44"/>
      <c r="H514" s="36"/>
      <c r="I514" s="36"/>
      <c r="J514" s="36"/>
      <c r="K514" s="44"/>
      <c r="L514" s="36"/>
      <c r="M514" s="36"/>
      <c r="N514" s="36"/>
      <c r="O514" s="37"/>
    </row>
    <row r="515" spans="1:15" ht="16.5" x14ac:dyDescent="0.2">
      <c r="A515" s="45"/>
      <c r="B515" s="45"/>
      <c r="C515" s="59"/>
      <c r="D515" s="38"/>
      <c r="E515" s="25"/>
      <c r="F515" s="26"/>
      <c r="G515" s="26"/>
      <c r="H515" s="25"/>
      <c r="I515" s="25"/>
      <c r="J515" s="25"/>
      <c r="K515" s="26"/>
      <c r="L515" s="25"/>
      <c r="M515" s="25"/>
      <c r="N515" s="25"/>
      <c r="O515" s="39"/>
    </row>
    <row r="516" spans="1:15" ht="16.5" x14ac:dyDescent="0.2">
      <c r="A516" s="45"/>
      <c r="B516" s="45"/>
      <c r="C516" s="59"/>
      <c r="D516" s="38"/>
      <c r="E516" s="25"/>
      <c r="F516" s="26"/>
      <c r="G516" s="26"/>
      <c r="H516" s="25"/>
      <c r="I516" s="25"/>
      <c r="J516" s="25"/>
      <c r="K516" s="26"/>
      <c r="L516" s="49"/>
      <c r="M516" s="49"/>
      <c r="N516" s="25"/>
      <c r="O516" s="39"/>
    </row>
    <row r="517" spans="1:15" ht="16.5" x14ac:dyDescent="0.2">
      <c r="A517" s="45"/>
      <c r="B517" s="45"/>
      <c r="C517" s="59"/>
      <c r="D517" s="38"/>
      <c r="E517" s="25"/>
      <c r="F517" s="26"/>
      <c r="G517" s="26"/>
      <c r="H517" s="25"/>
      <c r="I517" s="25"/>
      <c r="J517" s="25"/>
      <c r="K517" s="26"/>
      <c r="L517" s="49"/>
      <c r="M517" s="49"/>
      <c r="N517" s="25"/>
      <c r="O517" s="39"/>
    </row>
    <row r="518" spans="1:15" ht="16.5" x14ac:dyDescent="0.2">
      <c r="A518" s="45"/>
      <c r="B518" s="45"/>
      <c r="C518" s="59"/>
      <c r="D518" s="38"/>
      <c r="E518" s="25"/>
      <c r="F518" s="26"/>
      <c r="G518" s="26"/>
      <c r="H518" s="25"/>
      <c r="I518" s="25"/>
      <c r="J518" s="25"/>
      <c r="K518" s="26"/>
      <c r="L518" s="50"/>
      <c r="M518" s="50"/>
      <c r="N518" s="25"/>
      <c r="O518" s="39"/>
    </row>
    <row r="519" spans="1:15" ht="17.25" thickBot="1" x14ac:dyDescent="0.25">
      <c r="A519" s="45"/>
      <c r="B519" s="45"/>
      <c r="C519" s="59"/>
      <c r="D519" s="40"/>
      <c r="E519" s="41"/>
      <c r="F519" s="42"/>
      <c r="G519" s="42"/>
      <c r="H519" s="41"/>
      <c r="I519" s="41"/>
      <c r="J519" s="41"/>
      <c r="K519" s="42"/>
      <c r="L519" s="42"/>
      <c r="M519" s="42"/>
      <c r="N519" s="41"/>
      <c r="O519" s="43"/>
    </row>
    <row r="520" spans="1:15" ht="16.5" x14ac:dyDescent="0.2">
      <c r="A520" s="45"/>
      <c r="B520" s="45"/>
      <c r="C520" s="59"/>
      <c r="D520" s="35"/>
      <c r="E520" s="36"/>
      <c r="F520" s="44"/>
      <c r="G520" s="44"/>
      <c r="H520" s="36"/>
      <c r="I520" s="36"/>
      <c r="J520" s="36"/>
      <c r="K520" s="44"/>
      <c r="L520" s="36"/>
      <c r="M520" s="36"/>
      <c r="N520" s="36"/>
      <c r="O520" s="37"/>
    </row>
    <row r="521" spans="1:15" ht="16.5" x14ac:dyDescent="0.2">
      <c r="A521" s="45"/>
      <c r="B521" s="45"/>
      <c r="C521" s="59"/>
      <c r="D521" s="38"/>
      <c r="E521" s="25"/>
      <c r="F521" s="26"/>
      <c r="G521" s="26"/>
      <c r="H521" s="25"/>
      <c r="I521" s="25"/>
      <c r="J521" s="25"/>
      <c r="K521" s="25"/>
      <c r="L521" s="25"/>
      <c r="M521" s="25"/>
      <c r="N521" s="25"/>
      <c r="O521" s="39"/>
    </row>
    <row r="522" spans="1:15" ht="16.5" x14ac:dyDescent="0.2">
      <c r="A522" s="45"/>
      <c r="B522" s="45"/>
      <c r="C522" s="59"/>
      <c r="D522" s="38"/>
      <c r="E522" s="25"/>
      <c r="F522" s="26"/>
      <c r="G522" s="26"/>
      <c r="H522" s="25"/>
      <c r="I522" s="25"/>
      <c r="J522" s="25"/>
      <c r="K522" s="25"/>
      <c r="L522" s="49"/>
      <c r="M522" s="49"/>
      <c r="N522" s="25"/>
      <c r="O522" s="39"/>
    </row>
    <row r="523" spans="1:15" ht="16.5" x14ac:dyDescent="0.2">
      <c r="A523" s="45"/>
      <c r="B523" s="45"/>
      <c r="C523" s="59"/>
      <c r="D523" s="38"/>
      <c r="E523" s="25"/>
      <c r="F523" s="26"/>
      <c r="G523" s="26"/>
      <c r="H523" s="25"/>
      <c r="I523" s="25"/>
      <c r="J523" s="25"/>
      <c r="K523" s="25"/>
      <c r="L523" s="49"/>
      <c r="M523" s="49"/>
      <c r="N523" s="25"/>
      <c r="O523" s="39"/>
    </row>
    <row r="524" spans="1:15" ht="16.5" x14ac:dyDescent="0.2">
      <c r="A524" s="45"/>
      <c r="B524" s="45"/>
      <c r="C524" s="59"/>
      <c r="D524" s="38"/>
      <c r="E524" s="25"/>
      <c r="F524" s="26"/>
      <c r="G524" s="26"/>
      <c r="H524" s="25"/>
      <c r="I524" s="25"/>
      <c r="J524" s="25"/>
      <c r="K524" s="26"/>
      <c r="L524" s="50"/>
      <c r="M524" s="50"/>
      <c r="N524" s="25"/>
      <c r="O524" s="39"/>
    </row>
    <row r="525" spans="1:15" ht="17.25" thickBot="1" x14ac:dyDescent="0.25">
      <c r="A525" s="45"/>
      <c r="B525" s="45"/>
      <c r="C525" s="59"/>
      <c r="D525" s="40"/>
      <c r="E525" s="41"/>
      <c r="F525" s="42"/>
      <c r="G525" s="42"/>
      <c r="H525" s="41"/>
      <c r="I525" s="41"/>
      <c r="J525" s="41"/>
      <c r="K525" s="41"/>
      <c r="L525" s="42"/>
      <c r="M525" s="42"/>
      <c r="N525" s="41"/>
      <c r="O525" s="43"/>
    </row>
    <row r="526" spans="1:15" ht="16.5" x14ac:dyDescent="0.2">
      <c r="A526" s="45"/>
      <c r="B526" s="45"/>
      <c r="C526" s="59"/>
      <c r="D526" s="35"/>
      <c r="E526" s="36"/>
      <c r="F526" s="44"/>
      <c r="G526" s="44"/>
      <c r="H526" s="36"/>
      <c r="I526" s="36"/>
      <c r="J526" s="36"/>
      <c r="K526" s="44"/>
      <c r="L526" s="36"/>
      <c r="M526" s="36"/>
      <c r="N526" s="36"/>
      <c r="O526" s="37"/>
    </row>
    <row r="527" spans="1:15" ht="16.5" x14ac:dyDescent="0.2">
      <c r="A527" s="45"/>
      <c r="B527" s="45"/>
      <c r="C527" s="59"/>
      <c r="D527" s="38"/>
      <c r="E527" s="25"/>
      <c r="F527" s="26"/>
      <c r="G527" s="26"/>
      <c r="H527" s="25"/>
      <c r="I527" s="25"/>
      <c r="J527" s="25"/>
      <c r="K527" s="26"/>
      <c r="L527" s="25"/>
      <c r="M527" s="25"/>
      <c r="N527" s="25"/>
      <c r="O527" s="39"/>
    </row>
    <row r="528" spans="1:15" ht="16.5" x14ac:dyDescent="0.2">
      <c r="A528" s="45"/>
      <c r="B528" s="45"/>
      <c r="C528" s="59"/>
      <c r="D528" s="38"/>
      <c r="E528" s="25"/>
      <c r="F528" s="26"/>
      <c r="G528" s="26"/>
      <c r="H528" s="25"/>
      <c r="I528" s="25"/>
      <c r="J528" s="25"/>
      <c r="K528" s="26"/>
      <c r="L528" s="49"/>
      <c r="M528" s="49"/>
      <c r="N528" s="25"/>
      <c r="O528" s="39"/>
    </row>
    <row r="529" spans="1:15" ht="16.5" x14ac:dyDescent="0.2">
      <c r="A529" s="45"/>
      <c r="B529" s="45"/>
      <c r="C529" s="59"/>
      <c r="D529" s="38"/>
      <c r="E529" s="25"/>
      <c r="F529" s="26"/>
      <c r="G529" s="26"/>
      <c r="H529" s="25"/>
      <c r="I529" s="25"/>
      <c r="J529" s="25"/>
      <c r="K529" s="26"/>
      <c r="L529" s="49"/>
      <c r="M529" s="49"/>
      <c r="N529" s="25"/>
      <c r="O529" s="39"/>
    </row>
    <row r="530" spans="1:15" ht="16.5" x14ac:dyDescent="0.2">
      <c r="A530" s="45"/>
      <c r="B530" s="45"/>
      <c r="C530" s="59"/>
      <c r="D530" s="38"/>
      <c r="E530" s="25"/>
      <c r="F530" s="26"/>
      <c r="G530" s="26"/>
      <c r="H530" s="25"/>
      <c r="I530" s="25"/>
      <c r="J530" s="25"/>
      <c r="K530" s="26"/>
      <c r="L530" s="50"/>
      <c r="M530" s="50"/>
      <c r="N530" s="25"/>
      <c r="O530" s="39"/>
    </row>
    <row r="531" spans="1:15" ht="17.25" thickBot="1" x14ac:dyDescent="0.25">
      <c r="A531" s="45"/>
      <c r="B531" s="45"/>
      <c r="C531" s="59"/>
      <c r="D531" s="40"/>
      <c r="E531" s="41"/>
      <c r="F531" s="42"/>
      <c r="G531" s="42"/>
      <c r="H531" s="41"/>
      <c r="I531" s="41"/>
      <c r="J531" s="41"/>
      <c r="K531" s="42"/>
      <c r="L531" s="42"/>
      <c r="M531" s="42"/>
      <c r="N531" s="41"/>
      <c r="O531" s="43"/>
    </row>
    <row r="532" spans="1:15" ht="16.5" x14ac:dyDescent="0.2">
      <c r="A532" s="45"/>
      <c r="B532" s="45"/>
      <c r="C532" s="59"/>
      <c r="D532" s="35"/>
      <c r="E532" s="36"/>
      <c r="F532" s="44"/>
      <c r="G532" s="44"/>
      <c r="H532" s="36"/>
      <c r="I532" s="36"/>
      <c r="J532" s="36"/>
      <c r="K532" s="44"/>
      <c r="L532" s="36"/>
      <c r="M532" s="36"/>
      <c r="N532" s="36"/>
      <c r="O532" s="37"/>
    </row>
    <row r="533" spans="1:15" ht="16.5" x14ac:dyDescent="0.2">
      <c r="A533" s="45"/>
      <c r="B533" s="45"/>
      <c r="C533" s="59"/>
      <c r="D533" s="38"/>
      <c r="E533" s="25"/>
      <c r="F533" s="26"/>
      <c r="G533" s="26"/>
      <c r="H533" s="25"/>
      <c r="I533" s="25"/>
      <c r="J533" s="25"/>
      <c r="K533" s="26"/>
      <c r="L533" s="25"/>
      <c r="M533" s="25"/>
      <c r="N533" s="25"/>
      <c r="O533" s="39"/>
    </row>
    <row r="534" spans="1:15" ht="16.5" x14ac:dyDescent="0.2">
      <c r="A534" s="45"/>
      <c r="B534" s="45"/>
      <c r="C534" s="59"/>
      <c r="D534" s="38"/>
      <c r="E534" s="25"/>
      <c r="F534" s="26"/>
      <c r="G534" s="26"/>
      <c r="H534" s="25"/>
      <c r="I534" s="25"/>
      <c r="J534" s="25"/>
      <c r="K534" s="25"/>
      <c r="L534" s="49"/>
      <c r="M534" s="49"/>
      <c r="N534" s="25"/>
      <c r="O534" s="39"/>
    </row>
    <row r="535" spans="1:15" ht="16.5" x14ac:dyDescent="0.2">
      <c r="A535" s="45"/>
      <c r="B535" s="45"/>
      <c r="C535" s="59"/>
      <c r="D535" s="38"/>
      <c r="E535" s="25"/>
      <c r="F535" s="26"/>
      <c r="G535" s="26"/>
      <c r="H535" s="25"/>
      <c r="I535" s="25"/>
      <c r="J535" s="25"/>
      <c r="K535" s="25"/>
      <c r="L535" s="49"/>
      <c r="M535" s="49"/>
      <c r="N535" s="25"/>
      <c r="O535" s="39"/>
    </row>
    <row r="536" spans="1:15" ht="16.5" x14ac:dyDescent="0.2">
      <c r="A536" s="45"/>
      <c r="B536" s="45"/>
      <c r="C536" s="59"/>
      <c r="D536" s="38"/>
      <c r="E536" s="25"/>
      <c r="F536" s="26"/>
      <c r="G536" s="26"/>
      <c r="H536" s="25"/>
      <c r="I536" s="25"/>
      <c r="J536" s="25"/>
      <c r="K536" s="26"/>
      <c r="L536" s="50"/>
      <c r="M536" s="50"/>
      <c r="N536" s="25"/>
      <c r="O536" s="39"/>
    </row>
    <row r="537" spans="1:15" ht="17.25" thickBot="1" x14ac:dyDescent="0.25">
      <c r="A537" s="45"/>
      <c r="B537" s="45"/>
      <c r="C537" s="59"/>
      <c r="D537" s="40"/>
      <c r="E537" s="41"/>
      <c r="F537" s="42"/>
      <c r="G537" s="42"/>
      <c r="H537" s="41"/>
      <c r="I537" s="41"/>
      <c r="J537" s="41"/>
      <c r="K537" s="42"/>
      <c r="L537" s="42"/>
      <c r="M537" s="42"/>
      <c r="N537" s="41"/>
      <c r="O537" s="43"/>
    </row>
    <row r="538" spans="1:15" ht="16.5" x14ac:dyDescent="0.2">
      <c r="A538" s="45"/>
      <c r="B538" s="45"/>
      <c r="C538" s="59"/>
      <c r="D538" s="35"/>
      <c r="E538" s="36"/>
      <c r="F538" s="44"/>
      <c r="G538" s="44"/>
      <c r="H538" s="36"/>
      <c r="I538" s="36"/>
      <c r="J538" s="36"/>
      <c r="K538" s="36"/>
      <c r="L538" s="36"/>
      <c r="M538" s="36"/>
      <c r="N538" s="36"/>
      <c r="O538" s="37"/>
    </row>
    <row r="539" spans="1:15" ht="16.5" x14ac:dyDescent="0.2">
      <c r="A539" s="45"/>
      <c r="B539" s="45"/>
      <c r="C539" s="59"/>
      <c r="D539" s="38"/>
      <c r="E539" s="25"/>
      <c r="F539" s="26"/>
      <c r="G539" s="26"/>
      <c r="H539" s="25"/>
      <c r="I539" s="25"/>
      <c r="J539" s="25"/>
      <c r="K539" s="25"/>
      <c r="L539" s="25"/>
      <c r="M539" s="25"/>
      <c r="N539" s="25"/>
      <c r="O539" s="39"/>
    </row>
    <row r="540" spans="1:15" ht="16.5" x14ac:dyDescent="0.2">
      <c r="A540" s="45"/>
      <c r="B540" s="45"/>
      <c r="C540" s="59"/>
      <c r="D540" s="38"/>
      <c r="E540" s="25"/>
      <c r="F540" s="26"/>
      <c r="G540" s="26"/>
      <c r="H540" s="25"/>
      <c r="I540" s="25"/>
      <c r="J540" s="25"/>
      <c r="K540" s="25"/>
      <c r="L540" s="49"/>
      <c r="M540" s="49"/>
      <c r="N540" s="25"/>
      <c r="O540" s="39"/>
    </row>
    <row r="541" spans="1:15" ht="16.5" x14ac:dyDescent="0.2">
      <c r="A541" s="45"/>
      <c r="B541" s="45"/>
      <c r="C541" s="59"/>
      <c r="D541" s="38"/>
      <c r="E541" s="25"/>
      <c r="F541" s="26"/>
      <c r="G541" s="26"/>
      <c r="H541" s="25"/>
      <c r="I541" s="25"/>
      <c r="J541" s="25"/>
      <c r="K541" s="25"/>
      <c r="L541" s="49"/>
      <c r="M541" s="49"/>
      <c r="N541" s="25"/>
      <c r="O541" s="39"/>
    </row>
    <row r="542" spans="1:15" ht="16.5" x14ac:dyDescent="0.2">
      <c r="A542" s="45"/>
      <c r="B542" s="45"/>
      <c r="C542" s="59"/>
      <c r="D542" s="38"/>
      <c r="E542" s="25"/>
      <c r="F542" s="26"/>
      <c r="G542" s="26"/>
      <c r="H542" s="25"/>
      <c r="I542" s="25"/>
      <c r="J542" s="25"/>
      <c r="K542" s="25"/>
      <c r="L542" s="50"/>
      <c r="M542" s="50"/>
      <c r="N542" s="25"/>
      <c r="O542" s="39"/>
    </row>
    <row r="543" spans="1:15" ht="17.25" thickBot="1" x14ac:dyDescent="0.25">
      <c r="A543" s="45"/>
      <c r="B543" s="45"/>
      <c r="C543" s="59"/>
      <c r="D543" s="40"/>
      <c r="E543" s="41"/>
      <c r="F543" s="42"/>
      <c r="G543" s="42"/>
      <c r="H543" s="41"/>
      <c r="I543" s="41"/>
      <c r="J543" s="41"/>
      <c r="K543" s="41"/>
      <c r="L543" s="42"/>
      <c r="M543" s="42"/>
      <c r="N543" s="41"/>
      <c r="O543" s="43"/>
    </row>
    <row r="544" spans="1:15" ht="16.5" x14ac:dyDescent="0.2">
      <c r="A544" s="45"/>
      <c r="B544" s="45"/>
      <c r="C544" s="59"/>
      <c r="D544" s="35"/>
      <c r="E544" s="36"/>
      <c r="F544" s="44"/>
      <c r="G544" s="44"/>
      <c r="H544" s="36"/>
      <c r="I544" s="36"/>
      <c r="J544" s="36"/>
      <c r="K544" s="44"/>
      <c r="L544" s="36"/>
      <c r="M544" s="36"/>
      <c r="N544" s="36"/>
      <c r="O544" s="37"/>
    </row>
    <row r="545" spans="1:15" ht="16.5" x14ac:dyDescent="0.2">
      <c r="A545" s="45"/>
      <c r="B545" s="45"/>
      <c r="C545" s="59"/>
      <c r="D545" s="38"/>
      <c r="E545" s="25"/>
      <c r="F545" s="26"/>
      <c r="G545" s="26"/>
      <c r="H545" s="25"/>
      <c r="I545" s="25"/>
      <c r="J545" s="25"/>
      <c r="K545" s="26"/>
      <c r="L545" s="25"/>
      <c r="M545" s="25"/>
      <c r="N545" s="25"/>
      <c r="O545" s="39"/>
    </row>
    <row r="546" spans="1:15" ht="16.5" x14ac:dyDescent="0.2">
      <c r="A546" s="45"/>
      <c r="B546" s="45"/>
      <c r="C546" s="59"/>
      <c r="D546" s="38"/>
      <c r="E546" s="25"/>
      <c r="F546" s="26"/>
      <c r="G546" s="26"/>
      <c r="H546" s="25"/>
      <c r="I546" s="25"/>
      <c r="J546" s="25"/>
      <c r="K546" s="25"/>
      <c r="L546" s="49"/>
      <c r="M546" s="49"/>
      <c r="N546" s="25"/>
      <c r="O546" s="39"/>
    </row>
    <row r="547" spans="1:15" ht="16.5" x14ac:dyDescent="0.2">
      <c r="A547" s="45"/>
      <c r="B547" s="45"/>
      <c r="C547" s="59"/>
      <c r="D547" s="38"/>
      <c r="E547" s="25"/>
      <c r="F547" s="26"/>
      <c r="G547" s="26"/>
      <c r="H547" s="25"/>
      <c r="I547" s="25"/>
      <c r="J547" s="25"/>
      <c r="K547" s="26"/>
      <c r="L547" s="49"/>
      <c r="M547" s="49"/>
      <c r="N547" s="25"/>
      <c r="O547" s="39"/>
    </row>
    <row r="548" spans="1:15" ht="16.5" x14ac:dyDescent="0.2">
      <c r="A548" s="45"/>
      <c r="B548" s="45"/>
      <c r="C548" s="59"/>
      <c r="D548" s="38"/>
      <c r="E548" s="25"/>
      <c r="F548" s="26"/>
      <c r="G548" s="26"/>
      <c r="H548" s="25"/>
      <c r="I548" s="25"/>
      <c r="J548" s="25"/>
      <c r="K548" s="26"/>
      <c r="L548" s="50"/>
      <c r="M548" s="50"/>
      <c r="N548" s="25"/>
      <c r="O548" s="39"/>
    </row>
    <row r="549" spans="1:15" ht="17.25" thickBot="1" x14ac:dyDescent="0.25">
      <c r="A549" s="45"/>
      <c r="B549" s="45"/>
      <c r="C549" s="59"/>
      <c r="D549" s="40"/>
      <c r="E549" s="41"/>
      <c r="F549" s="42"/>
      <c r="G549" s="42"/>
      <c r="H549" s="41"/>
      <c r="I549" s="41"/>
      <c r="J549" s="41"/>
      <c r="K549" s="42"/>
      <c r="L549" s="42"/>
      <c r="M549" s="42"/>
      <c r="N549" s="41"/>
      <c r="O549" s="43"/>
    </row>
    <row r="550" spans="1:15" ht="16.5" x14ac:dyDescent="0.2">
      <c r="A550" s="45"/>
      <c r="B550" s="45"/>
      <c r="C550" s="59"/>
      <c r="D550" s="35"/>
      <c r="E550" s="36"/>
      <c r="F550" s="44"/>
      <c r="G550" s="44"/>
      <c r="H550" s="36"/>
      <c r="I550" s="36"/>
      <c r="J550" s="36"/>
      <c r="K550" s="36"/>
      <c r="L550" s="36"/>
      <c r="M550" s="36"/>
      <c r="N550" s="36"/>
      <c r="O550" s="37"/>
    </row>
    <row r="551" spans="1:15" ht="16.5" x14ac:dyDescent="0.2">
      <c r="A551" s="45"/>
      <c r="B551" s="45"/>
      <c r="C551" s="59"/>
      <c r="D551" s="38"/>
      <c r="E551" s="25"/>
      <c r="F551" s="26"/>
      <c r="G551" s="26"/>
      <c r="H551" s="25"/>
      <c r="I551" s="25"/>
      <c r="J551" s="25"/>
      <c r="K551" s="25"/>
      <c r="L551" s="25"/>
      <c r="M551" s="25"/>
      <c r="N551" s="25"/>
      <c r="O551" s="39"/>
    </row>
    <row r="552" spans="1:15" ht="16.5" x14ac:dyDescent="0.2">
      <c r="A552" s="45"/>
      <c r="B552" s="45"/>
      <c r="C552" s="59"/>
      <c r="D552" s="38"/>
      <c r="E552" s="25"/>
      <c r="F552" s="26"/>
      <c r="G552" s="26"/>
      <c r="H552" s="25"/>
      <c r="I552" s="25"/>
      <c r="J552" s="25"/>
      <c r="K552" s="25"/>
      <c r="L552" s="49"/>
      <c r="M552" s="49"/>
      <c r="N552" s="25"/>
      <c r="O552" s="39"/>
    </row>
    <row r="553" spans="1:15" ht="16.5" x14ac:dyDescent="0.2">
      <c r="A553" s="45"/>
      <c r="B553" s="45"/>
      <c r="C553" s="59"/>
      <c r="D553" s="38"/>
      <c r="E553" s="25"/>
      <c r="F553" s="26"/>
      <c r="G553" s="26"/>
      <c r="H553" s="25"/>
      <c r="I553" s="25"/>
      <c r="J553" s="25"/>
      <c r="K553" s="25"/>
      <c r="L553" s="49"/>
      <c r="M553" s="49"/>
      <c r="N553" s="25"/>
      <c r="O553" s="39"/>
    </row>
    <row r="554" spans="1:15" ht="16.5" x14ac:dyDescent="0.2">
      <c r="A554" s="45"/>
      <c r="B554" s="45"/>
      <c r="C554" s="59"/>
      <c r="D554" s="38"/>
      <c r="E554" s="25"/>
      <c r="F554" s="26"/>
      <c r="G554" s="26"/>
      <c r="H554" s="25"/>
      <c r="I554" s="25"/>
      <c r="J554" s="25"/>
      <c r="K554" s="25"/>
      <c r="L554" s="50"/>
      <c r="M554" s="50"/>
      <c r="N554" s="25"/>
      <c r="O554" s="39"/>
    </row>
    <row r="555" spans="1:15" ht="17.25" thickBot="1" x14ac:dyDescent="0.25">
      <c r="A555" s="45"/>
      <c r="B555" s="45"/>
      <c r="C555" s="59"/>
      <c r="D555" s="40"/>
      <c r="E555" s="41"/>
      <c r="F555" s="42"/>
      <c r="G555" s="42"/>
      <c r="H555" s="41"/>
      <c r="I555" s="41"/>
      <c r="J555" s="41"/>
      <c r="K555" s="41"/>
      <c r="L555" s="42"/>
      <c r="M555" s="42"/>
      <c r="N555" s="41"/>
      <c r="O555" s="43"/>
    </row>
    <row r="556" spans="1:15" ht="16.5" x14ac:dyDescent="0.2">
      <c r="A556" s="45"/>
      <c r="B556" s="45"/>
      <c r="C556" s="59"/>
      <c r="D556" s="35"/>
      <c r="E556" s="36"/>
      <c r="F556" s="44"/>
      <c r="G556" s="44"/>
      <c r="H556" s="36"/>
      <c r="I556" s="36"/>
      <c r="J556" s="36"/>
      <c r="K556" s="44"/>
      <c r="L556" s="36"/>
      <c r="M556" s="36"/>
      <c r="N556" s="36"/>
      <c r="O556" s="37"/>
    </row>
    <row r="557" spans="1:15" ht="16.5" x14ac:dyDescent="0.2">
      <c r="A557" s="45"/>
      <c r="B557" s="45"/>
      <c r="C557" s="59"/>
      <c r="D557" s="38"/>
      <c r="E557" s="25"/>
      <c r="F557" s="26"/>
      <c r="G557" s="26"/>
      <c r="H557" s="25"/>
      <c r="I557" s="25"/>
      <c r="J557" s="25"/>
      <c r="K557" s="26"/>
      <c r="L557" s="25"/>
      <c r="M557" s="25"/>
      <c r="N557" s="25"/>
      <c r="O557" s="39"/>
    </row>
    <row r="558" spans="1:15" ht="16.5" x14ac:dyDescent="0.2">
      <c r="A558" s="45"/>
      <c r="B558" s="45"/>
      <c r="C558" s="59"/>
      <c r="D558" s="38"/>
      <c r="E558" s="25"/>
      <c r="F558" s="26"/>
      <c r="G558" s="26"/>
      <c r="H558" s="25"/>
      <c r="I558" s="25"/>
      <c r="J558" s="25"/>
      <c r="K558" s="26"/>
      <c r="L558" s="49"/>
      <c r="M558" s="49"/>
      <c r="N558" s="25"/>
      <c r="O558" s="39"/>
    </row>
    <row r="559" spans="1:15" ht="16.5" x14ac:dyDescent="0.2">
      <c r="A559" s="45"/>
      <c r="B559" s="45"/>
      <c r="C559" s="59"/>
      <c r="D559" s="38"/>
      <c r="E559" s="25"/>
      <c r="F559" s="26"/>
      <c r="G559" s="26"/>
      <c r="H559" s="25"/>
      <c r="I559" s="25"/>
      <c r="J559" s="25"/>
      <c r="K559" s="26"/>
      <c r="L559" s="49"/>
      <c r="M559" s="49"/>
      <c r="N559" s="25"/>
      <c r="O559" s="39"/>
    </row>
    <row r="560" spans="1:15" ht="16.5" x14ac:dyDescent="0.2">
      <c r="A560" s="45"/>
      <c r="B560" s="45"/>
      <c r="C560" s="59"/>
      <c r="D560" s="38"/>
      <c r="E560" s="25"/>
      <c r="F560" s="26"/>
      <c r="G560" s="26"/>
      <c r="H560" s="25"/>
      <c r="I560" s="25"/>
      <c r="J560" s="25"/>
      <c r="K560" s="26"/>
      <c r="L560" s="50"/>
      <c r="M560" s="50"/>
      <c r="N560" s="25"/>
      <c r="O560" s="39"/>
    </row>
    <row r="561" spans="1:15" ht="17.25" thickBot="1" x14ac:dyDescent="0.25">
      <c r="A561" s="45"/>
      <c r="B561" s="45"/>
      <c r="C561" s="59"/>
      <c r="D561" s="40"/>
      <c r="E561" s="41"/>
      <c r="F561" s="42"/>
      <c r="G561" s="42"/>
      <c r="H561" s="41"/>
      <c r="I561" s="41"/>
      <c r="J561" s="41"/>
      <c r="K561" s="42"/>
      <c r="L561" s="42"/>
      <c r="M561" s="42"/>
      <c r="N561" s="41"/>
      <c r="O561" s="43"/>
    </row>
    <row r="562" spans="1:15" ht="16.5" x14ac:dyDescent="0.2">
      <c r="A562" s="45"/>
      <c r="B562" s="45"/>
      <c r="C562" s="59"/>
      <c r="D562" s="35"/>
      <c r="E562" s="36"/>
      <c r="F562" s="44"/>
      <c r="G562" s="44"/>
      <c r="H562" s="36"/>
      <c r="I562" s="36"/>
      <c r="J562" s="36"/>
      <c r="K562" s="36"/>
      <c r="L562" s="36"/>
      <c r="M562" s="36"/>
      <c r="N562" s="36"/>
      <c r="O562" s="37"/>
    </row>
    <row r="563" spans="1:15" ht="16.5" x14ac:dyDescent="0.2">
      <c r="A563" s="45"/>
      <c r="B563" s="45"/>
      <c r="C563" s="59"/>
      <c r="D563" s="38"/>
      <c r="E563" s="25"/>
      <c r="F563" s="26"/>
      <c r="G563" s="26"/>
      <c r="H563" s="25"/>
      <c r="I563" s="25"/>
      <c r="J563" s="25"/>
      <c r="K563" s="25"/>
      <c r="L563" s="25"/>
      <c r="M563" s="25"/>
      <c r="N563" s="25"/>
      <c r="O563" s="39"/>
    </row>
    <row r="564" spans="1:15" ht="16.5" x14ac:dyDescent="0.2">
      <c r="A564" s="45"/>
      <c r="B564" s="45"/>
      <c r="C564" s="59"/>
      <c r="D564" s="38"/>
      <c r="E564" s="25"/>
      <c r="F564" s="26"/>
      <c r="G564" s="26"/>
      <c r="H564" s="25"/>
      <c r="I564" s="25"/>
      <c r="J564" s="25"/>
      <c r="K564" s="25"/>
      <c r="L564" s="49"/>
      <c r="M564" s="49"/>
      <c r="N564" s="25"/>
      <c r="O564" s="39"/>
    </row>
    <row r="565" spans="1:15" ht="16.5" x14ac:dyDescent="0.2">
      <c r="A565" s="45"/>
      <c r="B565" s="45"/>
      <c r="C565" s="59"/>
      <c r="D565" s="38"/>
      <c r="E565" s="25"/>
      <c r="F565" s="26"/>
      <c r="G565" s="26"/>
      <c r="H565" s="25"/>
      <c r="I565" s="25"/>
      <c r="J565" s="25"/>
      <c r="K565" s="25"/>
      <c r="L565" s="49"/>
      <c r="M565" s="49"/>
      <c r="N565" s="25"/>
      <c r="O565" s="39"/>
    </row>
    <row r="566" spans="1:15" ht="16.5" x14ac:dyDescent="0.2">
      <c r="A566" s="45"/>
      <c r="B566" s="45"/>
      <c r="C566" s="59"/>
      <c r="D566" s="38"/>
      <c r="E566" s="25"/>
      <c r="F566" s="26"/>
      <c r="G566" s="26"/>
      <c r="H566" s="25"/>
      <c r="I566" s="25"/>
      <c r="J566" s="25"/>
      <c r="K566" s="25"/>
      <c r="L566" s="50"/>
      <c r="M566" s="50"/>
      <c r="N566" s="25"/>
      <c r="O566" s="39"/>
    </row>
    <row r="567" spans="1:15" ht="17.25" thickBot="1" x14ac:dyDescent="0.25">
      <c r="A567" s="45"/>
      <c r="B567" s="45"/>
      <c r="C567" s="59"/>
      <c r="D567" s="40"/>
      <c r="E567" s="41"/>
      <c r="F567" s="42"/>
      <c r="G567" s="42"/>
      <c r="H567" s="41"/>
      <c r="I567" s="41"/>
      <c r="J567" s="41"/>
      <c r="K567" s="41"/>
      <c r="L567" s="42"/>
      <c r="M567" s="42"/>
      <c r="N567" s="41"/>
      <c r="O567" s="43"/>
    </row>
    <row r="568" spans="1:15" ht="16.5" x14ac:dyDescent="0.2">
      <c r="A568" s="45"/>
      <c r="B568" s="45"/>
      <c r="C568" s="59"/>
      <c r="D568" s="35"/>
      <c r="E568" s="36"/>
      <c r="F568" s="44"/>
      <c r="G568" s="44"/>
      <c r="H568" s="36"/>
      <c r="I568" s="36"/>
      <c r="J568" s="36"/>
      <c r="K568" s="36"/>
      <c r="L568" s="36"/>
      <c r="M568" s="36"/>
      <c r="N568" s="36"/>
      <c r="O568" s="37"/>
    </row>
    <row r="569" spans="1:15" ht="16.5" x14ac:dyDescent="0.2">
      <c r="A569" s="45"/>
      <c r="B569" s="45"/>
      <c r="C569" s="59"/>
      <c r="D569" s="38"/>
      <c r="E569" s="25"/>
      <c r="F569" s="26"/>
      <c r="G569" s="26"/>
      <c r="H569" s="25"/>
      <c r="I569" s="25"/>
      <c r="J569" s="25"/>
      <c r="K569" s="25"/>
      <c r="L569" s="25"/>
      <c r="M569" s="25"/>
      <c r="N569" s="25"/>
      <c r="O569" s="39"/>
    </row>
    <row r="570" spans="1:15" ht="16.5" x14ac:dyDescent="0.2">
      <c r="A570" s="45"/>
      <c r="B570" s="45"/>
      <c r="C570" s="59"/>
      <c r="D570" s="38"/>
      <c r="E570" s="25"/>
      <c r="F570" s="26"/>
      <c r="G570" s="26"/>
      <c r="H570" s="25"/>
      <c r="I570" s="25"/>
      <c r="J570" s="25"/>
      <c r="K570" s="25"/>
      <c r="L570" s="49"/>
      <c r="M570" s="49"/>
      <c r="N570" s="25"/>
      <c r="O570" s="39"/>
    </row>
    <row r="571" spans="1:15" ht="16.5" x14ac:dyDescent="0.2">
      <c r="A571" s="45"/>
      <c r="B571" s="45"/>
      <c r="C571" s="59"/>
      <c r="D571" s="38"/>
      <c r="E571" s="25"/>
      <c r="F571" s="26"/>
      <c r="G571" s="26"/>
      <c r="H571" s="25"/>
      <c r="I571" s="25"/>
      <c r="J571" s="25"/>
      <c r="K571" s="25"/>
      <c r="L571" s="49"/>
      <c r="M571" s="49"/>
      <c r="N571" s="25"/>
      <c r="O571" s="39"/>
    </row>
    <row r="572" spans="1:15" ht="16.5" x14ac:dyDescent="0.2">
      <c r="A572" s="45"/>
      <c r="B572" s="45"/>
      <c r="C572" s="59"/>
      <c r="D572" s="38"/>
      <c r="E572" s="25"/>
      <c r="F572" s="26"/>
      <c r="G572" s="26"/>
      <c r="H572" s="25"/>
      <c r="I572" s="25"/>
      <c r="J572" s="25"/>
      <c r="K572" s="25"/>
      <c r="L572" s="50"/>
      <c r="M572" s="50"/>
      <c r="N572" s="25"/>
      <c r="O572" s="39"/>
    </row>
    <row r="573" spans="1:15" ht="17.25" thickBot="1" x14ac:dyDescent="0.25">
      <c r="A573" s="45"/>
      <c r="B573" s="45"/>
      <c r="C573" s="59"/>
      <c r="D573" s="40"/>
      <c r="E573" s="41"/>
      <c r="F573" s="42"/>
      <c r="G573" s="42"/>
      <c r="H573" s="41"/>
      <c r="I573" s="41"/>
      <c r="J573" s="41"/>
      <c r="K573" s="41"/>
      <c r="L573" s="42"/>
      <c r="M573" s="42"/>
      <c r="N573" s="41"/>
      <c r="O573" s="43"/>
    </row>
    <row r="574" spans="1:15" ht="16.5" x14ac:dyDescent="0.2">
      <c r="A574" s="45"/>
      <c r="B574" s="45"/>
      <c r="C574" s="59"/>
      <c r="D574" s="35"/>
      <c r="E574" s="36"/>
      <c r="F574" s="44"/>
      <c r="G574" s="44"/>
      <c r="H574" s="36"/>
      <c r="I574" s="36"/>
      <c r="J574" s="36"/>
      <c r="K574" s="36"/>
      <c r="L574" s="36"/>
      <c r="M574" s="36"/>
      <c r="N574" s="36"/>
      <c r="O574" s="37"/>
    </row>
    <row r="575" spans="1:15" ht="16.5" x14ac:dyDescent="0.2">
      <c r="A575" s="45"/>
      <c r="B575" s="45"/>
      <c r="C575" s="59"/>
      <c r="D575" s="38"/>
      <c r="E575" s="25"/>
      <c r="F575" s="26"/>
      <c r="G575" s="26"/>
      <c r="H575" s="25"/>
      <c r="I575" s="25"/>
      <c r="J575" s="25"/>
      <c r="K575" s="26"/>
      <c r="L575" s="25"/>
      <c r="M575" s="25"/>
      <c r="N575" s="25"/>
      <c r="O575" s="39"/>
    </row>
    <row r="576" spans="1:15" ht="16.5" x14ac:dyDescent="0.2">
      <c r="A576" s="45"/>
      <c r="B576" s="45"/>
      <c r="C576" s="59"/>
      <c r="D576" s="38"/>
      <c r="E576" s="25"/>
      <c r="F576" s="26"/>
      <c r="G576" s="26"/>
      <c r="H576" s="25"/>
      <c r="I576" s="25"/>
      <c r="J576" s="25"/>
      <c r="K576" s="25"/>
      <c r="L576" s="49"/>
      <c r="M576" s="49"/>
      <c r="N576" s="25"/>
      <c r="O576" s="39"/>
    </row>
    <row r="577" spans="1:15" ht="16.5" x14ac:dyDescent="0.2">
      <c r="A577" s="45"/>
      <c r="B577" s="45"/>
      <c r="C577" s="59"/>
      <c r="D577" s="38"/>
      <c r="E577" s="25"/>
      <c r="F577" s="26"/>
      <c r="G577" s="26"/>
      <c r="H577" s="25"/>
      <c r="I577" s="25"/>
      <c r="J577" s="25"/>
      <c r="K577" s="25"/>
      <c r="L577" s="49"/>
      <c r="M577" s="49"/>
      <c r="N577" s="25"/>
      <c r="O577" s="39"/>
    </row>
    <row r="578" spans="1:15" ht="16.5" x14ac:dyDescent="0.2">
      <c r="A578" s="45"/>
      <c r="B578" s="45"/>
      <c r="C578" s="59"/>
      <c r="D578" s="38"/>
      <c r="E578" s="25"/>
      <c r="F578" s="26"/>
      <c r="G578" s="26"/>
      <c r="H578" s="25"/>
      <c r="I578" s="25"/>
      <c r="J578" s="25"/>
      <c r="K578" s="25"/>
      <c r="L578" s="50"/>
      <c r="M578" s="50"/>
      <c r="N578" s="25"/>
      <c r="O578" s="39"/>
    </row>
    <row r="579" spans="1:15" ht="17.25" thickBot="1" x14ac:dyDescent="0.25">
      <c r="A579" s="45"/>
      <c r="B579" s="45"/>
      <c r="C579" s="59"/>
      <c r="D579" s="40"/>
      <c r="E579" s="41"/>
      <c r="F579" s="42"/>
      <c r="G579" s="42"/>
      <c r="H579" s="41"/>
      <c r="I579" s="41"/>
      <c r="J579" s="41"/>
      <c r="K579" s="41"/>
      <c r="L579" s="42"/>
      <c r="M579" s="42"/>
      <c r="N579" s="41"/>
      <c r="O579" s="43"/>
    </row>
    <row r="580" spans="1:15" ht="16.5" x14ac:dyDescent="0.2">
      <c r="A580" s="45"/>
      <c r="B580" s="45"/>
      <c r="C580" s="59"/>
      <c r="D580" s="35"/>
      <c r="E580" s="36"/>
      <c r="F580" s="44"/>
      <c r="G580" s="44"/>
      <c r="H580" s="36"/>
      <c r="I580" s="36"/>
      <c r="J580" s="36"/>
      <c r="K580" s="36"/>
      <c r="L580" s="36"/>
      <c r="M580" s="36"/>
      <c r="N580" s="36"/>
      <c r="O580" s="37"/>
    </row>
    <row r="581" spans="1:15" ht="16.5" x14ac:dyDescent="0.2">
      <c r="A581" s="45"/>
      <c r="B581" s="45"/>
      <c r="C581" s="59"/>
      <c r="D581" s="38"/>
      <c r="E581" s="25"/>
      <c r="F581" s="26"/>
      <c r="G581" s="26"/>
      <c r="H581" s="25"/>
      <c r="I581" s="25"/>
      <c r="J581" s="25"/>
      <c r="K581" s="25"/>
      <c r="L581" s="25"/>
      <c r="M581" s="25"/>
      <c r="N581" s="25"/>
      <c r="O581" s="39"/>
    </row>
    <row r="582" spans="1:15" ht="16.5" x14ac:dyDescent="0.2">
      <c r="A582" s="45"/>
      <c r="B582" s="45"/>
      <c r="C582" s="59"/>
      <c r="D582" s="38"/>
      <c r="E582" s="25"/>
      <c r="F582" s="26"/>
      <c r="G582" s="26"/>
      <c r="H582" s="25"/>
      <c r="I582" s="25"/>
      <c r="J582" s="25"/>
      <c r="K582" s="25"/>
      <c r="L582" s="49"/>
      <c r="M582" s="49"/>
      <c r="N582" s="25"/>
      <c r="O582" s="39"/>
    </row>
    <row r="583" spans="1:15" ht="16.5" x14ac:dyDescent="0.2">
      <c r="A583" s="45"/>
      <c r="B583" s="45"/>
      <c r="C583" s="59"/>
      <c r="D583" s="38"/>
      <c r="E583" s="25"/>
      <c r="F583" s="26"/>
      <c r="G583" s="26"/>
      <c r="H583" s="25"/>
      <c r="I583" s="25"/>
      <c r="J583" s="25"/>
      <c r="K583" s="25"/>
      <c r="L583" s="49"/>
      <c r="M583" s="49"/>
      <c r="N583" s="25"/>
      <c r="O583" s="39"/>
    </row>
    <row r="584" spans="1:15" ht="16.5" x14ac:dyDescent="0.2">
      <c r="A584" s="45"/>
      <c r="B584" s="45"/>
      <c r="C584" s="59"/>
      <c r="D584" s="38"/>
      <c r="E584" s="25"/>
      <c r="F584" s="26"/>
      <c r="G584" s="26"/>
      <c r="H584" s="25"/>
      <c r="I584" s="25"/>
      <c r="J584" s="25"/>
      <c r="K584" s="25"/>
      <c r="L584" s="50"/>
      <c r="M584" s="50"/>
      <c r="N584" s="25"/>
      <c r="O584" s="39"/>
    </row>
    <row r="585" spans="1:15" ht="17.25" thickBot="1" x14ac:dyDescent="0.25">
      <c r="A585" s="45"/>
      <c r="B585" s="45"/>
      <c r="C585" s="59"/>
      <c r="D585" s="40"/>
      <c r="E585" s="41"/>
      <c r="F585" s="42"/>
      <c r="G585" s="42"/>
      <c r="H585" s="41"/>
      <c r="I585" s="41"/>
      <c r="J585" s="41"/>
      <c r="K585" s="41"/>
      <c r="L585" s="42"/>
      <c r="M585" s="42"/>
      <c r="N585" s="41"/>
      <c r="O585" s="43"/>
    </row>
    <row r="586" spans="1:15" ht="16.5" x14ac:dyDescent="0.2">
      <c r="A586" s="45"/>
      <c r="B586" s="45"/>
      <c r="C586" s="59"/>
      <c r="D586" s="35"/>
      <c r="E586" s="36"/>
      <c r="F586" s="44"/>
      <c r="G586" s="44"/>
      <c r="H586" s="36"/>
      <c r="I586" s="36"/>
      <c r="J586" s="36"/>
      <c r="K586" s="36"/>
      <c r="L586" s="36"/>
      <c r="M586" s="36"/>
      <c r="N586" s="36"/>
      <c r="O586" s="37"/>
    </row>
    <row r="587" spans="1:15" ht="16.5" x14ac:dyDescent="0.2">
      <c r="A587" s="45"/>
      <c r="B587" s="45"/>
      <c r="C587" s="59"/>
      <c r="D587" s="38"/>
      <c r="E587" s="25"/>
      <c r="F587" s="26"/>
      <c r="G587" s="26"/>
      <c r="H587" s="25"/>
      <c r="I587" s="25"/>
      <c r="J587" s="25"/>
      <c r="K587" s="25"/>
      <c r="L587" s="25"/>
      <c r="M587" s="25"/>
      <c r="N587" s="25"/>
      <c r="O587" s="39"/>
    </row>
    <row r="588" spans="1:15" ht="16.5" x14ac:dyDescent="0.2">
      <c r="A588" s="45"/>
      <c r="B588" s="45"/>
      <c r="C588" s="59"/>
      <c r="D588" s="38"/>
      <c r="E588" s="25"/>
      <c r="F588" s="26"/>
      <c r="G588" s="26"/>
      <c r="H588" s="25"/>
      <c r="I588" s="25"/>
      <c r="J588" s="25"/>
      <c r="K588" s="25"/>
      <c r="L588" s="49"/>
      <c r="M588" s="49"/>
      <c r="N588" s="25"/>
      <c r="O588" s="39"/>
    </row>
    <row r="589" spans="1:15" ht="16.5" x14ac:dyDescent="0.2">
      <c r="A589" s="45"/>
      <c r="B589" s="45"/>
      <c r="C589" s="59"/>
      <c r="D589" s="38"/>
      <c r="E589" s="25"/>
      <c r="F589" s="26"/>
      <c r="G589" s="26"/>
      <c r="H589" s="25"/>
      <c r="I589" s="25"/>
      <c r="J589" s="25"/>
      <c r="K589" s="25"/>
      <c r="L589" s="49"/>
      <c r="M589" s="49"/>
      <c r="N589" s="25"/>
      <c r="O589" s="39"/>
    </row>
    <row r="590" spans="1:15" ht="16.5" x14ac:dyDescent="0.2">
      <c r="A590" s="45"/>
      <c r="B590" s="45"/>
      <c r="C590" s="59"/>
      <c r="D590" s="38"/>
      <c r="E590" s="25"/>
      <c r="F590" s="26"/>
      <c r="G590" s="26"/>
      <c r="H590" s="25"/>
      <c r="I590" s="25"/>
      <c r="J590" s="25"/>
      <c r="K590" s="25"/>
      <c r="L590" s="50"/>
      <c r="M590" s="50"/>
      <c r="N590" s="25"/>
      <c r="O590" s="39"/>
    </row>
    <row r="591" spans="1:15" ht="17.25" thickBot="1" x14ac:dyDescent="0.25">
      <c r="A591" s="45"/>
      <c r="B591" s="45"/>
      <c r="C591" s="59"/>
      <c r="D591" s="40"/>
      <c r="E591" s="41"/>
      <c r="F591" s="42"/>
      <c r="G591" s="42"/>
      <c r="H591" s="41"/>
      <c r="I591" s="41"/>
      <c r="J591" s="41"/>
      <c r="K591" s="41"/>
      <c r="L591" s="42"/>
      <c r="M591" s="42"/>
      <c r="N591" s="41"/>
      <c r="O591" s="43"/>
    </row>
    <row r="592" spans="1:15" ht="16.5" x14ac:dyDescent="0.2">
      <c r="A592" s="45"/>
      <c r="B592" s="45"/>
      <c r="C592" s="59"/>
      <c r="D592" s="35"/>
      <c r="E592" s="36"/>
      <c r="F592" s="44"/>
      <c r="G592" s="44"/>
      <c r="H592" s="36"/>
      <c r="I592" s="36"/>
      <c r="J592" s="36"/>
      <c r="K592" s="36"/>
      <c r="L592" s="36"/>
      <c r="M592" s="36"/>
      <c r="N592" s="36"/>
      <c r="O592" s="37"/>
    </row>
    <row r="593" spans="1:15" ht="16.5" x14ac:dyDescent="0.2">
      <c r="A593" s="45"/>
      <c r="B593" s="45"/>
      <c r="C593" s="59"/>
      <c r="D593" s="38"/>
      <c r="E593" s="25"/>
      <c r="F593" s="26"/>
      <c r="G593" s="26"/>
      <c r="H593" s="25"/>
      <c r="I593" s="25"/>
      <c r="J593" s="25"/>
      <c r="K593" s="25"/>
      <c r="L593" s="25"/>
      <c r="M593" s="25"/>
      <c r="N593" s="25"/>
      <c r="O593" s="39"/>
    </row>
    <row r="594" spans="1:15" ht="16.5" x14ac:dyDescent="0.2">
      <c r="A594" s="45"/>
      <c r="B594" s="45"/>
      <c r="C594" s="59"/>
      <c r="D594" s="38"/>
      <c r="E594" s="25"/>
      <c r="F594" s="26"/>
      <c r="G594" s="26"/>
      <c r="H594" s="25"/>
      <c r="I594" s="25"/>
      <c r="J594" s="25"/>
      <c r="K594" s="25"/>
      <c r="L594" s="49"/>
      <c r="M594" s="49"/>
      <c r="N594" s="25"/>
      <c r="O594" s="39"/>
    </row>
    <row r="595" spans="1:15" ht="16.5" x14ac:dyDescent="0.2">
      <c r="A595" s="45"/>
      <c r="B595" s="45"/>
      <c r="C595" s="59"/>
      <c r="D595" s="38"/>
      <c r="E595" s="25"/>
      <c r="F595" s="26"/>
      <c r="G595" s="26"/>
      <c r="H595" s="25"/>
      <c r="I595" s="25"/>
      <c r="J595" s="25"/>
      <c r="K595" s="25"/>
      <c r="L595" s="49"/>
      <c r="M595" s="49"/>
      <c r="N595" s="25"/>
      <c r="O595" s="39"/>
    </row>
    <row r="596" spans="1:15" ht="16.5" x14ac:dyDescent="0.2">
      <c r="A596" s="45"/>
      <c r="B596" s="45"/>
      <c r="C596" s="59"/>
      <c r="D596" s="38"/>
      <c r="E596" s="25"/>
      <c r="F596" s="26"/>
      <c r="G596" s="26"/>
      <c r="H596" s="25"/>
      <c r="I596" s="25"/>
      <c r="J596" s="25"/>
      <c r="K596" s="25"/>
      <c r="L596" s="50"/>
      <c r="M596" s="50"/>
      <c r="N596" s="25"/>
      <c r="O596" s="39"/>
    </row>
    <row r="597" spans="1:15" ht="17.25" thickBot="1" x14ac:dyDescent="0.25">
      <c r="A597" s="45"/>
      <c r="B597" s="45"/>
      <c r="C597" s="59"/>
      <c r="D597" s="40"/>
      <c r="E597" s="41"/>
      <c r="F597" s="42"/>
      <c r="G597" s="42"/>
      <c r="H597" s="41"/>
      <c r="I597" s="41"/>
      <c r="J597" s="41"/>
      <c r="K597" s="41"/>
      <c r="L597" s="42"/>
      <c r="M597" s="42"/>
      <c r="N597" s="41"/>
      <c r="O597" s="43"/>
    </row>
    <row r="598" spans="1:15" ht="16.5" x14ac:dyDescent="0.2">
      <c r="A598" s="45"/>
      <c r="B598" s="45"/>
      <c r="C598" s="59"/>
      <c r="D598" s="35"/>
      <c r="E598" s="36"/>
      <c r="F598" s="44"/>
      <c r="G598" s="44"/>
      <c r="H598" s="36"/>
      <c r="I598" s="36"/>
      <c r="J598" s="36"/>
      <c r="K598" s="36"/>
      <c r="L598" s="36"/>
      <c r="M598" s="36"/>
      <c r="N598" s="36"/>
      <c r="O598" s="37"/>
    </row>
    <row r="599" spans="1:15" ht="16.5" x14ac:dyDescent="0.2">
      <c r="A599" s="45"/>
      <c r="B599" s="45"/>
      <c r="C599" s="59"/>
      <c r="D599" s="38"/>
      <c r="E599" s="25"/>
      <c r="F599" s="26"/>
      <c r="G599" s="26"/>
      <c r="H599" s="25"/>
      <c r="I599" s="25"/>
      <c r="J599" s="25"/>
      <c r="K599" s="25"/>
      <c r="L599" s="25"/>
      <c r="M599" s="25"/>
      <c r="N599" s="25"/>
      <c r="O599" s="39"/>
    </row>
    <row r="600" spans="1:15" ht="16.5" x14ac:dyDescent="0.2">
      <c r="A600" s="45"/>
      <c r="B600" s="45"/>
      <c r="C600" s="59"/>
      <c r="D600" s="38"/>
      <c r="E600" s="25"/>
      <c r="F600" s="26"/>
      <c r="G600" s="26"/>
      <c r="H600" s="25"/>
      <c r="I600" s="25"/>
      <c r="J600" s="25"/>
      <c r="K600" s="25"/>
      <c r="L600" s="49"/>
      <c r="M600" s="49"/>
      <c r="N600" s="25"/>
      <c r="O600" s="39"/>
    </row>
    <row r="601" spans="1:15" ht="16.5" x14ac:dyDescent="0.2">
      <c r="A601" s="45"/>
      <c r="B601" s="45"/>
      <c r="C601" s="59"/>
      <c r="D601" s="38"/>
      <c r="E601" s="25"/>
      <c r="F601" s="26"/>
      <c r="G601" s="26"/>
      <c r="H601" s="25"/>
      <c r="I601" s="25"/>
      <c r="J601" s="25"/>
      <c r="K601" s="25"/>
      <c r="L601" s="49"/>
      <c r="M601" s="49"/>
      <c r="N601" s="25"/>
      <c r="O601" s="39"/>
    </row>
    <row r="602" spans="1:15" ht="16.5" x14ac:dyDescent="0.2">
      <c r="A602" s="45"/>
      <c r="B602" s="45"/>
      <c r="C602" s="59"/>
      <c r="D602" s="38"/>
      <c r="E602" s="25"/>
      <c r="F602" s="26"/>
      <c r="G602" s="26"/>
      <c r="H602" s="25"/>
      <c r="I602" s="25"/>
      <c r="J602" s="25"/>
      <c r="K602" s="25"/>
      <c r="L602" s="50"/>
      <c r="M602" s="50"/>
      <c r="N602" s="25"/>
      <c r="O602" s="39"/>
    </row>
    <row r="603" spans="1:15" ht="17.25" thickBot="1" x14ac:dyDescent="0.25">
      <c r="A603" s="45"/>
      <c r="B603" s="45"/>
      <c r="C603" s="59"/>
      <c r="D603" s="40"/>
      <c r="E603" s="41"/>
      <c r="F603" s="42"/>
      <c r="G603" s="42"/>
      <c r="H603" s="41"/>
      <c r="I603" s="41"/>
      <c r="J603" s="25"/>
      <c r="K603" s="41"/>
      <c r="L603" s="42"/>
      <c r="M603" s="42"/>
      <c r="N603" s="41"/>
      <c r="O603" s="43"/>
    </row>
    <row r="604" spans="1:15" ht="16.5" x14ac:dyDescent="0.2">
      <c r="A604" s="59"/>
      <c r="B604" s="78"/>
      <c r="C604" s="59"/>
      <c r="D604" s="35"/>
      <c r="E604" s="36"/>
      <c r="F604" s="44"/>
      <c r="G604" s="44"/>
      <c r="H604" s="36"/>
      <c r="I604" s="36"/>
      <c r="J604" s="36"/>
      <c r="K604" s="44"/>
      <c r="L604" s="36"/>
      <c r="M604" s="36"/>
      <c r="N604" s="36"/>
      <c r="O604" s="37"/>
    </row>
    <row r="605" spans="1:15" ht="16.5" x14ac:dyDescent="0.2">
      <c r="A605" s="59"/>
      <c r="B605" s="78"/>
      <c r="C605" s="59"/>
      <c r="D605" s="38"/>
      <c r="E605" s="25"/>
      <c r="F605" s="26"/>
      <c r="G605" s="26"/>
      <c r="H605" s="25"/>
      <c r="I605" s="25"/>
      <c r="J605" s="25"/>
      <c r="K605" s="26"/>
      <c r="L605" s="25"/>
      <c r="M605" s="25"/>
      <c r="N605" s="25"/>
      <c r="O605" s="39"/>
    </row>
    <row r="606" spans="1:15" ht="16.5" x14ac:dyDescent="0.2">
      <c r="A606" s="59"/>
      <c r="B606" s="78"/>
      <c r="C606" s="59"/>
      <c r="D606" s="38"/>
      <c r="E606" s="25"/>
      <c r="F606" s="26"/>
      <c r="G606" s="26"/>
      <c r="H606" s="25"/>
      <c r="I606" s="25"/>
      <c r="J606" s="25"/>
      <c r="K606" s="26"/>
      <c r="L606" s="49"/>
      <c r="M606" s="49"/>
      <c r="N606" s="25"/>
      <c r="O606" s="39"/>
    </row>
    <row r="607" spans="1:15" ht="16.5" x14ac:dyDescent="0.2">
      <c r="A607" s="59"/>
      <c r="B607" s="78"/>
      <c r="C607" s="59"/>
      <c r="D607" s="38"/>
      <c r="E607" s="25"/>
      <c r="F607" s="26"/>
      <c r="G607" s="26"/>
      <c r="H607" s="25"/>
      <c r="I607" s="25"/>
      <c r="J607" s="25"/>
      <c r="K607" s="26"/>
      <c r="L607" s="49"/>
      <c r="M607" s="49"/>
      <c r="N607" s="25"/>
      <c r="O607" s="39"/>
    </row>
    <row r="608" spans="1:15" ht="16.5" x14ac:dyDescent="0.2">
      <c r="A608" s="59"/>
      <c r="B608" s="78"/>
      <c r="C608" s="59"/>
      <c r="D608" s="38"/>
      <c r="E608" s="25"/>
      <c r="F608" s="26"/>
      <c r="G608" s="26"/>
      <c r="H608" s="25"/>
      <c r="I608" s="25"/>
      <c r="J608" s="25"/>
      <c r="K608" s="26"/>
      <c r="L608" s="50"/>
      <c r="M608" s="50"/>
      <c r="N608" s="25"/>
      <c r="O608" s="39"/>
    </row>
    <row r="609" spans="1:15" ht="17.25" thickBot="1" x14ac:dyDescent="0.25">
      <c r="A609" s="59"/>
      <c r="B609" s="78"/>
      <c r="C609" s="59"/>
      <c r="D609" s="40"/>
      <c r="E609" s="41"/>
      <c r="F609" s="42"/>
      <c r="G609" s="42"/>
      <c r="H609" s="41"/>
      <c r="I609" s="41"/>
      <c r="J609" s="41"/>
      <c r="K609" s="42"/>
      <c r="L609" s="42"/>
      <c r="M609" s="42"/>
      <c r="N609" s="41"/>
      <c r="O609" s="43"/>
    </row>
    <row r="610" spans="1:15" ht="16.5" x14ac:dyDescent="0.2">
      <c r="A610" s="59"/>
      <c r="B610" s="78"/>
      <c r="C610" s="59"/>
      <c r="D610" s="35"/>
      <c r="E610" s="36"/>
      <c r="F610" s="44"/>
      <c r="G610" s="44"/>
      <c r="H610" s="36"/>
      <c r="I610" s="36"/>
      <c r="J610" s="36"/>
      <c r="K610" s="36"/>
      <c r="L610" s="36"/>
      <c r="M610" s="36"/>
      <c r="N610" s="36"/>
      <c r="O610" s="37"/>
    </row>
    <row r="611" spans="1:15" ht="16.5" x14ac:dyDescent="0.2">
      <c r="A611" s="59"/>
      <c r="B611" s="78"/>
      <c r="C611" s="59"/>
      <c r="D611" s="38"/>
      <c r="E611" s="25"/>
      <c r="F611" s="26"/>
      <c r="G611" s="26"/>
      <c r="H611" s="25"/>
      <c r="I611" s="25"/>
      <c r="J611" s="25"/>
      <c r="K611" s="25"/>
      <c r="L611" s="25"/>
      <c r="M611" s="25"/>
      <c r="N611" s="25"/>
      <c r="O611" s="39"/>
    </row>
    <row r="612" spans="1:15" ht="16.5" x14ac:dyDescent="0.2">
      <c r="A612" s="59"/>
      <c r="B612" s="78"/>
      <c r="C612" s="59"/>
      <c r="D612" s="38"/>
      <c r="E612" s="25"/>
      <c r="F612" s="26"/>
      <c r="G612" s="26"/>
      <c r="H612" s="25"/>
      <c r="I612" s="25"/>
      <c r="J612" s="25"/>
      <c r="K612" s="25"/>
      <c r="L612" s="49"/>
      <c r="M612" s="49"/>
      <c r="N612" s="25"/>
      <c r="O612" s="39"/>
    </row>
    <row r="613" spans="1:15" ht="16.5" x14ac:dyDescent="0.2">
      <c r="A613" s="59"/>
      <c r="B613" s="78"/>
      <c r="C613" s="59"/>
      <c r="D613" s="38"/>
      <c r="E613" s="25"/>
      <c r="F613" s="26"/>
      <c r="G613" s="26"/>
      <c r="H613" s="25"/>
      <c r="I613" s="25"/>
      <c r="J613" s="25"/>
      <c r="K613" s="25"/>
      <c r="L613" s="49"/>
      <c r="M613" s="49"/>
      <c r="N613" s="25"/>
      <c r="O613" s="39"/>
    </row>
    <row r="614" spans="1:15" ht="16.5" x14ac:dyDescent="0.2">
      <c r="A614" s="59"/>
      <c r="B614" s="78"/>
      <c r="C614" s="59"/>
      <c r="D614" s="38"/>
      <c r="E614" s="25"/>
      <c r="F614" s="26"/>
      <c r="G614" s="26"/>
      <c r="H614" s="25"/>
      <c r="I614" s="25"/>
      <c r="J614" s="25"/>
      <c r="K614" s="25"/>
      <c r="L614" s="50"/>
      <c r="M614" s="50"/>
      <c r="N614" s="25"/>
      <c r="O614" s="39"/>
    </row>
    <row r="615" spans="1:15" ht="17.25" thickBot="1" x14ac:dyDescent="0.25">
      <c r="A615" s="59"/>
      <c r="B615" s="78"/>
      <c r="C615" s="59"/>
      <c r="D615" s="40"/>
      <c r="E615" s="41"/>
      <c r="F615" s="42"/>
      <c r="G615" s="42"/>
      <c r="H615" s="41"/>
      <c r="I615" s="41"/>
      <c r="J615" s="41"/>
      <c r="K615" s="41"/>
      <c r="L615" s="42"/>
      <c r="M615" s="42"/>
      <c r="N615" s="41"/>
      <c r="O615" s="43"/>
    </row>
    <row r="616" spans="1:15" ht="16.5" x14ac:dyDescent="0.2">
      <c r="A616" s="59"/>
      <c r="B616" s="78"/>
      <c r="C616" s="59"/>
      <c r="D616" s="35"/>
      <c r="E616" s="36"/>
      <c r="F616" s="44"/>
      <c r="G616" s="44"/>
      <c r="H616" s="36"/>
      <c r="I616" s="36"/>
      <c r="J616" s="36"/>
      <c r="K616" s="36"/>
      <c r="L616" s="36"/>
      <c r="M616" s="36"/>
      <c r="N616" s="36"/>
      <c r="O616" s="37"/>
    </row>
    <row r="617" spans="1:15" ht="16.5" x14ac:dyDescent="0.2">
      <c r="A617" s="59"/>
      <c r="B617" s="78"/>
      <c r="C617" s="59"/>
      <c r="D617" s="38"/>
      <c r="E617" s="25"/>
      <c r="F617" s="26"/>
      <c r="G617" s="26"/>
      <c r="H617" s="25"/>
      <c r="I617" s="25"/>
      <c r="J617" s="25"/>
      <c r="K617" s="25"/>
      <c r="L617" s="25"/>
      <c r="M617" s="25"/>
      <c r="N617" s="25"/>
      <c r="O617" s="39"/>
    </row>
    <row r="618" spans="1:15" ht="16.5" x14ac:dyDescent="0.2">
      <c r="A618" s="59"/>
      <c r="B618" s="78"/>
      <c r="C618" s="59"/>
      <c r="D618" s="38"/>
      <c r="E618" s="25"/>
      <c r="F618" s="26"/>
      <c r="G618" s="26"/>
      <c r="H618" s="25"/>
      <c r="I618" s="25"/>
      <c r="J618" s="25"/>
      <c r="K618" s="25"/>
      <c r="L618" s="49"/>
      <c r="M618" s="49"/>
      <c r="N618" s="25"/>
      <c r="O618" s="39"/>
    </row>
    <row r="619" spans="1:15" ht="16.5" x14ac:dyDescent="0.2">
      <c r="A619" s="59"/>
      <c r="B619" s="78"/>
      <c r="C619" s="59"/>
      <c r="D619" s="38"/>
      <c r="E619" s="25"/>
      <c r="F619" s="26"/>
      <c r="G619" s="26"/>
      <c r="H619" s="25"/>
      <c r="I619" s="25"/>
      <c r="J619" s="25"/>
      <c r="K619" s="25"/>
      <c r="L619" s="49"/>
      <c r="M619" s="49"/>
      <c r="N619" s="25"/>
      <c r="O619" s="39"/>
    </row>
    <row r="620" spans="1:15" ht="16.5" x14ac:dyDescent="0.2">
      <c r="A620" s="59"/>
      <c r="B620" s="78"/>
      <c r="C620" s="59"/>
      <c r="D620" s="38"/>
      <c r="E620" s="25"/>
      <c r="F620" s="26"/>
      <c r="G620" s="26"/>
      <c r="H620" s="25"/>
      <c r="I620" s="25"/>
      <c r="J620" s="25"/>
      <c r="K620" s="25"/>
      <c r="L620" s="50"/>
      <c r="M620" s="50"/>
      <c r="N620" s="25"/>
      <c r="O620" s="39"/>
    </row>
    <row r="621" spans="1:15" ht="17.25" thickBot="1" x14ac:dyDescent="0.25">
      <c r="A621" s="59"/>
      <c r="B621" s="78"/>
      <c r="C621" s="59"/>
      <c r="D621" s="40"/>
      <c r="E621" s="41"/>
      <c r="F621" s="42"/>
      <c r="G621" s="42"/>
      <c r="H621" s="41"/>
      <c r="I621" s="41"/>
      <c r="J621" s="41"/>
      <c r="K621" s="41"/>
      <c r="L621" s="42"/>
      <c r="M621" s="42"/>
      <c r="N621" s="41"/>
      <c r="O621" s="43"/>
    </row>
    <row r="622" spans="1:15" ht="16.5" x14ac:dyDescent="0.2">
      <c r="A622" s="59"/>
      <c r="B622" s="78"/>
      <c r="C622" s="59"/>
      <c r="D622" s="35"/>
      <c r="E622" s="36"/>
      <c r="F622" s="44"/>
      <c r="G622" s="44"/>
      <c r="H622" s="36"/>
      <c r="I622" s="36"/>
      <c r="J622" s="36"/>
      <c r="K622" s="36"/>
      <c r="L622" s="36"/>
      <c r="M622" s="36"/>
      <c r="N622" s="36"/>
      <c r="O622" s="37"/>
    </row>
    <row r="623" spans="1:15" ht="16.5" x14ac:dyDescent="0.2">
      <c r="A623" s="59"/>
      <c r="B623" s="78"/>
      <c r="C623" s="59"/>
      <c r="D623" s="38"/>
      <c r="E623" s="25"/>
      <c r="F623" s="26"/>
      <c r="G623" s="26"/>
      <c r="H623" s="25"/>
      <c r="I623" s="25"/>
      <c r="J623" s="25"/>
      <c r="K623" s="25"/>
      <c r="L623" s="25"/>
      <c r="M623" s="25"/>
      <c r="N623" s="25"/>
      <c r="O623" s="39"/>
    </row>
    <row r="624" spans="1:15" ht="16.5" x14ac:dyDescent="0.2">
      <c r="A624" s="59"/>
      <c r="B624" s="78"/>
      <c r="C624" s="59"/>
      <c r="D624" s="38"/>
      <c r="E624" s="25"/>
      <c r="F624" s="26"/>
      <c r="G624" s="26"/>
      <c r="H624" s="25"/>
      <c r="I624" s="25"/>
      <c r="J624" s="25"/>
      <c r="K624" s="25"/>
      <c r="L624" s="49"/>
      <c r="M624" s="49"/>
      <c r="N624" s="25"/>
      <c r="O624" s="39"/>
    </row>
    <row r="625" spans="1:15" ht="16.5" x14ac:dyDescent="0.2">
      <c r="A625" s="59"/>
      <c r="B625" s="78"/>
      <c r="C625" s="59"/>
      <c r="D625" s="38"/>
      <c r="E625" s="25"/>
      <c r="F625" s="26"/>
      <c r="G625" s="26"/>
      <c r="H625" s="25"/>
      <c r="I625" s="25"/>
      <c r="J625" s="25"/>
      <c r="K625" s="25"/>
      <c r="L625" s="49"/>
      <c r="M625" s="49"/>
      <c r="N625" s="25"/>
      <c r="O625" s="39"/>
    </row>
    <row r="626" spans="1:15" ht="16.5" x14ac:dyDescent="0.2">
      <c r="A626" s="59"/>
      <c r="B626" s="78"/>
      <c r="C626" s="59"/>
      <c r="D626" s="38"/>
      <c r="E626" s="25"/>
      <c r="F626" s="26"/>
      <c r="G626" s="26"/>
      <c r="H626" s="25"/>
      <c r="I626" s="25"/>
      <c r="J626" s="25"/>
      <c r="K626" s="25"/>
      <c r="L626" s="50"/>
      <c r="M626" s="50"/>
      <c r="N626" s="25"/>
      <c r="O626" s="39"/>
    </row>
    <row r="627" spans="1:15" ht="17.25" thickBot="1" x14ac:dyDescent="0.25">
      <c r="A627" s="59"/>
      <c r="B627" s="78"/>
      <c r="C627" s="59"/>
      <c r="D627" s="40"/>
      <c r="E627" s="41"/>
      <c r="F627" s="42"/>
      <c r="G627" s="42"/>
      <c r="H627" s="41"/>
      <c r="I627" s="41"/>
      <c r="J627" s="41"/>
      <c r="K627" s="41"/>
      <c r="L627" s="42"/>
      <c r="M627" s="42"/>
      <c r="N627" s="41"/>
      <c r="O627" s="43"/>
    </row>
    <row r="628" spans="1:15" ht="16.5" x14ac:dyDescent="0.2">
      <c r="A628" s="59"/>
      <c r="B628" s="78"/>
      <c r="C628" s="59"/>
      <c r="D628" s="35"/>
      <c r="E628" s="36"/>
      <c r="F628" s="44"/>
      <c r="G628" s="44"/>
      <c r="H628" s="36"/>
      <c r="I628" s="36"/>
      <c r="J628" s="36"/>
      <c r="K628" s="36"/>
      <c r="L628" s="36"/>
      <c r="M628" s="36"/>
      <c r="N628" s="36"/>
      <c r="O628" s="37"/>
    </row>
    <row r="629" spans="1:15" ht="16.5" x14ac:dyDescent="0.2">
      <c r="A629" s="59"/>
      <c r="B629" s="78"/>
      <c r="C629" s="59"/>
      <c r="D629" s="38"/>
      <c r="E629" s="25"/>
      <c r="F629" s="26"/>
      <c r="G629" s="26"/>
      <c r="H629" s="25"/>
      <c r="I629" s="25"/>
      <c r="J629" s="25"/>
      <c r="K629" s="25"/>
      <c r="L629" s="25"/>
      <c r="M629" s="25"/>
      <c r="N629" s="25"/>
      <c r="O629" s="39"/>
    </row>
    <row r="630" spans="1:15" ht="16.5" x14ac:dyDescent="0.2">
      <c r="A630" s="59"/>
      <c r="B630" s="78"/>
      <c r="C630" s="59"/>
      <c r="D630" s="38"/>
      <c r="E630" s="25"/>
      <c r="F630" s="26"/>
      <c r="G630" s="26"/>
      <c r="H630" s="25"/>
      <c r="I630" s="25"/>
      <c r="J630" s="25"/>
      <c r="K630" s="25"/>
      <c r="L630" s="49"/>
      <c r="M630" s="49"/>
      <c r="N630" s="25"/>
      <c r="O630" s="39"/>
    </row>
    <row r="631" spans="1:15" ht="16.5" x14ac:dyDescent="0.2">
      <c r="A631" s="59"/>
      <c r="B631" s="78"/>
      <c r="C631" s="59"/>
      <c r="D631" s="38"/>
      <c r="E631" s="25"/>
      <c r="F631" s="26"/>
      <c r="G631" s="26"/>
      <c r="H631" s="25"/>
      <c r="I631" s="25"/>
      <c r="J631" s="25"/>
      <c r="K631" s="25"/>
      <c r="L631" s="49"/>
      <c r="M631" s="49"/>
      <c r="N631" s="25"/>
      <c r="O631" s="39"/>
    </row>
    <row r="632" spans="1:15" ht="16.5" x14ac:dyDescent="0.2">
      <c r="A632" s="59"/>
      <c r="B632" s="78"/>
      <c r="C632" s="59"/>
      <c r="D632" s="38"/>
      <c r="E632" s="25"/>
      <c r="F632" s="26"/>
      <c r="G632" s="26"/>
      <c r="H632" s="25"/>
      <c r="I632" s="25"/>
      <c r="J632" s="25"/>
      <c r="K632" s="25"/>
      <c r="L632" s="50"/>
      <c r="M632" s="50"/>
      <c r="N632" s="25"/>
      <c r="O632" s="39"/>
    </row>
    <row r="633" spans="1:15" ht="17.25" thickBot="1" x14ac:dyDescent="0.25">
      <c r="A633" s="59"/>
      <c r="B633" s="78"/>
      <c r="C633" s="59"/>
      <c r="D633" s="40"/>
      <c r="E633" s="41"/>
      <c r="F633" s="42"/>
      <c r="G633" s="42"/>
      <c r="H633" s="41"/>
      <c r="I633" s="41"/>
      <c r="J633" s="41"/>
      <c r="K633" s="41"/>
      <c r="L633" s="42"/>
      <c r="M633" s="42"/>
      <c r="N633" s="41"/>
      <c r="O633" s="43"/>
    </row>
    <row r="634" spans="1:15" ht="16.5" x14ac:dyDescent="0.2">
      <c r="A634" s="59"/>
      <c r="B634" s="78"/>
      <c r="C634" s="59"/>
      <c r="D634" s="35"/>
      <c r="E634" s="36"/>
      <c r="F634" s="44"/>
      <c r="G634" s="44"/>
      <c r="H634" s="36"/>
      <c r="I634" s="36"/>
      <c r="J634" s="36"/>
      <c r="K634" s="36"/>
      <c r="L634" s="36"/>
      <c r="M634" s="36"/>
      <c r="N634" s="36"/>
      <c r="O634" s="37"/>
    </row>
    <row r="635" spans="1:15" ht="16.5" x14ac:dyDescent="0.2">
      <c r="A635" s="59"/>
      <c r="B635" s="78"/>
      <c r="C635" s="59"/>
      <c r="D635" s="38"/>
      <c r="E635" s="25"/>
      <c r="F635" s="26"/>
      <c r="G635" s="26"/>
      <c r="H635" s="25"/>
      <c r="I635" s="25"/>
      <c r="J635" s="25"/>
      <c r="K635" s="25"/>
      <c r="L635" s="25"/>
      <c r="M635" s="25"/>
      <c r="N635" s="25"/>
      <c r="O635" s="39"/>
    </row>
    <row r="636" spans="1:15" ht="16.5" x14ac:dyDescent="0.2">
      <c r="A636" s="59"/>
      <c r="B636" s="78"/>
      <c r="C636" s="59"/>
      <c r="D636" s="38"/>
      <c r="E636" s="25"/>
      <c r="F636" s="26"/>
      <c r="G636" s="26"/>
      <c r="H636" s="25"/>
      <c r="I636" s="25"/>
      <c r="J636" s="25"/>
      <c r="K636" s="25"/>
      <c r="L636" s="49"/>
      <c r="M636" s="49"/>
      <c r="N636" s="25"/>
      <c r="O636" s="39"/>
    </row>
    <row r="637" spans="1:15" ht="16.5" x14ac:dyDescent="0.2">
      <c r="A637" s="59"/>
      <c r="B637" s="78"/>
      <c r="C637" s="59"/>
      <c r="D637" s="38"/>
      <c r="E637" s="25"/>
      <c r="F637" s="26"/>
      <c r="G637" s="26"/>
      <c r="H637" s="25"/>
      <c r="I637" s="25"/>
      <c r="J637" s="25"/>
      <c r="K637" s="25"/>
      <c r="L637" s="49"/>
      <c r="M637" s="49"/>
      <c r="N637" s="25"/>
      <c r="O637" s="39"/>
    </row>
    <row r="638" spans="1:15" ht="16.5" x14ac:dyDescent="0.2">
      <c r="A638" s="59"/>
      <c r="B638" s="78"/>
      <c r="C638" s="59"/>
      <c r="D638" s="38"/>
      <c r="E638" s="25"/>
      <c r="F638" s="26"/>
      <c r="G638" s="26"/>
      <c r="H638" s="25"/>
      <c r="I638" s="25"/>
      <c r="J638" s="25"/>
      <c r="K638" s="25"/>
      <c r="L638" s="50"/>
      <c r="M638" s="50"/>
      <c r="N638" s="25"/>
      <c r="O638" s="39"/>
    </row>
    <row r="639" spans="1:15" ht="17.25" thickBot="1" x14ac:dyDescent="0.25">
      <c r="A639" s="59"/>
      <c r="B639" s="78"/>
      <c r="C639" s="59"/>
      <c r="D639" s="40"/>
      <c r="E639" s="41"/>
      <c r="F639" s="42"/>
      <c r="G639" s="42"/>
      <c r="H639" s="41"/>
      <c r="I639" s="41"/>
      <c r="J639" s="41"/>
      <c r="K639" s="41"/>
      <c r="L639" s="42"/>
      <c r="M639" s="42"/>
      <c r="N639" s="41"/>
      <c r="O639" s="43"/>
    </row>
    <row r="640" spans="1:15" ht="16.5" x14ac:dyDescent="0.2">
      <c r="A640" s="59"/>
      <c r="B640" s="78"/>
      <c r="C640" s="59"/>
      <c r="D640" s="35"/>
      <c r="E640" s="36"/>
      <c r="F640" s="44"/>
      <c r="G640" s="44"/>
      <c r="H640" s="36"/>
      <c r="I640" s="36"/>
      <c r="J640" s="36"/>
      <c r="K640" s="36"/>
      <c r="L640" s="36"/>
      <c r="M640" s="36"/>
      <c r="N640" s="36"/>
      <c r="O640" s="37"/>
    </row>
    <row r="641" spans="1:15" ht="16.5" x14ac:dyDescent="0.2">
      <c r="A641" s="59"/>
      <c r="B641" s="78"/>
      <c r="C641" s="59"/>
      <c r="D641" s="38"/>
      <c r="E641" s="25"/>
      <c r="F641" s="26"/>
      <c r="G641" s="26"/>
      <c r="H641" s="25"/>
      <c r="I641" s="25"/>
      <c r="J641" s="25"/>
      <c r="K641" s="25"/>
      <c r="L641" s="25"/>
      <c r="M641" s="25"/>
      <c r="N641" s="25"/>
      <c r="O641" s="39"/>
    </row>
    <row r="642" spans="1:15" ht="16.5" x14ac:dyDescent="0.2">
      <c r="A642" s="59"/>
      <c r="B642" s="78"/>
      <c r="C642" s="59"/>
      <c r="D642" s="38"/>
      <c r="E642" s="25"/>
      <c r="F642" s="26"/>
      <c r="G642" s="26"/>
      <c r="H642" s="25"/>
      <c r="I642" s="25"/>
      <c r="J642" s="25"/>
      <c r="K642" s="25"/>
      <c r="L642" s="49"/>
      <c r="M642" s="49"/>
      <c r="N642" s="25"/>
      <c r="O642" s="39"/>
    </row>
    <row r="643" spans="1:15" ht="16.5" x14ac:dyDescent="0.2">
      <c r="A643" s="59"/>
      <c r="B643" s="78"/>
      <c r="C643" s="59"/>
      <c r="D643" s="38"/>
      <c r="E643" s="25"/>
      <c r="F643" s="26"/>
      <c r="G643" s="26"/>
      <c r="H643" s="25"/>
      <c r="I643" s="25"/>
      <c r="J643" s="25"/>
      <c r="K643" s="25"/>
      <c r="L643" s="49"/>
      <c r="M643" s="49"/>
      <c r="N643" s="25"/>
      <c r="O643" s="39"/>
    </row>
    <row r="644" spans="1:15" ht="16.5" x14ac:dyDescent="0.2">
      <c r="A644" s="59"/>
      <c r="B644" s="78"/>
      <c r="C644" s="59"/>
      <c r="D644" s="38"/>
      <c r="E644" s="25"/>
      <c r="F644" s="26"/>
      <c r="G644" s="26"/>
      <c r="H644" s="25"/>
      <c r="I644" s="25"/>
      <c r="J644" s="25"/>
      <c r="K644" s="25"/>
      <c r="L644" s="50"/>
      <c r="M644" s="50"/>
      <c r="N644" s="25"/>
      <c r="O644" s="39"/>
    </row>
    <row r="645" spans="1:15" ht="17.25" thickBot="1" x14ac:dyDescent="0.25">
      <c r="A645" s="59"/>
      <c r="B645" s="78"/>
      <c r="C645" s="59"/>
      <c r="D645" s="40"/>
      <c r="E645" s="41"/>
      <c r="F645" s="42"/>
      <c r="G645" s="42"/>
      <c r="H645" s="41"/>
      <c r="I645" s="41"/>
      <c r="J645" s="41"/>
      <c r="K645" s="41"/>
      <c r="L645" s="42"/>
      <c r="M645" s="42"/>
      <c r="N645" s="41"/>
      <c r="O645" s="43"/>
    </row>
    <row r="646" spans="1:15" ht="16.5" x14ac:dyDescent="0.2">
      <c r="A646" s="59"/>
      <c r="B646" s="78"/>
      <c r="C646" s="59"/>
      <c r="D646" s="35"/>
      <c r="E646" s="36"/>
      <c r="F646" s="44"/>
      <c r="G646" s="44"/>
      <c r="H646" s="36"/>
      <c r="I646" s="36"/>
      <c r="J646" s="36"/>
      <c r="K646" s="44"/>
      <c r="L646" s="36"/>
      <c r="M646" s="36"/>
      <c r="N646" s="36"/>
      <c r="O646" s="37"/>
    </row>
    <row r="647" spans="1:15" ht="16.5" x14ac:dyDescent="0.2">
      <c r="A647" s="59"/>
      <c r="B647" s="78"/>
      <c r="C647" s="59"/>
      <c r="D647" s="38"/>
      <c r="E647" s="25"/>
      <c r="F647" s="26"/>
      <c r="G647" s="26"/>
      <c r="H647" s="25"/>
      <c r="I647" s="25"/>
      <c r="J647" s="25"/>
      <c r="K647" s="26"/>
      <c r="L647" s="25"/>
      <c r="M647" s="25"/>
      <c r="N647" s="25"/>
      <c r="O647" s="39"/>
    </row>
    <row r="648" spans="1:15" ht="16.5" x14ac:dyDescent="0.2">
      <c r="A648" s="59"/>
      <c r="B648" s="78"/>
      <c r="C648" s="59"/>
      <c r="D648" s="38"/>
      <c r="E648" s="25"/>
      <c r="F648" s="26"/>
      <c r="G648" s="26"/>
      <c r="H648" s="25"/>
      <c r="I648" s="25"/>
      <c r="J648" s="25"/>
      <c r="K648" s="26"/>
      <c r="L648" s="49"/>
      <c r="M648" s="49"/>
      <c r="N648" s="25"/>
      <c r="O648" s="39"/>
    </row>
    <row r="649" spans="1:15" ht="16.5" x14ac:dyDescent="0.2">
      <c r="A649" s="59"/>
      <c r="B649" s="78"/>
      <c r="C649" s="59"/>
      <c r="D649" s="38"/>
      <c r="E649" s="25"/>
      <c r="F649" s="26"/>
      <c r="G649" s="26"/>
      <c r="H649" s="25"/>
      <c r="I649" s="25"/>
      <c r="J649" s="25"/>
      <c r="K649" s="26"/>
      <c r="L649" s="49"/>
      <c r="M649" s="49"/>
      <c r="N649" s="25"/>
      <c r="O649" s="39"/>
    </row>
    <row r="650" spans="1:15" ht="16.5" x14ac:dyDescent="0.2">
      <c r="A650" s="59"/>
      <c r="B650" s="78"/>
      <c r="C650" s="59"/>
      <c r="D650" s="38"/>
      <c r="E650" s="25"/>
      <c r="F650" s="26"/>
      <c r="G650" s="26"/>
      <c r="H650" s="25"/>
      <c r="I650" s="25"/>
      <c r="J650" s="25"/>
      <c r="K650" s="26"/>
      <c r="L650" s="50"/>
      <c r="M650" s="50"/>
      <c r="N650" s="25"/>
      <c r="O650" s="39"/>
    </row>
    <row r="651" spans="1:15" ht="17.25" thickBot="1" x14ac:dyDescent="0.25">
      <c r="A651" s="59"/>
      <c r="B651" s="78"/>
      <c r="C651" s="59"/>
      <c r="D651" s="40"/>
      <c r="E651" s="41"/>
      <c r="F651" s="42"/>
      <c r="G651" s="42"/>
      <c r="H651" s="41"/>
      <c r="I651" s="41"/>
      <c r="J651" s="41"/>
      <c r="K651" s="42"/>
      <c r="L651" s="42"/>
      <c r="M651" s="42"/>
      <c r="N651" s="41"/>
      <c r="O651" s="43"/>
    </row>
    <row r="652" spans="1:15" ht="16.5" x14ac:dyDescent="0.2">
      <c r="A652" s="59"/>
      <c r="B652" s="78"/>
      <c r="C652" s="59"/>
      <c r="D652" s="35"/>
      <c r="E652" s="36"/>
      <c r="F652" s="44"/>
      <c r="G652" s="44"/>
      <c r="H652" s="36"/>
      <c r="I652" s="36"/>
      <c r="J652" s="36"/>
      <c r="K652" s="36"/>
      <c r="L652" s="36"/>
      <c r="M652" s="36"/>
      <c r="N652" s="36"/>
      <c r="O652" s="37"/>
    </row>
    <row r="653" spans="1:15" ht="16.5" x14ac:dyDescent="0.2">
      <c r="A653" s="59"/>
      <c r="B653" s="78"/>
      <c r="C653" s="59"/>
      <c r="D653" s="38"/>
      <c r="E653" s="25"/>
      <c r="F653" s="26"/>
      <c r="G653" s="26"/>
      <c r="H653" s="25"/>
      <c r="I653" s="25"/>
      <c r="J653" s="25"/>
      <c r="K653" s="25"/>
      <c r="L653" s="25"/>
      <c r="M653" s="25"/>
      <c r="N653" s="25"/>
      <c r="O653" s="39"/>
    </row>
    <row r="654" spans="1:15" ht="16.5" x14ac:dyDescent="0.2">
      <c r="A654" s="59"/>
      <c r="B654" s="78"/>
      <c r="C654" s="59"/>
      <c r="D654" s="38"/>
      <c r="E654" s="25"/>
      <c r="F654" s="26"/>
      <c r="G654" s="26"/>
      <c r="H654" s="25"/>
      <c r="I654" s="25"/>
      <c r="J654" s="25"/>
      <c r="K654" s="25"/>
      <c r="L654" s="49"/>
      <c r="M654" s="49"/>
      <c r="N654" s="25"/>
      <c r="O654" s="39"/>
    </row>
    <row r="655" spans="1:15" ht="16.5" x14ac:dyDescent="0.2">
      <c r="A655" s="59"/>
      <c r="B655" s="78"/>
      <c r="C655" s="59"/>
      <c r="D655" s="38"/>
      <c r="E655" s="25"/>
      <c r="F655" s="26"/>
      <c r="G655" s="26"/>
      <c r="H655" s="25"/>
      <c r="I655" s="25"/>
      <c r="J655" s="25"/>
      <c r="K655" s="25"/>
      <c r="L655" s="49"/>
      <c r="M655" s="49"/>
      <c r="N655" s="25"/>
      <c r="O655" s="39"/>
    </row>
    <row r="656" spans="1:15" ht="16.5" x14ac:dyDescent="0.2">
      <c r="A656" s="59"/>
      <c r="B656" s="78"/>
      <c r="C656" s="59"/>
      <c r="D656" s="38"/>
      <c r="E656" s="25"/>
      <c r="F656" s="26"/>
      <c r="G656" s="26"/>
      <c r="H656" s="25"/>
      <c r="I656" s="25"/>
      <c r="J656" s="25"/>
      <c r="K656" s="26"/>
      <c r="L656" s="50"/>
      <c r="M656" s="50"/>
      <c r="N656" s="25"/>
      <c r="O656" s="39"/>
    </row>
    <row r="657" spans="1:15" ht="17.25" thickBot="1" x14ac:dyDescent="0.25">
      <c r="A657" s="59"/>
      <c r="B657" s="78"/>
      <c r="C657" s="59"/>
      <c r="D657" s="40"/>
      <c r="E657" s="41"/>
      <c r="F657" s="42"/>
      <c r="G657" s="42"/>
      <c r="H657" s="41"/>
      <c r="I657" s="41"/>
      <c r="J657" s="41"/>
      <c r="K657" s="42"/>
      <c r="L657" s="42"/>
      <c r="M657" s="42"/>
      <c r="N657" s="41"/>
      <c r="O657" s="43"/>
    </row>
    <row r="658" spans="1:15" ht="16.5" x14ac:dyDescent="0.2">
      <c r="A658" s="59"/>
      <c r="B658" s="78"/>
      <c r="C658" s="59"/>
      <c r="D658" s="35"/>
      <c r="E658" s="36"/>
      <c r="F658" s="44"/>
      <c r="G658" s="44"/>
      <c r="H658" s="36"/>
      <c r="I658" s="36"/>
      <c r="J658" s="36"/>
      <c r="K658" s="36"/>
      <c r="L658" s="36"/>
      <c r="M658" s="36"/>
      <c r="N658" s="36"/>
      <c r="O658" s="37"/>
    </row>
    <row r="659" spans="1:15" ht="16.5" x14ac:dyDescent="0.2">
      <c r="A659" s="59"/>
      <c r="B659" s="78"/>
      <c r="C659" s="59"/>
      <c r="D659" s="38"/>
      <c r="E659" s="25"/>
      <c r="F659" s="26"/>
      <c r="G659" s="26"/>
      <c r="H659" s="25"/>
      <c r="I659" s="25"/>
      <c r="J659" s="25"/>
      <c r="K659" s="25"/>
      <c r="L659" s="25"/>
      <c r="M659" s="25"/>
      <c r="N659" s="25"/>
      <c r="O659" s="39"/>
    </row>
    <row r="660" spans="1:15" ht="16.5" x14ac:dyDescent="0.2">
      <c r="A660" s="59"/>
      <c r="B660" s="78"/>
      <c r="C660" s="59"/>
      <c r="D660" s="38"/>
      <c r="E660" s="25"/>
      <c r="F660" s="26"/>
      <c r="G660" s="26"/>
      <c r="H660" s="25"/>
      <c r="I660" s="25"/>
      <c r="J660" s="25"/>
      <c r="K660" s="25"/>
      <c r="L660" s="49"/>
      <c r="M660" s="49"/>
      <c r="N660" s="25"/>
      <c r="O660" s="39"/>
    </row>
    <row r="661" spans="1:15" ht="16.5" x14ac:dyDescent="0.2">
      <c r="A661" s="59"/>
      <c r="B661" s="78"/>
      <c r="C661" s="59"/>
      <c r="D661" s="38"/>
      <c r="E661" s="25"/>
      <c r="F661" s="26"/>
      <c r="G661" s="26"/>
      <c r="H661" s="25"/>
      <c r="I661" s="25"/>
      <c r="J661" s="25"/>
      <c r="K661" s="25"/>
      <c r="L661" s="49"/>
      <c r="M661" s="49"/>
      <c r="N661" s="25"/>
      <c r="O661" s="39"/>
    </row>
    <row r="662" spans="1:15" ht="16.5" x14ac:dyDescent="0.2">
      <c r="A662" s="59"/>
      <c r="B662" s="78"/>
      <c r="C662" s="59"/>
      <c r="D662" s="38"/>
      <c r="E662" s="25"/>
      <c r="F662" s="26"/>
      <c r="G662" s="26"/>
      <c r="H662" s="25"/>
      <c r="I662" s="25"/>
      <c r="J662" s="25"/>
      <c r="K662" s="25"/>
      <c r="L662" s="50"/>
      <c r="M662" s="50"/>
      <c r="N662" s="25"/>
      <c r="O662" s="39"/>
    </row>
    <row r="663" spans="1:15" ht="17.25" thickBot="1" x14ac:dyDescent="0.25">
      <c r="A663" s="59"/>
      <c r="B663" s="78"/>
      <c r="C663" s="59"/>
      <c r="D663" s="40"/>
      <c r="E663" s="41"/>
      <c r="F663" s="42"/>
      <c r="G663" s="42"/>
      <c r="H663" s="41"/>
      <c r="I663" s="41"/>
      <c r="J663" s="41"/>
      <c r="K663" s="41"/>
      <c r="L663" s="42"/>
      <c r="M663" s="42"/>
      <c r="N663" s="41"/>
      <c r="O663" s="43"/>
    </row>
    <row r="664" spans="1:15" ht="16.5" x14ac:dyDescent="0.2">
      <c r="A664" s="59"/>
      <c r="B664" s="78"/>
      <c r="C664" s="59"/>
      <c r="D664" s="35"/>
      <c r="E664" s="36"/>
      <c r="F664" s="44"/>
      <c r="G664" s="44"/>
      <c r="H664" s="36"/>
      <c r="I664" s="36"/>
      <c r="J664" s="36"/>
      <c r="K664" s="36"/>
      <c r="L664" s="36"/>
      <c r="M664" s="36"/>
      <c r="N664" s="36"/>
      <c r="O664" s="37"/>
    </row>
    <row r="665" spans="1:15" ht="16.5" x14ac:dyDescent="0.2">
      <c r="A665" s="59"/>
      <c r="B665" s="78"/>
      <c r="C665" s="59"/>
      <c r="D665" s="38"/>
      <c r="E665" s="25"/>
      <c r="F665" s="26"/>
      <c r="G665" s="26"/>
      <c r="H665" s="25"/>
      <c r="I665" s="25"/>
      <c r="J665" s="25"/>
      <c r="K665" s="25"/>
      <c r="L665" s="25"/>
      <c r="M665" s="25"/>
      <c r="N665" s="25"/>
      <c r="O665" s="39"/>
    </row>
    <row r="666" spans="1:15" ht="16.5" x14ac:dyDescent="0.2">
      <c r="A666" s="59"/>
      <c r="B666" s="78"/>
      <c r="C666" s="59"/>
      <c r="D666" s="38"/>
      <c r="E666" s="25"/>
      <c r="F666" s="26"/>
      <c r="G666" s="26"/>
      <c r="H666" s="25"/>
      <c r="I666" s="25"/>
      <c r="J666" s="25"/>
      <c r="K666" s="25"/>
      <c r="L666" s="49"/>
      <c r="M666" s="49"/>
      <c r="N666" s="25"/>
      <c r="O666" s="39"/>
    </row>
    <row r="667" spans="1:15" ht="16.5" x14ac:dyDescent="0.2">
      <c r="A667" s="59"/>
      <c r="B667" s="78"/>
      <c r="C667" s="59"/>
      <c r="D667" s="38"/>
      <c r="E667" s="25"/>
      <c r="F667" s="26"/>
      <c r="G667" s="26"/>
      <c r="H667" s="25"/>
      <c r="I667" s="25"/>
      <c r="J667" s="25"/>
      <c r="K667" s="25"/>
      <c r="L667" s="49"/>
      <c r="M667" s="49"/>
      <c r="N667" s="25"/>
      <c r="O667" s="39"/>
    </row>
    <row r="668" spans="1:15" ht="16.5" x14ac:dyDescent="0.2">
      <c r="A668" s="59"/>
      <c r="B668" s="78"/>
      <c r="C668" s="59"/>
      <c r="D668" s="38"/>
      <c r="E668" s="25"/>
      <c r="F668" s="26"/>
      <c r="G668" s="26"/>
      <c r="H668" s="25"/>
      <c r="I668" s="25"/>
      <c r="J668" s="25"/>
      <c r="K668" s="25"/>
      <c r="L668" s="50"/>
      <c r="M668" s="50"/>
      <c r="N668" s="25"/>
      <c r="O668" s="39"/>
    </row>
    <row r="669" spans="1:15" ht="17.25" thickBot="1" x14ac:dyDescent="0.25">
      <c r="A669" s="59"/>
      <c r="B669" s="78"/>
      <c r="C669" s="59"/>
      <c r="D669" s="40"/>
      <c r="E669" s="41"/>
      <c r="F669" s="42"/>
      <c r="G669" s="42"/>
      <c r="H669" s="41"/>
      <c r="I669" s="41"/>
      <c r="J669" s="41"/>
      <c r="K669" s="41"/>
      <c r="L669" s="42"/>
      <c r="M669" s="42"/>
      <c r="N669" s="41"/>
      <c r="O669" s="43"/>
    </row>
    <row r="670" spans="1:15" ht="16.5" x14ac:dyDescent="0.2">
      <c r="A670" s="59"/>
      <c r="B670" s="78"/>
      <c r="C670" s="59"/>
      <c r="D670" s="35"/>
      <c r="E670" s="36"/>
      <c r="F670" s="44"/>
      <c r="G670" s="44"/>
      <c r="H670" s="36"/>
      <c r="I670" s="36"/>
      <c r="J670" s="36"/>
      <c r="K670" s="36"/>
      <c r="L670" s="36"/>
      <c r="M670" s="36"/>
      <c r="N670" s="36"/>
      <c r="O670" s="37"/>
    </row>
    <row r="671" spans="1:15" ht="16.5" x14ac:dyDescent="0.2">
      <c r="A671" s="59"/>
      <c r="B671" s="78"/>
      <c r="C671" s="59"/>
      <c r="D671" s="38"/>
      <c r="E671" s="25"/>
      <c r="F671" s="26"/>
      <c r="G671" s="26"/>
      <c r="H671" s="25"/>
      <c r="I671" s="25"/>
      <c r="J671" s="25"/>
      <c r="K671" s="25"/>
      <c r="L671" s="25"/>
      <c r="M671" s="25"/>
      <c r="N671" s="25"/>
      <c r="O671" s="39"/>
    </row>
    <row r="672" spans="1:15" ht="16.5" x14ac:dyDescent="0.2">
      <c r="A672" s="59"/>
      <c r="B672" s="78"/>
      <c r="C672" s="59"/>
      <c r="D672" s="38"/>
      <c r="E672" s="25"/>
      <c r="F672" s="26"/>
      <c r="G672" s="26"/>
      <c r="H672" s="25"/>
      <c r="I672" s="25"/>
      <c r="J672" s="25"/>
      <c r="K672" s="25"/>
      <c r="L672" s="49"/>
      <c r="M672" s="49"/>
      <c r="N672" s="25"/>
      <c r="O672" s="39"/>
    </row>
    <row r="673" spans="1:15" ht="16.5" x14ac:dyDescent="0.2">
      <c r="A673" s="59"/>
      <c r="B673" s="78"/>
      <c r="C673" s="59"/>
      <c r="D673" s="38"/>
      <c r="E673" s="25"/>
      <c r="F673" s="26"/>
      <c r="G673" s="26"/>
      <c r="H673" s="25"/>
      <c r="I673" s="25"/>
      <c r="J673" s="25"/>
      <c r="K673" s="25"/>
      <c r="L673" s="49"/>
      <c r="M673" s="49"/>
      <c r="N673" s="25"/>
      <c r="O673" s="39"/>
    </row>
    <row r="674" spans="1:15" ht="16.5" x14ac:dyDescent="0.2">
      <c r="A674" s="59"/>
      <c r="B674" s="78"/>
      <c r="C674" s="59"/>
      <c r="D674" s="38"/>
      <c r="E674" s="25"/>
      <c r="F674" s="26"/>
      <c r="G674" s="26"/>
      <c r="H674" s="25"/>
      <c r="I674" s="25"/>
      <c r="J674" s="25"/>
      <c r="K674" s="25"/>
      <c r="L674" s="50"/>
      <c r="M674" s="50"/>
      <c r="N674" s="25"/>
      <c r="O674" s="39"/>
    </row>
    <row r="675" spans="1:15" ht="17.25" thickBot="1" x14ac:dyDescent="0.25">
      <c r="A675" s="59"/>
      <c r="B675" s="78"/>
      <c r="C675" s="59"/>
      <c r="D675" s="40"/>
      <c r="E675" s="41"/>
      <c r="F675" s="42"/>
      <c r="G675" s="42"/>
      <c r="H675" s="41"/>
      <c r="I675" s="41"/>
      <c r="J675" s="41"/>
      <c r="K675" s="41"/>
      <c r="L675" s="42"/>
      <c r="M675" s="42"/>
      <c r="N675" s="41"/>
      <c r="O675" s="43"/>
    </row>
    <row r="676" spans="1:15" ht="16.5" x14ac:dyDescent="0.2">
      <c r="A676" s="59"/>
      <c r="B676" s="78"/>
      <c r="C676" s="59"/>
      <c r="D676" s="35"/>
      <c r="E676" s="36"/>
      <c r="F676" s="44"/>
      <c r="G676" s="44"/>
      <c r="H676" s="36"/>
      <c r="I676" s="36"/>
      <c r="J676" s="36"/>
      <c r="K676" s="36"/>
      <c r="L676" s="36"/>
      <c r="M676" s="36"/>
      <c r="N676" s="36"/>
      <c r="O676" s="37"/>
    </row>
    <row r="677" spans="1:15" ht="16.5" x14ac:dyDescent="0.2">
      <c r="A677" s="59"/>
      <c r="B677" s="78"/>
      <c r="C677" s="59"/>
      <c r="D677" s="38"/>
      <c r="E677" s="25"/>
      <c r="F677" s="26"/>
      <c r="G677" s="26"/>
      <c r="H677" s="25"/>
      <c r="I677" s="25"/>
      <c r="J677" s="25"/>
      <c r="K677" s="25"/>
      <c r="L677" s="25"/>
      <c r="M677" s="25"/>
      <c r="N677" s="25"/>
      <c r="O677" s="39"/>
    </row>
    <row r="678" spans="1:15" ht="16.5" x14ac:dyDescent="0.2">
      <c r="A678" s="59"/>
      <c r="B678" s="78"/>
      <c r="C678" s="59"/>
      <c r="D678" s="38"/>
      <c r="E678" s="25"/>
      <c r="F678" s="26"/>
      <c r="G678" s="26"/>
      <c r="H678" s="25"/>
      <c r="I678" s="25"/>
      <c r="J678" s="25"/>
      <c r="K678" s="25"/>
      <c r="L678" s="49"/>
      <c r="M678" s="49"/>
      <c r="N678" s="25"/>
      <c r="O678" s="39"/>
    </row>
    <row r="679" spans="1:15" ht="16.5" x14ac:dyDescent="0.2">
      <c r="A679" s="59"/>
      <c r="B679" s="78"/>
      <c r="C679" s="59"/>
      <c r="D679" s="38"/>
      <c r="E679" s="25"/>
      <c r="F679" s="26"/>
      <c r="G679" s="26"/>
      <c r="H679" s="25"/>
      <c r="I679" s="25"/>
      <c r="J679" s="25"/>
      <c r="K679" s="25"/>
      <c r="L679" s="49"/>
      <c r="M679" s="49"/>
      <c r="N679" s="25"/>
      <c r="O679" s="39"/>
    </row>
    <row r="680" spans="1:15" ht="16.5" x14ac:dyDescent="0.2">
      <c r="A680" s="59"/>
      <c r="B680" s="78"/>
      <c r="C680" s="59"/>
      <c r="D680" s="38"/>
      <c r="E680" s="25"/>
      <c r="F680" s="26"/>
      <c r="G680" s="26"/>
      <c r="H680" s="25"/>
      <c r="I680" s="25"/>
      <c r="J680" s="25"/>
      <c r="K680" s="25"/>
      <c r="L680" s="50"/>
      <c r="M680" s="50"/>
      <c r="N680" s="25"/>
      <c r="O680" s="39"/>
    </row>
    <row r="681" spans="1:15" ht="17.25" thickBot="1" x14ac:dyDescent="0.25">
      <c r="A681" s="59"/>
      <c r="B681" s="78"/>
      <c r="C681" s="59"/>
      <c r="D681" s="40"/>
      <c r="E681" s="41"/>
      <c r="F681" s="42"/>
      <c r="G681" s="42"/>
      <c r="H681" s="41"/>
      <c r="I681" s="41"/>
      <c r="J681" s="41"/>
      <c r="K681" s="41"/>
      <c r="L681" s="42"/>
      <c r="M681" s="42"/>
      <c r="N681" s="41"/>
      <c r="O681" s="43"/>
    </row>
    <row r="682" spans="1:15" ht="16.5" x14ac:dyDescent="0.2">
      <c r="A682" s="59"/>
      <c r="B682" s="78"/>
      <c r="C682" s="59"/>
      <c r="D682" s="35"/>
      <c r="E682" s="36"/>
      <c r="F682" s="44"/>
      <c r="G682" s="44"/>
      <c r="H682" s="36"/>
      <c r="I682" s="36"/>
      <c r="J682" s="36"/>
      <c r="K682" s="36"/>
      <c r="L682" s="36"/>
      <c r="M682" s="36"/>
      <c r="N682" s="36"/>
      <c r="O682" s="37"/>
    </row>
    <row r="683" spans="1:15" ht="16.5" x14ac:dyDescent="0.2">
      <c r="A683" s="59"/>
      <c r="B683" s="78"/>
      <c r="C683" s="59"/>
      <c r="D683" s="38"/>
      <c r="E683" s="25"/>
      <c r="F683" s="26"/>
      <c r="G683" s="26"/>
      <c r="H683" s="25"/>
      <c r="I683" s="25"/>
      <c r="J683" s="25"/>
      <c r="K683" s="25"/>
      <c r="L683" s="25"/>
      <c r="M683" s="25"/>
      <c r="N683" s="25"/>
      <c r="O683" s="39"/>
    </row>
    <row r="684" spans="1:15" ht="16.5" x14ac:dyDescent="0.2">
      <c r="A684" s="59"/>
      <c r="B684" s="78"/>
      <c r="C684" s="59"/>
      <c r="D684" s="38"/>
      <c r="E684" s="25"/>
      <c r="F684" s="26"/>
      <c r="G684" s="26"/>
      <c r="H684" s="25"/>
      <c r="I684" s="25"/>
      <c r="J684" s="25"/>
      <c r="K684" s="25"/>
      <c r="L684" s="49"/>
      <c r="M684" s="49"/>
      <c r="N684" s="25"/>
      <c r="O684" s="39"/>
    </row>
    <row r="685" spans="1:15" ht="16.5" x14ac:dyDescent="0.2">
      <c r="A685" s="59"/>
      <c r="B685" s="78"/>
      <c r="C685" s="59"/>
      <c r="D685" s="38"/>
      <c r="E685" s="25"/>
      <c r="F685" s="26"/>
      <c r="G685" s="26"/>
      <c r="H685" s="25"/>
      <c r="I685" s="25"/>
      <c r="J685" s="25"/>
      <c r="K685" s="25"/>
      <c r="L685" s="49"/>
      <c r="M685" s="49"/>
      <c r="N685" s="25"/>
      <c r="O685" s="39"/>
    </row>
    <row r="686" spans="1:15" ht="16.5" x14ac:dyDescent="0.2">
      <c r="A686" s="59"/>
      <c r="B686" s="78"/>
      <c r="C686" s="59"/>
      <c r="D686" s="38"/>
      <c r="E686" s="25"/>
      <c r="F686" s="26"/>
      <c r="G686" s="26"/>
      <c r="H686" s="25"/>
      <c r="I686" s="25"/>
      <c r="J686" s="25"/>
      <c r="K686" s="25"/>
      <c r="L686" s="50"/>
      <c r="M686" s="50"/>
      <c r="N686" s="25"/>
      <c r="O686" s="39"/>
    </row>
    <row r="687" spans="1:15" ht="17.25" thickBot="1" x14ac:dyDescent="0.25">
      <c r="A687" s="59"/>
      <c r="B687" s="78"/>
      <c r="C687" s="59"/>
      <c r="D687" s="40"/>
      <c r="E687" s="41"/>
      <c r="F687" s="42"/>
      <c r="G687" s="42"/>
      <c r="H687" s="41"/>
      <c r="I687" s="41"/>
      <c r="J687" s="41"/>
      <c r="K687" s="41"/>
      <c r="L687" s="42"/>
      <c r="M687" s="42"/>
      <c r="N687" s="41"/>
      <c r="O687" s="43"/>
    </row>
    <row r="688" spans="1:15" ht="16.5" x14ac:dyDescent="0.2">
      <c r="A688" s="59"/>
      <c r="B688" s="78"/>
      <c r="C688" s="59"/>
      <c r="D688" s="35"/>
      <c r="E688" s="36"/>
      <c r="F688" s="44"/>
      <c r="G688" s="44"/>
      <c r="H688" s="36"/>
      <c r="I688" s="36"/>
      <c r="J688" s="36"/>
      <c r="K688" s="36"/>
      <c r="L688" s="36"/>
      <c r="M688" s="36"/>
      <c r="N688" s="36"/>
      <c r="O688" s="37"/>
    </row>
    <row r="689" spans="1:15" ht="16.5" x14ac:dyDescent="0.2">
      <c r="A689" s="59"/>
      <c r="B689" s="78"/>
      <c r="C689" s="59"/>
      <c r="D689" s="38"/>
      <c r="E689" s="25"/>
      <c r="F689" s="26"/>
      <c r="G689" s="26"/>
      <c r="H689" s="25"/>
      <c r="I689" s="25"/>
      <c r="J689" s="25"/>
      <c r="K689" s="25"/>
      <c r="L689" s="25"/>
      <c r="M689" s="25"/>
      <c r="N689" s="25"/>
      <c r="O689" s="39"/>
    </row>
    <row r="690" spans="1:15" ht="16.5" x14ac:dyDescent="0.2">
      <c r="A690" s="59"/>
      <c r="B690" s="78"/>
      <c r="C690" s="59"/>
      <c r="D690" s="38"/>
      <c r="E690" s="25"/>
      <c r="F690" s="26"/>
      <c r="G690" s="26"/>
      <c r="H690" s="25"/>
      <c r="I690" s="25"/>
      <c r="J690" s="25"/>
      <c r="K690" s="25"/>
      <c r="L690" s="49"/>
      <c r="M690" s="49"/>
      <c r="N690" s="25"/>
      <c r="O690" s="39"/>
    </row>
    <row r="691" spans="1:15" ht="16.5" x14ac:dyDescent="0.2">
      <c r="A691" s="59"/>
      <c r="B691" s="78"/>
      <c r="C691" s="59"/>
      <c r="D691" s="38"/>
      <c r="E691" s="25"/>
      <c r="F691" s="26"/>
      <c r="G691" s="26"/>
      <c r="H691" s="25"/>
      <c r="I691" s="25"/>
      <c r="J691" s="25"/>
      <c r="K691" s="25"/>
      <c r="L691" s="49"/>
      <c r="M691" s="49"/>
      <c r="N691" s="25"/>
      <c r="O691" s="39"/>
    </row>
    <row r="692" spans="1:15" ht="16.5" x14ac:dyDescent="0.2">
      <c r="A692" s="59"/>
      <c r="B692" s="78"/>
      <c r="C692" s="59"/>
      <c r="D692" s="38"/>
      <c r="E692" s="25"/>
      <c r="F692" s="26"/>
      <c r="G692" s="26"/>
      <c r="H692" s="25"/>
      <c r="I692" s="25"/>
      <c r="J692" s="25"/>
      <c r="K692" s="25"/>
      <c r="L692" s="50"/>
      <c r="M692" s="50"/>
      <c r="N692" s="25"/>
      <c r="O692" s="39"/>
    </row>
    <row r="693" spans="1:15" ht="17.25" thickBot="1" x14ac:dyDescent="0.25">
      <c r="A693" s="59"/>
      <c r="B693" s="78"/>
      <c r="C693" s="59"/>
      <c r="D693" s="40"/>
      <c r="E693" s="41"/>
      <c r="F693" s="42"/>
      <c r="G693" s="42"/>
      <c r="H693" s="41"/>
      <c r="I693" s="41"/>
      <c r="J693" s="41"/>
      <c r="K693" s="41"/>
      <c r="L693" s="42"/>
      <c r="M693" s="42"/>
      <c r="N693" s="41"/>
      <c r="O693" s="43"/>
    </row>
    <row r="694" spans="1:15" ht="16.5" x14ac:dyDescent="0.2">
      <c r="A694" s="59"/>
      <c r="B694" s="78"/>
      <c r="C694" s="59"/>
      <c r="D694" s="35"/>
      <c r="E694" s="36"/>
      <c r="F694" s="44"/>
      <c r="G694" s="44"/>
      <c r="H694" s="36"/>
      <c r="I694" s="36"/>
      <c r="J694" s="36"/>
      <c r="K694" s="44"/>
      <c r="L694" s="36"/>
      <c r="M694" s="36"/>
      <c r="N694" s="36"/>
      <c r="O694" s="37"/>
    </row>
    <row r="695" spans="1:15" ht="16.5" x14ac:dyDescent="0.2">
      <c r="A695" s="59"/>
      <c r="B695" s="78"/>
      <c r="C695" s="59"/>
      <c r="D695" s="38"/>
      <c r="E695" s="25"/>
      <c r="F695" s="26"/>
      <c r="G695" s="26"/>
      <c r="H695" s="25"/>
      <c r="I695" s="25"/>
      <c r="J695" s="25"/>
      <c r="K695" s="26"/>
      <c r="L695" s="25"/>
      <c r="M695" s="25"/>
      <c r="N695" s="25"/>
      <c r="O695" s="39"/>
    </row>
    <row r="696" spans="1:15" ht="16.5" x14ac:dyDescent="0.2">
      <c r="A696" s="59"/>
      <c r="B696" s="78"/>
      <c r="C696" s="59"/>
      <c r="D696" s="38"/>
      <c r="E696" s="25"/>
      <c r="F696" s="26"/>
      <c r="G696" s="26"/>
      <c r="H696" s="25"/>
      <c r="I696" s="25"/>
      <c r="J696" s="25"/>
      <c r="K696" s="26"/>
      <c r="L696" s="49"/>
      <c r="M696" s="49"/>
      <c r="N696" s="25"/>
      <c r="O696" s="39"/>
    </row>
    <row r="697" spans="1:15" ht="16.5" x14ac:dyDescent="0.2">
      <c r="A697" s="59"/>
      <c r="B697" s="78"/>
      <c r="C697" s="59"/>
      <c r="D697" s="38"/>
      <c r="E697" s="25"/>
      <c r="F697" s="26"/>
      <c r="G697" s="26"/>
      <c r="H697" s="25"/>
      <c r="I697" s="25"/>
      <c r="J697" s="25"/>
      <c r="K697" s="25"/>
      <c r="L697" s="49"/>
      <c r="M697" s="49"/>
      <c r="N697" s="25"/>
      <c r="O697" s="39"/>
    </row>
    <row r="698" spans="1:15" ht="16.5" x14ac:dyDescent="0.2">
      <c r="A698" s="59"/>
      <c r="B698" s="78"/>
      <c r="C698" s="59"/>
      <c r="D698" s="38"/>
      <c r="E698" s="25"/>
      <c r="F698" s="26"/>
      <c r="G698" s="26"/>
      <c r="H698" s="25"/>
      <c r="I698" s="25"/>
      <c r="J698" s="25"/>
      <c r="K698" s="26"/>
      <c r="L698" s="50"/>
      <c r="M698" s="50"/>
      <c r="N698" s="25"/>
      <c r="O698" s="39"/>
    </row>
    <row r="699" spans="1:15" ht="17.25" thickBot="1" x14ac:dyDescent="0.25">
      <c r="A699" s="59"/>
      <c r="B699" s="78"/>
      <c r="C699" s="59"/>
      <c r="D699" s="40"/>
      <c r="E699" s="41"/>
      <c r="F699" s="42"/>
      <c r="G699" s="42"/>
      <c r="H699" s="41"/>
      <c r="I699" s="41"/>
      <c r="J699" s="41"/>
      <c r="K699" s="42"/>
      <c r="L699" s="42"/>
      <c r="M699" s="42"/>
      <c r="N699" s="41"/>
      <c r="O699" s="43"/>
    </row>
    <row r="700" spans="1:15" ht="16.5" x14ac:dyDescent="0.2">
      <c r="A700" s="59"/>
      <c r="B700" s="78"/>
      <c r="C700" s="59"/>
      <c r="D700" s="35"/>
      <c r="E700" s="36"/>
      <c r="F700" s="44"/>
      <c r="G700" s="44"/>
      <c r="H700" s="36"/>
      <c r="I700" s="36"/>
      <c r="J700" s="36"/>
      <c r="K700" s="36"/>
      <c r="L700" s="36"/>
      <c r="M700" s="36"/>
      <c r="N700" s="36"/>
      <c r="O700" s="37"/>
    </row>
    <row r="701" spans="1:15" ht="16.5" x14ac:dyDescent="0.2">
      <c r="A701" s="59"/>
      <c r="B701" s="78"/>
      <c r="C701" s="59"/>
      <c r="D701" s="38"/>
      <c r="E701" s="25"/>
      <c r="F701" s="26"/>
      <c r="G701" s="26"/>
      <c r="H701" s="25"/>
      <c r="I701" s="25"/>
      <c r="J701" s="25"/>
      <c r="K701" s="25"/>
      <c r="L701" s="25"/>
      <c r="M701" s="25"/>
      <c r="N701" s="25"/>
      <c r="O701" s="39"/>
    </row>
    <row r="702" spans="1:15" ht="16.5" x14ac:dyDescent="0.2">
      <c r="A702" s="59"/>
      <c r="B702" s="78"/>
      <c r="C702" s="59"/>
      <c r="D702" s="38"/>
      <c r="E702" s="25"/>
      <c r="F702" s="26"/>
      <c r="G702" s="26"/>
      <c r="H702" s="25"/>
      <c r="I702" s="25"/>
      <c r="J702" s="25"/>
      <c r="K702" s="25"/>
      <c r="L702" s="49"/>
      <c r="M702" s="49"/>
      <c r="N702" s="25"/>
      <c r="O702" s="39"/>
    </row>
    <row r="703" spans="1:15" ht="16.5" x14ac:dyDescent="0.2">
      <c r="A703" s="59"/>
      <c r="B703" s="78"/>
      <c r="C703" s="59"/>
      <c r="D703" s="38"/>
      <c r="E703" s="25"/>
      <c r="F703" s="26"/>
      <c r="G703" s="26"/>
      <c r="H703" s="25"/>
      <c r="I703" s="25"/>
      <c r="J703" s="25"/>
      <c r="K703" s="25"/>
      <c r="L703" s="49"/>
      <c r="M703" s="49"/>
      <c r="N703" s="25"/>
      <c r="O703" s="39"/>
    </row>
    <row r="704" spans="1:15" ht="16.5" x14ac:dyDescent="0.2">
      <c r="A704" s="59"/>
      <c r="B704" s="78"/>
      <c r="C704" s="59"/>
      <c r="D704" s="38"/>
      <c r="E704" s="25"/>
      <c r="F704" s="26"/>
      <c r="G704" s="26"/>
      <c r="H704" s="25"/>
      <c r="I704" s="25"/>
      <c r="J704" s="25"/>
      <c r="K704" s="25"/>
      <c r="L704" s="50"/>
      <c r="M704" s="50"/>
      <c r="N704" s="25"/>
      <c r="O704" s="39"/>
    </row>
    <row r="705" spans="1:15" ht="17.25" thickBot="1" x14ac:dyDescent="0.25">
      <c r="A705" s="59"/>
      <c r="B705" s="78"/>
      <c r="C705" s="59"/>
      <c r="D705" s="40"/>
      <c r="E705" s="41"/>
      <c r="F705" s="42"/>
      <c r="G705" s="42"/>
      <c r="H705" s="41"/>
      <c r="I705" s="41"/>
      <c r="J705" s="41"/>
      <c r="K705" s="41"/>
      <c r="L705" s="42"/>
      <c r="M705" s="42"/>
      <c r="N705" s="41"/>
      <c r="O705" s="43"/>
    </row>
    <row r="706" spans="1:15" ht="16.5" x14ac:dyDescent="0.2">
      <c r="A706" s="59"/>
      <c r="B706" s="78"/>
      <c r="C706" s="59"/>
      <c r="D706" s="35"/>
      <c r="E706" s="36"/>
      <c r="F706" s="44"/>
      <c r="G706" s="44"/>
      <c r="H706" s="36"/>
      <c r="I706" s="36"/>
      <c r="J706" s="36"/>
      <c r="K706" s="36"/>
      <c r="L706" s="36"/>
      <c r="M706" s="36"/>
      <c r="N706" s="36"/>
      <c r="O706" s="37"/>
    </row>
    <row r="707" spans="1:15" ht="16.5" x14ac:dyDescent="0.2">
      <c r="A707" s="59"/>
      <c r="B707" s="78"/>
      <c r="C707" s="59"/>
      <c r="D707" s="38"/>
      <c r="E707" s="25"/>
      <c r="F707" s="26"/>
      <c r="G707" s="26"/>
      <c r="H707" s="25"/>
      <c r="I707" s="25"/>
      <c r="J707" s="25"/>
      <c r="K707" s="25"/>
      <c r="L707" s="25"/>
      <c r="M707" s="25"/>
      <c r="N707" s="25"/>
      <c r="O707" s="39"/>
    </row>
    <row r="708" spans="1:15" ht="16.5" x14ac:dyDescent="0.2">
      <c r="A708" s="59"/>
      <c r="B708" s="78"/>
      <c r="C708" s="59"/>
      <c r="D708" s="38"/>
      <c r="E708" s="25"/>
      <c r="F708" s="26"/>
      <c r="G708" s="26"/>
      <c r="H708" s="25"/>
      <c r="I708" s="25"/>
      <c r="J708" s="25"/>
      <c r="K708" s="25"/>
      <c r="L708" s="49"/>
      <c r="M708" s="49"/>
      <c r="N708" s="25"/>
      <c r="O708" s="39"/>
    </row>
    <row r="709" spans="1:15" ht="16.5" x14ac:dyDescent="0.2">
      <c r="A709" s="59"/>
      <c r="B709" s="78"/>
      <c r="C709" s="59"/>
      <c r="D709" s="38"/>
      <c r="E709" s="25"/>
      <c r="F709" s="26"/>
      <c r="G709" s="26"/>
      <c r="H709" s="25"/>
      <c r="I709" s="25"/>
      <c r="J709" s="25"/>
      <c r="K709" s="25"/>
      <c r="L709" s="49"/>
      <c r="M709" s="49"/>
      <c r="N709" s="25"/>
      <c r="O709" s="39"/>
    </row>
    <row r="710" spans="1:15" ht="16.5" x14ac:dyDescent="0.2">
      <c r="A710" s="59"/>
      <c r="B710" s="78"/>
      <c r="C710" s="59"/>
      <c r="D710" s="38"/>
      <c r="E710" s="25"/>
      <c r="F710" s="26"/>
      <c r="G710" s="26"/>
      <c r="H710" s="25"/>
      <c r="I710" s="25"/>
      <c r="J710" s="25"/>
      <c r="K710" s="25"/>
      <c r="L710" s="50"/>
      <c r="M710" s="50"/>
      <c r="N710" s="25"/>
      <c r="O710" s="39"/>
    </row>
    <row r="711" spans="1:15" ht="17.25" thickBot="1" x14ac:dyDescent="0.25">
      <c r="A711" s="59"/>
      <c r="B711" s="78"/>
      <c r="C711" s="59"/>
      <c r="D711" s="40"/>
      <c r="E711" s="41"/>
      <c r="F711" s="42"/>
      <c r="G711" s="42"/>
      <c r="H711" s="41"/>
      <c r="I711" s="41"/>
      <c r="J711" s="41"/>
      <c r="K711" s="41"/>
      <c r="L711" s="42"/>
      <c r="M711" s="42"/>
      <c r="N711" s="41"/>
      <c r="O711" s="43"/>
    </row>
    <row r="712" spans="1:15" ht="16.5" x14ac:dyDescent="0.2">
      <c r="A712" s="59"/>
      <c r="B712" s="78"/>
      <c r="C712" s="59"/>
      <c r="D712" s="35"/>
      <c r="E712" s="36"/>
      <c r="F712" s="44"/>
      <c r="G712" s="44"/>
      <c r="H712" s="36"/>
      <c r="I712" s="36"/>
      <c r="J712" s="36"/>
      <c r="K712" s="36"/>
      <c r="L712" s="36"/>
      <c r="M712" s="36"/>
      <c r="N712" s="36"/>
      <c r="O712" s="37"/>
    </row>
    <row r="713" spans="1:15" ht="16.5" x14ac:dyDescent="0.2">
      <c r="A713" s="59"/>
      <c r="B713" s="78"/>
      <c r="C713" s="59"/>
      <c r="D713" s="38"/>
      <c r="E713" s="25"/>
      <c r="F713" s="26"/>
      <c r="G713" s="26"/>
      <c r="H713" s="25"/>
      <c r="I713" s="25"/>
      <c r="J713" s="25"/>
      <c r="K713" s="25"/>
      <c r="L713" s="25"/>
      <c r="M713" s="25"/>
      <c r="N713" s="25"/>
      <c r="O713" s="39"/>
    </row>
    <row r="714" spans="1:15" ht="16.5" x14ac:dyDescent="0.2">
      <c r="A714" s="59"/>
      <c r="B714" s="78"/>
      <c r="C714" s="59"/>
      <c r="D714" s="38"/>
      <c r="E714" s="25"/>
      <c r="F714" s="26"/>
      <c r="G714" s="26"/>
      <c r="H714" s="25"/>
      <c r="I714" s="25"/>
      <c r="J714" s="25"/>
      <c r="K714" s="25"/>
      <c r="L714" s="49"/>
      <c r="M714" s="49"/>
      <c r="N714" s="25"/>
      <c r="O714" s="39"/>
    </row>
    <row r="715" spans="1:15" ht="16.5" x14ac:dyDescent="0.2">
      <c r="A715" s="59"/>
      <c r="B715" s="78"/>
      <c r="C715" s="59"/>
      <c r="D715" s="38"/>
      <c r="E715" s="25"/>
      <c r="F715" s="26"/>
      <c r="G715" s="26"/>
      <c r="H715" s="25"/>
      <c r="I715" s="25"/>
      <c r="J715" s="25"/>
      <c r="K715" s="25"/>
      <c r="L715" s="49"/>
      <c r="M715" s="49"/>
      <c r="N715" s="25"/>
      <c r="O715" s="39"/>
    </row>
    <row r="716" spans="1:15" ht="16.5" x14ac:dyDescent="0.2">
      <c r="A716" s="59"/>
      <c r="B716" s="78"/>
      <c r="C716" s="59"/>
      <c r="D716" s="38"/>
      <c r="E716" s="25"/>
      <c r="F716" s="26"/>
      <c r="G716" s="26"/>
      <c r="H716" s="25"/>
      <c r="I716" s="25"/>
      <c r="J716" s="25"/>
      <c r="K716" s="25"/>
      <c r="L716" s="50"/>
      <c r="M716" s="50"/>
      <c r="N716" s="25"/>
      <c r="O716" s="39"/>
    </row>
    <row r="717" spans="1:15" ht="17.25" thickBot="1" x14ac:dyDescent="0.25">
      <c r="A717" s="59"/>
      <c r="B717" s="78"/>
      <c r="C717" s="59"/>
      <c r="D717" s="40"/>
      <c r="E717" s="41"/>
      <c r="F717" s="42"/>
      <c r="G717" s="42"/>
      <c r="H717" s="41"/>
      <c r="I717" s="41"/>
      <c r="J717" s="41"/>
      <c r="K717" s="41"/>
      <c r="L717" s="42"/>
      <c r="M717" s="42"/>
      <c r="N717" s="41"/>
      <c r="O717" s="43"/>
    </row>
    <row r="718" spans="1:15" ht="16.5" x14ac:dyDescent="0.2">
      <c r="A718" s="59"/>
      <c r="B718" s="78"/>
      <c r="C718" s="59"/>
      <c r="D718" s="35"/>
      <c r="E718" s="36"/>
      <c r="F718" s="44"/>
      <c r="G718" s="44"/>
      <c r="H718" s="36"/>
      <c r="I718" s="36"/>
      <c r="J718" s="36"/>
      <c r="K718" s="36"/>
      <c r="L718" s="36"/>
      <c r="M718" s="36"/>
      <c r="N718" s="36"/>
      <c r="O718" s="37"/>
    </row>
    <row r="719" spans="1:15" ht="16.5" x14ac:dyDescent="0.2">
      <c r="A719" s="59"/>
      <c r="B719" s="78"/>
      <c r="C719" s="59"/>
      <c r="D719" s="38"/>
      <c r="E719" s="25"/>
      <c r="F719" s="26"/>
      <c r="G719" s="26"/>
      <c r="H719" s="25"/>
      <c r="I719" s="25"/>
      <c r="J719" s="25"/>
      <c r="K719" s="25"/>
      <c r="L719" s="25"/>
      <c r="M719" s="25"/>
      <c r="N719" s="25"/>
      <c r="O719" s="39"/>
    </row>
    <row r="720" spans="1:15" ht="16.5" x14ac:dyDescent="0.2">
      <c r="A720" s="59"/>
      <c r="B720" s="78"/>
      <c r="C720" s="59"/>
      <c r="D720" s="38"/>
      <c r="E720" s="25"/>
      <c r="F720" s="26"/>
      <c r="G720" s="26"/>
      <c r="H720" s="25"/>
      <c r="I720" s="25"/>
      <c r="J720" s="25"/>
      <c r="K720" s="25"/>
      <c r="L720" s="49"/>
      <c r="M720" s="49"/>
      <c r="N720" s="25"/>
      <c r="O720" s="39"/>
    </row>
    <row r="721" spans="1:15" ht="16.5" x14ac:dyDescent="0.2">
      <c r="A721" s="59"/>
      <c r="B721" s="78"/>
      <c r="C721" s="59"/>
      <c r="D721" s="38"/>
      <c r="E721" s="25"/>
      <c r="F721" s="26"/>
      <c r="G721" s="26"/>
      <c r="H721" s="25"/>
      <c r="I721" s="25"/>
      <c r="J721" s="25"/>
      <c r="K721" s="25"/>
      <c r="L721" s="49"/>
      <c r="M721" s="49"/>
      <c r="N721" s="25"/>
      <c r="O721" s="39"/>
    </row>
    <row r="722" spans="1:15" ht="16.5" x14ac:dyDescent="0.2">
      <c r="A722" s="59"/>
      <c r="B722" s="78"/>
      <c r="C722" s="59"/>
      <c r="D722" s="38"/>
      <c r="E722" s="25"/>
      <c r="F722" s="26"/>
      <c r="G722" s="26"/>
      <c r="H722" s="25"/>
      <c r="I722" s="25"/>
      <c r="J722" s="25"/>
      <c r="K722" s="25"/>
      <c r="L722" s="50"/>
      <c r="M722" s="50"/>
      <c r="N722" s="25"/>
      <c r="O722" s="39"/>
    </row>
    <row r="723" spans="1:15" ht="17.25" thickBot="1" x14ac:dyDescent="0.25">
      <c r="A723" s="59"/>
      <c r="B723" s="78"/>
      <c r="C723" s="59"/>
      <c r="D723" s="40"/>
      <c r="E723" s="41"/>
      <c r="F723" s="42"/>
      <c r="G723" s="42"/>
      <c r="H723" s="41"/>
      <c r="I723" s="41"/>
      <c r="J723" s="41"/>
      <c r="K723" s="41"/>
      <c r="L723" s="42"/>
      <c r="M723" s="42"/>
      <c r="N723" s="41"/>
      <c r="O723" s="43"/>
    </row>
    <row r="724" spans="1:15" ht="16.5" x14ac:dyDescent="0.2">
      <c r="A724" s="59"/>
      <c r="B724" s="78"/>
      <c r="C724" s="59"/>
      <c r="D724" s="35"/>
      <c r="E724" s="36"/>
      <c r="F724" s="44"/>
      <c r="G724" s="44"/>
      <c r="H724" s="36"/>
      <c r="I724" s="36"/>
      <c r="J724" s="36"/>
      <c r="K724" s="36"/>
      <c r="L724" s="36"/>
      <c r="M724" s="36"/>
      <c r="N724" s="36"/>
      <c r="O724" s="37"/>
    </row>
    <row r="725" spans="1:15" ht="16.5" x14ac:dyDescent="0.2">
      <c r="A725" s="59"/>
      <c r="B725" s="78"/>
      <c r="C725" s="59"/>
      <c r="D725" s="38"/>
      <c r="E725" s="25"/>
      <c r="F725" s="26"/>
      <c r="G725" s="26"/>
      <c r="H725" s="25"/>
      <c r="I725" s="25"/>
      <c r="J725" s="25"/>
      <c r="K725" s="25"/>
      <c r="L725" s="25"/>
      <c r="M725" s="25"/>
      <c r="N725" s="25"/>
      <c r="O725" s="39"/>
    </row>
    <row r="726" spans="1:15" ht="16.5" x14ac:dyDescent="0.2">
      <c r="A726" s="59"/>
      <c r="B726" s="78"/>
      <c r="C726" s="59"/>
      <c r="D726" s="38"/>
      <c r="E726" s="25"/>
      <c r="F726" s="26"/>
      <c r="G726" s="26"/>
      <c r="H726" s="25"/>
      <c r="I726" s="25"/>
      <c r="J726" s="25"/>
      <c r="K726" s="25"/>
      <c r="L726" s="49"/>
      <c r="M726" s="49"/>
      <c r="N726" s="25"/>
      <c r="O726" s="39"/>
    </row>
    <row r="727" spans="1:15" ht="16.5" x14ac:dyDescent="0.2">
      <c r="A727" s="59"/>
      <c r="B727" s="78"/>
      <c r="C727" s="59"/>
      <c r="D727" s="38"/>
      <c r="E727" s="25"/>
      <c r="F727" s="26"/>
      <c r="G727" s="26"/>
      <c r="H727" s="25"/>
      <c r="I727" s="25"/>
      <c r="J727" s="25"/>
      <c r="K727" s="25"/>
      <c r="L727" s="49"/>
      <c r="M727" s="49"/>
      <c r="N727" s="25"/>
      <c r="O727" s="39"/>
    </row>
    <row r="728" spans="1:15" ht="16.5" x14ac:dyDescent="0.2">
      <c r="A728" s="59"/>
      <c r="B728" s="78"/>
      <c r="C728" s="59"/>
      <c r="D728" s="38"/>
      <c r="E728" s="25"/>
      <c r="F728" s="26"/>
      <c r="G728" s="26"/>
      <c r="H728" s="25"/>
      <c r="I728" s="25"/>
      <c r="J728" s="25"/>
      <c r="K728" s="25"/>
      <c r="L728" s="50"/>
      <c r="M728" s="50"/>
      <c r="N728" s="25"/>
      <c r="O728" s="39"/>
    </row>
    <row r="729" spans="1:15" ht="17.25" thickBot="1" x14ac:dyDescent="0.25">
      <c r="A729" s="59"/>
      <c r="B729" s="78"/>
      <c r="C729" s="59"/>
      <c r="D729" s="40"/>
      <c r="E729" s="41"/>
      <c r="F729" s="42"/>
      <c r="G729" s="42"/>
      <c r="H729" s="41"/>
      <c r="I729" s="41"/>
      <c r="J729" s="41"/>
      <c r="K729" s="41"/>
      <c r="L729" s="42"/>
      <c r="M729" s="42"/>
      <c r="N729" s="41"/>
      <c r="O729" s="43"/>
    </row>
    <row r="730" spans="1:15" ht="16.5" x14ac:dyDescent="0.2">
      <c r="A730" s="59"/>
      <c r="B730" s="78"/>
      <c r="C730" s="59"/>
      <c r="D730" s="35"/>
      <c r="E730" s="36"/>
      <c r="F730" s="44"/>
      <c r="G730" s="44"/>
      <c r="H730" s="36"/>
      <c r="I730" s="36"/>
      <c r="J730" s="36"/>
      <c r="K730" s="36"/>
      <c r="L730" s="36"/>
      <c r="M730" s="36"/>
      <c r="N730" s="36"/>
      <c r="O730" s="37"/>
    </row>
    <row r="731" spans="1:15" ht="16.5" x14ac:dyDescent="0.2">
      <c r="A731" s="59"/>
      <c r="B731" s="78"/>
      <c r="C731" s="59"/>
      <c r="D731" s="38"/>
      <c r="E731" s="25"/>
      <c r="F731" s="26"/>
      <c r="G731" s="26"/>
      <c r="H731" s="25"/>
      <c r="I731" s="25"/>
      <c r="J731" s="25"/>
      <c r="K731" s="25"/>
      <c r="L731" s="25"/>
      <c r="M731" s="25"/>
      <c r="N731" s="25"/>
      <c r="O731" s="39"/>
    </row>
    <row r="732" spans="1:15" ht="16.5" x14ac:dyDescent="0.2">
      <c r="A732" s="59"/>
      <c r="B732" s="78"/>
      <c r="C732" s="59"/>
      <c r="D732" s="38"/>
      <c r="E732" s="25"/>
      <c r="F732" s="26"/>
      <c r="G732" s="26"/>
      <c r="H732" s="25"/>
      <c r="I732" s="25"/>
      <c r="J732" s="25"/>
      <c r="K732" s="25"/>
      <c r="L732" s="49"/>
      <c r="M732" s="49"/>
      <c r="N732" s="25"/>
      <c r="O732" s="39"/>
    </row>
    <row r="733" spans="1:15" ht="16.5" x14ac:dyDescent="0.2">
      <c r="A733" s="59"/>
      <c r="B733" s="78"/>
      <c r="C733" s="59"/>
      <c r="D733" s="38"/>
      <c r="E733" s="25"/>
      <c r="F733" s="26"/>
      <c r="G733" s="26"/>
      <c r="H733" s="25"/>
      <c r="I733" s="25"/>
      <c r="J733" s="25"/>
      <c r="K733" s="25"/>
      <c r="L733" s="49"/>
      <c r="M733" s="49"/>
      <c r="N733" s="25"/>
      <c r="O733" s="39"/>
    </row>
    <row r="734" spans="1:15" ht="16.5" x14ac:dyDescent="0.2">
      <c r="A734" s="59"/>
      <c r="B734" s="78"/>
      <c r="C734" s="59"/>
      <c r="D734" s="38"/>
      <c r="E734" s="25"/>
      <c r="F734" s="26"/>
      <c r="G734" s="26"/>
      <c r="H734" s="25"/>
      <c r="I734" s="25"/>
      <c r="J734" s="25"/>
      <c r="K734" s="25"/>
      <c r="L734" s="50"/>
      <c r="M734" s="50"/>
      <c r="N734" s="25"/>
      <c r="O734" s="39"/>
    </row>
    <row r="735" spans="1:15" ht="17.25" thickBot="1" x14ac:dyDescent="0.25">
      <c r="A735" s="59"/>
      <c r="B735" s="78"/>
      <c r="C735" s="59"/>
      <c r="D735" s="40"/>
      <c r="E735" s="41"/>
      <c r="F735" s="42"/>
      <c r="G735" s="42"/>
      <c r="H735" s="41"/>
      <c r="I735" s="41"/>
      <c r="J735" s="41"/>
      <c r="K735" s="41"/>
      <c r="L735" s="42"/>
      <c r="M735" s="42"/>
      <c r="N735" s="41"/>
      <c r="O735" s="43"/>
    </row>
    <row r="736" spans="1:15" ht="16.5" x14ac:dyDescent="0.2">
      <c r="A736" s="59"/>
      <c r="B736" s="78"/>
      <c r="C736" s="59"/>
      <c r="D736" s="35"/>
      <c r="E736" s="36"/>
      <c r="F736" s="44"/>
      <c r="G736" s="44"/>
      <c r="H736" s="36"/>
      <c r="I736" s="36"/>
      <c r="J736" s="36"/>
      <c r="K736" s="36"/>
      <c r="L736" s="36"/>
      <c r="M736" s="36"/>
      <c r="N736" s="36"/>
      <c r="O736" s="37"/>
    </row>
    <row r="737" spans="1:15" ht="16.5" x14ac:dyDescent="0.2">
      <c r="A737" s="59"/>
      <c r="B737" s="78"/>
      <c r="C737" s="59"/>
      <c r="D737" s="38"/>
      <c r="E737" s="25"/>
      <c r="F737" s="26"/>
      <c r="G737" s="26"/>
      <c r="H737" s="25"/>
      <c r="I737" s="25"/>
      <c r="J737" s="25"/>
      <c r="K737" s="25"/>
      <c r="L737" s="25"/>
      <c r="M737" s="25"/>
      <c r="N737" s="25"/>
      <c r="O737" s="39"/>
    </row>
    <row r="738" spans="1:15" ht="16.5" x14ac:dyDescent="0.2">
      <c r="A738" s="59"/>
      <c r="B738" s="78"/>
      <c r="C738" s="59"/>
      <c r="D738" s="38"/>
      <c r="E738" s="25"/>
      <c r="F738" s="26"/>
      <c r="G738" s="26"/>
      <c r="H738" s="25"/>
      <c r="I738" s="25"/>
      <c r="J738" s="25"/>
      <c r="K738" s="25"/>
      <c r="L738" s="49"/>
      <c r="M738" s="49"/>
      <c r="N738" s="25"/>
      <c r="O738" s="39"/>
    </row>
    <row r="739" spans="1:15" ht="16.5" x14ac:dyDescent="0.2">
      <c r="A739" s="59"/>
      <c r="B739" s="78"/>
      <c r="C739" s="59"/>
      <c r="D739" s="38"/>
      <c r="E739" s="25"/>
      <c r="F739" s="26"/>
      <c r="G739" s="26"/>
      <c r="H739" s="25"/>
      <c r="I739" s="25"/>
      <c r="J739" s="25"/>
      <c r="K739" s="25"/>
      <c r="L739" s="49"/>
      <c r="M739" s="49"/>
      <c r="N739" s="25"/>
      <c r="O739" s="39"/>
    </row>
    <row r="740" spans="1:15" ht="16.5" x14ac:dyDescent="0.2">
      <c r="A740" s="59"/>
      <c r="B740" s="78"/>
      <c r="C740" s="59"/>
      <c r="D740" s="38"/>
      <c r="E740" s="25"/>
      <c r="F740" s="26"/>
      <c r="G740" s="26"/>
      <c r="H740" s="25"/>
      <c r="I740" s="25"/>
      <c r="J740" s="25"/>
      <c r="K740" s="25"/>
      <c r="L740" s="50"/>
      <c r="M740" s="50"/>
      <c r="N740" s="25"/>
      <c r="O740" s="39"/>
    </row>
    <row r="741" spans="1:15" ht="17.25" thickBot="1" x14ac:dyDescent="0.25">
      <c r="A741" s="59"/>
      <c r="B741" s="78"/>
      <c r="C741" s="59"/>
      <c r="D741" s="40"/>
      <c r="E741" s="41"/>
      <c r="F741" s="42"/>
      <c r="G741" s="42"/>
      <c r="H741" s="41"/>
      <c r="I741" s="41"/>
      <c r="J741" s="41"/>
      <c r="K741" s="41"/>
      <c r="L741" s="42"/>
      <c r="M741" s="42"/>
      <c r="N741" s="41"/>
      <c r="O741" s="43"/>
    </row>
    <row r="742" spans="1:15" ht="16.5" x14ac:dyDescent="0.2">
      <c r="A742" s="59"/>
      <c r="B742" s="78"/>
      <c r="C742" s="59"/>
      <c r="D742" s="35"/>
      <c r="E742" s="36"/>
      <c r="F742" s="44"/>
      <c r="G742" s="44"/>
      <c r="H742" s="36"/>
      <c r="I742" s="36"/>
      <c r="J742" s="36"/>
      <c r="K742" s="36"/>
      <c r="L742" s="36"/>
      <c r="M742" s="36"/>
      <c r="N742" s="36"/>
      <c r="O742" s="37"/>
    </row>
    <row r="743" spans="1:15" ht="16.5" x14ac:dyDescent="0.2">
      <c r="A743" s="59"/>
      <c r="B743" s="78"/>
      <c r="C743" s="59"/>
      <c r="D743" s="38"/>
      <c r="E743" s="25"/>
      <c r="F743" s="26"/>
      <c r="G743" s="26"/>
      <c r="H743" s="25"/>
      <c r="I743" s="25"/>
      <c r="J743" s="25"/>
      <c r="K743" s="25"/>
      <c r="L743" s="25"/>
      <c r="M743" s="25"/>
      <c r="N743" s="25"/>
      <c r="O743" s="39"/>
    </row>
    <row r="744" spans="1:15" ht="16.5" x14ac:dyDescent="0.2">
      <c r="A744" s="59"/>
      <c r="B744" s="78"/>
      <c r="C744" s="59"/>
      <c r="D744" s="38"/>
      <c r="E744" s="25"/>
      <c r="F744" s="26"/>
      <c r="G744" s="26"/>
      <c r="H744" s="25"/>
      <c r="I744" s="25"/>
      <c r="J744" s="25"/>
      <c r="K744" s="25"/>
      <c r="L744" s="49"/>
      <c r="M744" s="49"/>
      <c r="N744" s="25"/>
      <c r="O744" s="39"/>
    </row>
    <row r="745" spans="1:15" ht="16.5" x14ac:dyDescent="0.2">
      <c r="A745" s="59"/>
      <c r="B745" s="78"/>
      <c r="C745" s="59"/>
      <c r="D745" s="38"/>
      <c r="E745" s="25"/>
      <c r="F745" s="26"/>
      <c r="G745" s="26"/>
      <c r="H745" s="25"/>
      <c r="I745" s="25"/>
      <c r="J745" s="25"/>
      <c r="K745" s="25"/>
      <c r="L745" s="49"/>
      <c r="M745" s="49"/>
      <c r="N745" s="25"/>
      <c r="O745" s="39"/>
    </row>
    <row r="746" spans="1:15" ht="16.5" x14ac:dyDescent="0.2">
      <c r="A746" s="59"/>
      <c r="B746" s="78"/>
      <c r="C746" s="59"/>
      <c r="D746" s="38"/>
      <c r="E746" s="25"/>
      <c r="F746" s="26"/>
      <c r="G746" s="26"/>
      <c r="H746" s="25"/>
      <c r="I746" s="25"/>
      <c r="J746" s="25"/>
      <c r="K746" s="25"/>
      <c r="L746" s="50"/>
      <c r="M746" s="50"/>
      <c r="N746" s="25"/>
      <c r="O746" s="39"/>
    </row>
    <row r="747" spans="1:15" ht="17.25" thickBot="1" x14ac:dyDescent="0.25">
      <c r="A747" s="59"/>
      <c r="B747" s="78"/>
      <c r="C747" s="59"/>
      <c r="D747" s="40"/>
      <c r="E747" s="41"/>
      <c r="F747" s="42"/>
      <c r="G747" s="42"/>
      <c r="H747" s="41"/>
      <c r="I747" s="41"/>
      <c r="J747" s="41"/>
      <c r="K747" s="41"/>
      <c r="L747" s="42"/>
      <c r="M747" s="42"/>
      <c r="N747" s="41"/>
      <c r="O747" s="43"/>
    </row>
    <row r="748" spans="1:15" ht="16.5" x14ac:dyDescent="0.2">
      <c r="A748" s="59"/>
      <c r="B748" s="78"/>
      <c r="C748" s="59"/>
      <c r="D748" s="35"/>
      <c r="E748" s="36"/>
      <c r="F748" s="44"/>
      <c r="G748" s="44"/>
      <c r="H748" s="36"/>
      <c r="I748" s="36"/>
      <c r="J748" s="36"/>
      <c r="K748" s="36"/>
      <c r="L748" s="36"/>
      <c r="M748" s="36"/>
      <c r="N748" s="36"/>
      <c r="O748" s="37"/>
    </row>
    <row r="749" spans="1:15" ht="16.5" x14ac:dyDescent="0.2">
      <c r="A749" s="59"/>
      <c r="B749" s="78"/>
      <c r="C749" s="59"/>
      <c r="D749" s="38"/>
      <c r="E749" s="25"/>
      <c r="F749" s="26"/>
      <c r="G749" s="26"/>
      <c r="H749" s="25"/>
      <c r="I749" s="25"/>
      <c r="J749" s="25"/>
      <c r="K749" s="25"/>
      <c r="L749" s="25"/>
      <c r="M749" s="25"/>
      <c r="N749" s="25"/>
      <c r="O749" s="39"/>
    </row>
    <row r="750" spans="1:15" ht="16.5" x14ac:dyDescent="0.2">
      <c r="A750" s="59"/>
      <c r="B750" s="78"/>
      <c r="C750" s="59"/>
      <c r="D750" s="38"/>
      <c r="E750" s="25"/>
      <c r="F750" s="26"/>
      <c r="G750" s="26"/>
      <c r="H750" s="25"/>
      <c r="I750" s="25"/>
      <c r="J750" s="25"/>
      <c r="K750" s="25"/>
      <c r="L750" s="49"/>
      <c r="M750" s="49"/>
      <c r="N750" s="25"/>
      <c r="O750" s="39"/>
    </row>
    <row r="751" spans="1:15" ht="16.5" x14ac:dyDescent="0.2">
      <c r="A751" s="59"/>
      <c r="B751" s="78"/>
      <c r="C751" s="59"/>
      <c r="D751" s="38"/>
      <c r="E751" s="25"/>
      <c r="F751" s="26"/>
      <c r="G751" s="26"/>
      <c r="H751" s="25"/>
      <c r="I751" s="25"/>
      <c r="J751" s="25"/>
      <c r="K751" s="25"/>
      <c r="L751" s="49"/>
      <c r="M751" s="49"/>
      <c r="N751" s="25"/>
      <c r="O751" s="39"/>
    </row>
    <row r="752" spans="1:15" ht="16.5" x14ac:dyDescent="0.2">
      <c r="A752" s="59"/>
      <c r="B752" s="78"/>
      <c r="C752" s="59"/>
      <c r="D752" s="38"/>
      <c r="E752" s="25"/>
      <c r="F752" s="26"/>
      <c r="G752" s="26"/>
      <c r="H752" s="25"/>
      <c r="I752" s="25"/>
      <c r="J752" s="25"/>
      <c r="K752" s="25"/>
      <c r="L752" s="50"/>
      <c r="M752" s="50"/>
      <c r="N752" s="25"/>
      <c r="O752" s="39"/>
    </row>
    <row r="753" spans="1:15" ht="17.25" thickBot="1" x14ac:dyDescent="0.25">
      <c r="A753" s="59"/>
      <c r="B753" s="78"/>
      <c r="C753" s="59"/>
      <c r="D753" s="40"/>
      <c r="E753" s="41"/>
      <c r="F753" s="42"/>
      <c r="G753" s="42"/>
      <c r="H753" s="41"/>
      <c r="I753" s="41"/>
      <c r="J753" s="41"/>
      <c r="K753" s="41"/>
      <c r="L753" s="42"/>
      <c r="M753" s="42"/>
      <c r="N753" s="41"/>
      <c r="O753" s="43"/>
    </row>
    <row r="754" spans="1:15" ht="16.5" x14ac:dyDescent="0.2">
      <c r="A754" s="59"/>
      <c r="B754" s="78"/>
      <c r="C754" s="59"/>
      <c r="D754" s="35"/>
      <c r="E754" s="36"/>
      <c r="F754" s="44"/>
      <c r="G754" s="44"/>
      <c r="H754" s="36"/>
      <c r="I754" s="36"/>
      <c r="J754" s="36"/>
      <c r="K754" s="36"/>
      <c r="L754" s="36"/>
      <c r="M754" s="36"/>
      <c r="N754" s="36"/>
      <c r="O754" s="37"/>
    </row>
    <row r="755" spans="1:15" ht="16.5" x14ac:dyDescent="0.2">
      <c r="A755" s="59"/>
      <c r="B755" s="78"/>
      <c r="C755" s="59"/>
      <c r="D755" s="38"/>
      <c r="E755" s="25"/>
      <c r="F755" s="26"/>
      <c r="G755" s="26"/>
      <c r="H755" s="25"/>
      <c r="I755" s="25"/>
      <c r="J755" s="25"/>
      <c r="K755" s="25"/>
      <c r="L755" s="25"/>
      <c r="M755" s="25"/>
      <c r="N755" s="25"/>
      <c r="O755" s="39"/>
    </row>
    <row r="756" spans="1:15" ht="16.5" x14ac:dyDescent="0.2">
      <c r="A756" s="59"/>
      <c r="B756" s="78"/>
      <c r="C756" s="59"/>
      <c r="D756" s="38"/>
      <c r="E756" s="25"/>
      <c r="F756" s="26"/>
      <c r="G756" s="26"/>
      <c r="H756" s="25"/>
      <c r="I756" s="25"/>
      <c r="J756" s="25"/>
      <c r="K756" s="25"/>
      <c r="L756" s="49"/>
      <c r="M756" s="49"/>
      <c r="N756" s="25"/>
      <c r="O756" s="39"/>
    </row>
    <row r="757" spans="1:15" ht="16.5" x14ac:dyDescent="0.2">
      <c r="A757" s="59"/>
      <c r="B757" s="78"/>
      <c r="C757" s="59"/>
      <c r="D757" s="38"/>
      <c r="E757" s="25"/>
      <c r="F757" s="26"/>
      <c r="G757" s="26"/>
      <c r="H757" s="25"/>
      <c r="I757" s="25"/>
      <c r="J757" s="25"/>
      <c r="K757" s="25"/>
      <c r="L757" s="49"/>
      <c r="M757" s="49"/>
      <c r="N757" s="25"/>
      <c r="O757" s="39"/>
    </row>
    <row r="758" spans="1:15" ht="16.5" x14ac:dyDescent="0.2">
      <c r="A758" s="59"/>
      <c r="B758" s="78"/>
      <c r="C758" s="59"/>
      <c r="D758" s="38"/>
      <c r="E758" s="25"/>
      <c r="F758" s="26"/>
      <c r="G758" s="26"/>
      <c r="H758" s="25"/>
      <c r="I758" s="25"/>
      <c r="J758" s="25"/>
      <c r="K758" s="25"/>
      <c r="L758" s="50"/>
      <c r="M758" s="50"/>
      <c r="N758" s="25"/>
      <c r="O758" s="39"/>
    </row>
    <row r="759" spans="1:15" ht="17.25" thickBot="1" x14ac:dyDescent="0.25">
      <c r="A759" s="59"/>
      <c r="B759" s="78"/>
      <c r="C759" s="59"/>
      <c r="D759" s="40"/>
      <c r="E759" s="41"/>
      <c r="F759" s="42"/>
      <c r="G759" s="42"/>
      <c r="H759" s="41"/>
      <c r="I759" s="41"/>
      <c r="J759" s="41"/>
      <c r="K759" s="41"/>
      <c r="L759" s="42"/>
      <c r="M759" s="42"/>
      <c r="N759" s="41"/>
      <c r="O759" s="43"/>
    </row>
    <row r="760" spans="1:15" ht="16.5" x14ac:dyDescent="0.2">
      <c r="A760" s="59"/>
      <c r="B760" s="78"/>
      <c r="C760" s="59"/>
      <c r="D760" s="35"/>
      <c r="E760" s="36"/>
      <c r="F760" s="44"/>
      <c r="G760" s="44"/>
      <c r="H760" s="36"/>
      <c r="I760" s="36"/>
      <c r="J760" s="36"/>
      <c r="K760" s="36"/>
      <c r="L760" s="36"/>
      <c r="M760" s="36"/>
      <c r="N760" s="36"/>
      <c r="O760" s="37"/>
    </row>
    <row r="761" spans="1:15" ht="16.5" x14ac:dyDescent="0.2">
      <c r="A761" s="59"/>
      <c r="B761" s="78"/>
      <c r="C761" s="59"/>
      <c r="D761" s="38"/>
      <c r="E761" s="25"/>
      <c r="F761" s="26"/>
      <c r="G761" s="26"/>
      <c r="H761" s="25"/>
      <c r="I761" s="25"/>
      <c r="J761" s="25"/>
      <c r="K761" s="25"/>
      <c r="L761" s="25"/>
      <c r="M761" s="25"/>
      <c r="N761" s="25"/>
      <c r="O761" s="39"/>
    </row>
    <row r="762" spans="1:15" ht="16.5" x14ac:dyDescent="0.2">
      <c r="A762" s="59"/>
      <c r="B762" s="78"/>
      <c r="C762" s="59"/>
      <c r="D762" s="38"/>
      <c r="E762" s="25"/>
      <c r="F762" s="26"/>
      <c r="G762" s="26"/>
      <c r="H762" s="25"/>
      <c r="I762" s="25"/>
      <c r="J762" s="25"/>
      <c r="K762" s="25"/>
      <c r="L762" s="49"/>
      <c r="M762" s="49"/>
      <c r="N762" s="25"/>
      <c r="O762" s="39"/>
    </row>
    <row r="763" spans="1:15" ht="16.5" x14ac:dyDescent="0.2">
      <c r="A763" s="59"/>
      <c r="B763" s="78"/>
      <c r="C763" s="59"/>
      <c r="D763" s="38"/>
      <c r="E763" s="25"/>
      <c r="F763" s="26"/>
      <c r="G763" s="26"/>
      <c r="H763" s="25"/>
      <c r="I763" s="25"/>
      <c r="J763" s="25"/>
      <c r="K763" s="25"/>
      <c r="L763" s="49"/>
      <c r="M763" s="49"/>
      <c r="N763" s="25"/>
      <c r="O763" s="39"/>
    </row>
    <row r="764" spans="1:15" ht="16.5" x14ac:dyDescent="0.2">
      <c r="A764" s="59"/>
      <c r="B764" s="78"/>
      <c r="C764" s="59"/>
      <c r="D764" s="38"/>
      <c r="E764" s="25"/>
      <c r="F764" s="26"/>
      <c r="G764" s="26"/>
      <c r="H764" s="25"/>
      <c r="I764" s="25"/>
      <c r="J764" s="25"/>
      <c r="K764" s="25"/>
      <c r="L764" s="50"/>
      <c r="M764" s="50"/>
      <c r="N764" s="25"/>
      <c r="O764" s="39"/>
    </row>
    <row r="765" spans="1:15" ht="17.25" thickBot="1" x14ac:dyDescent="0.25">
      <c r="A765" s="59"/>
      <c r="B765" s="78"/>
      <c r="C765" s="59"/>
      <c r="D765" s="40"/>
      <c r="E765" s="41"/>
      <c r="F765" s="42"/>
      <c r="G765" s="42"/>
      <c r="H765" s="41"/>
      <c r="I765" s="41"/>
      <c r="J765" s="41"/>
      <c r="K765" s="41"/>
      <c r="L765" s="42"/>
      <c r="M765" s="42"/>
      <c r="N765" s="41"/>
      <c r="O765" s="43"/>
    </row>
    <row r="766" spans="1:15" ht="16.5" x14ac:dyDescent="0.2">
      <c r="A766" s="59"/>
      <c r="B766" s="78"/>
      <c r="C766" s="59"/>
      <c r="D766" s="35"/>
      <c r="E766" s="36"/>
      <c r="F766" s="44"/>
      <c r="G766" s="44"/>
      <c r="H766" s="36"/>
      <c r="I766" s="36"/>
      <c r="J766" s="36"/>
      <c r="K766" s="36"/>
      <c r="L766" s="36"/>
      <c r="M766" s="36"/>
      <c r="N766" s="36"/>
      <c r="O766" s="37"/>
    </row>
    <row r="767" spans="1:15" ht="16.5" x14ac:dyDescent="0.2">
      <c r="A767" s="59"/>
      <c r="B767" s="78"/>
      <c r="C767" s="59"/>
      <c r="D767" s="38"/>
      <c r="E767" s="25"/>
      <c r="F767" s="26"/>
      <c r="G767" s="26"/>
      <c r="H767" s="25"/>
      <c r="I767" s="25"/>
      <c r="J767" s="25"/>
      <c r="K767" s="25"/>
      <c r="L767" s="25"/>
      <c r="M767" s="25"/>
      <c r="N767" s="25"/>
      <c r="O767" s="39"/>
    </row>
    <row r="768" spans="1:15" ht="16.5" x14ac:dyDescent="0.2">
      <c r="A768" s="59"/>
      <c r="B768" s="78"/>
      <c r="C768" s="59"/>
      <c r="D768" s="38"/>
      <c r="E768" s="25"/>
      <c r="F768" s="26"/>
      <c r="G768" s="26"/>
      <c r="H768" s="25"/>
      <c r="I768" s="25"/>
      <c r="J768" s="25"/>
      <c r="K768" s="25"/>
      <c r="L768" s="49"/>
      <c r="M768" s="49"/>
      <c r="N768" s="25"/>
      <c r="O768" s="39"/>
    </row>
    <row r="769" spans="1:15" ht="16.5" x14ac:dyDescent="0.2">
      <c r="A769" s="59"/>
      <c r="B769" s="78"/>
      <c r="C769" s="59"/>
      <c r="D769" s="38"/>
      <c r="E769" s="25"/>
      <c r="F769" s="26"/>
      <c r="G769" s="26"/>
      <c r="H769" s="25"/>
      <c r="I769" s="25"/>
      <c r="J769" s="25"/>
      <c r="K769" s="25"/>
      <c r="L769" s="49"/>
      <c r="M769" s="49"/>
      <c r="N769" s="25"/>
      <c r="O769" s="39"/>
    </row>
    <row r="770" spans="1:15" ht="16.5" x14ac:dyDescent="0.2">
      <c r="A770" s="59"/>
      <c r="B770" s="78"/>
      <c r="C770" s="59"/>
      <c r="D770" s="38"/>
      <c r="E770" s="25"/>
      <c r="F770" s="26"/>
      <c r="G770" s="26"/>
      <c r="H770" s="25"/>
      <c r="I770" s="25"/>
      <c r="J770" s="25"/>
      <c r="K770" s="25"/>
      <c r="L770" s="50"/>
      <c r="M770" s="50"/>
      <c r="N770" s="25"/>
      <c r="O770" s="39"/>
    </row>
    <row r="771" spans="1:15" ht="17.25" thickBot="1" x14ac:dyDescent="0.25">
      <c r="A771" s="59"/>
      <c r="B771" s="78"/>
      <c r="C771" s="59"/>
      <c r="D771" s="40"/>
      <c r="E771" s="41"/>
      <c r="F771" s="42"/>
      <c r="G771" s="42"/>
      <c r="H771" s="41"/>
      <c r="I771" s="41"/>
      <c r="J771" s="41"/>
      <c r="K771" s="41"/>
      <c r="L771" s="42"/>
      <c r="M771" s="42"/>
      <c r="N771" s="41"/>
      <c r="O771" s="43"/>
    </row>
    <row r="772" spans="1:15" ht="16.5" x14ac:dyDescent="0.2">
      <c r="A772" s="59"/>
      <c r="B772" s="78"/>
      <c r="C772" s="59"/>
      <c r="D772" s="35"/>
      <c r="E772" s="36"/>
      <c r="F772" s="44"/>
      <c r="G772" s="44"/>
      <c r="H772" s="36"/>
      <c r="I772" s="36"/>
      <c r="J772" s="36"/>
      <c r="K772" s="36"/>
      <c r="L772" s="36"/>
      <c r="M772" s="36"/>
      <c r="N772" s="36"/>
      <c r="O772" s="37"/>
    </row>
    <row r="773" spans="1:15" ht="16.5" x14ac:dyDescent="0.2">
      <c r="A773" s="59"/>
      <c r="B773" s="78"/>
      <c r="C773" s="59"/>
      <c r="D773" s="38"/>
      <c r="E773" s="25"/>
      <c r="F773" s="26"/>
      <c r="G773" s="26"/>
      <c r="H773" s="25"/>
      <c r="I773" s="25"/>
      <c r="J773" s="25"/>
      <c r="K773" s="25"/>
      <c r="L773" s="25"/>
      <c r="M773" s="25"/>
      <c r="N773" s="25"/>
      <c r="O773" s="39"/>
    </row>
    <row r="774" spans="1:15" ht="16.5" x14ac:dyDescent="0.2">
      <c r="A774" s="59"/>
      <c r="B774" s="78"/>
      <c r="C774" s="59"/>
      <c r="D774" s="38"/>
      <c r="E774" s="25"/>
      <c r="F774" s="26"/>
      <c r="G774" s="26"/>
      <c r="H774" s="25"/>
      <c r="I774" s="25"/>
      <c r="J774" s="25"/>
      <c r="K774" s="25"/>
      <c r="L774" s="49"/>
      <c r="M774" s="49"/>
      <c r="N774" s="25"/>
      <c r="O774" s="39"/>
    </row>
    <row r="775" spans="1:15" ht="16.5" x14ac:dyDescent="0.2">
      <c r="A775" s="59"/>
      <c r="B775" s="78"/>
      <c r="C775" s="59"/>
      <c r="D775" s="38"/>
      <c r="E775" s="25"/>
      <c r="F775" s="26"/>
      <c r="G775" s="26"/>
      <c r="H775" s="25"/>
      <c r="I775" s="25"/>
      <c r="J775" s="25"/>
      <c r="K775" s="25"/>
      <c r="L775" s="49"/>
      <c r="M775" s="49"/>
      <c r="N775" s="25"/>
      <c r="O775" s="39"/>
    </row>
    <row r="776" spans="1:15" ht="16.5" x14ac:dyDescent="0.2">
      <c r="A776" s="59"/>
      <c r="B776" s="78"/>
      <c r="C776" s="59"/>
      <c r="D776" s="38"/>
      <c r="E776" s="25"/>
      <c r="F776" s="26"/>
      <c r="G776" s="26"/>
      <c r="H776" s="25"/>
      <c r="I776" s="25"/>
      <c r="J776" s="25"/>
      <c r="K776" s="25"/>
      <c r="L776" s="50"/>
      <c r="M776" s="50"/>
      <c r="N776" s="25"/>
      <c r="O776" s="39"/>
    </row>
    <row r="777" spans="1:15" ht="17.25" thickBot="1" x14ac:dyDescent="0.25">
      <c r="A777" s="59"/>
      <c r="B777" s="78"/>
      <c r="C777" s="59"/>
      <c r="D777" s="40"/>
      <c r="E777" s="41"/>
      <c r="F777" s="42"/>
      <c r="G777" s="42"/>
      <c r="H777" s="41"/>
      <c r="I777" s="41"/>
      <c r="J777" s="41"/>
      <c r="K777" s="41"/>
      <c r="L777" s="42"/>
      <c r="M777" s="42"/>
      <c r="N777" s="41"/>
      <c r="O777" s="43"/>
    </row>
    <row r="778" spans="1:15" ht="16.5" x14ac:dyDescent="0.2">
      <c r="A778" s="59"/>
      <c r="B778" s="78"/>
      <c r="C778" s="59"/>
      <c r="D778" s="35"/>
      <c r="E778" s="36"/>
      <c r="F778" s="44"/>
      <c r="G778" s="44"/>
      <c r="H778" s="36"/>
      <c r="I778" s="36"/>
      <c r="J778" s="36"/>
      <c r="K778" s="36"/>
      <c r="L778" s="36"/>
      <c r="M778" s="36"/>
      <c r="N778" s="36"/>
      <c r="O778" s="37"/>
    </row>
    <row r="779" spans="1:15" ht="16.5" x14ac:dyDescent="0.2">
      <c r="A779" s="59"/>
      <c r="B779" s="78"/>
      <c r="C779" s="59"/>
      <c r="D779" s="38"/>
      <c r="E779" s="25"/>
      <c r="F779" s="26"/>
      <c r="G779" s="26"/>
      <c r="H779" s="25"/>
      <c r="I779" s="25"/>
      <c r="J779" s="25"/>
      <c r="K779" s="25"/>
      <c r="L779" s="25"/>
      <c r="M779" s="25"/>
      <c r="N779" s="25"/>
      <c r="O779" s="39"/>
    </row>
    <row r="780" spans="1:15" ht="16.5" x14ac:dyDescent="0.2">
      <c r="A780" s="59"/>
      <c r="B780" s="78"/>
      <c r="C780" s="59"/>
      <c r="D780" s="38"/>
      <c r="E780" s="25"/>
      <c r="F780" s="26"/>
      <c r="G780" s="26"/>
      <c r="H780" s="25"/>
      <c r="I780" s="25"/>
      <c r="J780" s="25"/>
      <c r="K780" s="25"/>
      <c r="L780" s="49"/>
      <c r="M780" s="49"/>
      <c r="N780" s="25"/>
      <c r="O780" s="39"/>
    </row>
    <row r="781" spans="1:15" ht="16.5" x14ac:dyDescent="0.2">
      <c r="A781" s="59"/>
      <c r="B781" s="78"/>
      <c r="C781" s="59"/>
      <c r="D781" s="38"/>
      <c r="E781" s="25"/>
      <c r="F781" s="26"/>
      <c r="G781" s="26"/>
      <c r="H781" s="25"/>
      <c r="I781" s="25"/>
      <c r="J781" s="25"/>
      <c r="K781" s="25"/>
      <c r="L781" s="49"/>
      <c r="M781" s="49"/>
      <c r="N781" s="25"/>
      <c r="O781" s="39"/>
    </row>
    <row r="782" spans="1:15" ht="16.5" x14ac:dyDescent="0.2">
      <c r="A782" s="59"/>
      <c r="B782" s="78"/>
      <c r="C782" s="59"/>
      <c r="D782" s="38"/>
      <c r="E782" s="25"/>
      <c r="F782" s="26"/>
      <c r="G782" s="26"/>
      <c r="H782" s="25"/>
      <c r="I782" s="25"/>
      <c r="J782" s="25"/>
      <c r="K782" s="25"/>
      <c r="L782" s="50"/>
      <c r="M782" s="50"/>
      <c r="N782" s="25"/>
      <c r="O782" s="39"/>
    </row>
    <row r="783" spans="1:15" ht="17.25" thickBot="1" x14ac:dyDescent="0.25">
      <c r="A783" s="59"/>
      <c r="B783" s="78"/>
      <c r="C783" s="59"/>
      <c r="D783" s="40"/>
      <c r="E783" s="41"/>
      <c r="F783" s="42"/>
      <c r="G783" s="42"/>
      <c r="H783" s="41"/>
      <c r="I783" s="41"/>
      <c r="J783" s="41"/>
      <c r="K783" s="41"/>
      <c r="L783" s="42"/>
      <c r="M783" s="42"/>
      <c r="N783" s="41"/>
      <c r="O783" s="43"/>
    </row>
    <row r="784" spans="1:15" ht="16.5" x14ac:dyDescent="0.2">
      <c r="A784" s="59"/>
      <c r="B784" s="78"/>
      <c r="C784" s="59"/>
      <c r="D784" s="35"/>
      <c r="E784" s="36"/>
      <c r="F784" s="44"/>
      <c r="G784" s="44"/>
      <c r="H784" s="36"/>
      <c r="I784" s="36"/>
      <c r="J784" s="36"/>
      <c r="K784" s="36"/>
      <c r="L784" s="36"/>
      <c r="M784" s="36"/>
      <c r="N784" s="36"/>
      <c r="O784" s="37"/>
    </row>
    <row r="785" spans="1:15" ht="16.5" x14ac:dyDescent="0.2">
      <c r="A785" s="59"/>
      <c r="B785" s="78"/>
      <c r="C785" s="59"/>
      <c r="D785" s="38"/>
      <c r="E785" s="25"/>
      <c r="F785" s="26"/>
      <c r="G785" s="26"/>
      <c r="H785" s="25"/>
      <c r="I785" s="25"/>
      <c r="J785" s="25"/>
      <c r="K785" s="25"/>
      <c r="L785" s="25"/>
      <c r="M785" s="25"/>
      <c r="N785" s="25"/>
      <c r="O785" s="39"/>
    </row>
    <row r="786" spans="1:15" ht="16.5" x14ac:dyDescent="0.2">
      <c r="A786" s="59"/>
      <c r="B786" s="78"/>
      <c r="C786" s="59"/>
      <c r="D786" s="38"/>
      <c r="E786" s="25"/>
      <c r="F786" s="26"/>
      <c r="G786" s="26"/>
      <c r="H786" s="25"/>
      <c r="I786" s="25"/>
      <c r="J786" s="25"/>
      <c r="K786" s="25"/>
      <c r="L786" s="49"/>
      <c r="M786" s="49"/>
      <c r="N786" s="25"/>
      <c r="O786" s="39"/>
    </row>
    <row r="787" spans="1:15" ht="16.5" x14ac:dyDescent="0.2">
      <c r="A787" s="59"/>
      <c r="B787" s="78"/>
      <c r="C787" s="59"/>
      <c r="D787" s="38"/>
      <c r="E787" s="25"/>
      <c r="F787" s="26"/>
      <c r="G787" s="26"/>
      <c r="H787" s="25"/>
      <c r="I787" s="25"/>
      <c r="J787" s="25"/>
      <c r="K787" s="25"/>
      <c r="L787" s="49"/>
      <c r="M787" s="49"/>
      <c r="N787" s="25"/>
      <c r="O787" s="39"/>
    </row>
    <row r="788" spans="1:15" ht="16.5" x14ac:dyDescent="0.2">
      <c r="A788" s="59"/>
      <c r="B788" s="78"/>
      <c r="C788" s="59"/>
      <c r="D788" s="38"/>
      <c r="E788" s="25"/>
      <c r="F788" s="26"/>
      <c r="G788" s="26"/>
      <c r="H788" s="25"/>
      <c r="I788" s="25"/>
      <c r="J788" s="25"/>
      <c r="K788" s="25"/>
      <c r="L788" s="50"/>
      <c r="M788" s="50"/>
      <c r="N788" s="25"/>
      <c r="O788" s="39"/>
    </row>
    <row r="789" spans="1:15" ht="17.25" thickBot="1" x14ac:dyDescent="0.25">
      <c r="A789" s="59"/>
      <c r="B789" s="78"/>
      <c r="C789" s="59"/>
      <c r="D789" s="40"/>
      <c r="E789" s="41"/>
      <c r="F789" s="42"/>
      <c r="G789" s="42"/>
      <c r="H789" s="41"/>
      <c r="I789" s="41"/>
      <c r="J789" s="41"/>
      <c r="K789" s="41"/>
      <c r="L789" s="42"/>
      <c r="M789" s="42"/>
      <c r="N789" s="41"/>
      <c r="O789" s="43"/>
    </row>
    <row r="790" spans="1:15" ht="16.5" x14ac:dyDescent="0.2">
      <c r="A790" s="59"/>
      <c r="B790" s="78"/>
      <c r="C790" s="59"/>
      <c r="D790" s="35"/>
      <c r="E790" s="36"/>
      <c r="F790" s="44"/>
      <c r="G790" s="44"/>
      <c r="H790" s="36"/>
      <c r="I790" s="36"/>
      <c r="J790" s="36"/>
      <c r="K790" s="36"/>
      <c r="L790" s="36"/>
      <c r="M790" s="36"/>
      <c r="N790" s="36"/>
      <c r="O790" s="37"/>
    </row>
    <row r="791" spans="1:15" ht="16.5" x14ac:dyDescent="0.2">
      <c r="A791" s="59"/>
      <c r="B791" s="78"/>
      <c r="C791" s="59"/>
      <c r="D791" s="38"/>
      <c r="E791" s="25"/>
      <c r="F791" s="26"/>
      <c r="G791" s="26"/>
      <c r="H791" s="25"/>
      <c r="I791" s="25"/>
      <c r="J791" s="25"/>
      <c r="K791" s="25"/>
      <c r="L791" s="25"/>
      <c r="M791" s="25"/>
      <c r="N791" s="25"/>
      <c r="O791" s="39"/>
    </row>
    <row r="792" spans="1:15" ht="16.5" x14ac:dyDescent="0.2">
      <c r="A792" s="59"/>
      <c r="B792" s="78"/>
      <c r="C792" s="59"/>
      <c r="D792" s="38"/>
      <c r="E792" s="25"/>
      <c r="F792" s="26"/>
      <c r="G792" s="26"/>
      <c r="H792" s="25"/>
      <c r="I792" s="25"/>
      <c r="J792" s="25"/>
      <c r="K792" s="25"/>
      <c r="L792" s="49"/>
      <c r="M792" s="49"/>
      <c r="N792" s="25"/>
      <c r="O792" s="39"/>
    </row>
    <row r="793" spans="1:15" ht="16.5" x14ac:dyDescent="0.2">
      <c r="A793" s="59"/>
      <c r="B793" s="78"/>
      <c r="C793" s="59"/>
      <c r="D793" s="38"/>
      <c r="E793" s="25"/>
      <c r="F793" s="26"/>
      <c r="G793" s="26"/>
      <c r="H793" s="25"/>
      <c r="I793" s="25"/>
      <c r="J793" s="25"/>
      <c r="K793" s="25"/>
      <c r="L793" s="49"/>
      <c r="M793" s="49"/>
      <c r="N793" s="25"/>
      <c r="O793" s="39"/>
    </row>
    <row r="794" spans="1:15" ht="16.5" x14ac:dyDescent="0.2">
      <c r="A794" s="59"/>
      <c r="B794" s="78"/>
      <c r="C794" s="59"/>
      <c r="D794" s="38"/>
      <c r="E794" s="25"/>
      <c r="F794" s="26"/>
      <c r="G794" s="26"/>
      <c r="H794" s="25"/>
      <c r="I794" s="25"/>
      <c r="J794" s="25"/>
      <c r="K794" s="25"/>
      <c r="L794" s="50"/>
      <c r="M794" s="50"/>
      <c r="N794" s="25"/>
      <c r="O794" s="39"/>
    </row>
    <row r="795" spans="1:15" ht="17.25" thickBot="1" x14ac:dyDescent="0.25">
      <c r="A795" s="59"/>
      <c r="B795" s="78"/>
      <c r="C795" s="59"/>
      <c r="D795" s="40"/>
      <c r="E795" s="41"/>
      <c r="F795" s="42"/>
      <c r="G795" s="42"/>
      <c r="H795" s="41"/>
      <c r="I795" s="41"/>
      <c r="J795" s="41"/>
      <c r="K795" s="41"/>
      <c r="L795" s="42"/>
      <c r="M795" s="42"/>
      <c r="N795" s="41"/>
      <c r="O795" s="43"/>
    </row>
    <row r="796" spans="1:15" ht="16.5" x14ac:dyDescent="0.2">
      <c r="A796" s="59"/>
      <c r="B796" s="78"/>
      <c r="C796" s="59"/>
      <c r="D796" s="35"/>
      <c r="E796" s="36"/>
      <c r="F796" s="44"/>
      <c r="G796" s="44"/>
      <c r="H796" s="36"/>
      <c r="I796" s="36"/>
      <c r="J796" s="36"/>
      <c r="K796" s="36"/>
      <c r="L796" s="36"/>
      <c r="M796" s="36"/>
      <c r="N796" s="36"/>
      <c r="O796" s="37"/>
    </row>
    <row r="797" spans="1:15" ht="16.5" x14ac:dyDescent="0.2">
      <c r="A797" s="59"/>
      <c r="B797" s="78"/>
      <c r="C797" s="59"/>
      <c r="D797" s="38"/>
      <c r="E797" s="25"/>
      <c r="F797" s="26"/>
      <c r="G797" s="26"/>
      <c r="H797" s="25"/>
      <c r="I797" s="25"/>
      <c r="J797" s="25"/>
      <c r="K797" s="25"/>
      <c r="L797" s="25"/>
      <c r="M797" s="25"/>
      <c r="N797" s="25"/>
      <c r="O797" s="39"/>
    </row>
    <row r="798" spans="1:15" ht="16.5" x14ac:dyDescent="0.2">
      <c r="A798" s="59"/>
      <c r="B798" s="78"/>
      <c r="C798" s="59"/>
      <c r="D798" s="38"/>
      <c r="E798" s="25"/>
      <c r="F798" s="26"/>
      <c r="G798" s="26"/>
      <c r="H798" s="25"/>
      <c r="I798" s="25"/>
      <c r="J798" s="25"/>
      <c r="K798" s="25"/>
      <c r="L798" s="49"/>
      <c r="M798" s="49"/>
      <c r="N798" s="25"/>
      <c r="O798" s="39"/>
    </row>
    <row r="799" spans="1:15" ht="16.5" x14ac:dyDescent="0.2">
      <c r="A799" s="59"/>
      <c r="B799" s="78"/>
      <c r="C799" s="59"/>
      <c r="D799" s="38"/>
      <c r="E799" s="25"/>
      <c r="F799" s="26"/>
      <c r="G799" s="26"/>
      <c r="H799" s="25"/>
      <c r="I799" s="25"/>
      <c r="J799" s="25"/>
      <c r="K799" s="25"/>
      <c r="L799" s="49"/>
      <c r="M799" s="49"/>
      <c r="N799" s="25"/>
      <c r="O799" s="39"/>
    </row>
    <row r="800" spans="1:15" ht="16.5" x14ac:dyDescent="0.2">
      <c r="A800" s="59"/>
      <c r="B800" s="78"/>
      <c r="C800" s="59"/>
      <c r="D800" s="38"/>
      <c r="E800" s="25"/>
      <c r="F800" s="26"/>
      <c r="G800" s="26"/>
      <c r="H800" s="25"/>
      <c r="I800" s="25"/>
      <c r="J800" s="25"/>
      <c r="K800" s="25"/>
      <c r="L800" s="50"/>
      <c r="M800" s="50"/>
      <c r="N800" s="25"/>
      <c r="O800" s="39"/>
    </row>
    <row r="801" spans="1:15" ht="17.25" thickBot="1" x14ac:dyDescent="0.25">
      <c r="A801" s="59"/>
      <c r="B801" s="78"/>
      <c r="C801" s="59"/>
      <c r="D801" s="40"/>
      <c r="E801" s="41"/>
      <c r="F801" s="42"/>
      <c r="G801" s="42"/>
      <c r="H801" s="41"/>
      <c r="I801" s="41"/>
      <c r="J801" s="41"/>
      <c r="K801" s="41"/>
      <c r="L801" s="42"/>
      <c r="M801" s="42"/>
      <c r="N801" s="41"/>
      <c r="O801" s="43"/>
    </row>
    <row r="802" spans="1:15" ht="16.5" x14ac:dyDescent="0.2">
      <c r="A802" s="59"/>
      <c r="B802" s="78"/>
      <c r="C802" s="59"/>
      <c r="D802" s="35"/>
      <c r="E802" s="36"/>
      <c r="F802" s="44"/>
      <c r="G802" s="44"/>
      <c r="H802" s="36"/>
      <c r="I802" s="36"/>
      <c r="J802" s="36"/>
      <c r="K802" s="36"/>
      <c r="L802" s="36"/>
      <c r="M802" s="36"/>
      <c r="N802" s="36"/>
      <c r="O802" s="37"/>
    </row>
    <row r="803" spans="1:15" ht="16.5" x14ac:dyDescent="0.2">
      <c r="A803" s="59"/>
      <c r="B803" s="78"/>
      <c r="C803" s="59"/>
      <c r="D803" s="38"/>
      <c r="E803" s="25"/>
      <c r="F803" s="26"/>
      <c r="G803" s="26"/>
      <c r="H803" s="25"/>
      <c r="I803" s="25"/>
      <c r="J803" s="25"/>
      <c r="K803" s="25"/>
      <c r="L803" s="25"/>
      <c r="M803" s="25"/>
      <c r="N803" s="25"/>
      <c r="O803" s="39"/>
    </row>
    <row r="804" spans="1:15" ht="16.5" x14ac:dyDescent="0.2">
      <c r="A804" s="59"/>
      <c r="B804" s="78"/>
      <c r="C804" s="59"/>
      <c r="D804" s="38"/>
      <c r="E804" s="25"/>
      <c r="F804" s="26"/>
      <c r="G804" s="26"/>
      <c r="H804" s="25"/>
      <c r="I804" s="25"/>
      <c r="J804" s="25"/>
      <c r="K804" s="25"/>
      <c r="L804" s="49"/>
      <c r="M804" s="49"/>
      <c r="N804" s="25"/>
      <c r="O804" s="39"/>
    </row>
    <row r="805" spans="1:15" ht="16.5" x14ac:dyDescent="0.2">
      <c r="A805" s="59"/>
      <c r="B805" s="78"/>
      <c r="C805" s="59"/>
      <c r="D805" s="38"/>
      <c r="E805" s="25"/>
      <c r="F805" s="26"/>
      <c r="G805" s="26"/>
      <c r="H805" s="25"/>
      <c r="I805" s="25"/>
      <c r="J805" s="25"/>
      <c r="K805" s="25"/>
      <c r="L805" s="49"/>
      <c r="M805" s="49"/>
      <c r="N805" s="25"/>
      <c r="O805" s="39"/>
    </row>
    <row r="806" spans="1:15" ht="16.5" x14ac:dyDescent="0.2">
      <c r="A806" s="59"/>
      <c r="B806" s="78"/>
      <c r="C806" s="59"/>
      <c r="D806" s="38"/>
      <c r="E806" s="25"/>
      <c r="F806" s="26"/>
      <c r="G806" s="26"/>
      <c r="H806" s="25"/>
      <c r="I806" s="25"/>
      <c r="J806" s="25"/>
      <c r="K806" s="25"/>
      <c r="L806" s="50"/>
      <c r="M806" s="50"/>
      <c r="N806" s="25"/>
      <c r="O806" s="39"/>
    </row>
    <row r="807" spans="1:15" ht="17.25" thickBot="1" x14ac:dyDescent="0.25">
      <c r="A807" s="59"/>
      <c r="B807" s="78"/>
      <c r="C807" s="59"/>
      <c r="D807" s="40"/>
      <c r="E807" s="41"/>
      <c r="F807" s="42"/>
      <c r="G807" s="42"/>
      <c r="H807" s="41"/>
      <c r="I807" s="41"/>
      <c r="J807" s="41"/>
      <c r="K807" s="41"/>
      <c r="L807" s="42"/>
      <c r="M807" s="42"/>
      <c r="N807" s="41"/>
      <c r="O807" s="43"/>
    </row>
    <row r="808" spans="1:15" ht="16.5" x14ac:dyDescent="0.2">
      <c r="A808" s="59"/>
      <c r="B808" s="78"/>
      <c r="C808" s="59"/>
      <c r="D808" s="35"/>
      <c r="E808" s="36"/>
      <c r="F808" s="44"/>
      <c r="G808" s="44"/>
      <c r="H808" s="36"/>
      <c r="I808" s="36"/>
      <c r="J808" s="36"/>
      <c r="K808" s="36"/>
      <c r="L808" s="36"/>
      <c r="M808" s="36"/>
      <c r="N808" s="36"/>
      <c r="O808" s="37"/>
    </row>
    <row r="809" spans="1:15" ht="16.5" x14ac:dyDescent="0.2">
      <c r="A809" s="59"/>
      <c r="B809" s="78"/>
      <c r="C809" s="59"/>
      <c r="D809" s="38"/>
      <c r="E809" s="25"/>
      <c r="F809" s="26"/>
      <c r="G809" s="26"/>
      <c r="H809" s="25"/>
      <c r="I809" s="25"/>
      <c r="J809" s="25"/>
      <c r="K809" s="25"/>
      <c r="L809" s="25"/>
      <c r="M809" s="25"/>
      <c r="N809" s="25"/>
      <c r="O809" s="39"/>
    </row>
    <row r="810" spans="1:15" ht="16.5" x14ac:dyDescent="0.2">
      <c r="A810" s="59"/>
      <c r="B810" s="78"/>
      <c r="C810" s="59"/>
      <c r="D810" s="38"/>
      <c r="E810" s="25"/>
      <c r="F810" s="26"/>
      <c r="G810" s="26"/>
      <c r="H810" s="25"/>
      <c r="I810" s="25"/>
      <c r="J810" s="25"/>
      <c r="K810" s="25"/>
      <c r="L810" s="49"/>
      <c r="M810" s="49"/>
      <c r="N810" s="25"/>
      <c r="O810" s="39"/>
    </row>
    <row r="811" spans="1:15" ht="16.5" x14ac:dyDescent="0.2">
      <c r="A811" s="59"/>
      <c r="B811" s="78"/>
      <c r="C811" s="59"/>
      <c r="D811" s="38"/>
      <c r="E811" s="25"/>
      <c r="F811" s="26"/>
      <c r="G811" s="26"/>
      <c r="H811" s="25"/>
      <c r="I811" s="25"/>
      <c r="J811" s="25"/>
      <c r="K811" s="25"/>
      <c r="L811" s="49"/>
      <c r="M811" s="49"/>
      <c r="N811" s="25"/>
      <c r="O811" s="39"/>
    </row>
    <row r="812" spans="1:15" ht="16.5" x14ac:dyDescent="0.2">
      <c r="A812" s="59"/>
      <c r="B812" s="78"/>
      <c r="C812" s="59"/>
      <c r="D812" s="38"/>
      <c r="E812" s="25"/>
      <c r="F812" s="26"/>
      <c r="G812" s="26"/>
      <c r="H812" s="25"/>
      <c r="I812" s="25"/>
      <c r="J812" s="25"/>
      <c r="K812" s="25"/>
      <c r="L812" s="50"/>
      <c r="M812" s="50"/>
      <c r="N812" s="25"/>
      <c r="O812" s="39"/>
    </row>
    <row r="813" spans="1:15" ht="17.25" thickBot="1" x14ac:dyDescent="0.25">
      <c r="A813" s="59"/>
      <c r="B813" s="78"/>
      <c r="C813" s="59"/>
      <c r="D813" s="40"/>
      <c r="E813" s="41"/>
      <c r="F813" s="42"/>
      <c r="G813" s="42"/>
      <c r="H813" s="41"/>
      <c r="I813" s="41"/>
      <c r="J813" s="41"/>
      <c r="K813" s="41"/>
      <c r="L813" s="42"/>
      <c r="M813" s="42"/>
      <c r="N813" s="41"/>
      <c r="O813" s="43"/>
    </row>
    <row r="814" spans="1:15" ht="16.5" x14ac:dyDescent="0.2">
      <c r="A814" s="59"/>
      <c r="B814" s="78"/>
      <c r="C814" s="59"/>
      <c r="D814" s="35"/>
      <c r="E814" s="36"/>
      <c r="F814" s="44"/>
      <c r="G814" s="44"/>
      <c r="H814" s="36"/>
      <c r="I814" s="36"/>
      <c r="J814" s="36"/>
      <c r="K814" s="36"/>
      <c r="L814" s="36"/>
      <c r="M814" s="36"/>
      <c r="N814" s="36"/>
      <c r="O814" s="37"/>
    </row>
    <row r="815" spans="1:15" ht="16.5" x14ac:dyDescent="0.2">
      <c r="A815" s="59"/>
      <c r="B815" s="78"/>
      <c r="C815" s="59"/>
      <c r="D815" s="38"/>
      <c r="E815" s="25"/>
      <c r="F815" s="26"/>
      <c r="G815" s="26"/>
      <c r="H815" s="25"/>
      <c r="I815" s="25"/>
      <c r="J815" s="25"/>
      <c r="K815" s="25"/>
      <c r="L815" s="25"/>
      <c r="M815" s="25"/>
      <c r="N815" s="25"/>
      <c r="O815" s="39"/>
    </row>
    <row r="816" spans="1:15" ht="16.5" x14ac:dyDescent="0.2">
      <c r="A816" s="59"/>
      <c r="B816" s="78"/>
      <c r="C816" s="59"/>
      <c r="D816" s="38"/>
      <c r="E816" s="25"/>
      <c r="F816" s="26"/>
      <c r="G816" s="26"/>
      <c r="H816" s="25"/>
      <c r="I816" s="25"/>
      <c r="J816" s="25"/>
      <c r="K816" s="25"/>
      <c r="L816" s="49"/>
      <c r="M816" s="49"/>
      <c r="N816" s="25"/>
      <c r="O816" s="39"/>
    </row>
    <row r="817" spans="1:15" ht="16.5" x14ac:dyDescent="0.2">
      <c r="A817" s="59"/>
      <c r="B817" s="78"/>
      <c r="C817" s="59"/>
      <c r="D817" s="38"/>
      <c r="E817" s="25"/>
      <c r="F817" s="26"/>
      <c r="G817" s="26"/>
      <c r="H817" s="25"/>
      <c r="I817" s="25"/>
      <c r="J817" s="25"/>
      <c r="K817" s="25"/>
      <c r="L817" s="49"/>
      <c r="M817" s="49"/>
      <c r="N817" s="25"/>
      <c r="O817" s="39"/>
    </row>
    <row r="818" spans="1:15" ht="16.5" x14ac:dyDescent="0.2">
      <c r="A818" s="59"/>
      <c r="B818" s="78"/>
      <c r="C818" s="59"/>
      <c r="D818" s="38"/>
      <c r="E818" s="25"/>
      <c r="F818" s="26"/>
      <c r="G818" s="26"/>
      <c r="H818" s="25"/>
      <c r="I818" s="25"/>
      <c r="J818" s="25"/>
      <c r="K818" s="25"/>
      <c r="L818" s="50"/>
      <c r="M818" s="50"/>
      <c r="N818" s="25"/>
      <c r="O818" s="39"/>
    </row>
    <row r="819" spans="1:15" ht="17.25" thickBot="1" x14ac:dyDescent="0.25">
      <c r="A819" s="59"/>
      <c r="B819" s="78"/>
      <c r="C819" s="59"/>
      <c r="D819" s="40"/>
      <c r="E819" s="41"/>
      <c r="F819" s="42"/>
      <c r="G819" s="42"/>
      <c r="H819" s="41"/>
      <c r="I819" s="41"/>
      <c r="J819" s="41"/>
      <c r="K819" s="41"/>
      <c r="L819" s="42"/>
      <c r="M819" s="42"/>
      <c r="N819" s="41"/>
      <c r="O819" s="43"/>
    </row>
    <row r="820" spans="1:15" ht="16.5" x14ac:dyDescent="0.2">
      <c r="A820" s="59"/>
      <c r="B820" s="78"/>
      <c r="C820" s="59"/>
      <c r="D820" s="35"/>
      <c r="E820" s="36"/>
      <c r="F820" s="44"/>
      <c r="G820" s="44"/>
      <c r="H820" s="36"/>
      <c r="I820" s="36"/>
      <c r="J820" s="36"/>
      <c r="K820" s="36"/>
      <c r="L820" s="36"/>
      <c r="M820" s="36"/>
      <c r="N820" s="36"/>
      <c r="O820" s="37"/>
    </row>
    <row r="821" spans="1:15" ht="16.5" x14ac:dyDescent="0.2">
      <c r="A821" s="59"/>
      <c r="B821" s="78"/>
      <c r="C821" s="59"/>
      <c r="D821" s="38"/>
      <c r="E821" s="25"/>
      <c r="F821" s="26"/>
      <c r="G821" s="26"/>
      <c r="H821" s="25"/>
      <c r="I821" s="25"/>
      <c r="J821" s="25"/>
      <c r="K821" s="25"/>
      <c r="L821" s="25"/>
      <c r="M821" s="25"/>
      <c r="N821" s="25"/>
      <c r="O821" s="39"/>
    </row>
    <row r="822" spans="1:15" ht="16.5" x14ac:dyDescent="0.2">
      <c r="A822" s="59"/>
      <c r="B822" s="78"/>
      <c r="C822" s="59"/>
      <c r="D822" s="38"/>
      <c r="E822" s="25"/>
      <c r="F822" s="26"/>
      <c r="G822" s="26"/>
      <c r="H822" s="25"/>
      <c r="I822" s="25"/>
      <c r="J822" s="25"/>
      <c r="K822" s="25"/>
      <c r="L822" s="49"/>
      <c r="M822" s="49"/>
      <c r="N822" s="25"/>
      <c r="O822" s="39"/>
    </row>
    <row r="823" spans="1:15" ht="16.5" x14ac:dyDescent="0.2">
      <c r="A823" s="59"/>
      <c r="B823" s="78"/>
      <c r="C823" s="59"/>
      <c r="D823" s="38"/>
      <c r="E823" s="25"/>
      <c r="F823" s="26"/>
      <c r="G823" s="26"/>
      <c r="H823" s="25"/>
      <c r="I823" s="25"/>
      <c r="J823" s="25"/>
      <c r="K823" s="25"/>
      <c r="L823" s="49"/>
      <c r="M823" s="49"/>
      <c r="N823" s="25"/>
      <c r="O823" s="39"/>
    </row>
    <row r="824" spans="1:15" ht="16.5" x14ac:dyDescent="0.2">
      <c r="A824" s="59"/>
      <c r="B824" s="78"/>
      <c r="C824" s="59"/>
      <c r="D824" s="38"/>
      <c r="E824" s="25"/>
      <c r="F824" s="26"/>
      <c r="G824" s="26"/>
      <c r="H824" s="25"/>
      <c r="I824" s="25"/>
      <c r="J824" s="25"/>
      <c r="K824" s="25"/>
      <c r="L824" s="50"/>
      <c r="M824" s="50"/>
      <c r="N824" s="25"/>
      <c r="O824" s="39"/>
    </row>
    <row r="825" spans="1:15" ht="17.25" thickBot="1" x14ac:dyDescent="0.25">
      <c r="A825" s="59"/>
      <c r="B825" s="78"/>
      <c r="C825" s="59"/>
      <c r="D825" s="40"/>
      <c r="E825" s="41"/>
      <c r="F825" s="42"/>
      <c r="G825" s="42"/>
      <c r="H825" s="41"/>
      <c r="I825" s="41"/>
      <c r="J825" s="41"/>
      <c r="K825" s="41"/>
      <c r="L825" s="42"/>
      <c r="M825" s="42"/>
      <c r="N825" s="41"/>
      <c r="O825" s="43"/>
    </row>
    <row r="826" spans="1:15" ht="16.5" x14ac:dyDescent="0.2">
      <c r="A826" s="59"/>
      <c r="B826" s="78"/>
      <c r="C826" s="59"/>
      <c r="D826" s="35"/>
      <c r="E826" s="36"/>
      <c r="F826" s="44"/>
      <c r="G826" s="44"/>
      <c r="H826" s="36"/>
      <c r="I826" s="36"/>
      <c r="J826" s="36"/>
      <c r="K826" s="36"/>
      <c r="L826" s="36"/>
      <c r="M826" s="36"/>
      <c r="N826" s="36"/>
      <c r="O826" s="37"/>
    </row>
    <row r="827" spans="1:15" ht="16.5" x14ac:dyDescent="0.2">
      <c r="A827" s="59"/>
      <c r="B827" s="78"/>
      <c r="C827" s="59"/>
      <c r="D827" s="38"/>
      <c r="E827" s="25"/>
      <c r="F827" s="26"/>
      <c r="G827" s="26"/>
      <c r="H827" s="25"/>
      <c r="I827" s="25"/>
      <c r="J827" s="25"/>
      <c r="K827" s="25"/>
      <c r="L827" s="25"/>
      <c r="M827" s="25"/>
      <c r="N827" s="25"/>
      <c r="O827" s="39"/>
    </row>
    <row r="828" spans="1:15" ht="16.5" x14ac:dyDescent="0.2">
      <c r="A828" s="59"/>
      <c r="B828" s="78"/>
      <c r="C828" s="59"/>
      <c r="D828" s="38"/>
      <c r="E828" s="25"/>
      <c r="F828" s="26"/>
      <c r="G828" s="26"/>
      <c r="H828" s="25"/>
      <c r="I828" s="25"/>
      <c r="J828" s="25"/>
      <c r="K828" s="25"/>
      <c r="L828" s="49"/>
      <c r="M828" s="49"/>
      <c r="N828" s="25"/>
      <c r="O828" s="39"/>
    </row>
    <row r="829" spans="1:15" ht="16.5" x14ac:dyDescent="0.2">
      <c r="A829" s="59"/>
      <c r="B829" s="78"/>
      <c r="C829" s="59"/>
      <c r="D829" s="38"/>
      <c r="E829" s="25"/>
      <c r="F829" s="26"/>
      <c r="G829" s="26"/>
      <c r="H829" s="25"/>
      <c r="I829" s="25"/>
      <c r="J829" s="25"/>
      <c r="K829" s="25"/>
      <c r="L829" s="49"/>
      <c r="M829" s="49"/>
      <c r="N829" s="25"/>
      <c r="O829" s="39"/>
    </row>
    <row r="830" spans="1:15" ht="16.5" x14ac:dyDescent="0.2">
      <c r="A830" s="59"/>
      <c r="B830" s="78"/>
      <c r="C830" s="59"/>
      <c r="D830" s="38"/>
      <c r="E830" s="25"/>
      <c r="F830" s="26"/>
      <c r="G830" s="26"/>
      <c r="H830" s="25"/>
      <c r="I830" s="25"/>
      <c r="J830" s="25"/>
      <c r="K830" s="25"/>
      <c r="L830" s="50"/>
      <c r="M830" s="50"/>
      <c r="N830" s="25"/>
      <c r="O830" s="39"/>
    </row>
    <row r="831" spans="1:15" ht="17.25" thickBot="1" x14ac:dyDescent="0.25">
      <c r="A831" s="59"/>
      <c r="B831" s="78"/>
      <c r="C831" s="59"/>
      <c r="D831" s="40"/>
      <c r="E831" s="41"/>
      <c r="F831" s="42"/>
      <c r="G831" s="42"/>
      <c r="H831" s="41"/>
      <c r="I831" s="41"/>
      <c r="J831" s="41"/>
      <c r="K831" s="41"/>
      <c r="L831" s="42"/>
      <c r="M831" s="42"/>
      <c r="N831" s="41"/>
      <c r="O831" s="43"/>
    </row>
    <row r="832" spans="1:15" ht="16.5" x14ac:dyDescent="0.2">
      <c r="A832" s="59"/>
      <c r="B832" s="78"/>
      <c r="C832" s="59"/>
      <c r="D832" s="35"/>
      <c r="E832" s="36"/>
      <c r="F832" s="44"/>
      <c r="G832" s="44"/>
      <c r="H832" s="36"/>
      <c r="I832" s="36"/>
      <c r="J832" s="36"/>
      <c r="K832" s="36"/>
      <c r="L832" s="36"/>
      <c r="M832" s="36"/>
      <c r="N832" s="36"/>
      <c r="O832" s="37"/>
    </row>
    <row r="833" spans="1:15" ht="16.5" x14ac:dyDescent="0.2">
      <c r="A833" s="59"/>
      <c r="B833" s="78"/>
      <c r="C833" s="59"/>
      <c r="D833" s="38"/>
      <c r="E833" s="25"/>
      <c r="F833" s="26"/>
      <c r="G833" s="26"/>
      <c r="H833" s="25"/>
      <c r="I833" s="25"/>
      <c r="J833" s="25"/>
      <c r="K833" s="25"/>
      <c r="L833" s="25"/>
      <c r="M833" s="25"/>
      <c r="N833" s="25"/>
      <c r="O833" s="39"/>
    </row>
    <row r="834" spans="1:15" ht="16.5" x14ac:dyDescent="0.2">
      <c r="A834" s="59"/>
      <c r="B834" s="78"/>
      <c r="C834" s="59"/>
      <c r="D834" s="38"/>
      <c r="E834" s="25"/>
      <c r="F834" s="26"/>
      <c r="G834" s="26"/>
      <c r="H834" s="25"/>
      <c r="I834" s="25"/>
      <c r="J834" s="25"/>
      <c r="K834" s="25"/>
      <c r="L834" s="49"/>
      <c r="M834" s="49"/>
      <c r="N834" s="25"/>
      <c r="O834" s="39"/>
    </row>
    <row r="835" spans="1:15" ht="16.5" x14ac:dyDescent="0.2">
      <c r="A835" s="59"/>
      <c r="B835" s="78"/>
      <c r="C835" s="59"/>
      <c r="D835" s="38"/>
      <c r="E835" s="25"/>
      <c r="F835" s="26"/>
      <c r="G835" s="26"/>
      <c r="H835" s="25"/>
      <c r="I835" s="25"/>
      <c r="J835" s="25"/>
      <c r="K835" s="25"/>
      <c r="L835" s="49"/>
      <c r="M835" s="49"/>
      <c r="N835" s="25"/>
      <c r="O835" s="39"/>
    </row>
    <row r="836" spans="1:15" ht="16.5" x14ac:dyDescent="0.2">
      <c r="A836" s="59"/>
      <c r="B836" s="78"/>
      <c r="C836" s="59"/>
      <c r="D836" s="38"/>
      <c r="E836" s="25"/>
      <c r="F836" s="26"/>
      <c r="G836" s="26"/>
      <c r="H836" s="25"/>
      <c r="I836" s="25"/>
      <c r="J836" s="25"/>
      <c r="K836" s="25"/>
      <c r="L836" s="50"/>
      <c r="M836" s="50"/>
      <c r="N836" s="25"/>
      <c r="O836" s="39"/>
    </row>
    <row r="837" spans="1:15" ht="17.25" thickBot="1" x14ac:dyDescent="0.25">
      <c r="A837" s="59"/>
      <c r="B837" s="78"/>
      <c r="C837" s="59"/>
      <c r="D837" s="40"/>
      <c r="E837" s="41"/>
      <c r="F837" s="42"/>
      <c r="G837" s="42"/>
      <c r="H837" s="41"/>
      <c r="I837" s="41"/>
      <c r="J837" s="41"/>
      <c r="K837" s="41"/>
      <c r="L837" s="42"/>
      <c r="M837" s="42"/>
      <c r="N837" s="41"/>
      <c r="O837" s="43"/>
    </row>
    <row r="838" spans="1:15" ht="16.5" x14ac:dyDescent="0.2">
      <c r="A838" s="59"/>
      <c r="B838" s="78"/>
      <c r="C838" s="59"/>
      <c r="D838" s="35"/>
      <c r="E838" s="36"/>
      <c r="F838" s="44"/>
      <c r="G838" s="44"/>
      <c r="H838" s="36"/>
      <c r="I838" s="36"/>
      <c r="J838" s="36"/>
      <c r="K838" s="36"/>
      <c r="L838" s="36"/>
      <c r="M838" s="36"/>
      <c r="N838" s="36"/>
      <c r="O838" s="37"/>
    </row>
    <row r="839" spans="1:15" ht="16.5" x14ac:dyDescent="0.2">
      <c r="A839" s="59"/>
      <c r="B839" s="78"/>
      <c r="C839" s="59"/>
      <c r="D839" s="38"/>
      <c r="E839" s="25"/>
      <c r="F839" s="26"/>
      <c r="G839" s="26"/>
      <c r="H839" s="25"/>
      <c r="I839" s="25"/>
      <c r="J839" s="25"/>
      <c r="K839" s="25"/>
      <c r="L839" s="25"/>
      <c r="M839" s="25"/>
      <c r="N839" s="25"/>
      <c r="O839" s="39"/>
    </row>
    <row r="840" spans="1:15" ht="16.5" x14ac:dyDescent="0.2">
      <c r="A840" s="59"/>
      <c r="B840" s="78"/>
      <c r="C840" s="59"/>
      <c r="D840" s="38"/>
      <c r="E840" s="25"/>
      <c r="F840" s="26"/>
      <c r="G840" s="26"/>
      <c r="H840" s="25"/>
      <c r="I840" s="25"/>
      <c r="J840" s="25"/>
      <c r="K840" s="25"/>
      <c r="L840" s="49"/>
      <c r="M840" s="49"/>
      <c r="N840" s="25"/>
      <c r="O840" s="39"/>
    </row>
    <row r="841" spans="1:15" ht="16.5" x14ac:dyDescent="0.2">
      <c r="A841" s="59"/>
      <c r="B841" s="78"/>
      <c r="C841" s="59"/>
      <c r="D841" s="38"/>
      <c r="E841" s="25"/>
      <c r="F841" s="26"/>
      <c r="G841" s="26"/>
      <c r="H841" s="25"/>
      <c r="I841" s="25"/>
      <c r="J841" s="25"/>
      <c r="K841" s="25"/>
      <c r="L841" s="49"/>
      <c r="M841" s="49"/>
      <c r="N841" s="25"/>
      <c r="O841" s="39"/>
    </row>
    <row r="842" spans="1:15" ht="16.5" x14ac:dyDescent="0.2">
      <c r="A842" s="59"/>
      <c r="B842" s="78"/>
      <c r="C842" s="59"/>
      <c r="D842" s="38"/>
      <c r="E842" s="25"/>
      <c r="F842" s="26"/>
      <c r="G842" s="26"/>
      <c r="H842" s="25"/>
      <c r="I842" s="25"/>
      <c r="J842" s="25"/>
      <c r="K842" s="25"/>
      <c r="L842" s="50"/>
      <c r="M842" s="50"/>
      <c r="N842" s="25"/>
      <c r="O842" s="39"/>
    </row>
    <row r="843" spans="1:15" ht="17.25" thickBot="1" x14ac:dyDescent="0.25">
      <c r="A843" s="59"/>
      <c r="B843" s="78"/>
      <c r="C843" s="59"/>
      <c r="D843" s="40"/>
      <c r="E843" s="41"/>
      <c r="F843" s="42"/>
      <c r="G843" s="42"/>
      <c r="H843" s="41"/>
      <c r="I843" s="41"/>
      <c r="J843" s="41"/>
      <c r="K843" s="41"/>
      <c r="L843" s="42"/>
      <c r="M843" s="42"/>
      <c r="N843" s="41"/>
      <c r="O843" s="43"/>
    </row>
    <row r="844" spans="1:15" ht="16.5" x14ac:dyDescent="0.2">
      <c r="A844" s="59"/>
      <c r="B844" s="78"/>
      <c r="C844" s="59"/>
      <c r="D844" s="35"/>
      <c r="E844" s="36"/>
      <c r="F844" s="44"/>
      <c r="G844" s="44"/>
      <c r="H844" s="36"/>
      <c r="I844" s="36"/>
      <c r="J844" s="36"/>
      <c r="K844" s="36"/>
      <c r="L844" s="36"/>
      <c r="M844" s="36"/>
      <c r="N844" s="36"/>
      <c r="O844" s="37"/>
    </row>
    <row r="845" spans="1:15" ht="16.5" x14ac:dyDescent="0.2">
      <c r="A845" s="59"/>
      <c r="B845" s="78"/>
      <c r="C845" s="59"/>
      <c r="D845" s="38"/>
      <c r="E845" s="25"/>
      <c r="F845" s="26"/>
      <c r="G845" s="26"/>
      <c r="H845" s="25"/>
      <c r="I845" s="25"/>
      <c r="J845" s="25"/>
      <c r="K845" s="25"/>
      <c r="L845" s="25"/>
      <c r="M845" s="25"/>
      <c r="N845" s="25"/>
      <c r="O845" s="39"/>
    </row>
    <row r="846" spans="1:15" ht="16.5" x14ac:dyDescent="0.2">
      <c r="A846" s="59"/>
      <c r="B846" s="78"/>
      <c r="C846" s="59"/>
      <c r="D846" s="38"/>
      <c r="E846" s="25"/>
      <c r="F846" s="26"/>
      <c r="G846" s="26"/>
      <c r="H846" s="25"/>
      <c r="I846" s="25"/>
      <c r="J846" s="25"/>
      <c r="K846" s="25"/>
      <c r="L846" s="49"/>
      <c r="M846" s="49"/>
      <c r="N846" s="25"/>
      <c r="O846" s="39"/>
    </row>
    <row r="847" spans="1:15" ht="16.5" x14ac:dyDescent="0.2">
      <c r="A847" s="59"/>
      <c r="B847" s="78"/>
      <c r="C847" s="59"/>
      <c r="D847" s="38"/>
      <c r="E847" s="25"/>
      <c r="F847" s="26"/>
      <c r="G847" s="26"/>
      <c r="H847" s="25"/>
      <c r="I847" s="25"/>
      <c r="J847" s="25"/>
      <c r="K847" s="25"/>
      <c r="L847" s="49"/>
      <c r="M847" s="49"/>
      <c r="N847" s="25"/>
      <c r="O847" s="39"/>
    </row>
    <row r="848" spans="1:15" ht="16.5" x14ac:dyDescent="0.2">
      <c r="A848" s="59"/>
      <c r="B848" s="78"/>
      <c r="C848" s="59"/>
      <c r="D848" s="38"/>
      <c r="E848" s="25"/>
      <c r="F848" s="26"/>
      <c r="G848" s="26"/>
      <c r="H848" s="25"/>
      <c r="I848" s="25"/>
      <c r="J848" s="25"/>
      <c r="K848" s="25"/>
      <c r="L848" s="50"/>
      <c r="M848" s="50"/>
      <c r="N848" s="25"/>
      <c r="O848" s="39"/>
    </row>
    <row r="849" spans="1:15" ht="17.25" thickBot="1" x14ac:dyDescent="0.25">
      <c r="A849" s="59"/>
      <c r="B849" s="78"/>
      <c r="C849" s="59"/>
      <c r="D849" s="40"/>
      <c r="E849" s="41"/>
      <c r="F849" s="42"/>
      <c r="G849" s="42"/>
      <c r="H849" s="41"/>
      <c r="I849" s="41"/>
      <c r="J849" s="41"/>
      <c r="K849" s="41"/>
      <c r="L849" s="42"/>
      <c r="M849" s="42"/>
      <c r="N849" s="41"/>
      <c r="O849" s="43"/>
    </row>
    <row r="850" spans="1:15" ht="16.5" x14ac:dyDescent="0.2">
      <c r="A850" s="59"/>
      <c r="B850" s="78"/>
      <c r="C850" s="59"/>
      <c r="D850" s="35"/>
      <c r="E850" s="36"/>
      <c r="F850" s="44"/>
      <c r="G850" s="44"/>
      <c r="H850" s="36"/>
      <c r="I850" s="36"/>
      <c r="J850" s="36"/>
      <c r="K850" s="36"/>
      <c r="L850" s="36"/>
      <c r="M850" s="36"/>
      <c r="N850" s="36"/>
      <c r="O850" s="37"/>
    </row>
    <row r="851" spans="1:15" ht="16.5" x14ac:dyDescent="0.2">
      <c r="A851" s="59"/>
      <c r="B851" s="78"/>
      <c r="C851" s="59"/>
      <c r="D851" s="38"/>
      <c r="E851" s="25"/>
      <c r="F851" s="26"/>
      <c r="G851" s="26"/>
      <c r="H851" s="25"/>
      <c r="I851" s="25"/>
      <c r="J851" s="25"/>
      <c r="K851" s="25"/>
      <c r="L851" s="25"/>
      <c r="M851" s="25"/>
      <c r="N851" s="25"/>
      <c r="O851" s="39"/>
    </row>
    <row r="852" spans="1:15" ht="16.5" x14ac:dyDescent="0.2">
      <c r="A852" s="59"/>
      <c r="B852" s="78"/>
      <c r="C852" s="59"/>
      <c r="D852" s="38"/>
      <c r="E852" s="25"/>
      <c r="F852" s="26"/>
      <c r="G852" s="26"/>
      <c r="H852" s="25"/>
      <c r="I852" s="25"/>
      <c r="J852" s="25"/>
      <c r="K852" s="25"/>
      <c r="L852" s="49"/>
      <c r="M852" s="49"/>
      <c r="N852" s="25"/>
      <c r="O852" s="39"/>
    </row>
    <row r="853" spans="1:15" ht="16.5" x14ac:dyDescent="0.2">
      <c r="A853" s="59"/>
      <c r="B853" s="78"/>
      <c r="C853" s="59"/>
      <c r="D853" s="38"/>
      <c r="E853" s="25"/>
      <c r="F853" s="26"/>
      <c r="G853" s="26"/>
      <c r="H853" s="25"/>
      <c r="I853" s="25"/>
      <c r="J853" s="25"/>
      <c r="K853" s="25"/>
      <c r="L853" s="49"/>
      <c r="M853" s="49"/>
      <c r="N853" s="25"/>
      <c r="O853" s="39"/>
    </row>
    <row r="854" spans="1:15" ht="16.5" x14ac:dyDescent="0.2">
      <c r="A854" s="59"/>
      <c r="B854" s="78"/>
      <c r="C854" s="59"/>
      <c r="D854" s="38"/>
      <c r="E854" s="25"/>
      <c r="F854" s="26"/>
      <c r="G854" s="26"/>
      <c r="H854" s="25"/>
      <c r="I854" s="25"/>
      <c r="J854" s="25"/>
      <c r="K854" s="25"/>
      <c r="L854" s="50"/>
      <c r="M854" s="50"/>
      <c r="N854" s="25"/>
      <c r="O854" s="39"/>
    </row>
    <row r="855" spans="1:15" ht="17.25" thickBot="1" x14ac:dyDescent="0.25">
      <c r="A855" s="59"/>
      <c r="B855" s="78"/>
      <c r="C855" s="59"/>
      <c r="D855" s="40"/>
      <c r="E855" s="41"/>
      <c r="F855" s="42"/>
      <c r="G855" s="42"/>
      <c r="H855" s="41"/>
      <c r="I855" s="41"/>
      <c r="J855" s="41"/>
      <c r="K855" s="41"/>
      <c r="L855" s="42"/>
      <c r="M855" s="42"/>
      <c r="N855" s="41"/>
      <c r="O855" s="43"/>
    </row>
    <row r="856" spans="1:15" ht="16.5" x14ac:dyDescent="0.2">
      <c r="A856" s="59"/>
      <c r="B856" s="78"/>
      <c r="C856" s="59"/>
      <c r="D856" s="35"/>
      <c r="E856" s="36"/>
      <c r="F856" s="44"/>
      <c r="G856" s="44"/>
      <c r="H856" s="36"/>
      <c r="I856" s="36"/>
      <c r="J856" s="36"/>
      <c r="K856" s="36"/>
      <c r="L856" s="36"/>
      <c r="M856" s="36"/>
      <c r="N856" s="36"/>
      <c r="O856" s="37"/>
    </row>
    <row r="857" spans="1:15" ht="16.5" x14ac:dyDescent="0.2">
      <c r="A857" s="59"/>
      <c r="B857" s="78"/>
      <c r="C857" s="59"/>
      <c r="D857" s="38"/>
      <c r="E857" s="25"/>
      <c r="F857" s="26"/>
      <c r="G857" s="26"/>
      <c r="H857" s="25"/>
      <c r="I857" s="25"/>
      <c r="J857" s="25"/>
      <c r="K857" s="25"/>
      <c r="L857" s="25"/>
      <c r="M857" s="25"/>
      <c r="N857" s="25"/>
      <c r="O857" s="39"/>
    </row>
    <row r="858" spans="1:15" ht="16.5" x14ac:dyDescent="0.2">
      <c r="A858" s="59"/>
      <c r="B858" s="78"/>
      <c r="C858" s="59"/>
      <c r="D858" s="38"/>
      <c r="E858" s="25"/>
      <c r="F858" s="26"/>
      <c r="G858" s="26"/>
      <c r="H858" s="25"/>
      <c r="I858" s="25"/>
      <c r="J858" s="25"/>
      <c r="K858" s="25"/>
      <c r="L858" s="49"/>
      <c r="M858" s="49"/>
      <c r="N858" s="25"/>
      <c r="O858" s="39"/>
    </row>
    <row r="859" spans="1:15" ht="16.5" x14ac:dyDescent="0.2">
      <c r="A859" s="59"/>
      <c r="B859" s="78"/>
      <c r="C859" s="59"/>
      <c r="D859" s="38"/>
      <c r="E859" s="25"/>
      <c r="F859" s="26"/>
      <c r="G859" s="26"/>
      <c r="H859" s="25"/>
      <c r="I859" s="25"/>
      <c r="J859" s="25"/>
      <c r="K859" s="25"/>
      <c r="L859" s="49"/>
      <c r="M859" s="49"/>
      <c r="N859" s="25"/>
      <c r="O859" s="39"/>
    </row>
    <row r="860" spans="1:15" ht="16.5" x14ac:dyDescent="0.2">
      <c r="A860" s="59"/>
      <c r="B860" s="78"/>
      <c r="C860" s="59"/>
      <c r="D860" s="38"/>
      <c r="E860" s="25"/>
      <c r="F860" s="26"/>
      <c r="G860" s="26"/>
      <c r="H860" s="25"/>
      <c r="I860" s="25"/>
      <c r="J860" s="25"/>
      <c r="K860" s="25"/>
      <c r="L860" s="50"/>
      <c r="M860" s="50"/>
      <c r="N860" s="25"/>
      <c r="O860" s="39"/>
    </row>
    <row r="861" spans="1:15" ht="17.25" thickBot="1" x14ac:dyDescent="0.25">
      <c r="A861" s="59"/>
      <c r="B861" s="78"/>
      <c r="C861" s="59"/>
      <c r="D861" s="40"/>
      <c r="E861" s="41"/>
      <c r="F861" s="42"/>
      <c r="G861" s="42"/>
      <c r="H861" s="41"/>
      <c r="I861" s="41"/>
      <c r="J861" s="41"/>
      <c r="K861" s="41"/>
      <c r="L861" s="42"/>
      <c r="M861" s="42"/>
      <c r="N861" s="41"/>
      <c r="O861" s="43"/>
    </row>
    <row r="862" spans="1:15" ht="16.5" x14ac:dyDescent="0.2">
      <c r="A862" s="59"/>
      <c r="B862" s="78"/>
      <c r="C862" s="59"/>
      <c r="D862" s="35"/>
      <c r="E862" s="36"/>
      <c r="F862" s="44"/>
      <c r="G862" s="44"/>
      <c r="H862" s="36"/>
      <c r="I862" s="36"/>
      <c r="J862" s="36"/>
      <c r="K862" s="36"/>
      <c r="L862" s="36"/>
      <c r="M862" s="36"/>
      <c r="N862" s="36"/>
      <c r="O862" s="37"/>
    </row>
    <row r="863" spans="1:15" ht="16.5" x14ac:dyDescent="0.2">
      <c r="A863" s="59"/>
      <c r="B863" s="78"/>
      <c r="C863" s="59"/>
      <c r="D863" s="38"/>
      <c r="E863" s="25"/>
      <c r="F863" s="26"/>
      <c r="G863" s="26"/>
      <c r="H863" s="25"/>
      <c r="I863" s="25"/>
      <c r="J863" s="25"/>
      <c r="K863" s="25"/>
      <c r="L863" s="25"/>
      <c r="M863" s="25"/>
      <c r="N863" s="25"/>
      <c r="O863" s="39"/>
    </row>
    <row r="864" spans="1:15" ht="16.5" x14ac:dyDescent="0.2">
      <c r="A864" s="59"/>
      <c r="B864" s="78"/>
      <c r="C864" s="59"/>
      <c r="D864" s="38"/>
      <c r="E864" s="25"/>
      <c r="F864" s="26"/>
      <c r="G864" s="26"/>
      <c r="H864" s="25"/>
      <c r="I864" s="25"/>
      <c r="J864" s="25"/>
      <c r="K864" s="25"/>
      <c r="L864" s="49"/>
      <c r="M864" s="49"/>
      <c r="N864" s="25"/>
      <c r="O864" s="39"/>
    </row>
    <row r="865" spans="1:15" ht="16.5" x14ac:dyDescent="0.2">
      <c r="A865" s="59"/>
      <c r="B865" s="78"/>
      <c r="C865" s="59"/>
      <c r="D865" s="38"/>
      <c r="E865" s="25"/>
      <c r="F865" s="26"/>
      <c r="G865" s="26"/>
      <c r="H865" s="25"/>
      <c r="I865" s="25"/>
      <c r="J865" s="25"/>
      <c r="K865" s="25"/>
      <c r="L865" s="49"/>
      <c r="M865" s="49"/>
      <c r="N865" s="25"/>
      <c r="O865" s="39"/>
    </row>
    <row r="866" spans="1:15" ht="16.5" x14ac:dyDescent="0.2">
      <c r="A866" s="59"/>
      <c r="B866" s="78"/>
      <c r="C866" s="59"/>
      <c r="D866" s="38"/>
      <c r="E866" s="25"/>
      <c r="F866" s="26"/>
      <c r="G866" s="26"/>
      <c r="H866" s="25"/>
      <c r="I866" s="25"/>
      <c r="J866" s="25"/>
      <c r="K866" s="25"/>
      <c r="L866" s="50"/>
      <c r="M866" s="50"/>
      <c r="N866" s="25"/>
      <c r="O866" s="39"/>
    </row>
    <row r="867" spans="1:15" ht="17.25" thickBot="1" x14ac:dyDescent="0.25">
      <c r="A867" s="59"/>
      <c r="B867" s="78"/>
      <c r="C867" s="59"/>
      <c r="D867" s="40"/>
      <c r="E867" s="41"/>
      <c r="F867" s="42"/>
      <c r="G867" s="42"/>
      <c r="H867" s="41"/>
      <c r="I867" s="41"/>
      <c r="J867" s="41"/>
      <c r="K867" s="41"/>
      <c r="L867" s="42"/>
      <c r="M867" s="42"/>
      <c r="N867" s="41"/>
      <c r="O867" s="43"/>
    </row>
    <row r="868" spans="1:15" ht="16.5" x14ac:dyDescent="0.2">
      <c r="A868" s="59"/>
      <c r="B868" s="78"/>
      <c r="C868" s="59"/>
      <c r="D868" s="35"/>
      <c r="E868" s="36"/>
      <c r="F868" s="44"/>
      <c r="G868" s="44"/>
      <c r="H868" s="36"/>
      <c r="I868" s="36"/>
      <c r="J868" s="36"/>
      <c r="K868" s="36"/>
      <c r="L868" s="36"/>
      <c r="M868" s="36"/>
      <c r="N868" s="36"/>
      <c r="O868" s="37"/>
    </row>
    <row r="869" spans="1:15" ht="16.5" x14ac:dyDescent="0.2">
      <c r="A869" s="59"/>
      <c r="B869" s="78"/>
      <c r="C869" s="59"/>
      <c r="D869" s="38"/>
      <c r="E869" s="25"/>
      <c r="F869" s="26"/>
      <c r="G869" s="26"/>
      <c r="H869" s="25"/>
      <c r="I869" s="25"/>
      <c r="J869" s="25"/>
      <c r="K869" s="25"/>
      <c r="L869" s="25"/>
      <c r="M869" s="25"/>
      <c r="N869" s="25"/>
      <c r="O869" s="39"/>
    </row>
    <row r="870" spans="1:15" ht="16.5" x14ac:dyDescent="0.2">
      <c r="A870" s="59"/>
      <c r="B870" s="78"/>
      <c r="C870" s="59"/>
      <c r="D870" s="38"/>
      <c r="E870" s="25"/>
      <c r="F870" s="26"/>
      <c r="G870" s="26"/>
      <c r="H870" s="25"/>
      <c r="I870" s="25"/>
      <c r="J870" s="25"/>
      <c r="K870" s="25"/>
      <c r="L870" s="49"/>
      <c r="M870" s="49"/>
      <c r="N870" s="25"/>
      <c r="O870" s="39"/>
    </row>
    <row r="871" spans="1:15" ht="16.5" x14ac:dyDescent="0.2">
      <c r="A871" s="59"/>
      <c r="B871" s="78"/>
      <c r="C871" s="59"/>
      <c r="D871" s="38"/>
      <c r="E871" s="25"/>
      <c r="F871" s="26"/>
      <c r="G871" s="26"/>
      <c r="H871" s="25"/>
      <c r="I871" s="25"/>
      <c r="J871" s="25"/>
      <c r="K871" s="25"/>
      <c r="L871" s="49"/>
      <c r="M871" s="49"/>
      <c r="N871" s="25"/>
      <c r="O871" s="39"/>
    </row>
    <row r="872" spans="1:15" ht="16.5" x14ac:dyDescent="0.2">
      <c r="A872" s="59"/>
      <c r="B872" s="78"/>
      <c r="C872" s="59"/>
      <c r="D872" s="38"/>
      <c r="E872" s="25"/>
      <c r="F872" s="26"/>
      <c r="G872" s="26"/>
      <c r="H872" s="25"/>
      <c r="I872" s="25"/>
      <c r="J872" s="25"/>
      <c r="K872" s="25"/>
      <c r="L872" s="50"/>
      <c r="M872" s="50"/>
      <c r="N872" s="25"/>
      <c r="O872" s="39"/>
    </row>
    <row r="873" spans="1:15" ht="17.25" thickBot="1" x14ac:dyDescent="0.25">
      <c r="A873" s="59"/>
      <c r="B873" s="78"/>
      <c r="C873" s="59"/>
      <c r="D873" s="40"/>
      <c r="E873" s="41"/>
      <c r="F873" s="42"/>
      <c r="G873" s="42"/>
      <c r="H873" s="41"/>
      <c r="I873" s="41"/>
      <c r="J873" s="41"/>
      <c r="K873" s="41"/>
      <c r="L873" s="42"/>
      <c r="M873" s="42"/>
      <c r="N873" s="41"/>
      <c r="O873" s="43"/>
    </row>
    <row r="874" spans="1:15" ht="16.5" x14ac:dyDescent="0.2">
      <c r="A874" s="59"/>
      <c r="B874" s="78"/>
      <c r="C874" s="59"/>
      <c r="D874" s="35"/>
      <c r="E874" s="36"/>
      <c r="F874" s="44"/>
      <c r="G874" s="44"/>
      <c r="H874" s="36"/>
      <c r="I874" s="36"/>
      <c r="J874" s="36"/>
      <c r="K874" s="36"/>
      <c r="L874" s="36"/>
      <c r="M874" s="36"/>
      <c r="N874" s="36"/>
      <c r="O874" s="37"/>
    </row>
    <row r="875" spans="1:15" ht="16.5" x14ac:dyDescent="0.2">
      <c r="A875" s="59"/>
      <c r="B875" s="78"/>
      <c r="C875" s="59"/>
      <c r="D875" s="38"/>
      <c r="E875" s="25"/>
      <c r="F875" s="26"/>
      <c r="G875" s="26"/>
      <c r="H875" s="25"/>
      <c r="I875" s="25"/>
      <c r="J875" s="25"/>
      <c r="K875" s="25"/>
      <c r="L875" s="25"/>
      <c r="M875" s="25"/>
      <c r="N875" s="25"/>
      <c r="O875" s="39"/>
    </row>
    <row r="876" spans="1:15" ht="16.5" x14ac:dyDescent="0.2">
      <c r="A876" s="59"/>
      <c r="B876" s="78"/>
      <c r="C876" s="59"/>
      <c r="D876" s="38"/>
      <c r="E876" s="25"/>
      <c r="F876" s="26"/>
      <c r="G876" s="26"/>
      <c r="H876" s="25"/>
      <c r="I876" s="25"/>
      <c r="J876" s="25"/>
      <c r="K876" s="25"/>
      <c r="L876" s="49"/>
      <c r="M876" s="49"/>
      <c r="N876" s="25"/>
      <c r="O876" s="39"/>
    </row>
    <row r="877" spans="1:15" ht="16.5" x14ac:dyDescent="0.2">
      <c r="A877" s="59"/>
      <c r="B877" s="78"/>
      <c r="C877" s="59"/>
      <c r="D877" s="38"/>
      <c r="E877" s="25"/>
      <c r="F877" s="26"/>
      <c r="G877" s="26"/>
      <c r="H877" s="25"/>
      <c r="I877" s="25"/>
      <c r="J877" s="25"/>
      <c r="K877" s="25"/>
      <c r="L877" s="49"/>
      <c r="M877" s="49"/>
      <c r="N877" s="25"/>
      <c r="O877" s="39"/>
    </row>
    <row r="878" spans="1:15" ht="16.5" x14ac:dyDescent="0.2">
      <c r="A878" s="59"/>
      <c r="B878" s="78"/>
      <c r="C878" s="59"/>
      <c r="D878" s="38"/>
      <c r="E878" s="25"/>
      <c r="F878" s="26"/>
      <c r="G878" s="26"/>
      <c r="H878" s="25"/>
      <c r="I878" s="25"/>
      <c r="J878" s="25"/>
      <c r="K878" s="25"/>
      <c r="L878" s="50"/>
      <c r="M878" s="50"/>
      <c r="N878" s="25"/>
      <c r="O878" s="39"/>
    </row>
    <row r="879" spans="1:15" ht="17.25" thickBot="1" x14ac:dyDescent="0.25">
      <c r="A879" s="59"/>
      <c r="B879" s="78"/>
      <c r="C879" s="59"/>
      <c r="D879" s="40"/>
      <c r="E879" s="41"/>
      <c r="F879" s="42"/>
      <c r="G879" s="42"/>
      <c r="H879" s="41"/>
      <c r="I879" s="41"/>
      <c r="J879" s="41"/>
      <c r="K879" s="41"/>
      <c r="L879" s="42"/>
      <c r="M879" s="42"/>
      <c r="N879" s="41"/>
      <c r="O879" s="43"/>
    </row>
    <row r="880" spans="1:15" ht="16.5" x14ac:dyDescent="0.2">
      <c r="A880" s="59"/>
      <c r="B880" s="78"/>
      <c r="C880" s="59"/>
      <c r="D880" s="35"/>
      <c r="E880" s="36"/>
      <c r="F880" s="44"/>
      <c r="G880" s="44"/>
      <c r="H880" s="36"/>
      <c r="I880" s="36"/>
      <c r="J880" s="36"/>
      <c r="K880" s="36"/>
      <c r="L880" s="36"/>
      <c r="M880" s="36"/>
      <c r="N880" s="36"/>
      <c r="O880" s="37"/>
    </row>
    <row r="881" spans="1:15" ht="16.5" x14ac:dyDescent="0.2">
      <c r="A881" s="59"/>
      <c r="B881" s="78"/>
      <c r="C881" s="59"/>
      <c r="D881" s="38"/>
      <c r="E881" s="25"/>
      <c r="F881" s="26"/>
      <c r="G881" s="26"/>
      <c r="H881" s="25"/>
      <c r="I881" s="25"/>
      <c r="J881" s="25"/>
      <c r="K881" s="25"/>
      <c r="L881" s="25"/>
      <c r="M881" s="25"/>
      <c r="N881" s="25"/>
      <c r="O881" s="39"/>
    </row>
    <row r="882" spans="1:15" ht="16.5" x14ac:dyDescent="0.2">
      <c r="A882" s="59"/>
      <c r="B882" s="78"/>
      <c r="C882" s="59"/>
      <c r="D882" s="38"/>
      <c r="E882" s="25"/>
      <c r="F882" s="26"/>
      <c r="G882" s="26"/>
      <c r="H882" s="25"/>
      <c r="I882" s="25"/>
      <c r="J882" s="25"/>
      <c r="K882" s="25"/>
      <c r="L882" s="49"/>
      <c r="M882" s="49"/>
      <c r="N882" s="25"/>
      <c r="O882" s="39"/>
    </row>
    <row r="883" spans="1:15" ht="16.5" x14ac:dyDescent="0.2">
      <c r="A883" s="59"/>
      <c r="B883" s="78"/>
      <c r="C883" s="59"/>
      <c r="D883" s="38"/>
      <c r="E883" s="25"/>
      <c r="F883" s="26"/>
      <c r="G883" s="26"/>
      <c r="H883" s="25"/>
      <c r="I883" s="25"/>
      <c r="J883" s="25"/>
      <c r="K883" s="25"/>
      <c r="L883" s="49"/>
      <c r="M883" s="49"/>
      <c r="N883" s="25"/>
      <c r="O883" s="39"/>
    </row>
    <row r="884" spans="1:15" ht="16.5" x14ac:dyDescent="0.2">
      <c r="A884" s="59"/>
      <c r="B884" s="78"/>
      <c r="C884" s="59"/>
      <c r="D884" s="38"/>
      <c r="E884" s="25"/>
      <c r="F884" s="26"/>
      <c r="G884" s="26"/>
      <c r="H884" s="25"/>
      <c r="I884" s="25"/>
      <c r="J884" s="25"/>
      <c r="K884" s="25"/>
      <c r="L884" s="50"/>
      <c r="M884" s="50"/>
      <c r="N884" s="25"/>
      <c r="O884" s="39"/>
    </row>
    <row r="885" spans="1:15" ht="17.25" thickBot="1" x14ac:dyDescent="0.25">
      <c r="A885" s="59"/>
      <c r="B885" s="78"/>
      <c r="C885" s="59"/>
      <c r="D885" s="40"/>
      <c r="E885" s="41"/>
      <c r="F885" s="42"/>
      <c r="G885" s="42"/>
      <c r="H885" s="41"/>
      <c r="I885" s="41"/>
      <c r="J885" s="41"/>
      <c r="K885" s="41"/>
      <c r="L885" s="42"/>
      <c r="M885" s="42"/>
      <c r="N885" s="41"/>
      <c r="O885" s="43"/>
    </row>
    <row r="886" spans="1:15" ht="16.5" x14ac:dyDescent="0.2">
      <c r="A886" s="59"/>
      <c r="B886" s="78"/>
      <c r="C886" s="59"/>
      <c r="D886" s="35"/>
      <c r="E886" s="36"/>
      <c r="F886" s="44"/>
      <c r="G886" s="44"/>
      <c r="H886" s="36"/>
      <c r="I886" s="36"/>
      <c r="J886" s="36"/>
      <c r="K886" s="36"/>
      <c r="L886" s="36"/>
      <c r="M886" s="36"/>
      <c r="N886" s="36"/>
      <c r="O886" s="37"/>
    </row>
    <row r="887" spans="1:15" ht="16.5" x14ac:dyDescent="0.2">
      <c r="A887" s="59"/>
      <c r="B887" s="78"/>
      <c r="C887" s="59"/>
      <c r="D887" s="38"/>
      <c r="E887" s="25"/>
      <c r="F887" s="26"/>
      <c r="G887" s="26"/>
      <c r="H887" s="25"/>
      <c r="I887" s="25"/>
      <c r="J887" s="25"/>
      <c r="K887" s="25"/>
      <c r="L887" s="25"/>
      <c r="M887" s="25"/>
      <c r="N887" s="25"/>
      <c r="O887" s="39"/>
    </row>
    <row r="888" spans="1:15" ht="16.5" x14ac:dyDescent="0.2">
      <c r="A888" s="59"/>
      <c r="B888" s="78"/>
      <c r="C888" s="59"/>
      <c r="D888" s="38"/>
      <c r="E888" s="25"/>
      <c r="F888" s="26"/>
      <c r="G888" s="26"/>
      <c r="H888" s="25"/>
      <c r="I888" s="25"/>
      <c r="J888" s="25"/>
      <c r="K888" s="25"/>
      <c r="L888" s="49"/>
      <c r="M888" s="49"/>
      <c r="N888" s="25"/>
      <c r="O888" s="39"/>
    </row>
    <row r="889" spans="1:15" ht="16.5" x14ac:dyDescent="0.2">
      <c r="A889" s="59"/>
      <c r="B889" s="78"/>
      <c r="C889" s="59"/>
      <c r="D889" s="38"/>
      <c r="E889" s="25"/>
      <c r="F889" s="26"/>
      <c r="G889" s="26"/>
      <c r="H889" s="25"/>
      <c r="I889" s="25"/>
      <c r="J889" s="25"/>
      <c r="K889" s="25"/>
      <c r="L889" s="49"/>
      <c r="M889" s="49"/>
      <c r="N889" s="25"/>
      <c r="O889" s="39"/>
    </row>
    <row r="890" spans="1:15" ht="16.5" x14ac:dyDescent="0.2">
      <c r="A890" s="59"/>
      <c r="B890" s="78"/>
      <c r="C890" s="59"/>
      <c r="D890" s="38"/>
      <c r="E890" s="25"/>
      <c r="F890" s="26"/>
      <c r="G890" s="26"/>
      <c r="H890" s="25"/>
      <c r="I890" s="25"/>
      <c r="J890" s="25"/>
      <c r="K890" s="25"/>
      <c r="L890" s="50"/>
      <c r="M890" s="50"/>
      <c r="N890" s="25"/>
      <c r="O890" s="39"/>
    </row>
    <row r="891" spans="1:15" ht="17.25" thickBot="1" x14ac:dyDescent="0.25">
      <c r="A891" s="59"/>
      <c r="B891" s="78"/>
      <c r="C891" s="59"/>
      <c r="D891" s="40"/>
      <c r="E891" s="41"/>
      <c r="F891" s="42"/>
      <c r="G891" s="42"/>
      <c r="H891" s="41"/>
      <c r="I891" s="41"/>
      <c r="J891" s="41"/>
      <c r="K891" s="41"/>
      <c r="L891" s="42"/>
      <c r="M891" s="42"/>
      <c r="N891" s="41"/>
      <c r="O891" s="43"/>
    </row>
    <row r="892" spans="1:15" ht="16.5" x14ac:dyDescent="0.2">
      <c r="A892" s="59"/>
      <c r="B892" s="78"/>
      <c r="C892" s="59"/>
      <c r="D892" s="35"/>
      <c r="E892" s="36"/>
      <c r="F892" s="44"/>
      <c r="G892" s="44"/>
      <c r="H892" s="36"/>
      <c r="I892" s="36"/>
      <c r="J892" s="36"/>
      <c r="K892" s="36"/>
      <c r="L892" s="36"/>
      <c r="M892" s="36"/>
      <c r="N892" s="36"/>
      <c r="O892" s="37"/>
    </row>
    <row r="893" spans="1:15" ht="16.5" x14ac:dyDescent="0.2">
      <c r="A893" s="59"/>
      <c r="B893" s="78"/>
      <c r="C893" s="59"/>
      <c r="D893" s="38"/>
      <c r="E893" s="25"/>
      <c r="F893" s="26"/>
      <c r="G893" s="26"/>
      <c r="H893" s="25"/>
      <c r="I893" s="25"/>
      <c r="J893" s="25"/>
      <c r="K893" s="25"/>
      <c r="L893" s="25"/>
      <c r="M893" s="25"/>
      <c r="N893" s="25"/>
      <c r="O893" s="39"/>
    </row>
    <row r="894" spans="1:15" ht="16.5" x14ac:dyDescent="0.2">
      <c r="A894" s="59"/>
      <c r="B894" s="78"/>
      <c r="C894" s="59"/>
      <c r="D894" s="38"/>
      <c r="E894" s="25"/>
      <c r="F894" s="26"/>
      <c r="G894" s="26"/>
      <c r="H894" s="25"/>
      <c r="I894" s="25"/>
      <c r="J894" s="25"/>
      <c r="K894" s="25"/>
      <c r="L894" s="49"/>
      <c r="M894" s="49"/>
      <c r="N894" s="25"/>
      <c r="O894" s="39"/>
    </row>
    <row r="895" spans="1:15" ht="16.5" x14ac:dyDescent="0.2">
      <c r="A895" s="59"/>
      <c r="B895" s="78"/>
      <c r="C895" s="59"/>
      <c r="D895" s="38"/>
      <c r="E895" s="25"/>
      <c r="F895" s="26"/>
      <c r="G895" s="26"/>
      <c r="H895" s="25"/>
      <c r="I895" s="25"/>
      <c r="J895" s="25"/>
      <c r="K895" s="25"/>
      <c r="L895" s="49"/>
      <c r="M895" s="49"/>
      <c r="N895" s="25"/>
      <c r="O895" s="39"/>
    </row>
    <row r="896" spans="1:15" ht="16.5" x14ac:dyDescent="0.2">
      <c r="A896" s="59"/>
      <c r="B896" s="78"/>
      <c r="C896" s="59"/>
      <c r="D896" s="38"/>
      <c r="E896" s="25"/>
      <c r="F896" s="26"/>
      <c r="G896" s="26"/>
      <c r="H896" s="25"/>
      <c r="I896" s="25"/>
      <c r="J896" s="25"/>
      <c r="K896" s="25"/>
      <c r="L896" s="50"/>
      <c r="M896" s="50"/>
      <c r="N896" s="25"/>
      <c r="O896" s="39"/>
    </row>
    <row r="897" spans="1:15" ht="17.25" thickBot="1" x14ac:dyDescent="0.25">
      <c r="A897" s="59"/>
      <c r="B897" s="78"/>
      <c r="C897" s="59"/>
      <c r="D897" s="40"/>
      <c r="E897" s="41"/>
      <c r="F897" s="42"/>
      <c r="G897" s="42"/>
      <c r="H897" s="41"/>
      <c r="I897" s="41"/>
      <c r="J897" s="41"/>
      <c r="K897" s="41"/>
      <c r="L897" s="42"/>
      <c r="M897" s="42"/>
      <c r="N897" s="41"/>
      <c r="O897" s="43"/>
    </row>
    <row r="898" spans="1:15" ht="16.5" x14ac:dyDescent="0.2">
      <c r="A898" s="59"/>
      <c r="B898" s="78"/>
      <c r="C898" s="59"/>
      <c r="D898" s="35"/>
      <c r="E898" s="36"/>
      <c r="F898" s="44"/>
      <c r="G898" s="44"/>
      <c r="H898" s="36"/>
      <c r="I898" s="36"/>
      <c r="J898" s="36"/>
      <c r="K898" s="36"/>
      <c r="L898" s="36"/>
      <c r="M898" s="36"/>
      <c r="N898" s="36"/>
      <c r="O898" s="37"/>
    </row>
    <row r="899" spans="1:15" ht="16.5" x14ac:dyDescent="0.2">
      <c r="A899" s="59"/>
      <c r="B899" s="78"/>
      <c r="C899" s="59"/>
      <c r="D899" s="38"/>
      <c r="E899" s="25"/>
      <c r="F899" s="26"/>
      <c r="G899" s="26"/>
      <c r="H899" s="25"/>
      <c r="I899" s="25"/>
      <c r="J899" s="25"/>
      <c r="K899" s="25"/>
      <c r="L899" s="25"/>
      <c r="M899" s="25"/>
      <c r="N899" s="25"/>
      <c r="O899" s="39"/>
    </row>
    <row r="900" spans="1:15" ht="16.5" x14ac:dyDescent="0.2">
      <c r="A900" s="59"/>
      <c r="B900" s="78"/>
      <c r="C900" s="59"/>
      <c r="D900" s="38"/>
      <c r="E900" s="25"/>
      <c r="F900" s="26"/>
      <c r="G900" s="26"/>
      <c r="H900" s="25"/>
      <c r="I900" s="25"/>
      <c r="J900" s="25"/>
      <c r="K900" s="25"/>
      <c r="L900" s="49"/>
      <c r="M900" s="49"/>
      <c r="N900" s="25"/>
      <c r="O900" s="39"/>
    </row>
    <row r="901" spans="1:15" ht="16.5" x14ac:dyDescent="0.2">
      <c r="A901" s="59"/>
      <c r="B901" s="78"/>
      <c r="C901" s="59"/>
      <c r="D901" s="38"/>
      <c r="E901" s="25"/>
      <c r="F901" s="26"/>
      <c r="G901" s="26"/>
      <c r="H901" s="25"/>
      <c r="I901" s="25"/>
      <c r="J901" s="25"/>
      <c r="K901" s="25"/>
      <c r="L901" s="49"/>
      <c r="M901" s="49"/>
      <c r="N901" s="25"/>
      <c r="O901" s="39"/>
    </row>
    <row r="902" spans="1:15" ht="16.5" x14ac:dyDescent="0.2">
      <c r="A902" s="59"/>
      <c r="B902" s="78"/>
      <c r="C902" s="59"/>
      <c r="D902" s="38"/>
      <c r="E902" s="25"/>
      <c r="F902" s="26"/>
      <c r="G902" s="26"/>
      <c r="H902" s="25"/>
      <c r="I902" s="25"/>
      <c r="J902" s="25"/>
      <c r="K902" s="25"/>
      <c r="L902" s="50"/>
      <c r="M902" s="50"/>
      <c r="N902" s="25"/>
      <c r="O902" s="39"/>
    </row>
    <row r="903" spans="1:15" ht="17.25" thickBot="1" x14ac:dyDescent="0.25">
      <c r="A903" s="59"/>
      <c r="B903" s="78"/>
      <c r="C903" s="59"/>
      <c r="D903" s="40"/>
      <c r="E903" s="41"/>
      <c r="F903" s="42"/>
      <c r="G903" s="42"/>
      <c r="H903" s="41"/>
      <c r="I903" s="41"/>
      <c r="J903" s="41"/>
      <c r="K903" s="41"/>
      <c r="L903" s="42"/>
      <c r="M903" s="42"/>
      <c r="N903" s="41"/>
      <c r="O903" s="43"/>
    </row>
    <row r="904" spans="1:15" ht="16.5" x14ac:dyDescent="0.2">
      <c r="A904" s="59"/>
      <c r="B904" s="78"/>
      <c r="C904" s="59"/>
      <c r="D904" s="35"/>
      <c r="E904" s="36"/>
      <c r="F904" s="44"/>
      <c r="G904" s="44"/>
      <c r="H904" s="36"/>
      <c r="I904" s="36"/>
      <c r="J904" s="36"/>
      <c r="K904" s="36"/>
      <c r="L904" s="36"/>
      <c r="M904" s="36"/>
      <c r="N904" s="36"/>
      <c r="O904" s="37"/>
    </row>
    <row r="905" spans="1:15" ht="16.5" x14ac:dyDescent="0.2">
      <c r="A905" s="59"/>
      <c r="B905" s="78"/>
      <c r="C905" s="59"/>
      <c r="D905" s="38"/>
      <c r="E905" s="25"/>
      <c r="F905" s="26"/>
      <c r="G905" s="26"/>
      <c r="H905" s="25"/>
      <c r="I905" s="25"/>
      <c r="J905" s="25"/>
      <c r="K905" s="25"/>
      <c r="L905" s="25"/>
      <c r="M905" s="25"/>
      <c r="N905" s="25"/>
      <c r="O905" s="39"/>
    </row>
    <row r="906" spans="1:15" ht="16.5" x14ac:dyDescent="0.2">
      <c r="A906" s="59"/>
      <c r="B906" s="78"/>
      <c r="C906" s="59"/>
      <c r="D906" s="38"/>
      <c r="E906" s="25"/>
      <c r="F906" s="26"/>
      <c r="G906" s="26"/>
      <c r="H906" s="25"/>
      <c r="I906" s="25"/>
      <c r="J906" s="25"/>
      <c r="K906" s="25"/>
      <c r="L906" s="49"/>
      <c r="M906" s="49"/>
      <c r="N906" s="25"/>
      <c r="O906" s="39"/>
    </row>
    <row r="907" spans="1:15" ht="16.5" x14ac:dyDescent="0.2">
      <c r="A907" s="59"/>
      <c r="B907" s="78"/>
      <c r="C907" s="59"/>
      <c r="D907" s="38"/>
      <c r="E907" s="25"/>
      <c r="F907" s="26"/>
      <c r="G907" s="26"/>
      <c r="H907" s="25"/>
      <c r="I907" s="25"/>
      <c r="J907" s="25"/>
      <c r="K907" s="25"/>
      <c r="L907" s="49"/>
      <c r="M907" s="49"/>
      <c r="N907" s="25"/>
      <c r="O907" s="39"/>
    </row>
    <row r="908" spans="1:15" ht="16.5" x14ac:dyDescent="0.2">
      <c r="A908" s="59"/>
      <c r="B908" s="78"/>
      <c r="C908" s="59"/>
      <c r="D908" s="38"/>
      <c r="E908" s="25"/>
      <c r="F908" s="26"/>
      <c r="G908" s="26"/>
      <c r="H908" s="25"/>
      <c r="I908" s="25"/>
      <c r="J908" s="25"/>
      <c r="K908" s="25"/>
      <c r="L908" s="50"/>
      <c r="M908" s="50"/>
      <c r="N908" s="25"/>
      <c r="O908" s="39"/>
    </row>
    <row r="909" spans="1:15" ht="17.25" thickBot="1" x14ac:dyDescent="0.25">
      <c r="A909" s="59"/>
      <c r="B909" s="78"/>
      <c r="C909" s="59"/>
      <c r="D909" s="40"/>
      <c r="E909" s="41"/>
      <c r="F909" s="42"/>
      <c r="G909" s="42"/>
      <c r="H909" s="41"/>
      <c r="I909" s="41"/>
      <c r="J909" s="41"/>
      <c r="K909" s="41"/>
      <c r="L909" s="42"/>
      <c r="M909" s="42"/>
      <c r="N909" s="41"/>
      <c r="O909" s="43"/>
    </row>
    <row r="910" spans="1:15" ht="16.5" x14ac:dyDescent="0.2">
      <c r="A910" s="59"/>
      <c r="B910" s="78"/>
      <c r="C910" s="59"/>
      <c r="D910" s="35"/>
      <c r="E910" s="36"/>
      <c r="F910" s="44"/>
      <c r="G910" s="44"/>
      <c r="H910" s="36"/>
      <c r="I910" s="36"/>
      <c r="J910" s="36"/>
      <c r="K910" s="36"/>
      <c r="L910" s="36"/>
      <c r="M910" s="36"/>
      <c r="N910" s="36"/>
      <c r="O910" s="37"/>
    </row>
    <row r="911" spans="1:15" ht="16.5" x14ac:dyDescent="0.2">
      <c r="A911" s="59"/>
      <c r="B911" s="78"/>
      <c r="C911" s="59"/>
      <c r="D911" s="38"/>
      <c r="E911" s="25"/>
      <c r="F911" s="26"/>
      <c r="G911" s="26"/>
      <c r="H911" s="25"/>
      <c r="I911" s="25"/>
      <c r="J911" s="25"/>
      <c r="K911" s="25"/>
      <c r="L911" s="25"/>
      <c r="M911" s="25"/>
      <c r="N911" s="25"/>
      <c r="O911" s="39"/>
    </row>
    <row r="912" spans="1:15" ht="16.5" x14ac:dyDescent="0.2">
      <c r="A912" s="59"/>
      <c r="B912" s="78"/>
      <c r="C912" s="59"/>
      <c r="D912" s="38"/>
      <c r="E912" s="25"/>
      <c r="F912" s="26"/>
      <c r="G912" s="26"/>
      <c r="H912" s="25"/>
      <c r="I912" s="25"/>
      <c r="J912" s="25"/>
      <c r="K912" s="25"/>
      <c r="L912" s="49"/>
      <c r="M912" s="49"/>
      <c r="N912" s="25"/>
      <c r="O912" s="39"/>
    </row>
    <row r="913" spans="1:15" ht="16.5" x14ac:dyDescent="0.2">
      <c r="A913" s="59"/>
      <c r="B913" s="78"/>
      <c r="C913" s="59"/>
      <c r="D913" s="38"/>
      <c r="E913" s="25"/>
      <c r="F913" s="26"/>
      <c r="G913" s="26"/>
      <c r="H913" s="25"/>
      <c r="I913" s="25"/>
      <c r="J913" s="25"/>
      <c r="K913" s="25"/>
      <c r="L913" s="49"/>
      <c r="M913" s="49"/>
      <c r="N913" s="25"/>
      <c r="O913" s="39"/>
    </row>
    <row r="914" spans="1:15" ht="16.5" x14ac:dyDescent="0.2">
      <c r="A914" s="59"/>
      <c r="B914" s="78"/>
      <c r="C914" s="59"/>
      <c r="D914" s="38"/>
      <c r="E914" s="25"/>
      <c r="F914" s="26"/>
      <c r="G914" s="26"/>
      <c r="H914" s="25"/>
      <c r="I914" s="25"/>
      <c r="J914" s="25"/>
      <c r="K914" s="25"/>
      <c r="L914" s="50"/>
      <c r="M914" s="50"/>
      <c r="N914" s="25"/>
      <c r="O914" s="39"/>
    </row>
    <row r="915" spans="1:15" ht="17.25" thickBot="1" x14ac:dyDescent="0.25">
      <c r="A915" s="59"/>
      <c r="B915" s="78"/>
      <c r="C915" s="59"/>
      <c r="D915" s="40"/>
      <c r="E915" s="41"/>
      <c r="F915" s="42"/>
      <c r="G915" s="42"/>
      <c r="H915" s="41"/>
      <c r="I915" s="41"/>
      <c r="J915" s="41"/>
      <c r="K915" s="41"/>
      <c r="L915" s="42"/>
      <c r="M915" s="42"/>
      <c r="N915" s="41"/>
      <c r="O915" s="43"/>
    </row>
    <row r="916" spans="1:15" ht="16.5" x14ac:dyDescent="0.2">
      <c r="A916" s="59"/>
      <c r="B916" s="78"/>
      <c r="C916" s="59"/>
      <c r="D916" s="35"/>
      <c r="E916" s="36"/>
      <c r="F916" s="44"/>
      <c r="G916" s="44"/>
      <c r="H916" s="36"/>
      <c r="I916" s="36"/>
      <c r="J916" s="36"/>
      <c r="K916" s="36"/>
      <c r="L916" s="36"/>
      <c r="M916" s="36"/>
      <c r="N916" s="36"/>
      <c r="O916" s="37"/>
    </row>
    <row r="917" spans="1:15" ht="16.5" x14ac:dyDescent="0.2">
      <c r="A917" s="59"/>
      <c r="B917" s="78"/>
      <c r="C917" s="59"/>
      <c r="D917" s="38"/>
      <c r="E917" s="25"/>
      <c r="F917" s="26"/>
      <c r="G917" s="26"/>
      <c r="H917" s="25"/>
      <c r="I917" s="25"/>
      <c r="J917" s="25"/>
      <c r="K917" s="25"/>
      <c r="L917" s="25"/>
      <c r="M917" s="25"/>
      <c r="N917" s="25"/>
      <c r="O917" s="39"/>
    </row>
    <row r="918" spans="1:15" ht="16.5" x14ac:dyDescent="0.2">
      <c r="A918" s="59"/>
      <c r="B918" s="78"/>
      <c r="C918" s="59"/>
      <c r="D918" s="38"/>
      <c r="E918" s="25"/>
      <c r="F918" s="26"/>
      <c r="G918" s="26"/>
      <c r="H918" s="25"/>
      <c r="I918" s="25"/>
      <c r="J918" s="25"/>
      <c r="K918" s="25"/>
      <c r="L918" s="49"/>
      <c r="M918" s="49"/>
      <c r="N918" s="25"/>
      <c r="O918" s="39"/>
    </row>
    <row r="919" spans="1:15" ht="16.5" x14ac:dyDescent="0.2">
      <c r="A919" s="59"/>
      <c r="B919" s="78"/>
      <c r="C919" s="59"/>
      <c r="D919" s="38"/>
      <c r="E919" s="25"/>
      <c r="F919" s="26"/>
      <c r="G919" s="26"/>
      <c r="H919" s="25"/>
      <c r="I919" s="25"/>
      <c r="J919" s="25"/>
      <c r="K919" s="25"/>
      <c r="L919" s="49"/>
      <c r="M919" s="49"/>
      <c r="N919" s="25"/>
      <c r="O919" s="39"/>
    </row>
    <row r="920" spans="1:15" ht="16.5" x14ac:dyDescent="0.2">
      <c r="A920" s="59"/>
      <c r="B920" s="78"/>
      <c r="C920" s="59"/>
      <c r="D920" s="38"/>
      <c r="E920" s="25"/>
      <c r="F920" s="26"/>
      <c r="G920" s="26"/>
      <c r="H920" s="25"/>
      <c r="I920" s="25"/>
      <c r="J920" s="25"/>
      <c r="K920" s="25"/>
      <c r="L920" s="50"/>
      <c r="M920" s="50"/>
      <c r="N920" s="25"/>
      <c r="O920" s="39"/>
    </row>
    <row r="921" spans="1:15" ht="17.25" thickBot="1" x14ac:dyDescent="0.25">
      <c r="A921" s="59"/>
      <c r="B921" s="78"/>
      <c r="C921" s="59"/>
      <c r="D921" s="40"/>
      <c r="E921" s="41"/>
      <c r="F921" s="42"/>
      <c r="G921" s="42"/>
      <c r="H921" s="41"/>
      <c r="I921" s="41"/>
      <c r="J921" s="41"/>
      <c r="K921" s="41"/>
      <c r="L921" s="42"/>
      <c r="M921" s="42"/>
      <c r="N921" s="41"/>
      <c r="O921" s="43"/>
    </row>
    <row r="922" spans="1:15" x14ac:dyDescent="0.2">
      <c r="A922" s="57"/>
      <c r="B922" s="57"/>
      <c r="C922" s="57"/>
    </row>
    <row r="923" spans="1:15" x14ac:dyDescent="0.2">
      <c r="A923" s="57"/>
      <c r="B923" s="57"/>
      <c r="C923" s="5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3"/>
  <sheetViews>
    <sheetView workbookViewId="0">
      <selection activeCell="F18" sqref="F18"/>
    </sheetView>
  </sheetViews>
  <sheetFormatPr defaultRowHeight="14.25" x14ac:dyDescent="0.2"/>
  <cols>
    <col min="1" max="1" width="9" style="48"/>
    <col min="2" max="2" width="8.25" style="48" customWidth="1"/>
    <col min="3" max="3" width="9" style="48"/>
    <col min="4" max="4" width="12.25" style="48" customWidth="1"/>
    <col min="5" max="5" width="9.625" bestFit="1" customWidth="1"/>
    <col min="8" max="8" width="16" customWidth="1"/>
    <col min="12" max="12" width="15.625" customWidth="1"/>
    <col min="13" max="13" width="14.75" customWidth="1"/>
    <col min="14" max="14" width="13.625" customWidth="1"/>
    <col min="16" max="16" width="9" style="48"/>
    <col min="20" max="20" width="11" customWidth="1"/>
    <col min="21" max="21" width="13.375" customWidth="1"/>
    <col min="22" max="22" width="16.75" customWidth="1"/>
    <col min="24" max="24" width="8.875" customWidth="1"/>
    <col min="25" max="25" width="8.625" customWidth="1"/>
  </cols>
  <sheetData>
    <row r="1" spans="1:30" ht="15" x14ac:dyDescent="0.2">
      <c r="A1" s="4" t="s">
        <v>3158</v>
      </c>
      <c r="B1" s="4" t="s">
        <v>3154</v>
      </c>
      <c r="C1" s="4" t="s">
        <v>3164</v>
      </c>
      <c r="D1" s="4" t="s">
        <v>3169</v>
      </c>
      <c r="E1" s="4" t="s">
        <v>113</v>
      </c>
      <c r="F1" s="4" t="s">
        <v>114</v>
      </c>
      <c r="G1" s="4" t="s">
        <v>115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3350</v>
      </c>
      <c r="M1" s="5" t="s">
        <v>3387</v>
      </c>
      <c r="N1" s="5" t="s">
        <v>3388</v>
      </c>
    </row>
    <row r="2" spans="1:30" x14ac:dyDescent="0.2">
      <c r="A2" s="48" t="s">
        <v>3155</v>
      </c>
      <c r="B2" s="48" t="s">
        <v>3155</v>
      </c>
      <c r="C2" s="48" t="s">
        <v>3155</v>
      </c>
      <c r="D2" s="48" t="s">
        <v>3157</v>
      </c>
      <c r="E2" s="48" t="s">
        <v>12</v>
      </c>
      <c r="F2" s="48" t="s">
        <v>12</v>
      </c>
      <c r="G2" s="48" t="s">
        <v>82</v>
      </c>
      <c r="H2" s="48" t="s">
        <v>168</v>
      </c>
      <c r="I2" s="48" t="s">
        <v>169</v>
      </c>
      <c r="J2" s="48" t="s">
        <v>169</v>
      </c>
      <c r="K2" s="48" t="s">
        <v>169</v>
      </c>
      <c r="L2" s="48" t="s">
        <v>170</v>
      </c>
      <c r="M2" s="48" t="s">
        <v>3389</v>
      </c>
      <c r="N2" s="48" t="s">
        <v>3389</v>
      </c>
    </row>
    <row r="3" spans="1:30" ht="18" thickBot="1" x14ac:dyDescent="0.25">
      <c r="A3" s="1" t="s">
        <v>815</v>
      </c>
      <c r="B3" s="1" t="s">
        <v>3167</v>
      </c>
      <c r="C3" s="1" t="s">
        <v>816</v>
      </c>
      <c r="D3" s="1" t="s">
        <v>3168</v>
      </c>
      <c r="E3" s="1" t="s">
        <v>13</v>
      </c>
      <c r="F3" s="1" t="s">
        <v>14</v>
      </c>
      <c r="G3" s="1" t="s">
        <v>84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3352</v>
      </c>
      <c r="M3" s="1" t="s">
        <v>3390</v>
      </c>
      <c r="N3" s="1" t="s">
        <v>3391</v>
      </c>
      <c r="Q3" s="14" t="s">
        <v>1040</v>
      </c>
      <c r="R3" s="14" t="s">
        <v>815</v>
      </c>
      <c r="S3" s="14" t="s">
        <v>179</v>
      </c>
      <c r="T3" s="14" t="s">
        <v>178</v>
      </c>
      <c r="U3" s="14" t="s">
        <v>81</v>
      </c>
      <c r="V3" s="14" t="s">
        <v>1037</v>
      </c>
      <c r="W3" s="14" t="s">
        <v>1596</v>
      </c>
      <c r="X3" s="14" t="s">
        <v>1597</v>
      </c>
      <c r="Y3" s="14" t="s">
        <v>1598</v>
      </c>
      <c r="Z3" s="14" t="s">
        <v>18</v>
      </c>
      <c r="AB3" s="14" t="s">
        <v>1042</v>
      </c>
      <c r="AC3" s="14" t="s">
        <v>1043</v>
      </c>
      <c r="AD3" s="14" t="s">
        <v>1044</v>
      </c>
    </row>
    <row r="4" spans="1:30" ht="16.5" x14ac:dyDescent="0.2">
      <c r="A4" s="78">
        <f>MATCH(B4-1,$AD$4:$AD$19,1)</f>
        <v>1</v>
      </c>
      <c r="B4" s="78">
        <f>INT((O4-1)/6)+1</f>
        <v>1</v>
      </c>
      <c r="C4" s="78">
        <f>B4-INDEX($AD$4:$AD$19,A4)</f>
        <v>1</v>
      </c>
      <c r="D4" s="85">
        <f>E4*100+C4*10+IF(G4="jlr",0,1)</f>
        <v>3010110</v>
      </c>
      <c r="E4" s="35">
        <v>30101</v>
      </c>
      <c r="F4" s="61">
        <v>1</v>
      </c>
      <c r="G4" s="36" t="s">
        <v>163</v>
      </c>
      <c r="H4" s="44" t="s">
        <v>1463</v>
      </c>
      <c r="I4" s="44">
        <f>INDEX($V$4:$V$198,B4)</f>
        <v>1</v>
      </c>
      <c r="J4" s="36">
        <f>INDEX($W$4:$Y$198,B4,F4)</f>
        <v>1</v>
      </c>
      <c r="K4" s="36">
        <f>INDEX($Z$4:$Z$198,B4)</f>
        <v>1</v>
      </c>
      <c r="L4" s="36"/>
      <c r="M4" s="44"/>
      <c r="N4" s="86"/>
      <c r="O4" s="15">
        <v>1</v>
      </c>
      <c r="Q4" s="76">
        <v>1</v>
      </c>
      <c r="R4" s="76">
        <v>1</v>
      </c>
      <c r="S4" s="76">
        <v>1</v>
      </c>
      <c r="T4" s="76">
        <f>30000+R4*100+S4</f>
        <v>30101</v>
      </c>
      <c r="U4" s="76" t="str">
        <f>"挂机-"&amp;R4&amp;"-"&amp;S4</f>
        <v>挂机-1-1</v>
      </c>
      <c r="V4" s="76">
        <v>1</v>
      </c>
      <c r="W4" s="76">
        <v>1</v>
      </c>
      <c r="X4" s="76">
        <v>1</v>
      </c>
      <c r="Y4" s="76">
        <v>1</v>
      </c>
      <c r="Z4" s="76">
        <v>1</v>
      </c>
      <c r="AB4" s="78">
        <v>0</v>
      </c>
      <c r="AC4" s="78">
        <v>0</v>
      </c>
      <c r="AD4" s="78">
        <v>0</v>
      </c>
    </row>
    <row r="5" spans="1:30" ht="16.5" x14ac:dyDescent="0.2">
      <c r="A5" s="78">
        <f t="shared" ref="A5:A7" si="0">MATCH(B5-1,$AD$4:$AD$19,1)</f>
        <v>1</v>
      </c>
      <c r="B5" s="78">
        <f t="shared" ref="B5:B7" si="1">INT((O5-1)/6)+1</f>
        <v>1</v>
      </c>
      <c r="C5" s="78">
        <f t="shared" ref="C5:C7" si="2">B5-INDEX($AD$4:$AD$19,A5)</f>
        <v>1</v>
      </c>
      <c r="D5" s="85">
        <f t="shared" ref="D5:D7" si="3">E5*100+C5*10+IF(G5="jlr",0,1)</f>
        <v>3010111</v>
      </c>
      <c r="E5" s="38">
        <v>30101</v>
      </c>
      <c r="F5" s="62">
        <v>1</v>
      </c>
      <c r="G5" s="25" t="s">
        <v>3151</v>
      </c>
      <c r="H5" s="26" t="s">
        <v>3466</v>
      </c>
      <c r="I5" s="26">
        <f t="shared" ref="I5:I7" si="4">INDEX($V$4:$V$198,B5)</f>
        <v>1</v>
      </c>
      <c r="J5" s="25">
        <f>INDEX($W$4:$Y$198,B5,F5)</f>
        <v>1</v>
      </c>
      <c r="K5" s="25">
        <f t="shared" ref="K5:K7" si="5">INDEX($Z$4:$Z$198,B5)</f>
        <v>1</v>
      </c>
      <c r="L5" s="25"/>
      <c r="M5" s="26"/>
      <c r="N5" s="87"/>
      <c r="O5" s="15">
        <v>2</v>
      </c>
      <c r="Q5" s="76">
        <v>2</v>
      </c>
      <c r="R5" s="76">
        <v>1</v>
      </c>
      <c r="S5" s="76">
        <v>2</v>
      </c>
      <c r="T5" s="76">
        <f t="shared" ref="T5:T68" si="6">30000+R5*100+S5</f>
        <v>30102</v>
      </c>
      <c r="U5" s="76" t="str">
        <f t="shared" ref="U5:U68" si="7">"挂机-"&amp;R5&amp;"-"&amp;S5</f>
        <v>挂机-1-2</v>
      </c>
      <c r="V5" s="76">
        <v>5</v>
      </c>
      <c r="W5" s="76">
        <v>2</v>
      </c>
      <c r="X5" s="76">
        <v>1</v>
      </c>
      <c r="Y5" s="76">
        <v>1</v>
      </c>
      <c r="Z5" s="76">
        <v>1</v>
      </c>
      <c r="AB5" s="78">
        <v>1</v>
      </c>
      <c r="AC5" s="78">
        <v>4</v>
      </c>
      <c r="AD5" s="78">
        <f>SUM(AC$5:AC5)</f>
        <v>4</v>
      </c>
    </row>
    <row r="6" spans="1:30" ht="16.5" x14ac:dyDescent="0.2">
      <c r="A6" s="78">
        <f t="shared" si="0"/>
        <v>1</v>
      </c>
      <c r="B6" s="78">
        <f t="shared" si="1"/>
        <v>1</v>
      </c>
      <c r="C6" s="78">
        <f t="shared" si="2"/>
        <v>1</v>
      </c>
      <c r="D6" s="85">
        <f t="shared" si="3"/>
        <v>3010110</v>
      </c>
      <c r="E6" s="38">
        <v>30101</v>
      </c>
      <c r="F6" s="62">
        <v>2</v>
      </c>
      <c r="G6" s="25" t="s">
        <v>163</v>
      </c>
      <c r="H6" s="26" t="s">
        <v>165</v>
      </c>
      <c r="I6" s="26">
        <f t="shared" si="4"/>
        <v>1</v>
      </c>
      <c r="J6" s="25">
        <f t="shared" ref="J6:J7" si="8">INDEX($W$4:$Y$198,B6,F6)</f>
        <v>1</v>
      </c>
      <c r="K6" s="25">
        <f t="shared" si="5"/>
        <v>1</v>
      </c>
      <c r="L6" s="25"/>
      <c r="M6" s="26"/>
      <c r="N6" s="88"/>
      <c r="O6" s="48">
        <v>3</v>
      </c>
      <c r="Q6" s="76">
        <v>3</v>
      </c>
      <c r="R6" s="76">
        <v>1</v>
      </c>
      <c r="S6" s="76">
        <v>3</v>
      </c>
      <c r="T6" s="76">
        <f t="shared" si="6"/>
        <v>30103</v>
      </c>
      <c r="U6" s="76" t="str">
        <f t="shared" si="7"/>
        <v>挂机-1-3</v>
      </c>
      <c r="V6" s="76">
        <v>7</v>
      </c>
      <c r="W6" s="76">
        <v>2</v>
      </c>
      <c r="X6" s="76">
        <v>2</v>
      </c>
      <c r="Y6" s="76">
        <v>2</v>
      </c>
      <c r="Z6" s="76">
        <v>1</v>
      </c>
      <c r="AB6" s="78">
        <v>2</v>
      </c>
      <c r="AC6" s="78">
        <v>8</v>
      </c>
      <c r="AD6" s="78">
        <f>SUM(AC$5:AC6)</f>
        <v>12</v>
      </c>
    </row>
    <row r="7" spans="1:30" ht="17.25" thickBot="1" x14ac:dyDescent="0.25">
      <c r="A7" s="78">
        <f t="shared" si="0"/>
        <v>1</v>
      </c>
      <c r="B7" s="78">
        <f t="shared" si="1"/>
        <v>1</v>
      </c>
      <c r="C7" s="78">
        <f t="shared" si="2"/>
        <v>1</v>
      </c>
      <c r="D7" s="85">
        <f t="shared" si="3"/>
        <v>3010111</v>
      </c>
      <c r="E7" s="40">
        <v>30101</v>
      </c>
      <c r="F7" s="63">
        <v>2</v>
      </c>
      <c r="G7" s="41" t="s">
        <v>3151</v>
      </c>
      <c r="H7" s="42" t="s">
        <v>3153</v>
      </c>
      <c r="I7" s="42">
        <f t="shared" si="4"/>
        <v>1</v>
      </c>
      <c r="J7" s="41">
        <f t="shared" si="8"/>
        <v>1</v>
      </c>
      <c r="K7" s="41">
        <f t="shared" si="5"/>
        <v>1</v>
      </c>
      <c r="L7" s="41"/>
      <c r="M7" s="42"/>
      <c r="N7" s="89"/>
      <c r="O7" s="48">
        <v>4</v>
      </c>
      <c r="Q7" s="76">
        <v>4</v>
      </c>
      <c r="R7" s="76">
        <v>1</v>
      </c>
      <c r="S7" s="76">
        <v>4</v>
      </c>
      <c r="T7" s="76">
        <f t="shared" si="6"/>
        <v>30104</v>
      </c>
      <c r="U7" s="76" t="str">
        <f t="shared" si="7"/>
        <v>挂机-1-4</v>
      </c>
      <c r="V7" s="76">
        <v>10</v>
      </c>
      <c r="W7" s="77">
        <v>2</v>
      </c>
      <c r="X7" s="77">
        <v>2</v>
      </c>
      <c r="Y7" s="77">
        <v>2</v>
      </c>
      <c r="Z7" s="76">
        <v>1</v>
      </c>
      <c r="AB7" s="78">
        <v>3</v>
      </c>
      <c r="AC7" s="78">
        <v>9</v>
      </c>
      <c r="AD7" s="78">
        <f>SUM(AC$5:AC7)</f>
        <v>21</v>
      </c>
    </row>
    <row r="8" spans="1:30" ht="16.5" x14ac:dyDescent="0.2">
      <c r="A8" s="78">
        <f t="shared" ref="A8:A39" si="9">MATCH(B8-1,$AD$4:$AD$19,1)</f>
        <v>1</v>
      </c>
      <c r="B8" s="78">
        <f>INT((O10-1)/6)+1</f>
        <v>2</v>
      </c>
      <c r="C8" s="78">
        <f t="shared" ref="C8:C39" si="10">B8-INDEX($AD$4:$AD$19,A8)</f>
        <v>2</v>
      </c>
      <c r="D8" s="85">
        <f t="shared" ref="D8:D39" si="11">E8*100+C8*10+IF(G8="jlr",0,1)</f>
        <v>3010220</v>
      </c>
      <c r="E8" s="35">
        <v>30102</v>
      </c>
      <c r="F8" s="36">
        <v>1</v>
      </c>
      <c r="G8" s="36" t="s">
        <v>163</v>
      </c>
      <c r="H8" s="36" t="s">
        <v>3152</v>
      </c>
      <c r="I8" s="36">
        <v>7</v>
      </c>
      <c r="J8" s="36">
        <f t="shared" ref="J8:J17" si="12">INDEX($W$4:$Y$198,B8,F8)</f>
        <v>2</v>
      </c>
      <c r="K8" s="36">
        <f t="shared" ref="K8:K39" si="13">INDEX($Z$4:$Z$198,B8)</f>
        <v>1</v>
      </c>
      <c r="L8" s="36"/>
      <c r="M8" s="36"/>
      <c r="N8" s="37"/>
      <c r="O8" s="48">
        <v>5</v>
      </c>
      <c r="Q8" s="76">
        <v>5</v>
      </c>
      <c r="R8" s="76">
        <v>2</v>
      </c>
      <c r="S8" s="76">
        <v>1</v>
      </c>
      <c r="T8" s="76">
        <f t="shared" si="6"/>
        <v>30201</v>
      </c>
      <c r="U8" s="76" t="str">
        <f t="shared" si="7"/>
        <v>挂机-2-1</v>
      </c>
      <c r="V8" s="76">
        <v>15</v>
      </c>
      <c r="W8" s="76">
        <v>3</v>
      </c>
      <c r="X8" s="77">
        <v>2</v>
      </c>
      <c r="Y8" s="77">
        <v>2</v>
      </c>
      <c r="Z8" s="77">
        <v>1</v>
      </c>
      <c r="AB8" s="78">
        <v>4</v>
      </c>
      <c r="AC8" s="78">
        <v>9</v>
      </c>
      <c r="AD8" s="78">
        <f>SUM(AC$5:AC8)</f>
        <v>30</v>
      </c>
    </row>
    <row r="9" spans="1:30" ht="16.5" x14ac:dyDescent="0.2">
      <c r="A9" s="78">
        <f t="shared" si="9"/>
        <v>1</v>
      </c>
      <c r="B9" s="78">
        <f t="shared" ref="B9:B72" si="14">INT((O12-1)/6)+1</f>
        <v>2</v>
      </c>
      <c r="C9" s="78">
        <f t="shared" si="10"/>
        <v>2</v>
      </c>
      <c r="D9" s="85">
        <f t="shared" si="11"/>
        <v>3010220</v>
      </c>
      <c r="E9" s="38">
        <v>30102</v>
      </c>
      <c r="F9" s="25">
        <v>2</v>
      </c>
      <c r="G9" s="25" t="s">
        <v>163</v>
      </c>
      <c r="H9" s="25" t="s">
        <v>165</v>
      </c>
      <c r="I9" s="25">
        <v>7</v>
      </c>
      <c r="J9" s="25">
        <v>2</v>
      </c>
      <c r="K9" s="25">
        <f t="shared" si="13"/>
        <v>1</v>
      </c>
      <c r="L9" s="25"/>
      <c r="M9" s="25"/>
      <c r="N9" s="39"/>
      <c r="O9" s="48">
        <v>6</v>
      </c>
      <c r="Q9" s="76">
        <v>6</v>
      </c>
      <c r="R9" s="76">
        <v>2</v>
      </c>
      <c r="S9" s="76">
        <v>2</v>
      </c>
      <c r="T9" s="76">
        <f t="shared" si="6"/>
        <v>30202</v>
      </c>
      <c r="U9" s="76" t="str">
        <f t="shared" si="7"/>
        <v>挂机-2-2</v>
      </c>
      <c r="V9" s="76">
        <v>15</v>
      </c>
      <c r="W9" s="76">
        <v>3</v>
      </c>
      <c r="X9" s="76">
        <v>3</v>
      </c>
      <c r="Y9" s="77">
        <v>2</v>
      </c>
      <c r="Z9" s="77">
        <v>1</v>
      </c>
      <c r="AB9" s="78">
        <v>5</v>
      </c>
      <c r="AC9" s="78">
        <v>15</v>
      </c>
      <c r="AD9" s="78">
        <f>SUM(AC$5:AC9)</f>
        <v>45</v>
      </c>
    </row>
    <row r="10" spans="1:30" ht="16.5" x14ac:dyDescent="0.2">
      <c r="A10" s="78">
        <f t="shared" si="9"/>
        <v>1</v>
      </c>
      <c r="B10" s="78">
        <f t="shared" si="14"/>
        <v>2</v>
      </c>
      <c r="C10" s="78">
        <f t="shared" si="10"/>
        <v>2</v>
      </c>
      <c r="D10" s="85">
        <f t="shared" si="11"/>
        <v>3010221</v>
      </c>
      <c r="E10" s="38">
        <v>30102</v>
      </c>
      <c r="F10" s="25">
        <v>2</v>
      </c>
      <c r="G10" s="25" t="s">
        <v>3151</v>
      </c>
      <c r="H10" s="25" t="s">
        <v>3153</v>
      </c>
      <c r="I10" s="25">
        <v>5</v>
      </c>
      <c r="J10" s="25">
        <f t="shared" si="12"/>
        <v>1</v>
      </c>
      <c r="K10" s="25">
        <f t="shared" si="13"/>
        <v>1</v>
      </c>
      <c r="L10" s="25"/>
      <c r="M10" s="25"/>
      <c r="N10" s="39"/>
      <c r="O10" s="48">
        <v>7</v>
      </c>
      <c r="Q10" s="76">
        <v>7</v>
      </c>
      <c r="R10" s="76">
        <v>2</v>
      </c>
      <c r="S10" s="76">
        <v>3</v>
      </c>
      <c r="T10" s="76">
        <f t="shared" si="6"/>
        <v>30203</v>
      </c>
      <c r="U10" s="76" t="str">
        <f t="shared" si="7"/>
        <v>挂机-2-3</v>
      </c>
      <c r="V10" s="76">
        <v>15</v>
      </c>
      <c r="W10" s="76">
        <v>3</v>
      </c>
      <c r="X10" s="76">
        <v>3</v>
      </c>
      <c r="Y10" s="76">
        <v>3</v>
      </c>
      <c r="Z10" s="77">
        <v>1</v>
      </c>
      <c r="AB10" s="78">
        <v>6</v>
      </c>
      <c r="AC10" s="78">
        <v>15</v>
      </c>
      <c r="AD10" s="78">
        <f>SUM(AC$5:AC10)</f>
        <v>60</v>
      </c>
    </row>
    <row r="11" spans="1:30" ht="16.5" x14ac:dyDescent="0.2">
      <c r="A11" s="78">
        <f t="shared" si="9"/>
        <v>1</v>
      </c>
      <c r="B11" s="78">
        <f t="shared" si="14"/>
        <v>2</v>
      </c>
      <c r="C11" s="78">
        <f t="shared" si="10"/>
        <v>2</v>
      </c>
      <c r="D11" s="85">
        <f t="shared" si="11"/>
        <v>3010220</v>
      </c>
      <c r="E11" s="38">
        <v>30102</v>
      </c>
      <c r="F11" s="25">
        <v>3</v>
      </c>
      <c r="G11" s="25" t="s">
        <v>163</v>
      </c>
      <c r="H11" s="25" t="s">
        <v>1463</v>
      </c>
      <c r="I11" s="25">
        <v>7</v>
      </c>
      <c r="J11" s="25">
        <v>2</v>
      </c>
      <c r="K11" s="25">
        <f t="shared" si="13"/>
        <v>1</v>
      </c>
      <c r="L11" s="25"/>
      <c r="M11" s="25"/>
      <c r="N11" s="39"/>
      <c r="O11" s="48">
        <v>8</v>
      </c>
      <c r="Q11" s="76">
        <v>8</v>
      </c>
      <c r="R11" s="76">
        <v>2</v>
      </c>
      <c r="S11" s="76">
        <v>4</v>
      </c>
      <c r="T11" s="76">
        <f t="shared" si="6"/>
        <v>30204</v>
      </c>
      <c r="U11" s="76" t="str">
        <f t="shared" si="7"/>
        <v>挂机-2-4</v>
      </c>
      <c r="V11" s="76">
        <v>16</v>
      </c>
      <c r="W11" s="77">
        <v>3</v>
      </c>
      <c r="X11" s="77">
        <v>3</v>
      </c>
      <c r="Y11" s="77">
        <v>3</v>
      </c>
      <c r="Z11" s="77">
        <v>1</v>
      </c>
      <c r="AB11" s="78">
        <v>7</v>
      </c>
      <c r="AC11" s="78">
        <v>15</v>
      </c>
      <c r="AD11" s="78">
        <f>SUM(AC$5:AC11)</f>
        <v>75</v>
      </c>
    </row>
    <row r="12" spans="1:30" ht="17.25" thickBot="1" x14ac:dyDescent="0.25">
      <c r="A12" s="78">
        <f t="shared" si="9"/>
        <v>1</v>
      </c>
      <c r="B12" s="78">
        <f t="shared" si="14"/>
        <v>2</v>
      </c>
      <c r="C12" s="78">
        <f t="shared" si="10"/>
        <v>2</v>
      </c>
      <c r="D12" s="85">
        <f t="shared" si="11"/>
        <v>3010221</v>
      </c>
      <c r="E12" s="40">
        <v>30102</v>
      </c>
      <c r="F12" s="41">
        <v>3</v>
      </c>
      <c r="G12" s="41" t="s">
        <v>3470</v>
      </c>
      <c r="H12" s="41" t="s">
        <v>3466</v>
      </c>
      <c r="I12" s="41">
        <f t="shared" ref="I12:I17" si="15">INDEX($V$4:$V$198,B12)</f>
        <v>5</v>
      </c>
      <c r="J12" s="41">
        <f t="shared" si="12"/>
        <v>1</v>
      </c>
      <c r="K12" s="41">
        <f t="shared" si="13"/>
        <v>1</v>
      </c>
      <c r="L12" s="41"/>
      <c r="M12" s="41"/>
      <c r="N12" s="43"/>
      <c r="O12" s="48">
        <v>9</v>
      </c>
      <c r="Q12" s="76">
        <v>9</v>
      </c>
      <c r="R12" s="76">
        <v>2</v>
      </c>
      <c r="S12" s="76">
        <v>5</v>
      </c>
      <c r="T12" s="76">
        <f t="shared" si="6"/>
        <v>30205</v>
      </c>
      <c r="U12" s="76" t="str">
        <f t="shared" si="7"/>
        <v>挂机-2-5</v>
      </c>
      <c r="V12" s="94">
        <v>16</v>
      </c>
      <c r="W12" s="77">
        <v>3</v>
      </c>
      <c r="X12" s="77">
        <v>3</v>
      </c>
      <c r="Y12" s="77">
        <v>3</v>
      </c>
      <c r="Z12" s="77">
        <v>1</v>
      </c>
      <c r="AB12" s="78">
        <v>8</v>
      </c>
      <c r="AC12" s="78">
        <v>15</v>
      </c>
      <c r="AD12" s="78">
        <f>SUM(AC$5:AC12)</f>
        <v>90</v>
      </c>
    </row>
    <row r="13" spans="1:30" ht="16.5" x14ac:dyDescent="0.2">
      <c r="A13" s="78">
        <f t="shared" si="9"/>
        <v>1</v>
      </c>
      <c r="B13" s="78">
        <f t="shared" si="14"/>
        <v>3</v>
      </c>
      <c r="C13" s="78">
        <f t="shared" si="10"/>
        <v>3</v>
      </c>
      <c r="D13" s="85">
        <f t="shared" si="11"/>
        <v>3010330</v>
      </c>
      <c r="E13" s="35">
        <v>30103</v>
      </c>
      <c r="F13" s="36">
        <v>1</v>
      </c>
      <c r="G13" s="36" t="s">
        <v>163</v>
      </c>
      <c r="H13" s="36" t="s">
        <v>3152</v>
      </c>
      <c r="I13" s="36">
        <f t="shared" si="15"/>
        <v>7</v>
      </c>
      <c r="J13" s="36">
        <f t="shared" si="12"/>
        <v>2</v>
      </c>
      <c r="K13" s="36">
        <f t="shared" si="13"/>
        <v>1</v>
      </c>
      <c r="L13" s="36"/>
      <c r="M13" s="36"/>
      <c r="N13" s="37"/>
      <c r="O13" s="48">
        <v>10</v>
      </c>
      <c r="Q13" s="76">
        <v>10</v>
      </c>
      <c r="R13" s="76">
        <v>2</v>
      </c>
      <c r="S13" s="76">
        <v>6</v>
      </c>
      <c r="T13" s="76">
        <f t="shared" si="6"/>
        <v>30206</v>
      </c>
      <c r="U13" s="76" t="str">
        <f t="shared" si="7"/>
        <v>挂机-2-6</v>
      </c>
      <c r="V13" s="94">
        <v>16</v>
      </c>
      <c r="W13" s="77">
        <v>3</v>
      </c>
      <c r="X13" s="77">
        <v>3</v>
      </c>
      <c r="Y13" s="77">
        <v>3</v>
      </c>
      <c r="Z13" s="77">
        <v>1</v>
      </c>
      <c r="AB13" s="78">
        <v>9</v>
      </c>
      <c r="AC13" s="78">
        <v>15</v>
      </c>
      <c r="AD13" s="78">
        <f>SUM(AC$5:AC13)</f>
        <v>105</v>
      </c>
    </row>
    <row r="14" spans="1:30" ht="16.5" x14ac:dyDescent="0.2">
      <c r="A14" s="78">
        <f t="shared" si="9"/>
        <v>1</v>
      </c>
      <c r="B14" s="78">
        <f t="shared" si="14"/>
        <v>3</v>
      </c>
      <c r="C14" s="78">
        <f t="shared" si="10"/>
        <v>3</v>
      </c>
      <c r="D14" s="85">
        <f t="shared" si="11"/>
        <v>3010331</v>
      </c>
      <c r="E14" s="38">
        <v>30103</v>
      </c>
      <c r="F14" s="25">
        <v>1</v>
      </c>
      <c r="G14" s="25" t="s">
        <v>3151</v>
      </c>
      <c r="H14" s="25" t="s">
        <v>3471</v>
      </c>
      <c r="I14" s="25">
        <v>5</v>
      </c>
      <c r="J14" s="25">
        <f t="shared" si="12"/>
        <v>2</v>
      </c>
      <c r="K14" s="25">
        <f t="shared" si="13"/>
        <v>1</v>
      </c>
      <c r="L14" s="25"/>
      <c r="M14" s="25"/>
      <c r="N14" s="39"/>
      <c r="O14" s="48">
        <v>11</v>
      </c>
      <c r="Q14" s="76">
        <v>11</v>
      </c>
      <c r="R14" s="76">
        <v>2</v>
      </c>
      <c r="S14" s="76">
        <v>7</v>
      </c>
      <c r="T14" s="76">
        <f t="shared" si="6"/>
        <v>30207</v>
      </c>
      <c r="U14" s="76" t="str">
        <f t="shared" si="7"/>
        <v>挂机-2-7</v>
      </c>
      <c r="V14" s="78">
        <v>17</v>
      </c>
      <c r="W14" s="78">
        <v>3</v>
      </c>
      <c r="X14" s="78">
        <v>3</v>
      </c>
      <c r="Y14" s="78">
        <v>3</v>
      </c>
      <c r="Z14" s="78">
        <v>1</v>
      </c>
      <c r="AB14" s="78">
        <v>10</v>
      </c>
      <c r="AC14" s="78">
        <v>15</v>
      </c>
      <c r="AD14" s="78">
        <f>SUM(AC$5:AC14)</f>
        <v>120</v>
      </c>
    </row>
    <row r="15" spans="1:30" ht="16.5" x14ac:dyDescent="0.2">
      <c r="A15" s="78">
        <f t="shared" si="9"/>
        <v>1</v>
      </c>
      <c r="B15" s="78">
        <f t="shared" si="14"/>
        <v>3</v>
      </c>
      <c r="C15" s="78">
        <f t="shared" si="10"/>
        <v>3</v>
      </c>
      <c r="D15" s="85">
        <f t="shared" si="11"/>
        <v>3010330</v>
      </c>
      <c r="E15" s="38">
        <v>30103</v>
      </c>
      <c r="F15" s="25">
        <v>2</v>
      </c>
      <c r="G15" s="25" t="s">
        <v>163</v>
      </c>
      <c r="H15" s="25" t="s">
        <v>440</v>
      </c>
      <c r="I15" s="25">
        <f t="shared" si="15"/>
        <v>7</v>
      </c>
      <c r="J15" s="25">
        <f t="shared" si="12"/>
        <v>2</v>
      </c>
      <c r="K15" s="25">
        <f t="shared" si="13"/>
        <v>1</v>
      </c>
      <c r="L15" s="25"/>
      <c r="M15" s="25"/>
      <c r="N15" s="39"/>
      <c r="O15" s="48">
        <v>12</v>
      </c>
      <c r="Q15" s="76">
        <v>12</v>
      </c>
      <c r="R15" s="76">
        <v>2</v>
      </c>
      <c r="S15" s="76">
        <v>8</v>
      </c>
      <c r="T15" s="76">
        <f t="shared" si="6"/>
        <v>30208</v>
      </c>
      <c r="U15" s="76" t="str">
        <f t="shared" si="7"/>
        <v>挂机-2-8</v>
      </c>
      <c r="V15" s="76">
        <v>18</v>
      </c>
      <c r="W15" s="78">
        <v>3</v>
      </c>
      <c r="X15" s="78">
        <v>3</v>
      </c>
      <c r="Y15" s="78">
        <v>3</v>
      </c>
      <c r="Z15" s="78">
        <v>1</v>
      </c>
      <c r="AB15" s="78">
        <v>11</v>
      </c>
      <c r="AC15" s="78">
        <v>15</v>
      </c>
      <c r="AD15" s="78">
        <f>SUM(AC$5:AC15)</f>
        <v>135</v>
      </c>
    </row>
    <row r="16" spans="1:30" ht="16.5" x14ac:dyDescent="0.2">
      <c r="A16" s="78">
        <f t="shared" si="9"/>
        <v>1</v>
      </c>
      <c r="B16" s="78">
        <f t="shared" si="14"/>
        <v>3</v>
      </c>
      <c r="C16" s="78">
        <f t="shared" si="10"/>
        <v>3</v>
      </c>
      <c r="D16" s="85">
        <f t="shared" si="11"/>
        <v>3010331</v>
      </c>
      <c r="E16" s="38">
        <v>30103</v>
      </c>
      <c r="F16" s="25">
        <v>2</v>
      </c>
      <c r="G16" s="25" t="s">
        <v>164</v>
      </c>
      <c r="H16" s="25" t="s">
        <v>3153</v>
      </c>
      <c r="I16" s="25">
        <v>5</v>
      </c>
      <c r="J16" s="25">
        <f t="shared" si="12"/>
        <v>2</v>
      </c>
      <c r="K16" s="25">
        <f t="shared" si="13"/>
        <v>1</v>
      </c>
      <c r="L16" s="25"/>
      <c r="M16" s="25"/>
      <c r="N16" s="39"/>
      <c r="O16" s="48">
        <v>13</v>
      </c>
      <c r="Q16" s="76">
        <v>13</v>
      </c>
      <c r="R16" s="76">
        <v>3</v>
      </c>
      <c r="S16" s="76">
        <v>1</v>
      </c>
      <c r="T16" s="76">
        <f t="shared" si="6"/>
        <v>30301</v>
      </c>
      <c r="U16" s="76" t="str">
        <f t="shared" si="7"/>
        <v>挂机-3-1</v>
      </c>
      <c r="V16" s="76">
        <v>24</v>
      </c>
      <c r="W16" s="78">
        <v>3</v>
      </c>
      <c r="X16" s="78">
        <v>3</v>
      </c>
      <c r="Y16" s="78">
        <v>3</v>
      </c>
      <c r="Z16" s="78">
        <v>1</v>
      </c>
      <c r="AB16" s="78">
        <v>12</v>
      </c>
      <c r="AC16" s="78">
        <v>15</v>
      </c>
      <c r="AD16" s="78">
        <f>SUM(AC$5:AC16)</f>
        <v>150</v>
      </c>
    </row>
    <row r="17" spans="1:30" ht="16.5" x14ac:dyDescent="0.2">
      <c r="A17" s="78">
        <f t="shared" si="9"/>
        <v>1</v>
      </c>
      <c r="B17" s="78">
        <f t="shared" si="14"/>
        <v>3</v>
      </c>
      <c r="C17" s="78">
        <f t="shared" si="10"/>
        <v>3</v>
      </c>
      <c r="D17" s="85">
        <f t="shared" si="11"/>
        <v>3010330</v>
      </c>
      <c r="E17" s="38">
        <v>30103</v>
      </c>
      <c r="F17" s="25">
        <v>3</v>
      </c>
      <c r="G17" s="25" t="s">
        <v>163</v>
      </c>
      <c r="H17" s="25" t="s">
        <v>1463</v>
      </c>
      <c r="I17" s="25">
        <f t="shared" si="15"/>
        <v>7</v>
      </c>
      <c r="J17" s="25">
        <f t="shared" si="12"/>
        <v>2</v>
      </c>
      <c r="K17" s="25">
        <f t="shared" si="13"/>
        <v>1</v>
      </c>
      <c r="L17" s="25"/>
      <c r="M17" s="25"/>
      <c r="N17" s="39"/>
      <c r="O17" s="48">
        <v>14</v>
      </c>
      <c r="Q17" s="76">
        <v>14</v>
      </c>
      <c r="R17" s="76">
        <v>3</v>
      </c>
      <c r="S17" s="76">
        <v>2</v>
      </c>
      <c r="T17" s="76">
        <f t="shared" si="6"/>
        <v>30302</v>
      </c>
      <c r="U17" s="76" t="str">
        <f t="shared" si="7"/>
        <v>挂机-3-2</v>
      </c>
      <c r="V17" s="76">
        <v>25</v>
      </c>
      <c r="W17" s="78">
        <v>3</v>
      </c>
      <c r="X17" s="78">
        <v>3</v>
      </c>
      <c r="Y17" s="78">
        <v>3</v>
      </c>
      <c r="Z17" s="78">
        <v>1</v>
      </c>
      <c r="AB17" s="78">
        <v>13</v>
      </c>
      <c r="AC17" s="78">
        <v>15</v>
      </c>
      <c r="AD17" s="78">
        <f>SUM(AC$5:AC17)</f>
        <v>165</v>
      </c>
    </row>
    <row r="18" spans="1:30" ht="17.25" thickBot="1" x14ac:dyDescent="0.25">
      <c r="A18" s="78">
        <f t="shared" si="9"/>
        <v>1</v>
      </c>
      <c r="B18" s="78">
        <f t="shared" si="14"/>
        <v>3</v>
      </c>
      <c r="C18" s="78">
        <f t="shared" si="10"/>
        <v>3</v>
      </c>
      <c r="D18" s="85">
        <f t="shared" si="11"/>
        <v>3010331</v>
      </c>
      <c r="E18" s="40">
        <v>30103</v>
      </c>
      <c r="F18" s="41">
        <v>3</v>
      </c>
      <c r="G18" s="41" t="s">
        <v>164</v>
      </c>
      <c r="H18" s="41" t="s">
        <v>3392</v>
      </c>
      <c r="I18" s="41">
        <v>5</v>
      </c>
      <c r="J18" s="41">
        <v>1</v>
      </c>
      <c r="K18" s="41">
        <f t="shared" si="13"/>
        <v>1</v>
      </c>
      <c r="L18" s="41"/>
      <c r="M18" s="41"/>
      <c r="N18" s="43"/>
      <c r="O18" s="48">
        <v>15</v>
      </c>
      <c r="Q18" s="76">
        <v>15</v>
      </c>
      <c r="R18" s="76">
        <v>3</v>
      </c>
      <c r="S18" s="76">
        <v>3</v>
      </c>
      <c r="T18" s="76">
        <f t="shared" si="6"/>
        <v>30303</v>
      </c>
      <c r="U18" s="76" t="str">
        <f t="shared" si="7"/>
        <v>挂机-3-3</v>
      </c>
      <c r="V18" s="78">
        <v>26</v>
      </c>
      <c r="W18" s="78">
        <v>3</v>
      </c>
      <c r="X18" s="78">
        <v>3</v>
      </c>
      <c r="Y18" s="78">
        <v>3</v>
      </c>
      <c r="Z18" s="78">
        <v>1</v>
      </c>
      <c r="AB18" s="78">
        <v>14</v>
      </c>
      <c r="AC18" s="78">
        <v>15</v>
      </c>
      <c r="AD18" s="78">
        <f>SUM(AC$5:AC18)</f>
        <v>180</v>
      </c>
    </row>
    <row r="19" spans="1:30" ht="16.5" x14ac:dyDescent="0.2">
      <c r="A19" s="78">
        <f t="shared" si="9"/>
        <v>1</v>
      </c>
      <c r="B19" s="78">
        <f t="shared" si="14"/>
        <v>4</v>
      </c>
      <c r="C19" s="78">
        <f t="shared" si="10"/>
        <v>4</v>
      </c>
      <c r="D19" s="79">
        <f t="shared" si="11"/>
        <v>3010440</v>
      </c>
      <c r="E19" s="35">
        <v>30104</v>
      </c>
      <c r="F19" s="36">
        <v>1</v>
      </c>
      <c r="G19" s="36" t="s">
        <v>437</v>
      </c>
      <c r="H19" s="36" t="s">
        <v>1463</v>
      </c>
      <c r="I19" s="36">
        <v>8</v>
      </c>
      <c r="J19" s="36">
        <f t="shared" ref="J19:J60" si="16">INDEX($W$4:$Y$198,B19,F19)</f>
        <v>2</v>
      </c>
      <c r="K19" s="36">
        <f t="shared" si="13"/>
        <v>1</v>
      </c>
      <c r="L19" s="36"/>
      <c r="M19" s="36"/>
      <c r="N19" s="37"/>
      <c r="O19" s="48">
        <v>16</v>
      </c>
      <c r="Q19" s="76">
        <v>16</v>
      </c>
      <c r="R19" s="76">
        <v>3</v>
      </c>
      <c r="S19" s="76">
        <v>4</v>
      </c>
      <c r="T19" s="76">
        <f t="shared" si="6"/>
        <v>30304</v>
      </c>
      <c r="U19" s="76" t="str">
        <f t="shared" si="7"/>
        <v>挂机-3-4</v>
      </c>
      <c r="V19" s="78">
        <v>27</v>
      </c>
      <c r="W19" s="78">
        <v>3</v>
      </c>
      <c r="X19" s="78">
        <v>3</v>
      </c>
      <c r="Y19" s="78">
        <v>3</v>
      </c>
      <c r="Z19" s="78">
        <v>1</v>
      </c>
      <c r="AB19" s="78">
        <v>15</v>
      </c>
      <c r="AC19" s="78">
        <v>15</v>
      </c>
      <c r="AD19" s="78">
        <f>SUM(AC$5:AC19)</f>
        <v>195</v>
      </c>
    </row>
    <row r="20" spans="1:30" ht="16.5" x14ac:dyDescent="0.2">
      <c r="A20" s="78">
        <f t="shared" si="9"/>
        <v>1</v>
      </c>
      <c r="B20" s="78">
        <f t="shared" si="14"/>
        <v>4</v>
      </c>
      <c r="C20" s="78">
        <f t="shared" si="10"/>
        <v>4</v>
      </c>
      <c r="D20" s="79">
        <f t="shared" si="11"/>
        <v>3010441</v>
      </c>
      <c r="E20" s="38">
        <v>30104</v>
      </c>
      <c r="F20" s="25">
        <v>1</v>
      </c>
      <c r="G20" s="25" t="s">
        <v>438</v>
      </c>
      <c r="H20" s="25" t="s">
        <v>441</v>
      </c>
      <c r="I20" s="25">
        <v>5</v>
      </c>
      <c r="J20" s="25">
        <f t="shared" si="16"/>
        <v>2</v>
      </c>
      <c r="K20" s="25">
        <f t="shared" si="13"/>
        <v>1</v>
      </c>
      <c r="L20" s="25"/>
      <c r="M20" s="25"/>
      <c r="N20" s="39"/>
      <c r="O20" s="48">
        <v>17</v>
      </c>
      <c r="Q20" s="76">
        <v>17</v>
      </c>
      <c r="R20" s="76">
        <v>3</v>
      </c>
      <c r="S20" s="76">
        <v>5</v>
      </c>
      <c r="T20" s="76">
        <f t="shared" si="6"/>
        <v>30305</v>
      </c>
      <c r="U20" s="76" t="str">
        <f t="shared" si="7"/>
        <v>挂机-3-5</v>
      </c>
      <c r="V20" s="78">
        <v>28</v>
      </c>
      <c r="W20" s="78">
        <v>3</v>
      </c>
      <c r="X20" s="78">
        <v>3</v>
      </c>
      <c r="Y20" s="78">
        <v>3</v>
      </c>
      <c r="Z20" s="78">
        <v>1</v>
      </c>
    </row>
    <row r="21" spans="1:30" ht="16.5" x14ac:dyDescent="0.2">
      <c r="A21" s="78">
        <f t="shared" si="9"/>
        <v>1</v>
      </c>
      <c r="B21" s="78">
        <f t="shared" si="14"/>
        <v>4</v>
      </c>
      <c r="C21" s="78">
        <f t="shared" si="10"/>
        <v>4</v>
      </c>
      <c r="D21" s="79">
        <f t="shared" si="11"/>
        <v>3010440</v>
      </c>
      <c r="E21" s="38">
        <v>30104</v>
      </c>
      <c r="F21" s="25">
        <v>2</v>
      </c>
      <c r="G21" s="25" t="s">
        <v>437</v>
      </c>
      <c r="H21" s="25" t="s">
        <v>440</v>
      </c>
      <c r="I21" s="25">
        <v>8</v>
      </c>
      <c r="J21" s="25">
        <f t="shared" si="16"/>
        <v>2</v>
      </c>
      <c r="K21" s="25">
        <f t="shared" si="13"/>
        <v>1</v>
      </c>
      <c r="L21" s="25"/>
      <c r="M21" s="25"/>
      <c r="N21" s="39"/>
      <c r="O21" s="48">
        <v>18</v>
      </c>
      <c r="Q21" s="76">
        <v>18</v>
      </c>
      <c r="R21" s="76">
        <v>3</v>
      </c>
      <c r="S21" s="76">
        <v>6</v>
      </c>
      <c r="T21" s="76">
        <f t="shared" si="6"/>
        <v>30306</v>
      </c>
      <c r="U21" s="76" t="str">
        <f t="shared" si="7"/>
        <v>挂机-3-6</v>
      </c>
      <c r="V21" s="78">
        <v>29</v>
      </c>
      <c r="W21" s="78">
        <v>3</v>
      </c>
      <c r="X21" s="78">
        <v>3</v>
      </c>
      <c r="Y21" s="78">
        <v>3</v>
      </c>
      <c r="Z21" s="78">
        <v>1</v>
      </c>
    </row>
    <row r="22" spans="1:30" ht="16.5" x14ac:dyDescent="0.2">
      <c r="A22" s="78">
        <f t="shared" si="9"/>
        <v>1</v>
      </c>
      <c r="B22" s="78">
        <f t="shared" si="14"/>
        <v>4</v>
      </c>
      <c r="C22" s="78">
        <f t="shared" si="10"/>
        <v>4</v>
      </c>
      <c r="D22" s="79">
        <f t="shared" si="11"/>
        <v>3010441</v>
      </c>
      <c r="E22" s="38">
        <v>30104</v>
      </c>
      <c r="F22" s="25">
        <v>2</v>
      </c>
      <c r="G22" s="25" t="s">
        <v>438</v>
      </c>
      <c r="H22" s="25" t="s">
        <v>3153</v>
      </c>
      <c r="I22" s="25">
        <v>5</v>
      </c>
      <c r="J22" s="25">
        <f t="shared" si="16"/>
        <v>2</v>
      </c>
      <c r="K22" s="25">
        <f t="shared" si="13"/>
        <v>1</v>
      </c>
      <c r="L22" s="25"/>
      <c r="M22" s="25"/>
      <c r="N22" s="39"/>
      <c r="O22" s="48">
        <v>19</v>
      </c>
      <c r="Q22" s="76">
        <v>19</v>
      </c>
      <c r="R22" s="76">
        <v>3</v>
      </c>
      <c r="S22" s="76">
        <v>7</v>
      </c>
      <c r="T22" s="76">
        <f t="shared" si="6"/>
        <v>30307</v>
      </c>
      <c r="U22" s="76" t="str">
        <f t="shared" si="7"/>
        <v>挂机-3-7</v>
      </c>
      <c r="V22" s="78">
        <v>30</v>
      </c>
      <c r="W22" s="76">
        <v>4</v>
      </c>
      <c r="X22" s="78">
        <v>3</v>
      </c>
      <c r="Y22" s="78">
        <v>3</v>
      </c>
      <c r="Z22" s="78">
        <v>1</v>
      </c>
    </row>
    <row r="23" spans="1:30" ht="16.5" x14ac:dyDescent="0.2">
      <c r="A23" s="78">
        <f t="shared" si="9"/>
        <v>1</v>
      </c>
      <c r="B23" s="78">
        <f t="shared" si="14"/>
        <v>4</v>
      </c>
      <c r="C23" s="78">
        <f t="shared" si="10"/>
        <v>4</v>
      </c>
      <c r="D23" s="79">
        <f t="shared" si="11"/>
        <v>3010440</v>
      </c>
      <c r="E23" s="38">
        <v>30104</v>
      </c>
      <c r="F23" s="25">
        <v>3</v>
      </c>
      <c r="G23" s="25" t="s">
        <v>437</v>
      </c>
      <c r="H23" s="26" t="s">
        <v>177</v>
      </c>
      <c r="I23" s="25">
        <v>8</v>
      </c>
      <c r="J23" s="25">
        <f t="shared" si="16"/>
        <v>2</v>
      </c>
      <c r="K23" s="25">
        <f t="shared" si="13"/>
        <v>1</v>
      </c>
      <c r="L23" s="25"/>
      <c r="M23" s="25"/>
      <c r="N23" s="39"/>
      <c r="O23" s="48">
        <v>20</v>
      </c>
      <c r="Q23" s="76">
        <v>20</v>
      </c>
      <c r="R23" s="76">
        <v>3</v>
      </c>
      <c r="S23" s="76">
        <v>8</v>
      </c>
      <c r="T23" s="76">
        <f t="shared" si="6"/>
        <v>30308</v>
      </c>
      <c r="U23" s="76" t="str">
        <f t="shared" si="7"/>
        <v>挂机-3-8</v>
      </c>
      <c r="V23" s="78">
        <v>30</v>
      </c>
      <c r="W23" s="76">
        <v>4</v>
      </c>
      <c r="X23" s="76">
        <v>4</v>
      </c>
      <c r="Y23" s="78">
        <v>3</v>
      </c>
      <c r="Z23" s="78">
        <v>1</v>
      </c>
    </row>
    <row r="24" spans="1:30" ht="17.25" thickBot="1" x14ac:dyDescent="0.25">
      <c r="A24" s="78">
        <f t="shared" si="9"/>
        <v>1</v>
      </c>
      <c r="B24" s="78">
        <f t="shared" si="14"/>
        <v>4</v>
      </c>
      <c r="C24" s="78">
        <f t="shared" si="10"/>
        <v>4</v>
      </c>
      <c r="D24" s="79">
        <f t="shared" si="11"/>
        <v>3010441</v>
      </c>
      <c r="E24" s="40">
        <v>30104</v>
      </c>
      <c r="F24" s="41">
        <v>3</v>
      </c>
      <c r="G24" s="41" t="s">
        <v>438</v>
      </c>
      <c r="H24" s="41" t="s">
        <v>3471</v>
      </c>
      <c r="I24" s="41">
        <v>5</v>
      </c>
      <c r="J24" s="41">
        <f t="shared" si="16"/>
        <v>2</v>
      </c>
      <c r="K24" s="41">
        <f t="shared" si="13"/>
        <v>1</v>
      </c>
      <c r="L24" s="41"/>
      <c r="M24" s="41"/>
      <c r="N24" s="43"/>
      <c r="O24" s="48">
        <v>21</v>
      </c>
      <c r="Q24" s="76">
        <v>21</v>
      </c>
      <c r="R24" s="76">
        <v>3</v>
      </c>
      <c r="S24" s="76">
        <v>9</v>
      </c>
      <c r="T24" s="76">
        <f t="shared" si="6"/>
        <v>30309</v>
      </c>
      <c r="U24" s="76" t="str">
        <f t="shared" si="7"/>
        <v>挂机-3-9</v>
      </c>
      <c r="V24" s="78">
        <v>30</v>
      </c>
      <c r="W24" s="76">
        <v>4</v>
      </c>
      <c r="X24" s="76">
        <v>4</v>
      </c>
      <c r="Y24" s="76">
        <v>4</v>
      </c>
      <c r="Z24" s="78">
        <v>1</v>
      </c>
    </row>
    <row r="25" spans="1:30" ht="16.5" x14ac:dyDescent="0.2">
      <c r="A25" s="78">
        <f t="shared" si="9"/>
        <v>2</v>
      </c>
      <c r="B25" s="78">
        <f t="shared" si="14"/>
        <v>5</v>
      </c>
      <c r="C25" s="78">
        <f t="shared" si="10"/>
        <v>1</v>
      </c>
      <c r="D25" s="79">
        <f t="shared" si="11"/>
        <v>3020110</v>
      </c>
      <c r="E25" s="35">
        <v>30201</v>
      </c>
      <c r="F25" s="36">
        <v>1</v>
      </c>
      <c r="G25" s="36" t="s">
        <v>437</v>
      </c>
      <c r="H25" s="36" t="s">
        <v>1463</v>
      </c>
      <c r="I25" s="36">
        <f t="shared" ref="I25:I59" si="17">INDEX($V$4:$V$198,B25)</f>
        <v>15</v>
      </c>
      <c r="J25" s="36">
        <v>2</v>
      </c>
      <c r="K25" s="36">
        <f t="shared" si="13"/>
        <v>1</v>
      </c>
      <c r="L25" s="36"/>
      <c r="M25" s="36"/>
      <c r="N25" s="37"/>
      <c r="O25" s="48">
        <v>22</v>
      </c>
      <c r="Q25" s="76">
        <v>22</v>
      </c>
      <c r="R25" s="76">
        <v>4</v>
      </c>
      <c r="S25" s="76">
        <v>1</v>
      </c>
      <c r="T25" s="76">
        <f t="shared" si="6"/>
        <v>30401</v>
      </c>
      <c r="U25" s="76" t="str">
        <f t="shared" si="7"/>
        <v>挂机-4-1</v>
      </c>
      <c r="V25" s="76">
        <v>34</v>
      </c>
      <c r="W25" s="78">
        <v>4</v>
      </c>
      <c r="X25" s="78">
        <v>4</v>
      </c>
      <c r="Y25" s="78">
        <v>4</v>
      </c>
      <c r="Z25" s="78">
        <v>1</v>
      </c>
    </row>
    <row r="26" spans="1:30" ht="16.5" x14ac:dyDescent="0.2">
      <c r="A26" s="78">
        <f t="shared" si="9"/>
        <v>2</v>
      </c>
      <c r="B26" s="78">
        <f t="shared" si="14"/>
        <v>5</v>
      </c>
      <c r="C26" s="78">
        <f t="shared" si="10"/>
        <v>1</v>
      </c>
      <c r="D26" s="79">
        <f t="shared" si="11"/>
        <v>3020111</v>
      </c>
      <c r="E26" s="38">
        <v>30201</v>
      </c>
      <c r="F26" s="25">
        <v>1</v>
      </c>
      <c r="G26" s="25" t="s">
        <v>438</v>
      </c>
      <c r="H26" s="25" t="s">
        <v>441</v>
      </c>
      <c r="I26" s="25">
        <f t="shared" si="17"/>
        <v>15</v>
      </c>
      <c r="J26" s="25">
        <f t="shared" si="16"/>
        <v>3</v>
      </c>
      <c r="K26" s="25">
        <f t="shared" si="13"/>
        <v>1</v>
      </c>
      <c r="L26" s="25"/>
      <c r="M26" s="25"/>
      <c r="N26" s="39"/>
      <c r="O26" s="48">
        <v>23</v>
      </c>
      <c r="Q26" s="76">
        <v>23</v>
      </c>
      <c r="R26" s="76">
        <v>4</v>
      </c>
      <c r="S26" s="76">
        <v>2</v>
      </c>
      <c r="T26" s="76">
        <f t="shared" si="6"/>
        <v>30402</v>
      </c>
      <c r="U26" s="76" t="str">
        <f t="shared" si="7"/>
        <v>挂机-4-2</v>
      </c>
      <c r="V26" s="78">
        <v>35</v>
      </c>
      <c r="W26" s="78">
        <v>4</v>
      </c>
      <c r="X26" s="78">
        <v>4</v>
      </c>
      <c r="Y26" s="78">
        <v>4</v>
      </c>
      <c r="Z26" s="78">
        <v>1</v>
      </c>
    </row>
    <row r="27" spans="1:30" ht="16.5" x14ac:dyDescent="0.2">
      <c r="A27" s="78">
        <f t="shared" si="9"/>
        <v>2</v>
      </c>
      <c r="B27" s="78">
        <f t="shared" si="14"/>
        <v>5</v>
      </c>
      <c r="C27" s="78">
        <f t="shared" si="10"/>
        <v>1</v>
      </c>
      <c r="D27" s="79">
        <f t="shared" si="11"/>
        <v>3020110</v>
      </c>
      <c r="E27" s="38">
        <v>30201</v>
      </c>
      <c r="F27" s="25">
        <v>2</v>
      </c>
      <c r="G27" s="25" t="s">
        <v>437</v>
      </c>
      <c r="H27" s="25" t="s">
        <v>440</v>
      </c>
      <c r="I27" s="25">
        <f t="shared" si="17"/>
        <v>15</v>
      </c>
      <c r="J27" s="25">
        <f t="shared" si="16"/>
        <v>2</v>
      </c>
      <c r="K27" s="25">
        <f t="shared" si="13"/>
        <v>1</v>
      </c>
      <c r="L27" s="25"/>
      <c r="M27" s="25"/>
      <c r="N27" s="39"/>
      <c r="O27" s="48">
        <v>24</v>
      </c>
      <c r="Q27" s="76">
        <v>24</v>
      </c>
      <c r="R27" s="76">
        <v>4</v>
      </c>
      <c r="S27" s="76">
        <v>3</v>
      </c>
      <c r="T27" s="76">
        <f t="shared" si="6"/>
        <v>30403</v>
      </c>
      <c r="U27" s="76" t="str">
        <f t="shared" si="7"/>
        <v>挂机-4-3</v>
      </c>
      <c r="V27" s="78">
        <v>35</v>
      </c>
      <c r="W27" s="78">
        <v>4</v>
      </c>
      <c r="X27" s="78">
        <v>4</v>
      </c>
      <c r="Y27" s="78">
        <v>4</v>
      </c>
      <c r="Z27" s="78">
        <v>1</v>
      </c>
    </row>
    <row r="28" spans="1:30" ht="16.5" x14ac:dyDescent="0.2">
      <c r="A28" s="78">
        <f t="shared" si="9"/>
        <v>2</v>
      </c>
      <c r="B28" s="78">
        <f t="shared" si="14"/>
        <v>5</v>
      </c>
      <c r="C28" s="78">
        <f t="shared" si="10"/>
        <v>1</v>
      </c>
      <c r="D28" s="79">
        <f t="shared" si="11"/>
        <v>3020111</v>
      </c>
      <c r="E28" s="38">
        <v>30201</v>
      </c>
      <c r="F28" s="25">
        <v>2</v>
      </c>
      <c r="G28" s="25" t="s">
        <v>438</v>
      </c>
      <c r="H28" s="25" t="s">
        <v>3153</v>
      </c>
      <c r="I28" s="25">
        <v>10</v>
      </c>
      <c r="J28" s="25">
        <f t="shared" si="16"/>
        <v>2</v>
      </c>
      <c r="K28" s="25">
        <f t="shared" si="13"/>
        <v>1</v>
      </c>
      <c r="L28" s="25"/>
      <c r="M28" s="25"/>
      <c r="N28" s="39"/>
      <c r="O28" s="48">
        <v>25</v>
      </c>
      <c r="Q28" s="76">
        <v>25</v>
      </c>
      <c r="R28" s="76">
        <v>4</v>
      </c>
      <c r="S28" s="76">
        <v>4</v>
      </c>
      <c r="T28" s="76">
        <f t="shared" si="6"/>
        <v>30404</v>
      </c>
      <c r="U28" s="76" t="str">
        <f t="shared" si="7"/>
        <v>挂机-4-4</v>
      </c>
      <c r="V28" s="78">
        <v>36</v>
      </c>
      <c r="W28" s="78">
        <v>4</v>
      </c>
      <c r="X28" s="78">
        <v>4</v>
      </c>
      <c r="Y28" s="78">
        <v>4</v>
      </c>
      <c r="Z28" s="78">
        <v>1</v>
      </c>
    </row>
    <row r="29" spans="1:30" ht="16.5" x14ac:dyDescent="0.2">
      <c r="A29" s="78">
        <f t="shared" si="9"/>
        <v>2</v>
      </c>
      <c r="B29" s="78">
        <f t="shared" si="14"/>
        <v>5</v>
      </c>
      <c r="C29" s="78">
        <f t="shared" si="10"/>
        <v>1</v>
      </c>
      <c r="D29" s="79">
        <f t="shared" si="11"/>
        <v>3020110</v>
      </c>
      <c r="E29" s="38">
        <v>30201</v>
      </c>
      <c r="F29" s="25">
        <v>3</v>
      </c>
      <c r="G29" s="25" t="s">
        <v>437</v>
      </c>
      <c r="H29" s="25" t="s">
        <v>495</v>
      </c>
      <c r="I29" s="25">
        <f t="shared" si="17"/>
        <v>15</v>
      </c>
      <c r="J29" s="25">
        <f t="shared" si="16"/>
        <v>2</v>
      </c>
      <c r="K29" s="25">
        <f t="shared" si="13"/>
        <v>1</v>
      </c>
      <c r="L29" s="25"/>
      <c r="M29" s="25"/>
      <c r="N29" s="39"/>
      <c r="O29" s="48">
        <v>26</v>
      </c>
      <c r="Q29" s="76">
        <v>26</v>
      </c>
      <c r="R29" s="76">
        <v>4</v>
      </c>
      <c r="S29" s="76">
        <v>5</v>
      </c>
      <c r="T29" s="76">
        <f t="shared" si="6"/>
        <v>30405</v>
      </c>
      <c r="U29" s="76" t="str">
        <f t="shared" si="7"/>
        <v>挂机-4-5</v>
      </c>
      <c r="V29" s="78">
        <v>37</v>
      </c>
      <c r="W29" s="78">
        <v>4</v>
      </c>
      <c r="X29" s="78">
        <v>4</v>
      </c>
      <c r="Y29" s="78">
        <v>4</v>
      </c>
      <c r="Z29" s="78">
        <v>1</v>
      </c>
    </row>
    <row r="30" spans="1:30" ht="17.25" thickBot="1" x14ac:dyDescent="0.25">
      <c r="A30" s="78">
        <f t="shared" si="9"/>
        <v>2</v>
      </c>
      <c r="B30" s="78">
        <f t="shared" si="14"/>
        <v>5</v>
      </c>
      <c r="C30" s="78">
        <f t="shared" si="10"/>
        <v>1</v>
      </c>
      <c r="D30" s="79">
        <f t="shared" si="11"/>
        <v>3020111</v>
      </c>
      <c r="E30" s="40">
        <v>30201</v>
      </c>
      <c r="F30" s="41">
        <v>3</v>
      </c>
      <c r="G30" s="41" t="s">
        <v>438</v>
      </c>
      <c r="H30" s="41" t="s">
        <v>3472</v>
      </c>
      <c r="I30" s="41">
        <v>10</v>
      </c>
      <c r="J30" s="41">
        <f t="shared" si="16"/>
        <v>2</v>
      </c>
      <c r="K30" s="41">
        <f t="shared" si="13"/>
        <v>1</v>
      </c>
      <c r="L30" s="41"/>
      <c r="M30" s="41"/>
      <c r="N30" s="43"/>
      <c r="O30" s="48">
        <v>27</v>
      </c>
      <c r="Q30" s="76">
        <v>27</v>
      </c>
      <c r="R30" s="76">
        <v>4</v>
      </c>
      <c r="S30" s="76">
        <v>6</v>
      </c>
      <c r="T30" s="76">
        <f t="shared" si="6"/>
        <v>30406</v>
      </c>
      <c r="U30" s="76" t="str">
        <f t="shared" si="7"/>
        <v>挂机-4-6</v>
      </c>
      <c r="V30" s="78">
        <v>38</v>
      </c>
      <c r="W30" s="78">
        <v>4</v>
      </c>
      <c r="X30" s="78">
        <v>4</v>
      </c>
      <c r="Y30" s="78">
        <v>4</v>
      </c>
      <c r="Z30" s="78">
        <v>1</v>
      </c>
    </row>
    <row r="31" spans="1:30" ht="16.5" x14ac:dyDescent="0.2">
      <c r="A31" s="78">
        <f t="shared" si="9"/>
        <v>2</v>
      </c>
      <c r="B31" s="78">
        <f t="shared" si="14"/>
        <v>6</v>
      </c>
      <c r="C31" s="78">
        <f t="shared" si="10"/>
        <v>2</v>
      </c>
      <c r="D31" s="79">
        <f t="shared" si="11"/>
        <v>3020220</v>
      </c>
      <c r="E31" s="35">
        <v>30202</v>
      </c>
      <c r="F31" s="36">
        <v>1</v>
      </c>
      <c r="G31" s="36" t="s">
        <v>437</v>
      </c>
      <c r="H31" s="36" t="s">
        <v>1463</v>
      </c>
      <c r="I31" s="36">
        <v>15</v>
      </c>
      <c r="J31" s="36">
        <v>2</v>
      </c>
      <c r="K31" s="36">
        <f t="shared" si="13"/>
        <v>1</v>
      </c>
      <c r="L31" s="36"/>
      <c r="M31" s="36"/>
      <c r="N31" s="37"/>
      <c r="O31" s="48">
        <v>28</v>
      </c>
      <c r="Q31" s="76">
        <v>28</v>
      </c>
      <c r="R31" s="76">
        <v>4</v>
      </c>
      <c r="S31" s="76">
        <v>7</v>
      </c>
      <c r="T31" s="76">
        <f t="shared" si="6"/>
        <v>30407</v>
      </c>
      <c r="U31" s="76" t="str">
        <f t="shared" si="7"/>
        <v>挂机-4-7</v>
      </c>
      <c r="V31" s="76">
        <v>39</v>
      </c>
      <c r="W31" s="78">
        <v>4</v>
      </c>
      <c r="X31" s="78">
        <v>4</v>
      </c>
      <c r="Y31" s="78">
        <v>4</v>
      </c>
      <c r="Z31" s="78">
        <v>1</v>
      </c>
    </row>
    <row r="32" spans="1:30" ht="16.5" x14ac:dyDescent="0.2">
      <c r="A32" s="78">
        <f t="shared" si="9"/>
        <v>2</v>
      </c>
      <c r="B32" s="78">
        <f t="shared" si="14"/>
        <v>6</v>
      </c>
      <c r="C32" s="78">
        <f t="shared" si="10"/>
        <v>2</v>
      </c>
      <c r="D32" s="79">
        <f t="shared" si="11"/>
        <v>3020221</v>
      </c>
      <c r="E32" s="38">
        <v>30202</v>
      </c>
      <c r="F32" s="25">
        <v>1</v>
      </c>
      <c r="G32" s="25" t="s">
        <v>3473</v>
      </c>
      <c r="H32" s="25" t="s">
        <v>441</v>
      </c>
      <c r="I32" s="25">
        <v>15</v>
      </c>
      <c r="J32" s="25">
        <v>3</v>
      </c>
      <c r="K32" s="25">
        <f t="shared" si="13"/>
        <v>1</v>
      </c>
      <c r="L32" s="25"/>
      <c r="M32" s="25"/>
      <c r="N32" s="39"/>
      <c r="O32" s="48">
        <v>29</v>
      </c>
      <c r="Q32" s="76">
        <v>29</v>
      </c>
      <c r="R32" s="76">
        <v>4</v>
      </c>
      <c r="S32" s="76">
        <v>8</v>
      </c>
      <c r="T32" s="76">
        <f t="shared" si="6"/>
        <v>30408</v>
      </c>
      <c r="U32" s="76" t="str">
        <f t="shared" si="7"/>
        <v>挂机-4-8</v>
      </c>
      <c r="V32" s="76">
        <v>40</v>
      </c>
      <c r="W32" s="76">
        <v>5</v>
      </c>
      <c r="X32" s="78">
        <v>4</v>
      </c>
      <c r="Y32" s="78">
        <v>4</v>
      </c>
      <c r="Z32" s="78">
        <v>1</v>
      </c>
    </row>
    <row r="33" spans="1:26" ht="16.5" x14ac:dyDescent="0.2">
      <c r="A33" s="78">
        <f t="shared" si="9"/>
        <v>2</v>
      </c>
      <c r="B33" s="78">
        <f t="shared" si="14"/>
        <v>6</v>
      </c>
      <c r="C33" s="78">
        <f t="shared" si="10"/>
        <v>2</v>
      </c>
      <c r="D33" s="79">
        <f t="shared" si="11"/>
        <v>3020220</v>
      </c>
      <c r="E33" s="38">
        <v>30202</v>
      </c>
      <c r="F33" s="25">
        <v>2</v>
      </c>
      <c r="G33" s="25" t="s">
        <v>437</v>
      </c>
      <c r="H33" s="25" t="s">
        <v>440</v>
      </c>
      <c r="I33" s="25">
        <v>15</v>
      </c>
      <c r="J33" s="25">
        <v>2</v>
      </c>
      <c r="K33" s="25">
        <f t="shared" si="13"/>
        <v>1</v>
      </c>
      <c r="L33" s="25"/>
      <c r="M33" s="25"/>
      <c r="N33" s="39"/>
      <c r="O33" s="48">
        <v>30</v>
      </c>
      <c r="Q33" s="76">
        <v>30</v>
      </c>
      <c r="R33" s="76">
        <v>4</v>
      </c>
      <c r="S33" s="76">
        <v>9</v>
      </c>
      <c r="T33" s="76">
        <f t="shared" si="6"/>
        <v>30409</v>
      </c>
      <c r="U33" s="76" t="str">
        <f t="shared" si="7"/>
        <v>挂机-4-9</v>
      </c>
      <c r="V33" s="76">
        <v>40</v>
      </c>
      <c r="W33" s="76">
        <v>5</v>
      </c>
      <c r="X33" s="76">
        <v>5</v>
      </c>
      <c r="Y33" s="76">
        <v>5</v>
      </c>
      <c r="Z33" s="78">
        <v>1</v>
      </c>
    </row>
    <row r="34" spans="1:26" ht="16.5" x14ac:dyDescent="0.2">
      <c r="A34" s="78">
        <f t="shared" si="9"/>
        <v>2</v>
      </c>
      <c r="B34" s="78">
        <f t="shared" si="14"/>
        <v>6</v>
      </c>
      <c r="C34" s="78">
        <f t="shared" si="10"/>
        <v>2</v>
      </c>
      <c r="D34" s="79">
        <f t="shared" si="11"/>
        <v>3020221</v>
      </c>
      <c r="E34" s="38">
        <v>30202</v>
      </c>
      <c r="F34" s="25">
        <v>2</v>
      </c>
      <c r="G34" s="25" t="s">
        <v>438</v>
      </c>
      <c r="H34" s="25" t="s">
        <v>3474</v>
      </c>
      <c r="I34" s="25">
        <v>15</v>
      </c>
      <c r="J34" s="25">
        <v>2</v>
      </c>
      <c r="K34" s="25">
        <f t="shared" si="13"/>
        <v>1</v>
      </c>
      <c r="L34" s="25"/>
      <c r="M34" s="25"/>
      <c r="N34" s="39"/>
      <c r="O34" s="48">
        <v>31</v>
      </c>
      <c r="Q34" s="76">
        <v>31</v>
      </c>
      <c r="R34" s="76">
        <v>5</v>
      </c>
      <c r="S34" s="76">
        <v>1</v>
      </c>
      <c r="T34" s="76">
        <f t="shared" si="6"/>
        <v>30501</v>
      </c>
      <c r="U34" s="76" t="str">
        <f t="shared" si="7"/>
        <v>挂机-5-1</v>
      </c>
      <c r="V34" s="76">
        <v>44</v>
      </c>
      <c r="W34" s="78">
        <v>5</v>
      </c>
      <c r="X34" s="78">
        <v>5</v>
      </c>
      <c r="Y34" s="78">
        <v>5</v>
      </c>
      <c r="Z34" s="78">
        <v>1</v>
      </c>
    </row>
    <row r="35" spans="1:26" ht="16.5" x14ac:dyDescent="0.2">
      <c r="A35" s="78">
        <f t="shared" si="9"/>
        <v>2</v>
      </c>
      <c r="B35" s="78">
        <f t="shared" si="14"/>
        <v>6</v>
      </c>
      <c r="C35" s="78">
        <f t="shared" si="10"/>
        <v>2</v>
      </c>
      <c r="D35" s="79">
        <f t="shared" si="11"/>
        <v>3020220</v>
      </c>
      <c r="E35" s="38">
        <v>30202</v>
      </c>
      <c r="F35" s="25">
        <v>3</v>
      </c>
      <c r="G35" s="25" t="s">
        <v>3475</v>
      </c>
      <c r="H35" s="25" t="s">
        <v>495</v>
      </c>
      <c r="I35" s="25">
        <v>15</v>
      </c>
      <c r="J35" s="25">
        <v>2</v>
      </c>
      <c r="K35" s="25">
        <f t="shared" si="13"/>
        <v>1</v>
      </c>
      <c r="L35" s="25"/>
      <c r="M35" s="25"/>
      <c r="N35" s="39"/>
      <c r="O35" s="48">
        <v>32</v>
      </c>
      <c r="Q35" s="76">
        <v>32</v>
      </c>
      <c r="R35" s="76">
        <v>5</v>
      </c>
      <c r="S35" s="76">
        <v>2</v>
      </c>
      <c r="T35" s="76">
        <f t="shared" si="6"/>
        <v>30502</v>
      </c>
      <c r="U35" s="76" t="str">
        <f t="shared" si="7"/>
        <v>挂机-5-2</v>
      </c>
      <c r="V35" s="76">
        <v>44</v>
      </c>
      <c r="W35" s="78">
        <v>5</v>
      </c>
      <c r="X35" s="78">
        <v>5</v>
      </c>
      <c r="Y35" s="78">
        <v>5</v>
      </c>
      <c r="Z35" s="78">
        <v>1</v>
      </c>
    </row>
    <row r="36" spans="1:26" ht="17.25" thickBot="1" x14ac:dyDescent="0.25">
      <c r="A36" s="78">
        <f t="shared" si="9"/>
        <v>2</v>
      </c>
      <c r="B36" s="78">
        <f t="shared" si="14"/>
        <v>6</v>
      </c>
      <c r="C36" s="78">
        <f t="shared" si="10"/>
        <v>2</v>
      </c>
      <c r="D36" s="79">
        <f t="shared" si="11"/>
        <v>3020221</v>
      </c>
      <c r="E36" s="40">
        <v>30202</v>
      </c>
      <c r="F36" s="41">
        <v>3</v>
      </c>
      <c r="G36" s="41" t="s">
        <v>438</v>
      </c>
      <c r="H36" s="41" t="s">
        <v>3472</v>
      </c>
      <c r="I36" s="41">
        <v>15</v>
      </c>
      <c r="J36" s="41">
        <v>2</v>
      </c>
      <c r="K36" s="41">
        <f t="shared" si="13"/>
        <v>1</v>
      </c>
      <c r="L36" s="41"/>
      <c r="M36" s="41"/>
      <c r="N36" s="43"/>
      <c r="O36" s="48">
        <v>33</v>
      </c>
      <c r="Q36" s="76">
        <v>33</v>
      </c>
      <c r="R36" s="76">
        <v>5</v>
      </c>
      <c r="S36" s="76">
        <v>3</v>
      </c>
      <c r="T36" s="76">
        <f t="shared" si="6"/>
        <v>30503</v>
      </c>
      <c r="U36" s="76" t="str">
        <f t="shared" si="7"/>
        <v>挂机-5-3</v>
      </c>
      <c r="V36" s="76">
        <v>45</v>
      </c>
      <c r="W36" s="78">
        <v>5</v>
      </c>
      <c r="X36" s="78">
        <v>5</v>
      </c>
      <c r="Y36" s="78">
        <v>5</v>
      </c>
      <c r="Z36" s="78">
        <v>1</v>
      </c>
    </row>
    <row r="37" spans="1:26" ht="16.5" x14ac:dyDescent="0.2">
      <c r="A37" s="78">
        <f t="shared" si="9"/>
        <v>2</v>
      </c>
      <c r="B37" s="78">
        <f t="shared" si="14"/>
        <v>7</v>
      </c>
      <c r="C37" s="78">
        <f t="shared" si="10"/>
        <v>3</v>
      </c>
      <c r="D37" s="79">
        <f t="shared" si="11"/>
        <v>3020330</v>
      </c>
      <c r="E37" s="35">
        <v>30203</v>
      </c>
      <c r="F37" s="36">
        <v>1</v>
      </c>
      <c r="G37" s="36" t="s">
        <v>437</v>
      </c>
      <c r="H37" s="36" t="s">
        <v>1463</v>
      </c>
      <c r="I37" s="36">
        <v>15</v>
      </c>
      <c r="J37" s="36">
        <v>2</v>
      </c>
      <c r="K37" s="36">
        <f t="shared" si="13"/>
        <v>1</v>
      </c>
      <c r="L37" s="36"/>
      <c r="M37" s="36"/>
      <c r="N37" s="37"/>
      <c r="O37" s="48">
        <v>34</v>
      </c>
      <c r="Q37" s="76">
        <v>34</v>
      </c>
      <c r="R37" s="76">
        <v>5</v>
      </c>
      <c r="S37" s="76">
        <v>4</v>
      </c>
      <c r="T37" s="76">
        <f t="shared" si="6"/>
        <v>30504</v>
      </c>
      <c r="U37" s="76" t="str">
        <f t="shared" si="7"/>
        <v>挂机-5-4</v>
      </c>
      <c r="V37" s="76">
        <v>45</v>
      </c>
      <c r="W37" s="78">
        <v>5</v>
      </c>
      <c r="X37" s="78">
        <v>5</v>
      </c>
      <c r="Y37" s="78">
        <v>5</v>
      </c>
      <c r="Z37" s="78">
        <v>1</v>
      </c>
    </row>
    <row r="38" spans="1:26" ht="16.5" x14ac:dyDescent="0.2">
      <c r="A38" s="78">
        <f t="shared" si="9"/>
        <v>2</v>
      </c>
      <c r="B38" s="78">
        <f t="shared" si="14"/>
        <v>7</v>
      </c>
      <c r="C38" s="78">
        <f t="shared" si="10"/>
        <v>3</v>
      </c>
      <c r="D38" s="79">
        <f t="shared" si="11"/>
        <v>3020331</v>
      </c>
      <c r="E38" s="38">
        <v>30203</v>
      </c>
      <c r="F38" s="25">
        <v>1</v>
      </c>
      <c r="G38" s="25" t="s">
        <v>438</v>
      </c>
      <c r="H38" s="25" t="s">
        <v>441</v>
      </c>
      <c r="I38" s="25">
        <v>15</v>
      </c>
      <c r="J38" s="25">
        <v>3</v>
      </c>
      <c r="K38" s="25">
        <f t="shared" si="13"/>
        <v>1</v>
      </c>
      <c r="L38" s="25"/>
      <c r="M38" s="25"/>
      <c r="N38" s="39"/>
      <c r="O38" s="48">
        <v>35</v>
      </c>
      <c r="Q38" s="76">
        <v>35</v>
      </c>
      <c r="R38" s="76">
        <v>5</v>
      </c>
      <c r="S38" s="76">
        <v>5</v>
      </c>
      <c r="T38" s="76">
        <f t="shared" si="6"/>
        <v>30505</v>
      </c>
      <c r="U38" s="76" t="str">
        <f t="shared" si="7"/>
        <v>挂机-5-5</v>
      </c>
      <c r="V38" s="76">
        <v>46</v>
      </c>
      <c r="W38" s="78">
        <v>5</v>
      </c>
      <c r="X38" s="78">
        <v>5</v>
      </c>
      <c r="Y38" s="78">
        <v>5</v>
      </c>
      <c r="Z38" s="78">
        <v>1</v>
      </c>
    </row>
    <row r="39" spans="1:26" ht="16.5" x14ac:dyDescent="0.2">
      <c r="A39" s="78">
        <f t="shared" si="9"/>
        <v>2</v>
      </c>
      <c r="B39" s="78">
        <f t="shared" si="14"/>
        <v>7</v>
      </c>
      <c r="C39" s="78">
        <f t="shared" si="10"/>
        <v>3</v>
      </c>
      <c r="D39" s="79">
        <f t="shared" si="11"/>
        <v>3020330</v>
      </c>
      <c r="E39" s="38">
        <v>30203</v>
      </c>
      <c r="F39" s="25">
        <v>2</v>
      </c>
      <c r="G39" s="25" t="s">
        <v>437</v>
      </c>
      <c r="H39" s="25" t="s">
        <v>440</v>
      </c>
      <c r="I39" s="25">
        <v>15</v>
      </c>
      <c r="J39" s="25">
        <v>2</v>
      </c>
      <c r="K39" s="25">
        <f t="shared" si="13"/>
        <v>1</v>
      </c>
      <c r="L39" s="25"/>
      <c r="M39" s="25"/>
      <c r="N39" s="39"/>
      <c r="O39" s="48">
        <v>36</v>
      </c>
      <c r="Q39" s="76">
        <v>36</v>
      </c>
      <c r="R39" s="76">
        <v>5</v>
      </c>
      <c r="S39" s="76">
        <v>6</v>
      </c>
      <c r="T39" s="76">
        <f t="shared" si="6"/>
        <v>30506</v>
      </c>
      <c r="U39" s="76" t="str">
        <f t="shared" si="7"/>
        <v>挂机-5-6</v>
      </c>
      <c r="V39" s="76">
        <v>46</v>
      </c>
      <c r="W39" s="78">
        <v>5</v>
      </c>
      <c r="X39" s="78">
        <v>5</v>
      </c>
      <c r="Y39" s="78">
        <v>5</v>
      </c>
      <c r="Z39" s="78">
        <v>1</v>
      </c>
    </row>
    <row r="40" spans="1:26" ht="16.5" x14ac:dyDescent="0.2">
      <c r="A40" s="78">
        <f t="shared" ref="A40:A65" si="18">MATCH(B40-1,$AD$4:$AD$19,1)</f>
        <v>2</v>
      </c>
      <c r="B40" s="78">
        <f t="shared" si="14"/>
        <v>7</v>
      </c>
      <c r="C40" s="78">
        <f t="shared" ref="C40:C65" si="19">B40-INDEX($AD$4:$AD$19,A40)</f>
        <v>3</v>
      </c>
      <c r="D40" s="79">
        <f t="shared" ref="D40:D65" si="20">E40*100+C40*10+IF(G40="jlr",0,1)</f>
        <v>3020331</v>
      </c>
      <c r="E40" s="38">
        <v>30203</v>
      </c>
      <c r="F40" s="25">
        <v>2</v>
      </c>
      <c r="G40" s="25" t="s">
        <v>438</v>
      </c>
      <c r="H40" s="25" t="s">
        <v>3474</v>
      </c>
      <c r="I40" s="25">
        <v>15</v>
      </c>
      <c r="J40" s="25">
        <v>3</v>
      </c>
      <c r="K40" s="25">
        <f t="shared" ref="K40:K65" si="21">INDEX($Z$4:$Z$198,B40)</f>
        <v>1</v>
      </c>
      <c r="L40" s="25"/>
      <c r="M40" s="25"/>
      <c r="N40" s="39"/>
      <c r="O40" s="48">
        <v>37</v>
      </c>
      <c r="Q40" s="76">
        <v>37</v>
      </c>
      <c r="R40" s="76">
        <v>5</v>
      </c>
      <c r="S40" s="76">
        <v>7</v>
      </c>
      <c r="T40" s="76">
        <f t="shared" si="6"/>
        <v>30507</v>
      </c>
      <c r="U40" s="76" t="str">
        <f t="shared" si="7"/>
        <v>挂机-5-7</v>
      </c>
      <c r="V40" s="76">
        <v>47</v>
      </c>
      <c r="W40" s="78">
        <v>5</v>
      </c>
      <c r="X40" s="78">
        <v>5</v>
      </c>
      <c r="Y40" s="78">
        <v>5</v>
      </c>
      <c r="Z40" s="78">
        <v>1</v>
      </c>
    </row>
    <row r="41" spans="1:26" ht="16.5" x14ac:dyDescent="0.2">
      <c r="A41" s="78">
        <f t="shared" si="18"/>
        <v>2</v>
      </c>
      <c r="B41" s="78">
        <f t="shared" si="14"/>
        <v>7</v>
      </c>
      <c r="C41" s="78">
        <f t="shared" si="19"/>
        <v>3</v>
      </c>
      <c r="D41" s="79">
        <f t="shared" si="20"/>
        <v>3020330</v>
      </c>
      <c r="E41" s="38">
        <v>30203</v>
      </c>
      <c r="F41" s="25">
        <v>3</v>
      </c>
      <c r="G41" s="25" t="s">
        <v>3475</v>
      </c>
      <c r="H41" s="25" t="s">
        <v>495</v>
      </c>
      <c r="I41" s="25">
        <v>15</v>
      </c>
      <c r="J41" s="25">
        <v>2</v>
      </c>
      <c r="K41" s="25">
        <f t="shared" si="21"/>
        <v>1</v>
      </c>
      <c r="L41" s="25"/>
      <c r="M41" s="25"/>
      <c r="N41" s="39"/>
      <c r="O41" s="48">
        <v>38</v>
      </c>
      <c r="Q41" s="76">
        <v>38</v>
      </c>
      <c r="R41" s="76">
        <v>5</v>
      </c>
      <c r="S41" s="76">
        <v>8</v>
      </c>
      <c r="T41" s="76">
        <f t="shared" si="6"/>
        <v>30508</v>
      </c>
      <c r="U41" s="76" t="str">
        <f t="shared" si="7"/>
        <v>挂机-5-8</v>
      </c>
      <c r="V41" s="76">
        <v>47</v>
      </c>
      <c r="W41" s="78">
        <v>5</v>
      </c>
      <c r="X41" s="78">
        <v>5</v>
      </c>
      <c r="Y41" s="78">
        <v>5</v>
      </c>
      <c r="Z41" s="78">
        <v>1</v>
      </c>
    </row>
    <row r="42" spans="1:26" ht="17.25" thickBot="1" x14ac:dyDescent="0.25">
      <c r="A42" s="78">
        <f t="shared" si="18"/>
        <v>2</v>
      </c>
      <c r="B42" s="78">
        <f t="shared" si="14"/>
        <v>7</v>
      </c>
      <c r="C42" s="78">
        <f t="shared" si="19"/>
        <v>3</v>
      </c>
      <c r="D42" s="79">
        <f t="shared" si="20"/>
        <v>3020331</v>
      </c>
      <c r="E42" s="40">
        <v>30203</v>
      </c>
      <c r="F42" s="41">
        <v>3</v>
      </c>
      <c r="G42" s="41" t="s">
        <v>3473</v>
      </c>
      <c r="H42" s="41" t="s">
        <v>3471</v>
      </c>
      <c r="I42" s="41">
        <v>15</v>
      </c>
      <c r="J42" s="41">
        <v>2</v>
      </c>
      <c r="K42" s="41">
        <f t="shared" si="21"/>
        <v>1</v>
      </c>
      <c r="L42" s="41"/>
      <c r="M42" s="41"/>
      <c r="N42" s="43"/>
      <c r="O42" s="48">
        <v>39</v>
      </c>
      <c r="Q42" s="76">
        <v>39</v>
      </c>
      <c r="R42" s="76">
        <v>5</v>
      </c>
      <c r="S42" s="76">
        <v>9</v>
      </c>
      <c r="T42" s="76">
        <f t="shared" si="6"/>
        <v>30509</v>
      </c>
      <c r="U42" s="76" t="str">
        <f t="shared" si="7"/>
        <v>挂机-5-9</v>
      </c>
      <c r="V42" s="76">
        <v>48</v>
      </c>
      <c r="W42" s="78">
        <v>5</v>
      </c>
      <c r="X42" s="78">
        <v>5</v>
      </c>
      <c r="Y42" s="78">
        <v>5</v>
      </c>
      <c r="Z42" s="78">
        <v>1</v>
      </c>
    </row>
    <row r="43" spans="1:26" ht="16.5" x14ac:dyDescent="0.2">
      <c r="A43" s="78">
        <f t="shared" si="18"/>
        <v>2</v>
      </c>
      <c r="B43" s="78">
        <f t="shared" si="14"/>
        <v>8</v>
      </c>
      <c r="C43" s="78">
        <f t="shared" si="19"/>
        <v>4</v>
      </c>
      <c r="D43" s="79">
        <f t="shared" si="20"/>
        <v>3020440</v>
      </c>
      <c r="E43" s="35">
        <v>30204</v>
      </c>
      <c r="F43" s="36">
        <v>1</v>
      </c>
      <c r="G43" s="36" t="s">
        <v>437</v>
      </c>
      <c r="H43" s="36" t="s">
        <v>1463</v>
      </c>
      <c r="I43" s="36">
        <v>15</v>
      </c>
      <c r="J43" s="36">
        <v>2</v>
      </c>
      <c r="K43" s="36">
        <f t="shared" si="21"/>
        <v>1</v>
      </c>
      <c r="L43" s="36"/>
      <c r="M43" s="36"/>
      <c r="N43" s="37"/>
      <c r="O43" s="48">
        <v>40</v>
      </c>
      <c r="Q43" s="76">
        <v>40</v>
      </c>
      <c r="R43" s="76">
        <v>5</v>
      </c>
      <c r="S43" s="76">
        <v>10</v>
      </c>
      <c r="T43" s="76">
        <f t="shared" si="6"/>
        <v>30510</v>
      </c>
      <c r="U43" s="76" t="str">
        <f t="shared" si="7"/>
        <v>挂机-5-10</v>
      </c>
      <c r="V43" s="76">
        <v>48</v>
      </c>
      <c r="W43" s="78">
        <v>5</v>
      </c>
      <c r="X43" s="78">
        <v>5</v>
      </c>
      <c r="Y43" s="78">
        <v>5</v>
      </c>
      <c r="Z43" s="78">
        <v>1</v>
      </c>
    </row>
    <row r="44" spans="1:26" ht="16.5" x14ac:dyDescent="0.2">
      <c r="A44" s="78">
        <f t="shared" si="18"/>
        <v>2</v>
      </c>
      <c r="B44" s="78">
        <f t="shared" si="14"/>
        <v>8</v>
      </c>
      <c r="C44" s="78">
        <f t="shared" si="19"/>
        <v>4</v>
      </c>
      <c r="D44" s="79">
        <f t="shared" si="20"/>
        <v>3020441</v>
      </c>
      <c r="E44" s="38">
        <v>30204</v>
      </c>
      <c r="F44" s="25">
        <v>1</v>
      </c>
      <c r="G44" s="25" t="s">
        <v>438</v>
      </c>
      <c r="H44" s="25" t="s">
        <v>441</v>
      </c>
      <c r="I44" s="25">
        <v>15</v>
      </c>
      <c r="J44" s="25">
        <v>3</v>
      </c>
      <c r="K44" s="25">
        <f t="shared" si="21"/>
        <v>1</v>
      </c>
      <c r="L44" s="25"/>
      <c r="M44" s="25"/>
      <c r="N44" s="39"/>
      <c r="O44" s="48">
        <v>41</v>
      </c>
      <c r="Q44" s="76">
        <v>41</v>
      </c>
      <c r="R44" s="76">
        <v>5</v>
      </c>
      <c r="S44" s="76">
        <v>11</v>
      </c>
      <c r="T44" s="76">
        <f t="shared" si="6"/>
        <v>30511</v>
      </c>
      <c r="U44" s="76" t="str">
        <f t="shared" si="7"/>
        <v>挂机-5-11</v>
      </c>
      <c r="V44" s="76">
        <v>49</v>
      </c>
      <c r="W44" s="78">
        <v>5</v>
      </c>
      <c r="X44" s="78">
        <v>5</v>
      </c>
      <c r="Y44" s="78">
        <v>5</v>
      </c>
      <c r="Z44" s="78">
        <v>1</v>
      </c>
    </row>
    <row r="45" spans="1:26" ht="16.5" x14ac:dyDescent="0.2">
      <c r="A45" s="78">
        <f t="shared" si="18"/>
        <v>2</v>
      </c>
      <c r="B45" s="78">
        <f t="shared" si="14"/>
        <v>8</v>
      </c>
      <c r="C45" s="78">
        <f t="shared" si="19"/>
        <v>4</v>
      </c>
      <c r="D45" s="79">
        <f t="shared" si="20"/>
        <v>3020440</v>
      </c>
      <c r="E45" s="38">
        <v>30204</v>
      </c>
      <c r="F45" s="25">
        <v>2</v>
      </c>
      <c r="G45" s="25" t="s">
        <v>437</v>
      </c>
      <c r="H45" s="25" t="s">
        <v>440</v>
      </c>
      <c r="I45" s="25">
        <v>15</v>
      </c>
      <c r="J45" s="25">
        <v>2</v>
      </c>
      <c r="K45" s="25">
        <f t="shared" si="21"/>
        <v>1</v>
      </c>
      <c r="L45" s="25"/>
      <c r="M45" s="25"/>
      <c r="N45" s="39"/>
      <c r="O45" s="48">
        <v>42</v>
      </c>
      <c r="Q45" s="76">
        <v>42</v>
      </c>
      <c r="R45" s="76">
        <v>5</v>
      </c>
      <c r="S45" s="76">
        <v>12</v>
      </c>
      <c r="T45" s="76">
        <f t="shared" si="6"/>
        <v>30512</v>
      </c>
      <c r="U45" s="76" t="str">
        <f t="shared" si="7"/>
        <v>挂机-5-12</v>
      </c>
      <c r="V45" s="76">
        <v>49</v>
      </c>
      <c r="W45" s="78">
        <v>5</v>
      </c>
      <c r="X45" s="78">
        <v>5</v>
      </c>
      <c r="Y45" s="78">
        <v>5</v>
      </c>
      <c r="Z45" s="78">
        <v>1</v>
      </c>
    </row>
    <row r="46" spans="1:26" ht="16.5" x14ac:dyDescent="0.2">
      <c r="A46" s="78">
        <f t="shared" si="18"/>
        <v>2</v>
      </c>
      <c r="B46" s="78">
        <f t="shared" si="14"/>
        <v>8</v>
      </c>
      <c r="C46" s="78">
        <f t="shared" si="19"/>
        <v>4</v>
      </c>
      <c r="D46" s="79">
        <f t="shared" si="20"/>
        <v>3020441</v>
      </c>
      <c r="E46" s="38">
        <v>30204</v>
      </c>
      <c r="F46" s="25">
        <v>2</v>
      </c>
      <c r="G46" s="25" t="s">
        <v>438</v>
      </c>
      <c r="H46" s="25" t="s">
        <v>3153</v>
      </c>
      <c r="I46" s="25">
        <v>15</v>
      </c>
      <c r="J46" s="25">
        <v>3</v>
      </c>
      <c r="K46" s="25">
        <f t="shared" si="21"/>
        <v>1</v>
      </c>
      <c r="L46" s="25"/>
      <c r="M46" s="25"/>
      <c r="N46" s="39"/>
      <c r="O46" s="48">
        <v>43</v>
      </c>
      <c r="Q46" s="76">
        <v>43</v>
      </c>
      <c r="R46" s="76">
        <v>5</v>
      </c>
      <c r="S46" s="76">
        <v>13</v>
      </c>
      <c r="T46" s="76">
        <f t="shared" si="6"/>
        <v>30513</v>
      </c>
      <c r="U46" s="76" t="str">
        <f t="shared" si="7"/>
        <v>挂机-5-13</v>
      </c>
      <c r="V46" s="76">
        <v>50</v>
      </c>
      <c r="W46" s="76">
        <v>6</v>
      </c>
      <c r="X46" s="78">
        <v>5</v>
      </c>
      <c r="Y46" s="78">
        <v>5</v>
      </c>
      <c r="Z46" s="78">
        <v>1</v>
      </c>
    </row>
    <row r="47" spans="1:26" ht="16.5" x14ac:dyDescent="0.2">
      <c r="A47" s="78">
        <f t="shared" si="18"/>
        <v>2</v>
      </c>
      <c r="B47" s="78">
        <f t="shared" si="14"/>
        <v>8</v>
      </c>
      <c r="C47" s="78">
        <f t="shared" si="19"/>
        <v>4</v>
      </c>
      <c r="D47" s="79">
        <f t="shared" si="20"/>
        <v>3020440</v>
      </c>
      <c r="E47" s="38">
        <v>30204</v>
      </c>
      <c r="F47" s="25">
        <v>3</v>
      </c>
      <c r="G47" s="25" t="s">
        <v>437</v>
      </c>
      <c r="H47" s="25" t="s">
        <v>495</v>
      </c>
      <c r="I47" s="25">
        <v>15</v>
      </c>
      <c r="J47" s="25">
        <v>2</v>
      </c>
      <c r="K47" s="25">
        <f t="shared" si="21"/>
        <v>1</v>
      </c>
      <c r="L47" s="25"/>
      <c r="M47" s="25"/>
      <c r="N47" s="39"/>
      <c r="O47" s="48">
        <v>44</v>
      </c>
      <c r="Q47" s="76">
        <v>44</v>
      </c>
      <c r="R47" s="76">
        <v>5</v>
      </c>
      <c r="S47" s="76">
        <v>14</v>
      </c>
      <c r="T47" s="76">
        <f t="shared" si="6"/>
        <v>30514</v>
      </c>
      <c r="U47" s="76" t="str">
        <f t="shared" si="7"/>
        <v>挂机-5-14</v>
      </c>
      <c r="V47" s="78">
        <v>50</v>
      </c>
      <c r="W47" s="76">
        <v>6</v>
      </c>
      <c r="X47" s="76">
        <v>6</v>
      </c>
      <c r="Y47" s="78">
        <v>5</v>
      </c>
      <c r="Z47" s="78">
        <v>1</v>
      </c>
    </row>
    <row r="48" spans="1:26" ht="17.25" thickBot="1" x14ac:dyDescent="0.25">
      <c r="A48" s="78">
        <f t="shared" si="18"/>
        <v>2</v>
      </c>
      <c r="B48" s="78">
        <f t="shared" si="14"/>
        <v>8</v>
      </c>
      <c r="C48" s="78">
        <f t="shared" si="19"/>
        <v>4</v>
      </c>
      <c r="D48" s="79">
        <f t="shared" si="20"/>
        <v>3020441</v>
      </c>
      <c r="E48" s="40">
        <v>30204</v>
      </c>
      <c r="F48" s="41">
        <v>3</v>
      </c>
      <c r="G48" s="41" t="s">
        <v>438</v>
      </c>
      <c r="H48" s="41" t="s">
        <v>3471</v>
      </c>
      <c r="I48" s="41">
        <v>15</v>
      </c>
      <c r="J48" s="41">
        <v>3</v>
      </c>
      <c r="K48" s="41">
        <f t="shared" si="21"/>
        <v>1</v>
      </c>
      <c r="L48" s="41"/>
      <c r="M48" s="41"/>
      <c r="N48" s="43"/>
      <c r="O48" s="48">
        <v>45</v>
      </c>
      <c r="Q48" s="76">
        <v>45</v>
      </c>
      <c r="R48" s="76">
        <v>5</v>
      </c>
      <c r="S48" s="76">
        <v>15</v>
      </c>
      <c r="T48" s="76">
        <f t="shared" si="6"/>
        <v>30515</v>
      </c>
      <c r="U48" s="76" t="str">
        <f t="shared" si="7"/>
        <v>挂机-5-15</v>
      </c>
      <c r="V48" s="78">
        <v>50</v>
      </c>
      <c r="W48" s="76">
        <v>6</v>
      </c>
      <c r="X48" s="76">
        <v>6</v>
      </c>
      <c r="Y48" s="76">
        <v>6</v>
      </c>
      <c r="Z48" s="78">
        <v>1</v>
      </c>
    </row>
    <row r="49" spans="1:26" ht="16.5" x14ac:dyDescent="0.2">
      <c r="A49" s="78">
        <f t="shared" si="18"/>
        <v>2</v>
      </c>
      <c r="B49" s="78">
        <f t="shared" si="14"/>
        <v>9</v>
      </c>
      <c r="C49" s="78">
        <f t="shared" si="19"/>
        <v>5</v>
      </c>
      <c r="D49" s="79">
        <f t="shared" si="20"/>
        <v>3020550</v>
      </c>
      <c r="E49" s="35">
        <v>30205</v>
      </c>
      <c r="F49" s="36">
        <v>1</v>
      </c>
      <c r="G49" s="36" t="s">
        <v>3475</v>
      </c>
      <c r="H49" s="36" t="s">
        <v>1463</v>
      </c>
      <c r="I49" s="36">
        <f t="shared" si="17"/>
        <v>16</v>
      </c>
      <c r="J49" s="36">
        <v>2</v>
      </c>
      <c r="K49" s="36">
        <f t="shared" si="21"/>
        <v>1</v>
      </c>
      <c r="L49" s="36"/>
      <c r="M49" s="36"/>
      <c r="N49" s="37"/>
      <c r="O49" s="48">
        <v>46</v>
      </c>
      <c r="Q49" s="76">
        <v>46</v>
      </c>
      <c r="R49" s="76">
        <v>6</v>
      </c>
      <c r="S49" s="76">
        <v>1</v>
      </c>
      <c r="T49" s="76">
        <f t="shared" si="6"/>
        <v>30601</v>
      </c>
      <c r="U49" s="76" t="str">
        <f t="shared" si="7"/>
        <v>挂机-6-1</v>
      </c>
      <c r="V49" s="76">
        <f>V34+10</f>
        <v>54</v>
      </c>
      <c r="W49" s="78">
        <v>6</v>
      </c>
      <c r="X49" s="78">
        <v>6</v>
      </c>
      <c r="Y49" s="78">
        <v>6</v>
      </c>
      <c r="Z49" s="78">
        <v>1</v>
      </c>
    </row>
    <row r="50" spans="1:26" ht="16.5" x14ac:dyDescent="0.2">
      <c r="A50" s="78">
        <f t="shared" si="18"/>
        <v>2</v>
      </c>
      <c r="B50" s="78">
        <f t="shared" si="14"/>
        <v>9</v>
      </c>
      <c r="C50" s="78">
        <f t="shared" si="19"/>
        <v>5</v>
      </c>
      <c r="D50" s="79">
        <f t="shared" si="20"/>
        <v>3020551</v>
      </c>
      <c r="E50" s="38">
        <v>30205</v>
      </c>
      <c r="F50" s="25">
        <v>1</v>
      </c>
      <c r="G50" s="25" t="s">
        <v>438</v>
      </c>
      <c r="H50" s="25" t="s">
        <v>441</v>
      </c>
      <c r="I50" s="25">
        <f t="shared" si="17"/>
        <v>16</v>
      </c>
      <c r="J50" s="25">
        <f t="shared" si="16"/>
        <v>3</v>
      </c>
      <c r="K50" s="25">
        <f t="shared" si="21"/>
        <v>1</v>
      </c>
      <c r="L50" s="25"/>
      <c r="M50" s="25"/>
      <c r="N50" s="39"/>
      <c r="O50" s="48">
        <v>47</v>
      </c>
      <c r="Q50" s="76">
        <v>47</v>
      </c>
      <c r="R50" s="76">
        <v>6</v>
      </c>
      <c r="S50" s="76">
        <v>2</v>
      </c>
      <c r="T50" s="76">
        <f t="shared" si="6"/>
        <v>30602</v>
      </c>
      <c r="U50" s="76" t="str">
        <f t="shared" si="7"/>
        <v>挂机-6-2</v>
      </c>
      <c r="V50" s="78">
        <f t="shared" ref="V50:V93" si="22">V35+10</f>
        <v>54</v>
      </c>
      <c r="W50" s="78">
        <v>6</v>
      </c>
      <c r="X50" s="78">
        <v>6</v>
      </c>
      <c r="Y50" s="78">
        <v>6</v>
      </c>
      <c r="Z50" s="78">
        <v>1</v>
      </c>
    </row>
    <row r="51" spans="1:26" ht="16.5" x14ac:dyDescent="0.2">
      <c r="A51" s="78">
        <f t="shared" si="18"/>
        <v>2</v>
      </c>
      <c r="B51" s="78">
        <f t="shared" si="14"/>
        <v>9</v>
      </c>
      <c r="C51" s="78">
        <f t="shared" si="19"/>
        <v>5</v>
      </c>
      <c r="D51" s="79">
        <f t="shared" si="20"/>
        <v>3020550</v>
      </c>
      <c r="E51" s="38">
        <v>30205</v>
      </c>
      <c r="F51" s="25">
        <v>2</v>
      </c>
      <c r="G51" s="25" t="s">
        <v>437</v>
      </c>
      <c r="H51" s="25" t="s">
        <v>440</v>
      </c>
      <c r="I51" s="25">
        <f t="shared" si="17"/>
        <v>16</v>
      </c>
      <c r="J51" s="25">
        <v>2</v>
      </c>
      <c r="K51" s="25">
        <f t="shared" si="21"/>
        <v>1</v>
      </c>
      <c r="L51" s="25"/>
      <c r="M51" s="25"/>
      <c r="N51" s="39"/>
      <c r="O51" s="48">
        <v>48</v>
      </c>
      <c r="Q51" s="76">
        <v>48</v>
      </c>
      <c r="R51" s="76">
        <v>6</v>
      </c>
      <c r="S51" s="76">
        <v>3</v>
      </c>
      <c r="T51" s="76">
        <f t="shared" si="6"/>
        <v>30603</v>
      </c>
      <c r="U51" s="76" t="str">
        <f t="shared" si="7"/>
        <v>挂机-6-3</v>
      </c>
      <c r="V51" s="78">
        <f t="shared" si="22"/>
        <v>55</v>
      </c>
      <c r="W51" s="78">
        <v>6</v>
      </c>
      <c r="X51" s="78">
        <v>6</v>
      </c>
      <c r="Y51" s="78">
        <v>6</v>
      </c>
      <c r="Z51" s="78">
        <v>1</v>
      </c>
    </row>
    <row r="52" spans="1:26" ht="16.5" x14ac:dyDescent="0.2">
      <c r="A52" s="78">
        <f t="shared" si="18"/>
        <v>2</v>
      </c>
      <c r="B52" s="78">
        <f t="shared" si="14"/>
        <v>9</v>
      </c>
      <c r="C52" s="78">
        <f t="shared" si="19"/>
        <v>5</v>
      </c>
      <c r="D52" s="79">
        <f t="shared" si="20"/>
        <v>3020551</v>
      </c>
      <c r="E52" s="38">
        <v>30205</v>
      </c>
      <c r="F52" s="25">
        <v>2</v>
      </c>
      <c r="G52" s="25" t="s">
        <v>438</v>
      </c>
      <c r="H52" s="25" t="s">
        <v>3153</v>
      </c>
      <c r="I52" s="25">
        <f t="shared" si="17"/>
        <v>16</v>
      </c>
      <c r="J52" s="25">
        <f t="shared" si="16"/>
        <v>3</v>
      </c>
      <c r="K52" s="25">
        <f t="shared" si="21"/>
        <v>1</v>
      </c>
      <c r="L52" s="25"/>
      <c r="M52" s="25"/>
      <c r="N52" s="39"/>
      <c r="O52" s="48">
        <v>49</v>
      </c>
      <c r="Q52" s="76">
        <v>49</v>
      </c>
      <c r="R52" s="76">
        <v>6</v>
      </c>
      <c r="S52" s="76">
        <v>4</v>
      </c>
      <c r="T52" s="76">
        <f t="shared" si="6"/>
        <v>30604</v>
      </c>
      <c r="U52" s="76" t="str">
        <f t="shared" si="7"/>
        <v>挂机-6-4</v>
      </c>
      <c r="V52" s="78">
        <f t="shared" si="22"/>
        <v>55</v>
      </c>
      <c r="W52" s="78">
        <v>6</v>
      </c>
      <c r="X52" s="78">
        <v>6</v>
      </c>
      <c r="Y52" s="78">
        <v>6</v>
      </c>
      <c r="Z52" s="78">
        <v>1</v>
      </c>
    </row>
    <row r="53" spans="1:26" ht="16.5" x14ac:dyDescent="0.2">
      <c r="A53" s="78">
        <f t="shared" si="18"/>
        <v>2</v>
      </c>
      <c r="B53" s="78">
        <f t="shared" si="14"/>
        <v>9</v>
      </c>
      <c r="C53" s="78">
        <f t="shared" si="19"/>
        <v>5</v>
      </c>
      <c r="D53" s="79">
        <f t="shared" si="20"/>
        <v>3020550</v>
      </c>
      <c r="E53" s="38">
        <v>30205</v>
      </c>
      <c r="F53" s="25">
        <v>3</v>
      </c>
      <c r="G53" s="25" t="s">
        <v>437</v>
      </c>
      <c r="H53" s="25" t="s">
        <v>495</v>
      </c>
      <c r="I53" s="25">
        <f t="shared" si="17"/>
        <v>16</v>
      </c>
      <c r="J53" s="25">
        <v>2</v>
      </c>
      <c r="K53" s="25">
        <f t="shared" si="21"/>
        <v>1</v>
      </c>
      <c r="L53" s="25"/>
      <c r="M53" s="25"/>
      <c r="N53" s="39"/>
      <c r="O53" s="48">
        <v>50</v>
      </c>
      <c r="Q53" s="76">
        <v>50</v>
      </c>
      <c r="R53" s="76">
        <v>6</v>
      </c>
      <c r="S53" s="76">
        <v>5</v>
      </c>
      <c r="T53" s="76">
        <f t="shared" si="6"/>
        <v>30605</v>
      </c>
      <c r="U53" s="76" t="str">
        <f t="shared" si="7"/>
        <v>挂机-6-5</v>
      </c>
      <c r="V53" s="78">
        <f t="shared" si="22"/>
        <v>56</v>
      </c>
      <c r="W53" s="78">
        <v>6</v>
      </c>
      <c r="X53" s="78">
        <v>6</v>
      </c>
      <c r="Y53" s="78">
        <v>6</v>
      </c>
      <c r="Z53" s="78">
        <v>1</v>
      </c>
    </row>
    <row r="54" spans="1:26" ht="17.25" thickBot="1" x14ac:dyDescent="0.25">
      <c r="A54" s="78">
        <f t="shared" si="18"/>
        <v>2</v>
      </c>
      <c r="B54" s="78">
        <f t="shared" si="14"/>
        <v>9</v>
      </c>
      <c r="C54" s="78">
        <f t="shared" si="19"/>
        <v>5</v>
      </c>
      <c r="D54" s="79">
        <f t="shared" si="20"/>
        <v>3020551</v>
      </c>
      <c r="E54" s="40">
        <v>30205</v>
      </c>
      <c r="F54" s="41">
        <v>3</v>
      </c>
      <c r="G54" s="41" t="s">
        <v>438</v>
      </c>
      <c r="H54" s="41" t="s">
        <v>3471</v>
      </c>
      <c r="I54" s="41">
        <f t="shared" si="17"/>
        <v>16</v>
      </c>
      <c r="J54" s="41">
        <f t="shared" si="16"/>
        <v>3</v>
      </c>
      <c r="K54" s="41">
        <f t="shared" si="21"/>
        <v>1</v>
      </c>
      <c r="L54" s="41"/>
      <c r="M54" s="41"/>
      <c r="N54" s="43"/>
      <c r="O54" s="48">
        <v>51</v>
      </c>
      <c r="Q54" s="76">
        <v>51</v>
      </c>
      <c r="R54" s="76">
        <v>6</v>
      </c>
      <c r="S54" s="76">
        <v>6</v>
      </c>
      <c r="T54" s="76">
        <f t="shared" si="6"/>
        <v>30606</v>
      </c>
      <c r="U54" s="76" t="str">
        <f t="shared" si="7"/>
        <v>挂机-6-6</v>
      </c>
      <c r="V54" s="78">
        <f t="shared" si="22"/>
        <v>56</v>
      </c>
      <c r="W54" s="78">
        <v>6</v>
      </c>
      <c r="X54" s="78">
        <v>6</v>
      </c>
      <c r="Y54" s="78">
        <v>6</v>
      </c>
      <c r="Z54" s="78">
        <v>1</v>
      </c>
    </row>
    <row r="55" spans="1:26" ht="16.5" x14ac:dyDescent="0.2">
      <c r="A55" s="78">
        <f t="shared" si="18"/>
        <v>2</v>
      </c>
      <c r="B55" s="78">
        <f t="shared" si="14"/>
        <v>10</v>
      </c>
      <c r="C55" s="78">
        <f t="shared" si="19"/>
        <v>6</v>
      </c>
      <c r="D55" s="79">
        <f t="shared" si="20"/>
        <v>3020660</v>
      </c>
      <c r="E55" s="35">
        <v>30206</v>
      </c>
      <c r="F55" s="36">
        <v>1</v>
      </c>
      <c r="G55" s="36" t="s">
        <v>437</v>
      </c>
      <c r="H55" s="36" t="s">
        <v>1463</v>
      </c>
      <c r="I55" s="36">
        <f t="shared" si="17"/>
        <v>16</v>
      </c>
      <c r="J55" s="36">
        <v>2</v>
      </c>
      <c r="K55" s="36">
        <f t="shared" si="21"/>
        <v>1</v>
      </c>
      <c r="L55" s="36"/>
      <c r="M55" s="36"/>
      <c r="N55" s="37"/>
      <c r="O55" s="48">
        <v>52</v>
      </c>
      <c r="Q55" s="76">
        <v>52</v>
      </c>
      <c r="R55" s="76">
        <v>6</v>
      </c>
      <c r="S55" s="76">
        <v>7</v>
      </c>
      <c r="T55" s="76">
        <f t="shared" si="6"/>
        <v>30607</v>
      </c>
      <c r="U55" s="76" t="str">
        <f t="shared" si="7"/>
        <v>挂机-6-7</v>
      </c>
      <c r="V55" s="78">
        <f t="shared" si="22"/>
        <v>57</v>
      </c>
      <c r="W55" s="78">
        <v>6</v>
      </c>
      <c r="X55" s="78">
        <v>6</v>
      </c>
      <c r="Y55" s="78">
        <v>6</v>
      </c>
      <c r="Z55" s="78">
        <v>1</v>
      </c>
    </row>
    <row r="56" spans="1:26" ht="16.5" x14ac:dyDescent="0.2">
      <c r="A56" s="78">
        <f t="shared" si="18"/>
        <v>2</v>
      </c>
      <c r="B56" s="78">
        <f t="shared" si="14"/>
        <v>10</v>
      </c>
      <c r="C56" s="78">
        <f t="shared" si="19"/>
        <v>6</v>
      </c>
      <c r="D56" s="79">
        <f t="shared" si="20"/>
        <v>3020661</v>
      </c>
      <c r="E56" s="38">
        <v>30206</v>
      </c>
      <c r="F56" s="25">
        <v>1</v>
      </c>
      <c r="G56" s="25" t="s">
        <v>3473</v>
      </c>
      <c r="H56" s="25" t="s">
        <v>441</v>
      </c>
      <c r="I56" s="25">
        <v>17</v>
      </c>
      <c r="J56" s="25">
        <f t="shared" si="16"/>
        <v>3</v>
      </c>
      <c r="K56" s="25">
        <f t="shared" si="21"/>
        <v>1</v>
      </c>
      <c r="L56" s="25"/>
      <c r="M56" s="25"/>
      <c r="N56" s="39"/>
      <c r="O56" s="48">
        <v>53</v>
      </c>
      <c r="Q56" s="76">
        <v>53</v>
      </c>
      <c r="R56" s="76">
        <v>6</v>
      </c>
      <c r="S56" s="76">
        <v>8</v>
      </c>
      <c r="T56" s="76">
        <f t="shared" si="6"/>
        <v>30608</v>
      </c>
      <c r="U56" s="76" t="str">
        <f t="shared" si="7"/>
        <v>挂机-6-8</v>
      </c>
      <c r="V56" s="78">
        <f t="shared" si="22"/>
        <v>57</v>
      </c>
      <c r="W56" s="78">
        <v>6</v>
      </c>
      <c r="X56" s="78">
        <v>6</v>
      </c>
      <c r="Y56" s="78">
        <v>6</v>
      </c>
      <c r="Z56" s="78">
        <v>1</v>
      </c>
    </row>
    <row r="57" spans="1:26" ht="16.5" x14ac:dyDescent="0.2">
      <c r="A57" s="78">
        <f t="shared" si="18"/>
        <v>2</v>
      </c>
      <c r="B57" s="78">
        <f t="shared" si="14"/>
        <v>10</v>
      </c>
      <c r="C57" s="78">
        <f t="shared" si="19"/>
        <v>6</v>
      </c>
      <c r="D57" s="79">
        <f t="shared" si="20"/>
        <v>3020660</v>
      </c>
      <c r="E57" s="38">
        <v>30206</v>
      </c>
      <c r="F57" s="25">
        <v>2</v>
      </c>
      <c r="G57" s="25" t="s">
        <v>3475</v>
      </c>
      <c r="H57" s="25" t="s">
        <v>440</v>
      </c>
      <c r="I57" s="25">
        <f t="shared" si="17"/>
        <v>16</v>
      </c>
      <c r="J57" s="25">
        <v>2</v>
      </c>
      <c r="K57" s="25">
        <f t="shared" si="21"/>
        <v>1</v>
      </c>
      <c r="L57" s="25"/>
      <c r="M57" s="25"/>
      <c r="N57" s="39"/>
      <c r="O57" s="48">
        <v>54</v>
      </c>
      <c r="Q57" s="76">
        <v>54</v>
      </c>
      <c r="R57" s="76">
        <v>6</v>
      </c>
      <c r="S57" s="76">
        <v>9</v>
      </c>
      <c r="T57" s="76">
        <f t="shared" si="6"/>
        <v>30609</v>
      </c>
      <c r="U57" s="76" t="str">
        <f t="shared" si="7"/>
        <v>挂机-6-9</v>
      </c>
      <c r="V57" s="78">
        <f t="shared" si="22"/>
        <v>58</v>
      </c>
      <c r="W57" s="78">
        <v>6</v>
      </c>
      <c r="X57" s="78">
        <v>6</v>
      </c>
      <c r="Y57" s="78">
        <v>6</v>
      </c>
      <c r="Z57" s="78">
        <v>1</v>
      </c>
    </row>
    <row r="58" spans="1:26" ht="16.5" x14ac:dyDescent="0.2">
      <c r="A58" s="78">
        <f t="shared" si="18"/>
        <v>2</v>
      </c>
      <c r="B58" s="78">
        <f t="shared" si="14"/>
        <v>10</v>
      </c>
      <c r="C58" s="78">
        <f t="shared" si="19"/>
        <v>6</v>
      </c>
      <c r="D58" s="79">
        <f t="shared" si="20"/>
        <v>3020661</v>
      </c>
      <c r="E58" s="38">
        <v>30206</v>
      </c>
      <c r="F58" s="25">
        <v>2</v>
      </c>
      <c r="G58" s="25" t="s">
        <v>438</v>
      </c>
      <c r="H58" s="25" t="s">
        <v>3153</v>
      </c>
      <c r="I58" s="25">
        <v>17</v>
      </c>
      <c r="J58" s="25">
        <f t="shared" si="16"/>
        <v>3</v>
      </c>
      <c r="K58" s="25">
        <f t="shared" si="21"/>
        <v>1</v>
      </c>
      <c r="L58" s="25"/>
      <c r="M58" s="25"/>
      <c r="N58" s="39"/>
      <c r="O58" s="48">
        <v>55</v>
      </c>
      <c r="Q58" s="76">
        <v>55</v>
      </c>
      <c r="R58" s="76">
        <v>6</v>
      </c>
      <c r="S58" s="76">
        <v>10</v>
      </c>
      <c r="T58" s="76">
        <f t="shared" si="6"/>
        <v>30610</v>
      </c>
      <c r="U58" s="76" t="str">
        <f t="shared" si="7"/>
        <v>挂机-6-10</v>
      </c>
      <c r="V58" s="78">
        <f t="shared" si="22"/>
        <v>58</v>
      </c>
      <c r="W58" s="78">
        <v>6</v>
      </c>
      <c r="X58" s="78">
        <v>6</v>
      </c>
      <c r="Y58" s="78">
        <v>6</v>
      </c>
      <c r="Z58" s="78">
        <v>1</v>
      </c>
    </row>
    <row r="59" spans="1:26" ht="16.5" x14ac:dyDescent="0.2">
      <c r="A59" s="78">
        <f t="shared" si="18"/>
        <v>2</v>
      </c>
      <c r="B59" s="78">
        <f t="shared" si="14"/>
        <v>10</v>
      </c>
      <c r="C59" s="78">
        <f t="shared" si="19"/>
        <v>6</v>
      </c>
      <c r="D59" s="79">
        <f t="shared" si="20"/>
        <v>3020660</v>
      </c>
      <c r="E59" s="38">
        <v>30206</v>
      </c>
      <c r="F59" s="25">
        <v>3</v>
      </c>
      <c r="G59" s="25" t="s">
        <v>437</v>
      </c>
      <c r="H59" s="25" t="s">
        <v>495</v>
      </c>
      <c r="I59" s="25">
        <f t="shared" si="17"/>
        <v>16</v>
      </c>
      <c r="J59" s="25">
        <v>2</v>
      </c>
      <c r="K59" s="25">
        <f t="shared" si="21"/>
        <v>1</v>
      </c>
      <c r="L59" s="25"/>
      <c r="M59" s="25"/>
      <c r="N59" s="39"/>
      <c r="O59" s="48">
        <v>56</v>
      </c>
      <c r="Q59" s="76">
        <v>56</v>
      </c>
      <c r="R59" s="76">
        <v>6</v>
      </c>
      <c r="S59" s="76">
        <v>11</v>
      </c>
      <c r="T59" s="76">
        <f t="shared" si="6"/>
        <v>30611</v>
      </c>
      <c r="U59" s="76" t="str">
        <f t="shared" si="7"/>
        <v>挂机-6-11</v>
      </c>
      <c r="V59" s="78">
        <f t="shared" si="22"/>
        <v>59</v>
      </c>
      <c r="W59" s="78">
        <v>6</v>
      </c>
      <c r="X59" s="78">
        <v>6</v>
      </c>
      <c r="Y59" s="78">
        <v>6</v>
      </c>
      <c r="Z59" s="78">
        <v>1</v>
      </c>
    </row>
    <row r="60" spans="1:26" ht="17.25" thickBot="1" x14ac:dyDescent="0.25">
      <c r="A60" s="78">
        <f t="shared" si="18"/>
        <v>2</v>
      </c>
      <c r="B60" s="78">
        <f t="shared" si="14"/>
        <v>10</v>
      </c>
      <c r="C60" s="78">
        <f t="shared" si="19"/>
        <v>6</v>
      </c>
      <c r="D60" s="79">
        <f t="shared" si="20"/>
        <v>3020661</v>
      </c>
      <c r="E60" s="40">
        <v>30206</v>
      </c>
      <c r="F60" s="41">
        <v>3</v>
      </c>
      <c r="G60" s="41" t="s">
        <v>438</v>
      </c>
      <c r="H60" s="41" t="s">
        <v>3471</v>
      </c>
      <c r="I60" s="41">
        <v>17</v>
      </c>
      <c r="J60" s="41">
        <f t="shared" si="16"/>
        <v>3</v>
      </c>
      <c r="K60" s="41">
        <f t="shared" si="21"/>
        <v>1</v>
      </c>
      <c r="L60" s="41"/>
      <c r="M60" s="41"/>
      <c r="N60" s="43"/>
      <c r="O60" s="48">
        <v>57</v>
      </c>
      <c r="Q60" s="76">
        <v>57</v>
      </c>
      <c r="R60" s="76">
        <v>6</v>
      </c>
      <c r="S60" s="76">
        <v>12</v>
      </c>
      <c r="T60" s="76">
        <f t="shared" si="6"/>
        <v>30612</v>
      </c>
      <c r="U60" s="76" t="str">
        <f t="shared" si="7"/>
        <v>挂机-6-12</v>
      </c>
      <c r="V60" s="78">
        <f t="shared" si="22"/>
        <v>59</v>
      </c>
      <c r="W60" s="78">
        <v>6</v>
      </c>
      <c r="X60" s="78">
        <v>6</v>
      </c>
      <c r="Y60" s="78">
        <v>6</v>
      </c>
      <c r="Z60" s="78">
        <v>1</v>
      </c>
    </row>
    <row r="61" spans="1:26" ht="16.5" x14ac:dyDescent="0.2">
      <c r="A61" s="78">
        <f t="shared" si="18"/>
        <v>2</v>
      </c>
      <c r="B61" s="78">
        <f t="shared" si="14"/>
        <v>11</v>
      </c>
      <c r="C61" s="78">
        <f t="shared" si="19"/>
        <v>7</v>
      </c>
      <c r="D61" s="79">
        <f t="shared" si="20"/>
        <v>3020770</v>
      </c>
      <c r="E61" s="35">
        <v>30207</v>
      </c>
      <c r="F61" s="36">
        <v>1</v>
      </c>
      <c r="G61" s="36" t="s">
        <v>437</v>
      </c>
      <c r="H61" s="36" t="s">
        <v>1463</v>
      </c>
      <c r="I61" s="36">
        <v>17</v>
      </c>
      <c r="J61" s="36">
        <v>2</v>
      </c>
      <c r="K61" s="36">
        <f t="shared" si="21"/>
        <v>1</v>
      </c>
      <c r="L61" s="36"/>
      <c r="M61" s="36"/>
      <c r="N61" s="37"/>
      <c r="O61" s="48">
        <v>58</v>
      </c>
      <c r="Q61" s="76">
        <v>58</v>
      </c>
      <c r="R61" s="76">
        <v>6</v>
      </c>
      <c r="S61" s="76">
        <v>13</v>
      </c>
      <c r="T61" s="76">
        <f t="shared" si="6"/>
        <v>30613</v>
      </c>
      <c r="U61" s="76" t="str">
        <f t="shared" si="7"/>
        <v>挂机-6-13</v>
      </c>
      <c r="V61" s="78">
        <f t="shared" si="22"/>
        <v>60</v>
      </c>
      <c r="W61" s="76">
        <v>7</v>
      </c>
      <c r="X61" s="78">
        <v>6</v>
      </c>
      <c r="Y61" s="78">
        <v>6</v>
      </c>
      <c r="Z61" s="78">
        <v>1</v>
      </c>
    </row>
    <row r="62" spans="1:26" ht="16.5" x14ac:dyDescent="0.2">
      <c r="A62" s="78">
        <f t="shared" si="18"/>
        <v>2</v>
      </c>
      <c r="B62" s="78">
        <f t="shared" si="14"/>
        <v>11</v>
      </c>
      <c r="C62" s="78">
        <f t="shared" si="19"/>
        <v>7</v>
      </c>
      <c r="D62" s="79">
        <f t="shared" si="20"/>
        <v>3020771</v>
      </c>
      <c r="E62" s="38">
        <v>30207</v>
      </c>
      <c r="F62" s="25">
        <v>1</v>
      </c>
      <c r="G62" s="25" t="s">
        <v>438</v>
      </c>
      <c r="H62" s="25" t="s">
        <v>441</v>
      </c>
      <c r="I62" s="25">
        <v>17</v>
      </c>
      <c r="J62" s="25">
        <v>3</v>
      </c>
      <c r="K62" s="25">
        <f t="shared" si="21"/>
        <v>1</v>
      </c>
      <c r="L62" s="25"/>
      <c r="M62" s="25"/>
      <c r="N62" s="39"/>
      <c r="O62" s="48">
        <v>59</v>
      </c>
      <c r="Q62" s="76">
        <v>59</v>
      </c>
      <c r="R62" s="76">
        <v>6</v>
      </c>
      <c r="S62" s="76">
        <v>14</v>
      </c>
      <c r="T62" s="76">
        <f t="shared" si="6"/>
        <v>30614</v>
      </c>
      <c r="U62" s="76" t="str">
        <f t="shared" si="7"/>
        <v>挂机-6-14</v>
      </c>
      <c r="V62" s="78">
        <f t="shared" si="22"/>
        <v>60</v>
      </c>
      <c r="W62" s="76">
        <v>7</v>
      </c>
      <c r="X62" s="76">
        <v>7</v>
      </c>
      <c r="Y62" s="78">
        <v>6</v>
      </c>
      <c r="Z62" s="78">
        <v>1</v>
      </c>
    </row>
    <row r="63" spans="1:26" ht="16.5" x14ac:dyDescent="0.2">
      <c r="A63" s="78">
        <f t="shared" si="18"/>
        <v>2</v>
      </c>
      <c r="B63" s="78">
        <f t="shared" si="14"/>
        <v>11</v>
      </c>
      <c r="C63" s="78">
        <f t="shared" si="19"/>
        <v>7</v>
      </c>
      <c r="D63" s="79">
        <f t="shared" si="20"/>
        <v>3020770</v>
      </c>
      <c r="E63" s="38">
        <v>30207</v>
      </c>
      <c r="F63" s="25">
        <v>2</v>
      </c>
      <c r="G63" s="25" t="s">
        <v>3475</v>
      </c>
      <c r="H63" s="25" t="s">
        <v>440</v>
      </c>
      <c r="I63" s="25">
        <v>17</v>
      </c>
      <c r="J63" s="25">
        <v>2</v>
      </c>
      <c r="K63" s="25">
        <f t="shared" si="21"/>
        <v>1</v>
      </c>
      <c r="L63" s="25"/>
      <c r="M63" s="25"/>
      <c r="N63" s="39"/>
      <c r="O63" s="48">
        <v>60</v>
      </c>
      <c r="Q63" s="76">
        <v>60</v>
      </c>
      <c r="R63" s="76">
        <v>6</v>
      </c>
      <c r="S63" s="76">
        <v>15</v>
      </c>
      <c r="T63" s="76">
        <f t="shared" si="6"/>
        <v>30615</v>
      </c>
      <c r="U63" s="76" t="str">
        <f t="shared" si="7"/>
        <v>挂机-6-15</v>
      </c>
      <c r="V63" s="78">
        <f t="shared" si="22"/>
        <v>60</v>
      </c>
      <c r="W63" s="76">
        <v>7</v>
      </c>
      <c r="X63" s="76">
        <v>7</v>
      </c>
      <c r="Y63" s="76">
        <v>7</v>
      </c>
      <c r="Z63" s="78">
        <v>1</v>
      </c>
    </row>
    <row r="64" spans="1:26" ht="16.5" x14ac:dyDescent="0.2">
      <c r="A64" s="78">
        <f t="shared" si="18"/>
        <v>2</v>
      </c>
      <c r="B64" s="78">
        <f t="shared" si="14"/>
        <v>11</v>
      </c>
      <c r="C64" s="78">
        <f t="shared" si="19"/>
        <v>7</v>
      </c>
      <c r="D64" s="79">
        <f t="shared" si="20"/>
        <v>3020771</v>
      </c>
      <c r="E64" s="38">
        <v>30207</v>
      </c>
      <c r="F64" s="25">
        <v>2</v>
      </c>
      <c r="G64" s="25" t="s">
        <v>438</v>
      </c>
      <c r="H64" s="25" t="s">
        <v>3474</v>
      </c>
      <c r="I64" s="25">
        <v>17</v>
      </c>
      <c r="J64" s="25">
        <v>3</v>
      </c>
      <c r="K64" s="25">
        <f t="shared" si="21"/>
        <v>1</v>
      </c>
      <c r="L64" s="25"/>
      <c r="M64" s="25"/>
      <c r="N64" s="39"/>
      <c r="O64" s="48">
        <v>61</v>
      </c>
      <c r="Q64" s="76">
        <v>61</v>
      </c>
      <c r="R64" s="76">
        <v>7</v>
      </c>
      <c r="S64" s="76">
        <v>1</v>
      </c>
      <c r="T64" s="76">
        <f t="shared" si="6"/>
        <v>30701</v>
      </c>
      <c r="U64" s="76" t="str">
        <f t="shared" si="7"/>
        <v>挂机-7-1</v>
      </c>
      <c r="V64" s="78">
        <f t="shared" si="22"/>
        <v>64</v>
      </c>
      <c r="W64" s="78">
        <v>7</v>
      </c>
      <c r="X64" s="78">
        <v>7</v>
      </c>
      <c r="Y64" s="78">
        <v>7</v>
      </c>
      <c r="Z64" s="78">
        <v>1</v>
      </c>
    </row>
    <row r="65" spans="1:26" ht="16.5" x14ac:dyDescent="0.2">
      <c r="A65" s="78">
        <f t="shared" si="18"/>
        <v>2</v>
      </c>
      <c r="B65" s="78">
        <f t="shared" si="14"/>
        <v>11</v>
      </c>
      <c r="C65" s="78">
        <f t="shared" si="19"/>
        <v>7</v>
      </c>
      <c r="D65" s="79">
        <f t="shared" si="20"/>
        <v>3020770</v>
      </c>
      <c r="E65" s="38">
        <v>30207</v>
      </c>
      <c r="F65" s="25">
        <v>3</v>
      </c>
      <c r="G65" s="25" t="s">
        <v>437</v>
      </c>
      <c r="H65" s="25" t="s">
        <v>495</v>
      </c>
      <c r="I65" s="25">
        <v>17</v>
      </c>
      <c r="J65" s="25">
        <v>2</v>
      </c>
      <c r="K65" s="25">
        <f t="shared" si="21"/>
        <v>1</v>
      </c>
      <c r="L65" s="25"/>
      <c r="M65" s="25"/>
      <c r="N65" s="39"/>
      <c r="O65" s="48">
        <v>62</v>
      </c>
      <c r="Q65" s="76">
        <v>62</v>
      </c>
      <c r="R65" s="76">
        <v>7</v>
      </c>
      <c r="S65" s="76">
        <v>2</v>
      </c>
      <c r="T65" s="76">
        <f t="shared" si="6"/>
        <v>30702</v>
      </c>
      <c r="U65" s="76" t="str">
        <f t="shared" si="7"/>
        <v>挂机-7-2</v>
      </c>
      <c r="V65" s="78">
        <f t="shared" si="22"/>
        <v>64</v>
      </c>
      <c r="W65" s="78">
        <v>7</v>
      </c>
      <c r="X65" s="78">
        <v>7</v>
      </c>
      <c r="Y65" s="78">
        <v>7</v>
      </c>
      <c r="Z65" s="78">
        <v>1</v>
      </c>
    </row>
    <row r="66" spans="1:26" ht="17.25" thickBot="1" x14ac:dyDescent="0.25">
      <c r="A66" s="78">
        <f t="shared" ref="A66:A129" si="23">MATCH(B66-1,$AD$4:$AD$19,1)</f>
        <v>2</v>
      </c>
      <c r="B66" s="78">
        <f t="shared" si="14"/>
        <v>11</v>
      </c>
      <c r="C66" s="78">
        <f t="shared" ref="C66:C129" si="24">B66-INDEX($AD$4:$AD$19,A66)</f>
        <v>7</v>
      </c>
      <c r="D66" s="79">
        <f t="shared" ref="D66:D129" si="25">E66*100+C66*10+IF(G66="jlr",0,1)</f>
        <v>3020771</v>
      </c>
      <c r="E66" s="40">
        <v>30207</v>
      </c>
      <c r="F66" s="41">
        <v>3</v>
      </c>
      <c r="G66" s="41" t="s">
        <v>438</v>
      </c>
      <c r="H66" s="41" t="s">
        <v>3471</v>
      </c>
      <c r="I66" s="41">
        <v>17</v>
      </c>
      <c r="J66" s="41">
        <v>3</v>
      </c>
      <c r="K66" s="41">
        <f t="shared" ref="K66:K129" si="26">INDEX($Z$4:$Z$198,B66)</f>
        <v>1</v>
      </c>
      <c r="L66" s="41"/>
      <c r="M66" s="41"/>
      <c r="N66" s="43"/>
      <c r="O66" s="48">
        <v>63</v>
      </c>
      <c r="Q66" s="76">
        <v>63</v>
      </c>
      <c r="R66" s="76">
        <v>7</v>
      </c>
      <c r="S66" s="76">
        <v>3</v>
      </c>
      <c r="T66" s="76">
        <f t="shared" si="6"/>
        <v>30703</v>
      </c>
      <c r="U66" s="76" t="str">
        <f t="shared" si="7"/>
        <v>挂机-7-3</v>
      </c>
      <c r="V66" s="78">
        <f t="shared" si="22"/>
        <v>65</v>
      </c>
      <c r="W66" s="78">
        <v>7</v>
      </c>
      <c r="X66" s="78">
        <v>7</v>
      </c>
      <c r="Y66" s="78">
        <v>7</v>
      </c>
      <c r="Z66" s="78">
        <v>1</v>
      </c>
    </row>
    <row r="67" spans="1:26" ht="16.5" x14ac:dyDescent="0.2">
      <c r="A67" s="78">
        <f t="shared" si="23"/>
        <v>2</v>
      </c>
      <c r="B67" s="78">
        <f t="shared" si="14"/>
        <v>12</v>
      </c>
      <c r="C67" s="78">
        <f t="shared" si="24"/>
        <v>8</v>
      </c>
      <c r="D67" s="79">
        <f t="shared" si="25"/>
        <v>3020880</v>
      </c>
      <c r="E67" s="35">
        <v>30208</v>
      </c>
      <c r="F67" s="36">
        <v>1</v>
      </c>
      <c r="G67" s="36" t="s">
        <v>437</v>
      </c>
      <c r="H67" s="36" t="s">
        <v>1463</v>
      </c>
      <c r="I67" s="36">
        <f t="shared" ref="I67:I129" si="27">INDEX($V$4:$V$198,B67)</f>
        <v>18</v>
      </c>
      <c r="J67" s="36">
        <v>2</v>
      </c>
      <c r="K67" s="36">
        <f t="shared" si="26"/>
        <v>1</v>
      </c>
      <c r="L67" s="36"/>
      <c r="M67" s="36"/>
      <c r="N67" s="37"/>
      <c r="O67" s="48">
        <v>64</v>
      </c>
      <c r="Q67" s="76">
        <v>64</v>
      </c>
      <c r="R67" s="76">
        <v>7</v>
      </c>
      <c r="S67" s="76">
        <v>4</v>
      </c>
      <c r="T67" s="76">
        <f t="shared" si="6"/>
        <v>30704</v>
      </c>
      <c r="U67" s="76" t="str">
        <f t="shared" si="7"/>
        <v>挂机-7-4</v>
      </c>
      <c r="V67" s="78">
        <f t="shared" si="22"/>
        <v>65</v>
      </c>
      <c r="W67" s="78">
        <v>7</v>
      </c>
      <c r="X67" s="78">
        <v>7</v>
      </c>
      <c r="Y67" s="78">
        <v>7</v>
      </c>
      <c r="Z67" s="78">
        <v>1</v>
      </c>
    </row>
    <row r="68" spans="1:26" ht="16.5" x14ac:dyDescent="0.2">
      <c r="A68" s="78">
        <f t="shared" si="23"/>
        <v>2</v>
      </c>
      <c r="B68" s="78">
        <f t="shared" si="14"/>
        <v>12</v>
      </c>
      <c r="C68" s="78">
        <f t="shared" si="24"/>
        <v>8</v>
      </c>
      <c r="D68" s="79">
        <f t="shared" si="25"/>
        <v>3020881</v>
      </c>
      <c r="E68" s="38">
        <v>30208</v>
      </c>
      <c r="F68" s="25">
        <v>1</v>
      </c>
      <c r="G68" s="25" t="s">
        <v>438</v>
      </c>
      <c r="H68" s="25" t="s">
        <v>441</v>
      </c>
      <c r="I68" s="25">
        <f t="shared" si="27"/>
        <v>18</v>
      </c>
      <c r="J68" s="25">
        <f t="shared" ref="J68:J130" si="28">INDEX($W$4:$Y$198,B68,F68)</f>
        <v>3</v>
      </c>
      <c r="K68" s="25">
        <f t="shared" si="26"/>
        <v>1</v>
      </c>
      <c r="L68" s="25"/>
      <c r="M68" s="25"/>
      <c r="N68" s="39"/>
      <c r="O68" s="48">
        <v>65</v>
      </c>
      <c r="Q68" s="76">
        <v>65</v>
      </c>
      <c r="R68" s="76">
        <v>7</v>
      </c>
      <c r="S68" s="76">
        <v>5</v>
      </c>
      <c r="T68" s="76">
        <f t="shared" si="6"/>
        <v>30705</v>
      </c>
      <c r="U68" s="76" t="str">
        <f t="shared" si="7"/>
        <v>挂机-7-5</v>
      </c>
      <c r="V68" s="78">
        <f t="shared" si="22"/>
        <v>66</v>
      </c>
      <c r="W68" s="78">
        <v>7</v>
      </c>
      <c r="X68" s="78">
        <v>7</v>
      </c>
      <c r="Y68" s="78">
        <v>7</v>
      </c>
      <c r="Z68" s="78">
        <v>1</v>
      </c>
    </row>
    <row r="69" spans="1:26" ht="16.5" x14ac:dyDescent="0.2">
      <c r="A69" s="78">
        <f t="shared" si="23"/>
        <v>2</v>
      </c>
      <c r="B69" s="78">
        <f t="shared" si="14"/>
        <v>12</v>
      </c>
      <c r="C69" s="78">
        <f t="shared" si="24"/>
        <v>8</v>
      </c>
      <c r="D69" s="79">
        <f t="shared" si="25"/>
        <v>3020880</v>
      </c>
      <c r="E69" s="38">
        <v>30208</v>
      </c>
      <c r="F69" s="25">
        <v>2</v>
      </c>
      <c r="G69" s="25" t="s">
        <v>437</v>
      </c>
      <c r="H69" s="25" t="s">
        <v>440</v>
      </c>
      <c r="I69" s="25">
        <f t="shared" si="27"/>
        <v>18</v>
      </c>
      <c r="J69" s="25">
        <v>2</v>
      </c>
      <c r="K69" s="25">
        <f t="shared" si="26"/>
        <v>1</v>
      </c>
      <c r="L69" s="25"/>
      <c r="M69" s="25"/>
      <c r="N69" s="39"/>
      <c r="O69" s="48">
        <v>66</v>
      </c>
      <c r="Q69" s="76">
        <v>66</v>
      </c>
      <c r="R69" s="76">
        <v>7</v>
      </c>
      <c r="S69" s="76">
        <v>6</v>
      </c>
      <c r="T69" s="76">
        <f t="shared" ref="T69:T132" si="29">30000+R69*100+S69</f>
        <v>30706</v>
      </c>
      <c r="U69" s="76" t="str">
        <f t="shared" ref="U69:U132" si="30">"挂机-"&amp;R69&amp;"-"&amp;S69</f>
        <v>挂机-7-6</v>
      </c>
      <c r="V69" s="78">
        <f t="shared" si="22"/>
        <v>66</v>
      </c>
      <c r="W69" s="78">
        <v>7</v>
      </c>
      <c r="X69" s="78">
        <v>7</v>
      </c>
      <c r="Y69" s="78">
        <v>7</v>
      </c>
      <c r="Z69" s="78">
        <v>1</v>
      </c>
    </row>
    <row r="70" spans="1:26" ht="16.5" x14ac:dyDescent="0.2">
      <c r="A70" s="78">
        <f t="shared" si="23"/>
        <v>2</v>
      </c>
      <c r="B70" s="78">
        <f t="shared" si="14"/>
        <v>12</v>
      </c>
      <c r="C70" s="78">
        <f t="shared" si="24"/>
        <v>8</v>
      </c>
      <c r="D70" s="79">
        <f t="shared" si="25"/>
        <v>3020881</v>
      </c>
      <c r="E70" s="38">
        <v>30208</v>
      </c>
      <c r="F70" s="25">
        <v>2</v>
      </c>
      <c r="G70" s="25" t="s">
        <v>438</v>
      </c>
      <c r="H70" s="25" t="s">
        <v>3153</v>
      </c>
      <c r="I70" s="25">
        <f t="shared" si="27"/>
        <v>18</v>
      </c>
      <c r="J70" s="25">
        <f t="shared" si="28"/>
        <v>3</v>
      </c>
      <c r="K70" s="25">
        <f t="shared" si="26"/>
        <v>1</v>
      </c>
      <c r="L70" s="25"/>
      <c r="M70" s="25"/>
      <c r="N70" s="39"/>
      <c r="O70" s="48">
        <v>67</v>
      </c>
      <c r="Q70" s="76">
        <v>67</v>
      </c>
      <c r="R70" s="76">
        <v>7</v>
      </c>
      <c r="S70" s="76">
        <v>7</v>
      </c>
      <c r="T70" s="76">
        <f t="shared" si="29"/>
        <v>30707</v>
      </c>
      <c r="U70" s="76" t="str">
        <f t="shared" si="30"/>
        <v>挂机-7-7</v>
      </c>
      <c r="V70" s="78">
        <f t="shared" si="22"/>
        <v>67</v>
      </c>
      <c r="W70" s="78">
        <v>7</v>
      </c>
      <c r="X70" s="78">
        <v>7</v>
      </c>
      <c r="Y70" s="78">
        <v>7</v>
      </c>
      <c r="Z70" s="78">
        <v>1</v>
      </c>
    </row>
    <row r="71" spans="1:26" ht="16.5" x14ac:dyDescent="0.2">
      <c r="A71" s="78">
        <f t="shared" si="23"/>
        <v>2</v>
      </c>
      <c r="B71" s="78">
        <f t="shared" si="14"/>
        <v>12</v>
      </c>
      <c r="C71" s="78">
        <f t="shared" si="24"/>
        <v>8</v>
      </c>
      <c r="D71" s="79">
        <f t="shared" si="25"/>
        <v>3020880</v>
      </c>
      <c r="E71" s="38">
        <v>30208</v>
      </c>
      <c r="F71" s="25">
        <v>3</v>
      </c>
      <c r="G71" s="25" t="s">
        <v>437</v>
      </c>
      <c r="H71" s="25" t="s">
        <v>495</v>
      </c>
      <c r="I71" s="25">
        <f t="shared" si="27"/>
        <v>18</v>
      </c>
      <c r="J71" s="25">
        <v>2</v>
      </c>
      <c r="K71" s="25">
        <f t="shared" si="26"/>
        <v>1</v>
      </c>
      <c r="L71" s="25"/>
      <c r="M71" s="25"/>
      <c r="N71" s="39"/>
      <c r="O71" s="48">
        <v>68</v>
      </c>
      <c r="Q71" s="76">
        <v>68</v>
      </c>
      <c r="R71" s="76">
        <v>7</v>
      </c>
      <c r="S71" s="76">
        <v>8</v>
      </c>
      <c r="T71" s="76">
        <f t="shared" si="29"/>
        <v>30708</v>
      </c>
      <c r="U71" s="76" t="str">
        <f t="shared" si="30"/>
        <v>挂机-7-8</v>
      </c>
      <c r="V71" s="78">
        <f t="shared" si="22"/>
        <v>67</v>
      </c>
      <c r="W71" s="78">
        <v>7</v>
      </c>
      <c r="X71" s="78">
        <v>7</v>
      </c>
      <c r="Y71" s="78">
        <v>7</v>
      </c>
      <c r="Z71" s="78">
        <v>1</v>
      </c>
    </row>
    <row r="72" spans="1:26" ht="17.25" thickBot="1" x14ac:dyDescent="0.25">
      <c r="A72" s="78">
        <f t="shared" si="23"/>
        <v>2</v>
      </c>
      <c r="B72" s="78">
        <f t="shared" si="14"/>
        <v>12</v>
      </c>
      <c r="C72" s="78">
        <f t="shared" si="24"/>
        <v>8</v>
      </c>
      <c r="D72" s="79">
        <f t="shared" si="25"/>
        <v>3020881</v>
      </c>
      <c r="E72" s="40">
        <v>30208</v>
      </c>
      <c r="F72" s="41">
        <v>3</v>
      </c>
      <c r="G72" s="41" t="s">
        <v>438</v>
      </c>
      <c r="H72" s="41" t="s">
        <v>3471</v>
      </c>
      <c r="I72" s="41">
        <f t="shared" si="27"/>
        <v>18</v>
      </c>
      <c r="J72" s="41">
        <f t="shared" si="28"/>
        <v>3</v>
      </c>
      <c r="K72" s="41">
        <f t="shared" si="26"/>
        <v>1</v>
      </c>
      <c r="L72" s="41"/>
      <c r="M72" s="41"/>
      <c r="N72" s="43"/>
      <c r="O72" s="48">
        <v>69</v>
      </c>
      <c r="Q72" s="76">
        <v>69</v>
      </c>
      <c r="R72" s="76">
        <v>7</v>
      </c>
      <c r="S72" s="76">
        <v>9</v>
      </c>
      <c r="T72" s="76">
        <f t="shared" si="29"/>
        <v>30709</v>
      </c>
      <c r="U72" s="76" t="str">
        <f t="shared" si="30"/>
        <v>挂机-7-9</v>
      </c>
      <c r="V72" s="78">
        <f t="shared" si="22"/>
        <v>68</v>
      </c>
      <c r="W72" s="78">
        <v>7</v>
      </c>
      <c r="X72" s="78">
        <v>7</v>
      </c>
      <c r="Y72" s="78">
        <v>7</v>
      </c>
      <c r="Z72" s="78">
        <v>1</v>
      </c>
    </row>
    <row r="73" spans="1:26" ht="16.5" x14ac:dyDescent="0.2">
      <c r="A73" s="78">
        <f t="shared" si="23"/>
        <v>3</v>
      </c>
      <c r="B73" s="78">
        <f t="shared" ref="B73:B136" si="31">INT((O76-1)/6)+1</f>
        <v>13</v>
      </c>
      <c r="C73" s="78">
        <f t="shared" si="24"/>
        <v>1</v>
      </c>
      <c r="D73" s="79">
        <f t="shared" si="25"/>
        <v>3030110</v>
      </c>
      <c r="E73" s="35">
        <v>30301</v>
      </c>
      <c r="F73" s="36">
        <v>1</v>
      </c>
      <c r="G73" s="36" t="s">
        <v>3475</v>
      </c>
      <c r="H73" s="36" t="s">
        <v>1463</v>
      </c>
      <c r="I73" s="36">
        <f t="shared" si="27"/>
        <v>24</v>
      </c>
      <c r="J73" s="36">
        <f t="shared" si="28"/>
        <v>3</v>
      </c>
      <c r="K73" s="36">
        <f t="shared" si="26"/>
        <v>1</v>
      </c>
      <c r="L73" s="36"/>
      <c r="M73" s="36"/>
      <c r="N73" s="37"/>
      <c r="O73" s="48">
        <v>70</v>
      </c>
      <c r="Q73" s="76">
        <v>70</v>
      </c>
      <c r="R73" s="76">
        <v>7</v>
      </c>
      <c r="S73" s="76">
        <v>10</v>
      </c>
      <c r="T73" s="76">
        <f t="shared" si="29"/>
        <v>30710</v>
      </c>
      <c r="U73" s="76" t="str">
        <f t="shared" si="30"/>
        <v>挂机-7-10</v>
      </c>
      <c r="V73" s="78">
        <f t="shared" si="22"/>
        <v>68</v>
      </c>
      <c r="W73" s="78">
        <v>7</v>
      </c>
      <c r="X73" s="78">
        <v>7</v>
      </c>
      <c r="Y73" s="78">
        <v>7</v>
      </c>
      <c r="Z73" s="78">
        <v>1</v>
      </c>
    </row>
    <row r="74" spans="1:26" ht="16.5" x14ac:dyDescent="0.2">
      <c r="A74" s="78">
        <f t="shared" si="23"/>
        <v>3</v>
      </c>
      <c r="B74" s="78">
        <f t="shared" si="31"/>
        <v>13</v>
      </c>
      <c r="C74" s="78">
        <f t="shared" si="24"/>
        <v>1</v>
      </c>
      <c r="D74" s="79">
        <f t="shared" si="25"/>
        <v>3030111</v>
      </c>
      <c r="E74" s="38">
        <v>30301</v>
      </c>
      <c r="F74" s="25">
        <v>1</v>
      </c>
      <c r="G74" s="25" t="s">
        <v>438</v>
      </c>
      <c r="H74" s="25" t="s">
        <v>441</v>
      </c>
      <c r="I74" s="25">
        <f t="shared" si="27"/>
        <v>24</v>
      </c>
      <c r="J74" s="25">
        <f t="shared" si="28"/>
        <v>3</v>
      </c>
      <c r="K74" s="25">
        <f t="shared" si="26"/>
        <v>1</v>
      </c>
      <c r="L74" s="25"/>
      <c r="M74" s="25"/>
      <c r="N74" s="39"/>
      <c r="O74" s="48">
        <v>71</v>
      </c>
      <c r="Q74" s="76">
        <v>71</v>
      </c>
      <c r="R74" s="76">
        <v>7</v>
      </c>
      <c r="S74" s="76">
        <v>11</v>
      </c>
      <c r="T74" s="76">
        <f t="shared" si="29"/>
        <v>30711</v>
      </c>
      <c r="U74" s="76" t="str">
        <f t="shared" si="30"/>
        <v>挂机-7-11</v>
      </c>
      <c r="V74" s="78">
        <f t="shared" si="22"/>
        <v>69</v>
      </c>
      <c r="W74" s="78">
        <v>7</v>
      </c>
      <c r="X74" s="78">
        <v>7</v>
      </c>
      <c r="Y74" s="78">
        <v>7</v>
      </c>
      <c r="Z74" s="78">
        <v>1</v>
      </c>
    </row>
    <row r="75" spans="1:26" ht="16.5" x14ac:dyDescent="0.2">
      <c r="A75" s="78">
        <f t="shared" si="23"/>
        <v>3</v>
      </c>
      <c r="B75" s="78">
        <f t="shared" si="31"/>
        <v>13</v>
      </c>
      <c r="C75" s="78">
        <f t="shared" si="24"/>
        <v>1</v>
      </c>
      <c r="D75" s="79">
        <f t="shared" si="25"/>
        <v>3030110</v>
      </c>
      <c r="E75" s="38">
        <v>30301</v>
      </c>
      <c r="F75" s="25">
        <v>2</v>
      </c>
      <c r="G75" s="25" t="s">
        <v>437</v>
      </c>
      <c r="H75" s="25" t="s">
        <v>3477</v>
      </c>
      <c r="I75" s="25">
        <f t="shared" si="27"/>
        <v>24</v>
      </c>
      <c r="J75" s="25">
        <f t="shared" si="28"/>
        <v>3</v>
      </c>
      <c r="K75" s="25">
        <f t="shared" si="26"/>
        <v>1</v>
      </c>
      <c r="L75" s="25"/>
      <c r="M75" s="25"/>
      <c r="N75" s="39"/>
      <c r="O75" s="48">
        <v>72</v>
      </c>
      <c r="Q75" s="76">
        <v>72</v>
      </c>
      <c r="R75" s="76">
        <v>7</v>
      </c>
      <c r="S75" s="76">
        <v>12</v>
      </c>
      <c r="T75" s="76">
        <f t="shared" si="29"/>
        <v>30712</v>
      </c>
      <c r="U75" s="76" t="str">
        <f t="shared" si="30"/>
        <v>挂机-7-12</v>
      </c>
      <c r="V75" s="78">
        <f t="shared" si="22"/>
        <v>69</v>
      </c>
      <c r="W75" s="78">
        <v>7</v>
      </c>
      <c r="X75" s="78">
        <v>7</v>
      </c>
      <c r="Y75" s="78">
        <v>7</v>
      </c>
      <c r="Z75" s="78">
        <v>1</v>
      </c>
    </row>
    <row r="76" spans="1:26" ht="16.5" x14ac:dyDescent="0.2">
      <c r="A76" s="78">
        <f t="shared" si="23"/>
        <v>3</v>
      </c>
      <c r="B76" s="78">
        <f t="shared" si="31"/>
        <v>13</v>
      </c>
      <c r="C76" s="78">
        <f t="shared" si="24"/>
        <v>1</v>
      </c>
      <c r="D76" s="79">
        <f t="shared" si="25"/>
        <v>3030111</v>
      </c>
      <c r="E76" s="38">
        <v>30301</v>
      </c>
      <c r="F76" s="25">
        <v>2</v>
      </c>
      <c r="G76" s="25" t="s">
        <v>438</v>
      </c>
      <c r="H76" s="25" t="s">
        <v>3153</v>
      </c>
      <c r="I76" s="25">
        <f t="shared" si="27"/>
        <v>24</v>
      </c>
      <c r="J76" s="25">
        <f t="shared" si="28"/>
        <v>3</v>
      </c>
      <c r="K76" s="25">
        <f t="shared" si="26"/>
        <v>1</v>
      </c>
      <c r="L76" s="25"/>
      <c r="M76" s="25"/>
      <c r="N76" s="39"/>
      <c r="O76" s="48">
        <v>73</v>
      </c>
      <c r="Q76" s="76">
        <v>73</v>
      </c>
      <c r="R76" s="76">
        <v>7</v>
      </c>
      <c r="S76" s="76">
        <v>13</v>
      </c>
      <c r="T76" s="76">
        <f t="shared" si="29"/>
        <v>30713</v>
      </c>
      <c r="U76" s="76" t="str">
        <f t="shared" si="30"/>
        <v>挂机-7-13</v>
      </c>
      <c r="V76" s="78">
        <f t="shared" si="22"/>
        <v>70</v>
      </c>
      <c r="W76" s="76">
        <v>8</v>
      </c>
      <c r="X76" s="78">
        <v>7</v>
      </c>
      <c r="Y76" s="78">
        <v>7</v>
      </c>
      <c r="Z76" s="78">
        <v>1</v>
      </c>
    </row>
    <row r="77" spans="1:26" ht="16.5" x14ac:dyDescent="0.2">
      <c r="A77" s="78">
        <f t="shared" si="23"/>
        <v>3</v>
      </c>
      <c r="B77" s="78">
        <f t="shared" si="31"/>
        <v>13</v>
      </c>
      <c r="C77" s="78">
        <f t="shared" si="24"/>
        <v>1</v>
      </c>
      <c r="D77" s="79">
        <f t="shared" si="25"/>
        <v>3030110</v>
      </c>
      <c r="E77" s="38">
        <v>30301</v>
      </c>
      <c r="F77" s="25">
        <v>3</v>
      </c>
      <c r="G77" s="25" t="s">
        <v>437</v>
      </c>
      <c r="H77" s="25" t="s">
        <v>495</v>
      </c>
      <c r="I77" s="25">
        <f t="shared" si="27"/>
        <v>24</v>
      </c>
      <c r="J77" s="25">
        <f t="shared" si="28"/>
        <v>3</v>
      </c>
      <c r="K77" s="25">
        <f t="shared" si="26"/>
        <v>1</v>
      </c>
      <c r="L77" s="25"/>
      <c r="M77" s="25"/>
      <c r="N77" s="39"/>
      <c r="O77" s="48">
        <v>74</v>
      </c>
      <c r="Q77" s="76">
        <v>74</v>
      </c>
      <c r="R77" s="76">
        <v>7</v>
      </c>
      <c r="S77" s="76">
        <v>14</v>
      </c>
      <c r="T77" s="76">
        <f t="shared" si="29"/>
        <v>30714</v>
      </c>
      <c r="U77" s="76" t="str">
        <f t="shared" si="30"/>
        <v>挂机-7-14</v>
      </c>
      <c r="V77" s="78">
        <f t="shared" si="22"/>
        <v>70</v>
      </c>
      <c r="W77" s="76">
        <v>8</v>
      </c>
      <c r="X77" s="76">
        <v>8</v>
      </c>
      <c r="Y77" s="78">
        <v>7</v>
      </c>
      <c r="Z77" s="78">
        <v>1</v>
      </c>
    </row>
    <row r="78" spans="1:26" ht="17.25" thickBot="1" x14ac:dyDescent="0.25">
      <c r="A78" s="78">
        <f t="shared" si="23"/>
        <v>3</v>
      </c>
      <c r="B78" s="78">
        <f t="shared" si="31"/>
        <v>13</v>
      </c>
      <c r="C78" s="78">
        <f t="shared" si="24"/>
        <v>1</v>
      </c>
      <c r="D78" s="79">
        <f t="shared" si="25"/>
        <v>3030111</v>
      </c>
      <c r="E78" s="40">
        <v>30301</v>
      </c>
      <c r="F78" s="41">
        <v>3</v>
      </c>
      <c r="G78" s="41" t="s">
        <v>438</v>
      </c>
      <c r="H78" s="41" t="s">
        <v>3471</v>
      </c>
      <c r="I78" s="41">
        <f t="shared" si="27"/>
        <v>24</v>
      </c>
      <c r="J78" s="41">
        <f t="shared" si="28"/>
        <v>3</v>
      </c>
      <c r="K78" s="41">
        <f t="shared" si="26"/>
        <v>1</v>
      </c>
      <c r="L78" s="41"/>
      <c r="M78" s="41"/>
      <c r="N78" s="43"/>
      <c r="O78" s="48">
        <v>75</v>
      </c>
      <c r="Q78" s="76">
        <v>75</v>
      </c>
      <c r="R78" s="76">
        <v>7</v>
      </c>
      <c r="S78" s="76">
        <v>15</v>
      </c>
      <c r="T78" s="76">
        <f t="shared" si="29"/>
        <v>30715</v>
      </c>
      <c r="U78" s="76" t="str">
        <f t="shared" si="30"/>
        <v>挂机-7-15</v>
      </c>
      <c r="V78" s="78">
        <f t="shared" si="22"/>
        <v>70</v>
      </c>
      <c r="W78" s="76">
        <v>8</v>
      </c>
      <c r="X78" s="76">
        <v>8</v>
      </c>
      <c r="Y78" s="76">
        <v>8</v>
      </c>
      <c r="Z78" s="78">
        <v>1</v>
      </c>
    </row>
    <row r="79" spans="1:26" ht="16.5" x14ac:dyDescent="0.2">
      <c r="A79" s="78">
        <f t="shared" si="23"/>
        <v>3</v>
      </c>
      <c r="B79" s="78">
        <f t="shared" si="31"/>
        <v>14</v>
      </c>
      <c r="C79" s="78">
        <f t="shared" si="24"/>
        <v>2</v>
      </c>
      <c r="D79" s="79">
        <f t="shared" si="25"/>
        <v>3030220</v>
      </c>
      <c r="E79" s="35">
        <v>30302</v>
      </c>
      <c r="F79" s="36">
        <v>1</v>
      </c>
      <c r="G79" s="36" t="s">
        <v>437</v>
      </c>
      <c r="H79" s="36" t="s">
        <v>1463</v>
      </c>
      <c r="I79" s="36">
        <f t="shared" si="27"/>
        <v>25</v>
      </c>
      <c r="J79" s="36">
        <f t="shared" si="28"/>
        <v>3</v>
      </c>
      <c r="K79" s="36">
        <f t="shared" si="26"/>
        <v>1</v>
      </c>
      <c r="L79" s="36"/>
      <c r="M79" s="36"/>
      <c r="N79" s="37"/>
      <c r="O79" s="48">
        <v>76</v>
      </c>
      <c r="Q79" s="76">
        <v>76</v>
      </c>
      <c r="R79" s="76">
        <v>8</v>
      </c>
      <c r="S79" s="76">
        <v>1</v>
      </c>
      <c r="T79" s="76">
        <f t="shared" si="29"/>
        <v>30801</v>
      </c>
      <c r="U79" s="76" t="str">
        <f t="shared" si="30"/>
        <v>挂机-8-1</v>
      </c>
      <c r="V79" s="78">
        <f t="shared" si="22"/>
        <v>74</v>
      </c>
      <c r="W79" s="78">
        <v>8</v>
      </c>
      <c r="X79" s="78">
        <v>8</v>
      </c>
      <c r="Y79" s="78">
        <v>8</v>
      </c>
      <c r="Z79" s="78">
        <v>1</v>
      </c>
    </row>
    <row r="80" spans="1:26" ht="16.5" x14ac:dyDescent="0.2">
      <c r="A80" s="78">
        <f t="shared" si="23"/>
        <v>3</v>
      </c>
      <c r="B80" s="78">
        <f t="shared" si="31"/>
        <v>14</v>
      </c>
      <c r="C80" s="78">
        <f t="shared" si="24"/>
        <v>2</v>
      </c>
      <c r="D80" s="79">
        <f t="shared" si="25"/>
        <v>3030221</v>
      </c>
      <c r="E80" s="38">
        <v>30302</v>
      </c>
      <c r="F80" s="25">
        <v>1</v>
      </c>
      <c r="G80" s="25" t="s">
        <v>438</v>
      </c>
      <c r="H80" s="25" t="s">
        <v>441</v>
      </c>
      <c r="I80" s="25">
        <f t="shared" si="27"/>
        <v>25</v>
      </c>
      <c r="J80" s="25">
        <f t="shared" si="28"/>
        <v>3</v>
      </c>
      <c r="K80" s="25">
        <f t="shared" si="26"/>
        <v>1</v>
      </c>
      <c r="L80" s="25"/>
      <c r="M80" s="25"/>
      <c r="N80" s="39"/>
      <c r="O80" s="48">
        <v>77</v>
      </c>
      <c r="Q80" s="76">
        <v>77</v>
      </c>
      <c r="R80" s="76">
        <v>8</v>
      </c>
      <c r="S80" s="76">
        <v>2</v>
      </c>
      <c r="T80" s="76">
        <f t="shared" si="29"/>
        <v>30802</v>
      </c>
      <c r="U80" s="76" t="str">
        <f t="shared" si="30"/>
        <v>挂机-8-2</v>
      </c>
      <c r="V80" s="78">
        <f t="shared" si="22"/>
        <v>74</v>
      </c>
      <c r="W80" s="78">
        <v>8</v>
      </c>
      <c r="X80" s="78">
        <v>8</v>
      </c>
      <c r="Y80" s="78">
        <v>8</v>
      </c>
      <c r="Z80" s="78">
        <v>1</v>
      </c>
    </row>
    <row r="81" spans="1:27" ht="16.5" x14ac:dyDescent="0.2">
      <c r="A81" s="78">
        <f t="shared" si="23"/>
        <v>3</v>
      </c>
      <c r="B81" s="78">
        <f t="shared" si="31"/>
        <v>14</v>
      </c>
      <c r="C81" s="78">
        <f t="shared" si="24"/>
        <v>2</v>
      </c>
      <c r="D81" s="79">
        <f t="shared" si="25"/>
        <v>3030220</v>
      </c>
      <c r="E81" s="38">
        <v>30302</v>
      </c>
      <c r="F81" s="25">
        <v>2</v>
      </c>
      <c r="G81" s="25" t="s">
        <v>437</v>
      </c>
      <c r="H81" s="25" t="s">
        <v>440</v>
      </c>
      <c r="I81" s="25">
        <f t="shared" si="27"/>
        <v>25</v>
      </c>
      <c r="J81" s="25">
        <f t="shared" si="28"/>
        <v>3</v>
      </c>
      <c r="K81" s="25">
        <f t="shared" si="26"/>
        <v>1</v>
      </c>
      <c r="L81" s="25"/>
      <c r="M81" s="25"/>
      <c r="N81" s="39"/>
      <c r="O81" s="48">
        <v>78</v>
      </c>
      <c r="Q81" s="76">
        <v>78</v>
      </c>
      <c r="R81" s="76">
        <v>8</v>
      </c>
      <c r="S81" s="76">
        <v>3</v>
      </c>
      <c r="T81" s="76">
        <f t="shared" si="29"/>
        <v>30803</v>
      </c>
      <c r="U81" s="76" t="str">
        <f t="shared" si="30"/>
        <v>挂机-8-3</v>
      </c>
      <c r="V81" s="78">
        <f t="shared" si="22"/>
        <v>75</v>
      </c>
      <c r="W81" s="78">
        <v>8</v>
      </c>
      <c r="X81" s="78">
        <v>8</v>
      </c>
      <c r="Y81" s="78">
        <v>8</v>
      </c>
      <c r="Z81" s="78">
        <v>1</v>
      </c>
    </row>
    <row r="82" spans="1:27" ht="16.5" x14ac:dyDescent="0.2">
      <c r="A82" s="78">
        <f t="shared" si="23"/>
        <v>3</v>
      </c>
      <c r="B82" s="78">
        <f t="shared" si="31"/>
        <v>14</v>
      </c>
      <c r="C82" s="78">
        <f t="shared" si="24"/>
        <v>2</v>
      </c>
      <c r="D82" s="79">
        <f t="shared" si="25"/>
        <v>3030221</v>
      </c>
      <c r="E82" s="38">
        <v>30302</v>
      </c>
      <c r="F82" s="25">
        <v>2</v>
      </c>
      <c r="G82" s="25" t="s">
        <v>3473</v>
      </c>
      <c r="H82" s="25" t="s">
        <v>3153</v>
      </c>
      <c r="I82" s="25">
        <f t="shared" si="27"/>
        <v>25</v>
      </c>
      <c r="J82" s="25">
        <f t="shared" si="28"/>
        <v>3</v>
      </c>
      <c r="K82" s="25">
        <f t="shared" si="26"/>
        <v>1</v>
      </c>
      <c r="L82" s="25"/>
      <c r="M82" s="25"/>
      <c r="N82" s="39"/>
      <c r="O82" s="48">
        <v>79</v>
      </c>
      <c r="Q82" s="76">
        <v>79</v>
      </c>
      <c r="R82" s="76">
        <v>8</v>
      </c>
      <c r="S82" s="76">
        <v>4</v>
      </c>
      <c r="T82" s="76">
        <f t="shared" si="29"/>
        <v>30804</v>
      </c>
      <c r="U82" s="76" t="str">
        <f t="shared" si="30"/>
        <v>挂机-8-4</v>
      </c>
      <c r="V82" s="78">
        <f t="shared" si="22"/>
        <v>75</v>
      </c>
      <c r="W82" s="78">
        <v>8</v>
      </c>
      <c r="X82" s="78">
        <v>8</v>
      </c>
      <c r="Y82" s="78">
        <v>8</v>
      </c>
      <c r="Z82" s="78">
        <v>1</v>
      </c>
    </row>
    <row r="83" spans="1:27" ht="16.5" x14ac:dyDescent="0.2">
      <c r="A83" s="78">
        <f t="shared" si="23"/>
        <v>3</v>
      </c>
      <c r="B83" s="78">
        <f t="shared" si="31"/>
        <v>14</v>
      </c>
      <c r="C83" s="78">
        <f t="shared" si="24"/>
        <v>2</v>
      </c>
      <c r="D83" s="79">
        <f t="shared" si="25"/>
        <v>3030220</v>
      </c>
      <c r="E83" s="38">
        <v>30302</v>
      </c>
      <c r="F83" s="25">
        <v>3</v>
      </c>
      <c r="G83" s="25" t="s">
        <v>437</v>
      </c>
      <c r="H83" s="25" t="s">
        <v>3476</v>
      </c>
      <c r="I83" s="25">
        <f t="shared" si="27"/>
        <v>25</v>
      </c>
      <c r="J83" s="25">
        <f t="shared" si="28"/>
        <v>3</v>
      </c>
      <c r="K83" s="25">
        <f t="shared" si="26"/>
        <v>1</v>
      </c>
      <c r="L83" s="25"/>
      <c r="M83" s="25"/>
      <c r="N83" s="39"/>
      <c r="O83" s="48">
        <v>80</v>
      </c>
      <c r="Q83" s="76">
        <v>80</v>
      </c>
      <c r="R83" s="76">
        <v>8</v>
      </c>
      <c r="S83" s="76">
        <v>5</v>
      </c>
      <c r="T83" s="76">
        <f t="shared" si="29"/>
        <v>30805</v>
      </c>
      <c r="U83" s="76" t="str">
        <f t="shared" si="30"/>
        <v>挂机-8-5</v>
      </c>
      <c r="V83" s="78">
        <f t="shared" si="22"/>
        <v>76</v>
      </c>
      <c r="W83" s="78">
        <v>8</v>
      </c>
      <c r="X83" s="78">
        <v>8</v>
      </c>
      <c r="Y83" s="78">
        <v>8</v>
      </c>
      <c r="Z83" s="78">
        <v>2</v>
      </c>
    </row>
    <row r="84" spans="1:27" ht="17.25" thickBot="1" x14ac:dyDescent="0.25">
      <c r="A84" s="78">
        <f t="shared" si="23"/>
        <v>3</v>
      </c>
      <c r="B84" s="78">
        <f t="shared" si="31"/>
        <v>14</v>
      </c>
      <c r="C84" s="78">
        <f t="shared" si="24"/>
        <v>2</v>
      </c>
      <c r="D84" s="79">
        <f t="shared" si="25"/>
        <v>3030221</v>
      </c>
      <c r="E84" s="40">
        <v>30302</v>
      </c>
      <c r="F84" s="41">
        <v>3</v>
      </c>
      <c r="G84" s="41" t="s">
        <v>438</v>
      </c>
      <c r="H84" s="41" t="s">
        <v>3471</v>
      </c>
      <c r="I84" s="41">
        <f t="shared" si="27"/>
        <v>25</v>
      </c>
      <c r="J84" s="41">
        <f t="shared" si="28"/>
        <v>3</v>
      </c>
      <c r="K84" s="41">
        <f t="shared" si="26"/>
        <v>1</v>
      </c>
      <c r="L84" s="41"/>
      <c r="M84" s="41"/>
      <c r="N84" s="43"/>
      <c r="O84" s="48">
        <v>81</v>
      </c>
      <c r="Q84" s="76">
        <v>81</v>
      </c>
      <c r="R84" s="76">
        <v>8</v>
      </c>
      <c r="S84" s="76">
        <v>6</v>
      </c>
      <c r="T84" s="76">
        <f t="shared" si="29"/>
        <v>30806</v>
      </c>
      <c r="U84" s="76" t="str">
        <f t="shared" si="30"/>
        <v>挂机-8-6</v>
      </c>
      <c r="V84" s="78">
        <f t="shared" si="22"/>
        <v>76</v>
      </c>
      <c r="W84" s="78">
        <v>8</v>
      </c>
      <c r="X84" s="78">
        <v>8</v>
      </c>
      <c r="Y84" s="78">
        <v>8</v>
      </c>
      <c r="Z84" s="78">
        <v>2</v>
      </c>
    </row>
    <row r="85" spans="1:27" ht="16.5" x14ac:dyDescent="0.2">
      <c r="A85" s="78">
        <f t="shared" si="23"/>
        <v>3</v>
      </c>
      <c r="B85" s="78">
        <f t="shared" si="31"/>
        <v>15</v>
      </c>
      <c r="C85" s="78">
        <f t="shared" si="24"/>
        <v>3</v>
      </c>
      <c r="D85" s="79">
        <f t="shared" si="25"/>
        <v>3030330</v>
      </c>
      <c r="E85" s="35">
        <v>30303</v>
      </c>
      <c r="F85" s="36">
        <v>1</v>
      </c>
      <c r="G85" s="36" t="s">
        <v>437</v>
      </c>
      <c r="H85" s="36" t="s">
        <v>1463</v>
      </c>
      <c r="I85" s="36">
        <f t="shared" si="27"/>
        <v>26</v>
      </c>
      <c r="J85" s="36">
        <f t="shared" si="28"/>
        <v>3</v>
      </c>
      <c r="K85" s="36">
        <f t="shared" si="26"/>
        <v>1</v>
      </c>
      <c r="L85" s="36"/>
      <c r="M85" s="36"/>
      <c r="N85" s="37"/>
      <c r="O85" s="48">
        <v>82</v>
      </c>
      <c r="Q85" s="76">
        <v>82</v>
      </c>
      <c r="R85" s="76">
        <v>8</v>
      </c>
      <c r="S85" s="76">
        <v>7</v>
      </c>
      <c r="T85" s="76">
        <f t="shared" si="29"/>
        <v>30807</v>
      </c>
      <c r="U85" s="76" t="str">
        <f t="shared" si="30"/>
        <v>挂机-8-7</v>
      </c>
      <c r="V85" s="78">
        <f t="shared" si="22"/>
        <v>77</v>
      </c>
      <c r="W85" s="78">
        <v>8</v>
      </c>
      <c r="X85" s="78">
        <v>8</v>
      </c>
      <c r="Y85" s="78">
        <v>8</v>
      </c>
      <c r="Z85" s="78">
        <v>2</v>
      </c>
    </row>
    <row r="86" spans="1:27" ht="16.5" x14ac:dyDescent="0.2">
      <c r="A86" s="78">
        <f t="shared" si="23"/>
        <v>3</v>
      </c>
      <c r="B86" s="78">
        <f t="shared" si="31"/>
        <v>15</v>
      </c>
      <c r="C86" s="78">
        <f t="shared" si="24"/>
        <v>3</v>
      </c>
      <c r="D86" s="79">
        <f t="shared" si="25"/>
        <v>3030331</v>
      </c>
      <c r="E86" s="38">
        <v>30303</v>
      </c>
      <c r="F86" s="25">
        <v>1</v>
      </c>
      <c r="G86" s="25" t="s">
        <v>438</v>
      </c>
      <c r="H86" s="25" t="s">
        <v>441</v>
      </c>
      <c r="I86" s="25">
        <f t="shared" si="27"/>
        <v>26</v>
      </c>
      <c r="J86" s="25">
        <f t="shared" si="28"/>
        <v>3</v>
      </c>
      <c r="K86" s="25">
        <f t="shared" si="26"/>
        <v>1</v>
      </c>
      <c r="L86" s="25"/>
      <c r="M86" s="25"/>
      <c r="N86" s="39"/>
      <c r="O86" s="48">
        <v>83</v>
      </c>
      <c r="Q86" s="76">
        <v>83</v>
      </c>
      <c r="R86" s="76">
        <v>8</v>
      </c>
      <c r="S86" s="76">
        <v>8</v>
      </c>
      <c r="T86" s="76">
        <f t="shared" si="29"/>
        <v>30808</v>
      </c>
      <c r="U86" s="76" t="str">
        <f t="shared" si="30"/>
        <v>挂机-8-8</v>
      </c>
      <c r="V86" s="78">
        <f t="shared" si="22"/>
        <v>77</v>
      </c>
      <c r="W86" s="78">
        <v>8</v>
      </c>
      <c r="X86" s="78">
        <v>8</v>
      </c>
      <c r="Y86" s="78">
        <v>8</v>
      </c>
      <c r="Z86" s="78">
        <v>2</v>
      </c>
    </row>
    <row r="87" spans="1:27" ht="16.5" x14ac:dyDescent="0.2">
      <c r="A87" s="78">
        <f t="shared" si="23"/>
        <v>3</v>
      </c>
      <c r="B87" s="78">
        <f t="shared" si="31"/>
        <v>15</v>
      </c>
      <c r="C87" s="78">
        <f t="shared" si="24"/>
        <v>3</v>
      </c>
      <c r="D87" s="79">
        <f t="shared" si="25"/>
        <v>3030330</v>
      </c>
      <c r="E87" s="38">
        <v>30303</v>
      </c>
      <c r="F87" s="25">
        <v>2</v>
      </c>
      <c r="G87" s="25" t="s">
        <v>437</v>
      </c>
      <c r="H87" s="25" t="s">
        <v>440</v>
      </c>
      <c r="I87" s="25">
        <f t="shared" si="27"/>
        <v>26</v>
      </c>
      <c r="J87" s="25">
        <f t="shared" si="28"/>
        <v>3</v>
      </c>
      <c r="K87" s="25">
        <f t="shared" si="26"/>
        <v>1</v>
      </c>
      <c r="L87" s="25"/>
      <c r="M87" s="25"/>
      <c r="N87" s="39"/>
      <c r="O87" s="48">
        <v>84</v>
      </c>
      <c r="Q87" s="76">
        <v>84</v>
      </c>
      <c r="R87" s="76">
        <v>8</v>
      </c>
      <c r="S87" s="76">
        <v>9</v>
      </c>
      <c r="T87" s="76">
        <f t="shared" si="29"/>
        <v>30809</v>
      </c>
      <c r="U87" s="76" t="str">
        <f t="shared" si="30"/>
        <v>挂机-8-9</v>
      </c>
      <c r="V87" s="78">
        <f t="shared" si="22"/>
        <v>78</v>
      </c>
      <c r="W87" s="78">
        <v>8</v>
      </c>
      <c r="X87" s="78">
        <v>8</v>
      </c>
      <c r="Y87" s="78">
        <v>8</v>
      </c>
      <c r="Z87" s="78">
        <v>2</v>
      </c>
    </row>
    <row r="88" spans="1:27" ht="16.5" x14ac:dyDescent="0.2">
      <c r="A88" s="78">
        <f t="shared" si="23"/>
        <v>3</v>
      </c>
      <c r="B88" s="78">
        <f t="shared" si="31"/>
        <v>15</v>
      </c>
      <c r="C88" s="78">
        <f t="shared" si="24"/>
        <v>3</v>
      </c>
      <c r="D88" s="79">
        <f t="shared" si="25"/>
        <v>3030331</v>
      </c>
      <c r="E88" s="38">
        <v>30303</v>
      </c>
      <c r="F88" s="25">
        <v>2</v>
      </c>
      <c r="G88" s="25" t="s">
        <v>438</v>
      </c>
      <c r="H88" s="25" t="s">
        <v>3153</v>
      </c>
      <c r="I88" s="25">
        <f t="shared" si="27"/>
        <v>26</v>
      </c>
      <c r="J88" s="25">
        <f t="shared" si="28"/>
        <v>3</v>
      </c>
      <c r="K88" s="25">
        <f t="shared" si="26"/>
        <v>1</v>
      </c>
      <c r="L88" s="25"/>
      <c r="M88" s="25"/>
      <c r="N88" s="39"/>
      <c r="O88" s="48">
        <v>85</v>
      </c>
      <c r="Q88" s="76">
        <v>85</v>
      </c>
      <c r="R88" s="76">
        <v>8</v>
      </c>
      <c r="S88" s="76">
        <v>10</v>
      </c>
      <c r="T88" s="76">
        <f t="shared" si="29"/>
        <v>30810</v>
      </c>
      <c r="U88" s="76" t="str">
        <f t="shared" si="30"/>
        <v>挂机-8-10</v>
      </c>
      <c r="V88" s="78">
        <f t="shared" si="22"/>
        <v>78</v>
      </c>
      <c r="W88" s="78">
        <v>8</v>
      </c>
      <c r="X88" s="78">
        <v>8</v>
      </c>
      <c r="Y88" s="78">
        <v>8</v>
      </c>
      <c r="Z88" s="78">
        <v>2</v>
      </c>
    </row>
    <row r="89" spans="1:27" ht="16.5" x14ac:dyDescent="0.2">
      <c r="A89" s="78">
        <f t="shared" si="23"/>
        <v>3</v>
      </c>
      <c r="B89" s="78">
        <f t="shared" si="31"/>
        <v>15</v>
      </c>
      <c r="C89" s="78">
        <f t="shared" si="24"/>
        <v>3</v>
      </c>
      <c r="D89" s="79">
        <f t="shared" si="25"/>
        <v>3030330</v>
      </c>
      <c r="E89" s="38">
        <v>30303</v>
      </c>
      <c r="F89" s="25">
        <v>3</v>
      </c>
      <c r="G89" s="25" t="s">
        <v>437</v>
      </c>
      <c r="H89" s="25" t="s">
        <v>495</v>
      </c>
      <c r="I89" s="25">
        <f t="shared" si="27"/>
        <v>26</v>
      </c>
      <c r="J89" s="25">
        <f t="shared" si="28"/>
        <v>3</v>
      </c>
      <c r="K89" s="25">
        <f t="shared" si="26"/>
        <v>1</v>
      </c>
      <c r="L89" s="25"/>
      <c r="M89" s="25"/>
      <c r="N89" s="39"/>
      <c r="O89" s="48">
        <v>86</v>
      </c>
      <c r="Q89" s="76">
        <v>86</v>
      </c>
      <c r="R89" s="76">
        <v>8</v>
      </c>
      <c r="S89" s="76">
        <v>11</v>
      </c>
      <c r="T89" s="76">
        <f t="shared" si="29"/>
        <v>30811</v>
      </c>
      <c r="U89" s="76" t="str">
        <f t="shared" si="30"/>
        <v>挂机-8-11</v>
      </c>
      <c r="V89" s="78">
        <f t="shared" si="22"/>
        <v>79</v>
      </c>
      <c r="W89" s="78">
        <v>8</v>
      </c>
      <c r="X89" s="78">
        <v>8</v>
      </c>
      <c r="Y89" s="78">
        <v>8</v>
      </c>
      <c r="Z89" s="78">
        <v>2</v>
      </c>
    </row>
    <row r="90" spans="1:27" ht="17.25" thickBot="1" x14ac:dyDescent="0.25">
      <c r="A90" s="78">
        <f t="shared" si="23"/>
        <v>3</v>
      </c>
      <c r="B90" s="78">
        <f t="shared" si="31"/>
        <v>15</v>
      </c>
      <c r="C90" s="78">
        <f t="shared" si="24"/>
        <v>3</v>
      </c>
      <c r="D90" s="79">
        <f t="shared" si="25"/>
        <v>3030331</v>
      </c>
      <c r="E90" s="40">
        <v>30303</v>
      </c>
      <c r="F90" s="41">
        <v>3</v>
      </c>
      <c r="G90" s="41" t="s">
        <v>438</v>
      </c>
      <c r="H90" s="41" t="s">
        <v>3471</v>
      </c>
      <c r="I90" s="41">
        <f t="shared" si="27"/>
        <v>26</v>
      </c>
      <c r="J90" s="41">
        <f t="shared" si="28"/>
        <v>3</v>
      </c>
      <c r="K90" s="41">
        <f t="shared" si="26"/>
        <v>1</v>
      </c>
      <c r="L90" s="41"/>
      <c r="M90" s="41"/>
      <c r="N90" s="43"/>
      <c r="O90" s="48">
        <v>87</v>
      </c>
      <c r="Q90" s="76">
        <v>87</v>
      </c>
      <c r="R90" s="76">
        <v>8</v>
      </c>
      <c r="S90" s="76">
        <v>12</v>
      </c>
      <c r="T90" s="76">
        <f t="shared" si="29"/>
        <v>30812</v>
      </c>
      <c r="U90" s="76" t="str">
        <f t="shared" si="30"/>
        <v>挂机-8-12</v>
      </c>
      <c r="V90" s="78">
        <f t="shared" si="22"/>
        <v>79</v>
      </c>
      <c r="W90" s="78">
        <v>8</v>
      </c>
      <c r="X90" s="78">
        <v>8</v>
      </c>
      <c r="Y90" s="78">
        <v>8</v>
      </c>
      <c r="Z90" s="78">
        <v>2</v>
      </c>
    </row>
    <row r="91" spans="1:27" ht="16.5" x14ac:dyDescent="0.2">
      <c r="A91" s="78">
        <f t="shared" si="23"/>
        <v>3</v>
      </c>
      <c r="B91" s="78">
        <f t="shared" si="31"/>
        <v>16</v>
      </c>
      <c r="C91" s="78">
        <f t="shared" si="24"/>
        <v>4</v>
      </c>
      <c r="D91" s="79">
        <f t="shared" si="25"/>
        <v>3030440</v>
      </c>
      <c r="E91" s="35">
        <v>30304</v>
      </c>
      <c r="F91" s="36">
        <v>1</v>
      </c>
      <c r="G91" s="36" t="s">
        <v>437</v>
      </c>
      <c r="H91" s="36" t="s">
        <v>1463</v>
      </c>
      <c r="I91" s="36">
        <f t="shared" si="27"/>
        <v>27</v>
      </c>
      <c r="J91" s="36">
        <f t="shared" si="28"/>
        <v>3</v>
      </c>
      <c r="K91" s="36">
        <f t="shared" si="26"/>
        <v>1</v>
      </c>
      <c r="L91" s="36"/>
      <c r="M91" s="36"/>
      <c r="N91" s="37"/>
      <c r="O91" s="48">
        <v>88</v>
      </c>
      <c r="Q91" s="76">
        <v>88</v>
      </c>
      <c r="R91" s="76">
        <v>8</v>
      </c>
      <c r="S91" s="76">
        <v>13</v>
      </c>
      <c r="T91" s="76">
        <f t="shared" si="29"/>
        <v>30813</v>
      </c>
      <c r="U91" s="76" t="str">
        <f t="shared" si="30"/>
        <v>挂机-8-13</v>
      </c>
      <c r="V91" s="78">
        <f t="shared" si="22"/>
        <v>80</v>
      </c>
      <c r="W91" s="76">
        <v>9</v>
      </c>
      <c r="X91" s="78">
        <v>8</v>
      </c>
      <c r="Y91" s="78">
        <v>8</v>
      </c>
      <c r="Z91" s="78">
        <v>2</v>
      </c>
    </row>
    <row r="92" spans="1:27" ht="16.5" x14ac:dyDescent="0.2">
      <c r="A92" s="78">
        <f t="shared" si="23"/>
        <v>3</v>
      </c>
      <c r="B92" s="78">
        <f t="shared" si="31"/>
        <v>16</v>
      </c>
      <c r="C92" s="78">
        <f t="shared" si="24"/>
        <v>4</v>
      </c>
      <c r="D92" s="79">
        <f t="shared" si="25"/>
        <v>3030441</v>
      </c>
      <c r="E92" s="38">
        <v>30304</v>
      </c>
      <c r="F92" s="25">
        <v>1</v>
      </c>
      <c r="G92" s="25" t="s">
        <v>438</v>
      </c>
      <c r="H92" s="25" t="s">
        <v>441</v>
      </c>
      <c r="I92" s="25">
        <f t="shared" si="27"/>
        <v>27</v>
      </c>
      <c r="J92" s="25">
        <f t="shared" si="28"/>
        <v>3</v>
      </c>
      <c r="K92" s="25">
        <f t="shared" si="26"/>
        <v>1</v>
      </c>
      <c r="L92" s="25"/>
      <c r="M92" s="25"/>
      <c r="N92" s="39"/>
      <c r="O92" s="48">
        <v>89</v>
      </c>
      <c r="Q92" s="76">
        <v>89</v>
      </c>
      <c r="R92" s="76">
        <v>8</v>
      </c>
      <c r="S92" s="76">
        <v>14</v>
      </c>
      <c r="T92" s="76">
        <f t="shared" si="29"/>
        <v>30814</v>
      </c>
      <c r="U92" s="76" t="str">
        <f t="shared" si="30"/>
        <v>挂机-8-14</v>
      </c>
      <c r="V92" s="78">
        <f t="shared" si="22"/>
        <v>80</v>
      </c>
      <c r="W92" s="76">
        <v>9</v>
      </c>
      <c r="X92" s="76">
        <v>9</v>
      </c>
      <c r="Y92" s="78">
        <v>8</v>
      </c>
      <c r="Z92" s="78">
        <v>2</v>
      </c>
    </row>
    <row r="93" spans="1:27" ht="16.5" x14ac:dyDescent="0.2">
      <c r="A93" s="78">
        <f t="shared" si="23"/>
        <v>3</v>
      </c>
      <c r="B93" s="78">
        <f t="shared" si="31"/>
        <v>16</v>
      </c>
      <c r="C93" s="78">
        <f t="shared" si="24"/>
        <v>4</v>
      </c>
      <c r="D93" s="79">
        <f t="shared" si="25"/>
        <v>3030440</v>
      </c>
      <c r="E93" s="38">
        <v>30304</v>
      </c>
      <c r="F93" s="25">
        <v>2</v>
      </c>
      <c r="G93" s="25" t="s">
        <v>437</v>
      </c>
      <c r="H93" s="25" t="s">
        <v>440</v>
      </c>
      <c r="I93" s="25">
        <f t="shared" si="27"/>
        <v>27</v>
      </c>
      <c r="J93" s="25">
        <f t="shared" si="28"/>
        <v>3</v>
      </c>
      <c r="K93" s="25">
        <f t="shared" si="26"/>
        <v>1</v>
      </c>
      <c r="L93" s="25"/>
      <c r="M93" s="25"/>
      <c r="N93" s="39"/>
      <c r="O93" s="48">
        <v>90</v>
      </c>
      <c r="Q93" s="76">
        <v>90</v>
      </c>
      <c r="R93" s="76">
        <v>8</v>
      </c>
      <c r="S93" s="76">
        <v>15</v>
      </c>
      <c r="T93" s="76">
        <f t="shared" si="29"/>
        <v>30815</v>
      </c>
      <c r="U93" s="76" t="str">
        <f t="shared" si="30"/>
        <v>挂机-8-15</v>
      </c>
      <c r="V93" s="78">
        <f t="shared" si="22"/>
        <v>80</v>
      </c>
      <c r="W93" s="76">
        <v>9</v>
      </c>
      <c r="X93" s="76">
        <v>9</v>
      </c>
      <c r="Y93" s="76">
        <v>9</v>
      </c>
      <c r="Z93" s="78">
        <v>2</v>
      </c>
    </row>
    <row r="94" spans="1:27" ht="16.5" x14ac:dyDescent="0.2">
      <c r="A94" s="78">
        <f t="shared" si="23"/>
        <v>3</v>
      </c>
      <c r="B94" s="78">
        <f t="shared" si="31"/>
        <v>16</v>
      </c>
      <c r="C94" s="78">
        <f t="shared" si="24"/>
        <v>4</v>
      </c>
      <c r="D94" s="79">
        <f t="shared" si="25"/>
        <v>3030441</v>
      </c>
      <c r="E94" s="38">
        <v>30304</v>
      </c>
      <c r="F94" s="25">
        <v>2</v>
      </c>
      <c r="G94" s="25" t="s">
        <v>438</v>
      </c>
      <c r="H94" s="25" t="s">
        <v>3153</v>
      </c>
      <c r="I94" s="25">
        <f t="shared" si="27"/>
        <v>27</v>
      </c>
      <c r="J94" s="25">
        <f t="shared" si="28"/>
        <v>3</v>
      </c>
      <c r="K94" s="25">
        <f t="shared" si="26"/>
        <v>1</v>
      </c>
      <c r="L94" s="25"/>
      <c r="M94" s="25"/>
      <c r="N94" s="39"/>
      <c r="O94" s="48">
        <v>91</v>
      </c>
      <c r="Q94" s="76">
        <v>91</v>
      </c>
      <c r="R94" s="76">
        <v>9</v>
      </c>
      <c r="S94" s="76">
        <v>1</v>
      </c>
      <c r="T94" s="76">
        <f t="shared" si="29"/>
        <v>30901</v>
      </c>
      <c r="U94" s="76" t="str">
        <f t="shared" si="30"/>
        <v>挂机-9-1</v>
      </c>
      <c r="V94" s="78">
        <v>84</v>
      </c>
      <c r="W94" s="78">
        <v>9</v>
      </c>
      <c r="X94" s="78">
        <v>9</v>
      </c>
      <c r="Y94" s="78">
        <v>9</v>
      </c>
      <c r="Z94" s="78">
        <v>2</v>
      </c>
    </row>
    <row r="95" spans="1:27" ht="16.5" x14ac:dyDescent="0.2">
      <c r="A95" s="78">
        <f t="shared" si="23"/>
        <v>3</v>
      </c>
      <c r="B95" s="78">
        <f t="shared" si="31"/>
        <v>16</v>
      </c>
      <c r="C95" s="78">
        <f t="shared" si="24"/>
        <v>4</v>
      </c>
      <c r="D95" s="79">
        <f t="shared" si="25"/>
        <v>3030440</v>
      </c>
      <c r="E95" s="38">
        <v>30304</v>
      </c>
      <c r="F95" s="25">
        <v>3</v>
      </c>
      <c r="G95" s="25" t="s">
        <v>437</v>
      </c>
      <c r="H95" s="25" t="s">
        <v>495</v>
      </c>
      <c r="I95" s="25">
        <f t="shared" si="27"/>
        <v>27</v>
      </c>
      <c r="J95" s="25">
        <f t="shared" si="28"/>
        <v>3</v>
      </c>
      <c r="K95" s="25">
        <f t="shared" si="26"/>
        <v>1</v>
      </c>
      <c r="L95" s="25"/>
      <c r="M95" s="25"/>
      <c r="N95" s="39"/>
      <c r="O95" s="48">
        <v>92</v>
      </c>
      <c r="Q95" s="76">
        <v>92</v>
      </c>
      <c r="R95" s="76">
        <v>9</v>
      </c>
      <c r="S95" s="76">
        <v>2</v>
      </c>
      <c r="T95" s="76">
        <f t="shared" si="29"/>
        <v>30902</v>
      </c>
      <c r="U95" s="76" t="str">
        <f t="shared" si="30"/>
        <v>挂机-9-2</v>
      </c>
      <c r="V95" s="78">
        <v>85</v>
      </c>
      <c r="W95" s="76">
        <v>10</v>
      </c>
      <c r="X95" s="78">
        <v>9</v>
      </c>
      <c r="Y95" s="78">
        <v>9</v>
      </c>
      <c r="Z95" s="78">
        <v>2</v>
      </c>
      <c r="AA95" s="48"/>
    </row>
    <row r="96" spans="1:27" ht="17.25" thickBot="1" x14ac:dyDescent="0.25">
      <c r="A96" s="78">
        <f t="shared" si="23"/>
        <v>3</v>
      </c>
      <c r="B96" s="78">
        <f t="shared" si="31"/>
        <v>16</v>
      </c>
      <c r="C96" s="78">
        <f t="shared" si="24"/>
        <v>4</v>
      </c>
      <c r="D96" s="79">
        <f t="shared" si="25"/>
        <v>3030441</v>
      </c>
      <c r="E96" s="40">
        <v>30304</v>
      </c>
      <c r="F96" s="41">
        <v>3</v>
      </c>
      <c r="G96" s="41" t="s">
        <v>438</v>
      </c>
      <c r="H96" s="41" t="s">
        <v>3471</v>
      </c>
      <c r="I96" s="41">
        <f t="shared" si="27"/>
        <v>27</v>
      </c>
      <c r="J96" s="41">
        <f t="shared" si="28"/>
        <v>3</v>
      </c>
      <c r="K96" s="41">
        <f t="shared" si="26"/>
        <v>1</v>
      </c>
      <c r="L96" s="41"/>
      <c r="M96" s="41"/>
      <c r="N96" s="43"/>
      <c r="O96" s="48">
        <v>93</v>
      </c>
      <c r="Q96" s="76">
        <v>93</v>
      </c>
      <c r="R96" s="76">
        <v>9</v>
      </c>
      <c r="S96" s="76">
        <v>3</v>
      </c>
      <c r="T96" s="76">
        <f t="shared" si="29"/>
        <v>30903</v>
      </c>
      <c r="U96" s="76" t="str">
        <f t="shared" si="30"/>
        <v>挂机-9-3</v>
      </c>
      <c r="V96" s="78">
        <v>85</v>
      </c>
      <c r="W96" s="76">
        <v>10</v>
      </c>
      <c r="X96" s="76">
        <v>10</v>
      </c>
      <c r="Y96" s="78">
        <v>9</v>
      </c>
      <c r="Z96" s="78">
        <v>2</v>
      </c>
      <c r="AA96" s="48"/>
    </row>
    <row r="97" spans="1:27" ht="16.5" x14ac:dyDescent="0.2">
      <c r="A97" s="78">
        <f t="shared" si="23"/>
        <v>3</v>
      </c>
      <c r="B97" s="78">
        <f t="shared" si="31"/>
        <v>17</v>
      </c>
      <c r="C97" s="78">
        <f t="shared" si="24"/>
        <v>5</v>
      </c>
      <c r="D97" s="79">
        <f t="shared" si="25"/>
        <v>3030550</v>
      </c>
      <c r="E97" s="35">
        <v>30305</v>
      </c>
      <c r="F97" s="36">
        <v>1</v>
      </c>
      <c r="G97" s="36" t="s">
        <v>437</v>
      </c>
      <c r="H97" s="36" t="s">
        <v>1463</v>
      </c>
      <c r="I97" s="36">
        <f t="shared" si="27"/>
        <v>28</v>
      </c>
      <c r="J97" s="36">
        <f t="shared" si="28"/>
        <v>3</v>
      </c>
      <c r="K97" s="36">
        <f t="shared" si="26"/>
        <v>1</v>
      </c>
      <c r="L97" s="36"/>
      <c r="M97" s="36"/>
      <c r="N97" s="37"/>
      <c r="O97" s="48">
        <v>94</v>
      </c>
      <c r="Q97" s="76">
        <v>94</v>
      </c>
      <c r="R97" s="76">
        <v>9</v>
      </c>
      <c r="S97" s="76">
        <v>4</v>
      </c>
      <c r="T97" s="76">
        <f t="shared" si="29"/>
        <v>30904</v>
      </c>
      <c r="U97" s="76" t="str">
        <f t="shared" si="30"/>
        <v>挂机-9-4</v>
      </c>
      <c r="V97" s="78">
        <v>85</v>
      </c>
      <c r="W97" s="76">
        <v>10</v>
      </c>
      <c r="X97" s="76">
        <v>10</v>
      </c>
      <c r="Y97" s="76">
        <v>10</v>
      </c>
      <c r="Z97" s="78">
        <v>2</v>
      </c>
      <c r="AA97" s="48"/>
    </row>
    <row r="98" spans="1:27" ht="16.5" x14ac:dyDescent="0.2">
      <c r="A98" s="78">
        <f t="shared" si="23"/>
        <v>3</v>
      </c>
      <c r="B98" s="78">
        <f t="shared" si="31"/>
        <v>17</v>
      </c>
      <c r="C98" s="78">
        <f t="shared" si="24"/>
        <v>5</v>
      </c>
      <c r="D98" s="79">
        <f t="shared" si="25"/>
        <v>3030551</v>
      </c>
      <c r="E98" s="38">
        <v>30305</v>
      </c>
      <c r="F98" s="25">
        <v>1</v>
      </c>
      <c r="G98" s="25" t="s">
        <v>438</v>
      </c>
      <c r="H98" s="25" t="s">
        <v>441</v>
      </c>
      <c r="I98" s="25">
        <f t="shared" si="27"/>
        <v>28</v>
      </c>
      <c r="J98" s="25">
        <f t="shared" si="28"/>
        <v>3</v>
      </c>
      <c r="K98" s="25">
        <f t="shared" si="26"/>
        <v>1</v>
      </c>
      <c r="L98" s="25"/>
      <c r="M98" s="25"/>
      <c r="N98" s="39"/>
      <c r="O98" s="48">
        <v>95</v>
      </c>
      <c r="Q98" s="76">
        <v>95</v>
      </c>
      <c r="R98" s="76">
        <v>9</v>
      </c>
      <c r="S98" s="76">
        <v>5</v>
      </c>
      <c r="T98" s="76">
        <f t="shared" si="29"/>
        <v>30905</v>
      </c>
      <c r="U98" s="76" t="str">
        <f t="shared" si="30"/>
        <v>挂机-9-5</v>
      </c>
      <c r="V98" s="78">
        <v>86</v>
      </c>
      <c r="W98" s="78">
        <v>10</v>
      </c>
      <c r="X98" s="78">
        <v>10</v>
      </c>
      <c r="Y98" s="78">
        <v>10</v>
      </c>
      <c r="Z98" s="78">
        <v>2</v>
      </c>
      <c r="AA98" s="48"/>
    </row>
    <row r="99" spans="1:27" ht="16.5" x14ac:dyDescent="0.2">
      <c r="A99" s="78">
        <f t="shared" si="23"/>
        <v>3</v>
      </c>
      <c r="B99" s="78">
        <f t="shared" si="31"/>
        <v>17</v>
      </c>
      <c r="C99" s="78">
        <f t="shared" si="24"/>
        <v>5</v>
      </c>
      <c r="D99" s="79">
        <f t="shared" si="25"/>
        <v>3030550</v>
      </c>
      <c r="E99" s="38">
        <v>30305</v>
      </c>
      <c r="F99" s="25">
        <v>2</v>
      </c>
      <c r="G99" s="25" t="s">
        <v>437</v>
      </c>
      <c r="H99" s="25" t="s">
        <v>440</v>
      </c>
      <c r="I99" s="25">
        <f t="shared" si="27"/>
        <v>28</v>
      </c>
      <c r="J99" s="25">
        <f t="shared" si="28"/>
        <v>3</v>
      </c>
      <c r="K99" s="25">
        <f t="shared" si="26"/>
        <v>1</v>
      </c>
      <c r="L99" s="25"/>
      <c r="M99" s="25"/>
      <c r="N99" s="39"/>
      <c r="O99" s="48">
        <v>96</v>
      </c>
      <c r="Q99" s="76">
        <v>96</v>
      </c>
      <c r="R99" s="76">
        <v>9</v>
      </c>
      <c r="S99" s="76">
        <v>6</v>
      </c>
      <c r="T99" s="76">
        <f t="shared" si="29"/>
        <v>30906</v>
      </c>
      <c r="U99" s="76" t="str">
        <f t="shared" si="30"/>
        <v>挂机-9-6</v>
      </c>
      <c r="V99" s="78">
        <v>86</v>
      </c>
      <c r="W99" s="78">
        <v>10</v>
      </c>
      <c r="X99" s="78">
        <v>10</v>
      </c>
      <c r="Y99" s="78">
        <v>10</v>
      </c>
      <c r="Z99" s="78">
        <v>2</v>
      </c>
    </row>
    <row r="100" spans="1:27" ht="16.5" x14ac:dyDescent="0.2">
      <c r="A100" s="78">
        <f t="shared" si="23"/>
        <v>3</v>
      </c>
      <c r="B100" s="78">
        <f t="shared" si="31"/>
        <v>17</v>
      </c>
      <c r="C100" s="78">
        <f t="shared" si="24"/>
        <v>5</v>
      </c>
      <c r="D100" s="79">
        <f t="shared" si="25"/>
        <v>3030551</v>
      </c>
      <c r="E100" s="38">
        <v>30305</v>
      </c>
      <c r="F100" s="25">
        <v>2</v>
      </c>
      <c r="G100" s="25" t="s">
        <v>438</v>
      </c>
      <c r="H100" s="25" t="s">
        <v>3153</v>
      </c>
      <c r="I100" s="25">
        <f t="shared" si="27"/>
        <v>28</v>
      </c>
      <c r="J100" s="25">
        <f t="shared" si="28"/>
        <v>3</v>
      </c>
      <c r="K100" s="25">
        <f t="shared" si="26"/>
        <v>1</v>
      </c>
      <c r="L100" s="25"/>
      <c r="M100" s="25"/>
      <c r="N100" s="39"/>
      <c r="O100" s="48">
        <v>97</v>
      </c>
      <c r="Q100" s="76">
        <v>97</v>
      </c>
      <c r="R100" s="76">
        <v>9</v>
      </c>
      <c r="S100" s="76">
        <v>7</v>
      </c>
      <c r="T100" s="76">
        <f t="shared" si="29"/>
        <v>30907</v>
      </c>
      <c r="U100" s="76" t="str">
        <f t="shared" si="30"/>
        <v>挂机-9-7</v>
      </c>
      <c r="V100" s="78">
        <v>87</v>
      </c>
      <c r="W100" s="78">
        <v>10</v>
      </c>
      <c r="X100" s="78">
        <v>10</v>
      </c>
      <c r="Y100" s="78">
        <v>10</v>
      </c>
      <c r="Z100" s="78">
        <v>2</v>
      </c>
    </row>
    <row r="101" spans="1:27" ht="16.5" x14ac:dyDescent="0.2">
      <c r="A101" s="78">
        <f t="shared" si="23"/>
        <v>3</v>
      </c>
      <c r="B101" s="78">
        <f t="shared" si="31"/>
        <v>17</v>
      </c>
      <c r="C101" s="78">
        <f t="shared" si="24"/>
        <v>5</v>
      </c>
      <c r="D101" s="79">
        <f t="shared" si="25"/>
        <v>3030550</v>
      </c>
      <c r="E101" s="38">
        <v>30305</v>
      </c>
      <c r="F101" s="25">
        <v>3</v>
      </c>
      <c r="G101" s="25" t="s">
        <v>437</v>
      </c>
      <c r="H101" s="25" t="s">
        <v>495</v>
      </c>
      <c r="I101" s="25">
        <f t="shared" si="27"/>
        <v>28</v>
      </c>
      <c r="J101" s="25">
        <f t="shared" si="28"/>
        <v>3</v>
      </c>
      <c r="K101" s="25">
        <f t="shared" si="26"/>
        <v>1</v>
      </c>
      <c r="L101" s="25"/>
      <c r="M101" s="25"/>
      <c r="N101" s="39"/>
      <c r="O101" s="48">
        <v>98</v>
      </c>
      <c r="Q101" s="76">
        <v>98</v>
      </c>
      <c r="R101" s="76">
        <v>9</v>
      </c>
      <c r="S101" s="76">
        <v>8</v>
      </c>
      <c r="T101" s="76">
        <f t="shared" si="29"/>
        <v>30908</v>
      </c>
      <c r="U101" s="76" t="str">
        <f t="shared" si="30"/>
        <v>挂机-9-8</v>
      </c>
      <c r="V101" s="78">
        <v>87</v>
      </c>
      <c r="W101" s="78">
        <v>10</v>
      </c>
      <c r="X101" s="78">
        <v>10</v>
      </c>
      <c r="Y101" s="78">
        <v>10</v>
      </c>
      <c r="Z101" s="78">
        <v>2</v>
      </c>
    </row>
    <row r="102" spans="1:27" ht="17.25" thickBot="1" x14ac:dyDescent="0.25">
      <c r="A102" s="78">
        <f t="shared" si="23"/>
        <v>3</v>
      </c>
      <c r="B102" s="78">
        <f t="shared" si="31"/>
        <v>17</v>
      </c>
      <c r="C102" s="78">
        <f t="shared" si="24"/>
        <v>5</v>
      </c>
      <c r="D102" s="79">
        <f t="shared" si="25"/>
        <v>3030551</v>
      </c>
      <c r="E102" s="40">
        <v>30305</v>
      </c>
      <c r="F102" s="41">
        <v>3</v>
      </c>
      <c r="G102" s="41" t="s">
        <v>438</v>
      </c>
      <c r="H102" s="41" t="s">
        <v>3471</v>
      </c>
      <c r="I102" s="41">
        <f t="shared" si="27"/>
        <v>28</v>
      </c>
      <c r="J102" s="41">
        <f t="shared" si="28"/>
        <v>3</v>
      </c>
      <c r="K102" s="41">
        <f t="shared" si="26"/>
        <v>1</v>
      </c>
      <c r="L102" s="41"/>
      <c r="M102" s="41"/>
      <c r="N102" s="43"/>
      <c r="O102" s="48">
        <v>99</v>
      </c>
      <c r="Q102" s="76">
        <v>99</v>
      </c>
      <c r="R102" s="76">
        <v>9</v>
      </c>
      <c r="S102" s="76">
        <v>9</v>
      </c>
      <c r="T102" s="76">
        <f t="shared" si="29"/>
        <v>30909</v>
      </c>
      <c r="U102" s="76" t="str">
        <f t="shared" si="30"/>
        <v>挂机-9-9</v>
      </c>
      <c r="V102" s="78">
        <v>88</v>
      </c>
      <c r="W102" s="78">
        <v>10</v>
      </c>
      <c r="X102" s="78">
        <v>10</v>
      </c>
      <c r="Y102" s="78">
        <v>10</v>
      </c>
      <c r="Z102" s="78">
        <v>2</v>
      </c>
    </row>
    <row r="103" spans="1:27" ht="16.5" x14ac:dyDescent="0.2">
      <c r="A103" s="78">
        <f t="shared" si="23"/>
        <v>3</v>
      </c>
      <c r="B103" s="78">
        <f t="shared" si="31"/>
        <v>18</v>
      </c>
      <c r="C103" s="78">
        <f t="shared" si="24"/>
        <v>6</v>
      </c>
      <c r="D103" s="79">
        <f t="shared" si="25"/>
        <v>3030660</v>
      </c>
      <c r="E103" s="35">
        <v>30306</v>
      </c>
      <c r="F103" s="36">
        <v>1</v>
      </c>
      <c r="G103" s="36" t="s">
        <v>437</v>
      </c>
      <c r="H103" s="36" t="s">
        <v>1463</v>
      </c>
      <c r="I103" s="36">
        <f t="shared" si="27"/>
        <v>29</v>
      </c>
      <c r="J103" s="36">
        <f t="shared" si="28"/>
        <v>3</v>
      </c>
      <c r="K103" s="36">
        <f t="shared" si="26"/>
        <v>1</v>
      </c>
      <c r="L103" s="36"/>
      <c r="M103" s="36"/>
      <c r="N103" s="37"/>
      <c r="O103" s="48">
        <v>100</v>
      </c>
      <c r="Q103" s="76">
        <v>100</v>
      </c>
      <c r="R103" s="76">
        <v>9</v>
      </c>
      <c r="S103" s="76">
        <v>10</v>
      </c>
      <c r="T103" s="76">
        <f t="shared" si="29"/>
        <v>30910</v>
      </c>
      <c r="U103" s="76" t="str">
        <f t="shared" si="30"/>
        <v>挂机-9-10</v>
      </c>
      <c r="V103" s="78">
        <v>88</v>
      </c>
      <c r="W103" s="78">
        <v>10</v>
      </c>
      <c r="X103" s="78">
        <v>10</v>
      </c>
      <c r="Y103" s="78">
        <v>10</v>
      </c>
      <c r="Z103" s="78">
        <v>2</v>
      </c>
    </row>
    <row r="104" spans="1:27" ht="16.5" x14ac:dyDescent="0.2">
      <c r="A104" s="78">
        <f t="shared" si="23"/>
        <v>3</v>
      </c>
      <c r="B104" s="78">
        <f t="shared" si="31"/>
        <v>18</v>
      </c>
      <c r="C104" s="78">
        <f t="shared" si="24"/>
        <v>6</v>
      </c>
      <c r="D104" s="79">
        <f t="shared" si="25"/>
        <v>3030661</v>
      </c>
      <c r="E104" s="38">
        <v>30306</v>
      </c>
      <c r="F104" s="25">
        <v>1</v>
      </c>
      <c r="G104" s="25" t="s">
        <v>438</v>
      </c>
      <c r="H104" s="25" t="s">
        <v>441</v>
      </c>
      <c r="I104" s="25">
        <f t="shared" si="27"/>
        <v>29</v>
      </c>
      <c r="J104" s="25">
        <f t="shared" si="28"/>
        <v>3</v>
      </c>
      <c r="K104" s="25">
        <f t="shared" si="26"/>
        <v>1</v>
      </c>
      <c r="L104" s="25"/>
      <c r="M104" s="25"/>
      <c r="N104" s="39"/>
      <c r="O104" s="48">
        <v>101</v>
      </c>
      <c r="Q104" s="76">
        <v>101</v>
      </c>
      <c r="R104" s="76">
        <v>9</v>
      </c>
      <c r="S104" s="76">
        <v>11</v>
      </c>
      <c r="T104" s="76">
        <f t="shared" si="29"/>
        <v>30911</v>
      </c>
      <c r="U104" s="76" t="str">
        <f t="shared" si="30"/>
        <v>挂机-9-11</v>
      </c>
      <c r="V104" s="78">
        <v>89</v>
      </c>
      <c r="W104" s="78">
        <v>10</v>
      </c>
      <c r="X104" s="78">
        <v>10</v>
      </c>
      <c r="Y104" s="78">
        <v>10</v>
      </c>
      <c r="Z104" s="78">
        <v>2</v>
      </c>
    </row>
    <row r="105" spans="1:27" ht="16.5" x14ac:dyDescent="0.2">
      <c r="A105" s="78">
        <f t="shared" si="23"/>
        <v>3</v>
      </c>
      <c r="B105" s="78">
        <f t="shared" si="31"/>
        <v>18</v>
      </c>
      <c r="C105" s="78">
        <f t="shared" si="24"/>
        <v>6</v>
      </c>
      <c r="D105" s="79">
        <f t="shared" si="25"/>
        <v>3030660</v>
      </c>
      <c r="E105" s="38">
        <v>30306</v>
      </c>
      <c r="F105" s="25">
        <v>2</v>
      </c>
      <c r="G105" s="25" t="s">
        <v>437</v>
      </c>
      <c r="H105" s="25" t="s">
        <v>440</v>
      </c>
      <c r="I105" s="25">
        <f t="shared" si="27"/>
        <v>29</v>
      </c>
      <c r="J105" s="25">
        <f t="shared" si="28"/>
        <v>3</v>
      </c>
      <c r="K105" s="25">
        <f t="shared" si="26"/>
        <v>1</v>
      </c>
      <c r="L105" s="25"/>
      <c r="M105" s="25"/>
      <c r="N105" s="39"/>
      <c r="O105" s="48">
        <v>102</v>
      </c>
      <c r="Q105" s="76">
        <v>102</v>
      </c>
      <c r="R105" s="76">
        <v>9</v>
      </c>
      <c r="S105" s="76">
        <v>12</v>
      </c>
      <c r="T105" s="76">
        <f t="shared" si="29"/>
        <v>30912</v>
      </c>
      <c r="U105" s="76" t="str">
        <f t="shared" si="30"/>
        <v>挂机-9-12</v>
      </c>
      <c r="V105" s="78">
        <v>89</v>
      </c>
      <c r="W105" s="78">
        <v>10</v>
      </c>
      <c r="X105" s="78">
        <v>10</v>
      </c>
      <c r="Y105" s="78">
        <v>10</v>
      </c>
      <c r="Z105" s="78">
        <v>2</v>
      </c>
    </row>
    <row r="106" spans="1:27" ht="16.5" x14ac:dyDescent="0.2">
      <c r="A106" s="78">
        <f t="shared" si="23"/>
        <v>3</v>
      </c>
      <c r="B106" s="78">
        <f t="shared" si="31"/>
        <v>18</v>
      </c>
      <c r="C106" s="78">
        <f t="shared" si="24"/>
        <v>6</v>
      </c>
      <c r="D106" s="79">
        <f t="shared" si="25"/>
        <v>3030661</v>
      </c>
      <c r="E106" s="38">
        <v>30306</v>
      </c>
      <c r="F106" s="25">
        <v>2</v>
      </c>
      <c r="G106" s="25" t="s">
        <v>438</v>
      </c>
      <c r="H106" s="25" t="s">
        <v>3153</v>
      </c>
      <c r="I106" s="25">
        <f t="shared" si="27"/>
        <v>29</v>
      </c>
      <c r="J106" s="25">
        <f t="shared" si="28"/>
        <v>3</v>
      </c>
      <c r="K106" s="25">
        <f t="shared" si="26"/>
        <v>1</v>
      </c>
      <c r="L106" s="25"/>
      <c r="M106" s="25"/>
      <c r="N106" s="39"/>
      <c r="O106" s="48">
        <v>103</v>
      </c>
      <c r="Q106" s="76">
        <v>103</v>
      </c>
      <c r="R106" s="76">
        <v>9</v>
      </c>
      <c r="S106" s="76">
        <v>13</v>
      </c>
      <c r="T106" s="76">
        <f t="shared" si="29"/>
        <v>30913</v>
      </c>
      <c r="U106" s="76" t="str">
        <f t="shared" si="30"/>
        <v>挂机-9-13</v>
      </c>
      <c r="V106" s="78">
        <v>90</v>
      </c>
      <c r="W106" s="76">
        <v>11</v>
      </c>
      <c r="X106" s="78">
        <v>10</v>
      </c>
      <c r="Y106" s="78">
        <v>10</v>
      </c>
      <c r="Z106" s="78">
        <v>2</v>
      </c>
    </row>
    <row r="107" spans="1:27" ht="16.5" x14ac:dyDescent="0.2">
      <c r="A107" s="78">
        <f t="shared" si="23"/>
        <v>3</v>
      </c>
      <c r="B107" s="78">
        <f t="shared" si="31"/>
        <v>18</v>
      </c>
      <c r="C107" s="78">
        <f t="shared" si="24"/>
        <v>6</v>
      </c>
      <c r="D107" s="79">
        <f t="shared" si="25"/>
        <v>3030660</v>
      </c>
      <c r="E107" s="38">
        <v>30306</v>
      </c>
      <c r="F107" s="25">
        <v>3</v>
      </c>
      <c r="G107" s="25" t="s">
        <v>437</v>
      </c>
      <c r="H107" s="25" t="s">
        <v>495</v>
      </c>
      <c r="I107" s="25">
        <f t="shared" si="27"/>
        <v>29</v>
      </c>
      <c r="J107" s="25">
        <f t="shared" si="28"/>
        <v>3</v>
      </c>
      <c r="K107" s="25">
        <f t="shared" si="26"/>
        <v>1</v>
      </c>
      <c r="L107" s="25"/>
      <c r="M107" s="25"/>
      <c r="N107" s="39"/>
      <c r="O107" s="48">
        <v>104</v>
      </c>
      <c r="Q107" s="76">
        <v>104</v>
      </c>
      <c r="R107" s="76">
        <v>9</v>
      </c>
      <c r="S107" s="76">
        <v>14</v>
      </c>
      <c r="T107" s="76">
        <f t="shared" si="29"/>
        <v>30914</v>
      </c>
      <c r="U107" s="76" t="str">
        <f t="shared" si="30"/>
        <v>挂机-9-14</v>
      </c>
      <c r="V107" s="78">
        <v>90</v>
      </c>
      <c r="W107" s="76">
        <v>11</v>
      </c>
      <c r="X107" s="76">
        <v>11</v>
      </c>
      <c r="Y107" s="78">
        <v>10</v>
      </c>
      <c r="Z107" s="78">
        <v>2</v>
      </c>
    </row>
    <row r="108" spans="1:27" ht="17.25" thickBot="1" x14ac:dyDescent="0.25">
      <c r="A108" s="78">
        <f t="shared" si="23"/>
        <v>3</v>
      </c>
      <c r="B108" s="78">
        <f t="shared" si="31"/>
        <v>18</v>
      </c>
      <c r="C108" s="78">
        <f t="shared" si="24"/>
        <v>6</v>
      </c>
      <c r="D108" s="79">
        <f t="shared" si="25"/>
        <v>3030661</v>
      </c>
      <c r="E108" s="40">
        <v>30306</v>
      </c>
      <c r="F108" s="41">
        <v>3</v>
      </c>
      <c r="G108" s="41" t="s">
        <v>438</v>
      </c>
      <c r="H108" s="41" t="s">
        <v>3471</v>
      </c>
      <c r="I108" s="41">
        <f t="shared" si="27"/>
        <v>29</v>
      </c>
      <c r="J108" s="41">
        <f t="shared" si="28"/>
        <v>3</v>
      </c>
      <c r="K108" s="41">
        <f t="shared" si="26"/>
        <v>1</v>
      </c>
      <c r="L108" s="41"/>
      <c r="M108" s="41"/>
      <c r="N108" s="43"/>
      <c r="O108" s="48">
        <v>105</v>
      </c>
      <c r="Q108" s="76">
        <v>105</v>
      </c>
      <c r="R108" s="76">
        <v>9</v>
      </c>
      <c r="S108" s="76">
        <v>15</v>
      </c>
      <c r="T108" s="76">
        <f t="shared" si="29"/>
        <v>30915</v>
      </c>
      <c r="U108" s="76" t="str">
        <f t="shared" si="30"/>
        <v>挂机-9-15</v>
      </c>
      <c r="V108" s="78">
        <v>90</v>
      </c>
      <c r="W108" s="76">
        <v>11</v>
      </c>
      <c r="X108" s="76">
        <v>11</v>
      </c>
      <c r="Y108" s="76">
        <v>11</v>
      </c>
      <c r="Z108" s="78">
        <v>2</v>
      </c>
    </row>
    <row r="109" spans="1:27" ht="16.5" x14ac:dyDescent="0.2">
      <c r="A109" s="78">
        <f t="shared" si="23"/>
        <v>3</v>
      </c>
      <c r="B109" s="78">
        <f t="shared" si="31"/>
        <v>19</v>
      </c>
      <c r="C109" s="78">
        <f t="shared" si="24"/>
        <v>7</v>
      </c>
      <c r="D109" s="79">
        <f t="shared" si="25"/>
        <v>3030770</v>
      </c>
      <c r="E109" s="35">
        <v>30307</v>
      </c>
      <c r="F109" s="36">
        <v>1</v>
      </c>
      <c r="G109" s="36" t="s">
        <v>437</v>
      </c>
      <c r="H109" s="36" t="s">
        <v>1463</v>
      </c>
      <c r="I109" s="36">
        <f t="shared" si="27"/>
        <v>30</v>
      </c>
      <c r="J109" s="36">
        <f t="shared" si="28"/>
        <v>4</v>
      </c>
      <c r="K109" s="36">
        <f t="shared" si="26"/>
        <v>1</v>
      </c>
      <c r="L109" s="36"/>
      <c r="M109" s="36"/>
      <c r="N109" s="37"/>
      <c r="O109" s="48">
        <v>106</v>
      </c>
      <c r="Q109" s="76">
        <v>106</v>
      </c>
      <c r="R109" s="76">
        <v>10</v>
      </c>
      <c r="S109" s="76">
        <v>1</v>
      </c>
      <c r="T109" s="76">
        <f t="shared" si="29"/>
        <v>31001</v>
      </c>
      <c r="U109" s="76" t="str">
        <f t="shared" si="30"/>
        <v>挂机-10-1</v>
      </c>
      <c r="V109" s="78">
        <v>94</v>
      </c>
      <c r="W109" s="78">
        <v>11</v>
      </c>
      <c r="X109" s="78">
        <v>11</v>
      </c>
      <c r="Y109" s="78">
        <v>11</v>
      </c>
      <c r="Z109" s="78">
        <v>2</v>
      </c>
    </row>
    <row r="110" spans="1:27" ht="16.5" x14ac:dyDescent="0.2">
      <c r="A110" s="78">
        <f t="shared" si="23"/>
        <v>3</v>
      </c>
      <c r="B110" s="78">
        <f t="shared" si="31"/>
        <v>19</v>
      </c>
      <c r="C110" s="78">
        <f t="shared" si="24"/>
        <v>7</v>
      </c>
      <c r="D110" s="79">
        <f t="shared" si="25"/>
        <v>3030771</v>
      </c>
      <c r="E110" s="38">
        <v>30307</v>
      </c>
      <c r="F110" s="25">
        <v>1</v>
      </c>
      <c r="G110" s="25" t="s">
        <v>438</v>
      </c>
      <c r="H110" s="25" t="s">
        <v>3478</v>
      </c>
      <c r="I110" s="25">
        <f t="shared" si="27"/>
        <v>30</v>
      </c>
      <c r="J110" s="25">
        <f t="shared" si="28"/>
        <v>4</v>
      </c>
      <c r="K110" s="25">
        <f t="shared" si="26"/>
        <v>1</v>
      </c>
      <c r="L110" s="25"/>
      <c r="M110" s="25"/>
      <c r="N110" s="39"/>
      <c r="O110" s="48">
        <v>107</v>
      </c>
      <c r="Q110" s="76">
        <v>107</v>
      </c>
      <c r="R110" s="76">
        <v>10</v>
      </c>
      <c r="S110" s="76">
        <v>2</v>
      </c>
      <c r="T110" s="76">
        <f t="shared" si="29"/>
        <v>31002</v>
      </c>
      <c r="U110" s="76" t="str">
        <f t="shared" si="30"/>
        <v>挂机-10-2</v>
      </c>
      <c r="V110" s="78">
        <v>95</v>
      </c>
      <c r="W110" s="78">
        <v>11</v>
      </c>
      <c r="X110" s="78">
        <v>11</v>
      </c>
      <c r="Y110" s="78">
        <v>11</v>
      </c>
      <c r="Z110" s="78">
        <v>2</v>
      </c>
    </row>
    <row r="111" spans="1:27" ht="16.5" x14ac:dyDescent="0.2">
      <c r="A111" s="78">
        <f t="shared" si="23"/>
        <v>3</v>
      </c>
      <c r="B111" s="78">
        <f t="shared" si="31"/>
        <v>19</v>
      </c>
      <c r="C111" s="78">
        <f t="shared" si="24"/>
        <v>7</v>
      </c>
      <c r="D111" s="79">
        <f t="shared" si="25"/>
        <v>3030770</v>
      </c>
      <c r="E111" s="38">
        <v>30307</v>
      </c>
      <c r="F111" s="25">
        <v>2</v>
      </c>
      <c r="G111" s="25" t="s">
        <v>437</v>
      </c>
      <c r="H111" s="25" t="s">
        <v>440</v>
      </c>
      <c r="I111" s="25">
        <f t="shared" si="27"/>
        <v>30</v>
      </c>
      <c r="J111" s="25">
        <f t="shared" si="28"/>
        <v>3</v>
      </c>
      <c r="K111" s="25">
        <f t="shared" si="26"/>
        <v>1</v>
      </c>
      <c r="L111" s="25"/>
      <c r="M111" s="25"/>
      <c r="N111" s="39"/>
      <c r="O111" s="48">
        <v>108</v>
      </c>
      <c r="Q111" s="76">
        <v>108</v>
      </c>
      <c r="R111" s="76">
        <v>10</v>
      </c>
      <c r="S111" s="76">
        <v>3</v>
      </c>
      <c r="T111" s="76">
        <f t="shared" si="29"/>
        <v>31003</v>
      </c>
      <c r="U111" s="76" t="str">
        <f t="shared" si="30"/>
        <v>挂机-10-3</v>
      </c>
      <c r="V111" s="78">
        <v>95</v>
      </c>
      <c r="W111" s="78">
        <v>11</v>
      </c>
      <c r="X111" s="78">
        <v>11</v>
      </c>
      <c r="Y111" s="78">
        <v>11</v>
      </c>
      <c r="Z111" s="78">
        <v>2</v>
      </c>
    </row>
    <row r="112" spans="1:27" ht="16.5" x14ac:dyDescent="0.2">
      <c r="A112" s="78">
        <f t="shared" si="23"/>
        <v>3</v>
      </c>
      <c r="B112" s="78">
        <f t="shared" si="31"/>
        <v>19</v>
      </c>
      <c r="C112" s="78">
        <f t="shared" si="24"/>
        <v>7</v>
      </c>
      <c r="D112" s="79">
        <f t="shared" si="25"/>
        <v>3030771</v>
      </c>
      <c r="E112" s="38">
        <v>30307</v>
      </c>
      <c r="F112" s="25">
        <v>2</v>
      </c>
      <c r="G112" s="25" t="s">
        <v>438</v>
      </c>
      <c r="H112" s="25" t="s">
        <v>3153</v>
      </c>
      <c r="I112" s="25">
        <f t="shared" si="27"/>
        <v>30</v>
      </c>
      <c r="J112" s="25">
        <f t="shared" si="28"/>
        <v>3</v>
      </c>
      <c r="K112" s="25">
        <f t="shared" si="26"/>
        <v>1</v>
      </c>
      <c r="L112" s="25"/>
      <c r="M112" s="25"/>
      <c r="N112" s="39"/>
      <c r="O112" s="48">
        <v>109</v>
      </c>
      <c r="Q112" s="76">
        <v>109</v>
      </c>
      <c r="R112" s="76">
        <v>10</v>
      </c>
      <c r="S112" s="76">
        <v>4</v>
      </c>
      <c r="T112" s="76">
        <f t="shared" si="29"/>
        <v>31004</v>
      </c>
      <c r="U112" s="76" t="str">
        <f t="shared" si="30"/>
        <v>挂机-10-4</v>
      </c>
      <c r="V112" s="78">
        <v>95</v>
      </c>
      <c r="W112" s="76">
        <v>12</v>
      </c>
      <c r="X112" s="78">
        <v>11</v>
      </c>
      <c r="Y112" s="78">
        <v>11</v>
      </c>
      <c r="Z112" s="78">
        <v>2</v>
      </c>
    </row>
    <row r="113" spans="1:26" ht="16.5" x14ac:dyDescent="0.2">
      <c r="A113" s="78">
        <f t="shared" si="23"/>
        <v>3</v>
      </c>
      <c r="B113" s="78">
        <f t="shared" si="31"/>
        <v>19</v>
      </c>
      <c r="C113" s="78">
        <f t="shared" si="24"/>
        <v>7</v>
      </c>
      <c r="D113" s="79">
        <f t="shared" si="25"/>
        <v>3030770</v>
      </c>
      <c r="E113" s="38">
        <v>30307</v>
      </c>
      <c r="F113" s="25">
        <v>3</v>
      </c>
      <c r="G113" s="25" t="s">
        <v>437</v>
      </c>
      <c r="H113" s="25" t="s">
        <v>495</v>
      </c>
      <c r="I113" s="25">
        <f t="shared" si="27"/>
        <v>30</v>
      </c>
      <c r="J113" s="25">
        <f t="shared" si="28"/>
        <v>3</v>
      </c>
      <c r="K113" s="25">
        <f t="shared" si="26"/>
        <v>1</v>
      </c>
      <c r="L113" s="25"/>
      <c r="M113" s="25"/>
      <c r="N113" s="39"/>
      <c r="O113" s="48">
        <v>110</v>
      </c>
      <c r="Q113" s="76">
        <v>110</v>
      </c>
      <c r="R113" s="76">
        <v>10</v>
      </c>
      <c r="S113" s="76">
        <v>5</v>
      </c>
      <c r="T113" s="76">
        <f t="shared" si="29"/>
        <v>31005</v>
      </c>
      <c r="U113" s="76" t="str">
        <f t="shared" si="30"/>
        <v>挂机-10-5</v>
      </c>
      <c r="V113" s="78">
        <v>96</v>
      </c>
      <c r="W113" s="76">
        <v>12</v>
      </c>
      <c r="X113" s="76">
        <v>12</v>
      </c>
      <c r="Y113" s="78">
        <v>11</v>
      </c>
      <c r="Z113" s="78">
        <v>2</v>
      </c>
    </row>
    <row r="114" spans="1:26" ht="17.25" thickBot="1" x14ac:dyDescent="0.25">
      <c r="A114" s="78">
        <f t="shared" si="23"/>
        <v>3</v>
      </c>
      <c r="B114" s="78">
        <f t="shared" si="31"/>
        <v>19</v>
      </c>
      <c r="C114" s="78">
        <f t="shared" si="24"/>
        <v>7</v>
      </c>
      <c r="D114" s="79">
        <f t="shared" si="25"/>
        <v>3030771</v>
      </c>
      <c r="E114" s="40">
        <v>30307</v>
      </c>
      <c r="F114" s="41">
        <v>3</v>
      </c>
      <c r="G114" s="41" t="s">
        <v>438</v>
      </c>
      <c r="H114" s="41" t="s">
        <v>3471</v>
      </c>
      <c r="I114" s="41">
        <f t="shared" si="27"/>
        <v>30</v>
      </c>
      <c r="J114" s="41">
        <f t="shared" si="28"/>
        <v>3</v>
      </c>
      <c r="K114" s="41">
        <f t="shared" si="26"/>
        <v>1</v>
      </c>
      <c r="L114" s="41"/>
      <c r="M114" s="41"/>
      <c r="N114" s="43"/>
      <c r="O114" s="48">
        <v>111</v>
      </c>
      <c r="Q114" s="76">
        <v>111</v>
      </c>
      <c r="R114" s="76">
        <v>10</v>
      </c>
      <c r="S114" s="76">
        <v>6</v>
      </c>
      <c r="T114" s="76">
        <f t="shared" si="29"/>
        <v>31006</v>
      </c>
      <c r="U114" s="76" t="str">
        <f t="shared" si="30"/>
        <v>挂机-10-6</v>
      </c>
      <c r="V114" s="78">
        <v>96</v>
      </c>
      <c r="W114" s="76">
        <v>12</v>
      </c>
      <c r="X114" s="76">
        <v>12</v>
      </c>
      <c r="Y114" s="76">
        <v>12</v>
      </c>
      <c r="Z114" s="78">
        <v>2</v>
      </c>
    </row>
    <row r="115" spans="1:26" ht="16.5" x14ac:dyDescent="0.2">
      <c r="A115" s="78">
        <f t="shared" si="23"/>
        <v>3</v>
      </c>
      <c r="B115" s="78">
        <f t="shared" si="31"/>
        <v>20</v>
      </c>
      <c r="C115" s="78">
        <f t="shared" si="24"/>
        <v>8</v>
      </c>
      <c r="D115" s="79">
        <f t="shared" si="25"/>
        <v>3030880</v>
      </c>
      <c r="E115" s="35">
        <v>30308</v>
      </c>
      <c r="F115" s="36">
        <v>1</v>
      </c>
      <c r="G115" s="36" t="s">
        <v>437</v>
      </c>
      <c r="H115" s="36" t="s">
        <v>1463</v>
      </c>
      <c r="I115" s="36">
        <f t="shared" si="27"/>
        <v>30</v>
      </c>
      <c r="J115" s="36">
        <f t="shared" si="28"/>
        <v>4</v>
      </c>
      <c r="K115" s="36">
        <f t="shared" si="26"/>
        <v>1</v>
      </c>
      <c r="L115" s="36"/>
      <c r="M115" s="36"/>
      <c r="N115" s="37"/>
      <c r="O115" s="48">
        <v>112</v>
      </c>
      <c r="Q115" s="76">
        <v>112</v>
      </c>
      <c r="R115" s="76">
        <v>10</v>
      </c>
      <c r="S115" s="76">
        <v>7</v>
      </c>
      <c r="T115" s="76">
        <f t="shared" si="29"/>
        <v>31007</v>
      </c>
      <c r="U115" s="76" t="str">
        <f t="shared" si="30"/>
        <v>挂机-10-7</v>
      </c>
      <c r="V115" s="78">
        <v>97</v>
      </c>
      <c r="W115" s="78">
        <v>12</v>
      </c>
      <c r="X115" s="78">
        <v>12</v>
      </c>
      <c r="Y115" s="78">
        <v>12</v>
      </c>
      <c r="Z115" s="78">
        <v>2</v>
      </c>
    </row>
    <row r="116" spans="1:26" ht="16.5" x14ac:dyDescent="0.2">
      <c r="A116" s="78">
        <f t="shared" si="23"/>
        <v>3</v>
      </c>
      <c r="B116" s="78">
        <f t="shared" si="31"/>
        <v>20</v>
      </c>
      <c r="C116" s="78">
        <f t="shared" si="24"/>
        <v>8</v>
      </c>
      <c r="D116" s="79">
        <f t="shared" si="25"/>
        <v>3030881</v>
      </c>
      <c r="E116" s="38">
        <v>30308</v>
      </c>
      <c r="F116" s="25">
        <v>1</v>
      </c>
      <c r="G116" s="25" t="s">
        <v>438</v>
      </c>
      <c r="H116" s="25" t="s">
        <v>441</v>
      </c>
      <c r="I116" s="25">
        <f t="shared" si="27"/>
        <v>30</v>
      </c>
      <c r="J116" s="25">
        <f t="shared" si="28"/>
        <v>4</v>
      </c>
      <c r="K116" s="25">
        <f t="shared" si="26"/>
        <v>1</v>
      </c>
      <c r="L116" s="25"/>
      <c r="M116" s="25"/>
      <c r="N116" s="39"/>
      <c r="O116" s="48">
        <v>113</v>
      </c>
      <c r="Q116" s="76">
        <v>113</v>
      </c>
      <c r="R116" s="76">
        <v>10</v>
      </c>
      <c r="S116" s="76">
        <v>8</v>
      </c>
      <c r="T116" s="76">
        <f t="shared" si="29"/>
        <v>31008</v>
      </c>
      <c r="U116" s="76" t="str">
        <f t="shared" si="30"/>
        <v>挂机-10-8</v>
      </c>
      <c r="V116" s="78">
        <v>97</v>
      </c>
      <c r="W116" s="78">
        <v>12</v>
      </c>
      <c r="X116" s="78">
        <v>12</v>
      </c>
      <c r="Y116" s="78">
        <v>12</v>
      </c>
      <c r="Z116" s="78">
        <v>2</v>
      </c>
    </row>
    <row r="117" spans="1:26" ht="16.5" x14ac:dyDescent="0.2">
      <c r="A117" s="78">
        <f t="shared" si="23"/>
        <v>3</v>
      </c>
      <c r="B117" s="78">
        <f t="shared" si="31"/>
        <v>20</v>
      </c>
      <c r="C117" s="78">
        <f t="shared" si="24"/>
        <v>8</v>
      </c>
      <c r="D117" s="79">
        <f t="shared" si="25"/>
        <v>3030880</v>
      </c>
      <c r="E117" s="38">
        <v>30308</v>
      </c>
      <c r="F117" s="25">
        <v>2</v>
      </c>
      <c r="G117" s="25" t="s">
        <v>437</v>
      </c>
      <c r="H117" s="25" t="s">
        <v>440</v>
      </c>
      <c r="I117" s="25">
        <f t="shared" si="27"/>
        <v>30</v>
      </c>
      <c r="J117" s="25">
        <f t="shared" si="28"/>
        <v>4</v>
      </c>
      <c r="K117" s="25">
        <f t="shared" si="26"/>
        <v>1</v>
      </c>
      <c r="L117" s="25"/>
      <c r="M117" s="25"/>
      <c r="N117" s="39"/>
      <c r="O117" s="48">
        <v>114</v>
      </c>
      <c r="Q117" s="76">
        <v>114</v>
      </c>
      <c r="R117" s="76">
        <v>10</v>
      </c>
      <c r="S117" s="76">
        <v>9</v>
      </c>
      <c r="T117" s="76">
        <f t="shared" si="29"/>
        <v>31009</v>
      </c>
      <c r="U117" s="76" t="str">
        <f t="shared" si="30"/>
        <v>挂机-10-9</v>
      </c>
      <c r="V117" s="78">
        <v>98</v>
      </c>
      <c r="W117" s="78">
        <v>12</v>
      </c>
      <c r="X117" s="78">
        <v>12</v>
      </c>
      <c r="Y117" s="78">
        <v>12</v>
      </c>
      <c r="Z117" s="78">
        <v>2</v>
      </c>
    </row>
    <row r="118" spans="1:26" ht="16.5" x14ac:dyDescent="0.2">
      <c r="A118" s="78">
        <f t="shared" si="23"/>
        <v>3</v>
      </c>
      <c r="B118" s="78">
        <f t="shared" si="31"/>
        <v>20</v>
      </c>
      <c r="C118" s="78">
        <f t="shared" si="24"/>
        <v>8</v>
      </c>
      <c r="D118" s="79">
        <f t="shared" si="25"/>
        <v>3030881</v>
      </c>
      <c r="E118" s="38">
        <v>30308</v>
      </c>
      <c r="F118" s="25">
        <v>2</v>
      </c>
      <c r="G118" s="25" t="s">
        <v>438</v>
      </c>
      <c r="H118" s="25" t="s">
        <v>3153</v>
      </c>
      <c r="I118" s="25">
        <f t="shared" si="27"/>
        <v>30</v>
      </c>
      <c r="J118" s="25">
        <f t="shared" si="28"/>
        <v>4</v>
      </c>
      <c r="K118" s="25">
        <f t="shared" si="26"/>
        <v>1</v>
      </c>
      <c r="L118" s="25"/>
      <c r="M118" s="25"/>
      <c r="N118" s="39"/>
      <c r="O118" s="48">
        <v>115</v>
      </c>
      <c r="Q118" s="76">
        <v>115</v>
      </c>
      <c r="R118" s="76">
        <v>10</v>
      </c>
      <c r="S118" s="76">
        <v>10</v>
      </c>
      <c r="T118" s="76">
        <f t="shared" si="29"/>
        <v>31010</v>
      </c>
      <c r="U118" s="76" t="str">
        <f t="shared" si="30"/>
        <v>挂机-10-10</v>
      </c>
      <c r="V118" s="78">
        <v>98</v>
      </c>
      <c r="W118" s="78">
        <v>12</v>
      </c>
      <c r="X118" s="78">
        <v>12</v>
      </c>
      <c r="Y118" s="78">
        <v>12</v>
      </c>
      <c r="Z118" s="78">
        <v>2</v>
      </c>
    </row>
    <row r="119" spans="1:26" ht="16.5" x14ac:dyDescent="0.2">
      <c r="A119" s="78">
        <f t="shared" si="23"/>
        <v>3</v>
      </c>
      <c r="B119" s="78">
        <f t="shared" si="31"/>
        <v>20</v>
      </c>
      <c r="C119" s="78">
        <f t="shared" si="24"/>
        <v>8</v>
      </c>
      <c r="D119" s="79">
        <f t="shared" si="25"/>
        <v>3030880</v>
      </c>
      <c r="E119" s="38">
        <v>30308</v>
      </c>
      <c r="F119" s="25">
        <v>3</v>
      </c>
      <c r="G119" s="25" t="s">
        <v>437</v>
      </c>
      <c r="H119" s="25" t="s">
        <v>1002</v>
      </c>
      <c r="I119" s="25">
        <f t="shared" si="27"/>
        <v>30</v>
      </c>
      <c r="J119" s="25">
        <f t="shared" si="28"/>
        <v>3</v>
      </c>
      <c r="K119" s="25">
        <f t="shared" si="26"/>
        <v>1</v>
      </c>
      <c r="L119" s="25"/>
      <c r="M119" s="25"/>
      <c r="N119" s="39"/>
      <c r="O119" s="48">
        <v>116</v>
      </c>
      <c r="Q119" s="76">
        <v>116</v>
      </c>
      <c r="R119" s="76">
        <v>10</v>
      </c>
      <c r="S119" s="76">
        <v>11</v>
      </c>
      <c r="T119" s="76">
        <f t="shared" si="29"/>
        <v>31011</v>
      </c>
      <c r="U119" s="76" t="str">
        <f t="shared" si="30"/>
        <v>挂机-10-11</v>
      </c>
      <c r="V119" s="78">
        <v>99</v>
      </c>
      <c r="W119" s="78">
        <v>12</v>
      </c>
      <c r="X119" s="78">
        <v>12</v>
      </c>
      <c r="Y119" s="78">
        <v>12</v>
      </c>
      <c r="Z119" s="78">
        <v>2</v>
      </c>
    </row>
    <row r="120" spans="1:26" ht="17.25" thickBot="1" x14ac:dyDescent="0.25">
      <c r="A120" s="78">
        <f t="shared" si="23"/>
        <v>3</v>
      </c>
      <c r="B120" s="78">
        <f t="shared" si="31"/>
        <v>20</v>
      </c>
      <c r="C120" s="78">
        <f t="shared" si="24"/>
        <v>8</v>
      </c>
      <c r="D120" s="79">
        <f t="shared" si="25"/>
        <v>3030881</v>
      </c>
      <c r="E120" s="40">
        <v>30308</v>
      </c>
      <c r="F120" s="41">
        <v>3</v>
      </c>
      <c r="G120" s="41" t="s">
        <v>438</v>
      </c>
      <c r="H120" s="41" t="s">
        <v>442</v>
      </c>
      <c r="I120" s="41">
        <f t="shared" si="27"/>
        <v>30</v>
      </c>
      <c r="J120" s="41">
        <f t="shared" si="28"/>
        <v>3</v>
      </c>
      <c r="K120" s="41">
        <f t="shared" si="26"/>
        <v>1</v>
      </c>
      <c r="L120" s="41"/>
      <c r="M120" s="41"/>
      <c r="N120" s="43"/>
      <c r="O120" s="48">
        <v>117</v>
      </c>
      <c r="Q120" s="76">
        <v>117</v>
      </c>
      <c r="R120" s="76">
        <v>10</v>
      </c>
      <c r="S120" s="76">
        <v>12</v>
      </c>
      <c r="T120" s="76">
        <f t="shared" si="29"/>
        <v>31012</v>
      </c>
      <c r="U120" s="76" t="str">
        <f t="shared" si="30"/>
        <v>挂机-10-12</v>
      </c>
      <c r="V120" s="78">
        <v>99</v>
      </c>
      <c r="W120" s="78">
        <v>12</v>
      </c>
      <c r="X120" s="78">
        <v>12</v>
      </c>
      <c r="Y120" s="78">
        <v>12</v>
      </c>
      <c r="Z120" s="78">
        <v>2</v>
      </c>
    </row>
    <row r="121" spans="1:26" ht="16.5" x14ac:dyDescent="0.2">
      <c r="A121" s="78">
        <f t="shared" si="23"/>
        <v>3</v>
      </c>
      <c r="B121" s="78">
        <f t="shared" si="31"/>
        <v>21</v>
      </c>
      <c r="C121" s="78">
        <f t="shared" si="24"/>
        <v>9</v>
      </c>
      <c r="D121" s="79">
        <f t="shared" si="25"/>
        <v>3030990</v>
      </c>
      <c r="E121" s="35">
        <v>30309</v>
      </c>
      <c r="F121" s="36">
        <v>1</v>
      </c>
      <c r="G121" s="36" t="s">
        <v>437</v>
      </c>
      <c r="H121" s="36" t="s">
        <v>1463</v>
      </c>
      <c r="I121" s="36">
        <f t="shared" si="27"/>
        <v>30</v>
      </c>
      <c r="J121" s="36">
        <f t="shared" si="28"/>
        <v>4</v>
      </c>
      <c r="K121" s="36">
        <f t="shared" si="26"/>
        <v>1</v>
      </c>
      <c r="L121" s="36"/>
      <c r="M121" s="36"/>
      <c r="N121" s="37"/>
      <c r="O121" s="48">
        <v>118</v>
      </c>
      <c r="Q121" s="76">
        <v>118</v>
      </c>
      <c r="R121" s="76">
        <v>10</v>
      </c>
      <c r="S121" s="76">
        <v>13</v>
      </c>
      <c r="T121" s="76">
        <f t="shared" si="29"/>
        <v>31013</v>
      </c>
      <c r="U121" s="76" t="str">
        <f t="shared" si="30"/>
        <v>挂机-10-13</v>
      </c>
      <c r="V121" s="78">
        <v>100</v>
      </c>
      <c r="W121" s="76">
        <v>13</v>
      </c>
      <c r="X121" s="78">
        <v>12</v>
      </c>
      <c r="Y121" s="78">
        <v>12</v>
      </c>
      <c r="Z121" s="78">
        <v>2</v>
      </c>
    </row>
    <row r="122" spans="1:26" ht="16.5" x14ac:dyDescent="0.2">
      <c r="A122" s="78">
        <f t="shared" si="23"/>
        <v>3</v>
      </c>
      <c r="B122" s="78">
        <f t="shared" si="31"/>
        <v>21</v>
      </c>
      <c r="C122" s="78">
        <f t="shared" si="24"/>
        <v>9</v>
      </c>
      <c r="D122" s="79">
        <f t="shared" si="25"/>
        <v>3030991</v>
      </c>
      <c r="E122" s="38">
        <v>30309</v>
      </c>
      <c r="F122" s="25">
        <v>1</v>
      </c>
      <c r="G122" s="25" t="s">
        <v>438</v>
      </c>
      <c r="H122" s="25" t="s">
        <v>441</v>
      </c>
      <c r="I122" s="25">
        <f t="shared" si="27"/>
        <v>30</v>
      </c>
      <c r="J122" s="25">
        <f t="shared" si="28"/>
        <v>4</v>
      </c>
      <c r="K122" s="25">
        <f t="shared" si="26"/>
        <v>1</v>
      </c>
      <c r="L122" s="25"/>
      <c r="M122" s="25"/>
      <c r="N122" s="39"/>
      <c r="O122" s="48">
        <v>119</v>
      </c>
      <c r="Q122" s="76">
        <v>119</v>
      </c>
      <c r="R122" s="76">
        <v>10</v>
      </c>
      <c r="S122" s="76">
        <v>14</v>
      </c>
      <c r="T122" s="76">
        <f t="shared" si="29"/>
        <v>31014</v>
      </c>
      <c r="U122" s="76" t="str">
        <f t="shared" si="30"/>
        <v>挂机-10-14</v>
      </c>
      <c r="V122" s="78">
        <v>100</v>
      </c>
      <c r="W122" s="76">
        <v>13</v>
      </c>
      <c r="X122" s="76">
        <v>13</v>
      </c>
      <c r="Y122" s="78">
        <v>12</v>
      </c>
      <c r="Z122" s="78">
        <v>2</v>
      </c>
    </row>
    <row r="123" spans="1:26" ht="16.5" x14ac:dyDescent="0.2">
      <c r="A123" s="78">
        <f t="shared" si="23"/>
        <v>3</v>
      </c>
      <c r="B123" s="78">
        <f t="shared" si="31"/>
        <v>21</v>
      </c>
      <c r="C123" s="78">
        <f t="shared" si="24"/>
        <v>9</v>
      </c>
      <c r="D123" s="79">
        <f t="shared" si="25"/>
        <v>3030990</v>
      </c>
      <c r="E123" s="38">
        <v>30309</v>
      </c>
      <c r="F123" s="25">
        <v>2</v>
      </c>
      <c r="G123" s="25" t="s">
        <v>437</v>
      </c>
      <c r="H123" s="25" t="s">
        <v>3477</v>
      </c>
      <c r="I123" s="25">
        <f t="shared" si="27"/>
        <v>30</v>
      </c>
      <c r="J123" s="25">
        <f t="shared" si="28"/>
        <v>4</v>
      </c>
      <c r="K123" s="25">
        <f t="shared" si="26"/>
        <v>1</v>
      </c>
      <c r="L123" s="25"/>
      <c r="M123" s="25"/>
      <c r="N123" s="39"/>
      <c r="O123" s="48">
        <v>120</v>
      </c>
      <c r="Q123" s="76">
        <v>120</v>
      </c>
      <c r="R123" s="76">
        <v>10</v>
      </c>
      <c r="S123" s="76">
        <v>15</v>
      </c>
      <c r="T123" s="76">
        <f t="shared" si="29"/>
        <v>31015</v>
      </c>
      <c r="U123" s="76" t="str">
        <f t="shared" si="30"/>
        <v>挂机-10-15</v>
      </c>
      <c r="V123" s="78">
        <v>100</v>
      </c>
      <c r="W123" s="76">
        <v>13</v>
      </c>
      <c r="X123" s="76">
        <v>13</v>
      </c>
      <c r="Y123" s="76">
        <v>13</v>
      </c>
      <c r="Z123" s="78">
        <v>3</v>
      </c>
    </row>
    <row r="124" spans="1:26" ht="16.5" x14ac:dyDescent="0.2">
      <c r="A124" s="78">
        <f t="shared" si="23"/>
        <v>3</v>
      </c>
      <c r="B124" s="78">
        <f t="shared" si="31"/>
        <v>21</v>
      </c>
      <c r="C124" s="78">
        <f t="shared" si="24"/>
        <v>9</v>
      </c>
      <c r="D124" s="79">
        <f t="shared" si="25"/>
        <v>3030991</v>
      </c>
      <c r="E124" s="38">
        <v>30309</v>
      </c>
      <c r="F124" s="25">
        <v>2</v>
      </c>
      <c r="G124" s="25" t="s">
        <v>438</v>
      </c>
      <c r="H124" s="25" t="s">
        <v>3153</v>
      </c>
      <c r="I124" s="25">
        <f t="shared" si="27"/>
        <v>30</v>
      </c>
      <c r="J124" s="25">
        <f t="shared" si="28"/>
        <v>4</v>
      </c>
      <c r="K124" s="25">
        <f t="shared" si="26"/>
        <v>1</v>
      </c>
      <c r="L124" s="25"/>
      <c r="M124" s="25"/>
      <c r="N124" s="39"/>
      <c r="O124" s="48">
        <v>121</v>
      </c>
      <c r="Q124" s="76">
        <v>121</v>
      </c>
      <c r="R124" s="76">
        <v>11</v>
      </c>
      <c r="S124" s="76">
        <v>1</v>
      </c>
      <c r="T124" s="76">
        <f t="shared" si="29"/>
        <v>31101</v>
      </c>
      <c r="U124" s="76" t="str">
        <f t="shared" si="30"/>
        <v>挂机-11-1</v>
      </c>
      <c r="V124" s="78">
        <v>104</v>
      </c>
      <c r="W124" s="78">
        <v>13</v>
      </c>
      <c r="X124" s="78">
        <v>13</v>
      </c>
      <c r="Y124" s="78">
        <v>13</v>
      </c>
      <c r="Z124" s="78">
        <v>3</v>
      </c>
    </row>
    <row r="125" spans="1:26" ht="16.5" x14ac:dyDescent="0.2">
      <c r="A125" s="78">
        <f t="shared" si="23"/>
        <v>3</v>
      </c>
      <c r="B125" s="78">
        <f t="shared" si="31"/>
        <v>21</v>
      </c>
      <c r="C125" s="78">
        <f t="shared" si="24"/>
        <v>9</v>
      </c>
      <c r="D125" s="79">
        <f t="shared" si="25"/>
        <v>3030990</v>
      </c>
      <c r="E125" s="38">
        <v>30309</v>
      </c>
      <c r="F125" s="25">
        <v>3</v>
      </c>
      <c r="G125" s="25" t="s">
        <v>437</v>
      </c>
      <c r="H125" s="25" t="s">
        <v>495</v>
      </c>
      <c r="I125" s="25">
        <f t="shared" si="27"/>
        <v>30</v>
      </c>
      <c r="J125" s="25">
        <f t="shared" si="28"/>
        <v>4</v>
      </c>
      <c r="K125" s="25">
        <f t="shared" si="26"/>
        <v>1</v>
      </c>
      <c r="L125" s="25"/>
      <c r="M125" s="25"/>
      <c r="N125" s="39"/>
      <c r="O125" s="48">
        <v>122</v>
      </c>
      <c r="Q125" s="76">
        <v>122</v>
      </c>
      <c r="R125" s="76">
        <v>11</v>
      </c>
      <c r="S125" s="76">
        <v>2</v>
      </c>
      <c r="T125" s="76">
        <f t="shared" si="29"/>
        <v>31102</v>
      </c>
      <c r="U125" s="76" t="str">
        <f t="shared" si="30"/>
        <v>挂机-11-2</v>
      </c>
      <c r="V125" s="78">
        <v>105</v>
      </c>
      <c r="W125" s="76">
        <v>14</v>
      </c>
      <c r="X125" s="78">
        <v>13</v>
      </c>
      <c r="Y125" s="78">
        <v>13</v>
      </c>
      <c r="Z125" s="78">
        <v>3</v>
      </c>
    </row>
    <row r="126" spans="1:26" ht="17.25" thickBot="1" x14ac:dyDescent="0.25">
      <c r="A126" s="78">
        <f t="shared" si="23"/>
        <v>3</v>
      </c>
      <c r="B126" s="78">
        <f t="shared" si="31"/>
        <v>21</v>
      </c>
      <c r="C126" s="78">
        <f t="shared" si="24"/>
        <v>9</v>
      </c>
      <c r="D126" s="79">
        <f t="shared" si="25"/>
        <v>3030991</v>
      </c>
      <c r="E126" s="40">
        <v>30309</v>
      </c>
      <c r="F126" s="41">
        <v>3</v>
      </c>
      <c r="G126" s="41" t="s">
        <v>438</v>
      </c>
      <c r="H126" s="41" t="s">
        <v>442</v>
      </c>
      <c r="I126" s="41">
        <f t="shared" si="27"/>
        <v>30</v>
      </c>
      <c r="J126" s="41">
        <f t="shared" si="28"/>
        <v>4</v>
      </c>
      <c r="K126" s="41">
        <f t="shared" si="26"/>
        <v>1</v>
      </c>
      <c r="L126" s="41"/>
      <c r="M126" s="41"/>
      <c r="N126" s="43"/>
      <c r="O126" s="48">
        <v>123</v>
      </c>
      <c r="Q126" s="76">
        <v>123</v>
      </c>
      <c r="R126" s="76">
        <v>11</v>
      </c>
      <c r="S126" s="76">
        <v>3</v>
      </c>
      <c r="T126" s="76">
        <f t="shared" si="29"/>
        <v>31103</v>
      </c>
      <c r="U126" s="76" t="str">
        <f t="shared" si="30"/>
        <v>挂机-11-3</v>
      </c>
      <c r="V126" s="78">
        <v>105</v>
      </c>
      <c r="W126" s="76">
        <v>14</v>
      </c>
      <c r="X126" s="76">
        <v>14</v>
      </c>
      <c r="Y126" s="78">
        <v>13</v>
      </c>
      <c r="Z126" s="78">
        <v>3</v>
      </c>
    </row>
    <row r="127" spans="1:26" ht="16.5" x14ac:dyDescent="0.2">
      <c r="A127" s="78">
        <f t="shared" si="23"/>
        <v>4</v>
      </c>
      <c r="B127" s="78">
        <f t="shared" si="31"/>
        <v>22</v>
      </c>
      <c r="C127" s="78">
        <f t="shared" si="24"/>
        <v>1</v>
      </c>
      <c r="D127" s="79">
        <f t="shared" si="25"/>
        <v>3040110</v>
      </c>
      <c r="E127" s="35">
        <v>30401</v>
      </c>
      <c r="F127" s="36">
        <v>1</v>
      </c>
      <c r="G127" s="36" t="s">
        <v>437</v>
      </c>
      <c r="H127" s="36" t="s">
        <v>1463</v>
      </c>
      <c r="I127" s="36">
        <f t="shared" si="27"/>
        <v>34</v>
      </c>
      <c r="J127" s="36">
        <f t="shared" si="28"/>
        <v>4</v>
      </c>
      <c r="K127" s="36">
        <f t="shared" si="26"/>
        <v>1</v>
      </c>
      <c r="L127" s="36"/>
      <c r="M127" s="36"/>
      <c r="N127" s="37"/>
      <c r="O127" s="48">
        <v>124</v>
      </c>
      <c r="Q127" s="76">
        <v>124</v>
      </c>
      <c r="R127" s="76">
        <v>11</v>
      </c>
      <c r="S127" s="76">
        <v>4</v>
      </c>
      <c r="T127" s="76">
        <f t="shared" si="29"/>
        <v>31104</v>
      </c>
      <c r="U127" s="76" t="str">
        <f t="shared" si="30"/>
        <v>挂机-11-4</v>
      </c>
      <c r="V127" s="78">
        <v>105</v>
      </c>
      <c r="W127" s="76">
        <v>14</v>
      </c>
      <c r="X127" s="76">
        <v>14</v>
      </c>
      <c r="Y127" s="76">
        <v>14</v>
      </c>
      <c r="Z127" s="78">
        <v>3</v>
      </c>
    </row>
    <row r="128" spans="1:26" ht="16.5" x14ac:dyDescent="0.2">
      <c r="A128" s="78">
        <f t="shared" si="23"/>
        <v>4</v>
      </c>
      <c r="B128" s="78">
        <f t="shared" si="31"/>
        <v>22</v>
      </c>
      <c r="C128" s="78">
        <f t="shared" si="24"/>
        <v>1</v>
      </c>
      <c r="D128" s="79">
        <f t="shared" si="25"/>
        <v>3040111</v>
      </c>
      <c r="E128" s="38">
        <v>30401</v>
      </c>
      <c r="F128" s="25">
        <v>1</v>
      </c>
      <c r="G128" s="25" t="s">
        <v>438</v>
      </c>
      <c r="H128" s="25" t="s">
        <v>441</v>
      </c>
      <c r="I128" s="25">
        <f t="shared" si="27"/>
        <v>34</v>
      </c>
      <c r="J128" s="25">
        <f t="shared" si="28"/>
        <v>4</v>
      </c>
      <c r="K128" s="25">
        <f t="shared" si="26"/>
        <v>1</v>
      </c>
      <c r="L128" s="25"/>
      <c r="M128" s="25"/>
      <c r="N128" s="39"/>
      <c r="O128" s="48">
        <v>125</v>
      </c>
      <c r="Q128" s="76">
        <v>125</v>
      </c>
      <c r="R128" s="76">
        <v>11</v>
      </c>
      <c r="S128" s="76">
        <v>5</v>
      </c>
      <c r="T128" s="76">
        <f t="shared" si="29"/>
        <v>31105</v>
      </c>
      <c r="U128" s="76" t="str">
        <f t="shared" si="30"/>
        <v>挂机-11-5</v>
      </c>
      <c r="V128" s="78">
        <v>106</v>
      </c>
      <c r="W128" s="78">
        <v>14</v>
      </c>
      <c r="X128" s="78">
        <v>14</v>
      </c>
      <c r="Y128" s="78">
        <v>14</v>
      </c>
      <c r="Z128" s="78">
        <v>3</v>
      </c>
    </row>
    <row r="129" spans="1:26" ht="16.5" x14ac:dyDescent="0.2">
      <c r="A129" s="78">
        <f t="shared" si="23"/>
        <v>4</v>
      </c>
      <c r="B129" s="78">
        <f t="shared" si="31"/>
        <v>22</v>
      </c>
      <c r="C129" s="78">
        <f t="shared" si="24"/>
        <v>1</v>
      </c>
      <c r="D129" s="79">
        <f t="shared" si="25"/>
        <v>3040110</v>
      </c>
      <c r="E129" s="38">
        <v>30401</v>
      </c>
      <c r="F129" s="25">
        <v>2</v>
      </c>
      <c r="G129" s="25" t="s">
        <v>437</v>
      </c>
      <c r="H129" s="25" t="s">
        <v>3477</v>
      </c>
      <c r="I129" s="25">
        <f t="shared" si="27"/>
        <v>34</v>
      </c>
      <c r="J129" s="25">
        <f t="shared" si="28"/>
        <v>4</v>
      </c>
      <c r="K129" s="25">
        <f t="shared" si="26"/>
        <v>1</v>
      </c>
      <c r="L129" s="25"/>
      <c r="M129" s="25"/>
      <c r="N129" s="39"/>
      <c r="O129" s="48">
        <v>126</v>
      </c>
      <c r="Q129" s="76">
        <v>126</v>
      </c>
      <c r="R129" s="76">
        <v>11</v>
      </c>
      <c r="S129" s="76">
        <v>6</v>
      </c>
      <c r="T129" s="76">
        <f t="shared" si="29"/>
        <v>31106</v>
      </c>
      <c r="U129" s="76" t="str">
        <f t="shared" si="30"/>
        <v>挂机-11-6</v>
      </c>
      <c r="V129" s="78">
        <v>106</v>
      </c>
      <c r="W129" s="78">
        <v>14</v>
      </c>
      <c r="X129" s="78">
        <v>14</v>
      </c>
      <c r="Y129" s="78">
        <v>14</v>
      </c>
      <c r="Z129" s="78">
        <v>3</v>
      </c>
    </row>
    <row r="130" spans="1:26" ht="16.5" x14ac:dyDescent="0.2">
      <c r="A130" s="78">
        <f t="shared" ref="A130:A193" si="32">MATCH(B130-1,$AD$4:$AD$19,1)</f>
        <v>4</v>
      </c>
      <c r="B130" s="78">
        <f t="shared" si="31"/>
        <v>22</v>
      </c>
      <c r="C130" s="78">
        <f t="shared" ref="C130:C193" si="33">B130-INDEX($AD$4:$AD$19,A130)</f>
        <v>1</v>
      </c>
      <c r="D130" s="79">
        <f t="shared" ref="D130:D193" si="34">E130*100+C130*10+IF(G130="jlr",0,1)</f>
        <v>3040111</v>
      </c>
      <c r="E130" s="38">
        <v>30401</v>
      </c>
      <c r="F130" s="25">
        <v>2</v>
      </c>
      <c r="G130" s="25" t="s">
        <v>438</v>
      </c>
      <c r="H130" s="25" t="s">
        <v>3153</v>
      </c>
      <c r="I130" s="25">
        <f t="shared" ref="I130:I193" si="35">INDEX($V$4:$V$198,B130)</f>
        <v>34</v>
      </c>
      <c r="J130" s="25">
        <f t="shared" si="28"/>
        <v>4</v>
      </c>
      <c r="K130" s="25">
        <f t="shared" ref="K130:K193" si="36">INDEX($Z$4:$Z$198,B130)</f>
        <v>1</v>
      </c>
      <c r="L130" s="25"/>
      <c r="M130" s="25"/>
      <c r="N130" s="39"/>
      <c r="O130" s="48">
        <v>127</v>
      </c>
      <c r="Q130" s="76">
        <v>127</v>
      </c>
      <c r="R130" s="76">
        <v>11</v>
      </c>
      <c r="S130" s="76">
        <v>7</v>
      </c>
      <c r="T130" s="76">
        <f t="shared" si="29"/>
        <v>31107</v>
      </c>
      <c r="U130" s="76" t="str">
        <f t="shared" si="30"/>
        <v>挂机-11-7</v>
      </c>
      <c r="V130" s="78">
        <v>107</v>
      </c>
      <c r="W130" s="78">
        <v>14</v>
      </c>
      <c r="X130" s="78">
        <v>14</v>
      </c>
      <c r="Y130" s="78">
        <v>14</v>
      </c>
      <c r="Z130" s="78">
        <v>3</v>
      </c>
    </row>
    <row r="131" spans="1:26" ht="16.5" x14ac:dyDescent="0.2">
      <c r="A131" s="78">
        <f t="shared" si="32"/>
        <v>4</v>
      </c>
      <c r="B131" s="78">
        <f t="shared" si="31"/>
        <v>22</v>
      </c>
      <c r="C131" s="78">
        <f t="shared" si="33"/>
        <v>1</v>
      </c>
      <c r="D131" s="79">
        <f t="shared" si="34"/>
        <v>3040110</v>
      </c>
      <c r="E131" s="38">
        <v>30401</v>
      </c>
      <c r="F131" s="25">
        <v>3</v>
      </c>
      <c r="G131" s="25" t="s">
        <v>437</v>
      </c>
      <c r="H131" s="25" t="s">
        <v>495</v>
      </c>
      <c r="I131" s="25">
        <f t="shared" si="35"/>
        <v>34</v>
      </c>
      <c r="J131" s="25">
        <f t="shared" ref="J131:J194" si="37">INDEX($W$4:$Y$198,B131,F131)</f>
        <v>4</v>
      </c>
      <c r="K131" s="25">
        <f t="shared" si="36"/>
        <v>1</v>
      </c>
      <c r="L131" s="25"/>
      <c r="M131" s="25"/>
      <c r="N131" s="39"/>
      <c r="O131" s="48">
        <v>128</v>
      </c>
      <c r="Q131" s="76">
        <v>128</v>
      </c>
      <c r="R131" s="76">
        <v>11</v>
      </c>
      <c r="S131" s="76">
        <v>8</v>
      </c>
      <c r="T131" s="76">
        <f t="shared" si="29"/>
        <v>31108</v>
      </c>
      <c r="U131" s="76" t="str">
        <f t="shared" si="30"/>
        <v>挂机-11-8</v>
      </c>
      <c r="V131" s="78">
        <v>107</v>
      </c>
      <c r="W131" s="78">
        <v>14</v>
      </c>
      <c r="X131" s="78">
        <v>14</v>
      </c>
      <c r="Y131" s="78">
        <v>14</v>
      </c>
      <c r="Z131" s="78">
        <v>3</v>
      </c>
    </row>
    <row r="132" spans="1:26" ht="17.25" thickBot="1" x14ac:dyDescent="0.25">
      <c r="A132" s="78">
        <f t="shared" si="32"/>
        <v>4</v>
      </c>
      <c r="B132" s="78">
        <f t="shared" si="31"/>
        <v>22</v>
      </c>
      <c r="C132" s="78">
        <f t="shared" si="33"/>
        <v>1</v>
      </c>
      <c r="D132" s="79">
        <f t="shared" si="34"/>
        <v>3040111</v>
      </c>
      <c r="E132" s="40">
        <v>30401</v>
      </c>
      <c r="F132" s="41">
        <v>3</v>
      </c>
      <c r="G132" s="41" t="s">
        <v>438</v>
      </c>
      <c r="H132" s="41" t="s">
        <v>442</v>
      </c>
      <c r="I132" s="41">
        <f t="shared" si="35"/>
        <v>34</v>
      </c>
      <c r="J132" s="41">
        <f t="shared" si="37"/>
        <v>4</v>
      </c>
      <c r="K132" s="41">
        <f t="shared" si="36"/>
        <v>1</v>
      </c>
      <c r="L132" s="41"/>
      <c r="M132" s="41"/>
      <c r="N132" s="43"/>
      <c r="O132" s="48">
        <v>129</v>
      </c>
      <c r="Q132" s="76">
        <v>129</v>
      </c>
      <c r="R132" s="76">
        <v>11</v>
      </c>
      <c r="S132" s="76">
        <v>9</v>
      </c>
      <c r="T132" s="76">
        <f t="shared" si="29"/>
        <v>31109</v>
      </c>
      <c r="U132" s="76" t="str">
        <f t="shared" si="30"/>
        <v>挂机-11-9</v>
      </c>
      <c r="V132" s="78">
        <v>108</v>
      </c>
      <c r="W132" s="78">
        <v>14</v>
      </c>
      <c r="X132" s="78">
        <v>14</v>
      </c>
      <c r="Y132" s="78">
        <v>14</v>
      </c>
      <c r="Z132" s="78">
        <v>3</v>
      </c>
    </row>
    <row r="133" spans="1:26" ht="16.5" x14ac:dyDescent="0.2">
      <c r="A133" s="78">
        <f t="shared" si="32"/>
        <v>4</v>
      </c>
      <c r="B133" s="78">
        <f t="shared" si="31"/>
        <v>23</v>
      </c>
      <c r="C133" s="78">
        <f t="shared" si="33"/>
        <v>2</v>
      </c>
      <c r="D133" s="79">
        <f t="shared" si="34"/>
        <v>3040220</v>
      </c>
      <c r="E133" s="35">
        <v>30402</v>
      </c>
      <c r="F133" s="36">
        <v>1</v>
      </c>
      <c r="G133" s="36" t="s">
        <v>437</v>
      </c>
      <c r="H133" s="36" t="s">
        <v>1463</v>
      </c>
      <c r="I133" s="36">
        <f t="shared" si="35"/>
        <v>35</v>
      </c>
      <c r="J133" s="36">
        <f t="shared" si="37"/>
        <v>4</v>
      </c>
      <c r="K133" s="36">
        <f t="shared" si="36"/>
        <v>1</v>
      </c>
      <c r="L133" s="36"/>
      <c r="M133" s="36"/>
      <c r="N133" s="37"/>
      <c r="O133" s="48">
        <v>130</v>
      </c>
      <c r="Q133" s="76">
        <v>130</v>
      </c>
      <c r="R133" s="76">
        <v>11</v>
      </c>
      <c r="S133" s="76">
        <v>10</v>
      </c>
      <c r="T133" s="76">
        <f t="shared" ref="T133:T196" si="38">30000+R133*100+S133</f>
        <v>31110</v>
      </c>
      <c r="U133" s="76" t="str">
        <f t="shared" ref="U133:U196" si="39">"挂机-"&amp;R133&amp;"-"&amp;S133</f>
        <v>挂机-11-10</v>
      </c>
      <c r="V133" s="78">
        <v>108</v>
      </c>
      <c r="W133" s="78">
        <v>14</v>
      </c>
      <c r="X133" s="78">
        <v>14</v>
      </c>
      <c r="Y133" s="78">
        <v>14</v>
      </c>
      <c r="Z133" s="78">
        <v>3</v>
      </c>
    </row>
    <row r="134" spans="1:26" ht="16.5" x14ac:dyDescent="0.2">
      <c r="A134" s="78">
        <f t="shared" si="32"/>
        <v>4</v>
      </c>
      <c r="B134" s="78">
        <f t="shared" si="31"/>
        <v>23</v>
      </c>
      <c r="C134" s="78">
        <f t="shared" si="33"/>
        <v>2</v>
      </c>
      <c r="D134" s="79">
        <f t="shared" si="34"/>
        <v>3040221</v>
      </c>
      <c r="E134" s="38">
        <v>30402</v>
      </c>
      <c r="F134" s="25">
        <v>1</v>
      </c>
      <c r="G134" s="25" t="s">
        <v>438</v>
      </c>
      <c r="H134" s="25" t="s">
        <v>441</v>
      </c>
      <c r="I134" s="25">
        <f t="shared" si="35"/>
        <v>35</v>
      </c>
      <c r="J134" s="25">
        <f t="shared" si="37"/>
        <v>4</v>
      </c>
      <c r="K134" s="25">
        <f t="shared" si="36"/>
        <v>1</v>
      </c>
      <c r="L134" s="25"/>
      <c r="M134" s="25"/>
      <c r="N134" s="39"/>
      <c r="O134" s="48">
        <v>131</v>
      </c>
      <c r="Q134" s="76">
        <v>131</v>
      </c>
      <c r="R134" s="76">
        <v>11</v>
      </c>
      <c r="S134" s="76">
        <v>11</v>
      </c>
      <c r="T134" s="76">
        <f t="shared" si="38"/>
        <v>31111</v>
      </c>
      <c r="U134" s="76" t="str">
        <f t="shared" si="39"/>
        <v>挂机-11-11</v>
      </c>
      <c r="V134" s="78">
        <v>109</v>
      </c>
      <c r="W134" s="78">
        <v>14</v>
      </c>
      <c r="X134" s="78">
        <v>14</v>
      </c>
      <c r="Y134" s="78">
        <v>14</v>
      </c>
      <c r="Z134" s="78">
        <v>3</v>
      </c>
    </row>
    <row r="135" spans="1:26" ht="16.5" x14ac:dyDescent="0.2">
      <c r="A135" s="78">
        <f t="shared" si="32"/>
        <v>4</v>
      </c>
      <c r="B135" s="78">
        <f t="shared" si="31"/>
        <v>23</v>
      </c>
      <c r="C135" s="78">
        <f t="shared" si="33"/>
        <v>2</v>
      </c>
      <c r="D135" s="79">
        <f t="shared" si="34"/>
        <v>3040220</v>
      </c>
      <c r="E135" s="38">
        <v>30402</v>
      </c>
      <c r="F135" s="25">
        <v>2</v>
      </c>
      <c r="G135" s="25" t="s">
        <v>437</v>
      </c>
      <c r="H135" s="25" t="s">
        <v>440</v>
      </c>
      <c r="I135" s="25">
        <f t="shared" si="35"/>
        <v>35</v>
      </c>
      <c r="J135" s="25">
        <f t="shared" si="37"/>
        <v>4</v>
      </c>
      <c r="K135" s="25">
        <f t="shared" si="36"/>
        <v>1</v>
      </c>
      <c r="L135" s="25"/>
      <c r="M135" s="25"/>
      <c r="N135" s="39"/>
      <c r="O135" s="48">
        <v>132</v>
      </c>
      <c r="Q135" s="76">
        <v>132</v>
      </c>
      <c r="R135" s="76">
        <v>11</v>
      </c>
      <c r="S135" s="76">
        <v>12</v>
      </c>
      <c r="T135" s="76">
        <f t="shared" si="38"/>
        <v>31112</v>
      </c>
      <c r="U135" s="76" t="str">
        <f t="shared" si="39"/>
        <v>挂机-11-12</v>
      </c>
      <c r="V135" s="78">
        <v>109</v>
      </c>
      <c r="W135" s="78">
        <v>14</v>
      </c>
      <c r="X135" s="78">
        <v>14</v>
      </c>
      <c r="Y135" s="78">
        <v>14</v>
      </c>
      <c r="Z135" s="78">
        <v>3</v>
      </c>
    </row>
    <row r="136" spans="1:26" ht="16.5" x14ac:dyDescent="0.2">
      <c r="A136" s="78">
        <f t="shared" si="32"/>
        <v>4</v>
      </c>
      <c r="B136" s="78">
        <f t="shared" si="31"/>
        <v>23</v>
      </c>
      <c r="C136" s="78">
        <f t="shared" si="33"/>
        <v>2</v>
      </c>
      <c r="D136" s="79">
        <f t="shared" si="34"/>
        <v>3040221</v>
      </c>
      <c r="E136" s="38">
        <v>30402</v>
      </c>
      <c r="F136" s="25">
        <v>2</v>
      </c>
      <c r="G136" s="25" t="s">
        <v>438</v>
      </c>
      <c r="H136" s="25" t="s">
        <v>3153</v>
      </c>
      <c r="I136" s="25">
        <f t="shared" si="35"/>
        <v>35</v>
      </c>
      <c r="J136" s="25">
        <f t="shared" si="37"/>
        <v>4</v>
      </c>
      <c r="K136" s="25">
        <f t="shared" si="36"/>
        <v>1</v>
      </c>
      <c r="L136" s="25"/>
      <c r="M136" s="25"/>
      <c r="N136" s="39"/>
      <c r="O136" s="48">
        <v>133</v>
      </c>
      <c r="Q136" s="76">
        <v>133</v>
      </c>
      <c r="R136" s="76">
        <v>11</v>
      </c>
      <c r="S136" s="76">
        <v>13</v>
      </c>
      <c r="T136" s="76">
        <f t="shared" si="38"/>
        <v>31113</v>
      </c>
      <c r="U136" s="76" t="str">
        <f t="shared" si="39"/>
        <v>挂机-11-13</v>
      </c>
      <c r="V136" s="78">
        <v>110</v>
      </c>
      <c r="W136" s="76">
        <v>15</v>
      </c>
      <c r="X136" s="78">
        <v>14</v>
      </c>
      <c r="Y136" s="78">
        <v>14</v>
      </c>
      <c r="Z136" s="78">
        <v>3</v>
      </c>
    </row>
    <row r="137" spans="1:26" ht="16.5" x14ac:dyDescent="0.2">
      <c r="A137" s="78">
        <f t="shared" si="32"/>
        <v>4</v>
      </c>
      <c r="B137" s="78">
        <f t="shared" ref="B137:B200" si="40">INT((O140-1)/6)+1</f>
        <v>23</v>
      </c>
      <c r="C137" s="78">
        <f t="shared" si="33"/>
        <v>2</v>
      </c>
      <c r="D137" s="79">
        <f t="shared" si="34"/>
        <v>3040220</v>
      </c>
      <c r="E137" s="38">
        <v>30402</v>
      </c>
      <c r="F137" s="25">
        <v>3</v>
      </c>
      <c r="G137" s="25" t="s">
        <v>437</v>
      </c>
      <c r="H137" s="25" t="s">
        <v>495</v>
      </c>
      <c r="I137" s="25">
        <f t="shared" si="35"/>
        <v>35</v>
      </c>
      <c r="J137" s="25">
        <f t="shared" si="37"/>
        <v>4</v>
      </c>
      <c r="K137" s="25">
        <f t="shared" si="36"/>
        <v>1</v>
      </c>
      <c r="L137" s="25"/>
      <c r="M137" s="25"/>
      <c r="N137" s="39"/>
      <c r="O137" s="48">
        <v>134</v>
      </c>
      <c r="Q137" s="76">
        <v>134</v>
      </c>
      <c r="R137" s="76">
        <v>11</v>
      </c>
      <c r="S137" s="76">
        <v>14</v>
      </c>
      <c r="T137" s="76">
        <f t="shared" si="38"/>
        <v>31114</v>
      </c>
      <c r="U137" s="76" t="str">
        <f t="shared" si="39"/>
        <v>挂机-11-14</v>
      </c>
      <c r="V137" s="78">
        <v>110</v>
      </c>
      <c r="W137" s="76">
        <v>15</v>
      </c>
      <c r="X137" s="76">
        <v>15</v>
      </c>
      <c r="Y137" s="78">
        <v>14</v>
      </c>
      <c r="Z137" s="78">
        <v>3</v>
      </c>
    </row>
    <row r="138" spans="1:26" ht="17.25" thickBot="1" x14ac:dyDescent="0.25">
      <c r="A138" s="78">
        <f t="shared" si="32"/>
        <v>4</v>
      </c>
      <c r="B138" s="78">
        <f t="shared" si="40"/>
        <v>23</v>
      </c>
      <c r="C138" s="78">
        <f t="shared" si="33"/>
        <v>2</v>
      </c>
      <c r="D138" s="79">
        <f t="shared" si="34"/>
        <v>3040221</v>
      </c>
      <c r="E138" s="40">
        <v>30402</v>
      </c>
      <c r="F138" s="41">
        <v>3</v>
      </c>
      <c r="G138" s="41" t="s">
        <v>438</v>
      </c>
      <c r="H138" s="41" t="s">
        <v>442</v>
      </c>
      <c r="I138" s="41">
        <f t="shared" si="35"/>
        <v>35</v>
      </c>
      <c r="J138" s="41">
        <f t="shared" si="37"/>
        <v>4</v>
      </c>
      <c r="K138" s="41">
        <f t="shared" si="36"/>
        <v>1</v>
      </c>
      <c r="L138" s="41"/>
      <c r="M138" s="41"/>
      <c r="N138" s="43"/>
      <c r="O138" s="48">
        <v>135</v>
      </c>
      <c r="Q138" s="76">
        <v>135</v>
      </c>
      <c r="R138" s="76">
        <v>11</v>
      </c>
      <c r="S138" s="76">
        <v>15</v>
      </c>
      <c r="T138" s="76">
        <f t="shared" si="38"/>
        <v>31115</v>
      </c>
      <c r="U138" s="76" t="str">
        <f t="shared" si="39"/>
        <v>挂机-11-15</v>
      </c>
      <c r="V138" s="78">
        <v>110</v>
      </c>
      <c r="W138" s="76">
        <v>15</v>
      </c>
      <c r="X138" s="76">
        <v>15</v>
      </c>
      <c r="Y138" s="76">
        <v>15</v>
      </c>
      <c r="Z138" s="78">
        <v>3</v>
      </c>
    </row>
    <row r="139" spans="1:26" ht="16.5" x14ac:dyDescent="0.2">
      <c r="A139" s="78">
        <f t="shared" si="32"/>
        <v>4</v>
      </c>
      <c r="B139" s="78">
        <f t="shared" si="40"/>
        <v>24</v>
      </c>
      <c r="C139" s="78">
        <f t="shared" si="33"/>
        <v>3</v>
      </c>
      <c r="D139" s="79">
        <f t="shared" si="34"/>
        <v>3040330</v>
      </c>
      <c r="E139" s="35">
        <v>30403</v>
      </c>
      <c r="F139" s="36">
        <v>1</v>
      </c>
      <c r="G139" s="36" t="s">
        <v>437</v>
      </c>
      <c r="H139" s="36" t="s">
        <v>1463</v>
      </c>
      <c r="I139" s="36">
        <f t="shared" si="35"/>
        <v>35</v>
      </c>
      <c r="J139" s="36">
        <f t="shared" si="37"/>
        <v>4</v>
      </c>
      <c r="K139" s="36">
        <f t="shared" si="36"/>
        <v>1</v>
      </c>
      <c r="L139" s="36"/>
      <c r="M139" s="36"/>
      <c r="N139" s="37"/>
      <c r="O139" s="48">
        <v>136</v>
      </c>
      <c r="Q139" s="76">
        <v>136</v>
      </c>
      <c r="R139" s="76">
        <v>12</v>
      </c>
      <c r="S139" s="76">
        <v>1</v>
      </c>
      <c r="T139" s="76">
        <f t="shared" si="38"/>
        <v>31201</v>
      </c>
      <c r="U139" s="76" t="str">
        <f t="shared" si="39"/>
        <v>挂机-12-1</v>
      </c>
      <c r="V139" s="78">
        <v>114</v>
      </c>
      <c r="W139" s="78">
        <v>15</v>
      </c>
      <c r="X139" s="78">
        <v>15</v>
      </c>
      <c r="Y139" s="78">
        <v>15</v>
      </c>
      <c r="Z139" s="78">
        <v>3</v>
      </c>
    </row>
    <row r="140" spans="1:26" ht="16.5" x14ac:dyDescent="0.2">
      <c r="A140" s="78">
        <f t="shared" si="32"/>
        <v>4</v>
      </c>
      <c r="B140" s="78">
        <f t="shared" si="40"/>
        <v>24</v>
      </c>
      <c r="C140" s="78">
        <f t="shared" si="33"/>
        <v>3</v>
      </c>
      <c r="D140" s="79">
        <f t="shared" si="34"/>
        <v>3040331</v>
      </c>
      <c r="E140" s="38">
        <v>30403</v>
      </c>
      <c r="F140" s="25">
        <v>1</v>
      </c>
      <c r="G140" s="25" t="s">
        <v>438</v>
      </c>
      <c r="H140" s="25" t="s">
        <v>441</v>
      </c>
      <c r="I140" s="25">
        <f t="shared" si="35"/>
        <v>35</v>
      </c>
      <c r="J140" s="25">
        <f t="shared" si="37"/>
        <v>4</v>
      </c>
      <c r="K140" s="25">
        <f t="shared" si="36"/>
        <v>1</v>
      </c>
      <c r="L140" s="25"/>
      <c r="M140" s="25"/>
      <c r="N140" s="39"/>
      <c r="O140" s="48">
        <v>137</v>
      </c>
      <c r="Q140" s="76">
        <v>137</v>
      </c>
      <c r="R140" s="76">
        <v>12</v>
      </c>
      <c r="S140" s="76">
        <v>2</v>
      </c>
      <c r="T140" s="76">
        <f t="shared" si="38"/>
        <v>31202</v>
      </c>
      <c r="U140" s="76" t="str">
        <f t="shared" si="39"/>
        <v>挂机-12-2</v>
      </c>
      <c r="V140" s="78">
        <v>115</v>
      </c>
      <c r="W140" s="76">
        <v>16</v>
      </c>
      <c r="X140" s="78">
        <v>15</v>
      </c>
      <c r="Y140" s="78">
        <v>15</v>
      </c>
      <c r="Z140" s="78">
        <v>3</v>
      </c>
    </row>
    <row r="141" spans="1:26" ht="16.5" x14ac:dyDescent="0.2">
      <c r="A141" s="78">
        <f t="shared" si="32"/>
        <v>4</v>
      </c>
      <c r="B141" s="78">
        <f t="shared" si="40"/>
        <v>24</v>
      </c>
      <c r="C141" s="78">
        <f t="shared" si="33"/>
        <v>3</v>
      </c>
      <c r="D141" s="79">
        <f t="shared" si="34"/>
        <v>3040330</v>
      </c>
      <c r="E141" s="38">
        <v>30403</v>
      </c>
      <c r="F141" s="25">
        <v>2</v>
      </c>
      <c r="G141" s="25" t="s">
        <v>437</v>
      </c>
      <c r="H141" s="25" t="s">
        <v>440</v>
      </c>
      <c r="I141" s="25">
        <f t="shared" si="35"/>
        <v>35</v>
      </c>
      <c r="J141" s="25">
        <f t="shared" si="37"/>
        <v>4</v>
      </c>
      <c r="K141" s="25">
        <f t="shared" si="36"/>
        <v>1</v>
      </c>
      <c r="L141" s="25"/>
      <c r="M141" s="25"/>
      <c r="N141" s="39"/>
      <c r="O141" s="48">
        <v>138</v>
      </c>
      <c r="Q141" s="76">
        <v>138</v>
      </c>
      <c r="R141" s="76">
        <v>12</v>
      </c>
      <c r="S141" s="76">
        <v>3</v>
      </c>
      <c r="T141" s="76">
        <f t="shared" si="38"/>
        <v>31203</v>
      </c>
      <c r="U141" s="76" t="str">
        <f t="shared" si="39"/>
        <v>挂机-12-3</v>
      </c>
      <c r="V141" s="78">
        <v>115</v>
      </c>
      <c r="W141" s="76">
        <v>16</v>
      </c>
      <c r="X141" s="76">
        <v>16</v>
      </c>
      <c r="Y141" s="78">
        <v>15</v>
      </c>
      <c r="Z141" s="78">
        <v>3</v>
      </c>
    </row>
    <row r="142" spans="1:26" ht="16.5" x14ac:dyDescent="0.2">
      <c r="A142" s="78">
        <f t="shared" si="32"/>
        <v>4</v>
      </c>
      <c r="B142" s="78">
        <f t="shared" si="40"/>
        <v>24</v>
      </c>
      <c r="C142" s="78">
        <f t="shared" si="33"/>
        <v>3</v>
      </c>
      <c r="D142" s="79">
        <f t="shared" si="34"/>
        <v>3040331</v>
      </c>
      <c r="E142" s="38">
        <v>30403</v>
      </c>
      <c r="F142" s="25">
        <v>2</v>
      </c>
      <c r="G142" s="25" t="s">
        <v>438</v>
      </c>
      <c r="H142" s="25" t="s">
        <v>3474</v>
      </c>
      <c r="I142" s="25">
        <f t="shared" si="35"/>
        <v>35</v>
      </c>
      <c r="J142" s="25">
        <f t="shared" si="37"/>
        <v>4</v>
      </c>
      <c r="K142" s="25">
        <f t="shared" si="36"/>
        <v>1</v>
      </c>
      <c r="L142" s="25"/>
      <c r="M142" s="25"/>
      <c r="N142" s="39"/>
      <c r="O142" s="48">
        <v>139</v>
      </c>
      <c r="Q142" s="76">
        <v>139</v>
      </c>
      <c r="R142" s="76">
        <v>12</v>
      </c>
      <c r="S142" s="76">
        <v>4</v>
      </c>
      <c r="T142" s="76">
        <f t="shared" si="38"/>
        <v>31204</v>
      </c>
      <c r="U142" s="76" t="str">
        <f t="shared" si="39"/>
        <v>挂机-12-4</v>
      </c>
      <c r="V142" s="78">
        <v>115</v>
      </c>
      <c r="W142" s="76">
        <v>16</v>
      </c>
      <c r="X142" s="76">
        <v>16</v>
      </c>
      <c r="Y142" s="76">
        <v>16</v>
      </c>
      <c r="Z142" s="78">
        <v>3</v>
      </c>
    </row>
    <row r="143" spans="1:26" ht="16.5" x14ac:dyDescent="0.2">
      <c r="A143" s="78">
        <f t="shared" si="32"/>
        <v>4</v>
      </c>
      <c r="B143" s="78">
        <f t="shared" si="40"/>
        <v>24</v>
      </c>
      <c r="C143" s="78">
        <f t="shared" si="33"/>
        <v>3</v>
      </c>
      <c r="D143" s="79">
        <f t="shared" si="34"/>
        <v>3040330</v>
      </c>
      <c r="E143" s="38">
        <v>30403</v>
      </c>
      <c r="F143" s="25">
        <v>3</v>
      </c>
      <c r="G143" s="25" t="s">
        <v>437</v>
      </c>
      <c r="H143" s="25" t="s">
        <v>495</v>
      </c>
      <c r="I143" s="25">
        <f t="shared" si="35"/>
        <v>35</v>
      </c>
      <c r="J143" s="25">
        <f t="shared" si="37"/>
        <v>4</v>
      </c>
      <c r="K143" s="25">
        <f t="shared" si="36"/>
        <v>1</v>
      </c>
      <c r="L143" s="25"/>
      <c r="M143" s="25"/>
      <c r="N143" s="39"/>
      <c r="O143" s="48">
        <v>140</v>
      </c>
      <c r="Q143" s="76">
        <v>140</v>
      </c>
      <c r="R143" s="76">
        <v>12</v>
      </c>
      <c r="S143" s="76">
        <v>5</v>
      </c>
      <c r="T143" s="76">
        <f t="shared" si="38"/>
        <v>31205</v>
      </c>
      <c r="U143" s="76" t="str">
        <f t="shared" si="39"/>
        <v>挂机-12-5</v>
      </c>
      <c r="V143" s="78">
        <v>116</v>
      </c>
      <c r="W143" s="78">
        <v>16</v>
      </c>
      <c r="X143" s="78">
        <v>16</v>
      </c>
      <c r="Y143" s="78">
        <v>16</v>
      </c>
      <c r="Z143" s="78">
        <v>3</v>
      </c>
    </row>
    <row r="144" spans="1:26" ht="17.25" thickBot="1" x14ac:dyDescent="0.25">
      <c r="A144" s="78">
        <f t="shared" si="32"/>
        <v>4</v>
      </c>
      <c r="B144" s="78">
        <f t="shared" si="40"/>
        <v>24</v>
      </c>
      <c r="C144" s="78">
        <f t="shared" si="33"/>
        <v>3</v>
      </c>
      <c r="D144" s="79">
        <f t="shared" si="34"/>
        <v>3040331</v>
      </c>
      <c r="E144" s="40">
        <v>30403</v>
      </c>
      <c r="F144" s="41">
        <v>3</v>
      </c>
      <c r="G144" s="41" t="s">
        <v>3473</v>
      </c>
      <c r="H144" s="41" t="s">
        <v>442</v>
      </c>
      <c r="I144" s="41">
        <f t="shared" si="35"/>
        <v>35</v>
      </c>
      <c r="J144" s="41">
        <f t="shared" si="37"/>
        <v>4</v>
      </c>
      <c r="K144" s="41">
        <f t="shared" si="36"/>
        <v>1</v>
      </c>
      <c r="L144" s="41"/>
      <c r="M144" s="41"/>
      <c r="N144" s="43"/>
      <c r="O144" s="48">
        <v>141</v>
      </c>
      <c r="Q144" s="76">
        <v>141</v>
      </c>
      <c r="R144" s="76">
        <v>12</v>
      </c>
      <c r="S144" s="76">
        <v>6</v>
      </c>
      <c r="T144" s="76">
        <f t="shared" si="38"/>
        <v>31206</v>
      </c>
      <c r="U144" s="76" t="str">
        <f t="shared" si="39"/>
        <v>挂机-12-6</v>
      </c>
      <c r="V144" s="78">
        <v>116</v>
      </c>
      <c r="W144" s="78">
        <v>16</v>
      </c>
      <c r="X144" s="78">
        <v>16</v>
      </c>
      <c r="Y144" s="78">
        <v>16</v>
      </c>
      <c r="Z144" s="78">
        <v>3</v>
      </c>
    </row>
    <row r="145" spans="1:26" ht="16.5" x14ac:dyDescent="0.2">
      <c r="A145" s="78">
        <f t="shared" si="32"/>
        <v>4</v>
      </c>
      <c r="B145" s="78">
        <f t="shared" si="40"/>
        <v>25</v>
      </c>
      <c r="C145" s="78">
        <f t="shared" si="33"/>
        <v>4</v>
      </c>
      <c r="D145" s="79">
        <f t="shared" si="34"/>
        <v>3040440</v>
      </c>
      <c r="E145" s="35">
        <v>30404</v>
      </c>
      <c r="F145" s="36">
        <v>1</v>
      </c>
      <c r="G145" s="36" t="s">
        <v>437</v>
      </c>
      <c r="H145" s="36" t="s">
        <v>1463</v>
      </c>
      <c r="I145" s="36">
        <f t="shared" si="35"/>
        <v>36</v>
      </c>
      <c r="J145" s="36">
        <f t="shared" si="37"/>
        <v>4</v>
      </c>
      <c r="K145" s="36">
        <f t="shared" si="36"/>
        <v>1</v>
      </c>
      <c r="L145" s="36"/>
      <c r="M145" s="36"/>
      <c r="N145" s="37"/>
      <c r="O145" s="48">
        <v>142</v>
      </c>
      <c r="Q145" s="76">
        <v>142</v>
      </c>
      <c r="R145" s="76">
        <v>12</v>
      </c>
      <c r="S145" s="76">
        <v>7</v>
      </c>
      <c r="T145" s="76">
        <f t="shared" si="38"/>
        <v>31207</v>
      </c>
      <c r="U145" s="76" t="str">
        <f t="shared" si="39"/>
        <v>挂机-12-7</v>
      </c>
      <c r="V145" s="78">
        <v>117</v>
      </c>
      <c r="W145" s="78">
        <v>16</v>
      </c>
      <c r="X145" s="78">
        <v>16</v>
      </c>
      <c r="Y145" s="78">
        <v>16</v>
      </c>
      <c r="Z145" s="78">
        <v>3</v>
      </c>
    </row>
    <row r="146" spans="1:26" ht="16.5" x14ac:dyDescent="0.2">
      <c r="A146" s="78">
        <f t="shared" si="32"/>
        <v>4</v>
      </c>
      <c r="B146" s="78">
        <f t="shared" si="40"/>
        <v>25</v>
      </c>
      <c r="C146" s="78">
        <f t="shared" si="33"/>
        <v>4</v>
      </c>
      <c r="D146" s="79">
        <f t="shared" si="34"/>
        <v>3040441</v>
      </c>
      <c r="E146" s="38">
        <v>30404</v>
      </c>
      <c r="F146" s="25">
        <v>1</v>
      </c>
      <c r="G146" s="25" t="s">
        <v>438</v>
      </c>
      <c r="H146" s="25" t="s">
        <v>441</v>
      </c>
      <c r="I146" s="25">
        <f t="shared" si="35"/>
        <v>36</v>
      </c>
      <c r="J146" s="25">
        <f t="shared" si="37"/>
        <v>4</v>
      </c>
      <c r="K146" s="25">
        <f t="shared" si="36"/>
        <v>1</v>
      </c>
      <c r="L146" s="25"/>
      <c r="M146" s="25"/>
      <c r="N146" s="39"/>
      <c r="O146" s="48">
        <v>143</v>
      </c>
      <c r="Q146" s="76">
        <v>143</v>
      </c>
      <c r="R146" s="76">
        <v>12</v>
      </c>
      <c r="S146" s="76">
        <v>8</v>
      </c>
      <c r="T146" s="76">
        <f t="shared" si="38"/>
        <v>31208</v>
      </c>
      <c r="U146" s="76" t="str">
        <f t="shared" si="39"/>
        <v>挂机-12-8</v>
      </c>
      <c r="V146" s="78">
        <v>117</v>
      </c>
      <c r="W146" s="78">
        <v>16</v>
      </c>
      <c r="X146" s="78">
        <v>16</v>
      </c>
      <c r="Y146" s="78">
        <v>16</v>
      </c>
      <c r="Z146" s="78">
        <v>3</v>
      </c>
    </row>
    <row r="147" spans="1:26" ht="16.5" x14ac:dyDescent="0.2">
      <c r="A147" s="78">
        <f t="shared" si="32"/>
        <v>4</v>
      </c>
      <c r="B147" s="78">
        <f t="shared" si="40"/>
        <v>25</v>
      </c>
      <c r="C147" s="78">
        <f t="shared" si="33"/>
        <v>4</v>
      </c>
      <c r="D147" s="79">
        <f t="shared" si="34"/>
        <v>3040440</v>
      </c>
      <c r="E147" s="38">
        <v>30404</v>
      </c>
      <c r="F147" s="25">
        <v>2</v>
      </c>
      <c r="G147" s="25" t="s">
        <v>437</v>
      </c>
      <c r="H147" s="25" t="s">
        <v>440</v>
      </c>
      <c r="I147" s="25">
        <f t="shared" si="35"/>
        <v>36</v>
      </c>
      <c r="J147" s="25">
        <f t="shared" si="37"/>
        <v>4</v>
      </c>
      <c r="K147" s="25">
        <f t="shared" si="36"/>
        <v>1</v>
      </c>
      <c r="L147" s="25"/>
      <c r="M147" s="25"/>
      <c r="N147" s="39"/>
      <c r="O147" s="48">
        <v>144</v>
      </c>
      <c r="Q147" s="76">
        <v>144</v>
      </c>
      <c r="R147" s="76">
        <v>12</v>
      </c>
      <c r="S147" s="76">
        <v>9</v>
      </c>
      <c r="T147" s="76">
        <f t="shared" si="38"/>
        <v>31209</v>
      </c>
      <c r="U147" s="76" t="str">
        <f t="shared" si="39"/>
        <v>挂机-12-9</v>
      </c>
      <c r="V147" s="78">
        <v>118</v>
      </c>
      <c r="W147" s="78">
        <v>16</v>
      </c>
      <c r="X147" s="78">
        <v>16</v>
      </c>
      <c r="Y147" s="78">
        <v>16</v>
      </c>
      <c r="Z147" s="78">
        <v>3</v>
      </c>
    </row>
    <row r="148" spans="1:26" ht="16.5" x14ac:dyDescent="0.2">
      <c r="A148" s="78">
        <f t="shared" si="32"/>
        <v>4</v>
      </c>
      <c r="B148" s="78">
        <f t="shared" si="40"/>
        <v>25</v>
      </c>
      <c r="C148" s="78">
        <f t="shared" si="33"/>
        <v>4</v>
      </c>
      <c r="D148" s="79">
        <f t="shared" si="34"/>
        <v>3040441</v>
      </c>
      <c r="E148" s="38">
        <v>30404</v>
      </c>
      <c r="F148" s="25">
        <v>2</v>
      </c>
      <c r="G148" s="25" t="s">
        <v>438</v>
      </c>
      <c r="H148" s="25" t="s">
        <v>3153</v>
      </c>
      <c r="I148" s="25">
        <f t="shared" si="35"/>
        <v>36</v>
      </c>
      <c r="J148" s="25">
        <f t="shared" si="37"/>
        <v>4</v>
      </c>
      <c r="K148" s="25">
        <f t="shared" si="36"/>
        <v>1</v>
      </c>
      <c r="L148" s="25"/>
      <c r="M148" s="25"/>
      <c r="N148" s="39"/>
      <c r="O148" s="48">
        <v>145</v>
      </c>
      <c r="Q148" s="76">
        <v>145</v>
      </c>
      <c r="R148" s="76">
        <v>12</v>
      </c>
      <c r="S148" s="76">
        <v>10</v>
      </c>
      <c r="T148" s="76">
        <f t="shared" si="38"/>
        <v>31210</v>
      </c>
      <c r="U148" s="76" t="str">
        <f t="shared" si="39"/>
        <v>挂机-12-10</v>
      </c>
      <c r="V148" s="78">
        <v>118</v>
      </c>
      <c r="W148" s="78">
        <v>16</v>
      </c>
      <c r="X148" s="78">
        <v>16</v>
      </c>
      <c r="Y148" s="78">
        <v>16</v>
      </c>
      <c r="Z148" s="78">
        <v>3</v>
      </c>
    </row>
    <row r="149" spans="1:26" ht="16.5" x14ac:dyDescent="0.2">
      <c r="A149" s="78">
        <f t="shared" si="32"/>
        <v>4</v>
      </c>
      <c r="B149" s="78">
        <f t="shared" si="40"/>
        <v>25</v>
      </c>
      <c r="C149" s="78">
        <f t="shared" si="33"/>
        <v>4</v>
      </c>
      <c r="D149" s="79">
        <f t="shared" si="34"/>
        <v>3040440</v>
      </c>
      <c r="E149" s="38">
        <v>30404</v>
      </c>
      <c r="F149" s="25">
        <v>3</v>
      </c>
      <c r="G149" s="25" t="s">
        <v>437</v>
      </c>
      <c r="H149" s="25" t="s">
        <v>174</v>
      </c>
      <c r="I149" s="25">
        <f t="shared" si="35"/>
        <v>36</v>
      </c>
      <c r="J149" s="25">
        <f t="shared" si="37"/>
        <v>4</v>
      </c>
      <c r="K149" s="25">
        <f t="shared" si="36"/>
        <v>1</v>
      </c>
      <c r="L149" s="25"/>
      <c r="M149" s="25"/>
      <c r="N149" s="39"/>
      <c r="O149" s="48">
        <v>146</v>
      </c>
      <c r="Q149" s="76">
        <v>146</v>
      </c>
      <c r="R149" s="76">
        <v>12</v>
      </c>
      <c r="S149" s="76">
        <v>11</v>
      </c>
      <c r="T149" s="76">
        <f t="shared" si="38"/>
        <v>31211</v>
      </c>
      <c r="U149" s="76" t="str">
        <f t="shared" si="39"/>
        <v>挂机-12-11</v>
      </c>
      <c r="V149" s="78">
        <v>119</v>
      </c>
      <c r="W149" s="78">
        <v>16</v>
      </c>
      <c r="X149" s="78">
        <v>16</v>
      </c>
      <c r="Y149" s="78">
        <v>16</v>
      </c>
      <c r="Z149" s="78">
        <v>3</v>
      </c>
    </row>
    <row r="150" spans="1:26" ht="17.25" thickBot="1" x14ac:dyDescent="0.25">
      <c r="A150" s="78">
        <f t="shared" si="32"/>
        <v>4</v>
      </c>
      <c r="B150" s="78">
        <f t="shared" si="40"/>
        <v>25</v>
      </c>
      <c r="C150" s="78">
        <f t="shared" si="33"/>
        <v>4</v>
      </c>
      <c r="D150" s="79">
        <f t="shared" si="34"/>
        <v>3040441</v>
      </c>
      <c r="E150" s="40">
        <v>30404</v>
      </c>
      <c r="F150" s="41">
        <v>3</v>
      </c>
      <c r="G150" s="41" t="s">
        <v>438</v>
      </c>
      <c r="H150" s="41" t="s">
        <v>442</v>
      </c>
      <c r="I150" s="41">
        <f t="shared" si="35"/>
        <v>36</v>
      </c>
      <c r="J150" s="41">
        <f t="shared" si="37"/>
        <v>4</v>
      </c>
      <c r="K150" s="41">
        <f t="shared" si="36"/>
        <v>1</v>
      </c>
      <c r="L150" s="41"/>
      <c r="M150" s="41"/>
      <c r="N150" s="43"/>
      <c r="O150" s="48">
        <v>147</v>
      </c>
      <c r="Q150" s="76">
        <v>147</v>
      </c>
      <c r="R150" s="76">
        <v>12</v>
      </c>
      <c r="S150" s="76">
        <v>12</v>
      </c>
      <c r="T150" s="76">
        <f t="shared" si="38"/>
        <v>31212</v>
      </c>
      <c r="U150" s="76" t="str">
        <f t="shared" si="39"/>
        <v>挂机-12-12</v>
      </c>
      <c r="V150" s="78">
        <v>119</v>
      </c>
      <c r="W150" s="78">
        <v>16</v>
      </c>
      <c r="X150" s="78">
        <v>16</v>
      </c>
      <c r="Y150" s="78">
        <v>16</v>
      </c>
      <c r="Z150" s="78">
        <v>3</v>
      </c>
    </row>
    <row r="151" spans="1:26" ht="16.5" x14ac:dyDescent="0.2">
      <c r="A151" s="78">
        <f t="shared" si="32"/>
        <v>4</v>
      </c>
      <c r="B151" s="78">
        <f t="shared" si="40"/>
        <v>26</v>
      </c>
      <c r="C151" s="78">
        <f t="shared" si="33"/>
        <v>5</v>
      </c>
      <c r="D151" s="79">
        <f t="shared" si="34"/>
        <v>3040550</v>
      </c>
      <c r="E151" s="35">
        <v>30405</v>
      </c>
      <c r="F151" s="36">
        <v>1</v>
      </c>
      <c r="G151" s="36" t="s">
        <v>437</v>
      </c>
      <c r="H151" s="36" t="s">
        <v>1463</v>
      </c>
      <c r="I151" s="36">
        <f t="shared" si="35"/>
        <v>37</v>
      </c>
      <c r="J151" s="36">
        <f t="shared" si="37"/>
        <v>4</v>
      </c>
      <c r="K151" s="36">
        <f t="shared" si="36"/>
        <v>1</v>
      </c>
      <c r="L151" s="36"/>
      <c r="M151" s="36"/>
      <c r="N151" s="37"/>
      <c r="O151" s="48">
        <v>148</v>
      </c>
      <c r="Q151" s="76">
        <v>148</v>
      </c>
      <c r="R151" s="76">
        <v>12</v>
      </c>
      <c r="S151" s="76">
        <v>13</v>
      </c>
      <c r="T151" s="76">
        <f t="shared" si="38"/>
        <v>31213</v>
      </c>
      <c r="U151" s="76" t="str">
        <f t="shared" si="39"/>
        <v>挂机-12-13</v>
      </c>
      <c r="V151" s="78">
        <v>120</v>
      </c>
      <c r="W151" s="76">
        <v>17</v>
      </c>
      <c r="X151" s="78">
        <v>16</v>
      </c>
      <c r="Y151" s="78">
        <v>16</v>
      </c>
      <c r="Z151" s="78">
        <v>3</v>
      </c>
    </row>
    <row r="152" spans="1:26" ht="16.5" x14ac:dyDescent="0.2">
      <c r="A152" s="78">
        <f t="shared" si="32"/>
        <v>4</v>
      </c>
      <c r="B152" s="78">
        <f t="shared" si="40"/>
        <v>26</v>
      </c>
      <c r="C152" s="78">
        <f t="shared" si="33"/>
        <v>5</v>
      </c>
      <c r="D152" s="79">
        <f t="shared" si="34"/>
        <v>3040551</v>
      </c>
      <c r="E152" s="38">
        <v>30405</v>
      </c>
      <c r="F152" s="25">
        <v>1</v>
      </c>
      <c r="G152" s="25" t="s">
        <v>438</v>
      </c>
      <c r="H152" s="25" t="s">
        <v>441</v>
      </c>
      <c r="I152" s="25">
        <f t="shared" si="35"/>
        <v>37</v>
      </c>
      <c r="J152" s="25">
        <f t="shared" si="37"/>
        <v>4</v>
      </c>
      <c r="K152" s="25">
        <f t="shared" si="36"/>
        <v>1</v>
      </c>
      <c r="L152" s="25"/>
      <c r="M152" s="25"/>
      <c r="N152" s="39"/>
      <c r="O152" s="48">
        <v>149</v>
      </c>
      <c r="Q152" s="76">
        <v>149</v>
      </c>
      <c r="R152" s="76">
        <v>12</v>
      </c>
      <c r="S152" s="76">
        <v>14</v>
      </c>
      <c r="T152" s="76">
        <f t="shared" si="38"/>
        <v>31214</v>
      </c>
      <c r="U152" s="76" t="str">
        <f t="shared" si="39"/>
        <v>挂机-12-14</v>
      </c>
      <c r="V152" s="78">
        <v>120</v>
      </c>
      <c r="W152" s="76">
        <v>17</v>
      </c>
      <c r="X152" s="76">
        <v>17</v>
      </c>
      <c r="Y152" s="78">
        <v>16</v>
      </c>
      <c r="Z152" s="78">
        <v>3</v>
      </c>
    </row>
    <row r="153" spans="1:26" ht="16.5" x14ac:dyDescent="0.2">
      <c r="A153" s="78">
        <f t="shared" si="32"/>
        <v>4</v>
      </c>
      <c r="B153" s="78">
        <f t="shared" si="40"/>
        <v>26</v>
      </c>
      <c r="C153" s="78">
        <f t="shared" si="33"/>
        <v>5</v>
      </c>
      <c r="D153" s="79">
        <f t="shared" si="34"/>
        <v>3040550</v>
      </c>
      <c r="E153" s="38">
        <v>30405</v>
      </c>
      <c r="F153" s="25">
        <v>2</v>
      </c>
      <c r="G153" s="25" t="s">
        <v>437</v>
      </c>
      <c r="H153" s="25" t="s">
        <v>440</v>
      </c>
      <c r="I153" s="25">
        <f t="shared" si="35"/>
        <v>37</v>
      </c>
      <c r="J153" s="25">
        <f t="shared" si="37"/>
        <v>4</v>
      </c>
      <c r="K153" s="25">
        <f t="shared" si="36"/>
        <v>1</v>
      </c>
      <c r="L153" s="25"/>
      <c r="M153" s="25"/>
      <c r="N153" s="39"/>
      <c r="O153" s="48">
        <v>150</v>
      </c>
      <c r="Q153" s="76">
        <v>150</v>
      </c>
      <c r="R153" s="76">
        <v>12</v>
      </c>
      <c r="S153" s="76">
        <v>15</v>
      </c>
      <c r="T153" s="76">
        <f t="shared" si="38"/>
        <v>31215</v>
      </c>
      <c r="U153" s="76" t="str">
        <f t="shared" si="39"/>
        <v>挂机-12-15</v>
      </c>
      <c r="V153" s="78">
        <v>120</v>
      </c>
      <c r="W153" s="76">
        <v>17</v>
      </c>
      <c r="X153" s="76">
        <v>17</v>
      </c>
      <c r="Y153" s="76">
        <v>17</v>
      </c>
      <c r="Z153" s="78">
        <v>3</v>
      </c>
    </row>
    <row r="154" spans="1:26" ht="16.5" x14ac:dyDescent="0.2">
      <c r="A154" s="78">
        <f t="shared" si="32"/>
        <v>4</v>
      </c>
      <c r="B154" s="78">
        <f t="shared" si="40"/>
        <v>26</v>
      </c>
      <c r="C154" s="78">
        <f t="shared" si="33"/>
        <v>5</v>
      </c>
      <c r="D154" s="79">
        <f t="shared" si="34"/>
        <v>3040551</v>
      </c>
      <c r="E154" s="38">
        <v>30405</v>
      </c>
      <c r="F154" s="25">
        <v>2</v>
      </c>
      <c r="G154" s="25" t="s">
        <v>438</v>
      </c>
      <c r="H154" s="25" t="s">
        <v>3153</v>
      </c>
      <c r="I154" s="25">
        <f t="shared" si="35"/>
        <v>37</v>
      </c>
      <c r="J154" s="25">
        <f t="shared" si="37"/>
        <v>4</v>
      </c>
      <c r="K154" s="25">
        <f t="shared" si="36"/>
        <v>1</v>
      </c>
      <c r="L154" s="25"/>
      <c r="M154" s="25"/>
      <c r="N154" s="39"/>
      <c r="O154" s="48">
        <v>151</v>
      </c>
      <c r="Q154" s="76">
        <v>151</v>
      </c>
      <c r="R154" s="76">
        <v>13</v>
      </c>
      <c r="S154" s="76">
        <v>1</v>
      </c>
      <c r="T154" s="76">
        <f t="shared" si="38"/>
        <v>31301</v>
      </c>
      <c r="U154" s="76" t="str">
        <f t="shared" si="39"/>
        <v>挂机-13-1</v>
      </c>
      <c r="V154" s="78">
        <v>124</v>
      </c>
      <c r="W154" s="78">
        <v>17</v>
      </c>
      <c r="X154" s="78">
        <v>17</v>
      </c>
      <c r="Y154" s="78">
        <v>17</v>
      </c>
      <c r="Z154" s="78">
        <v>3</v>
      </c>
    </row>
    <row r="155" spans="1:26" ht="16.5" x14ac:dyDescent="0.2">
      <c r="A155" s="78">
        <f t="shared" si="32"/>
        <v>4</v>
      </c>
      <c r="B155" s="78">
        <f t="shared" si="40"/>
        <v>26</v>
      </c>
      <c r="C155" s="78">
        <f t="shared" si="33"/>
        <v>5</v>
      </c>
      <c r="D155" s="79">
        <f t="shared" si="34"/>
        <v>3040550</v>
      </c>
      <c r="E155" s="38">
        <v>30405</v>
      </c>
      <c r="F155" s="25">
        <v>3</v>
      </c>
      <c r="G155" s="25" t="s">
        <v>437</v>
      </c>
      <c r="H155" s="25" t="s">
        <v>174</v>
      </c>
      <c r="I155" s="25">
        <f t="shared" si="35"/>
        <v>37</v>
      </c>
      <c r="J155" s="25">
        <f t="shared" si="37"/>
        <v>4</v>
      </c>
      <c r="K155" s="25">
        <f t="shared" si="36"/>
        <v>1</v>
      </c>
      <c r="L155" s="25"/>
      <c r="M155" s="25"/>
      <c r="N155" s="39"/>
      <c r="O155" s="48">
        <v>152</v>
      </c>
      <c r="Q155" s="76">
        <v>152</v>
      </c>
      <c r="R155" s="76">
        <v>13</v>
      </c>
      <c r="S155" s="76">
        <v>2</v>
      </c>
      <c r="T155" s="76">
        <f t="shared" si="38"/>
        <v>31302</v>
      </c>
      <c r="U155" s="76" t="str">
        <f t="shared" si="39"/>
        <v>挂机-13-2</v>
      </c>
      <c r="V155" s="78">
        <v>125</v>
      </c>
      <c r="W155" s="76">
        <v>18</v>
      </c>
      <c r="X155" s="78">
        <v>17</v>
      </c>
      <c r="Y155" s="78">
        <v>17</v>
      </c>
      <c r="Z155" s="78">
        <v>3</v>
      </c>
    </row>
    <row r="156" spans="1:26" ht="17.25" thickBot="1" x14ac:dyDescent="0.25">
      <c r="A156" s="78">
        <f t="shared" si="32"/>
        <v>4</v>
      </c>
      <c r="B156" s="78">
        <f t="shared" si="40"/>
        <v>26</v>
      </c>
      <c r="C156" s="78">
        <f t="shared" si="33"/>
        <v>5</v>
      </c>
      <c r="D156" s="79">
        <f t="shared" si="34"/>
        <v>3040551</v>
      </c>
      <c r="E156" s="40">
        <v>30405</v>
      </c>
      <c r="F156" s="41">
        <v>3</v>
      </c>
      <c r="G156" s="41" t="s">
        <v>438</v>
      </c>
      <c r="H156" s="41" t="s">
        <v>442</v>
      </c>
      <c r="I156" s="41">
        <f t="shared" si="35"/>
        <v>37</v>
      </c>
      <c r="J156" s="41">
        <f t="shared" si="37"/>
        <v>4</v>
      </c>
      <c r="K156" s="41">
        <f t="shared" si="36"/>
        <v>1</v>
      </c>
      <c r="L156" s="41"/>
      <c r="M156" s="41"/>
      <c r="N156" s="43"/>
      <c r="O156" s="48">
        <v>153</v>
      </c>
      <c r="Q156" s="76">
        <v>153</v>
      </c>
      <c r="R156" s="76">
        <v>13</v>
      </c>
      <c r="S156" s="76">
        <v>3</v>
      </c>
      <c r="T156" s="76">
        <f t="shared" si="38"/>
        <v>31303</v>
      </c>
      <c r="U156" s="76" t="str">
        <f t="shared" si="39"/>
        <v>挂机-13-3</v>
      </c>
      <c r="V156" s="78">
        <v>125</v>
      </c>
      <c r="W156" s="76">
        <v>18</v>
      </c>
      <c r="X156" s="76">
        <v>18</v>
      </c>
      <c r="Y156" s="78">
        <v>17</v>
      </c>
      <c r="Z156" s="78">
        <v>3</v>
      </c>
    </row>
    <row r="157" spans="1:26" ht="16.5" x14ac:dyDescent="0.2">
      <c r="A157" s="78">
        <f t="shared" si="32"/>
        <v>4</v>
      </c>
      <c r="B157" s="78">
        <f t="shared" si="40"/>
        <v>27</v>
      </c>
      <c r="C157" s="78">
        <f t="shared" si="33"/>
        <v>6</v>
      </c>
      <c r="D157" s="79">
        <f t="shared" si="34"/>
        <v>3040660</v>
      </c>
      <c r="E157" s="35">
        <v>30406</v>
      </c>
      <c r="F157" s="36">
        <v>1</v>
      </c>
      <c r="G157" s="36" t="s">
        <v>437</v>
      </c>
      <c r="H157" s="36" t="s">
        <v>1463</v>
      </c>
      <c r="I157" s="36">
        <f t="shared" si="35"/>
        <v>38</v>
      </c>
      <c r="J157" s="36">
        <f t="shared" si="37"/>
        <v>4</v>
      </c>
      <c r="K157" s="36">
        <f t="shared" si="36"/>
        <v>1</v>
      </c>
      <c r="L157" s="36"/>
      <c r="M157" s="36"/>
      <c r="N157" s="37"/>
      <c r="O157" s="48">
        <v>154</v>
      </c>
      <c r="Q157" s="76">
        <v>154</v>
      </c>
      <c r="R157" s="76">
        <v>13</v>
      </c>
      <c r="S157" s="76">
        <v>4</v>
      </c>
      <c r="T157" s="76">
        <f t="shared" si="38"/>
        <v>31304</v>
      </c>
      <c r="U157" s="76" t="str">
        <f t="shared" si="39"/>
        <v>挂机-13-4</v>
      </c>
      <c r="V157" s="78">
        <v>125</v>
      </c>
      <c r="W157" s="76">
        <v>18</v>
      </c>
      <c r="X157" s="76">
        <v>18</v>
      </c>
      <c r="Y157" s="76">
        <v>18</v>
      </c>
      <c r="Z157" s="78">
        <v>3</v>
      </c>
    </row>
    <row r="158" spans="1:26" ht="16.5" x14ac:dyDescent="0.2">
      <c r="A158" s="78">
        <f t="shared" si="32"/>
        <v>4</v>
      </c>
      <c r="B158" s="78">
        <f t="shared" si="40"/>
        <v>27</v>
      </c>
      <c r="C158" s="78">
        <f t="shared" si="33"/>
        <v>6</v>
      </c>
      <c r="D158" s="79">
        <f t="shared" si="34"/>
        <v>3040661</v>
      </c>
      <c r="E158" s="38">
        <v>30406</v>
      </c>
      <c r="F158" s="25">
        <v>1</v>
      </c>
      <c r="G158" s="25" t="s">
        <v>438</v>
      </c>
      <c r="H158" s="25" t="s">
        <v>441</v>
      </c>
      <c r="I158" s="25">
        <f t="shared" si="35"/>
        <v>38</v>
      </c>
      <c r="J158" s="25">
        <f t="shared" si="37"/>
        <v>4</v>
      </c>
      <c r="K158" s="25">
        <f t="shared" si="36"/>
        <v>1</v>
      </c>
      <c r="L158" s="25"/>
      <c r="M158" s="25"/>
      <c r="N158" s="39"/>
      <c r="O158" s="48">
        <v>155</v>
      </c>
      <c r="Q158" s="76">
        <v>155</v>
      </c>
      <c r="R158" s="76">
        <v>13</v>
      </c>
      <c r="S158" s="76">
        <v>5</v>
      </c>
      <c r="T158" s="76">
        <f t="shared" si="38"/>
        <v>31305</v>
      </c>
      <c r="U158" s="76" t="str">
        <f t="shared" si="39"/>
        <v>挂机-13-5</v>
      </c>
      <c r="V158" s="78">
        <v>126</v>
      </c>
      <c r="W158" s="78">
        <v>18</v>
      </c>
      <c r="X158" s="78">
        <v>18</v>
      </c>
      <c r="Y158" s="78">
        <v>18</v>
      </c>
      <c r="Z158" s="78">
        <v>3</v>
      </c>
    </row>
    <row r="159" spans="1:26" ht="16.5" x14ac:dyDescent="0.2">
      <c r="A159" s="78">
        <f t="shared" si="32"/>
        <v>4</v>
      </c>
      <c r="B159" s="78">
        <f t="shared" si="40"/>
        <v>27</v>
      </c>
      <c r="C159" s="78">
        <f t="shared" si="33"/>
        <v>6</v>
      </c>
      <c r="D159" s="79">
        <f t="shared" si="34"/>
        <v>3040660</v>
      </c>
      <c r="E159" s="38">
        <v>30406</v>
      </c>
      <c r="F159" s="25">
        <v>2</v>
      </c>
      <c r="G159" s="25" t="s">
        <v>437</v>
      </c>
      <c r="H159" s="25" t="s">
        <v>3477</v>
      </c>
      <c r="I159" s="25">
        <f t="shared" si="35"/>
        <v>38</v>
      </c>
      <c r="J159" s="25">
        <f t="shared" si="37"/>
        <v>4</v>
      </c>
      <c r="K159" s="25">
        <f t="shared" si="36"/>
        <v>1</v>
      </c>
      <c r="L159" s="25"/>
      <c r="M159" s="25"/>
      <c r="N159" s="39"/>
      <c r="O159" s="48">
        <v>156</v>
      </c>
      <c r="Q159" s="76">
        <v>156</v>
      </c>
      <c r="R159" s="76">
        <v>13</v>
      </c>
      <c r="S159" s="76">
        <v>6</v>
      </c>
      <c r="T159" s="76">
        <f t="shared" si="38"/>
        <v>31306</v>
      </c>
      <c r="U159" s="76" t="str">
        <f t="shared" si="39"/>
        <v>挂机-13-6</v>
      </c>
      <c r="V159" s="78">
        <v>126</v>
      </c>
      <c r="W159" s="78">
        <v>18</v>
      </c>
      <c r="X159" s="78">
        <v>18</v>
      </c>
      <c r="Y159" s="78">
        <v>18</v>
      </c>
      <c r="Z159" s="78">
        <v>3</v>
      </c>
    </row>
    <row r="160" spans="1:26" ht="16.5" x14ac:dyDescent="0.2">
      <c r="A160" s="78">
        <f t="shared" si="32"/>
        <v>4</v>
      </c>
      <c r="B160" s="78">
        <f t="shared" si="40"/>
        <v>27</v>
      </c>
      <c r="C160" s="78">
        <f t="shared" si="33"/>
        <v>6</v>
      </c>
      <c r="D160" s="79">
        <f t="shared" si="34"/>
        <v>3040661</v>
      </c>
      <c r="E160" s="38">
        <v>30406</v>
      </c>
      <c r="F160" s="25">
        <v>2</v>
      </c>
      <c r="G160" s="25" t="s">
        <v>438</v>
      </c>
      <c r="H160" s="25" t="s">
        <v>3474</v>
      </c>
      <c r="I160" s="25">
        <f t="shared" si="35"/>
        <v>38</v>
      </c>
      <c r="J160" s="25">
        <f t="shared" si="37"/>
        <v>4</v>
      </c>
      <c r="K160" s="25">
        <f t="shared" si="36"/>
        <v>1</v>
      </c>
      <c r="L160" s="25"/>
      <c r="M160" s="25"/>
      <c r="N160" s="39"/>
      <c r="O160" s="48">
        <v>157</v>
      </c>
      <c r="Q160" s="76">
        <v>157</v>
      </c>
      <c r="R160" s="76">
        <v>13</v>
      </c>
      <c r="S160" s="76">
        <v>7</v>
      </c>
      <c r="T160" s="76">
        <f t="shared" si="38"/>
        <v>31307</v>
      </c>
      <c r="U160" s="76" t="str">
        <f t="shared" si="39"/>
        <v>挂机-13-7</v>
      </c>
      <c r="V160" s="78">
        <v>127</v>
      </c>
      <c r="W160" s="78">
        <v>18</v>
      </c>
      <c r="X160" s="78">
        <v>18</v>
      </c>
      <c r="Y160" s="78">
        <v>18</v>
      </c>
      <c r="Z160" s="78">
        <v>3</v>
      </c>
    </row>
    <row r="161" spans="1:26" ht="16.5" x14ac:dyDescent="0.2">
      <c r="A161" s="78">
        <f t="shared" si="32"/>
        <v>4</v>
      </c>
      <c r="B161" s="78">
        <f t="shared" si="40"/>
        <v>27</v>
      </c>
      <c r="C161" s="78">
        <f t="shared" si="33"/>
        <v>6</v>
      </c>
      <c r="D161" s="79">
        <f t="shared" si="34"/>
        <v>3040660</v>
      </c>
      <c r="E161" s="38">
        <v>30406</v>
      </c>
      <c r="F161" s="25">
        <v>3</v>
      </c>
      <c r="G161" s="25" t="s">
        <v>437</v>
      </c>
      <c r="H161" s="25" t="s">
        <v>1002</v>
      </c>
      <c r="I161" s="25">
        <f t="shared" si="35"/>
        <v>38</v>
      </c>
      <c r="J161" s="25">
        <f t="shared" si="37"/>
        <v>4</v>
      </c>
      <c r="K161" s="25">
        <f t="shared" si="36"/>
        <v>1</v>
      </c>
      <c r="L161" s="25"/>
      <c r="M161" s="25"/>
      <c r="N161" s="39"/>
      <c r="O161" s="48">
        <v>158</v>
      </c>
      <c r="Q161" s="76">
        <v>158</v>
      </c>
      <c r="R161" s="76">
        <v>13</v>
      </c>
      <c r="S161" s="76">
        <v>8</v>
      </c>
      <c r="T161" s="76">
        <f t="shared" si="38"/>
        <v>31308</v>
      </c>
      <c r="U161" s="76" t="str">
        <f t="shared" si="39"/>
        <v>挂机-13-8</v>
      </c>
      <c r="V161" s="78">
        <v>127</v>
      </c>
      <c r="W161" s="78">
        <v>18</v>
      </c>
      <c r="X161" s="78">
        <v>18</v>
      </c>
      <c r="Y161" s="78">
        <v>18</v>
      </c>
      <c r="Z161" s="78">
        <v>3</v>
      </c>
    </row>
    <row r="162" spans="1:26" ht="17.25" thickBot="1" x14ac:dyDescent="0.25">
      <c r="A162" s="78">
        <f t="shared" si="32"/>
        <v>4</v>
      </c>
      <c r="B162" s="78">
        <f t="shared" si="40"/>
        <v>27</v>
      </c>
      <c r="C162" s="78">
        <f t="shared" si="33"/>
        <v>6</v>
      </c>
      <c r="D162" s="79">
        <f t="shared" si="34"/>
        <v>3040661</v>
      </c>
      <c r="E162" s="40">
        <v>30406</v>
      </c>
      <c r="F162" s="41">
        <v>3</v>
      </c>
      <c r="G162" s="41" t="s">
        <v>438</v>
      </c>
      <c r="H162" s="41" t="s">
        <v>442</v>
      </c>
      <c r="I162" s="41">
        <f t="shared" si="35"/>
        <v>38</v>
      </c>
      <c r="J162" s="41">
        <f t="shared" si="37"/>
        <v>4</v>
      </c>
      <c r="K162" s="41">
        <f t="shared" si="36"/>
        <v>1</v>
      </c>
      <c r="L162" s="41"/>
      <c r="M162" s="41"/>
      <c r="N162" s="43"/>
      <c r="O162" s="48">
        <v>159</v>
      </c>
      <c r="Q162" s="76">
        <v>159</v>
      </c>
      <c r="R162" s="76">
        <v>13</v>
      </c>
      <c r="S162" s="76">
        <v>9</v>
      </c>
      <c r="T162" s="76">
        <f t="shared" si="38"/>
        <v>31309</v>
      </c>
      <c r="U162" s="76" t="str">
        <f t="shared" si="39"/>
        <v>挂机-13-9</v>
      </c>
      <c r="V162" s="78">
        <v>128</v>
      </c>
      <c r="W162" s="78">
        <v>18</v>
      </c>
      <c r="X162" s="78">
        <v>18</v>
      </c>
      <c r="Y162" s="78">
        <v>18</v>
      </c>
      <c r="Z162" s="78">
        <v>3</v>
      </c>
    </row>
    <row r="163" spans="1:26" ht="16.5" x14ac:dyDescent="0.2">
      <c r="A163" s="78">
        <f t="shared" si="32"/>
        <v>4</v>
      </c>
      <c r="B163" s="78">
        <f t="shared" si="40"/>
        <v>28</v>
      </c>
      <c r="C163" s="78">
        <f t="shared" si="33"/>
        <v>7</v>
      </c>
      <c r="D163" s="79">
        <f t="shared" si="34"/>
        <v>3040770</v>
      </c>
      <c r="E163" s="35">
        <v>30407</v>
      </c>
      <c r="F163" s="36">
        <v>1</v>
      </c>
      <c r="G163" s="36" t="s">
        <v>437</v>
      </c>
      <c r="H163" s="36" t="s">
        <v>1463</v>
      </c>
      <c r="I163" s="36">
        <f t="shared" si="35"/>
        <v>39</v>
      </c>
      <c r="J163" s="36">
        <f t="shared" si="37"/>
        <v>4</v>
      </c>
      <c r="K163" s="36">
        <f t="shared" si="36"/>
        <v>1</v>
      </c>
      <c r="L163" s="36"/>
      <c r="M163" s="36"/>
      <c r="N163" s="37"/>
      <c r="O163" s="48">
        <v>160</v>
      </c>
      <c r="Q163" s="76">
        <v>160</v>
      </c>
      <c r="R163" s="76">
        <v>13</v>
      </c>
      <c r="S163" s="76">
        <v>10</v>
      </c>
      <c r="T163" s="76">
        <f t="shared" si="38"/>
        <v>31310</v>
      </c>
      <c r="U163" s="76" t="str">
        <f t="shared" si="39"/>
        <v>挂机-13-10</v>
      </c>
      <c r="V163" s="78">
        <v>128</v>
      </c>
      <c r="W163" s="78">
        <v>18</v>
      </c>
      <c r="X163" s="78">
        <v>18</v>
      </c>
      <c r="Y163" s="78">
        <v>18</v>
      </c>
      <c r="Z163" s="78">
        <v>3</v>
      </c>
    </row>
    <row r="164" spans="1:26" ht="16.5" x14ac:dyDescent="0.2">
      <c r="A164" s="78">
        <f t="shared" si="32"/>
        <v>4</v>
      </c>
      <c r="B164" s="78">
        <f t="shared" si="40"/>
        <v>28</v>
      </c>
      <c r="C164" s="78">
        <f t="shared" si="33"/>
        <v>7</v>
      </c>
      <c r="D164" s="79">
        <f t="shared" si="34"/>
        <v>3040771</v>
      </c>
      <c r="E164" s="38">
        <v>30407</v>
      </c>
      <c r="F164" s="25">
        <v>1</v>
      </c>
      <c r="G164" s="25" t="s">
        <v>438</v>
      </c>
      <c r="H164" s="25" t="s">
        <v>441</v>
      </c>
      <c r="I164" s="25">
        <f t="shared" si="35"/>
        <v>39</v>
      </c>
      <c r="J164" s="25">
        <f t="shared" si="37"/>
        <v>4</v>
      </c>
      <c r="K164" s="25">
        <f t="shared" si="36"/>
        <v>1</v>
      </c>
      <c r="L164" s="25"/>
      <c r="M164" s="25"/>
      <c r="N164" s="39"/>
      <c r="O164" s="48">
        <v>161</v>
      </c>
      <c r="Q164" s="76">
        <v>161</v>
      </c>
      <c r="R164" s="76">
        <v>13</v>
      </c>
      <c r="S164" s="76">
        <v>11</v>
      </c>
      <c r="T164" s="76">
        <f t="shared" si="38"/>
        <v>31311</v>
      </c>
      <c r="U164" s="76" t="str">
        <f t="shared" si="39"/>
        <v>挂机-13-11</v>
      </c>
      <c r="V164" s="78">
        <v>129</v>
      </c>
      <c r="W164" s="78">
        <v>18</v>
      </c>
      <c r="X164" s="78">
        <v>18</v>
      </c>
      <c r="Y164" s="78">
        <v>18</v>
      </c>
      <c r="Z164" s="78">
        <v>3</v>
      </c>
    </row>
    <row r="165" spans="1:26" ht="16.5" x14ac:dyDescent="0.2">
      <c r="A165" s="78">
        <f t="shared" si="32"/>
        <v>4</v>
      </c>
      <c r="B165" s="78">
        <f t="shared" si="40"/>
        <v>28</v>
      </c>
      <c r="C165" s="78">
        <f t="shared" si="33"/>
        <v>7</v>
      </c>
      <c r="D165" s="79">
        <f t="shared" si="34"/>
        <v>3040770</v>
      </c>
      <c r="E165" s="38">
        <v>30407</v>
      </c>
      <c r="F165" s="25">
        <v>2</v>
      </c>
      <c r="G165" s="25" t="s">
        <v>437</v>
      </c>
      <c r="H165" s="25" t="s">
        <v>440</v>
      </c>
      <c r="I165" s="25">
        <f t="shared" si="35"/>
        <v>39</v>
      </c>
      <c r="J165" s="25">
        <f t="shared" si="37"/>
        <v>4</v>
      </c>
      <c r="K165" s="25">
        <f t="shared" si="36"/>
        <v>1</v>
      </c>
      <c r="L165" s="25"/>
      <c r="M165" s="25"/>
      <c r="N165" s="39"/>
      <c r="O165" s="48">
        <v>162</v>
      </c>
      <c r="Q165" s="76">
        <v>162</v>
      </c>
      <c r="R165" s="76">
        <v>13</v>
      </c>
      <c r="S165" s="76">
        <v>12</v>
      </c>
      <c r="T165" s="76">
        <f t="shared" si="38"/>
        <v>31312</v>
      </c>
      <c r="U165" s="76" t="str">
        <f t="shared" si="39"/>
        <v>挂机-13-12</v>
      </c>
      <c r="V165" s="78">
        <v>129</v>
      </c>
      <c r="W165" s="78">
        <v>18</v>
      </c>
      <c r="X165" s="78">
        <v>18</v>
      </c>
      <c r="Y165" s="78">
        <v>18</v>
      </c>
      <c r="Z165" s="78">
        <v>3</v>
      </c>
    </row>
    <row r="166" spans="1:26" ht="16.5" x14ac:dyDescent="0.2">
      <c r="A166" s="78">
        <f t="shared" si="32"/>
        <v>4</v>
      </c>
      <c r="B166" s="78">
        <f t="shared" si="40"/>
        <v>28</v>
      </c>
      <c r="C166" s="78">
        <f t="shared" si="33"/>
        <v>7</v>
      </c>
      <c r="D166" s="79">
        <f t="shared" si="34"/>
        <v>3040771</v>
      </c>
      <c r="E166" s="38">
        <v>30407</v>
      </c>
      <c r="F166" s="25">
        <v>2</v>
      </c>
      <c r="G166" s="25" t="s">
        <v>438</v>
      </c>
      <c r="H166" s="25" t="s">
        <v>3153</v>
      </c>
      <c r="I166" s="25">
        <f t="shared" si="35"/>
        <v>39</v>
      </c>
      <c r="J166" s="25">
        <f t="shared" si="37"/>
        <v>4</v>
      </c>
      <c r="K166" s="25">
        <f t="shared" si="36"/>
        <v>1</v>
      </c>
      <c r="L166" s="25"/>
      <c r="M166" s="25"/>
      <c r="N166" s="39"/>
      <c r="O166" s="48">
        <v>163</v>
      </c>
      <c r="Q166" s="76">
        <v>163</v>
      </c>
      <c r="R166" s="76">
        <v>13</v>
      </c>
      <c r="S166" s="76">
        <v>13</v>
      </c>
      <c r="T166" s="76">
        <f t="shared" si="38"/>
        <v>31313</v>
      </c>
      <c r="U166" s="76" t="str">
        <f t="shared" si="39"/>
        <v>挂机-13-13</v>
      </c>
      <c r="V166" s="78">
        <v>130</v>
      </c>
      <c r="W166" s="76">
        <v>19</v>
      </c>
      <c r="X166" s="78">
        <v>18</v>
      </c>
      <c r="Y166" s="78">
        <v>18</v>
      </c>
      <c r="Z166" s="78">
        <v>3</v>
      </c>
    </row>
    <row r="167" spans="1:26" ht="16.5" x14ac:dyDescent="0.2">
      <c r="A167" s="78">
        <f t="shared" si="32"/>
        <v>4</v>
      </c>
      <c r="B167" s="78">
        <f t="shared" si="40"/>
        <v>28</v>
      </c>
      <c r="C167" s="78">
        <f t="shared" si="33"/>
        <v>7</v>
      </c>
      <c r="D167" s="79">
        <f t="shared" si="34"/>
        <v>3040770</v>
      </c>
      <c r="E167" s="38">
        <v>30407</v>
      </c>
      <c r="F167" s="25">
        <v>3</v>
      </c>
      <c r="G167" s="25" t="s">
        <v>437</v>
      </c>
      <c r="H167" s="25" t="s">
        <v>1002</v>
      </c>
      <c r="I167" s="25">
        <f t="shared" si="35"/>
        <v>39</v>
      </c>
      <c r="J167" s="25">
        <f t="shared" si="37"/>
        <v>4</v>
      </c>
      <c r="K167" s="25">
        <f t="shared" si="36"/>
        <v>1</v>
      </c>
      <c r="L167" s="25"/>
      <c r="M167" s="25"/>
      <c r="N167" s="39"/>
      <c r="O167" s="48">
        <v>164</v>
      </c>
      <c r="Q167" s="76">
        <v>164</v>
      </c>
      <c r="R167" s="76">
        <v>13</v>
      </c>
      <c r="S167" s="76">
        <v>14</v>
      </c>
      <c r="T167" s="76">
        <f t="shared" si="38"/>
        <v>31314</v>
      </c>
      <c r="U167" s="76" t="str">
        <f t="shared" si="39"/>
        <v>挂机-13-14</v>
      </c>
      <c r="V167" s="78">
        <v>130</v>
      </c>
      <c r="W167" s="76">
        <v>19</v>
      </c>
      <c r="X167" s="76">
        <v>19</v>
      </c>
      <c r="Y167" s="78">
        <v>18</v>
      </c>
      <c r="Z167" s="78">
        <v>3</v>
      </c>
    </row>
    <row r="168" spans="1:26" ht="17.25" thickBot="1" x14ac:dyDescent="0.25">
      <c r="A168" s="78">
        <f t="shared" si="32"/>
        <v>4</v>
      </c>
      <c r="B168" s="78">
        <f t="shared" si="40"/>
        <v>28</v>
      </c>
      <c r="C168" s="78">
        <f t="shared" si="33"/>
        <v>7</v>
      </c>
      <c r="D168" s="79">
        <f t="shared" si="34"/>
        <v>3040771</v>
      </c>
      <c r="E168" s="40">
        <v>30407</v>
      </c>
      <c r="F168" s="41">
        <v>3</v>
      </c>
      <c r="G168" s="41" t="s">
        <v>438</v>
      </c>
      <c r="H168" s="41" t="s">
        <v>442</v>
      </c>
      <c r="I168" s="41">
        <f t="shared" si="35"/>
        <v>39</v>
      </c>
      <c r="J168" s="41">
        <f t="shared" si="37"/>
        <v>4</v>
      </c>
      <c r="K168" s="41">
        <f t="shared" si="36"/>
        <v>1</v>
      </c>
      <c r="L168" s="41"/>
      <c r="M168" s="41"/>
      <c r="N168" s="43"/>
      <c r="O168" s="48">
        <v>165</v>
      </c>
      <c r="Q168" s="76">
        <v>165</v>
      </c>
      <c r="R168" s="76">
        <v>13</v>
      </c>
      <c r="S168" s="76">
        <v>15</v>
      </c>
      <c r="T168" s="76">
        <f t="shared" si="38"/>
        <v>31315</v>
      </c>
      <c r="U168" s="76" t="str">
        <f t="shared" si="39"/>
        <v>挂机-13-15</v>
      </c>
      <c r="V168" s="78">
        <v>130</v>
      </c>
      <c r="W168" s="76">
        <v>19</v>
      </c>
      <c r="X168" s="78">
        <v>19</v>
      </c>
      <c r="Y168" s="78">
        <v>19</v>
      </c>
      <c r="Z168" s="78">
        <v>3</v>
      </c>
    </row>
    <row r="169" spans="1:26" ht="16.5" x14ac:dyDescent="0.2">
      <c r="A169" s="78">
        <f t="shared" si="32"/>
        <v>4</v>
      </c>
      <c r="B169" s="78">
        <f t="shared" si="40"/>
        <v>29</v>
      </c>
      <c r="C169" s="78">
        <f t="shared" si="33"/>
        <v>8</v>
      </c>
      <c r="D169" s="79">
        <f t="shared" si="34"/>
        <v>3040880</v>
      </c>
      <c r="E169" s="35">
        <v>30408</v>
      </c>
      <c r="F169" s="36">
        <v>1</v>
      </c>
      <c r="G169" s="36" t="s">
        <v>3475</v>
      </c>
      <c r="H169" s="36" t="s">
        <v>1463</v>
      </c>
      <c r="I169" s="36">
        <f t="shared" si="35"/>
        <v>40</v>
      </c>
      <c r="J169" s="36">
        <f t="shared" si="37"/>
        <v>5</v>
      </c>
      <c r="K169" s="36">
        <f t="shared" si="36"/>
        <v>1</v>
      </c>
      <c r="L169" s="36"/>
      <c r="M169" s="36"/>
      <c r="N169" s="37"/>
      <c r="O169" s="48">
        <v>166</v>
      </c>
      <c r="Q169" s="76">
        <v>166</v>
      </c>
      <c r="R169" s="76">
        <v>14</v>
      </c>
      <c r="S169" s="76">
        <v>1</v>
      </c>
      <c r="T169" s="76">
        <f t="shared" si="38"/>
        <v>31401</v>
      </c>
      <c r="U169" s="76" t="str">
        <f t="shared" si="39"/>
        <v>挂机-14-1</v>
      </c>
      <c r="V169" s="78">
        <f>V154+10</f>
        <v>134</v>
      </c>
      <c r="W169" s="78">
        <v>19</v>
      </c>
      <c r="X169" s="78">
        <v>19</v>
      </c>
      <c r="Y169" s="78">
        <v>19</v>
      </c>
      <c r="Z169" s="78">
        <v>3</v>
      </c>
    </row>
    <row r="170" spans="1:26" ht="16.5" x14ac:dyDescent="0.2">
      <c r="A170" s="78">
        <f t="shared" si="32"/>
        <v>4</v>
      </c>
      <c r="B170" s="78">
        <f t="shared" si="40"/>
        <v>29</v>
      </c>
      <c r="C170" s="78">
        <f t="shared" si="33"/>
        <v>8</v>
      </c>
      <c r="D170" s="79">
        <f t="shared" si="34"/>
        <v>3040881</v>
      </c>
      <c r="E170" s="38">
        <v>30408</v>
      </c>
      <c r="F170" s="25">
        <v>1</v>
      </c>
      <c r="G170" s="25" t="s">
        <v>438</v>
      </c>
      <c r="H170" s="25" t="s">
        <v>441</v>
      </c>
      <c r="I170" s="25">
        <f t="shared" si="35"/>
        <v>40</v>
      </c>
      <c r="J170" s="25">
        <f t="shared" si="37"/>
        <v>5</v>
      </c>
      <c r="K170" s="25">
        <f t="shared" si="36"/>
        <v>1</v>
      </c>
      <c r="L170" s="25"/>
      <c r="M170" s="25"/>
      <c r="N170" s="39"/>
      <c r="O170" s="48">
        <v>167</v>
      </c>
      <c r="Q170" s="76">
        <v>167</v>
      </c>
      <c r="R170" s="76">
        <v>14</v>
      </c>
      <c r="S170" s="76">
        <v>2</v>
      </c>
      <c r="T170" s="76">
        <f t="shared" si="38"/>
        <v>31402</v>
      </c>
      <c r="U170" s="76" t="str">
        <f t="shared" si="39"/>
        <v>挂机-14-2</v>
      </c>
      <c r="V170" s="78">
        <f t="shared" ref="V170:V183" si="41">V155+10</f>
        <v>135</v>
      </c>
      <c r="W170" s="76">
        <v>20</v>
      </c>
      <c r="X170" s="78">
        <v>19</v>
      </c>
      <c r="Y170" s="78">
        <v>19</v>
      </c>
      <c r="Z170" s="78">
        <v>3</v>
      </c>
    </row>
    <row r="171" spans="1:26" ht="16.5" x14ac:dyDescent="0.2">
      <c r="A171" s="78">
        <f t="shared" si="32"/>
        <v>4</v>
      </c>
      <c r="B171" s="78">
        <f t="shared" si="40"/>
        <v>29</v>
      </c>
      <c r="C171" s="78">
        <f t="shared" si="33"/>
        <v>8</v>
      </c>
      <c r="D171" s="79">
        <f t="shared" si="34"/>
        <v>3040880</v>
      </c>
      <c r="E171" s="38">
        <v>30408</v>
      </c>
      <c r="F171" s="25">
        <v>2</v>
      </c>
      <c r="G171" s="25" t="s">
        <v>437</v>
      </c>
      <c r="H171" s="25" t="s">
        <v>3477</v>
      </c>
      <c r="I171" s="25">
        <f t="shared" si="35"/>
        <v>40</v>
      </c>
      <c r="J171" s="25">
        <f t="shared" si="37"/>
        <v>4</v>
      </c>
      <c r="K171" s="25">
        <f t="shared" si="36"/>
        <v>1</v>
      </c>
      <c r="L171" s="25"/>
      <c r="M171" s="25"/>
      <c r="N171" s="39"/>
      <c r="O171" s="48">
        <v>168</v>
      </c>
      <c r="Q171" s="76">
        <v>168</v>
      </c>
      <c r="R171" s="76">
        <v>14</v>
      </c>
      <c r="S171" s="76">
        <v>3</v>
      </c>
      <c r="T171" s="76">
        <f t="shared" si="38"/>
        <v>31403</v>
      </c>
      <c r="U171" s="76" t="str">
        <f t="shared" si="39"/>
        <v>挂机-14-3</v>
      </c>
      <c r="V171" s="78">
        <f t="shared" si="41"/>
        <v>135</v>
      </c>
      <c r="W171" s="76">
        <v>20</v>
      </c>
      <c r="X171" s="76">
        <v>20</v>
      </c>
      <c r="Y171" s="78">
        <v>19</v>
      </c>
      <c r="Z171" s="78">
        <v>3</v>
      </c>
    </row>
    <row r="172" spans="1:26" ht="16.5" x14ac:dyDescent="0.2">
      <c r="A172" s="78">
        <f t="shared" si="32"/>
        <v>4</v>
      </c>
      <c r="B172" s="78">
        <f t="shared" si="40"/>
        <v>29</v>
      </c>
      <c r="C172" s="78">
        <f t="shared" si="33"/>
        <v>8</v>
      </c>
      <c r="D172" s="79">
        <f t="shared" si="34"/>
        <v>3040881</v>
      </c>
      <c r="E172" s="38">
        <v>30408</v>
      </c>
      <c r="F172" s="25">
        <v>2</v>
      </c>
      <c r="G172" s="25" t="s">
        <v>438</v>
      </c>
      <c r="H172" s="25" t="s">
        <v>3153</v>
      </c>
      <c r="I172" s="25">
        <f t="shared" si="35"/>
        <v>40</v>
      </c>
      <c r="J172" s="25">
        <f t="shared" si="37"/>
        <v>4</v>
      </c>
      <c r="K172" s="25">
        <f t="shared" si="36"/>
        <v>1</v>
      </c>
      <c r="L172" s="25"/>
      <c r="M172" s="25"/>
      <c r="N172" s="39"/>
      <c r="O172" s="48">
        <v>169</v>
      </c>
      <c r="Q172" s="76">
        <v>169</v>
      </c>
      <c r="R172" s="76">
        <v>14</v>
      </c>
      <c r="S172" s="76">
        <v>4</v>
      </c>
      <c r="T172" s="76">
        <f t="shared" si="38"/>
        <v>31404</v>
      </c>
      <c r="U172" s="76" t="str">
        <f t="shared" si="39"/>
        <v>挂机-14-4</v>
      </c>
      <c r="V172" s="78">
        <f t="shared" si="41"/>
        <v>135</v>
      </c>
      <c r="W172" s="76">
        <v>20</v>
      </c>
      <c r="X172" s="76">
        <v>20</v>
      </c>
      <c r="Y172" s="76">
        <v>20</v>
      </c>
      <c r="Z172" s="78">
        <v>3</v>
      </c>
    </row>
    <row r="173" spans="1:26" ht="16.5" x14ac:dyDescent="0.2">
      <c r="A173" s="78">
        <f t="shared" si="32"/>
        <v>4</v>
      </c>
      <c r="B173" s="78">
        <f t="shared" si="40"/>
        <v>29</v>
      </c>
      <c r="C173" s="78">
        <f t="shared" si="33"/>
        <v>8</v>
      </c>
      <c r="D173" s="79">
        <f t="shared" si="34"/>
        <v>3040880</v>
      </c>
      <c r="E173" s="38">
        <v>30408</v>
      </c>
      <c r="F173" s="25">
        <v>3</v>
      </c>
      <c r="G173" s="25" t="s">
        <v>437</v>
      </c>
      <c r="H173" s="25" t="s">
        <v>1002</v>
      </c>
      <c r="I173" s="25">
        <f t="shared" si="35"/>
        <v>40</v>
      </c>
      <c r="J173" s="25">
        <f t="shared" si="37"/>
        <v>4</v>
      </c>
      <c r="K173" s="25">
        <f t="shared" si="36"/>
        <v>1</v>
      </c>
      <c r="L173" s="25"/>
      <c r="M173" s="25"/>
      <c r="N173" s="39"/>
      <c r="O173" s="48">
        <v>170</v>
      </c>
      <c r="Q173" s="76">
        <v>170</v>
      </c>
      <c r="R173" s="76">
        <v>14</v>
      </c>
      <c r="S173" s="76">
        <v>5</v>
      </c>
      <c r="T173" s="76">
        <f t="shared" si="38"/>
        <v>31405</v>
      </c>
      <c r="U173" s="76" t="str">
        <f t="shared" si="39"/>
        <v>挂机-14-5</v>
      </c>
      <c r="V173" s="78">
        <f t="shared" si="41"/>
        <v>136</v>
      </c>
      <c r="W173" s="78">
        <v>20</v>
      </c>
      <c r="X173" s="78">
        <v>20</v>
      </c>
      <c r="Y173" s="78">
        <v>20</v>
      </c>
      <c r="Z173" s="78">
        <v>3</v>
      </c>
    </row>
    <row r="174" spans="1:26" ht="17.25" thickBot="1" x14ac:dyDescent="0.25">
      <c r="A174" s="78">
        <f t="shared" si="32"/>
        <v>4</v>
      </c>
      <c r="B174" s="78">
        <f t="shared" si="40"/>
        <v>29</v>
      </c>
      <c r="C174" s="78">
        <f t="shared" si="33"/>
        <v>8</v>
      </c>
      <c r="D174" s="79">
        <f t="shared" si="34"/>
        <v>3040881</v>
      </c>
      <c r="E174" s="40">
        <v>30408</v>
      </c>
      <c r="F174" s="41">
        <v>3</v>
      </c>
      <c r="G174" s="41" t="s">
        <v>438</v>
      </c>
      <c r="H174" s="41" t="s">
        <v>442</v>
      </c>
      <c r="I174" s="41">
        <f t="shared" si="35"/>
        <v>40</v>
      </c>
      <c r="J174" s="41">
        <f t="shared" si="37"/>
        <v>4</v>
      </c>
      <c r="K174" s="41">
        <f t="shared" si="36"/>
        <v>1</v>
      </c>
      <c r="L174" s="41"/>
      <c r="M174" s="41"/>
      <c r="N174" s="43"/>
      <c r="O174" s="48">
        <v>171</v>
      </c>
      <c r="Q174" s="76">
        <v>171</v>
      </c>
      <c r="R174" s="76">
        <v>14</v>
      </c>
      <c r="S174" s="76">
        <v>6</v>
      </c>
      <c r="T174" s="76">
        <f t="shared" si="38"/>
        <v>31406</v>
      </c>
      <c r="U174" s="76" t="str">
        <f t="shared" si="39"/>
        <v>挂机-14-6</v>
      </c>
      <c r="V174" s="78">
        <f t="shared" si="41"/>
        <v>136</v>
      </c>
      <c r="W174" s="78">
        <v>20</v>
      </c>
      <c r="X174" s="78">
        <v>20</v>
      </c>
      <c r="Y174" s="78">
        <v>20</v>
      </c>
      <c r="Z174" s="78">
        <v>3</v>
      </c>
    </row>
    <row r="175" spans="1:26" ht="16.5" x14ac:dyDescent="0.2">
      <c r="A175" s="78">
        <f t="shared" si="32"/>
        <v>4</v>
      </c>
      <c r="B175" s="78">
        <f t="shared" si="40"/>
        <v>30</v>
      </c>
      <c r="C175" s="78">
        <f t="shared" si="33"/>
        <v>9</v>
      </c>
      <c r="D175" s="79">
        <f t="shared" si="34"/>
        <v>3040990</v>
      </c>
      <c r="E175" s="35">
        <v>30409</v>
      </c>
      <c r="F175" s="36">
        <v>1</v>
      </c>
      <c r="G175" s="36" t="s">
        <v>437</v>
      </c>
      <c r="H175" s="36" t="s">
        <v>1463</v>
      </c>
      <c r="I175" s="36">
        <f t="shared" si="35"/>
        <v>40</v>
      </c>
      <c r="J175" s="36">
        <f t="shared" si="37"/>
        <v>5</v>
      </c>
      <c r="K175" s="36">
        <f t="shared" si="36"/>
        <v>1</v>
      </c>
      <c r="L175" s="36"/>
      <c r="M175" s="36"/>
      <c r="N175" s="37"/>
      <c r="O175" s="48">
        <v>172</v>
      </c>
      <c r="Q175" s="76">
        <v>172</v>
      </c>
      <c r="R175" s="76">
        <v>14</v>
      </c>
      <c r="S175" s="76">
        <v>7</v>
      </c>
      <c r="T175" s="76">
        <f t="shared" si="38"/>
        <v>31407</v>
      </c>
      <c r="U175" s="76" t="str">
        <f t="shared" si="39"/>
        <v>挂机-14-7</v>
      </c>
      <c r="V175" s="78">
        <f t="shared" si="41"/>
        <v>137</v>
      </c>
      <c r="W175" s="78">
        <v>20</v>
      </c>
      <c r="X175" s="78">
        <v>20</v>
      </c>
      <c r="Y175" s="78">
        <v>20</v>
      </c>
      <c r="Z175" s="78">
        <v>3</v>
      </c>
    </row>
    <row r="176" spans="1:26" ht="16.5" x14ac:dyDescent="0.2">
      <c r="A176" s="78">
        <f t="shared" si="32"/>
        <v>4</v>
      </c>
      <c r="B176" s="78">
        <f t="shared" si="40"/>
        <v>30</v>
      </c>
      <c r="C176" s="78">
        <f t="shared" si="33"/>
        <v>9</v>
      </c>
      <c r="D176" s="79">
        <f t="shared" si="34"/>
        <v>3040991</v>
      </c>
      <c r="E176" s="38">
        <v>30409</v>
      </c>
      <c r="F176" s="25">
        <v>1</v>
      </c>
      <c r="G176" s="25" t="s">
        <v>438</v>
      </c>
      <c r="H176" s="25" t="s">
        <v>441</v>
      </c>
      <c r="I176" s="25">
        <f t="shared" si="35"/>
        <v>40</v>
      </c>
      <c r="J176" s="25">
        <f t="shared" si="37"/>
        <v>5</v>
      </c>
      <c r="K176" s="25">
        <f t="shared" si="36"/>
        <v>1</v>
      </c>
      <c r="L176" s="25"/>
      <c r="M176" s="25"/>
      <c r="N176" s="39"/>
      <c r="O176" s="48">
        <v>173</v>
      </c>
      <c r="Q176" s="76">
        <v>173</v>
      </c>
      <c r="R176" s="76">
        <v>14</v>
      </c>
      <c r="S176" s="76">
        <v>8</v>
      </c>
      <c r="T176" s="76">
        <f t="shared" si="38"/>
        <v>31408</v>
      </c>
      <c r="U176" s="76" t="str">
        <f t="shared" si="39"/>
        <v>挂机-14-8</v>
      </c>
      <c r="V176" s="78">
        <f t="shared" si="41"/>
        <v>137</v>
      </c>
      <c r="W176" s="78">
        <v>20</v>
      </c>
      <c r="X176" s="78">
        <v>20</v>
      </c>
      <c r="Y176" s="78">
        <v>20</v>
      </c>
      <c r="Z176" s="78">
        <v>3</v>
      </c>
    </row>
    <row r="177" spans="1:26" ht="16.5" x14ac:dyDescent="0.2">
      <c r="A177" s="78">
        <f t="shared" si="32"/>
        <v>4</v>
      </c>
      <c r="B177" s="78">
        <f t="shared" si="40"/>
        <v>30</v>
      </c>
      <c r="C177" s="78">
        <f t="shared" si="33"/>
        <v>9</v>
      </c>
      <c r="D177" s="79">
        <f t="shared" si="34"/>
        <v>3040990</v>
      </c>
      <c r="E177" s="38">
        <v>30409</v>
      </c>
      <c r="F177" s="25">
        <v>2</v>
      </c>
      <c r="G177" s="25" t="s">
        <v>3475</v>
      </c>
      <c r="H177" s="25" t="s">
        <v>440</v>
      </c>
      <c r="I177" s="25">
        <f t="shared" si="35"/>
        <v>40</v>
      </c>
      <c r="J177" s="25">
        <f t="shared" si="37"/>
        <v>5</v>
      </c>
      <c r="K177" s="25">
        <f t="shared" si="36"/>
        <v>1</v>
      </c>
      <c r="L177" s="25"/>
      <c r="M177" s="25"/>
      <c r="N177" s="39"/>
      <c r="O177" s="48">
        <v>174</v>
      </c>
      <c r="Q177" s="76">
        <v>174</v>
      </c>
      <c r="R177" s="76">
        <v>14</v>
      </c>
      <c r="S177" s="76">
        <v>9</v>
      </c>
      <c r="T177" s="76">
        <f t="shared" si="38"/>
        <v>31409</v>
      </c>
      <c r="U177" s="76" t="str">
        <f t="shared" si="39"/>
        <v>挂机-14-9</v>
      </c>
      <c r="V177" s="78">
        <f t="shared" si="41"/>
        <v>138</v>
      </c>
      <c r="W177" s="78">
        <v>20</v>
      </c>
      <c r="X177" s="78">
        <v>20</v>
      </c>
      <c r="Y177" s="78">
        <v>20</v>
      </c>
      <c r="Z177" s="78">
        <v>3</v>
      </c>
    </row>
    <row r="178" spans="1:26" ht="16.5" x14ac:dyDescent="0.2">
      <c r="A178" s="78">
        <f t="shared" si="32"/>
        <v>4</v>
      </c>
      <c r="B178" s="78">
        <f t="shared" si="40"/>
        <v>30</v>
      </c>
      <c r="C178" s="78">
        <f t="shared" si="33"/>
        <v>9</v>
      </c>
      <c r="D178" s="79">
        <f t="shared" si="34"/>
        <v>3040991</v>
      </c>
      <c r="E178" s="38">
        <v>30409</v>
      </c>
      <c r="F178" s="25">
        <v>2</v>
      </c>
      <c r="G178" s="25" t="s">
        <v>438</v>
      </c>
      <c r="H178" s="25" t="s">
        <v>3153</v>
      </c>
      <c r="I178" s="25">
        <f t="shared" si="35"/>
        <v>40</v>
      </c>
      <c r="J178" s="25">
        <f t="shared" si="37"/>
        <v>5</v>
      </c>
      <c r="K178" s="25">
        <f t="shared" si="36"/>
        <v>1</v>
      </c>
      <c r="L178" s="25"/>
      <c r="M178" s="25"/>
      <c r="N178" s="39"/>
      <c r="O178" s="48">
        <v>175</v>
      </c>
      <c r="Q178" s="76">
        <v>175</v>
      </c>
      <c r="R178" s="76">
        <v>14</v>
      </c>
      <c r="S178" s="76">
        <v>10</v>
      </c>
      <c r="T178" s="76">
        <f t="shared" si="38"/>
        <v>31410</v>
      </c>
      <c r="U178" s="76" t="str">
        <f t="shared" si="39"/>
        <v>挂机-14-10</v>
      </c>
      <c r="V178" s="78">
        <f t="shared" si="41"/>
        <v>138</v>
      </c>
      <c r="W178" s="78">
        <v>20</v>
      </c>
      <c r="X178" s="78">
        <v>20</v>
      </c>
      <c r="Y178" s="78">
        <v>20</v>
      </c>
      <c r="Z178" s="78">
        <v>3</v>
      </c>
    </row>
    <row r="179" spans="1:26" ht="16.5" x14ac:dyDescent="0.2">
      <c r="A179" s="78">
        <f t="shared" si="32"/>
        <v>4</v>
      </c>
      <c r="B179" s="78">
        <f t="shared" si="40"/>
        <v>30</v>
      </c>
      <c r="C179" s="78">
        <f t="shared" si="33"/>
        <v>9</v>
      </c>
      <c r="D179" s="79">
        <f t="shared" si="34"/>
        <v>3040990</v>
      </c>
      <c r="E179" s="38">
        <v>30409</v>
      </c>
      <c r="F179" s="25">
        <v>3</v>
      </c>
      <c r="G179" s="25" t="s">
        <v>437</v>
      </c>
      <c r="H179" s="25" t="s">
        <v>1002</v>
      </c>
      <c r="I179" s="25">
        <f t="shared" si="35"/>
        <v>40</v>
      </c>
      <c r="J179" s="25">
        <f t="shared" si="37"/>
        <v>5</v>
      </c>
      <c r="K179" s="25">
        <f t="shared" si="36"/>
        <v>1</v>
      </c>
      <c r="L179" s="25"/>
      <c r="M179" s="25"/>
      <c r="N179" s="39"/>
      <c r="O179" s="48">
        <v>176</v>
      </c>
      <c r="Q179" s="76">
        <v>176</v>
      </c>
      <c r="R179" s="76">
        <v>14</v>
      </c>
      <c r="S179" s="76">
        <v>11</v>
      </c>
      <c r="T179" s="76">
        <f t="shared" si="38"/>
        <v>31411</v>
      </c>
      <c r="U179" s="76" t="str">
        <f t="shared" si="39"/>
        <v>挂机-14-11</v>
      </c>
      <c r="V179" s="78">
        <f t="shared" si="41"/>
        <v>139</v>
      </c>
      <c r="W179" s="78">
        <v>20</v>
      </c>
      <c r="X179" s="78">
        <v>20</v>
      </c>
      <c r="Y179" s="78">
        <v>20</v>
      </c>
      <c r="Z179" s="78">
        <v>3</v>
      </c>
    </row>
    <row r="180" spans="1:26" ht="17.25" thickBot="1" x14ac:dyDescent="0.25">
      <c r="A180" s="78">
        <f t="shared" si="32"/>
        <v>4</v>
      </c>
      <c r="B180" s="78">
        <f t="shared" si="40"/>
        <v>30</v>
      </c>
      <c r="C180" s="78">
        <f t="shared" si="33"/>
        <v>9</v>
      </c>
      <c r="D180" s="79">
        <f t="shared" si="34"/>
        <v>3040991</v>
      </c>
      <c r="E180" s="40">
        <v>30409</v>
      </c>
      <c r="F180" s="41">
        <v>3</v>
      </c>
      <c r="G180" s="41" t="s">
        <v>438</v>
      </c>
      <c r="H180" s="41" t="s">
        <v>442</v>
      </c>
      <c r="I180" s="41">
        <f t="shared" si="35"/>
        <v>40</v>
      </c>
      <c r="J180" s="41">
        <f t="shared" si="37"/>
        <v>5</v>
      </c>
      <c r="K180" s="41">
        <f t="shared" si="36"/>
        <v>1</v>
      </c>
      <c r="L180" s="41"/>
      <c r="M180" s="41"/>
      <c r="N180" s="43"/>
      <c r="O180" s="48">
        <v>177</v>
      </c>
      <c r="Q180" s="76">
        <v>177</v>
      </c>
      <c r="R180" s="76">
        <v>14</v>
      </c>
      <c r="S180" s="76">
        <v>12</v>
      </c>
      <c r="T180" s="76">
        <f t="shared" si="38"/>
        <v>31412</v>
      </c>
      <c r="U180" s="76" t="str">
        <f t="shared" si="39"/>
        <v>挂机-14-12</v>
      </c>
      <c r="V180" s="78">
        <f t="shared" si="41"/>
        <v>139</v>
      </c>
      <c r="W180" s="78">
        <v>20</v>
      </c>
      <c r="X180" s="78">
        <v>20</v>
      </c>
      <c r="Y180" s="78">
        <v>20</v>
      </c>
      <c r="Z180" s="78">
        <v>3</v>
      </c>
    </row>
    <row r="181" spans="1:26" ht="16.5" x14ac:dyDescent="0.2">
      <c r="A181" s="78">
        <f t="shared" si="32"/>
        <v>5</v>
      </c>
      <c r="B181" s="78">
        <f t="shared" si="40"/>
        <v>31</v>
      </c>
      <c r="C181" s="78">
        <f t="shared" si="33"/>
        <v>1</v>
      </c>
      <c r="D181" s="79">
        <f t="shared" si="34"/>
        <v>3050110</v>
      </c>
      <c r="E181" s="35">
        <v>30501</v>
      </c>
      <c r="F181" s="36">
        <v>1</v>
      </c>
      <c r="G181" s="36" t="s">
        <v>437</v>
      </c>
      <c r="H181" s="36" t="s">
        <v>1463</v>
      </c>
      <c r="I181" s="36">
        <f t="shared" si="35"/>
        <v>44</v>
      </c>
      <c r="J181" s="36">
        <f t="shared" si="37"/>
        <v>5</v>
      </c>
      <c r="K181" s="36">
        <f t="shared" si="36"/>
        <v>1</v>
      </c>
      <c r="L181" s="36"/>
      <c r="M181" s="36"/>
      <c r="N181" s="37"/>
      <c r="O181" s="48">
        <v>178</v>
      </c>
      <c r="Q181" s="76">
        <v>178</v>
      </c>
      <c r="R181" s="76">
        <v>14</v>
      </c>
      <c r="S181" s="76">
        <v>13</v>
      </c>
      <c r="T181" s="76">
        <f t="shared" si="38"/>
        <v>31413</v>
      </c>
      <c r="U181" s="76" t="str">
        <f t="shared" si="39"/>
        <v>挂机-14-13</v>
      </c>
      <c r="V181" s="78">
        <f t="shared" si="41"/>
        <v>140</v>
      </c>
      <c r="W181" s="76">
        <v>21</v>
      </c>
      <c r="X181" s="78">
        <v>20</v>
      </c>
      <c r="Y181" s="78">
        <v>20</v>
      </c>
      <c r="Z181" s="78">
        <v>3</v>
      </c>
    </row>
    <row r="182" spans="1:26" ht="16.5" x14ac:dyDescent="0.2">
      <c r="A182" s="78">
        <f t="shared" si="32"/>
        <v>5</v>
      </c>
      <c r="B182" s="78">
        <f t="shared" si="40"/>
        <v>31</v>
      </c>
      <c r="C182" s="78">
        <f t="shared" si="33"/>
        <v>1</v>
      </c>
      <c r="D182" s="79">
        <f t="shared" si="34"/>
        <v>3050111</v>
      </c>
      <c r="E182" s="38">
        <v>30501</v>
      </c>
      <c r="F182" s="25">
        <v>1</v>
      </c>
      <c r="G182" s="25" t="s">
        <v>438</v>
      </c>
      <c r="H182" s="25" t="s">
        <v>441</v>
      </c>
      <c r="I182" s="25">
        <f t="shared" si="35"/>
        <v>44</v>
      </c>
      <c r="J182" s="25">
        <f t="shared" si="37"/>
        <v>5</v>
      </c>
      <c r="K182" s="25">
        <f t="shared" si="36"/>
        <v>1</v>
      </c>
      <c r="L182" s="25"/>
      <c r="M182" s="25"/>
      <c r="N182" s="39"/>
      <c r="O182" s="48">
        <v>179</v>
      </c>
      <c r="Q182" s="76">
        <v>179</v>
      </c>
      <c r="R182" s="76">
        <v>14</v>
      </c>
      <c r="S182" s="76">
        <v>14</v>
      </c>
      <c r="T182" s="76">
        <f t="shared" si="38"/>
        <v>31414</v>
      </c>
      <c r="U182" s="76" t="str">
        <f t="shared" si="39"/>
        <v>挂机-14-14</v>
      </c>
      <c r="V182" s="78">
        <f t="shared" si="41"/>
        <v>140</v>
      </c>
      <c r="W182" s="76">
        <v>21</v>
      </c>
      <c r="X182" s="76">
        <v>21</v>
      </c>
      <c r="Y182" s="78">
        <v>20</v>
      </c>
      <c r="Z182" s="78">
        <v>3</v>
      </c>
    </row>
    <row r="183" spans="1:26" ht="16.5" x14ac:dyDescent="0.2">
      <c r="A183" s="78">
        <f t="shared" si="32"/>
        <v>5</v>
      </c>
      <c r="B183" s="78">
        <f t="shared" si="40"/>
        <v>31</v>
      </c>
      <c r="C183" s="78">
        <f t="shared" si="33"/>
        <v>1</v>
      </c>
      <c r="D183" s="79">
        <f t="shared" si="34"/>
        <v>3050110</v>
      </c>
      <c r="E183" s="38">
        <v>30501</v>
      </c>
      <c r="F183" s="25">
        <v>2</v>
      </c>
      <c r="G183" s="25" t="s">
        <v>3475</v>
      </c>
      <c r="H183" s="25" t="s">
        <v>440</v>
      </c>
      <c r="I183" s="25">
        <f t="shared" si="35"/>
        <v>44</v>
      </c>
      <c r="J183" s="25">
        <f t="shared" si="37"/>
        <v>5</v>
      </c>
      <c r="K183" s="25">
        <f t="shared" si="36"/>
        <v>1</v>
      </c>
      <c r="L183" s="25"/>
      <c r="M183" s="25"/>
      <c r="N183" s="39"/>
      <c r="O183" s="48">
        <v>180</v>
      </c>
      <c r="Q183" s="76">
        <v>180</v>
      </c>
      <c r="R183" s="76">
        <v>14</v>
      </c>
      <c r="S183" s="76">
        <v>15</v>
      </c>
      <c r="T183" s="76">
        <f t="shared" si="38"/>
        <v>31415</v>
      </c>
      <c r="U183" s="76" t="str">
        <f t="shared" si="39"/>
        <v>挂机-14-15</v>
      </c>
      <c r="V183" s="78">
        <f t="shared" si="41"/>
        <v>140</v>
      </c>
      <c r="W183" s="76">
        <v>21</v>
      </c>
      <c r="X183" s="76">
        <v>21</v>
      </c>
      <c r="Y183" s="76">
        <v>21</v>
      </c>
      <c r="Z183" s="78">
        <v>3</v>
      </c>
    </row>
    <row r="184" spans="1:26" ht="16.5" x14ac:dyDescent="0.2">
      <c r="A184" s="78">
        <f t="shared" si="32"/>
        <v>5</v>
      </c>
      <c r="B184" s="78">
        <f t="shared" si="40"/>
        <v>31</v>
      </c>
      <c r="C184" s="78">
        <f t="shared" si="33"/>
        <v>1</v>
      </c>
      <c r="D184" s="79">
        <f t="shared" si="34"/>
        <v>3050111</v>
      </c>
      <c r="E184" s="38">
        <v>30501</v>
      </c>
      <c r="F184" s="25">
        <v>2</v>
      </c>
      <c r="G184" s="25" t="s">
        <v>438</v>
      </c>
      <c r="H184" s="25" t="s">
        <v>3153</v>
      </c>
      <c r="I184" s="25">
        <f t="shared" si="35"/>
        <v>44</v>
      </c>
      <c r="J184" s="25">
        <f t="shared" si="37"/>
        <v>5</v>
      </c>
      <c r="K184" s="25">
        <f t="shared" si="36"/>
        <v>1</v>
      </c>
      <c r="L184" s="25"/>
      <c r="M184" s="25"/>
      <c r="N184" s="39"/>
      <c r="O184" s="48">
        <v>181</v>
      </c>
      <c r="Q184" s="76">
        <v>181</v>
      </c>
      <c r="R184" s="76">
        <v>15</v>
      </c>
      <c r="S184" s="76">
        <v>1</v>
      </c>
      <c r="T184" s="76">
        <f t="shared" si="38"/>
        <v>31501</v>
      </c>
      <c r="U184" s="76" t="str">
        <f t="shared" si="39"/>
        <v>挂机-15-1</v>
      </c>
      <c r="V184" s="78">
        <v>144</v>
      </c>
      <c r="W184" s="78">
        <v>21</v>
      </c>
      <c r="X184" s="78">
        <v>21</v>
      </c>
      <c r="Y184" s="78">
        <v>21</v>
      </c>
      <c r="Z184" s="78">
        <v>3</v>
      </c>
    </row>
    <row r="185" spans="1:26" ht="16.5" x14ac:dyDescent="0.2">
      <c r="A185" s="78">
        <f t="shared" si="32"/>
        <v>5</v>
      </c>
      <c r="B185" s="78">
        <f t="shared" si="40"/>
        <v>31</v>
      </c>
      <c r="C185" s="78">
        <f t="shared" si="33"/>
        <v>1</v>
      </c>
      <c r="D185" s="79">
        <f t="shared" si="34"/>
        <v>3050110</v>
      </c>
      <c r="E185" s="38">
        <v>30501</v>
      </c>
      <c r="F185" s="25">
        <v>3</v>
      </c>
      <c r="G185" s="25" t="s">
        <v>437</v>
      </c>
      <c r="H185" s="25" t="s">
        <v>1002</v>
      </c>
      <c r="I185" s="25">
        <f t="shared" si="35"/>
        <v>44</v>
      </c>
      <c r="J185" s="25">
        <f t="shared" si="37"/>
        <v>5</v>
      </c>
      <c r="K185" s="25">
        <f t="shared" si="36"/>
        <v>1</v>
      </c>
      <c r="L185" s="25"/>
      <c r="M185" s="25"/>
      <c r="N185" s="39"/>
      <c r="O185" s="48">
        <v>182</v>
      </c>
      <c r="Q185" s="76">
        <v>182</v>
      </c>
      <c r="R185" s="76">
        <v>15</v>
      </c>
      <c r="S185" s="76">
        <v>2</v>
      </c>
      <c r="T185" s="76">
        <f t="shared" si="38"/>
        <v>31502</v>
      </c>
      <c r="U185" s="76" t="str">
        <f t="shared" si="39"/>
        <v>挂机-15-2</v>
      </c>
      <c r="V185" s="78">
        <v>144</v>
      </c>
      <c r="W185" s="78">
        <v>21</v>
      </c>
      <c r="X185" s="78">
        <v>21</v>
      </c>
      <c r="Y185" s="78">
        <v>21</v>
      </c>
      <c r="Z185" s="78">
        <v>3</v>
      </c>
    </row>
    <row r="186" spans="1:26" ht="17.25" thickBot="1" x14ac:dyDescent="0.25">
      <c r="A186" s="78">
        <f t="shared" si="32"/>
        <v>5</v>
      </c>
      <c r="B186" s="78">
        <f t="shared" si="40"/>
        <v>31</v>
      </c>
      <c r="C186" s="78">
        <f t="shared" si="33"/>
        <v>1</v>
      </c>
      <c r="D186" s="79">
        <f t="shared" si="34"/>
        <v>3050111</v>
      </c>
      <c r="E186" s="40">
        <v>30501</v>
      </c>
      <c r="F186" s="41">
        <v>3</v>
      </c>
      <c r="G186" s="41" t="s">
        <v>438</v>
      </c>
      <c r="H186" s="41" t="s">
        <v>442</v>
      </c>
      <c r="I186" s="41">
        <f t="shared" si="35"/>
        <v>44</v>
      </c>
      <c r="J186" s="41">
        <f t="shared" si="37"/>
        <v>5</v>
      </c>
      <c r="K186" s="41">
        <f t="shared" si="36"/>
        <v>1</v>
      </c>
      <c r="L186" s="41"/>
      <c r="M186" s="41"/>
      <c r="N186" s="43"/>
      <c r="O186" s="48">
        <v>183</v>
      </c>
      <c r="Q186" s="76">
        <v>183</v>
      </c>
      <c r="R186" s="76">
        <v>15</v>
      </c>
      <c r="S186" s="76">
        <v>3</v>
      </c>
      <c r="T186" s="76">
        <f t="shared" si="38"/>
        <v>31503</v>
      </c>
      <c r="U186" s="76" t="str">
        <f t="shared" si="39"/>
        <v>挂机-15-3</v>
      </c>
      <c r="V186" s="78">
        <v>145</v>
      </c>
      <c r="W186" s="78">
        <v>21</v>
      </c>
      <c r="X186" s="78">
        <v>21</v>
      </c>
      <c r="Y186" s="78">
        <v>21</v>
      </c>
      <c r="Z186" s="78">
        <v>3</v>
      </c>
    </row>
    <row r="187" spans="1:26" ht="16.5" x14ac:dyDescent="0.2">
      <c r="A187" s="78">
        <f t="shared" si="32"/>
        <v>5</v>
      </c>
      <c r="B187" s="78">
        <f t="shared" si="40"/>
        <v>32</v>
      </c>
      <c r="C187" s="78">
        <f t="shared" si="33"/>
        <v>2</v>
      </c>
      <c r="D187" s="79">
        <f t="shared" si="34"/>
        <v>3050220</v>
      </c>
      <c r="E187" s="35">
        <v>30502</v>
      </c>
      <c r="F187" s="36">
        <v>1</v>
      </c>
      <c r="G187" s="36" t="s">
        <v>437</v>
      </c>
      <c r="H187" s="36" t="s">
        <v>1463</v>
      </c>
      <c r="I187" s="36">
        <f t="shared" si="35"/>
        <v>44</v>
      </c>
      <c r="J187" s="36">
        <f t="shared" si="37"/>
        <v>5</v>
      </c>
      <c r="K187" s="36">
        <f t="shared" si="36"/>
        <v>1</v>
      </c>
      <c r="L187" s="36"/>
      <c r="M187" s="36"/>
      <c r="N187" s="37"/>
      <c r="O187" s="48">
        <v>184</v>
      </c>
      <c r="Q187" s="76">
        <v>184</v>
      </c>
      <c r="R187" s="76">
        <v>15</v>
      </c>
      <c r="S187" s="76">
        <v>4</v>
      </c>
      <c r="T187" s="76">
        <f t="shared" si="38"/>
        <v>31504</v>
      </c>
      <c r="U187" s="76" t="str">
        <f t="shared" si="39"/>
        <v>挂机-15-4</v>
      </c>
      <c r="V187" s="78">
        <v>145</v>
      </c>
      <c r="W187" s="78">
        <v>21</v>
      </c>
      <c r="X187" s="78">
        <v>21</v>
      </c>
      <c r="Y187" s="78">
        <v>21</v>
      </c>
      <c r="Z187" s="78">
        <v>3</v>
      </c>
    </row>
    <row r="188" spans="1:26" ht="16.5" x14ac:dyDescent="0.2">
      <c r="A188" s="78">
        <f t="shared" si="32"/>
        <v>5</v>
      </c>
      <c r="B188" s="78">
        <f t="shared" si="40"/>
        <v>32</v>
      </c>
      <c r="C188" s="78">
        <f t="shared" si="33"/>
        <v>2</v>
      </c>
      <c r="D188" s="79">
        <f t="shared" si="34"/>
        <v>3050221</v>
      </c>
      <c r="E188" s="38">
        <v>30502</v>
      </c>
      <c r="F188" s="25">
        <v>1</v>
      </c>
      <c r="G188" s="25" t="s">
        <v>438</v>
      </c>
      <c r="H188" s="25" t="s">
        <v>441</v>
      </c>
      <c r="I188" s="25">
        <f t="shared" si="35"/>
        <v>44</v>
      </c>
      <c r="J188" s="25">
        <f t="shared" si="37"/>
        <v>5</v>
      </c>
      <c r="K188" s="25">
        <f t="shared" si="36"/>
        <v>1</v>
      </c>
      <c r="L188" s="25"/>
      <c r="M188" s="25"/>
      <c r="N188" s="39"/>
      <c r="O188" s="48">
        <v>185</v>
      </c>
      <c r="Q188" s="76">
        <v>185</v>
      </c>
      <c r="R188" s="76">
        <v>15</v>
      </c>
      <c r="S188" s="76">
        <v>5</v>
      </c>
      <c r="T188" s="76">
        <f t="shared" si="38"/>
        <v>31505</v>
      </c>
      <c r="U188" s="76" t="str">
        <f t="shared" si="39"/>
        <v>挂机-15-5</v>
      </c>
      <c r="V188" s="78">
        <v>146</v>
      </c>
      <c r="W188" s="78">
        <v>21</v>
      </c>
      <c r="X188" s="78">
        <v>21</v>
      </c>
      <c r="Y188" s="78">
        <v>21</v>
      </c>
      <c r="Z188" s="78">
        <v>3</v>
      </c>
    </row>
    <row r="189" spans="1:26" ht="16.5" x14ac:dyDescent="0.2">
      <c r="A189" s="78">
        <f t="shared" si="32"/>
        <v>5</v>
      </c>
      <c r="B189" s="78">
        <f t="shared" si="40"/>
        <v>32</v>
      </c>
      <c r="C189" s="78">
        <f t="shared" si="33"/>
        <v>2</v>
      </c>
      <c r="D189" s="79">
        <f t="shared" si="34"/>
        <v>3050220</v>
      </c>
      <c r="E189" s="38">
        <v>30502</v>
      </c>
      <c r="F189" s="25">
        <v>2</v>
      </c>
      <c r="G189" s="25" t="s">
        <v>437</v>
      </c>
      <c r="H189" s="25" t="s">
        <v>440</v>
      </c>
      <c r="I189" s="25">
        <f t="shared" si="35"/>
        <v>44</v>
      </c>
      <c r="J189" s="25">
        <f t="shared" si="37"/>
        <v>5</v>
      </c>
      <c r="K189" s="25">
        <f t="shared" si="36"/>
        <v>1</v>
      </c>
      <c r="L189" s="25"/>
      <c r="M189" s="25"/>
      <c r="N189" s="39"/>
      <c r="O189" s="48">
        <v>186</v>
      </c>
      <c r="Q189" s="76">
        <v>186</v>
      </c>
      <c r="R189" s="76">
        <v>15</v>
      </c>
      <c r="S189" s="76">
        <v>6</v>
      </c>
      <c r="T189" s="76">
        <f t="shared" si="38"/>
        <v>31506</v>
      </c>
      <c r="U189" s="76" t="str">
        <f t="shared" si="39"/>
        <v>挂机-15-6</v>
      </c>
      <c r="V189" s="78">
        <v>146</v>
      </c>
      <c r="W189" s="78">
        <v>21</v>
      </c>
      <c r="X189" s="78">
        <v>21</v>
      </c>
      <c r="Y189" s="78">
        <v>21</v>
      </c>
      <c r="Z189" s="78">
        <v>3</v>
      </c>
    </row>
    <row r="190" spans="1:26" ht="16.5" x14ac:dyDescent="0.2">
      <c r="A190" s="78">
        <f t="shared" si="32"/>
        <v>5</v>
      </c>
      <c r="B190" s="78">
        <f t="shared" si="40"/>
        <v>32</v>
      </c>
      <c r="C190" s="78">
        <f t="shared" si="33"/>
        <v>2</v>
      </c>
      <c r="D190" s="79">
        <f t="shared" si="34"/>
        <v>3050221</v>
      </c>
      <c r="E190" s="38">
        <v>30502</v>
      </c>
      <c r="F190" s="25">
        <v>2</v>
      </c>
      <c r="G190" s="25" t="s">
        <v>438</v>
      </c>
      <c r="H190" s="25" t="s">
        <v>3153</v>
      </c>
      <c r="I190" s="25">
        <f t="shared" si="35"/>
        <v>44</v>
      </c>
      <c r="J190" s="25">
        <f t="shared" si="37"/>
        <v>5</v>
      </c>
      <c r="K190" s="25">
        <f t="shared" si="36"/>
        <v>1</v>
      </c>
      <c r="L190" s="25"/>
      <c r="M190" s="25"/>
      <c r="N190" s="39"/>
      <c r="O190" s="48">
        <v>187</v>
      </c>
      <c r="Q190" s="76">
        <v>187</v>
      </c>
      <c r="R190" s="76">
        <v>15</v>
      </c>
      <c r="S190" s="76">
        <v>7</v>
      </c>
      <c r="T190" s="76">
        <f t="shared" si="38"/>
        <v>31507</v>
      </c>
      <c r="U190" s="76" t="str">
        <f t="shared" si="39"/>
        <v>挂机-15-7</v>
      </c>
      <c r="V190" s="78">
        <v>147</v>
      </c>
      <c r="W190" s="78">
        <v>21</v>
      </c>
      <c r="X190" s="78">
        <v>21</v>
      </c>
      <c r="Y190" s="78">
        <v>21</v>
      </c>
      <c r="Z190" s="78">
        <v>3</v>
      </c>
    </row>
    <row r="191" spans="1:26" ht="16.5" x14ac:dyDescent="0.2">
      <c r="A191" s="78">
        <f t="shared" si="32"/>
        <v>5</v>
      </c>
      <c r="B191" s="78">
        <f t="shared" si="40"/>
        <v>32</v>
      </c>
      <c r="C191" s="78">
        <f t="shared" si="33"/>
        <v>2</v>
      </c>
      <c r="D191" s="79">
        <f t="shared" si="34"/>
        <v>3050220</v>
      </c>
      <c r="E191" s="38">
        <v>30502</v>
      </c>
      <c r="F191" s="25">
        <v>3</v>
      </c>
      <c r="G191" s="25" t="s">
        <v>437</v>
      </c>
      <c r="H191" s="25" t="s">
        <v>1002</v>
      </c>
      <c r="I191" s="25">
        <f t="shared" si="35"/>
        <v>44</v>
      </c>
      <c r="J191" s="25">
        <f t="shared" si="37"/>
        <v>5</v>
      </c>
      <c r="K191" s="25">
        <f t="shared" si="36"/>
        <v>1</v>
      </c>
      <c r="L191" s="25"/>
      <c r="M191" s="25"/>
      <c r="N191" s="39"/>
      <c r="O191" s="48">
        <v>188</v>
      </c>
      <c r="Q191" s="76">
        <v>188</v>
      </c>
      <c r="R191" s="76">
        <v>15</v>
      </c>
      <c r="S191" s="76">
        <v>8</v>
      </c>
      <c r="T191" s="76">
        <f t="shared" si="38"/>
        <v>31508</v>
      </c>
      <c r="U191" s="76" t="str">
        <f t="shared" si="39"/>
        <v>挂机-15-8</v>
      </c>
      <c r="V191" s="78">
        <v>147</v>
      </c>
      <c r="W191" s="78">
        <v>21</v>
      </c>
      <c r="X191" s="78">
        <v>21</v>
      </c>
      <c r="Y191" s="78">
        <v>21</v>
      </c>
      <c r="Z191" s="78">
        <v>3</v>
      </c>
    </row>
    <row r="192" spans="1:26" ht="17.25" thickBot="1" x14ac:dyDescent="0.25">
      <c r="A192" s="78">
        <f t="shared" si="32"/>
        <v>5</v>
      </c>
      <c r="B192" s="78">
        <f t="shared" si="40"/>
        <v>32</v>
      </c>
      <c r="C192" s="78">
        <f t="shared" si="33"/>
        <v>2</v>
      </c>
      <c r="D192" s="79">
        <f t="shared" si="34"/>
        <v>3050221</v>
      </c>
      <c r="E192" s="40">
        <v>30502</v>
      </c>
      <c r="F192" s="41">
        <v>3</v>
      </c>
      <c r="G192" s="41" t="s">
        <v>438</v>
      </c>
      <c r="H192" s="41" t="s">
        <v>442</v>
      </c>
      <c r="I192" s="41">
        <f t="shared" si="35"/>
        <v>44</v>
      </c>
      <c r="J192" s="41">
        <f t="shared" si="37"/>
        <v>5</v>
      </c>
      <c r="K192" s="41">
        <f t="shared" si="36"/>
        <v>1</v>
      </c>
      <c r="L192" s="41"/>
      <c r="M192" s="41"/>
      <c r="N192" s="43"/>
      <c r="O192" s="48">
        <v>189</v>
      </c>
      <c r="Q192" s="76">
        <v>189</v>
      </c>
      <c r="R192" s="76">
        <v>15</v>
      </c>
      <c r="S192" s="76">
        <v>9</v>
      </c>
      <c r="T192" s="76">
        <f t="shared" si="38"/>
        <v>31509</v>
      </c>
      <c r="U192" s="76" t="str">
        <f t="shared" si="39"/>
        <v>挂机-15-9</v>
      </c>
      <c r="V192" s="78">
        <v>148</v>
      </c>
      <c r="W192" s="78">
        <v>21</v>
      </c>
      <c r="X192" s="78">
        <v>21</v>
      </c>
      <c r="Y192" s="78">
        <v>21</v>
      </c>
      <c r="Z192" s="78">
        <v>3</v>
      </c>
    </row>
    <row r="193" spans="1:26" ht="16.5" x14ac:dyDescent="0.2">
      <c r="A193" s="78">
        <f t="shared" si="32"/>
        <v>5</v>
      </c>
      <c r="B193" s="78">
        <f t="shared" si="40"/>
        <v>33</v>
      </c>
      <c r="C193" s="78">
        <f t="shared" si="33"/>
        <v>3</v>
      </c>
      <c r="D193" s="79">
        <f t="shared" si="34"/>
        <v>3050330</v>
      </c>
      <c r="E193" s="35">
        <v>30503</v>
      </c>
      <c r="F193" s="36">
        <v>1</v>
      </c>
      <c r="G193" s="36" t="s">
        <v>437</v>
      </c>
      <c r="H193" s="36" t="s">
        <v>1463</v>
      </c>
      <c r="I193" s="36">
        <f t="shared" si="35"/>
        <v>45</v>
      </c>
      <c r="J193" s="36">
        <f t="shared" si="37"/>
        <v>5</v>
      </c>
      <c r="K193" s="36">
        <f t="shared" si="36"/>
        <v>1</v>
      </c>
      <c r="L193" s="36"/>
      <c r="M193" s="36"/>
      <c r="N193" s="37"/>
      <c r="O193" s="48">
        <v>190</v>
      </c>
      <c r="Q193" s="76">
        <v>190</v>
      </c>
      <c r="R193" s="76">
        <v>15</v>
      </c>
      <c r="S193" s="76">
        <v>10</v>
      </c>
      <c r="T193" s="76">
        <f t="shared" si="38"/>
        <v>31510</v>
      </c>
      <c r="U193" s="76" t="str">
        <f t="shared" si="39"/>
        <v>挂机-15-10</v>
      </c>
      <c r="V193" s="78">
        <v>148</v>
      </c>
      <c r="W193" s="78">
        <v>21</v>
      </c>
      <c r="X193" s="78">
        <v>21</v>
      </c>
      <c r="Y193" s="78">
        <v>21</v>
      </c>
      <c r="Z193" s="78">
        <v>3</v>
      </c>
    </row>
    <row r="194" spans="1:26" ht="16.5" x14ac:dyDescent="0.2">
      <c r="A194" s="78">
        <f t="shared" ref="A194:A257" si="42">MATCH(B194-1,$AD$4:$AD$19,1)</f>
        <v>5</v>
      </c>
      <c r="B194" s="78">
        <f t="shared" si="40"/>
        <v>33</v>
      </c>
      <c r="C194" s="78">
        <f t="shared" ref="C194:C257" si="43">B194-INDEX($AD$4:$AD$19,A194)</f>
        <v>3</v>
      </c>
      <c r="D194" s="79">
        <f t="shared" ref="D194:D257" si="44">E194*100+C194*10+IF(G194="jlr",0,1)</f>
        <v>3050331</v>
      </c>
      <c r="E194" s="38">
        <v>30503</v>
      </c>
      <c r="F194" s="25">
        <v>1</v>
      </c>
      <c r="G194" s="25" t="s">
        <v>438</v>
      </c>
      <c r="H194" s="25" t="s">
        <v>441</v>
      </c>
      <c r="I194" s="25">
        <f t="shared" ref="I194:I257" si="45">INDEX($V$4:$V$198,B194)</f>
        <v>45</v>
      </c>
      <c r="J194" s="25">
        <f t="shared" si="37"/>
        <v>5</v>
      </c>
      <c r="K194" s="25">
        <f t="shared" ref="K194:K257" si="46">INDEX($Z$4:$Z$198,B194)</f>
        <v>1</v>
      </c>
      <c r="L194" s="25"/>
      <c r="M194" s="25"/>
      <c r="N194" s="39"/>
      <c r="O194" s="48">
        <v>191</v>
      </c>
      <c r="Q194" s="76">
        <v>191</v>
      </c>
      <c r="R194" s="76">
        <v>15</v>
      </c>
      <c r="S194" s="76">
        <v>11</v>
      </c>
      <c r="T194" s="76">
        <f t="shared" si="38"/>
        <v>31511</v>
      </c>
      <c r="U194" s="76" t="str">
        <f t="shared" si="39"/>
        <v>挂机-15-11</v>
      </c>
      <c r="V194" s="78">
        <v>149</v>
      </c>
      <c r="W194" s="78">
        <v>21</v>
      </c>
      <c r="X194" s="78">
        <v>21</v>
      </c>
      <c r="Y194" s="78">
        <v>21</v>
      </c>
      <c r="Z194" s="78">
        <v>3</v>
      </c>
    </row>
    <row r="195" spans="1:26" ht="16.5" x14ac:dyDescent="0.2">
      <c r="A195" s="78">
        <f t="shared" si="42"/>
        <v>5</v>
      </c>
      <c r="B195" s="78">
        <f t="shared" si="40"/>
        <v>33</v>
      </c>
      <c r="C195" s="78">
        <f t="shared" si="43"/>
        <v>3</v>
      </c>
      <c r="D195" s="79">
        <f t="shared" si="44"/>
        <v>3050330</v>
      </c>
      <c r="E195" s="38">
        <v>30503</v>
      </c>
      <c r="F195" s="25">
        <v>2</v>
      </c>
      <c r="G195" s="25" t="s">
        <v>437</v>
      </c>
      <c r="H195" s="25" t="s">
        <v>3477</v>
      </c>
      <c r="I195" s="25">
        <f t="shared" si="45"/>
        <v>45</v>
      </c>
      <c r="J195" s="25">
        <f t="shared" ref="J195:J258" si="47">INDEX($W$4:$Y$198,B195,F195)</f>
        <v>5</v>
      </c>
      <c r="K195" s="25">
        <f t="shared" si="46"/>
        <v>1</v>
      </c>
      <c r="L195" s="25"/>
      <c r="M195" s="25"/>
      <c r="N195" s="39"/>
      <c r="O195" s="48">
        <v>192</v>
      </c>
      <c r="Q195" s="76">
        <v>192</v>
      </c>
      <c r="R195" s="76">
        <v>15</v>
      </c>
      <c r="S195" s="76">
        <v>12</v>
      </c>
      <c r="T195" s="76">
        <f t="shared" si="38"/>
        <v>31512</v>
      </c>
      <c r="U195" s="76" t="str">
        <f t="shared" si="39"/>
        <v>挂机-15-12</v>
      </c>
      <c r="V195" s="78">
        <v>149</v>
      </c>
      <c r="W195" s="78">
        <v>21</v>
      </c>
      <c r="X195" s="78">
        <v>21</v>
      </c>
      <c r="Y195" s="78">
        <v>21</v>
      </c>
      <c r="Z195" s="78">
        <v>3</v>
      </c>
    </row>
    <row r="196" spans="1:26" ht="16.5" x14ac:dyDescent="0.2">
      <c r="A196" s="78">
        <f t="shared" si="42"/>
        <v>5</v>
      </c>
      <c r="B196" s="78">
        <f t="shared" si="40"/>
        <v>33</v>
      </c>
      <c r="C196" s="78">
        <f t="shared" si="43"/>
        <v>3</v>
      </c>
      <c r="D196" s="79">
        <f t="shared" si="44"/>
        <v>3050331</v>
      </c>
      <c r="E196" s="38">
        <v>30503</v>
      </c>
      <c r="F196" s="25">
        <v>2</v>
      </c>
      <c r="G196" s="25" t="s">
        <v>438</v>
      </c>
      <c r="H196" s="25" t="s">
        <v>3153</v>
      </c>
      <c r="I196" s="25">
        <f t="shared" si="45"/>
        <v>45</v>
      </c>
      <c r="J196" s="25">
        <f t="shared" si="47"/>
        <v>5</v>
      </c>
      <c r="K196" s="25">
        <f t="shared" si="46"/>
        <v>1</v>
      </c>
      <c r="L196" s="25"/>
      <c r="M196" s="25"/>
      <c r="N196" s="39"/>
      <c r="O196" s="48">
        <v>193</v>
      </c>
      <c r="Q196" s="76">
        <v>193</v>
      </c>
      <c r="R196" s="76">
        <v>15</v>
      </c>
      <c r="S196" s="76">
        <v>13</v>
      </c>
      <c r="T196" s="76">
        <f t="shared" si="38"/>
        <v>31513</v>
      </c>
      <c r="U196" s="76" t="str">
        <f t="shared" si="39"/>
        <v>挂机-15-13</v>
      </c>
      <c r="V196" s="78">
        <v>150</v>
      </c>
      <c r="W196" s="76">
        <v>22</v>
      </c>
      <c r="X196" s="78">
        <v>21</v>
      </c>
      <c r="Y196" s="78">
        <v>21</v>
      </c>
      <c r="Z196" s="78">
        <v>3</v>
      </c>
    </row>
    <row r="197" spans="1:26" ht="16.5" x14ac:dyDescent="0.2">
      <c r="A197" s="78">
        <f t="shared" si="42"/>
        <v>5</v>
      </c>
      <c r="B197" s="78">
        <f t="shared" si="40"/>
        <v>33</v>
      </c>
      <c r="C197" s="78">
        <f t="shared" si="43"/>
        <v>3</v>
      </c>
      <c r="D197" s="79">
        <f t="shared" si="44"/>
        <v>3050330</v>
      </c>
      <c r="E197" s="38">
        <v>30503</v>
      </c>
      <c r="F197" s="25">
        <v>3</v>
      </c>
      <c r="G197" s="25" t="s">
        <v>437</v>
      </c>
      <c r="H197" s="25" t="s">
        <v>1002</v>
      </c>
      <c r="I197" s="25">
        <f t="shared" si="45"/>
        <v>45</v>
      </c>
      <c r="J197" s="25">
        <f t="shared" si="47"/>
        <v>5</v>
      </c>
      <c r="K197" s="25">
        <f t="shared" si="46"/>
        <v>1</v>
      </c>
      <c r="L197" s="25"/>
      <c r="M197" s="25"/>
      <c r="N197" s="39"/>
      <c r="O197" s="48">
        <v>194</v>
      </c>
      <c r="Q197" s="76">
        <v>194</v>
      </c>
      <c r="R197" s="76">
        <v>15</v>
      </c>
      <c r="S197" s="76">
        <v>14</v>
      </c>
      <c r="T197" s="76">
        <f t="shared" ref="T197:T198" si="48">30000+R197*100+S197</f>
        <v>31514</v>
      </c>
      <c r="U197" s="76" t="str">
        <f t="shared" ref="U197:U198" si="49">"挂机-"&amp;R197&amp;"-"&amp;S197</f>
        <v>挂机-15-14</v>
      </c>
      <c r="V197" s="78">
        <v>150</v>
      </c>
      <c r="W197" s="76">
        <v>22</v>
      </c>
      <c r="X197" s="76">
        <v>22</v>
      </c>
      <c r="Y197" s="78">
        <v>21</v>
      </c>
      <c r="Z197" s="78">
        <v>3</v>
      </c>
    </row>
    <row r="198" spans="1:26" ht="17.25" thickBot="1" x14ac:dyDescent="0.25">
      <c r="A198" s="78">
        <f t="shared" si="42"/>
        <v>5</v>
      </c>
      <c r="B198" s="78">
        <f t="shared" si="40"/>
        <v>33</v>
      </c>
      <c r="C198" s="78">
        <f t="shared" si="43"/>
        <v>3</v>
      </c>
      <c r="D198" s="79">
        <f t="shared" si="44"/>
        <v>3050331</v>
      </c>
      <c r="E198" s="40">
        <v>30503</v>
      </c>
      <c r="F198" s="41">
        <v>3</v>
      </c>
      <c r="G198" s="41" t="s">
        <v>438</v>
      </c>
      <c r="H198" s="41" t="s">
        <v>442</v>
      </c>
      <c r="I198" s="41">
        <f t="shared" si="45"/>
        <v>45</v>
      </c>
      <c r="J198" s="41">
        <f t="shared" si="47"/>
        <v>5</v>
      </c>
      <c r="K198" s="41">
        <f t="shared" si="46"/>
        <v>1</v>
      </c>
      <c r="L198" s="41"/>
      <c r="M198" s="41"/>
      <c r="N198" s="43"/>
      <c r="O198" s="48">
        <v>195</v>
      </c>
      <c r="Q198" s="76">
        <v>195</v>
      </c>
      <c r="R198" s="76">
        <v>15</v>
      </c>
      <c r="S198" s="76">
        <v>15</v>
      </c>
      <c r="T198" s="76">
        <f t="shared" si="48"/>
        <v>31515</v>
      </c>
      <c r="U198" s="76" t="str">
        <f t="shared" si="49"/>
        <v>挂机-15-15</v>
      </c>
      <c r="V198" s="78">
        <v>150</v>
      </c>
      <c r="W198" s="76">
        <v>22</v>
      </c>
      <c r="X198" s="76">
        <v>22</v>
      </c>
      <c r="Y198" s="76">
        <v>22</v>
      </c>
      <c r="Z198" s="78">
        <v>3</v>
      </c>
    </row>
    <row r="199" spans="1:26" ht="16.5" x14ac:dyDescent="0.2">
      <c r="A199" s="78">
        <f t="shared" si="42"/>
        <v>5</v>
      </c>
      <c r="B199" s="78">
        <f t="shared" si="40"/>
        <v>34</v>
      </c>
      <c r="C199" s="78">
        <f t="shared" si="43"/>
        <v>4</v>
      </c>
      <c r="D199" s="79">
        <f t="shared" si="44"/>
        <v>3050440</v>
      </c>
      <c r="E199" s="35">
        <v>30504</v>
      </c>
      <c r="F199" s="36">
        <v>1</v>
      </c>
      <c r="G199" s="36" t="s">
        <v>437</v>
      </c>
      <c r="H199" s="36" t="s">
        <v>1463</v>
      </c>
      <c r="I199" s="36">
        <f t="shared" si="45"/>
        <v>45</v>
      </c>
      <c r="J199" s="36">
        <f t="shared" si="47"/>
        <v>5</v>
      </c>
      <c r="K199" s="36">
        <f t="shared" si="46"/>
        <v>1</v>
      </c>
      <c r="L199" s="36"/>
      <c r="M199" s="36"/>
      <c r="N199" s="37"/>
      <c r="O199" s="48">
        <v>196</v>
      </c>
      <c r="Q199" s="48"/>
      <c r="R199" s="48"/>
      <c r="S199" s="48"/>
      <c r="T199" s="48"/>
      <c r="U199" s="48"/>
      <c r="V199" s="48"/>
    </row>
    <row r="200" spans="1:26" ht="16.5" x14ac:dyDescent="0.2">
      <c r="A200" s="78">
        <f t="shared" si="42"/>
        <v>5</v>
      </c>
      <c r="B200" s="78">
        <f t="shared" si="40"/>
        <v>34</v>
      </c>
      <c r="C200" s="78">
        <f t="shared" si="43"/>
        <v>4</v>
      </c>
      <c r="D200" s="79">
        <f t="shared" si="44"/>
        <v>3050441</v>
      </c>
      <c r="E200" s="38">
        <v>30504</v>
      </c>
      <c r="F200" s="25">
        <v>1</v>
      </c>
      <c r="G200" s="25" t="s">
        <v>438</v>
      </c>
      <c r="H200" s="25" t="s">
        <v>441</v>
      </c>
      <c r="I200" s="25">
        <f t="shared" si="45"/>
        <v>45</v>
      </c>
      <c r="J200" s="25">
        <f t="shared" si="47"/>
        <v>5</v>
      </c>
      <c r="K200" s="25">
        <f t="shared" si="46"/>
        <v>1</v>
      </c>
      <c r="L200" s="25"/>
      <c r="M200" s="25"/>
      <c r="N200" s="39"/>
      <c r="O200" s="48">
        <v>197</v>
      </c>
      <c r="R200" s="15"/>
      <c r="S200" s="15"/>
    </row>
    <row r="201" spans="1:26" ht="16.5" x14ac:dyDescent="0.2">
      <c r="A201" s="78">
        <f t="shared" si="42"/>
        <v>5</v>
      </c>
      <c r="B201" s="78">
        <f t="shared" ref="B201:B264" si="50">INT((O204-1)/6)+1</f>
        <v>34</v>
      </c>
      <c r="C201" s="78">
        <f t="shared" si="43"/>
        <v>4</v>
      </c>
      <c r="D201" s="79">
        <f t="shared" si="44"/>
        <v>3050440</v>
      </c>
      <c r="E201" s="38">
        <v>30504</v>
      </c>
      <c r="F201" s="25">
        <v>2</v>
      </c>
      <c r="G201" s="25" t="s">
        <v>437</v>
      </c>
      <c r="H201" s="25" t="s">
        <v>443</v>
      </c>
      <c r="I201" s="25">
        <f t="shared" si="45"/>
        <v>45</v>
      </c>
      <c r="J201" s="25">
        <f t="shared" si="47"/>
        <v>5</v>
      </c>
      <c r="K201" s="25">
        <f t="shared" si="46"/>
        <v>1</v>
      </c>
      <c r="L201" s="25"/>
      <c r="M201" s="25"/>
      <c r="N201" s="39"/>
      <c r="O201" s="48">
        <v>198</v>
      </c>
      <c r="R201" s="15"/>
      <c r="S201" s="15"/>
    </row>
    <row r="202" spans="1:26" ht="16.5" x14ac:dyDescent="0.2">
      <c r="A202" s="78">
        <f t="shared" si="42"/>
        <v>5</v>
      </c>
      <c r="B202" s="78">
        <f t="shared" si="50"/>
        <v>34</v>
      </c>
      <c r="C202" s="78">
        <f t="shared" si="43"/>
        <v>4</v>
      </c>
      <c r="D202" s="79">
        <f t="shared" si="44"/>
        <v>3050441</v>
      </c>
      <c r="E202" s="38">
        <v>30504</v>
      </c>
      <c r="F202" s="25">
        <v>2</v>
      </c>
      <c r="G202" s="25" t="s">
        <v>438</v>
      </c>
      <c r="H202" s="25" t="s">
        <v>3153</v>
      </c>
      <c r="I202" s="25">
        <f t="shared" si="45"/>
        <v>45</v>
      </c>
      <c r="J202" s="25">
        <f t="shared" si="47"/>
        <v>5</v>
      </c>
      <c r="K202" s="25">
        <f t="shared" si="46"/>
        <v>1</v>
      </c>
      <c r="L202" s="25"/>
      <c r="M202" s="25"/>
      <c r="N202" s="39"/>
      <c r="O202" s="48">
        <v>199</v>
      </c>
      <c r="R202" s="15"/>
      <c r="S202" s="15"/>
    </row>
    <row r="203" spans="1:26" ht="16.5" x14ac:dyDescent="0.2">
      <c r="A203" s="78">
        <f t="shared" si="42"/>
        <v>5</v>
      </c>
      <c r="B203" s="78">
        <f t="shared" si="50"/>
        <v>34</v>
      </c>
      <c r="C203" s="78">
        <f t="shared" si="43"/>
        <v>4</v>
      </c>
      <c r="D203" s="79">
        <f t="shared" si="44"/>
        <v>3050440</v>
      </c>
      <c r="E203" s="38">
        <v>30504</v>
      </c>
      <c r="F203" s="25">
        <v>3</v>
      </c>
      <c r="G203" s="25" t="s">
        <v>437</v>
      </c>
      <c r="H203" s="25" t="s">
        <v>1002</v>
      </c>
      <c r="I203" s="25">
        <f t="shared" si="45"/>
        <v>45</v>
      </c>
      <c r="J203" s="25">
        <f t="shared" si="47"/>
        <v>5</v>
      </c>
      <c r="K203" s="25">
        <f t="shared" si="46"/>
        <v>1</v>
      </c>
      <c r="L203" s="25"/>
      <c r="M203" s="25"/>
      <c r="N203" s="39"/>
      <c r="O203" s="48">
        <v>200</v>
      </c>
      <c r="R203" s="15"/>
      <c r="S203" s="15"/>
    </row>
    <row r="204" spans="1:26" ht="17.25" thickBot="1" x14ac:dyDescent="0.25">
      <c r="A204" s="78">
        <f t="shared" si="42"/>
        <v>5</v>
      </c>
      <c r="B204" s="78">
        <f t="shared" si="50"/>
        <v>34</v>
      </c>
      <c r="C204" s="78">
        <f t="shared" si="43"/>
        <v>4</v>
      </c>
      <c r="D204" s="79">
        <f t="shared" si="44"/>
        <v>3050441</v>
      </c>
      <c r="E204" s="40">
        <v>30504</v>
      </c>
      <c r="F204" s="41">
        <v>3</v>
      </c>
      <c r="G204" s="41" t="s">
        <v>438</v>
      </c>
      <c r="H204" s="41" t="s">
        <v>442</v>
      </c>
      <c r="I204" s="41">
        <f t="shared" si="45"/>
        <v>45</v>
      </c>
      <c r="J204" s="41">
        <f t="shared" si="47"/>
        <v>5</v>
      </c>
      <c r="K204" s="41">
        <f t="shared" si="46"/>
        <v>1</v>
      </c>
      <c r="L204" s="41"/>
      <c r="M204" s="41"/>
      <c r="N204" s="43"/>
      <c r="O204" s="48">
        <v>201</v>
      </c>
      <c r="R204" s="15"/>
      <c r="S204" s="15"/>
    </row>
    <row r="205" spans="1:26" ht="16.5" x14ac:dyDescent="0.2">
      <c r="A205" s="78">
        <f t="shared" si="42"/>
        <v>5</v>
      </c>
      <c r="B205" s="78">
        <f t="shared" si="50"/>
        <v>35</v>
      </c>
      <c r="C205" s="78">
        <f t="shared" si="43"/>
        <v>5</v>
      </c>
      <c r="D205" s="79">
        <f t="shared" si="44"/>
        <v>3050550</v>
      </c>
      <c r="E205" s="35">
        <v>30505</v>
      </c>
      <c r="F205" s="36">
        <v>1</v>
      </c>
      <c r="G205" s="36" t="s">
        <v>437</v>
      </c>
      <c r="H205" s="36" t="s">
        <v>1463</v>
      </c>
      <c r="I205" s="36">
        <f t="shared" si="45"/>
        <v>46</v>
      </c>
      <c r="J205" s="36">
        <f t="shared" si="47"/>
        <v>5</v>
      </c>
      <c r="K205" s="36">
        <f t="shared" si="46"/>
        <v>1</v>
      </c>
      <c r="L205" s="36"/>
      <c r="M205" s="36"/>
      <c r="N205" s="37"/>
      <c r="O205" s="48">
        <v>202</v>
      </c>
      <c r="R205" s="15"/>
      <c r="S205" s="15"/>
    </row>
    <row r="206" spans="1:26" ht="16.5" x14ac:dyDescent="0.2">
      <c r="A206" s="78">
        <f t="shared" si="42"/>
        <v>5</v>
      </c>
      <c r="B206" s="78">
        <f t="shared" si="50"/>
        <v>35</v>
      </c>
      <c r="C206" s="78">
        <f t="shared" si="43"/>
        <v>5</v>
      </c>
      <c r="D206" s="79">
        <f t="shared" si="44"/>
        <v>3050551</v>
      </c>
      <c r="E206" s="38">
        <v>30505</v>
      </c>
      <c r="F206" s="25">
        <v>1</v>
      </c>
      <c r="G206" s="25" t="s">
        <v>3473</v>
      </c>
      <c r="H206" s="25" t="s">
        <v>3478</v>
      </c>
      <c r="I206" s="25">
        <f t="shared" si="45"/>
        <v>46</v>
      </c>
      <c r="J206" s="25">
        <f t="shared" si="47"/>
        <v>5</v>
      </c>
      <c r="K206" s="25">
        <f t="shared" si="46"/>
        <v>1</v>
      </c>
      <c r="L206" s="25"/>
      <c r="M206" s="25"/>
      <c r="N206" s="39"/>
      <c r="O206" s="48">
        <v>203</v>
      </c>
      <c r="R206" s="15"/>
      <c r="S206" s="15"/>
    </row>
    <row r="207" spans="1:26" ht="16.5" x14ac:dyDescent="0.2">
      <c r="A207" s="78">
        <f t="shared" si="42"/>
        <v>5</v>
      </c>
      <c r="B207" s="78">
        <f t="shared" si="50"/>
        <v>35</v>
      </c>
      <c r="C207" s="78">
        <f t="shared" si="43"/>
        <v>5</v>
      </c>
      <c r="D207" s="79">
        <f t="shared" si="44"/>
        <v>3050550</v>
      </c>
      <c r="E207" s="38">
        <v>30505</v>
      </c>
      <c r="F207" s="25">
        <v>2</v>
      </c>
      <c r="G207" s="25" t="s">
        <v>437</v>
      </c>
      <c r="H207" s="25" t="s">
        <v>443</v>
      </c>
      <c r="I207" s="25">
        <f t="shared" si="45"/>
        <v>46</v>
      </c>
      <c r="J207" s="25">
        <f t="shared" si="47"/>
        <v>5</v>
      </c>
      <c r="K207" s="25">
        <f t="shared" si="46"/>
        <v>1</v>
      </c>
      <c r="L207" s="25"/>
      <c r="M207" s="25"/>
      <c r="N207" s="39"/>
      <c r="O207" s="48">
        <v>204</v>
      </c>
      <c r="R207" s="15"/>
      <c r="S207" s="15"/>
    </row>
    <row r="208" spans="1:26" ht="16.5" x14ac:dyDescent="0.2">
      <c r="A208" s="78">
        <f t="shared" si="42"/>
        <v>5</v>
      </c>
      <c r="B208" s="78">
        <f t="shared" si="50"/>
        <v>35</v>
      </c>
      <c r="C208" s="78">
        <f t="shared" si="43"/>
        <v>5</v>
      </c>
      <c r="D208" s="79">
        <f t="shared" si="44"/>
        <v>3050551</v>
      </c>
      <c r="E208" s="38">
        <v>30505</v>
      </c>
      <c r="F208" s="25">
        <v>2</v>
      </c>
      <c r="G208" s="25" t="s">
        <v>438</v>
      </c>
      <c r="H208" s="25" t="s">
        <v>445</v>
      </c>
      <c r="I208" s="25">
        <f t="shared" si="45"/>
        <v>46</v>
      </c>
      <c r="J208" s="25">
        <f t="shared" si="47"/>
        <v>5</v>
      </c>
      <c r="K208" s="25">
        <f t="shared" si="46"/>
        <v>1</v>
      </c>
      <c r="L208" s="25"/>
      <c r="M208" s="25"/>
      <c r="N208" s="39"/>
      <c r="O208" s="48">
        <v>205</v>
      </c>
      <c r="R208" s="15"/>
      <c r="S208" s="15"/>
    </row>
    <row r="209" spans="1:19" ht="16.5" x14ac:dyDescent="0.2">
      <c r="A209" s="78">
        <f t="shared" si="42"/>
        <v>5</v>
      </c>
      <c r="B209" s="78">
        <f t="shared" si="50"/>
        <v>35</v>
      </c>
      <c r="C209" s="78">
        <f t="shared" si="43"/>
        <v>5</v>
      </c>
      <c r="D209" s="79">
        <f t="shared" si="44"/>
        <v>3050550</v>
      </c>
      <c r="E209" s="38">
        <v>30505</v>
      </c>
      <c r="F209" s="25">
        <v>3</v>
      </c>
      <c r="G209" s="25" t="s">
        <v>437</v>
      </c>
      <c r="H209" s="25" t="s">
        <v>1002</v>
      </c>
      <c r="I209" s="25">
        <f t="shared" si="45"/>
        <v>46</v>
      </c>
      <c r="J209" s="25">
        <f t="shared" si="47"/>
        <v>5</v>
      </c>
      <c r="K209" s="25">
        <f t="shared" si="46"/>
        <v>1</v>
      </c>
      <c r="L209" s="25"/>
      <c r="M209" s="25"/>
      <c r="N209" s="39"/>
      <c r="O209" s="48">
        <v>206</v>
      </c>
      <c r="R209" s="15"/>
      <c r="S209" s="15"/>
    </row>
    <row r="210" spans="1:19" ht="17.25" thickBot="1" x14ac:dyDescent="0.25">
      <c r="A210" s="78">
        <f t="shared" si="42"/>
        <v>5</v>
      </c>
      <c r="B210" s="78">
        <f t="shared" si="50"/>
        <v>35</v>
      </c>
      <c r="C210" s="78">
        <f t="shared" si="43"/>
        <v>5</v>
      </c>
      <c r="D210" s="79">
        <f t="shared" si="44"/>
        <v>3050551</v>
      </c>
      <c r="E210" s="40">
        <v>30505</v>
      </c>
      <c r="F210" s="41">
        <v>3</v>
      </c>
      <c r="G210" s="41" t="s">
        <v>3473</v>
      </c>
      <c r="H210" s="41" t="s">
        <v>442</v>
      </c>
      <c r="I210" s="41">
        <f t="shared" si="45"/>
        <v>46</v>
      </c>
      <c r="J210" s="41">
        <f t="shared" si="47"/>
        <v>5</v>
      </c>
      <c r="K210" s="41">
        <f t="shared" si="46"/>
        <v>1</v>
      </c>
      <c r="L210" s="41"/>
      <c r="M210" s="41"/>
      <c r="N210" s="43"/>
      <c r="O210" s="48">
        <v>207</v>
      </c>
      <c r="R210" s="15"/>
      <c r="S210" s="15"/>
    </row>
    <row r="211" spans="1:19" ht="16.5" x14ac:dyDescent="0.2">
      <c r="A211" s="78">
        <f t="shared" si="42"/>
        <v>5</v>
      </c>
      <c r="B211" s="78">
        <f t="shared" si="50"/>
        <v>36</v>
      </c>
      <c r="C211" s="78">
        <f t="shared" si="43"/>
        <v>6</v>
      </c>
      <c r="D211" s="79">
        <f t="shared" si="44"/>
        <v>3050660</v>
      </c>
      <c r="E211" s="35">
        <v>30506</v>
      </c>
      <c r="F211" s="36">
        <v>1</v>
      </c>
      <c r="G211" s="36" t="s">
        <v>437</v>
      </c>
      <c r="H211" s="36" t="s">
        <v>1463</v>
      </c>
      <c r="I211" s="36">
        <f t="shared" si="45"/>
        <v>46</v>
      </c>
      <c r="J211" s="36">
        <f t="shared" si="47"/>
        <v>5</v>
      </c>
      <c r="K211" s="36">
        <f t="shared" si="46"/>
        <v>1</v>
      </c>
      <c r="L211" s="36"/>
      <c r="M211" s="36"/>
      <c r="N211" s="37"/>
      <c r="O211" s="48">
        <v>208</v>
      </c>
      <c r="R211" s="15"/>
      <c r="S211" s="15"/>
    </row>
    <row r="212" spans="1:19" ht="16.5" x14ac:dyDescent="0.2">
      <c r="A212" s="78">
        <f t="shared" si="42"/>
        <v>5</v>
      </c>
      <c r="B212" s="78">
        <f t="shared" si="50"/>
        <v>36</v>
      </c>
      <c r="C212" s="78">
        <f t="shared" si="43"/>
        <v>6</v>
      </c>
      <c r="D212" s="79">
        <f t="shared" si="44"/>
        <v>3050661</v>
      </c>
      <c r="E212" s="38">
        <v>30506</v>
      </c>
      <c r="F212" s="25">
        <v>1</v>
      </c>
      <c r="G212" s="25" t="s">
        <v>438</v>
      </c>
      <c r="H212" s="25" t="s">
        <v>441</v>
      </c>
      <c r="I212" s="25">
        <f t="shared" si="45"/>
        <v>46</v>
      </c>
      <c r="J212" s="25">
        <f t="shared" si="47"/>
        <v>5</v>
      </c>
      <c r="K212" s="25">
        <f t="shared" si="46"/>
        <v>1</v>
      </c>
      <c r="L212" s="25"/>
      <c r="M212" s="25"/>
      <c r="N212" s="39"/>
      <c r="O212" s="48">
        <v>209</v>
      </c>
      <c r="R212" s="15"/>
      <c r="S212" s="15"/>
    </row>
    <row r="213" spans="1:19" ht="16.5" x14ac:dyDescent="0.2">
      <c r="A213" s="78">
        <f t="shared" si="42"/>
        <v>5</v>
      </c>
      <c r="B213" s="78">
        <f t="shared" si="50"/>
        <v>36</v>
      </c>
      <c r="C213" s="78">
        <f t="shared" si="43"/>
        <v>6</v>
      </c>
      <c r="D213" s="79">
        <f t="shared" si="44"/>
        <v>3050660</v>
      </c>
      <c r="E213" s="38">
        <v>30506</v>
      </c>
      <c r="F213" s="25">
        <v>2</v>
      </c>
      <c r="G213" s="25" t="s">
        <v>437</v>
      </c>
      <c r="H213" s="25" t="s">
        <v>443</v>
      </c>
      <c r="I213" s="25">
        <f t="shared" si="45"/>
        <v>46</v>
      </c>
      <c r="J213" s="25">
        <f t="shared" si="47"/>
        <v>5</v>
      </c>
      <c r="K213" s="25">
        <f t="shared" si="46"/>
        <v>1</v>
      </c>
      <c r="L213" s="25"/>
      <c r="M213" s="25"/>
      <c r="N213" s="39"/>
      <c r="O213" s="48">
        <v>210</v>
      </c>
      <c r="R213" s="15"/>
      <c r="S213" s="15"/>
    </row>
    <row r="214" spans="1:19" ht="16.5" x14ac:dyDescent="0.2">
      <c r="A214" s="78">
        <f t="shared" si="42"/>
        <v>5</v>
      </c>
      <c r="B214" s="78">
        <f t="shared" si="50"/>
        <v>36</v>
      </c>
      <c r="C214" s="78">
        <f t="shared" si="43"/>
        <v>6</v>
      </c>
      <c r="D214" s="79">
        <f t="shared" si="44"/>
        <v>3050661</v>
      </c>
      <c r="E214" s="38">
        <v>30506</v>
      </c>
      <c r="F214" s="25">
        <v>2</v>
      </c>
      <c r="G214" s="25" t="s">
        <v>438</v>
      </c>
      <c r="H214" s="25" t="s">
        <v>445</v>
      </c>
      <c r="I214" s="25">
        <f t="shared" si="45"/>
        <v>46</v>
      </c>
      <c r="J214" s="25">
        <f t="shared" si="47"/>
        <v>5</v>
      </c>
      <c r="K214" s="25">
        <f t="shared" si="46"/>
        <v>1</v>
      </c>
      <c r="L214" s="25"/>
      <c r="M214" s="25"/>
      <c r="N214" s="39"/>
      <c r="O214" s="48">
        <v>211</v>
      </c>
      <c r="R214" s="15"/>
      <c r="S214" s="15"/>
    </row>
    <row r="215" spans="1:19" ht="16.5" x14ac:dyDescent="0.2">
      <c r="A215" s="78">
        <f t="shared" si="42"/>
        <v>5</v>
      </c>
      <c r="B215" s="78">
        <f t="shared" si="50"/>
        <v>36</v>
      </c>
      <c r="C215" s="78">
        <f t="shared" si="43"/>
        <v>6</v>
      </c>
      <c r="D215" s="79">
        <f t="shared" si="44"/>
        <v>3050660</v>
      </c>
      <c r="E215" s="38">
        <v>30506</v>
      </c>
      <c r="F215" s="25">
        <v>3</v>
      </c>
      <c r="G215" s="25" t="s">
        <v>437</v>
      </c>
      <c r="H215" s="25" t="s">
        <v>3476</v>
      </c>
      <c r="I215" s="25">
        <f t="shared" si="45"/>
        <v>46</v>
      </c>
      <c r="J215" s="25">
        <f t="shared" si="47"/>
        <v>5</v>
      </c>
      <c r="K215" s="25">
        <f t="shared" si="46"/>
        <v>1</v>
      </c>
      <c r="L215" s="25"/>
      <c r="M215" s="25"/>
      <c r="N215" s="39"/>
      <c r="O215" s="48">
        <v>212</v>
      </c>
      <c r="R215" s="15"/>
      <c r="S215" s="15"/>
    </row>
    <row r="216" spans="1:19" ht="17.25" thickBot="1" x14ac:dyDescent="0.25">
      <c r="A216" s="78">
        <f t="shared" si="42"/>
        <v>5</v>
      </c>
      <c r="B216" s="78">
        <f t="shared" si="50"/>
        <v>36</v>
      </c>
      <c r="C216" s="78">
        <f t="shared" si="43"/>
        <v>6</v>
      </c>
      <c r="D216" s="79">
        <f t="shared" si="44"/>
        <v>3050661</v>
      </c>
      <c r="E216" s="40">
        <v>30506</v>
      </c>
      <c r="F216" s="41">
        <v>3</v>
      </c>
      <c r="G216" s="41" t="s">
        <v>438</v>
      </c>
      <c r="H216" s="41" t="s">
        <v>442</v>
      </c>
      <c r="I216" s="41">
        <f t="shared" si="45"/>
        <v>46</v>
      </c>
      <c r="J216" s="41">
        <f t="shared" si="47"/>
        <v>5</v>
      </c>
      <c r="K216" s="41">
        <f t="shared" si="46"/>
        <v>1</v>
      </c>
      <c r="L216" s="41"/>
      <c r="M216" s="41"/>
      <c r="N216" s="43"/>
      <c r="O216" s="48">
        <v>213</v>
      </c>
      <c r="R216" s="15"/>
      <c r="S216" s="15"/>
    </row>
    <row r="217" spans="1:19" ht="16.5" x14ac:dyDescent="0.2">
      <c r="A217" s="78">
        <f t="shared" si="42"/>
        <v>5</v>
      </c>
      <c r="B217" s="78">
        <f t="shared" si="50"/>
        <v>37</v>
      </c>
      <c r="C217" s="78">
        <f t="shared" si="43"/>
        <v>7</v>
      </c>
      <c r="D217" s="79">
        <f t="shared" si="44"/>
        <v>3050770</v>
      </c>
      <c r="E217" s="35">
        <v>30507</v>
      </c>
      <c r="F217" s="36">
        <v>1</v>
      </c>
      <c r="G217" s="36" t="s">
        <v>437</v>
      </c>
      <c r="H217" s="36" t="s">
        <v>1463</v>
      </c>
      <c r="I217" s="36">
        <f t="shared" si="45"/>
        <v>47</v>
      </c>
      <c r="J217" s="36">
        <f t="shared" si="47"/>
        <v>5</v>
      </c>
      <c r="K217" s="36">
        <f t="shared" si="46"/>
        <v>1</v>
      </c>
      <c r="L217" s="36"/>
      <c r="M217" s="36"/>
      <c r="N217" s="37"/>
      <c r="O217" s="48">
        <v>214</v>
      </c>
      <c r="R217" s="15"/>
      <c r="S217" s="15"/>
    </row>
    <row r="218" spans="1:19" ht="16.5" x14ac:dyDescent="0.2">
      <c r="A218" s="78">
        <f t="shared" si="42"/>
        <v>5</v>
      </c>
      <c r="B218" s="78">
        <f t="shared" si="50"/>
        <v>37</v>
      </c>
      <c r="C218" s="78">
        <f t="shared" si="43"/>
        <v>7</v>
      </c>
      <c r="D218" s="79">
        <f t="shared" si="44"/>
        <v>3050771</v>
      </c>
      <c r="E218" s="38">
        <v>30507</v>
      </c>
      <c r="F218" s="25">
        <v>1</v>
      </c>
      <c r="G218" s="25" t="s">
        <v>438</v>
      </c>
      <c r="H218" s="25" t="s">
        <v>441</v>
      </c>
      <c r="I218" s="25">
        <f t="shared" si="45"/>
        <v>47</v>
      </c>
      <c r="J218" s="25">
        <f t="shared" si="47"/>
        <v>5</v>
      </c>
      <c r="K218" s="25">
        <f t="shared" si="46"/>
        <v>1</v>
      </c>
      <c r="L218" s="25"/>
      <c r="M218" s="25"/>
      <c r="N218" s="39"/>
      <c r="O218" s="48">
        <v>215</v>
      </c>
      <c r="R218" s="15"/>
      <c r="S218" s="15"/>
    </row>
    <row r="219" spans="1:19" ht="16.5" x14ac:dyDescent="0.2">
      <c r="A219" s="78">
        <f t="shared" si="42"/>
        <v>5</v>
      </c>
      <c r="B219" s="78">
        <f t="shared" si="50"/>
        <v>37</v>
      </c>
      <c r="C219" s="78">
        <f t="shared" si="43"/>
        <v>7</v>
      </c>
      <c r="D219" s="79">
        <f t="shared" si="44"/>
        <v>3050770</v>
      </c>
      <c r="E219" s="38">
        <v>30507</v>
      </c>
      <c r="F219" s="25">
        <v>2</v>
      </c>
      <c r="G219" s="25" t="s">
        <v>437</v>
      </c>
      <c r="H219" s="25" t="s">
        <v>443</v>
      </c>
      <c r="I219" s="25">
        <f t="shared" si="45"/>
        <v>47</v>
      </c>
      <c r="J219" s="25">
        <f t="shared" si="47"/>
        <v>5</v>
      </c>
      <c r="K219" s="25">
        <f t="shared" si="46"/>
        <v>1</v>
      </c>
      <c r="L219" s="25"/>
      <c r="M219" s="25"/>
      <c r="N219" s="39"/>
      <c r="O219" s="48">
        <v>216</v>
      </c>
      <c r="R219" s="15"/>
      <c r="S219" s="15"/>
    </row>
    <row r="220" spans="1:19" ht="16.5" x14ac:dyDescent="0.2">
      <c r="A220" s="78">
        <f t="shared" si="42"/>
        <v>5</v>
      </c>
      <c r="B220" s="78">
        <f t="shared" si="50"/>
        <v>37</v>
      </c>
      <c r="C220" s="78">
        <f t="shared" si="43"/>
        <v>7</v>
      </c>
      <c r="D220" s="79">
        <f t="shared" si="44"/>
        <v>3050771</v>
      </c>
      <c r="E220" s="38">
        <v>30507</v>
      </c>
      <c r="F220" s="25">
        <v>2</v>
      </c>
      <c r="G220" s="25" t="s">
        <v>438</v>
      </c>
      <c r="H220" s="25" t="s">
        <v>445</v>
      </c>
      <c r="I220" s="25">
        <f t="shared" si="45"/>
        <v>47</v>
      </c>
      <c r="J220" s="25">
        <f t="shared" si="47"/>
        <v>5</v>
      </c>
      <c r="K220" s="25">
        <f t="shared" si="46"/>
        <v>1</v>
      </c>
      <c r="L220" s="25"/>
      <c r="M220" s="25"/>
      <c r="N220" s="39"/>
      <c r="O220" s="48">
        <v>217</v>
      </c>
      <c r="R220" s="15"/>
      <c r="S220" s="15"/>
    </row>
    <row r="221" spans="1:19" ht="16.5" x14ac:dyDescent="0.2">
      <c r="A221" s="78">
        <f t="shared" si="42"/>
        <v>5</v>
      </c>
      <c r="B221" s="78">
        <f t="shared" si="50"/>
        <v>37</v>
      </c>
      <c r="C221" s="78">
        <f t="shared" si="43"/>
        <v>7</v>
      </c>
      <c r="D221" s="79">
        <f t="shared" si="44"/>
        <v>3050770</v>
      </c>
      <c r="E221" s="38">
        <v>30507</v>
      </c>
      <c r="F221" s="25">
        <v>3</v>
      </c>
      <c r="G221" s="25" t="s">
        <v>437</v>
      </c>
      <c r="H221" s="25" t="s">
        <v>3476</v>
      </c>
      <c r="I221" s="25">
        <f t="shared" si="45"/>
        <v>47</v>
      </c>
      <c r="J221" s="25">
        <f t="shared" si="47"/>
        <v>5</v>
      </c>
      <c r="K221" s="25">
        <f t="shared" si="46"/>
        <v>1</v>
      </c>
      <c r="L221" s="25"/>
      <c r="M221" s="25"/>
      <c r="N221" s="39"/>
      <c r="O221" s="48">
        <v>218</v>
      </c>
      <c r="R221" s="15"/>
      <c r="S221" s="15"/>
    </row>
    <row r="222" spans="1:19" ht="17.25" thickBot="1" x14ac:dyDescent="0.25">
      <c r="A222" s="78">
        <f t="shared" si="42"/>
        <v>5</v>
      </c>
      <c r="B222" s="78">
        <f t="shared" si="50"/>
        <v>37</v>
      </c>
      <c r="C222" s="78">
        <f t="shared" si="43"/>
        <v>7</v>
      </c>
      <c r="D222" s="79">
        <f t="shared" si="44"/>
        <v>3050771</v>
      </c>
      <c r="E222" s="40">
        <v>30507</v>
      </c>
      <c r="F222" s="41">
        <v>3</v>
      </c>
      <c r="G222" s="41" t="s">
        <v>438</v>
      </c>
      <c r="H222" s="41" t="s">
        <v>442</v>
      </c>
      <c r="I222" s="41">
        <f t="shared" si="45"/>
        <v>47</v>
      </c>
      <c r="J222" s="41">
        <f t="shared" si="47"/>
        <v>5</v>
      </c>
      <c r="K222" s="41">
        <f t="shared" si="46"/>
        <v>1</v>
      </c>
      <c r="L222" s="41"/>
      <c r="M222" s="41"/>
      <c r="N222" s="43"/>
      <c r="O222" s="48">
        <v>219</v>
      </c>
      <c r="R222" s="15"/>
      <c r="S222" s="15"/>
    </row>
    <row r="223" spans="1:19" ht="16.5" x14ac:dyDescent="0.2">
      <c r="A223" s="78">
        <f t="shared" si="42"/>
        <v>5</v>
      </c>
      <c r="B223" s="78">
        <f t="shared" si="50"/>
        <v>38</v>
      </c>
      <c r="C223" s="78">
        <f t="shared" si="43"/>
        <v>8</v>
      </c>
      <c r="D223" s="79">
        <f t="shared" si="44"/>
        <v>3050880</v>
      </c>
      <c r="E223" s="35">
        <v>30508</v>
      </c>
      <c r="F223" s="36">
        <v>1</v>
      </c>
      <c r="G223" s="36" t="s">
        <v>3475</v>
      </c>
      <c r="H223" s="36" t="s">
        <v>1463</v>
      </c>
      <c r="I223" s="36">
        <f t="shared" si="45"/>
        <v>47</v>
      </c>
      <c r="J223" s="36">
        <f t="shared" si="47"/>
        <v>5</v>
      </c>
      <c r="K223" s="36">
        <f t="shared" si="46"/>
        <v>1</v>
      </c>
      <c r="L223" s="36"/>
      <c r="M223" s="36"/>
      <c r="N223" s="37"/>
      <c r="O223" s="48">
        <v>220</v>
      </c>
      <c r="R223" s="15"/>
      <c r="S223" s="15"/>
    </row>
    <row r="224" spans="1:19" ht="16.5" x14ac:dyDescent="0.2">
      <c r="A224" s="78">
        <f t="shared" si="42"/>
        <v>5</v>
      </c>
      <c r="B224" s="78">
        <f t="shared" si="50"/>
        <v>38</v>
      </c>
      <c r="C224" s="78">
        <f t="shared" si="43"/>
        <v>8</v>
      </c>
      <c r="D224" s="79">
        <f t="shared" si="44"/>
        <v>3050881</v>
      </c>
      <c r="E224" s="38">
        <v>30508</v>
      </c>
      <c r="F224" s="25">
        <v>1</v>
      </c>
      <c r="G224" s="25" t="s">
        <v>438</v>
      </c>
      <c r="H224" s="25" t="s">
        <v>441</v>
      </c>
      <c r="I224" s="25">
        <f t="shared" si="45"/>
        <v>47</v>
      </c>
      <c r="J224" s="25">
        <f t="shared" si="47"/>
        <v>5</v>
      </c>
      <c r="K224" s="25">
        <f t="shared" si="46"/>
        <v>1</v>
      </c>
      <c r="L224" s="25"/>
      <c r="M224" s="25"/>
      <c r="N224" s="39"/>
      <c r="O224" s="48">
        <v>221</v>
      </c>
      <c r="R224" s="15"/>
      <c r="S224" s="15"/>
    </row>
    <row r="225" spans="1:19" ht="16.5" x14ac:dyDescent="0.2">
      <c r="A225" s="78">
        <f t="shared" si="42"/>
        <v>5</v>
      </c>
      <c r="B225" s="78">
        <f t="shared" si="50"/>
        <v>38</v>
      </c>
      <c r="C225" s="78">
        <f t="shared" si="43"/>
        <v>8</v>
      </c>
      <c r="D225" s="79">
        <f t="shared" si="44"/>
        <v>3050880</v>
      </c>
      <c r="E225" s="38">
        <v>30508</v>
      </c>
      <c r="F225" s="25">
        <v>2</v>
      </c>
      <c r="G225" s="25" t="s">
        <v>3475</v>
      </c>
      <c r="H225" s="25" t="s">
        <v>443</v>
      </c>
      <c r="I225" s="25">
        <f t="shared" si="45"/>
        <v>47</v>
      </c>
      <c r="J225" s="25">
        <f t="shared" si="47"/>
        <v>5</v>
      </c>
      <c r="K225" s="25">
        <f t="shared" si="46"/>
        <v>1</v>
      </c>
      <c r="L225" s="25"/>
      <c r="M225" s="25"/>
      <c r="N225" s="39"/>
      <c r="O225" s="48">
        <v>222</v>
      </c>
      <c r="R225" s="15"/>
      <c r="S225" s="15"/>
    </row>
    <row r="226" spans="1:19" ht="16.5" x14ac:dyDescent="0.2">
      <c r="A226" s="78">
        <f t="shared" si="42"/>
        <v>5</v>
      </c>
      <c r="B226" s="78">
        <f t="shared" si="50"/>
        <v>38</v>
      </c>
      <c r="C226" s="78">
        <f t="shared" si="43"/>
        <v>8</v>
      </c>
      <c r="D226" s="79">
        <f t="shared" si="44"/>
        <v>3050881</v>
      </c>
      <c r="E226" s="38">
        <v>30508</v>
      </c>
      <c r="F226" s="25">
        <v>2</v>
      </c>
      <c r="G226" s="25" t="s">
        <v>438</v>
      </c>
      <c r="H226" s="25" t="s">
        <v>445</v>
      </c>
      <c r="I226" s="25">
        <f t="shared" si="45"/>
        <v>47</v>
      </c>
      <c r="J226" s="25">
        <f t="shared" si="47"/>
        <v>5</v>
      </c>
      <c r="K226" s="25">
        <f t="shared" si="46"/>
        <v>1</v>
      </c>
      <c r="L226" s="25"/>
      <c r="M226" s="25"/>
      <c r="N226" s="39"/>
      <c r="O226" s="48">
        <v>223</v>
      </c>
      <c r="R226" s="15"/>
      <c r="S226" s="15"/>
    </row>
    <row r="227" spans="1:19" ht="16.5" x14ac:dyDescent="0.2">
      <c r="A227" s="78">
        <f t="shared" si="42"/>
        <v>5</v>
      </c>
      <c r="B227" s="78">
        <f t="shared" si="50"/>
        <v>38</v>
      </c>
      <c r="C227" s="78">
        <f t="shared" si="43"/>
        <v>8</v>
      </c>
      <c r="D227" s="79">
        <f t="shared" si="44"/>
        <v>3050880</v>
      </c>
      <c r="E227" s="38">
        <v>30508</v>
      </c>
      <c r="F227" s="25">
        <v>3</v>
      </c>
      <c r="G227" s="25" t="s">
        <v>437</v>
      </c>
      <c r="H227" s="25" t="s">
        <v>1002</v>
      </c>
      <c r="I227" s="25">
        <f t="shared" si="45"/>
        <v>47</v>
      </c>
      <c r="J227" s="25">
        <f t="shared" si="47"/>
        <v>5</v>
      </c>
      <c r="K227" s="25">
        <f t="shared" si="46"/>
        <v>1</v>
      </c>
      <c r="L227" s="25"/>
      <c r="M227" s="25"/>
      <c r="N227" s="39"/>
      <c r="O227" s="48">
        <v>224</v>
      </c>
      <c r="R227" s="15"/>
      <c r="S227" s="15"/>
    </row>
    <row r="228" spans="1:19" ht="17.25" thickBot="1" x14ac:dyDescent="0.25">
      <c r="A228" s="78">
        <f t="shared" si="42"/>
        <v>5</v>
      </c>
      <c r="B228" s="78">
        <f t="shared" si="50"/>
        <v>38</v>
      </c>
      <c r="C228" s="78">
        <f t="shared" si="43"/>
        <v>8</v>
      </c>
      <c r="D228" s="79">
        <f t="shared" si="44"/>
        <v>3050881</v>
      </c>
      <c r="E228" s="40">
        <v>30508</v>
      </c>
      <c r="F228" s="41">
        <v>3</v>
      </c>
      <c r="G228" s="41" t="s">
        <v>438</v>
      </c>
      <c r="H228" s="41" t="s">
        <v>442</v>
      </c>
      <c r="I228" s="41">
        <f t="shared" si="45"/>
        <v>47</v>
      </c>
      <c r="J228" s="41">
        <f t="shared" si="47"/>
        <v>5</v>
      </c>
      <c r="K228" s="41">
        <f t="shared" si="46"/>
        <v>1</v>
      </c>
      <c r="L228" s="41"/>
      <c r="M228" s="41"/>
      <c r="N228" s="43"/>
      <c r="O228" s="48">
        <v>225</v>
      </c>
      <c r="R228" s="15"/>
      <c r="S228" s="15"/>
    </row>
    <row r="229" spans="1:19" ht="16.5" x14ac:dyDescent="0.2">
      <c r="A229" s="78">
        <f t="shared" si="42"/>
        <v>5</v>
      </c>
      <c r="B229" s="78">
        <f t="shared" si="50"/>
        <v>39</v>
      </c>
      <c r="C229" s="78">
        <f t="shared" si="43"/>
        <v>9</v>
      </c>
      <c r="D229" s="79">
        <f t="shared" si="44"/>
        <v>3050990</v>
      </c>
      <c r="E229" s="35">
        <v>30509</v>
      </c>
      <c r="F229" s="36">
        <v>1</v>
      </c>
      <c r="G229" s="36" t="s">
        <v>437</v>
      </c>
      <c r="H229" s="36" t="s">
        <v>1463</v>
      </c>
      <c r="I229" s="36">
        <f t="shared" si="45"/>
        <v>48</v>
      </c>
      <c r="J229" s="36">
        <f t="shared" si="47"/>
        <v>5</v>
      </c>
      <c r="K229" s="36">
        <f t="shared" si="46"/>
        <v>1</v>
      </c>
      <c r="L229" s="36"/>
      <c r="M229" s="36"/>
      <c r="N229" s="37"/>
      <c r="O229" s="48">
        <v>226</v>
      </c>
      <c r="R229" s="15"/>
      <c r="S229" s="15"/>
    </row>
    <row r="230" spans="1:19" ht="16.5" x14ac:dyDescent="0.2">
      <c r="A230" s="78">
        <f t="shared" si="42"/>
        <v>5</v>
      </c>
      <c r="B230" s="78">
        <f t="shared" si="50"/>
        <v>39</v>
      </c>
      <c r="C230" s="78">
        <f t="shared" si="43"/>
        <v>9</v>
      </c>
      <c r="D230" s="79">
        <f t="shared" si="44"/>
        <v>3050991</v>
      </c>
      <c r="E230" s="38">
        <v>30509</v>
      </c>
      <c r="F230" s="25">
        <v>1</v>
      </c>
      <c r="G230" s="25" t="s">
        <v>438</v>
      </c>
      <c r="H230" s="25" t="s">
        <v>441</v>
      </c>
      <c r="I230" s="25">
        <f t="shared" si="45"/>
        <v>48</v>
      </c>
      <c r="J230" s="25">
        <f t="shared" si="47"/>
        <v>5</v>
      </c>
      <c r="K230" s="25">
        <f t="shared" si="46"/>
        <v>1</v>
      </c>
      <c r="L230" s="25"/>
      <c r="M230" s="25"/>
      <c r="N230" s="39"/>
      <c r="O230" s="48">
        <v>227</v>
      </c>
      <c r="R230" s="15"/>
      <c r="S230" s="15"/>
    </row>
    <row r="231" spans="1:19" ht="16.5" x14ac:dyDescent="0.2">
      <c r="A231" s="78">
        <f t="shared" si="42"/>
        <v>5</v>
      </c>
      <c r="B231" s="78">
        <f t="shared" si="50"/>
        <v>39</v>
      </c>
      <c r="C231" s="78">
        <f t="shared" si="43"/>
        <v>9</v>
      </c>
      <c r="D231" s="79">
        <f t="shared" si="44"/>
        <v>3050990</v>
      </c>
      <c r="E231" s="38">
        <v>30509</v>
      </c>
      <c r="F231" s="25">
        <v>2</v>
      </c>
      <c r="G231" s="25" t="s">
        <v>437</v>
      </c>
      <c r="H231" s="25" t="s">
        <v>443</v>
      </c>
      <c r="I231" s="25">
        <f t="shared" si="45"/>
        <v>48</v>
      </c>
      <c r="J231" s="25">
        <f t="shared" si="47"/>
        <v>5</v>
      </c>
      <c r="K231" s="25">
        <f t="shared" si="46"/>
        <v>1</v>
      </c>
      <c r="L231" s="25"/>
      <c r="M231" s="25"/>
      <c r="N231" s="39"/>
      <c r="O231" s="48">
        <v>228</v>
      </c>
      <c r="R231" s="15"/>
      <c r="S231" s="15"/>
    </row>
    <row r="232" spans="1:19" ht="16.5" x14ac:dyDescent="0.2">
      <c r="A232" s="78">
        <f t="shared" si="42"/>
        <v>5</v>
      </c>
      <c r="B232" s="78">
        <f t="shared" si="50"/>
        <v>39</v>
      </c>
      <c r="C232" s="78">
        <f t="shared" si="43"/>
        <v>9</v>
      </c>
      <c r="D232" s="79">
        <f t="shared" si="44"/>
        <v>3050991</v>
      </c>
      <c r="E232" s="38">
        <v>30509</v>
      </c>
      <c r="F232" s="25">
        <v>2</v>
      </c>
      <c r="G232" s="25" t="s">
        <v>438</v>
      </c>
      <c r="H232" s="25" t="s">
        <v>445</v>
      </c>
      <c r="I232" s="25">
        <f t="shared" si="45"/>
        <v>48</v>
      </c>
      <c r="J232" s="25">
        <f t="shared" si="47"/>
        <v>5</v>
      </c>
      <c r="K232" s="25">
        <f t="shared" si="46"/>
        <v>1</v>
      </c>
      <c r="L232" s="25"/>
      <c r="M232" s="25"/>
      <c r="N232" s="39"/>
      <c r="O232" s="48">
        <v>229</v>
      </c>
      <c r="R232" s="15"/>
      <c r="S232" s="15"/>
    </row>
    <row r="233" spans="1:19" ht="16.5" x14ac:dyDescent="0.2">
      <c r="A233" s="78">
        <f t="shared" si="42"/>
        <v>5</v>
      </c>
      <c r="B233" s="78">
        <f t="shared" si="50"/>
        <v>39</v>
      </c>
      <c r="C233" s="78">
        <f t="shared" si="43"/>
        <v>9</v>
      </c>
      <c r="D233" s="79">
        <f t="shared" si="44"/>
        <v>3050990</v>
      </c>
      <c r="E233" s="38">
        <v>30509</v>
      </c>
      <c r="F233" s="25">
        <v>3</v>
      </c>
      <c r="G233" s="25" t="s">
        <v>437</v>
      </c>
      <c r="H233" s="25" t="s">
        <v>1002</v>
      </c>
      <c r="I233" s="25">
        <f t="shared" si="45"/>
        <v>48</v>
      </c>
      <c r="J233" s="25">
        <f t="shared" si="47"/>
        <v>5</v>
      </c>
      <c r="K233" s="25">
        <f t="shared" si="46"/>
        <v>1</v>
      </c>
      <c r="L233" s="25"/>
      <c r="M233" s="25"/>
      <c r="N233" s="39"/>
      <c r="O233" s="48">
        <v>230</v>
      </c>
      <c r="R233" s="15"/>
      <c r="S233" s="15"/>
    </row>
    <row r="234" spans="1:19" ht="17.25" thickBot="1" x14ac:dyDescent="0.25">
      <c r="A234" s="78">
        <f t="shared" si="42"/>
        <v>5</v>
      </c>
      <c r="B234" s="78">
        <f t="shared" si="50"/>
        <v>39</v>
      </c>
      <c r="C234" s="78">
        <f t="shared" si="43"/>
        <v>9</v>
      </c>
      <c r="D234" s="79">
        <f t="shared" si="44"/>
        <v>3050991</v>
      </c>
      <c r="E234" s="40">
        <v>30509</v>
      </c>
      <c r="F234" s="41">
        <v>3</v>
      </c>
      <c r="G234" s="41" t="s">
        <v>438</v>
      </c>
      <c r="H234" s="41" t="s">
        <v>442</v>
      </c>
      <c r="I234" s="41">
        <f t="shared" si="45"/>
        <v>48</v>
      </c>
      <c r="J234" s="41">
        <f t="shared" si="47"/>
        <v>5</v>
      </c>
      <c r="K234" s="41">
        <f t="shared" si="46"/>
        <v>1</v>
      </c>
      <c r="L234" s="41"/>
      <c r="M234" s="41"/>
      <c r="N234" s="43"/>
      <c r="O234" s="48">
        <v>231</v>
      </c>
      <c r="R234" s="15"/>
      <c r="S234" s="15"/>
    </row>
    <row r="235" spans="1:19" ht="16.5" x14ac:dyDescent="0.2">
      <c r="A235" s="78">
        <f t="shared" si="42"/>
        <v>5</v>
      </c>
      <c r="B235" s="78">
        <f t="shared" si="50"/>
        <v>40</v>
      </c>
      <c r="C235" s="78">
        <f t="shared" si="43"/>
        <v>10</v>
      </c>
      <c r="D235" s="79">
        <f t="shared" si="44"/>
        <v>3051100</v>
      </c>
      <c r="E235" s="35">
        <v>30510</v>
      </c>
      <c r="F235" s="36">
        <v>1</v>
      </c>
      <c r="G235" s="36" t="s">
        <v>437</v>
      </c>
      <c r="H235" s="36" t="s">
        <v>1463</v>
      </c>
      <c r="I235" s="36">
        <f t="shared" si="45"/>
        <v>48</v>
      </c>
      <c r="J235" s="36">
        <f t="shared" si="47"/>
        <v>5</v>
      </c>
      <c r="K235" s="36">
        <f t="shared" si="46"/>
        <v>1</v>
      </c>
      <c r="L235" s="36"/>
      <c r="M235" s="36"/>
      <c r="N235" s="37"/>
      <c r="O235" s="48">
        <v>232</v>
      </c>
      <c r="R235" s="15"/>
      <c r="S235" s="15"/>
    </row>
    <row r="236" spans="1:19" ht="16.5" x14ac:dyDescent="0.2">
      <c r="A236" s="78">
        <f t="shared" si="42"/>
        <v>5</v>
      </c>
      <c r="B236" s="78">
        <f t="shared" si="50"/>
        <v>40</v>
      </c>
      <c r="C236" s="78">
        <f t="shared" si="43"/>
        <v>10</v>
      </c>
      <c r="D236" s="79">
        <f t="shared" si="44"/>
        <v>3051101</v>
      </c>
      <c r="E236" s="38">
        <v>30510</v>
      </c>
      <c r="F236" s="25">
        <v>1</v>
      </c>
      <c r="G236" s="25" t="s">
        <v>438</v>
      </c>
      <c r="H236" s="25" t="s">
        <v>441</v>
      </c>
      <c r="I236" s="25">
        <f t="shared" si="45"/>
        <v>48</v>
      </c>
      <c r="J236" s="25">
        <f t="shared" si="47"/>
        <v>5</v>
      </c>
      <c r="K236" s="25">
        <f t="shared" si="46"/>
        <v>1</v>
      </c>
      <c r="L236" s="25"/>
      <c r="M236" s="25"/>
      <c r="N236" s="39"/>
      <c r="O236" s="48">
        <v>233</v>
      </c>
      <c r="R236" s="15"/>
      <c r="S236" s="15"/>
    </row>
    <row r="237" spans="1:19" ht="16.5" x14ac:dyDescent="0.2">
      <c r="A237" s="78">
        <f t="shared" si="42"/>
        <v>5</v>
      </c>
      <c r="B237" s="78">
        <f t="shared" si="50"/>
        <v>40</v>
      </c>
      <c r="C237" s="78">
        <f t="shared" si="43"/>
        <v>10</v>
      </c>
      <c r="D237" s="79">
        <f t="shared" si="44"/>
        <v>3051100</v>
      </c>
      <c r="E237" s="38">
        <v>30510</v>
      </c>
      <c r="F237" s="25">
        <v>2</v>
      </c>
      <c r="G237" s="25" t="s">
        <v>437</v>
      </c>
      <c r="H237" s="25" t="s">
        <v>3479</v>
      </c>
      <c r="I237" s="25">
        <f t="shared" si="45"/>
        <v>48</v>
      </c>
      <c r="J237" s="25">
        <f t="shared" si="47"/>
        <v>5</v>
      </c>
      <c r="K237" s="25">
        <f t="shared" si="46"/>
        <v>1</v>
      </c>
      <c r="L237" s="25"/>
      <c r="M237" s="25"/>
      <c r="N237" s="39"/>
      <c r="O237" s="48">
        <v>234</v>
      </c>
      <c r="R237" s="15"/>
      <c r="S237" s="15"/>
    </row>
    <row r="238" spans="1:19" ht="16.5" x14ac:dyDescent="0.2">
      <c r="A238" s="78">
        <f t="shared" si="42"/>
        <v>5</v>
      </c>
      <c r="B238" s="78">
        <f t="shared" si="50"/>
        <v>40</v>
      </c>
      <c r="C238" s="78">
        <f t="shared" si="43"/>
        <v>10</v>
      </c>
      <c r="D238" s="79">
        <f t="shared" si="44"/>
        <v>3051101</v>
      </c>
      <c r="E238" s="38">
        <v>30510</v>
      </c>
      <c r="F238" s="25">
        <v>2</v>
      </c>
      <c r="G238" s="25" t="s">
        <v>438</v>
      </c>
      <c r="H238" s="25" t="s">
        <v>3480</v>
      </c>
      <c r="I238" s="25">
        <f t="shared" si="45"/>
        <v>48</v>
      </c>
      <c r="J238" s="25">
        <f t="shared" si="47"/>
        <v>5</v>
      </c>
      <c r="K238" s="25">
        <f t="shared" si="46"/>
        <v>1</v>
      </c>
      <c r="L238" s="25"/>
      <c r="M238" s="25"/>
      <c r="N238" s="39"/>
      <c r="O238" s="48">
        <v>235</v>
      </c>
      <c r="R238" s="15"/>
      <c r="S238" s="15"/>
    </row>
    <row r="239" spans="1:19" ht="16.5" x14ac:dyDescent="0.2">
      <c r="A239" s="78">
        <f t="shared" si="42"/>
        <v>5</v>
      </c>
      <c r="B239" s="78">
        <f t="shared" si="50"/>
        <v>40</v>
      </c>
      <c r="C239" s="78">
        <f t="shared" si="43"/>
        <v>10</v>
      </c>
      <c r="D239" s="79">
        <f t="shared" si="44"/>
        <v>3051100</v>
      </c>
      <c r="E239" s="38">
        <v>30510</v>
      </c>
      <c r="F239" s="25">
        <v>3</v>
      </c>
      <c r="G239" s="25" t="s">
        <v>437</v>
      </c>
      <c r="H239" s="25" t="s">
        <v>1002</v>
      </c>
      <c r="I239" s="25">
        <f t="shared" si="45"/>
        <v>48</v>
      </c>
      <c r="J239" s="25">
        <f t="shared" si="47"/>
        <v>5</v>
      </c>
      <c r="K239" s="25">
        <f t="shared" si="46"/>
        <v>1</v>
      </c>
      <c r="L239" s="25"/>
      <c r="M239" s="25"/>
      <c r="N239" s="39"/>
      <c r="O239" s="48">
        <v>236</v>
      </c>
      <c r="R239" s="15"/>
      <c r="S239" s="15"/>
    </row>
    <row r="240" spans="1:19" ht="17.25" thickBot="1" x14ac:dyDescent="0.25">
      <c r="A240" s="78">
        <f t="shared" si="42"/>
        <v>5</v>
      </c>
      <c r="B240" s="78">
        <f t="shared" si="50"/>
        <v>40</v>
      </c>
      <c r="C240" s="78">
        <f t="shared" si="43"/>
        <v>10</v>
      </c>
      <c r="D240" s="79">
        <f t="shared" si="44"/>
        <v>3051101</v>
      </c>
      <c r="E240" s="40">
        <v>30510</v>
      </c>
      <c r="F240" s="41">
        <v>3</v>
      </c>
      <c r="G240" s="41" t="s">
        <v>438</v>
      </c>
      <c r="H240" s="41" t="s">
        <v>442</v>
      </c>
      <c r="I240" s="41">
        <f t="shared" si="45"/>
        <v>48</v>
      </c>
      <c r="J240" s="41">
        <f t="shared" si="47"/>
        <v>5</v>
      </c>
      <c r="K240" s="41">
        <f t="shared" si="46"/>
        <v>1</v>
      </c>
      <c r="L240" s="41"/>
      <c r="M240" s="41"/>
      <c r="N240" s="43"/>
      <c r="O240" s="48">
        <v>237</v>
      </c>
      <c r="R240" s="15"/>
      <c r="S240" s="15"/>
    </row>
    <row r="241" spans="1:19" ht="16.5" x14ac:dyDescent="0.2">
      <c r="A241" s="78">
        <f t="shared" si="42"/>
        <v>5</v>
      </c>
      <c r="B241" s="78">
        <f t="shared" si="50"/>
        <v>41</v>
      </c>
      <c r="C241" s="78">
        <f t="shared" si="43"/>
        <v>11</v>
      </c>
      <c r="D241" s="79">
        <f t="shared" si="44"/>
        <v>3051210</v>
      </c>
      <c r="E241" s="35">
        <v>30511</v>
      </c>
      <c r="F241" s="36">
        <v>1</v>
      </c>
      <c r="G241" s="36" t="s">
        <v>437</v>
      </c>
      <c r="H241" s="36" t="s">
        <v>1463</v>
      </c>
      <c r="I241" s="36">
        <f t="shared" si="45"/>
        <v>49</v>
      </c>
      <c r="J241" s="36">
        <f t="shared" si="47"/>
        <v>5</v>
      </c>
      <c r="K241" s="36">
        <f t="shared" si="46"/>
        <v>1</v>
      </c>
      <c r="L241" s="36"/>
      <c r="M241" s="36"/>
      <c r="N241" s="37"/>
      <c r="O241" s="48">
        <v>238</v>
      </c>
      <c r="R241" s="15"/>
      <c r="S241" s="15"/>
    </row>
    <row r="242" spans="1:19" ht="16.5" x14ac:dyDescent="0.2">
      <c r="A242" s="78">
        <f t="shared" si="42"/>
        <v>5</v>
      </c>
      <c r="B242" s="78">
        <f t="shared" si="50"/>
        <v>41</v>
      </c>
      <c r="C242" s="78">
        <f t="shared" si="43"/>
        <v>11</v>
      </c>
      <c r="D242" s="79">
        <f t="shared" si="44"/>
        <v>3051211</v>
      </c>
      <c r="E242" s="38">
        <v>30511</v>
      </c>
      <c r="F242" s="25">
        <v>1</v>
      </c>
      <c r="G242" s="25" t="s">
        <v>438</v>
      </c>
      <c r="H242" s="25" t="s">
        <v>441</v>
      </c>
      <c r="I242" s="25">
        <f t="shared" si="45"/>
        <v>49</v>
      </c>
      <c r="J242" s="25">
        <f t="shared" si="47"/>
        <v>5</v>
      </c>
      <c r="K242" s="25">
        <f t="shared" si="46"/>
        <v>1</v>
      </c>
      <c r="L242" s="25"/>
      <c r="M242" s="25"/>
      <c r="N242" s="39"/>
      <c r="O242" s="48">
        <v>239</v>
      </c>
      <c r="R242" s="15"/>
      <c r="S242" s="15"/>
    </row>
    <row r="243" spans="1:19" ht="16.5" x14ac:dyDescent="0.2">
      <c r="A243" s="78">
        <f t="shared" si="42"/>
        <v>5</v>
      </c>
      <c r="B243" s="78">
        <f t="shared" si="50"/>
        <v>41</v>
      </c>
      <c r="C243" s="78">
        <f t="shared" si="43"/>
        <v>11</v>
      </c>
      <c r="D243" s="79">
        <f t="shared" si="44"/>
        <v>3051210</v>
      </c>
      <c r="E243" s="38">
        <v>30511</v>
      </c>
      <c r="F243" s="25">
        <v>2</v>
      </c>
      <c r="G243" s="25" t="s">
        <v>437</v>
      </c>
      <c r="H243" s="25" t="s">
        <v>3479</v>
      </c>
      <c r="I243" s="25">
        <f t="shared" si="45"/>
        <v>49</v>
      </c>
      <c r="J243" s="25">
        <f t="shared" si="47"/>
        <v>5</v>
      </c>
      <c r="K243" s="25">
        <f t="shared" si="46"/>
        <v>1</v>
      </c>
      <c r="L243" s="25"/>
      <c r="M243" s="25"/>
      <c r="N243" s="39"/>
      <c r="O243" s="48">
        <v>240</v>
      </c>
      <c r="R243" s="15"/>
      <c r="S243" s="15"/>
    </row>
    <row r="244" spans="1:19" ht="16.5" x14ac:dyDescent="0.2">
      <c r="A244" s="78">
        <f t="shared" si="42"/>
        <v>5</v>
      </c>
      <c r="B244" s="78">
        <f t="shared" si="50"/>
        <v>41</v>
      </c>
      <c r="C244" s="78">
        <f t="shared" si="43"/>
        <v>11</v>
      </c>
      <c r="D244" s="79">
        <f t="shared" si="44"/>
        <v>3051211</v>
      </c>
      <c r="E244" s="38">
        <v>30511</v>
      </c>
      <c r="F244" s="25">
        <v>2</v>
      </c>
      <c r="G244" s="25" t="s">
        <v>438</v>
      </c>
      <c r="H244" s="25" t="s">
        <v>3480</v>
      </c>
      <c r="I244" s="25">
        <f t="shared" si="45"/>
        <v>49</v>
      </c>
      <c r="J244" s="25">
        <f t="shared" si="47"/>
        <v>5</v>
      </c>
      <c r="K244" s="25">
        <f t="shared" si="46"/>
        <v>1</v>
      </c>
      <c r="L244" s="25"/>
      <c r="M244" s="25"/>
      <c r="N244" s="39"/>
      <c r="O244" s="48">
        <v>241</v>
      </c>
      <c r="R244" s="15"/>
      <c r="S244" s="15"/>
    </row>
    <row r="245" spans="1:19" ht="16.5" x14ac:dyDescent="0.2">
      <c r="A245" s="78">
        <f t="shared" si="42"/>
        <v>5</v>
      </c>
      <c r="B245" s="78">
        <f t="shared" si="50"/>
        <v>41</v>
      </c>
      <c r="C245" s="78">
        <f t="shared" si="43"/>
        <v>11</v>
      </c>
      <c r="D245" s="79">
        <f t="shared" si="44"/>
        <v>3051210</v>
      </c>
      <c r="E245" s="38">
        <v>30511</v>
      </c>
      <c r="F245" s="25">
        <v>3</v>
      </c>
      <c r="G245" s="25" t="s">
        <v>437</v>
      </c>
      <c r="H245" s="25" t="s">
        <v>1002</v>
      </c>
      <c r="I245" s="25">
        <f t="shared" si="45"/>
        <v>49</v>
      </c>
      <c r="J245" s="25">
        <f t="shared" si="47"/>
        <v>5</v>
      </c>
      <c r="K245" s="25">
        <f t="shared" si="46"/>
        <v>1</v>
      </c>
      <c r="L245" s="25"/>
      <c r="M245" s="25"/>
      <c r="N245" s="39"/>
      <c r="O245" s="48">
        <v>242</v>
      </c>
      <c r="R245" s="15"/>
      <c r="S245" s="15"/>
    </row>
    <row r="246" spans="1:19" ht="17.25" thickBot="1" x14ac:dyDescent="0.25">
      <c r="A246" s="78">
        <f t="shared" si="42"/>
        <v>5</v>
      </c>
      <c r="B246" s="78">
        <f t="shared" si="50"/>
        <v>41</v>
      </c>
      <c r="C246" s="78">
        <f t="shared" si="43"/>
        <v>11</v>
      </c>
      <c r="D246" s="79">
        <f t="shared" si="44"/>
        <v>3051211</v>
      </c>
      <c r="E246" s="40">
        <v>30511</v>
      </c>
      <c r="F246" s="41">
        <v>3</v>
      </c>
      <c r="G246" s="41" t="s">
        <v>438</v>
      </c>
      <c r="H246" s="41" t="s">
        <v>442</v>
      </c>
      <c r="I246" s="41">
        <f t="shared" si="45"/>
        <v>49</v>
      </c>
      <c r="J246" s="41">
        <f t="shared" si="47"/>
        <v>5</v>
      </c>
      <c r="K246" s="41">
        <f t="shared" si="46"/>
        <v>1</v>
      </c>
      <c r="L246" s="41"/>
      <c r="M246" s="41"/>
      <c r="N246" s="43"/>
      <c r="O246" s="48">
        <v>243</v>
      </c>
      <c r="R246" s="15"/>
      <c r="S246" s="15"/>
    </row>
    <row r="247" spans="1:19" ht="16.5" x14ac:dyDescent="0.2">
      <c r="A247" s="78">
        <f t="shared" si="42"/>
        <v>5</v>
      </c>
      <c r="B247" s="78">
        <f t="shared" si="50"/>
        <v>42</v>
      </c>
      <c r="C247" s="78">
        <f t="shared" si="43"/>
        <v>12</v>
      </c>
      <c r="D247" s="79">
        <f t="shared" si="44"/>
        <v>3051320</v>
      </c>
      <c r="E247" s="35">
        <v>30512</v>
      </c>
      <c r="F247" s="36">
        <v>1</v>
      </c>
      <c r="G247" s="36" t="s">
        <v>437</v>
      </c>
      <c r="H247" s="36" t="s">
        <v>1463</v>
      </c>
      <c r="I247" s="36">
        <f t="shared" si="45"/>
        <v>49</v>
      </c>
      <c r="J247" s="36">
        <f t="shared" si="47"/>
        <v>5</v>
      </c>
      <c r="K247" s="36">
        <f t="shared" si="46"/>
        <v>1</v>
      </c>
      <c r="L247" s="36"/>
      <c r="M247" s="36"/>
      <c r="N247" s="37"/>
      <c r="O247" s="48">
        <v>244</v>
      </c>
      <c r="R247" s="15"/>
      <c r="S247" s="15"/>
    </row>
    <row r="248" spans="1:19" ht="16.5" x14ac:dyDescent="0.2">
      <c r="A248" s="78">
        <f t="shared" si="42"/>
        <v>5</v>
      </c>
      <c r="B248" s="78">
        <f t="shared" si="50"/>
        <v>42</v>
      </c>
      <c r="C248" s="78">
        <f t="shared" si="43"/>
        <v>12</v>
      </c>
      <c r="D248" s="79">
        <f t="shared" si="44"/>
        <v>3051321</v>
      </c>
      <c r="E248" s="38">
        <v>30512</v>
      </c>
      <c r="F248" s="25">
        <v>1</v>
      </c>
      <c r="G248" s="25" t="s">
        <v>438</v>
      </c>
      <c r="H248" s="25" t="s">
        <v>441</v>
      </c>
      <c r="I248" s="25">
        <f t="shared" si="45"/>
        <v>49</v>
      </c>
      <c r="J248" s="25">
        <f t="shared" si="47"/>
        <v>5</v>
      </c>
      <c r="K248" s="25">
        <f t="shared" si="46"/>
        <v>1</v>
      </c>
      <c r="L248" s="25"/>
      <c r="M248" s="25"/>
      <c r="N248" s="39"/>
      <c r="O248" s="48">
        <v>245</v>
      </c>
      <c r="R248" s="15"/>
      <c r="S248" s="15"/>
    </row>
    <row r="249" spans="1:19" ht="16.5" x14ac:dyDescent="0.2">
      <c r="A249" s="78">
        <f t="shared" si="42"/>
        <v>5</v>
      </c>
      <c r="B249" s="78">
        <f t="shared" si="50"/>
        <v>42</v>
      </c>
      <c r="C249" s="78">
        <f t="shared" si="43"/>
        <v>12</v>
      </c>
      <c r="D249" s="79">
        <f t="shared" si="44"/>
        <v>3051320</v>
      </c>
      <c r="E249" s="38">
        <v>30512</v>
      </c>
      <c r="F249" s="25">
        <v>2</v>
      </c>
      <c r="G249" s="25" t="s">
        <v>3475</v>
      </c>
      <c r="H249" s="25" t="s">
        <v>443</v>
      </c>
      <c r="I249" s="25">
        <f t="shared" si="45"/>
        <v>49</v>
      </c>
      <c r="J249" s="25">
        <f t="shared" si="47"/>
        <v>5</v>
      </c>
      <c r="K249" s="25">
        <f t="shared" si="46"/>
        <v>1</v>
      </c>
      <c r="L249" s="25"/>
      <c r="M249" s="25"/>
      <c r="N249" s="39"/>
      <c r="O249" s="48">
        <v>246</v>
      </c>
      <c r="R249" s="15"/>
      <c r="S249" s="15"/>
    </row>
    <row r="250" spans="1:19" ht="16.5" x14ac:dyDescent="0.2">
      <c r="A250" s="78">
        <f t="shared" si="42"/>
        <v>5</v>
      </c>
      <c r="B250" s="78">
        <f t="shared" si="50"/>
        <v>42</v>
      </c>
      <c r="C250" s="78">
        <f t="shared" si="43"/>
        <v>12</v>
      </c>
      <c r="D250" s="79">
        <f t="shared" si="44"/>
        <v>3051321</v>
      </c>
      <c r="E250" s="38">
        <v>30512</v>
      </c>
      <c r="F250" s="25">
        <v>2</v>
      </c>
      <c r="G250" s="25" t="s">
        <v>438</v>
      </c>
      <c r="H250" s="25" t="s">
        <v>445</v>
      </c>
      <c r="I250" s="25">
        <f t="shared" si="45"/>
        <v>49</v>
      </c>
      <c r="J250" s="25">
        <f t="shared" si="47"/>
        <v>5</v>
      </c>
      <c r="K250" s="25">
        <f t="shared" si="46"/>
        <v>1</v>
      </c>
      <c r="L250" s="25"/>
      <c r="M250" s="25"/>
      <c r="N250" s="39"/>
      <c r="O250" s="48">
        <v>247</v>
      </c>
      <c r="R250" s="15"/>
      <c r="S250" s="15"/>
    </row>
    <row r="251" spans="1:19" ht="16.5" x14ac:dyDescent="0.2">
      <c r="A251" s="78">
        <f t="shared" si="42"/>
        <v>5</v>
      </c>
      <c r="B251" s="78">
        <f t="shared" si="50"/>
        <v>42</v>
      </c>
      <c r="C251" s="78">
        <f t="shared" si="43"/>
        <v>12</v>
      </c>
      <c r="D251" s="79">
        <f t="shared" si="44"/>
        <v>3051320</v>
      </c>
      <c r="E251" s="38">
        <v>30512</v>
      </c>
      <c r="F251" s="25">
        <v>3</v>
      </c>
      <c r="G251" s="25" t="s">
        <v>437</v>
      </c>
      <c r="H251" s="25" t="s">
        <v>1002</v>
      </c>
      <c r="I251" s="25">
        <f t="shared" si="45"/>
        <v>49</v>
      </c>
      <c r="J251" s="25">
        <f t="shared" si="47"/>
        <v>5</v>
      </c>
      <c r="K251" s="25">
        <f t="shared" si="46"/>
        <v>1</v>
      </c>
      <c r="L251" s="25"/>
      <c r="M251" s="25"/>
      <c r="N251" s="39"/>
      <c r="O251" s="48">
        <v>248</v>
      </c>
      <c r="R251" s="15"/>
      <c r="S251" s="15"/>
    </row>
    <row r="252" spans="1:19" ht="17.25" thickBot="1" x14ac:dyDescent="0.25">
      <c r="A252" s="78">
        <f t="shared" si="42"/>
        <v>5</v>
      </c>
      <c r="B252" s="78">
        <f t="shared" si="50"/>
        <v>42</v>
      </c>
      <c r="C252" s="78">
        <f t="shared" si="43"/>
        <v>12</v>
      </c>
      <c r="D252" s="79">
        <f t="shared" si="44"/>
        <v>3051321</v>
      </c>
      <c r="E252" s="40">
        <v>30512</v>
      </c>
      <c r="F252" s="41">
        <v>3</v>
      </c>
      <c r="G252" s="41" t="s">
        <v>438</v>
      </c>
      <c r="H252" s="41" t="s">
        <v>442</v>
      </c>
      <c r="I252" s="41">
        <f t="shared" si="45"/>
        <v>49</v>
      </c>
      <c r="J252" s="41">
        <f t="shared" si="47"/>
        <v>5</v>
      </c>
      <c r="K252" s="41">
        <f t="shared" si="46"/>
        <v>1</v>
      </c>
      <c r="L252" s="41"/>
      <c r="M252" s="41"/>
      <c r="N252" s="43"/>
      <c r="O252" s="48">
        <v>249</v>
      </c>
      <c r="R252" s="15"/>
      <c r="S252" s="15"/>
    </row>
    <row r="253" spans="1:19" ht="16.5" x14ac:dyDescent="0.2">
      <c r="A253" s="78">
        <f t="shared" si="42"/>
        <v>5</v>
      </c>
      <c r="B253" s="78">
        <f t="shared" si="50"/>
        <v>43</v>
      </c>
      <c r="C253" s="78">
        <f t="shared" si="43"/>
        <v>13</v>
      </c>
      <c r="D253" s="79">
        <f t="shared" si="44"/>
        <v>3051430</v>
      </c>
      <c r="E253" s="35">
        <v>30513</v>
      </c>
      <c r="F253" s="36">
        <v>1</v>
      </c>
      <c r="G253" s="36" t="s">
        <v>437</v>
      </c>
      <c r="H253" s="36" t="s">
        <v>1463</v>
      </c>
      <c r="I253" s="36">
        <f t="shared" si="45"/>
        <v>50</v>
      </c>
      <c r="J253" s="36">
        <f t="shared" si="47"/>
        <v>6</v>
      </c>
      <c r="K253" s="36">
        <f t="shared" si="46"/>
        <v>1</v>
      </c>
      <c r="L253" s="36"/>
      <c r="M253" s="36"/>
      <c r="N253" s="37"/>
      <c r="O253" s="48">
        <v>250</v>
      </c>
      <c r="R253" s="15"/>
      <c r="S253" s="15"/>
    </row>
    <row r="254" spans="1:19" ht="16.5" x14ac:dyDescent="0.2">
      <c r="A254" s="78">
        <f t="shared" si="42"/>
        <v>5</v>
      </c>
      <c r="B254" s="78">
        <f t="shared" si="50"/>
        <v>43</v>
      </c>
      <c r="C254" s="78">
        <f t="shared" si="43"/>
        <v>13</v>
      </c>
      <c r="D254" s="79">
        <f t="shared" si="44"/>
        <v>3051431</v>
      </c>
      <c r="E254" s="38">
        <v>30513</v>
      </c>
      <c r="F254" s="25">
        <v>1</v>
      </c>
      <c r="G254" s="25" t="s">
        <v>438</v>
      </c>
      <c r="H254" s="25" t="s">
        <v>441</v>
      </c>
      <c r="I254" s="25">
        <f t="shared" si="45"/>
        <v>50</v>
      </c>
      <c r="J254" s="25">
        <f t="shared" si="47"/>
        <v>6</v>
      </c>
      <c r="K254" s="25">
        <f t="shared" si="46"/>
        <v>1</v>
      </c>
      <c r="L254" s="25"/>
      <c r="M254" s="25"/>
      <c r="N254" s="39"/>
      <c r="O254" s="48">
        <v>251</v>
      </c>
      <c r="R254" s="15"/>
      <c r="S254" s="15"/>
    </row>
    <row r="255" spans="1:19" ht="16.5" x14ac:dyDescent="0.2">
      <c r="A255" s="78">
        <f t="shared" si="42"/>
        <v>5</v>
      </c>
      <c r="B255" s="78">
        <f t="shared" si="50"/>
        <v>43</v>
      </c>
      <c r="C255" s="78">
        <f t="shared" si="43"/>
        <v>13</v>
      </c>
      <c r="D255" s="79">
        <f t="shared" si="44"/>
        <v>3051430</v>
      </c>
      <c r="E255" s="38">
        <v>30513</v>
      </c>
      <c r="F255" s="25">
        <v>2</v>
      </c>
      <c r="G255" s="25" t="s">
        <v>437</v>
      </c>
      <c r="H255" s="25" t="s">
        <v>443</v>
      </c>
      <c r="I255" s="25">
        <f t="shared" si="45"/>
        <v>50</v>
      </c>
      <c r="J255" s="25">
        <f t="shared" si="47"/>
        <v>5</v>
      </c>
      <c r="K255" s="25">
        <f t="shared" si="46"/>
        <v>1</v>
      </c>
      <c r="L255" s="25"/>
      <c r="M255" s="25"/>
      <c r="N255" s="39"/>
      <c r="O255" s="48">
        <v>252</v>
      </c>
      <c r="R255" s="15"/>
      <c r="S255" s="15"/>
    </row>
    <row r="256" spans="1:19" ht="16.5" x14ac:dyDescent="0.2">
      <c r="A256" s="78">
        <f t="shared" si="42"/>
        <v>5</v>
      </c>
      <c r="B256" s="78">
        <f t="shared" si="50"/>
        <v>43</v>
      </c>
      <c r="C256" s="78">
        <f t="shared" si="43"/>
        <v>13</v>
      </c>
      <c r="D256" s="79">
        <f t="shared" si="44"/>
        <v>3051431</v>
      </c>
      <c r="E256" s="38">
        <v>30513</v>
      </c>
      <c r="F256" s="25">
        <v>2</v>
      </c>
      <c r="G256" s="25" t="s">
        <v>3473</v>
      </c>
      <c r="H256" s="25" t="s">
        <v>445</v>
      </c>
      <c r="I256" s="25">
        <f t="shared" si="45"/>
        <v>50</v>
      </c>
      <c r="J256" s="25">
        <f t="shared" si="47"/>
        <v>5</v>
      </c>
      <c r="K256" s="25">
        <f t="shared" si="46"/>
        <v>1</v>
      </c>
      <c r="L256" s="25"/>
      <c r="M256" s="25"/>
      <c r="N256" s="39"/>
      <c r="O256" s="48">
        <v>253</v>
      </c>
      <c r="R256" s="15"/>
      <c r="S256" s="15"/>
    </row>
    <row r="257" spans="1:19" ht="16.5" x14ac:dyDescent="0.2">
      <c r="A257" s="78">
        <f t="shared" si="42"/>
        <v>5</v>
      </c>
      <c r="B257" s="78">
        <f t="shared" si="50"/>
        <v>43</v>
      </c>
      <c r="C257" s="78">
        <f t="shared" si="43"/>
        <v>13</v>
      </c>
      <c r="D257" s="79">
        <f t="shared" si="44"/>
        <v>3051430</v>
      </c>
      <c r="E257" s="38">
        <v>30513</v>
      </c>
      <c r="F257" s="25">
        <v>3</v>
      </c>
      <c r="G257" s="25" t="s">
        <v>3475</v>
      </c>
      <c r="H257" s="25" t="s">
        <v>1002</v>
      </c>
      <c r="I257" s="25">
        <f t="shared" si="45"/>
        <v>50</v>
      </c>
      <c r="J257" s="25">
        <f t="shared" si="47"/>
        <v>5</v>
      </c>
      <c r="K257" s="25">
        <f t="shared" si="46"/>
        <v>1</v>
      </c>
      <c r="L257" s="25"/>
      <c r="M257" s="25"/>
      <c r="N257" s="39"/>
      <c r="O257" s="48">
        <v>254</v>
      </c>
      <c r="R257" s="15"/>
      <c r="S257" s="15"/>
    </row>
    <row r="258" spans="1:19" ht="17.25" thickBot="1" x14ac:dyDescent="0.25">
      <c r="A258" s="78">
        <f t="shared" ref="A258:A321" si="51">MATCH(B258-1,$AD$4:$AD$19,1)</f>
        <v>5</v>
      </c>
      <c r="B258" s="78">
        <f t="shared" si="50"/>
        <v>43</v>
      </c>
      <c r="C258" s="78">
        <f t="shared" ref="C258:C321" si="52">B258-INDEX($AD$4:$AD$19,A258)</f>
        <v>13</v>
      </c>
      <c r="D258" s="79">
        <f t="shared" ref="D258:D321" si="53">E258*100+C258*10+IF(G258="jlr",0,1)</f>
        <v>3051431</v>
      </c>
      <c r="E258" s="40">
        <v>30513</v>
      </c>
      <c r="F258" s="41">
        <v>3</v>
      </c>
      <c r="G258" s="41" t="s">
        <v>438</v>
      </c>
      <c r="H258" s="41" t="s">
        <v>3481</v>
      </c>
      <c r="I258" s="41">
        <f t="shared" ref="I258:I321" si="54">INDEX($V$4:$V$198,B258)</f>
        <v>50</v>
      </c>
      <c r="J258" s="41">
        <f t="shared" si="47"/>
        <v>5</v>
      </c>
      <c r="K258" s="41">
        <f t="shared" ref="K258:K321" si="55">INDEX($Z$4:$Z$198,B258)</f>
        <v>1</v>
      </c>
      <c r="L258" s="41"/>
      <c r="M258" s="41"/>
      <c r="N258" s="43"/>
      <c r="O258" s="48">
        <v>255</v>
      </c>
      <c r="R258" s="15"/>
      <c r="S258" s="15"/>
    </row>
    <row r="259" spans="1:19" ht="16.5" x14ac:dyDescent="0.2">
      <c r="A259" s="78">
        <f t="shared" si="51"/>
        <v>5</v>
      </c>
      <c r="B259" s="78">
        <f t="shared" si="50"/>
        <v>44</v>
      </c>
      <c r="C259" s="78">
        <f t="shared" si="52"/>
        <v>14</v>
      </c>
      <c r="D259" s="79">
        <f t="shared" si="53"/>
        <v>3051540</v>
      </c>
      <c r="E259" s="35">
        <v>30514</v>
      </c>
      <c r="F259" s="36">
        <v>1</v>
      </c>
      <c r="G259" s="36" t="s">
        <v>437</v>
      </c>
      <c r="H259" s="36" t="s">
        <v>1463</v>
      </c>
      <c r="I259" s="36">
        <f t="shared" si="54"/>
        <v>50</v>
      </c>
      <c r="J259" s="36">
        <f t="shared" ref="J259:J322" si="56">INDEX($W$4:$Y$198,B259,F259)</f>
        <v>6</v>
      </c>
      <c r="K259" s="36">
        <f t="shared" si="55"/>
        <v>1</v>
      </c>
      <c r="L259" s="36"/>
      <c r="M259" s="36"/>
      <c r="N259" s="37"/>
      <c r="O259" s="48">
        <v>256</v>
      </c>
      <c r="R259" s="15"/>
      <c r="S259" s="15"/>
    </row>
    <row r="260" spans="1:19" ht="16.5" x14ac:dyDescent="0.2">
      <c r="A260" s="78">
        <f t="shared" si="51"/>
        <v>5</v>
      </c>
      <c r="B260" s="78">
        <f t="shared" si="50"/>
        <v>44</v>
      </c>
      <c r="C260" s="78">
        <f t="shared" si="52"/>
        <v>14</v>
      </c>
      <c r="D260" s="79">
        <f t="shared" si="53"/>
        <v>3051541</v>
      </c>
      <c r="E260" s="38">
        <v>30514</v>
      </c>
      <c r="F260" s="25">
        <v>1</v>
      </c>
      <c r="G260" s="25" t="s">
        <v>438</v>
      </c>
      <c r="H260" s="25" t="s">
        <v>441</v>
      </c>
      <c r="I260" s="25">
        <f t="shared" si="54"/>
        <v>50</v>
      </c>
      <c r="J260" s="25">
        <f t="shared" si="56"/>
        <v>6</v>
      </c>
      <c r="K260" s="25">
        <f t="shared" si="55"/>
        <v>1</v>
      </c>
      <c r="L260" s="25"/>
      <c r="M260" s="25"/>
      <c r="N260" s="39"/>
      <c r="O260" s="48">
        <v>257</v>
      </c>
      <c r="R260" s="15"/>
      <c r="S260" s="15"/>
    </row>
    <row r="261" spans="1:19" ht="16.5" x14ac:dyDescent="0.2">
      <c r="A261" s="78">
        <f t="shared" si="51"/>
        <v>5</v>
      </c>
      <c r="B261" s="78">
        <f t="shared" si="50"/>
        <v>44</v>
      </c>
      <c r="C261" s="78">
        <f t="shared" si="52"/>
        <v>14</v>
      </c>
      <c r="D261" s="79">
        <f t="shared" si="53"/>
        <v>3051540</v>
      </c>
      <c r="E261" s="38">
        <v>30514</v>
      </c>
      <c r="F261" s="25">
        <v>2</v>
      </c>
      <c r="G261" s="25" t="s">
        <v>437</v>
      </c>
      <c r="H261" s="25" t="s">
        <v>443</v>
      </c>
      <c r="I261" s="25">
        <f t="shared" si="54"/>
        <v>50</v>
      </c>
      <c r="J261" s="25">
        <f t="shared" si="56"/>
        <v>6</v>
      </c>
      <c r="K261" s="25">
        <f t="shared" si="55"/>
        <v>1</v>
      </c>
      <c r="L261" s="25"/>
      <c r="M261" s="25"/>
      <c r="N261" s="39"/>
      <c r="O261" s="48">
        <v>258</v>
      </c>
      <c r="R261" s="15"/>
      <c r="S261" s="15"/>
    </row>
    <row r="262" spans="1:19" ht="16.5" x14ac:dyDescent="0.2">
      <c r="A262" s="78">
        <f t="shared" si="51"/>
        <v>5</v>
      </c>
      <c r="B262" s="78">
        <f t="shared" si="50"/>
        <v>44</v>
      </c>
      <c r="C262" s="78">
        <f t="shared" si="52"/>
        <v>14</v>
      </c>
      <c r="D262" s="79">
        <f t="shared" si="53"/>
        <v>3051541</v>
      </c>
      <c r="E262" s="38">
        <v>30514</v>
      </c>
      <c r="F262" s="25">
        <v>2</v>
      </c>
      <c r="G262" s="25" t="s">
        <v>438</v>
      </c>
      <c r="H262" s="25" t="s">
        <v>445</v>
      </c>
      <c r="I262" s="25">
        <f t="shared" si="54"/>
        <v>50</v>
      </c>
      <c r="J262" s="25">
        <f t="shared" si="56"/>
        <v>6</v>
      </c>
      <c r="K262" s="25">
        <f t="shared" si="55"/>
        <v>1</v>
      </c>
      <c r="L262" s="25"/>
      <c r="M262" s="25"/>
      <c r="N262" s="39"/>
      <c r="O262" s="48">
        <v>259</v>
      </c>
      <c r="R262" s="15"/>
      <c r="S262" s="15"/>
    </row>
    <row r="263" spans="1:19" ht="16.5" x14ac:dyDescent="0.2">
      <c r="A263" s="78">
        <f t="shared" si="51"/>
        <v>5</v>
      </c>
      <c r="B263" s="78">
        <f t="shared" si="50"/>
        <v>44</v>
      </c>
      <c r="C263" s="78">
        <f t="shared" si="52"/>
        <v>14</v>
      </c>
      <c r="D263" s="79">
        <f t="shared" si="53"/>
        <v>3051540</v>
      </c>
      <c r="E263" s="38">
        <v>30514</v>
      </c>
      <c r="F263" s="25">
        <v>3</v>
      </c>
      <c r="G263" s="25" t="s">
        <v>3475</v>
      </c>
      <c r="H263" s="25" t="s">
        <v>1002</v>
      </c>
      <c r="I263" s="25">
        <f t="shared" si="54"/>
        <v>50</v>
      </c>
      <c r="J263" s="25">
        <f t="shared" si="56"/>
        <v>5</v>
      </c>
      <c r="K263" s="25">
        <f t="shared" si="55"/>
        <v>1</v>
      </c>
      <c r="L263" s="25"/>
      <c r="M263" s="25"/>
      <c r="N263" s="39"/>
      <c r="O263" s="48">
        <v>260</v>
      </c>
      <c r="R263" s="15"/>
      <c r="S263" s="15"/>
    </row>
    <row r="264" spans="1:19" ht="17.25" thickBot="1" x14ac:dyDescent="0.25">
      <c r="A264" s="78">
        <f t="shared" si="51"/>
        <v>5</v>
      </c>
      <c r="B264" s="78">
        <f t="shared" si="50"/>
        <v>44</v>
      </c>
      <c r="C264" s="78">
        <f t="shared" si="52"/>
        <v>14</v>
      </c>
      <c r="D264" s="79">
        <f t="shared" si="53"/>
        <v>3051541</v>
      </c>
      <c r="E264" s="40">
        <v>30514</v>
      </c>
      <c r="F264" s="41">
        <v>3</v>
      </c>
      <c r="G264" s="41" t="s">
        <v>3473</v>
      </c>
      <c r="H264" s="41" t="s">
        <v>442</v>
      </c>
      <c r="I264" s="41">
        <f t="shared" si="54"/>
        <v>50</v>
      </c>
      <c r="J264" s="41">
        <f t="shared" si="56"/>
        <v>5</v>
      </c>
      <c r="K264" s="41">
        <f t="shared" si="55"/>
        <v>1</v>
      </c>
      <c r="L264" s="41"/>
      <c r="M264" s="41"/>
      <c r="N264" s="43"/>
      <c r="O264" s="48">
        <v>261</v>
      </c>
      <c r="R264" s="15"/>
      <c r="S264" s="15"/>
    </row>
    <row r="265" spans="1:19" ht="16.5" x14ac:dyDescent="0.2">
      <c r="A265" s="78">
        <f t="shared" si="51"/>
        <v>5</v>
      </c>
      <c r="B265" s="78">
        <f t="shared" ref="B265:B328" si="57">INT((O268-1)/6)+1</f>
        <v>45</v>
      </c>
      <c r="C265" s="78">
        <f t="shared" si="52"/>
        <v>15</v>
      </c>
      <c r="D265" s="79">
        <f t="shared" si="53"/>
        <v>3051650</v>
      </c>
      <c r="E265" s="35">
        <v>30515</v>
      </c>
      <c r="F265" s="36">
        <v>1</v>
      </c>
      <c r="G265" s="36" t="s">
        <v>437</v>
      </c>
      <c r="H265" s="36" t="s">
        <v>1463</v>
      </c>
      <c r="I265" s="36">
        <f t="shared" si="54"/>
        <v>50</v>
      </c>
      <c r="J265" s="36">
        <f t="shared" si="56"/>
        <v>6</v>
      </c>
      <c r="K265" s="36">
        <f t="shared" si="55"/>
        <v>1</v>
      </c>
      <c r="L265" s="36"/>
      <c r="M265" s="36"/>
      <c r="N265" s="37"/>
      <c r="O265" s="48">
        <v>262</v>
      </c>
      <c r="R265" s="15"/>
      <c r="S265" s="15"/>
    </row>
    <row r="266" spans="1:19" ht="16.5" x14ac:dyDescent="0.2">
      <c r="A266" s="78">
        <f t="shared" si="51"/>
        <v>5</v>
      </c>
      <c r="B266" s="78">
        <f t="shared" si="57"/>
        <v>45</v>
      </c>
      <c r="C266" s="78">
        <f t="shared" si="52"/>
        <v>15</v>
      </c>
      <c r="D266" s="79">
        <f t="shared" si="53"/>
        <v>3051651</v>
      </c>
      <c r="E266" s="38">
        <v>30515</v>
      </c>
      <c r="F266" s="25">
        <v>1</v>
      </c>
      <c r="G266" s="25" t="s">
        <v>438</v>
      </c>
      <c r="H266" s="25" t="s">
        <v>441</v>
      </c>
      <c r="I266" s="25">
        <f t="shared" si="54"/>
        <v>50</v>
      </c>
      <c r="J266" s="25">
        <f t="shared" si="56"/>
        <v>6</v>
      </c>
      <c r="K266" s="25">
        <f t="shared" si="55"/>
        <v>1</v>
      </c>
      <c r="L266" s="25"/>
      <c r="M266" s="25"/>
      <c r="N266" s="39"/>
      <c r="O266" s="48">
        <v>263</v>
      </c>
      <c r="R266" s="15"/>
      <c r="S266" s="15"/>
    </row>
    <row r="267" spans="1:19" ht="16.5" x14ac:dyDescent="0.2">
      <c r="A267" s="78">
        <f t="shared" si="51"/>
        <v>5</v>
      </c>
      <c r="B267" s="78">
        <f t="shared" si="57"/>
        <v>45</v>
      </c>
      <c r="C267" s="78">
        <f t="shared" si="52"/>
        <v>15</v>
      </c>
      <c r="D267" s="79">
        <f t="shared" si="53"/>
        <v>3051650</v>
      </c>
      <c r="E267" s="38">
        <v>30515</v>
      </c>
      <c r="F267" s="25">
        <v>2</v>
      </c>
      <c r="G267" s="25" t="s">
        <v>437</v>
      </c>
      <c r="H267" s="25" t="s">
        <v>443</v>
      </c>
      <c r="I267" s="25">
        <f t="shared" si="54"/>
        <v>50</v>
      </c>
      <c r="J267" s="25">
        <f t="shared" si="56"/>
        <v>6</v>
      </c>
      <c r="K267" s="25">
        <f t="shared" si="55"/>
        <v>1</v>
      </c>
      <c r="L267" s="25"/>
      <c r="M267" s="25"/>
      <c r="N267" s="39"/>
      <c r="O267" s="48">
        <v>264</v>
      </c>
      <c r="R267" s="15"/>
      <c r="S267" s="15"/>
    </row>
    <row r="268" spans="1:19" ht="16.5" x14ac:dyDescent="0.2">
      <c r="A268" s="78">
        <f t="shared" si="51"/>
        <v>5</v>
      </c>
      <c r="B268" s="78">
        <f t="shared" si="57"/>
        <v>45</v>
      </c>
      <c r="C268" s="78">
        <f t="shared" si="52"/>
        <v>15</v>
      </c>
      <c r="D268" s="79">
        <f t="shared" si="53"/>
        <v>3051651</v>
      </c>
      <c r="E268" s="38">
        <v>30515</v>
      </c>
      <c r="F268" s="25">
        <v>2</v>
      </c>
      <c r="G268" s="25" t="s">
        <v>438</v>
      </c>
      <c r="H268" s="25" t="s">
        <v>445</v>
      </c>
      <c r="I268" s="25">
        <f t="shared" si="54"/>
        <v>50</v>
      </c>
      <c r="J268" s="25">
        <f t="shared" si="56"/>
        <v>6</v>
      </c>
      <c r="K268" s="25">
        <f t="shared" si="55"/>
        <v>1</v>
      </c>
      <c r="L268" s="25"/>
      <c r="M268" s="25"/>
      <c r="N268" s="39"/>
      <c r="O268" s="48">
        <v>265</v>
      </c>
      <c r="R268" s="15"/>
      <c r="S268" s="15"/>
    </row>
    <row r="269" spans="1:19" ht="16.5" x14ac:dyDescent="0.2">
      <c r="A269" s="78">
        <f t="shared" si="51"/>
        <v>5</v>
      </c>
      <c r="B269" s="78">
        <f t="shared" si="57"/>
        <v>45</v>
      </c>
      <c r="C269" s="78">
        <f t="shared" si="52"/>
        <v>15</v>
      </c>
      <c r="D269" s="79">
        <f t="shared" si="53"/>
        <v>3051650</v>
      </c>
      <c r="E269" s="38">
        <v>30515</v>
      </c>
      <c r="F269" s="25">
        <v>3</v>
      </c>
      <c r="G269" s="25" t="s">
        <v>437</v>
      </c>
      <c r="H269" s="25" t="s">
        <v>1002</v>
      </c>
      <c r="I269" s="25">
        <f t="shared" si="54"/>
        <v>50</v>
      </c>
      <c r="J269" s="25">
        <f t="shared" si="56"/>
        <v>6</v>
      </c>
      <c r="K269" s="25">
        <f t="shared" si="55"/>
        <v>1</v>
      </c>
      <c r="L269" s="25"/>
      <c r="M269" s="25"/>
      <c r="N269" s="39"/>
      <c r="O269" s="48">
        <v>266</v>
      </c>
      <c r="R269" s="15"/>
      <c r="S269" s="15"/>
    </row>
    <row r="270" spans="1:19" ht="17.25" thickBot="1" x14ac:dyDescent="0.25">
      <c r="A270" s="78">
        <f t="shared" si="51"/>
        <v>5</v>
      </c>
      <c r="B270" s="78">
        <f t="shared" si="57"/>
        <v>45</v>
      </c>
      <c r="C270" s="78">
        <f t="shared" si="52"/>
        <v>15</v>
      </c>
      <c r="D270" s="79">
        <f t="shared" si="53"/>
        <v>3051651</v>
      </c>
      <c r="E270" s="40">
        <v>30515</v>
      </c>
      <c r="F270" s="41">
        <v>3</v>
      </c>
      <c r="G270" s="41" t="s">
        <v>438</v>
      </c>
      <c r="H270" s="41" t="s">
        <v>442</v>
      </c>
      <c r="I270" s="41">
        <f t="shared" si="54"/>
        <v>50</v>
      </c>
      <c r="J270" s="41">
        <f t="shared" si="56"/>
        <v>6</v>
      </c>
      <c r="K270" s="41">
        <f t="shared" si="55"/>
        <v>1</v>
      </c>
      <c r="L270" s="41"/>
      <c r="M270" s="41"/>
      <c r="N270" s="43"/>
      <c r="O270" s="48">
        <v>267</v>
      </c>
      <c r="R270" s="15"/>
      <c r="S270" s="15"/>
    </row>
    <row r="271" spans="1:19" ht="16.5" x14ac:dyDescent="0.2">
      <c r="A271" s="78">
        <f t="shared" si="51"/>
        <v>6</v>
      </c>
      <c r="B271" s="78">
        <f t="shared" si="57"/>
        <v>46</v>
      </c>
      <c r="C271" s="78">
        <f t="shared" si="52"/>
        <v>1</v>
      </c>
      <c r="D271" s="79">
        <f t="shared" si="53"/>
        <v>3060110</v>
      </c>
      <c r="E271" s="35">
        <v>30601</v>
      </c>
      <c r="F271" s="36">
        <v>1</v>
      </c>
      <c r="G271" s="36" t="s">
        <v>3475</v>
      </c>
      <c r="H271" s="36" t="s">
        <v>1463</v>
      </c>
      <c r="I271" s="36">
        <f t="shared" si="54"/>
        <v>54</v>
      </c>
      <c r="J271" s="36">
        <f t="shared" si="56"/>
        <v>6</v>
      </c>
      <c r="K271" s="36">
        <f t="shared" si="55"/>
        <v>1</v>
      </c>
      <c r="L271" s="36"/>
      <c r="M271" s="36"/>
      <c r="N271" s="37"/>
      <c r="O271" s="48">
        <v>268</v>
      </c>
      <c r="R271" s="15"/>
      <c r="S271" s="15"/>
    </row>
    <row r="272" spans="1:19" ht="16.5" x14ac:dyDescent="0.2">
      <c r="A272" s="78">
        <f t="shared" si="51"/>
        <v>6</v>
      </c>
      <c r="B272" s="78">
        <f t="shared" si="57"/>
        <v>46</v>
      </c>
      <c r="C272" s="78">
        <f t="shared" si="52"/>
        <v>1</v>
      </c>
      <c r="D272" s="79">
        <f t="shared" si="53"/>
        <v>3060111</v>
      </c>
      <c r="E272" s="38">
        <v>30601</v>
      </c>
      <c r="F272" s="25">
        <v>1</v>
      </c>
      <c r="G272" s="25" t="s">
        <v>3473</v>
      </c>
      <c r="H272" s="25" t="s">
        <v>441</v>
      </c>
      <c r="I272" s="25">
        <f t="shared" si="54"/>
        <v>54</v>
      </c>
      <c r="J272" s="25">
        <f t="shared" si="56"/>
        <v>6</v>
      </c>
      <c r="K272" s="25">
        <f t="shared" si="55"/>
        <v>1</v>
      </c>
      <c r="L272" s="25"/>
      <c r="M272" s="25"/>
      <c r="N272" s="39"/>
      <c r="O272" s="48">
        <v>269</v>
      </c>
      <c r="R272" s="15"/>
      <c r="S272" s="15"/>
    </row>
    <row r="273" spans="1:19" ht="16.5" x14ac:dyDescent="0.2">
      <c r="A273" s="78">
        <f t="shared" si="51"/>
        <v>6</v>
      </c>
      <c r="B273" s="78">
        <f t="shared" si="57"/>
        <v>46</v>
      </c>
      <c r="C273" s="78">
        <f t="shared" si="52"/>
        <v>1</v>
      </c>
      <c r="D273" s="79">
        <f t="shared" si="53"/>
        <v>3060110</v>
      </c>
      <c r="E273" s="38">
        <v>30601</v>
      </c>
      <c r="F273" s="25">
        <v>2</v>
      </c>
      <c r="G273" s="25" t="s">
        <v>437</v>
      </c>
      <c r="H273" s="25" t="s">
        <v>443</v>
      </c>
      <c r="I273" s="25">
        <f t="shared" si="54"/>
        <v>54</v>
      </c>
      <c r="J273" s="25">
        <f t="shared" si="56"/>
        <v>6</v>
      </c>
      <c r="K273" s="25">
        <f t="shared" si="55"/>
        <v>1</v>
      </c>
      <c r="L273" s="25"/>
      <c r="M273" s="25"/>
      <c r="N273" s="39"/>
      <c r="O273" s="48">
        <v>270</v>
      </c>
      <c r="R273" s="15"/>
      <c r="S273" s="15"/>
    </row>
    <row r="274" spans="1:19" ht="16.5" x14ac:dyDescent="0.2">
      <c r="A274" s="78">
        <f t="shared" si="51"/>
        <v>6</v>
      </c>
      <c r="B274" s="78">
        <f t="shared" si="57"/>
        <v>46</v>
      </c>
      <c r="C274" s="78">
        <f t="shared" si="52"/>
        <v>1</v>
      </c>
      <c r="D274" s="79">
        <f t="shared" si="53"/>
        <v>3060111</v>
      </c>
      <c r="E274" s="38">
        <v>30601</v>
      </c>
      <c r="F274" s="25">
        <v>2</v>
      </c>
      <c r="G274" s="25" t="s">
        <v>438</v>
      </c>
      <c r="H274" s="25" t="s">
        <v>445</v>
      </c>
      <c r="I274" s="25">
        <f t="shared" si="54"/>
        <v>54</v>
      </c>
      <c r="J274" s="25">
        <f t="shared" si="56"/>
        <v>6</v>
      </c>
      <c r="K274" s="25">
        <f t="shared" si="55"/>
        <v>1</v>
      </c>
      <c r="L274" s="25"/>
      <c r="M274" s="25"/>
      <c r="N274" s="39"/>
      <c r="O274" s="48">
        <v>271</v>
      </c>
      <c r="R274" s="15"/>
      <c r="S274" s="15"/>
    </row>
    <row r="275" spans="1:19" ht="16.5" x14ac:dyDescent="0.2">
      <c r="A275" s="78">
        <f t="shared" si="51"/>
        <v>6</v>
      </c>
      <c r="B275" s="78">
        <f t="shared" si="57"/>
        <v>46</v>
      </c>
      <c r="C275" s="78">
        <f t="shared" si="52"/>
        <v>1</v>
      </c>
      <c r="D275" s="79">
        <f t="shared" si="53"/>
        <v>3060110</v>
      </c>
      <c r="E275" s="38">
        <v>30601</v>
      </c>
      <c r="F275" s="25">
        <v>3</v>
      </c>
      <c r="G275" s="25" t="s">
        <v>437</v>
      </c>
      <c r="H275" s="25" t="s">
        <v>1002</v>
      </c>
      <c r="I275" s="25">
        <f t="shared" si="54"/>
        <v>54</v>
      </c>
      <c r="J275" s="25">
        <f t="shared" si="56"/>
        <v>6</v>
      </c>
      <c r="K275" s="25">
        <f t="shared" si="55"/>
        <v>1</v>
      </c>
      <c r="L275" s="25"/>
      <c r="M275" s="25"/>
      <c r="N275" s="39"/>
      <c r="O275" s="48">
        <v>272</v>
      </c>
      <c r="R275" s="15"/>
      <c r="S275" s="15"/>
    </row>
    <row r="276" spans="1:19" ht="17.25" thickBot="1" x14ac:dyDescent="0.25">
      <c r="A276" s="78">
        <f t="shared" si="51"/>
        <v>6</v>
      </c>
      <c r="B276" s="78">
        <f t="shared" si="57"/>
        <v>46</v>
      </c>
      <c r="C276" s="78">
        <f t="shared" si="52"/>
        <v>1</v>
      </c>
      <c r="D276" s="79">
        <f t="shared" si="53"/>
        <v>3060111</v>
      </c>
      <c r="E276" s="40">
        <v>30601</v>
      </c>
      <c r="F276" s="41">
        <v>3</v>
      </c>
      <c r="G276" s="41" t="s">
        <v>438</v>
      </c>
      <c r="H276" s="41" t="s">
        <v>442</v>
      </c>
      <c r="I276" s="41">
        <f t="shared" si="54"/>
        <v>54</v>
      </c>
      <c r="J276" s="41">
        <f t="shared" si="56"/>
        <v>6</v>
      </c>
      <c r="K276" s="41">
        <f t="shared" si="55"/>
        <v>1</v>
      </c>
      <c r="L276" s="41"/>
      <c r="M276" s="41"/>
      <c r="N276" s="43"/>
      <c r="O276" s="48">
        <v>273</v>
      </c>
      <c r="R276" s="15"/>
      <c r="S276" s="15"/>
    </row>
    <row r="277" spans="1:19" ht="16.5" x14ac:dyDescent="0.2">
      <c r="A277" s="78">
        <f t="shared" si="51"/>
        <v>6</v>
      </c>
      <c r="B277" s="78">
        <f t="shared" si="57"/>
        <v>47</v>
      </c>
      <c r="C277" s="78">
        <f t="shared" si="52"/>
        <v>2</v>
      </c>
      <c r="D277" s="79">
        <f t="shared" si="53"/>
        <v>3060220</v>
      </c>
      <c r="E277" s="35">
        <v>30602</v>
      </c>
      <c r="F277" s="36">
        <v>1</v>
      </c>
      <c r="G277" s="36" t="s">
        <v>437</v>
      </c>
      <c r="H277" s="36" t="s">
        <v>1463</v>
      </c>
      <c r="I277" s="36">
        <f t="shared" si="54"/>
        <v>54</v>
      </c>
      <c r="J277" s="36">
        <f t="shared" si="56"/>
        <v>6</v>
      </c>
      <c r="K277" s="36">
        <f t="shared" si="55"/>
        <v>1</v>
      </c>
      <c r="L277" s="36"/>
      <c r="M277" s="36"/>
      <c r="N277" s="37"/>
      <c r="O277" s="48">
        <v>274</v>
      </c>
      <c r="R277" s="15"/>
      <c r="S277" s="15"/>
    </row>
    <row r="278" spans="1:19" ht="16.5" x14ac:dyDescent="0.2">
      <c r="A278" s="78">
        <f t="shared" si="51"/>
        <v>6</v>
      </c>
      <c r="B278" s="78">
        <f t="shared" si="57"/>
        <v>47</v>
      </c>
      <c r="C278" s="78">
        <f t="shared" si="52"/>
        <v>2</v>
      </c>
      <c r="D278" s="79">
        <f t="shared" si="53"/>
        <v>3060221</v>
      </c>
      <c r="E278" s="38">
        <v>30602</v>
      </c>
      <c r="F278" s="25">
        <v>1</v>
      </c>
      <c r="G278" s="25" t="s">
        <v>438</v>
      </c>
      <c r="H278" s="25" t="s">
        <v>3478</v>
      </c>
      <c r="I278" s="25">
        <f t="shared" si="54"/>
        <v>54</v>
      </c>
      <c r="J278" s="25">
        <f t="shared" si="56"/>
        <v>6</v>
      </c>
      <c r="K278" s="25">
        <f t="shared" si="55"/>
        <v>1</v>
      </c>
      <c r="L278" s="25"/>
      <c r="M278" s="25"/>
      <c r="N278" s="39"/>
      <c r="O278" s="48">
        <v>275</v>
      </c>
      <c r="R278" s="15"/>
      <c r="S278" s="15"/>
    </row>
    <row r="279" spans="1:19" ht="16.5" x14ac:dyDescent="0.2">
      <c r="A279" s="78">
        <f t="shared" si="51"/>
        <v>6</v>
      </c>
      <c r="B279" s="78">
        <f t="shared" si="57"/>
        <v>47</v>
      </c>
      <c r="C279" s="78">
        <f t="shared" si="52"/>
        <v>2</v>
      </c>
      <c r="D279" s="79">
        <f t="shared" si="53"/>
        <v>3060220</v>
      </c>
      <c r="E279" s="38">
        <v>30602</v>
      </c>
      <c r="F279" s="25">
        <v>2</v>
      </c>
      <c r="G279" s="25" t="s">
        <v>437</v>
      </c>
      <c r="H279" s="25" t="s">
        <v>443</v>
      </c>
      <c r="I279" s="25">
        <f t="shared" si="54"/>
        <v>54</v>
      </c>
      <c r="J279" s="25">
        <f t="shared" si="56"/>
        <v>6</v>
      </c>
      <c r="K279" s="25">
        <f t="shared" si="55"/>
        <v>1</v>
      </c>
      <c r="L279" s="25"/>
      <c r="M279" s="25"/>
      <c r="N279" s="39"/>
      <c r="O279" s="48">
        <v>276</v>
      </c>
      <c r="R279" s="15"/>
      <c r="S279" s="15"/>
    </row>
    <row r="280" spans="1:19" ht="16.5" x14ac:dyDescent="0.2">
      <c r="A280" s="78">
        <f t="shared" si="51"/>
        <v>6</v>
      </c>
      <c r="B280" s="78">
        <f t="shared" si="57"/>
        <v>47</v>
      </c>
      <c r="C280" s="78">
        <f t="shared" si="52"/>
        <v>2</v>
      </c>
      <c r="D280" s="79">
        <f t="shared" si="53"/>
        <v>3060221</v>
      </c>
      <c r="E280" s="38">
        <v>30602</v>
      </c>
      <c r="F280" s="25">
        <v>2</v>
      </c>
      <c r="G280" s="25" t="s">
        <v>438</v>
      </c>
      <c r="H280" s="25" t="s">
        <v>445</v>
      </c>
      <c r="I280" s="25">
        <f t="shared" si="54"/>
        <v>54</v>
      </c>
      <c r="J280" s="25">
        <f t="shared" si="56"/>
        <v>6</v>
      </c>
      <c r="K280" s="25">
        <f t="shared" si="55"/>
        <v>1</v>
      </c>
      <c r="L280" s="25"/>
      <c r="M280" s="25"/>
      <c r="N280" s="39"/>
      <c r="O280" s="48">
        <v>277</v>
      </c>
      <c r="R280" s="15"/>
      <c r="S280" s="15"/>
    </row>
    <row r="281" spans="1:19" ht="16.5" x14ac:dyDescent="0.2">
      <c r="A281" s="78">
        <f t="shared" si="51"/>
        <v>6</v>
      </c>
      <c r="B281" s="78">
        <f t="shared" si="57"/>
        <v>47</v>
      </c>
      <c r="C281" s="78">
        <f t="shared" si="52"/>
        <v>2</v>
      </c>
      <c r="D281" s="79">
        <f t="shared" si="53"/>
        <v>3060220</v>
      </c>
      <c r="E281" s="38">
        <v>30602</v>
      </c>
      <c r="F281" s="25">
        <v>3</v>
      </c>
      <c r="G281" s="25" t="s">
        <v>3475</v>
      </c>
      <c r="H281" s="25" t="s">
        <v>1002</v>
      </c>
      <c r="I281" s="25">
        <f t="shared" si="54"/>
        <v>54</v>
      </c>
      <c r="J281" s="25">
        <f t="shared" si="56"/>
        <v>6</v>
      </c>
      <c r="K281" s="25">
        <f t="shared" si="55"/>
        <v>1</v>
      </c>
      <c r="L281" s="25"/>
      <c r="M281" s="25"/>
      <c r="N281" s="39"/>
      <c r="O281" s="48">
        <v>278</v>
      </c>
      <c r="R281" s="15"/>
      <c r="S281" s="15"/>
    </row>
    <row r="282" spans="1:19" ht="17.25" thickBot="1" x14ac:dyDescent="0.25">
      <c r="A282" s="78">
        <f t="shared" si="51"/>
        <v>6</v>
      </c>
      <c r="B282" s="78">
        <f t="shared" si="57"/>
        <v>47</v>
      </c>
      <c r="C282" s="78">
        <f t="shared" si="52"/>
        <v>2</v>
      </c>
      <c r="D282" s="79">
        <f t="shared" si="53"/>
        <v>3060221</v>
      </c>
      <c r="E282" s="40">
        <v>30602</v>
      </c>
      <c r="F282" s="41">
        <v>3</v>
      </c>
      <c r="G282" s="41" t="s">
        <v>438</v>
      </c>
      <c r="H282" s="41" t="s">
        <v>442</v>
      </c>
      <c r="I282" s="41">
        <f t="shared" si="54"/>
        <v>54</v>
      </c>
      <c r="J282" s="41">
        <f t="shared" si="56"/>
        <v>6</v>
      </c>
      <c r="K282" s="41">
        <f t="shared" si="55"/>
        <v>1</v>
      </c>
      <c r="L282" s="41"/>
      <c r="M282" s="41"/>
      <c r="N282" s="43"/>
      <c r="O282" s="48">
        <v>279</v>
      </c>
      <c r="R282" s="15"/>
      <c r="S282" s="15"/>
    </row>
    <row r="283" spans="1:19" ht="16.5" x14ac:dyDescent="0.2">
      <c r="A283" s="78">
        <f t="shared" si="51"/>
        <v>6</v>
      </c>
      <c r="B283" s="78">
        <f t="shared" si="57"/>
        <v>48</v>
      </c>
      <c r="C283" s="78">
        <f t="shared" si="52"/>
        <v>3</v>
      </c>
      <c r="D283" s="79">
        <f t="shared" si="53"/>
        <v>3060330</v>
      </c>
      <c r="E283" s="35">
        <v>30603</v>
      </c>
      <c r="F283" s="36">
        <v>1</v>
      </c>
      <c r="G283" s="36" t="s">
        <v>437</v>
      </c>
      <c r="H283" s="36" t="s">
        <v>1463</v>
      </c>
      <c r="I283" s="36">
        <f t="shared" si="54"/>
        <v>55</v>
      </c>
      <c r="J283" s="36">
        <f t="shared" si="56"/>
        <v>6</v>
      </c>
      <c r="K283" s="36">
        <f t="shared" si="55"/>
        <v>1</v>
      </c>
      <c r="L283" s="36"/>
      <c r="M283" s="36"/>
      <c r="N283" s="37"/>
      <c r="O283" s="48">
        <v>280</v>
      </c>
      <c r="R283" s="15"/>
      <c r="S283" s="15"/>
    </row>
    <row r="284" spans="1:19" ht="16.5" x14ac:dyDescent="0.2">
      <c r="A284" s="78">
        <f t="shared" si="51"/>
        <v>6</v>
      </c>
      <c r="B284" s="78">
        <f t="shared" si="57"/>
        <v>48</v>
      </c>
      <c r="C284" s="78">
        <f t="shared" si="52"/>
        <v>3</v>
      </c>
      <c r="D284" s="79">
        <f t="shared" si="53"/>
        <v>3060331</v>
      </c>
      <c r="E284" s="38">
        <v>30603</v>
      </c>
      <c r="F284" s="25">
        <v>1</v>
      </c>
      <c r="G284" s="25" t="s">
        <v>438</v>
      </c>
      <c r="H284" s="25" t="s">
        <v>441</v>
      </c>
      <c r="I284" s="25">
        <f t="shared" si="54"/>
        <v>55</v>
      </c>
      <c r="J284" s="25">
        <f t="shared" si="56"/>
        <v>6</v>
      </c>
      <c r="K284" s="25">
        <f t="shared" si="55"/>
        <v>1</v>
      </c>
      <c r="L284" s="25"/>
      <c r="M284" s="25"/>
      <c r="N284" s="39"/>
      <c r="O284" s="48">
        <v>281</v>
      </c>
      <c r="R284" s="15"/>
      <c r="S284" s="15"/>
    </row>
    <row r="285" spans="1:19" ht="16.5" x14ac:dyDescent="0.2">
      <c r="A285" s="78">
        <f t="shared" si="51"/>
        <v>6</v>
      </c>
      <c r="B285" s="78">
        <f t="shared" si="57"/>
        <v>48</v>
      </c>
      <c r="C285" s="78">
        <f t="shared" si="52"/>
        <v>3</v>
      </c>
      <c r="D285" s="79">
        <f t="shared" si="53"/>
        <v>3060330</v>
      </c>
      <c r="E285" s="38">
        <v>30603</v>
      </c>
      <c r="F285" s="25">
        <v>2</v>
      </c>
      <c r="G285" s="25" t="s">
        <v>437</v>
      </c>
      <c r="H285" s="25" t="s">
        <v>443</v>
      </c>
      <c r="I285" s="25">
        <f t="shared" si="54"/>
        <v>55</v>
      </c>
      <c r="J285" s="25">
        <f t="shared" si="56"/>
        <v>6</v>
      </c>
      <c r="K285" s="25">
        <f t="shared" si="55"/>
        <v>1</v>
      </c>
      <c r="L285" s="25"/>
      <c r="M285" s="25"/>
      <c r="N285" s="39"/>
      <c r="O285" s="48">
        <v>282</v>
      </c>
      <c r="R285" s="15"/>
      <c r="S285" s="15"/>
    </row>
    <row r="286" spans="1:19" ht="16.5" x14ac:dyDescent="0.2">
      <c r="A286" s="78">
        <f t="shared" si="51"/>
        <v>6</v>
      </c>
      <c r="B286" s="78">
        <f t="shared" si="57"/>
        <v>48</v>
      </c>
      <c r="C286" s="78">
        <f t="shared" si="52"/>
        <v>3</v>
      </c>
      <c r="D286" s="79">
        <f t="shared" si="53"/>
        <v>3060331</v>
      </c>
      <c r="E286" s="38">
        <v>30603</v>
      </c>
      <c r="F286" s="25">
        <v>2</v>
      </c>
      <c r="G286" s="25" t="s">
        <v>438</v>
      </c>
      <c r="H286" s="25" t="s">
        <v>3480</v>
      </c>
      <c r="I286" s="25">
        <f t="shared" si="54"/>
        <v>55</v>
      </c>
      <c r="J286" s="25">
        <f t="shared" si="56"/>
        <v>6</v>
      </c>
      <c r="K286" s="25">
        <f t="shared" si="55"/>
        <v>1</v>
      </c>
      <c r="L286" s="25"/>
      <c r="M286" s="25"/>
      <c r="N286" s="39"/>
      <c r="O286" s="48">
        <v>283</v>
      </c>
      <c r="R286" s="15"/>
      <c r="S286" s="15"/>
    </row>
    <row r="287" spans="1:19" ht="16.5" x14ac:dyDescent="0.2">
      <c r="A287" s="78">
        <f t="shared" si="51"/>
        <v>6</v>
      </c>
      <c r="B287" s="78">
        <f t="shared" si="57"/>
        <v>48</v>
      </c>
      <c r="C287" s="78">
        <f t="shared" si="52"/>
        <v>3</v>
      </c>
      <c r="D287" s="79">
        <f t="shared" si="53"/>
        <v>3060330</v>
      </c>
      <c r="E287" s="38">
        <v>30603</v>
      </c>
      <c r="F287" s="25">
        <v>3</v>
      </c>
      <c r="G287" s="25" t="s">
        <v>437</v>
      </c>
      <c r="H287" s="25" t="s">
        <v>1002</v>
      </c>
      <c r="I287" s="25">
        <f t="shared" si="54"/>
        <v>55</v>
      </c>
      <c r="J287" s="25">
        <f t="shared" si="56"/>
        <v>6</v>
      </c>
      <c r="K287" s="25">
        <f t="shared" si="55"/>
        <v>1</v>
      </c>
      <c r="L287" s="25"/>
      <c r="M287" s="25"/>
      <c r="N287" s="39"/>
      <c r="O287" s="48">
        <v>284</v>
      </c>
      <c r="R287" s="15"/>
      <c r="S287" s="15"/>
    </row>
    <row r="288" spans="1:19" ht="17.25" thickBot="1" x14ac:dyDescent="0.25">
      <c r="A288" s="78">
        <f t="shared" si="51"/>
        <v>6</v>
      </c>
      <c r="B288" s="78">
        <f t="shared" si="57"/>
        <v>48</v>
      </c>
      <c r="C288" s="78">
        <f t="shared" si="52"/>
        <v>3</v>
      </c>
      <c r="D288" s="79">
        <f t="shared" si="53"/>
        <v>3060331</v>
      </c>
      <c r="E288" s="40">
        <v>30603</v>
      </c>
      <c r="F288" s="41">
        <v>3</v>
      </c>
      <c r="G288" s="41" t="s">
        <v>438</v>
      </c>
      <c r="H288" s="41" t="s">
        <v>3481</v>
      </c>
      <c r="I288" s="41">
        <f t="shared" si="54"/>
        <v>55</v>
      </c>
      <c r="J288" s="41">
        <f t="shared" si="56"/>
        <v>6</v>
      </c>
      <c r="K288" s="41">
        <f t="shared" si="55"/>
        <v>1</v>
      </c>
      <c r="L288" s="41"/>
      <c r="M288" s="41"/>
      <c r="N288" s="43"/>
      <c r="O288" s="48">
        <v>285</v>
      </c>
      <c r="R288" s="15"/>
      <c r="S288" s="15"/>
    </row>
    <row r="289" spans="1:19" ht="16.5" x14ac:dyDescent="0.2">
      <c r="A289" s="78">
        <f t="shared" si="51"/>
        <v>6</v>
      </c>
      <c r="B289" s="78">
        <f t="shared" si="57"/>
        <v>49</v>
      </c>
      <c r="C289" s="78">
        <f t="shared" si="52"/>
        <v>4</v>
      </c>
      <c r="D289" s="79">
        <f t="shared" si="53"/>
        <v>3060440</v>
      </c>
      <c r="E289" s="35">
        <v>30604</v>
      </c>
      <c r="F289" s="36">
        <v>1</v>
      </c>
      <c r="G289" s="36" t="s">
        <v>437</v>
      </c>
      <c r="H289" s="36" t="s">
        <v>1463</v>
      </c>
      <c r="I289" s="36">
        <f t="shared" si="54"/>
        <v>55</v>
      </c>
      <c r="J289" s="36">
        <f t="shared" si="56"/>
        <v>6</v>
      </c>
      <c r="K289" s="36">
        <f t="shared" si="55"/>
        <v>1</v>
      </c>
      <c r="L289" s="36"/>
      <c r="M289" s="36"/>
      <c r="N289" s="37"/>
      <c r="O289" s="48">
        <v>286</v>
      </c>
      <c r="R289" s="15"/>
      <c r="S289" s="15"/>
    </row>
    <row r="290" spans="1:19" ht="16.5" x14ac:dyDescent="0.2">
      <c r="A290" s="78">
        <f t="shared" si="51"/>
        <v>6</v>
      </c>
      <c r="B290" s="78">
        <f t="shared" si="57"/>
        <v>49</v>
      </c>
      <c r="C290" s="78">
        <f t="shared" si="52"/>
        <v>4</v>
      </c>
      <c r="D290" s="79">
        <f t="shared" si="53"/>
        <v>3060441</v>
      </c>
      <c r="E290" s="38">
        <v>30604</v>
      </c>
      <c r="F290" s="25">
        <v>1</v>
      </c>
      <c r="G290" s="25" t="s">
        <v>3473</v>
      </c>
      <c r="H290" s="25" t="s">
        <v>441</v>
      </c>
      <c r="I290" s="25">
        <f t="shared" si="54"/>
        <v>55</v>
      </c>
      <c r="J290" s="25">
        <f t="shared" si="56"/>
        <v>6</v>
      </c>
      <c r="K290" s="25">
        <f t="shared" si="55"/>
        <v>1</v>
      </c>
      <c r="L290" s="25"/>
      <c r="M290" s="25"/>
      <c r="N290" s="39"/>
      <c r="O290" s="48">
        <v>287</v>
      </c>
      <c r="R290" s="15"/>
      <c r="S290" s="15"/>
    </row>
    <row r="291" spans="1:19" ht="16.5" x14ac:dyDescent="0.2">
      <c r="A291" s="78">
        <f t="shared" si="51"/>
        <v>6</v>
      </c>
      <c r="B291" s="78">
        <f t="shared" si="57"/>
        <v>49</v>
      </c>
      <c r="C291" s="78">
        <f t="shared" si="52"/>
        <v>4</v>
      </c>
      <c r="D291" s="79">
        <f t="shared" si="53"/>
        <v>3060440</v>
      </c>
      <c r="E291" s="38">
        <v>30604</v>
      </c>
      <c r="F291" s="25">
        <v>2</v>
      </c>
      <c r="G291" s="25" t="s">
        <v>437</v>
      </c>
      <c r="H291" s="25" t="s">
        <v>3479</v>
      </c>
      <c r="I291" s="25">
        <f t="shared" si="54"/>
        <v>55</v>
      </c>
      <c r="J291" s="25">
        <f t="shared" si="56"/>
        <v>6</v>
      </c>
      <c r="K291" s="25">
        <f t="shared" si="55"/>
        <v>1</v>
      </c>
      <c r="L291" s="25"/>
      <c r="M291" s="25"/>
      <c r="N291" s="39"/>
      <c r="O291" s="48">
        <v>288</v>
      </c>
      <c r="R291" s="15"/>
      <c r="S291" s="15"/>
    </row>
    <row r="292" spans="1:19" ht="16.5" x14ac:dyDescent="0.2">
      <c r="A292" s="78">
        <f t="shared" si="51"/>
        <v>6</v>
      </c>
      <c r="B292" s="78">
        <f t="shared" si="57"/>
        <v>49</v>
      </c>
      <c r="C292" s="78">
        <f t="shared" si="52"/>
        <v>4</v>
      </c>
      <c r="D292" s="79">
        <f t="shared" si="53"/>
        <v>3060441</v>
      </c>
      <c r="E292" s="38">
        <v>30604</v>
      </c>
      <c r="F292" s="25">
        <v>2</v>
      </c>
      <c r="G292" s="25" t="s">
        <v>438</v>
      </c>
      <c r="H292" s="25" t="s">
        <v>445</v>
      </c>
      <c r="I292" s="25">
        <f t="shared" si="54"/>
        <v>55</v>
      </c>
      <c r="J292" s="25">
        <f t="shared" si="56"/>
        <v>6</v>
      </c>
      <c r="K292" s="25">
        <f t="shared" si="55"/>
        <v>1</v>
      </c>
      <c r="L292" s="25"/>
      <c r="M292" s="25"/>
      <c r="N292" s="39"/>
      <c r="O292" s="48">
        <v>289</v>
      </c>
      <c r="R292" s="15"/>
      <c r="S292" s="15"/>
    </row>
    <row r="293" spans="1:19" ht="16.5" x14ac:dyDescent="0.2">
      <c r="A293" s="78">
        <f t="shared" si="51"/>
        <v>6</v>
      </c>
      <c r="B293" s="78">
        <f t="shared" si="57"/>
        <v>49</v>
      </c>
      <c r="C293" s="78">
        <f t="shared" si="52"/>
        <v>4</v>
      </c>
      <c r="D293" s="79">
        <f t="shared" si="53"/>
        <v>3060440</v>
      </c>
      <c r="E293" s="38">
        <v>30604</v>
      </c>
      <c r="F293" s="25">
        <v>3</v>
      </c>
      <c r="G293" s="25" t="s">
        <v>437</v>
      </c>
      <c r="H293" s="25" t="s">
        <v>1002</v>
      </c>
      <c r="I293" s="25">
        <f t="shared" si="54"/>
        <v>55</v>
      </c>
      <c r="J293" s="25">
        <f t="shared" si="56"/>
        <v>6</v>
      </c>
      <c r="K293" s="25">
        <f t="shared" si="55"/>
        <v>1</v>
      </c>
      <c r="L293" s="25"/>
      <c r="M293" s="25"/>
      <c r="N293" s="39"/>
      <c r="O293" s="48">
        <v>290</v>
      </c>
      <c r="R293" s="15"/>
      <c r="S293" s="15"/>
    </row>
    <row r="294" spans="1:19" ht="17.25" thickBot="1" x14ac:dyDescent="0.25">
      <c r="A294" s="78">
        <f t="shared" si="51"/>
        <v>6</v>
      </c>
      <c r="B294" s="78">
        <f t="shared" si="57"/>
        <v>49</v>
      </c>
      <c r="C294" s="78">
        <f t="shared" si="52"/>
        <v>4</v>
      </c>
      <c r="D294" s="79">
        <f t="shared" si="53"/>
        <v>3060441</v>
      </c>
      <c r="E294" s="40">
        <v>30604</v>
      </c>
      <c r="F294" s="41">
        <v>3</v>
      </c>
      <c r="G294" s="41" t="s">
        <v>438</v>
      </c>
      <c r="H294" s="41" t="s">
        <v>442</v>
      </c>
      <c r="I294" s="41">
        <f t="shared" si="54"/>
        <v>55</v>
      </c>
      <c r="J294" s="41">
        <f t="shared" si="56"/>
        <v>6</v>
      </c>
      <c r="K294" s="41">
        <f t="shared" si="55"/>
        <v>1</v>
      </c>
      <c r="L294" s="41"/>
      <c r="M294" s="41"/>
      <c r="N294" s="43"/>
      <c r="O294" s="48">
        <v>291</v>
      </c>
      <c r="R294" s="15"/>
      <c r="S294" s="15"/>
    </row>
    <row r="295" spans="1:19" ht="16.5" x14ac:dyDescent="0.2">
      <c r="A295" s="78">
        <f t="shared" si="51"/>
        <v>6</v>
      </c>
      <c r="B295" s="78">
        <f t="shared" si="57"/>
        <v>50</v>
      </c>
      <c r="C295" s="78">
        <f t="shared" si="52"/>
        <v>5</v>
      </c>
      <c r="D295" s="79">
        <f t="shared" si="53"/>
        <v>3060550</v>
      </c>
      <c r="E295" s="35">
        <v>30605</v>
      </c>
      <c r="F295" s="36">
        <v>1</v>
      </c>
      <c r="G295" s="36" t="s">
        <v>437</v>
      </c>
      <c r="H295" s="36" t="s">
        <v>1463</v>
      </c>
      <c r="I295" s="36">
        <f t="shared" si="54"/>
        <v>56</v>
      </c>
      <c r="J295" s="36">
        <f t="shared" si="56"/>
        <v>6</v>
      </c>
      <c r="K295" s="36">
        <f t="shared" si="55"/>
        <v>1</v>
      </c>
      <c r="L295" s="36"/>
      <c r="M295" s="36"/>
      <c r="N295" s="37"/>
      <c r="O295" s="48">
        <v>292</v>
      </c>
      <c r="R295" s="15"/>
      <c r="S295" s="15"/>
    </row>
    <row r="296" spans="1:19" ht="16.5" x14ac:dyDescent="0.2">
      <c r="A296" s="78">
        <f t="shared" si="51"/>
        <v>6</v>
      </c>
      <c r="B296" s="78">
        <f t="shared" si="57"/>
        <v>50</v>
      </c>
      <c r="C296" s="78">
        <f t="shared" si="52"/>
        <v>5</v>
      </c>
      <c r="D296" s="79">
        <f t="shared" si="53"/>
        <v>3060551</v>
      </c>
      <c r="E296" s="38">
        <v>30605</v>
      </c>
      <c r="F296" s="25">
        <v>1</v>
      </c>
      <c r="G296" s="25" t="s">
        <v>438</v>
      </c>
      <c r="H296" s="25" t="s">
        <v>441</v>
      </c>
      <c r="I296" s="25">
        <f t="shared" si="54"/>
        <v>56</v>
      </c>
      <c r="J296" s="25">
        <f t="shared" si="56"/>
        <v>6</v>
      </c>
      <c r="K296" s="25">
        <f t="shared" si="55"/>
        <v>1</v>
      </c>
      <c r="L296" s="25"/>
      <c r="M296" s="25"/>
      <c r="N296" s="39"/>
      <c r="O296" s="48">
        <v>293</v>
      </c>
      <c r="R296" s="15"/>
      <c r="S296" s="15"/>
    </row>
    <row r="297" spans="1:19" ht="16.5" x14ac:dyDescent="0.2">
      <c r="A297" s="78">
        <f t="shared" si="51"/>
        <v>6</v>
      </c>
      <c r="B297" s="78">
        <f t="shared" si="57"/>
        <v>50</v>
      </c>
      <c r="C297" s="78">
        <f t="shared" si="52"/>
        <v>5</v>
      </c>
      <c r="D297" s="79">
        <f t="shared" si="53"/>
        <v>3060550</v>
      </c>
      <c r="E297" s="38">
        <v>30605</v>
      </c>
      <c r="F297" s="25">
        <v>2</v>
      </c>
      <c r="G297" s="25" t="s">
        <v>437</v>
      </c>
      <c r="H297" s="25" t="s">
        <v>443</v>
      </c>
      <c r="I297" s="25">
        <f t="shared" si="54"/>
        <v>56</v>
      </c>
      <c r="J297" s="25">
        <f t="shared" si="56"/>
        <v>6</v>
      </c>
      <c r="K297" s="25">
        <f t="shared" si="55"/>
        <v>1</v>
      </c>
      <c r="L297" s="25"/>
      <c r="M297" s="25"/>
      <c r="N297" s="39"/>
      <c r="O297" s="48">
        <v>294</v>
      </c>
      <c r="R297" s="15"/>
      <c r="S297" s="15"/>
    </row>
    <row r="298" spans="1:19" ht="16.5" x14ac:dyDescent="0.2">
      <c r="A298" s="78">
        <f t="shared" si="51"/>
        <v>6</v>
      </c>
      <c r="B298" s="78">
        <f t="shared" si="57"/>
        <v>50</v>
      </c>
      <c r="C298" s="78">
        <f t="shared" si="52"/>
        <v>5</v>
      </c>
      <c r="D298" s="79">
        <f t="shared" si="53"/>
        <v>3060551</v>
      </c>
      <c r="E298" s="38">
        <v>30605</v>
      </c>
      <c r="F298" s="25">
        <v>2</v>
      </c>
      <c r="G298" s="25" t="s">
        <v>438</v>
      </c>
      <c r="H298" s="25" t="s">
        <v>445</v>
      </c>
      <c r="I298" s="25">
        <f t="shared" si="54"/>
        <v>56</v>
      </c>
      <c r="J298" s="25">
        <f t="shared" si="56"/>
        <v>6</v>
      </c>
      <c r="K298" s="25">
        <f t="shared" si="55"/>
        <v>1</v>
      </c>
      <c r="L298" s="25"/>
      <c r="M298" s="25"/>
      <c r="N298" s="39"/>
      <c r="O298" s="48">
        <v>295</v>
      </c>
      <c r="R298" s="15"/>
      <c r="S298" s="15"/>
    </row>
    <row r="299" spans="1:19" ht="16.5" x14ac:dyDescent="0.2">
      <c r="A299" s="78">
        <f t="shared" si="51"/>
        <v>6</v>
      </c>
      <c r="B299" s="78">
        <f t="shared" si="57"/>
        <v>50</v>
      </c>
      <c r="C299" s="78">
        <f t="shared" si="52"/>
        <v>5</v>
      </c>
      <c r="D299" s="79">
        <f t="shared" si="53"/>
        <v>3060550</v>
      </c>
      <c r="E299" s="38">
        <v>30605</v>
      </c>
      <c r="F299" s="25">
        <v>3</v>
      </c>
      <c r="G299" s="25" t="s">
        <v>437</v>
      </c>
      <c r="H299" s="25" t="s">
        <v>1002</v>
      </c>
      <c r="I299" s="25">
        <f t="shared" si="54"/>
        <v>56</v>
      </c>
      <c r="J299" s="25">
        <f t="shared" si="56"/>
        <v>6</v>
      </c>
      <c r="K299" s="25">
        <f t="shared" si="55"/>
        <v>1</v>
      </c>
      <c r="L299" s="25"/>
      <c r="M299" s="25"/>
      <c r="N299" s="39"/>
      <c r="O299" s="48">
        <v>296</v>
      </c>
      <c r="R299" s="15"/>
      <c r="S299" s="15"/>
    </row>
    <row r="300" spans="1:19" ht="17.25" thickBot="1" x14ac:dyDescent="0.25">
      <c r="A300" s="78">
        <f t="shared" si="51"/>
        <v>6</v>
      </c>
      <c r="B300" s="78">
        <f t="shared" si="57"/>
        <v>50</v>
      </c>
      <c r="C300" s="78">
        <f t="shared" si="52"/>
        <v>5</v>
      </c>
      <c r="D300" s="79">
        <f t="shared" si="53"/>
        <v>3060551</v>
      </c>
      <c r="E300" s="40">
        <v>30605</v>
      </c>
      <c r="F300" s="41">
        <v>3</v>
      </c>
      <c r="G300" s="41" t="s">
        <v>438</v>
      </c>
      <c r="H300" s="41" t="s">
        <v>442</v>
      </c>
      <c r="I300" s="41">
        <f t="shared" si="54"/>
        <v>56</v>
      </c>
      <c r="J300" s="41">
        <f t="shared" si="56"/>
        <v>6</v>
      </c>
      <c r="K300" s="41">
        <f t="shared" si="55"/>
        <v>1</v>
      </c>
      <c r="L300" s="41"/>
      <c r="M300" s="41"/>
      <c r="N300" s="43"/>
      <c r="O300" s="48">
        <v>297</v>
      </c>
      <c r="R300" s="15"/>
      <c r="S300" s="15"/>
    </row>
    <row r="301" spans="1:19" ht="16.5" x14ac:dyDescent="0.2">
      <c r="A301" s="78">
        <f t="shared" si="51"/>
        <v>6</v>
      </c>
      <c r="B301" s="78">
        <f t="shared" si="57"/>
        <v>51</v>
      </c>
      <c r="C301" s="78">
        <f t="shared" si="52"/>
        <v>6</v>
      </c>
      <c r="D301" s="79">
        <f t="shared" si="53"/>
        <v>3060660</v>
      </c>
      <c r="E301" s="35">
        <v>30606</v>
      </c>
      <c r="F301" s="36">
        <v>1</v>
      </c>
      <c r="G301" s="36" t="s">
        <v>437</v>
      </c>
      <c r="H301" s="36" t="s">
        <v>1463</v>
      </c>
      <c r="I301" s="36">
        <f t="shared" si="54"/>
        <v>56</v>
      </c>
      <c r="J301" s="36">
        <f t="shared" si="56"/>
        <v>6</v>
      </c>
      <c r="K301" s="36">
        <f t="shared" si="55"/>
        <v>1</v>
      </c>
      <c r="L301" s="36"/>
      <c r="M301" s="36"/>
      <c r="N301" s="37"/>
      <c r="O301" s="48">
        <v>298</v>
      </c>
      <c r="R301" s="15"/>
      <c r="S301" s="15"/>
    </row>
    <row r="302" spans="1:19" ht="16.5" x14ac:dyDescent="0.2">
      <c r="A302" s="78">
        <f t="shared" si="51"/>
        <v>6</v>
      </c>
      <c r="B302" s="78">
        <f t="shared" si="57"/>
        <v>51</v>
      </c>
      <c r="C302" s="78">
        <f t="shared" si="52"/>
        <v>6</v>
      </c>
      <c r="D302" s="79">
        <f t="shared" si="53"/>
        <v>3060661</v>
      </c>
      <c r="E302" s="38">
        <v>30606</v>
      </c>
      <c r="F302" s="25">
        <v>1</v>
      </c>
      <c r="G302" s="25" t="s">
        <v>438</v>
      </c>
      <c r="H302" s="25" t="s">
        <v>441</v>
      </c>
      <c r="I302" s="25">
        <f t="shared" si="54"/>
        <v>56</v>
      </c>
      <c r="J302" s="25">
        <f t="shared" si="56"/>
        <v>6</v>
      </c>
      <c r="K302" s="25">
        <f t="shared" si="55"/>
        <v>1</v>
      </c>
      <c r="L302" s="25"/>
      <c r="M302" s="25"/>
      <c r="N302" s="39"/>
      <c r="O302" s="48">
        <v>299</v>
      </c>
      <c r="R302" s="15"/>
      <c r="S302" s="15"/>
    </row>
    <row r="303" spans="1:19" ht="16.5" x14ac:dyDescent="0.2">
      <c r="A303" s="78">
        <f t="shared" si="51"/>
        <v>6</v>
      </c>
      <c r="B303" s="78">
        <f t="shared" si="57"/>
        <v>51</v>
      </c>
      <c r="C303" s="78">
        <f t="shared" si="52"/>
        <v>6</v>
      </c>
      <c r="D303" s="79">
        <f t="shared" si="53"/>
        <v>3060660</v>
      </c>
      <c r="E303" s="38">
        <v>30606</v>
      </c>
      <c r="F303" s="25">
        <v>2</v>
      </c>
      <c r="G303" s="25" t="s">
        <v>437</v>
      </c>
      <c r="H303" s="25" t="s">
        <v>443</v>
      </c>
      <c r="I303" s="25">
        <f t="shared" si="54"/>
        <v>56</v>
      </c>
      <c r="J303" s="25">
        <f t="shared" si="56"/>
        <v>6</v>
      </c>
      <c r="K303" s="25">
        <f t="shared" si="55"/>
        <v>1</v>
      </c>
      <c r="L303" s="25"/>
      <c r="M303" s="25"/>
      <c r="N303" s="39"/>
      <c r="O303" s="48">
        <v>300</v>
      </c>
      <c r="R303" s="15"/>
      <c r="S303" s="15"/>
    </row>
    <row r="304" spans="1:19" ht="16.5" x14ac:dyDescent="0.2">
      <c r="A304" s="78">
        <f t="shared" si="51"/>
        <v>6</v>
      </c>
      <c r="B304" s="78">
        <f t="shared" si="57"/>
        <v>51</v>
      </c>
      <c r="C304" s="78">
        <f t="shared" si="52"/>
        <v>6</v>
      </c>
      <c r="D304" s="79">
        <f t="shared" si="53"/>
        <v>3060661</v>
      </c>
      <c r="E304" s="38">
        <v>30606</v>
      </c>
      <c r="F304" s="25">
        <v>2</v>
      </c>
      <c r="G304" s="25" t="s">
        <v>438</v>
      </c>
      <c r="H304" s="25" t="s">
        <v>445</v>
      </c>
      <c r="I304" s="25">
        <f t="shared" si="54"/>
        <v>56</v>
      </c>
      <c r="J304" s="25">
        <f t="shared" si="56"/>
        <v>6</v>
      </c>
      <c r="K304" s="25">
        <f t="shared" si="55"/>
        <v>1</v>
      </c>
      <c r="L304" s="25"/>
      <c r="M304" s="25"/>
      <c r="N304" s="39"/>
      <c r="O304" s="48">
        <v>301</v>
      </c>
      <c r="R304" s="15"/>
      <c r="S304" s="15"/>
    </row>
    <row r="305" spans="1:19" ht="16.5" x14ac:dyDescent="0.2">
      <c r="A305" s="78">
        <f t="shared" si="51"/>
        <v>6</v>
      </c>
      <c r="B305" s="78">
        <f t="shared" si="57"/>
        <v>51</v>
      </c>
      <c r="C305" s="78">
        <f t="shared" si="52"/>
        <v>6</v>
      </c>
      <c r="D305" s="79">
        <f t="shared" si="53"/>
        <v>3060660</v>
      </c>
      <c r="E305" s="38">
        <v>30606</v>
      </c>
      <c r="F305" s="25">
        <v>3</v>
      </c>
      <c r="G305" s="25" t="s">
        <v>437</v>
      </c>
      <c r="H305" s="25" t="s">
        <v>3476</v>
      </c>
      <c r="I305" s="25">
        <f t="shared" si="54"/>
        <v>56</v>
      </c>
      <c r="J305" s="25">
        <f t="shared" si="56"/>
        <v>6</v>
      </c>
      <c r="K305" s="25">
        <f t="shared" si="55"/>
        <v>1</v>
      </c>
      <c r="L305" s="25"/>
      <c r="M305" s="25"/>
      <c r="N305" s="39"/>
      <c r="O305" s="48">
        <v>302</v>
      </c>
      <c r="R305" s="15"/>
      <c r="S305" s="15"/>
    </row>
    <row r="306" spans="1:19" ht="17.25" thickBot="1" x14ac:dyDescent="0.25">
      <c r="A306" s="78">
        <f t="shared" si="51"/>
        <v>6</v>
      </c>
      <c r="B306" s="78">
        <f t="shared" si="57"/>
        <v>51</v>
      </c>
      <c r="C306" s="78">
        <f t="shared" si="52"/>
        <v>6</v>
      </c>
      <c r="D306" s="79">
        <f t="shared" si="53"/>
        <v>3060661</v>
      </c>
      <c r="E306" s="40">
        <v>30606</v>
      </c>
      <c r="F306" s="41">
        <v>3</v>
      </c>
      <c r="G306" s="41" t="s">
        <v>438</v>
      </c>
      <c r="H306" s="41" t="s">
        <v>3481</v>
      </c>
      <c r="I306" s="41">
        <f t="shared" si="54"/>
        <v>56</v>
      </c>
      <c r="J306" s="41">
        <f t="shared" si="56"/>
        <v>6</v>
      </c>
      <c r="K306" s="41">
        <f t="shared" si="55"/>
        <v>1</v>
      </c>
      <c r="L306" s="41"/>
      <c r="M306" s="41"/>
      <c r="N306" s="43"/>
      <c r="O306" s="48">
        <v>303</v>
      </c>
      <c r="R306" s="15"/>
      <c r="S306" s="15"/>
    </row>
    <row r="307" spans="1:19" ht="16.5" x14ac:dyDescent="0.2">
      <c r="A307" s="78">
        <f t="shared" si="51"/>
        <v>6</v>
      </c>
      <c r="B307" s="78">
        <f t="shared" si="57"/>
        <v>52</v>
      </c>
      <c r="C307" s="78">
        <f t="shared" si="52"/>
        <v>7</v>
      </c>
      <c r="D307" s="79">
        <f t="shared" si="53"/>
        <v>3060770</v>
      </c>
      <c r="E307" s="35">
        <v>30607</v>
      </c>
      <c r="F307" s="36">
        <v>1</v>
      </c>
      <c r="G307" s="36" t="s">
        <v>437</v>
      </c>
      <c r="H307" s="36" t="s">
        <v>1463</v>
      </c>
      <c r="I307" s="36">
        <f t="shared" si="54"/>
        <v>57</v>
      </c>
      <c r="J307" s="36">
        <f t="shared" si="56"/>
        <v>6</v>
      </c>
      <c r="K307" s="36">
        <f t="shared" si="55"/>
        <v>1</v>
      </c>
      <c r="L307" s="36"/>
      <c r="M307" s="36"/>
      <c r="N307" s="37"/>
      <c r="O307" s="48">
        <v>304</v>
      </c>
      <c r="R307" s="15"/>
      <c r="S307" s="15"/>
    </row>
    <row r="308" spans="1:19" ht="16.5" x14ac:dyDescent="0.2">
      <c r="A308" s="78">
        <f t="shared" si="51"/>
        <v>6</v>
      </c>
      <c r="B308" s="78">
        <f t="shared" si="57"/>
        <v>52</v>
      </c>
      <c r="C308" s="78">
        <f t="shared" si="52"/>
        <v>7</v>
      </c>
      <c r="D308" s="79">
        <f t="shared" si="53"/>
        <v>3060771</v>
      </c>
      <c r="E308" s="38">
        <v>30607</v>
      </c>
      <c r="F308" s="25">
        <v>1</v>
      </c>
      <c r="G308" s="25" t="s">
        <v>438</v>
      </c>
      <c r="H308" s="25" t="s">
        <v>441</v>
      </c>
      <c r="I308" s="25">
        <f t="shared" si="54"/>
        <v>57</v>
      </c>
      <c r="J308" s="25">
        <f t="shared" si="56"/>
        <v>6</v>
      </c>
      <c r="K308" s="25">
        <f t="shared" si="55"/>
        <v>1</v>
      </c>
      <c r="L308" s="25"/>
      <c r="M308" s="25"/>
      <c r="N308" s="39"/>
      <c r="O308" s="48">
        <v>305</v>
      </c>
      <c r="R308" s="15"/>
      <c r="S308" s="15"/>
    </row>
    <row r="309" spans="1:19" ht="16.5" x14ac:dyDescent="0.2">
      <c r="A309" s="78">
        <f t="shared" si="51"/>
        <v>6</v>
      </c>
      <c r="B309" s="78">
        <f t="shared" si="57"/>
        <v>52</v>
      </c>
      <c r="C309" s="78">
        <f t="shared" si="52"/>
        <v>7</v>
      </c>
      <c r="D309" s="79">
        <f t="shared" si="53"/>
        <v>3060770</v>
      </c>
      <c r="E309" s="38">
        <v>30607</v>
      </c>
      <c r="F309" s="25">
        <v>2</v>
      </c>
      <c r="G309" s="25" t="s">
        <v>437</v>
      </c>
      <c r="H309" s="25" t="s">
        <v>443</v>
      </c>
      <c r="I309" s="25">
        <f t="shared" si="54"/>
        <v>57</v>
      </c>
      <c r="J309" s="25">
        <f t="shared" si="56"/>
        <v>6</v>
      </c>
      <c r="K309" s="25">
        <f t="shared" si="55"/>
        <v>1</v>
      </c>
      <c r="L309" s="25"/>
      <c r="M309" s="25"/>
      <c r="N309" s="39"/>
      <c r="O309" s="48">
        <v>306</v>
      </c>
      <c r="R309" s="15"/>
      <c r="S309" s="15"/>
    </row>
    <row r="310" spans="1:19" ht="16.5" x14ac:dyDescent="0.2">
      <c r="A310" s="78">
        <f t="shared" si="51"/>
        <v>6</v>
      </c>
      <c r="B310" s="78">
        <f t="shared" si="57"/>
        <v>52</v>
      </c>
      <c r="C310" s="78">
        <f t="shared" si="52"/>
        <v>7</v>
      </c>
      <c r="D310" s="79">
        <f t="shared" si="53"/>
        <v>3060771</v>
      </c>
      <c r="E310" s="38">
        <v>30607</v>
      </c>
      <c r="F310" s="25">
        <v>2</v>
      </c>
      <c r="G310" s="25" t="s">
        <v>438</v>
      </c>
      <c r="H310" s="25" t="s">
        <v>445</v>
      </c>
      <c r="I310" s="25">
        <f t="shared" si="54"/>
        <v>57</v>
      </c>
      <c r="J310" s="25">
        <f t="shared" si="56"/>
        <v>6</v>
      </c>
      <c r="K310" s="25">
        <f t="shared" si="55"/>
        <v>1</v>
      </c>
      <c r="L310" s="25"/>
      <c r="M310" s="25"/>
      <c r="N310" s="39"/>
      <c r="O310" s="48">
        <v>307</v>
      </c>
      <c r="R310" s="15"/>
      <c r="S310" s="15"/>
    </row>
    <row r="311" spans="1:19" ht="16.5" x14ac:dyDescent="0.2">
      <c r="A311" s="78">
        <f t="shared" si="51"/>
        <v>6</v>
      </c>
      <c r="B311" s="78">
        <f t="shared" si="57"/>
        <v>52</v>
      </c>
      <c r="C311" s="78">
        <f t="shared" si="52"/>
        <v>7</v>
      </c>
      <c r="D311" s="79">
        <f t="shared" si="53"/>
        <v>3060770</v>
      </c>
      <c r="E311" s="38">
        <v>30607</v>
      </c>
      <c r="F311" s="25">
        <v>3</v>
      </c>
      <c r="G311" s="25" t="s">
        <v>437</v>
      </c>
      <c r="H311" s="25" t="s">
        <v>1002</v>
      </c>
      <c r="I311" s="25">
        <f t="shared" si="54"/>
        <v>57</v>
      </c>
      <c r="J311" s="25">
        <f t="shared" si="56"/>
        <v>6</v>
      </c>
      <c r="K311" s="25">
        <f t="shared" si="55"/>
        <v>1</v>
      </c>
      <c r="L311" s="25"/>
      <c r="M311" s="25"/>
      <c r="N311" s="39"/>
      <c r="O311" s="48">
        <v>308</v>
      </c>
      <c r="R311" s="15"/>
      <c r="S311" s="15"/>
    </row>
    <row r="312" spans="1:19" ht="17.25" thickBot="1" x14ac:dyDescent="0.25">
      <c r="A312" s="78">
        <f t="shared" si="51"/>
        <v>6</v>
      </c>
      <c r="B312" s="78">
        <f t="shared" si="57"/>
        <v>52</v>
      </c>
      <c r="C312" s="78">
        <f t="shared" si="52"/>
        <v>7</v>
      </c>
      <c r="D312" s="79">
        <f t="shared" si="53"/>
        <v>3060771</v>
      </c>
      <c r="E312" s="40">
        <v>30607</v>
      </c>
      <c r="F312" s="41">
        <v>3</v>
      </c>
      <c r="G312" s="41" t="s">
        <v>438</v>
      </c>
      <c r="H312" s="41" t="s">
        <v>442</v>
      </c>
      <c r="I312" s="41">
        <f t="shared" si="54"/>
        <v>57</v>
      </c>
      <c r="J312" s="41">
        <f t="shared" si="56"/>
        <v>6</v>
      </c>
      <c r="K312" s="41">
        <f t="shared" si="55"/>
        <v>1</v>
      </c>
      <c r="L312" s="41"/>
      <c r="M312" s="41"/>
      <c r="N312" s="43"/>
      <c r="O312" s="48">
        <v>309</v>
      </c>
      <c r="R312" s="15"/>
      <c r="S312" s="15"/>
    </row>
    <row r="313" spans="1:19" ht="16.5" x14ac:dyDescent="0.2">
      <c r="A313" s="78">
        <f t="shared" si="51"/>
        <v>6</v>
      </c>
      <c r="B313" s="78">
        <f t="shared" si="57"/>
        <v>53</v>
      </c>
      <c r="C313" s="78">
        <f t="shared" si="52"/>
        <v>8</v>
      </c>
      <c r="D313" s="79">
        <f t="shared" si="53"/>
        <v>3060880</v>
      </c>
      <c r="E313" s="35">
        <v>30608</v>
      </c>
      <c r="F313" s="36">
        <v>1</v>
      </c>
      <c r="G313" s="36" t="s">
        <v>437</v>
      </c>
      <c r="H313" s="36" t="s">
        <v>1463</v>
      </c>
      <c r="I313" s="36">
        <f t="shared" si="54"/>
        <v>57</v>
      </c>
      <c r="J313" s="36">
        <f t="shared" si="56"/>
        <v>6</v>
      </c>
      <c r="K313" s="36">
        <f t="shared" si="55"/>
        <v>1</v>
      </c>
      <c r="L313" s="36"/>
      <c r="M313" s="36"/>
      <c r="N313" s="37"/>
      <c r="O313" s="48">
        <v>310</v>
      </c>
      <c r="R313" s="15"/>
      <c r="S313" s="15"/>
    </row>
    <row r="314" spans="1:19" ht="16.5" x14ac:dyDescent="0.2">
      <c r="A314" s="78">
        <f t="shared" si="51"/>
        <v>6</v>
      </c>
      <c r="B314" s="78">
        <f t="shared" si="57"/>
        <v>53</v>
      </c>
      <c r="C314" s="78">
        <f t="shared" si="52"/>
        <v>8</v>
      </c>
      <c r="D314" s="79">
        <f t="shared" si="53"/>
        <v>3060881</v>
      </c>
      <c r="E314" s="38">
        <v>30608</v>
      </c>
      <c r="F314" s="25">
        <v>1</v>
      </c>
      <c r="G314" s="25" t="s">
        <v>438</v>
      </c>
      <c r="H314" s="25" t="s">
        <v>441</v>
      </c>
      <c r="I314" s="25">
        <f t="shared" si="54"/>
        <v>57</v>
      </c>
      <c r="J314" s="25">
        <f t="shared" si="56"/>
        <v>6</v>
      </c>
      <c r="K314" s="25">
        <f t="shared" si="55"/>
        <v>1</v>
      </c>
      <c r="L314" s="25"/>
      <c r="M314" s="25"/>
      <c r="N314" s="39"/>
      <c r="O314" s="48">
        <v>311</v>
      </c>
      <c r="R314" s="15"/>
      <c r="S314" s="15"/>
    </row>
    <row r="315" spans="1:19" ht="16.5" x14ac:dyDescent="0.2">
      <c r="A315" s="78">
        <f t="shared" si="51"/>
        <v>6</v>
      </c>
      <c r="B315" s="78">
        <f t="shared" si="57"/>
        <v>53</v>
      </c>
      <c r="C315" s="78">
        <f t="shared" si="52"/>
        <v>8</v>
      </c>
      <c r="D315" s="79">
        <f t="shared" si="53"/>
        <v>3060880</v>
      </c>
      <c r="E315" s="38">
        <v>30608</v>
      </c>
      <c r="F315" s="25">
        <v>2</v>
      </c>
      <c r="G315" s="25" t="s">
        <v>437</v>
      </c>
      <c r="H315" s="25" t="s">
        <v>443</v>
      </c>
      <c r="I315" s="25">
        <f t="shared" si="54"/>
        <v>57</v>
      </c>
      <c r="J315" s="25">
        <f t="shared" si="56"/>
        <v>6</v>
      </c>
      <c r="K315" s="25">
        <f t="shared" si="55"/>
        <v>1</v>
      </c>
      <c r="L315" s="25"/>
      <c r="M315" s="25"/>
      <c r="N315" s="39"/>
      <c r="O315" s="48">
        <v>312</v>
      </c>
      <c r="R315" s="15"/>
      <c r="S315" s="15"/>
    </row>
    <row r="316" spans="1:19" ht="16.5" x14ac:dyDescent="0.2">
      <c r="A316" s="78">
        <f t="shared" si="51"/>
        <v>6</v>
      </c>
      <c r="B316" s="78">
        <f t="shared" si="57"/>
        <v>53</v>
      </c>
      <c r="C316" s="78">
        <f t="shared" si="52"/>
        <v>8</v>
      </c>
      <c r="D316" s="79">
        <f t="shared" si="53"/>
        <v>3060881</v>
      </c>
      <c r="E316" s="38">
        <v>30608</v>
      </c>
      <c r="F316" s="25">
        <v>2</v>
      </c>
      <c r="G316" s="25" t="s">
        <v>3473</v>
      </c>
      <c r="H316" s="25" t="s">
        <v>445</v>
      </c>
      <c r="I316" s="25">
        <f t="shared" si="54"/>
        <v>57</v>
      </c>
      <c r="J316" s="25">
        <f t="shared" si="56"/>
        <v>6</v>
      </c>
      <c r="K316" s="25">
        <f t="shared" si="55"/>
        <v>1</v>
      </c>
      <c r="L316" s="25"/>
      <c r="M316" s="25"/>
      <c r="N316" s="39"/>
      <c r="O316" s="48">
        <v>313</v>
      </c>
      <c r="R316" s="15"/>
      <c r="S316" s="15"/>
    </row>
    <row r="317" spans="1:19" ht="16.5" x14ac:dyDescent="0.2">
      <c r="A317" s="78">
        <f t="shared" si="51"/>
        <v>6</v>
      </c>
      <c r="B317" s="78">
        <f t="shared" si="57"/>
        <v>53</v>
      </c>
      <c r="C317" s="78">
        <f t="shared" si="52"/>
        <v>8</v>
      </c>
      <c r="D317" s="79">
        <f t="shared" si="53"/>
        <v>3060880</v>
      </c>
      <c r="E317" s="38">
        <v>30608</v>
      </c>
      <c r="F317" s="25">
        <v>3</v>
      </c>
      <c r="G317" s="25" t="s">
        <v>3475</v>
      </c>
      <c r="H317" s="25" t="s">
        <v>1002</v>
      </c>
      <c r="I317" s="25">
        <f t="shared" si="54"/>
        <v>57</v>
      </c>
      <c r="J317" s="25">
        <f t="shared" si="56"/>
        <v>6</v>
      </c>
      <c r="K317" s="25">
        <f t="shared" si="55"/>
        <v>1</v>
      </c>
      <c r="L317" s="25"/>
      <c r="M317" s="25"/>
      <c r="N317" s="39"/>
      <c r="O317" s="48">
        <v>314</v>
      </c>
      <c r="R317" s="15"/>
      <c r="S317" s="15"/>
    </row>
    <row r="318" spans="1:19" ht="17.25" thickBot="1" x14ac:dyDescent="0.25">
      <c r="A318" s="78">
        <f t="shared" si="51"/>
        <v>6</v>
      </c>
      <c r="B318" s="78">
        <f t="shared" si="57"/>
        <v>53</v>
      </c>
      <c r="C318" s="78">
        <f t="shared" si="52"/>
        <v>8</v>
      </c>
      <c r="D318" s="79">
        <f t="shared" si="53"/>
        <v>3060881</v>
      </c>
      <c r="E318" s="40">
        <v>30608</v>
      </c>
      <c r="F318" s="41">
        <v>3</v>
      </c>
      <c r="G318" s="41" t="s">
        <v>438</v>
      </c>
      <c r="H318" s="41" t="s">
        <v>3481</v>
      </c>
      <c r="I318" s="41">
        <f t="shared" si="54"/>
        <v>57</v>
      </c>
      <c r="J318" s="41">
        <f t="shared" si="56"/>
        <v>6</v>
      </c>
      <c r="K318" s="41">
        <f t="shared" si="55"/>
        <v>1</v>
      </c>
      <c r="L318" s="41"/>
      <c r="M318" s="41"/>
      <c r="N318" s="43"/>
      <c r="O318" s="48">
        <v>315</v>
      </c>
      <c r="R318" s="15"/>
      <c r="S318" s="15"/>
    </row>
    <row r="319" spans="1:19" ht="16.5" x14ac:dyDescent="0.2">
      <c r="A319" s="78">
        <f t="shared" si="51"/>
        <v>6</v>
      </c>
      <c r="B319" s="78">
        <f t="shared" si="57"/>
        <v>54</v>
      </c>
      <c r="C319" s="78">
        <f t="shared" si="52"/>
        <v>9</v>
      </c>
      <c r="D319" s="79">
        <f t="shared" si="53"/>
        <v>3060990</v>
      </c>
      <c r="E319" s="35">
        <v>30609</v>
      </c>
      <c r="F319" s="36">
        <v>1</v>
      </c>
      <c r="G319" s="36" t="s">
        <v>437</v>
      </c>
      <c r="H319" s="36" t="s">
        <v>1463</v>
      </c>
      <c r="I319" s="36">
        <f t="shared" si="54"/>
        <v>58</v>
      </c>
      <c r="J319" s="36">
        <f t="shared" si="56"/>
        <v>6</v>
      </c>
      <c r="K319" s="36">
        <f t="shared" si="55"/>
        <v>1</v>
      </c>
      <c r="L319" s="36"/>
      <c r="M319" s="36"/>
      <c r="N319" s="37"/>
      <c r="O319" s="48">
        <v>316</v>
      </c>
      <c r="R319" s="15"/>
      <c r="S319" s="15"/>
    </row>
    <row r="320" spans="1:19" ht="16.5" x14ac:dyDescent="0.2">
      <c r="A320" s="78">
        <f t="shared" si="51"/>
        <v>6</v>
      </c>
      <c r="B320" s="78">
        <f t="shared" si="57"/>
        <v>54</v>
      </c>
      <c r="C320" s="78">
        <f t="shared" si="52"/>
        <v>9</v>
      </c>
      <c r="D320" s="79">
        <f t="shared" si="53"/>
        <v>3060991</v>
      </c>
      <c r="E320" s="38">
        <v>30609</v>
      </c>
      <c r="F320" s="25">
        <v>1</v>
      </c>
      <c r="G320" s="25" t="s">
        <v>438</v>
      </c>
      <c r="H320" s="25" t="s">
        <v>441</v>
      </c>
      <c r="I320" s="25">
        <f t="shared" si="54"/>
        <v>58</v>
      </c>
      <c r="J320" s="25">
        <f t="shared" si="56"/>
        <v>6</v>
      </c>
      <c r="K320" s="25">
        <f t="shared" si="55"/>
        <v>1</v>
      </c>
      <c r="L320" s="25"/>
      <c r="M320" s="25"/>
      <c r="N320" s="39"/>
      <c r="O320" s="48">
        <v>317</v>
      </c>
      <c r="R320" s="15"/>
      <c r="S320" s="15"/>
    </row>
    <row r="321" spans="1:19" ht="16.5" x14ac:dyDescent="0.2">
      <c r="A321" s="78">
        <f t="shared" si="51"/>
        <v>6</v>
      </c>
      <c r="B321" s="78">
        <f t="shared" si="57"/>
        <v>54</v>
      </c>
      <c r="C321" s="78">
        <f t="shared" si="52"/>
        <v>9</v>
      </c>
      <c r="D321" s="79">
        <f t="shared" si="53"/>
        <v>3060990</v>
      </c>
      <c r="E321" s="38">
        <v>30609</v>
      </c>
      <c r="F321" s="25">
        <v>2</v>
      </c>
      <c r="G321" s="25" t="s">
        <v>437</v>
      </c>
      <c r="H321" s="25" t="s">
        <v>443</v>
      </c>
      <c r="I321" s="25">
        <f t="shared" si="54"/>
        <v>58</v>
      </c>
      <c r="J321" s="25">
        <f t="shared" si="56"/>
        <v>6</v>
      </c>
      <c r="K321" s="25">
        <f t="shared" si="55"/>
        <v>1</v>
      </c>
      <c r="L321" s="25"/>
      <c r="M321" s="25"/>
      <c r="N321" s="39"/>
      <c r="O321" s="48">
        <v>318</v>
      </c>
      <c r="R321" s="15"/>
      <c r="S321" s="15"/>
    </row>
    <row r="322" spans="1:19" ht="16.5" x14ac:dyDescent="0.2">
      <c r="A322" s="78">
        <f t="shared" ref="A322:A385" si="58">MATCH(B322-1,$AD$4:$AD$19,1)</f>
        <v>6</v>
      </c>
      <c r="B322" s="78">
        <f t="shared" si="57"/>
        <v>54</v>
      </c>
      <c r="C322" s="78">
        <f t="shared" ref="C322:C385" si="59">B322-INDEX($AD$4:$AD$19,A322)</f>
        <v>9</v>
      </c>
      <c r="D322" s="79">
        <f t="shared" ref="D322:D385" si="60">E322*100+C322*10+IF(G322="jlr",0,1)</f>
        <v>3060991</v>
      </c>
      <c r="E322" s="38">
        <v>30609</v>
      </c>
      <c r="F322" s="25">
        <v>2</v>
      </c>
      <c r="G322" s="25" t="s">
        <v>438</v>
      </c>
      <c r="H322" s="25" t="s">
        <v>445</v>
      </c>
      <c r="I322" s="25">
        <f t="shared" ref="I322:I385" si="61">INDEX($V$4:$V$198,B322)</f>
        <v>58</v>
      </c>
      <c r="J322" s="25">
        <f t="shared" si="56"/>
        <v>6</v>
      </c>
      <c r="K322" s="25">
        <f t="shared" ref="K322:K385" si="62">INDEX($Z$4:$Z$198,B322)</f>
        <v>1</v>
      </c>
      <c r="L322" s="25"/>
      <c r="M322" s="25"/>
      <c r="N322" s="39"/>
      <c r="O322" s="48">
        <v>319</v>
      </c>
      <c r="R322" s="15"/>
      <c r="S322" s="15"/>
    </row>
    <row r="323" spans="1:19" ht="16.5" x14ac:dyDescent="0.2">
      <c r="A323" s="78">
        <f t="shared" si="58"/>
        <v>6</v>
      </c>
      <c r="B323" s="78">
        <f t="shared" si="57"/>
        <v>54</v>
      </c>
      <c r="C323" s="78">
        <f t="shared" si="59"/>
        <v>9</v>
      </c>
      <c r="D323" s="79">
        <f t="shared" si="60"/>
        <v>3060990</v>
      </c>
      <c r="E323" s="38">
        <v>30609</v>
      </c>
      <c r="F323" s="25">
        <v>3</v>
      </c>
      <c r="G323" s="25" t="s">
        <v>3475</v>
      </c>
      <c r="H323" s="25" t="s">
        <v>1002</v>
      </c>
      <c r="I323" s="25">
        <f t="shared" si="61"/>
        <v>58</v>
      </c>
      <c r="J323" s="25">
        <f t="shared" ref="J323:J386" si="63">INDEX($W$4:$Y$198,B323,F323)</f>
        <v>6</v>
      </c>
      <c r="K323" s="25">
        <f t="shared" si="62"/>
        <v>1</v>
      </c>
      <c r="L323" s="25"/>
      <c r="M323" s="25"/>
      <c r="N323" s="39"/>
      <c r="O323" s="48">
        <v>320</v>
      </c>
      <c r="R323" s="15"/>
      <c r="S323" s="15"/>
    </row>
    <row r="324" spans="1:19" ht="17.25" thickBot="1" x14ac:dyDescent="0.25">
      <c r="A324" s="78">
        <f t="shared" si="58"/>
        <v>6</v>
      </c>
      <c r="B324" s="78">
        <f t="shared" si="57"/>
        <v>54</v>
      </c>
      <c r="C324" s="78">
        <f t="shared" si="59"/>
        <v>9</v>
      </c>
      <c r="D324" s="79">
        <f t="shared" si="60"/>
        <v>3060991</v>
      </c>
      <c r="E324" s="40">
        <v>30609</v>
      </c>
      <c r="F324" s="41">
        <v>3</v>
      </c>
      <c r="G324" s="41" t="s">
        <v>3473</v>
      </c>
      <c r="H324" s="41" t="s">
        <v>442</v>
      </c>
      <c r="I324" s="41">
        <f t="shared" si="61"/>
        <v>58</v>
      </c>
      <c r="J324" s="41">
        <f t="shared" si="63"/>
        <v>6</v>
      </c>
      <c r="K324" s="41">
        <f t="shared" si="62"/>
        <v>1</v>
      </c>
      <c r="L324" s="41"/>
      <c r="M324" s="41"/>
      <c r="N324" s="43"/>
      <c r="O324" s="48">
        <v>321</v>
      </c>
      <c r="R324" s="15"/>
      <c r="S324" s="15"/>
    </row>
    <row r="325" spans="1:19" ht="16.5" x14ac:dyDescent="0.2">
      <c r="A325" s="78">
        <f t="shared" si="58"/>
        <v>6</v>
      </c>
      <c r="B325" s="78">
        <f t="shared" si="57"/>
        <v>55</v>
      </c>
      <c r="C325" s="78">
        <f t="shared" si="59"/>
        <v>10</v>
      </c>
      <c r="D325" s="79">
        <f t="shared" si="60"/>
        <v>3061100</v>
      </c>
      <c r="E325" s="35">
        <v>30610</v>
      </c>
      <c r="F325" s="36">
        <v>1</v>
      </c>
      <c r="G325" s="36" t="s">
        <v>437</v>
      </c>
      <c r="H325" s="36" t="s">
        <v>1463</v>
      </c>
      <c r="I325" s="36">
        <f t="shared" si="61"/>
        <v>58</v>
      </c>
      <c r="J325" s="36">
        <f t="shared" si="63"/>
        <v>6</v>
      </c>
      <c r="K325" s="36">
        <f t="shared" si="62"/>
        <v>1</v>
      </c>
      <c r="L325" s="36"/>
      <c r="M325" s="36"/>
      <c r="N325" s="37"/>
      <c r="O325" s="48">
        <v>322</v>
      </c>
      <c r="R325" s="15"/>
      <c r="S325" s="15"/>
    </row>
    <row r="326" spans="1:19" ht="16.5" x14ac:dyDescent="0.2">
      <c r="A326" s="78">
        <f t="shared" si="58"/>
        <v>6</v>
      </c>
      <c r="B326" s="78">
        <f t="shared" si="57"/>
        <v>55</v>
      </c>
      <c r="C326" s="78">
        <f t="shared" si="59"/>
        <v>10</v>
      </c>
      <c r="D326" s="79">
        <f t="shared" si="60"/>
        <v>3061101</v>
      </c>
      <c r="E326" s="38">
        <v>30610</v>
      </c>
      <c r="F326" s="25">
        <v>1</v>
      </c>
      <c r="G326" s="25" t="s">
        <v>438</v>
      </c>
      <c r="H326" s="25" t="s">
        <v>441</v>
      </c>
      <c r="I326" s="25">
        <f t="shared" si="61"/>
        <v>58</v>
      </c>
      <c r="J326" s="25">
        <f t="shared" si="63"/>
        <v>6</v>
      </c>
      <c r="K326" s="25">
        <f t="shared" si="62"/>
        <v>1</v>
      </c>
      <c r="L326" s="25"/>
      <c r="M326" s="25"/>
      <c r="N326" s="39"/>
      <c r="O326" s="48">
        <v>323</v>
      </c>
      <c r="R326" s="15"/>
      <c r="S326" s="15"/>
    </row>
    <row r="327" spans="1:19" ht="16.5" x14ac:dyDescent="0.2">
      <c r="A327" s="78">
        <f t="shared" si="58"/>
        <v>6</v>
      </c>
      <c r="B327" s="78">
        <f t="shared" si="57"/>
        <v>55</v>
      </c>
      <c r="C327" s="78">
        <f t="shared" si="59"/>
        <v>10</v>
      </c>
      <c r="D327" s="79">
        <f t="shared" si="60"/>
        <v>3061100</v>
      </c>
      <c r="E327" s="38">
        <v>30610</v>
      </c>
      <c r="F327" s="25">
        <v>2</v>
      </c>
      <c r="G327" s="25" t="s">
        <v>437</v>
      </c>
      <c r="H327" s="25" t="s">
        <v>443</v>
      </c>
      <c r="I327" s="25">
        <f t="shared" si="61"/>
        <v>58</v>
      </c>
      <c r="J327" s="25">
        <f t="shared" si="63"/>
        <v>6</v>
      </c>
      <c r="K327" s="25">
        <f t="shared" si="62"/>
        <v>1</v>
      </c>
      <c r="L327" s="25"/>
      <c r="M327" s="25"/>
      <c r="N327" s="39"/>
      <c r="O327" s="48">
        <v>324</v>
      </c>
      <c r="R327" s="15"/>
      <c r="S327" s="15"/>
    </row>
    <row r="328" spans="1:19" ht="16.5" x14ac:dyDescent="0.2">
      <c r="A328" s="78">
        <f t="shared" si="58"/>
        <v>6</v>
      </c>
      <c r="B328" s="78">
        <f t="shared" si="57"/>
        <v>55</v>
      </c>
      <c r="C328" s="78">
        <f t="shared" si="59"/>
        <v>10</v>
      </c>
      <c r="D328" s="79">
        <f t="shared" si="60"/>
        <v>3061101</v>
      </c>
      <c r="E328" s="38">
        <v>30610</v>
      </c>
      <c r="F328" s="25">
        <v>2</v>
      </c>
      <c r="G328" s="25" t="s">
        <v>438</v>
      </c>
      <c r="H328" s="25" t="s">
        <v>445</v>
      </c>
      <c r="I328" s="25">
        <f t="shared" si="61"/>
        <v>58</v>
      </c>
      <c r="J328" s="25">
        <f t="shared" si="63"/>
        <v>6</v>
      </c>
      <c r="K328" s="25">
        <f t="shared" si="62"/>
        <v>1</v>
      </c>
      <c r="L328" s="25"/>
      <c r="M328" s="25"/>
      <c r="N328" s="39"/>
      <c r="O328" s="48">
        <v>325</v>
      </c>
      <c r="R328" s="15"/>
      <c r="S328" s="15"/>
    </row>
    <row r="329" spans="1:19" ht="16.5" x14ac:dyDescent="0.2">
      <c r="A329" s="78">
        <f t="shared" si="58"/>
        <v>6</v>
      </c>
      <c r="B329" s="78">
        <f t="shared" ref="B329:B392" si="64">INT((O332-1)/6)+1</f>
        <v>55</v>
      </c>
      <c r="C329" s="78">
        <f t="shared" si="59"/>
        <v>10</v>
      </c>
      <c r="D329" s="79">
        <f t="shared" si="60"/>
        <v>3061100</v>
      </c>
      <c r="E329" s="38">
        <v>30610</v>
      </c>
      <c r="F329" s="25">
        <v>3</v>
      </c>
      <c r="G329" s="25" t="s">
        <v>437</v>
      </c>
      <c r="H329" s="25" t="s">
        <v>1002</v>
      </c>
      <c r="I329" s="25">
        <f t="shared" si="61"/>
        <v>58</v>
      </c>
      <c r="J329" s="25">
        <f t="shared" si="63"/>
        <v>6</v>
      </c>
      <c r="K329" s="25">
        <f t="shared" si="62"/>
        <v>1</v>
      </c>
      <c r="L329" s="25"/>
      <c r="M329" s="25"/>
      <c r="N329" s="39"/>
      <c r="O329" s="48">
        <v>326</v>
      </c>
      <c r="R329" s="15"/>
      <c r="S329" s="15"/>
    </row>
    <row r="330" spans="1:19" ht="17.25" thickBot="1" x14ac:dyDescent="0.25">
      <c r="A330" s="78">
        <f t="shared" si="58"/>
        <v>6</v>
      </c>
      <c r="B330" s="78">
        <f t="shared" si="64"/>
        <v>55</v>
      </c>
      <c r="C330" s="78">
        <f t="shared" si="59"/>
        <v>10</v>
      </c>
      <c r="D330" s="79">
        <f t="shared" si="60"/>
        <v>3061101</v>
      </c>
      <c r="E330" s="40">
        <v>30610</v>
      </c>
      <c r="F330" s="41">
        <v>3</v>
      </c>
      <c r="G330" s="41" t="s">
        <v>438</v>
      </c>
      <c r="H330" s="41" t="s">
        <v>3481</v>
      </c>
      <c r="I330" s="41">
        <f t="shared" si="61"/>
        <v>58</v>
      </c>
      <c r="J330" s="41">
        <f t="shared" si="63"/>
        <v>6</v>
      </c>
      <c r="K330" s="41">
        <f t="shared" si="62"/>
        <v>1</v>
      </c>
      <c r="L330" s="41"/>
      <c r="M330" s="41"/>
      <c r="N330" s="43"/>
      <c r="O330" s="48">
        <v>327</v>
      </c>
      <c r="R330" s="15"/>
      <c r="S330" s="15"/>
    </row>
    <row r="331" spans="1:19" ht="16.5" x14ac:dyDescent="0.2">
      <c r="A331" s="78">
        <f t="shared" si="58"/>
        <v>6</v>
      </c>
      <c r="B331" s="78">
        <f t="shared" si="64"/>
        <v>56</v>
      </c>
      <c r="C331" s="78">
        <f t="shared" si="59"/>
        <v>11</v>
      </c>
      <c r="D331" s="79">
        <f t="shared" si="60"/>
        <v>3061210</v>
      </c>
      <c r="E331" s="35">
        <v>30611</v>
      </c>
      <c r="F331" s="36">
        <v>1</v>
      </c>
      <c r="G331" s="36" t="s">
        <v>437</v>
      </c>
      <c r="H331" s="36" t="s">
        <v>1463</v>
      </c>
      <c r="I331" s="36">
        <f t="shared" si="61"/>
        <v>59</v>
      </c>
      <c r="J331" s="36">
        <f t="shared" si="63"/>
        <v>6</v>
      </c>
      <c r="K331" s="36">
        <f t="shared" si="62"/>
        <v>1</v>
      </c>
      <c r="L331" s="36"/>
      <c r="M331" s="36"/>
      <c r="N331" s="37"/>
      <c r="O331" s="48">
        <v>328</v>
      </c>
      <c r="R331" s="15"/>
      <c r="S331" s="15"/>
    </row>
    <row r="332" spans="1:19" ht="16.5" x14ac:dyDescent="0.2">
      <c r="A332" s="78">
        <f t="shared" si="58"/>
        <v>6</v>
      </c>
      <c r="B332" s="78">
        <f t="shared" si="64"/>
        <v>56</v>
      </c>
      <c r="C332" s="78">
        <f t="shared" si="59"/>
        <v>11</v>
      </c>
      <c r="D332" s="79">
        <f t="shared" si="60"/>
        <v>3061211</v>
      </c>
      <c r="E332" s="38">
        <v>30611</v>
      </c>
      <c r="F332" s="25">
        <v>1</v>
      </c>
      <c r="G332" s="25" t="s">
        <v>438</v>
      </c>
      <c r="H332" s="25" t="s">
        <v>441</v>
      </c>
      <c r="I332" s="25">
        <f t="shared" si="61"/>
        <v>59</v>
      </c>
      <c r="J332" s="25">
        <f t="shared" si="63"/>
        <v>6</v>
      </c>
      <c r="K332" s="25">
        <f t="shared" si="62"/>
        <v>1</v>
      </c>
      <c r="L332" s="25"/>
      <c r="M332" s="25"/>
      <c r="N332" s="39"/>
      <c r="O332" s="48">
        <v>329</v>
      </c>
      <c r="R332" s="15"/>
      <c r="S332" s="15"/>
    </row>
    <row r="333" spans="1:19" ht="16.5" x14ac:dyDescent="0.2">
      <c r="A333" s="78">
        <f t="shared" si="58"/>
        <v>6</v>
      </c>
      <c r="B333" s="78">
        <f t="shared" si="64"/>
        <v>56</v>
      </c>
      <c r="C333" s="78">
        <f t="shared" si="59"/>
        <v>11</v>
      </c>
      <c r="D333" s="79">
        <f t="shared" si="60"/>
        <v>3061210</v>
      </c>
      <c r="E333" s="38">
        <v>30611</v>
      </c>
      <c r="F333" s="25">
        <v>2</v>
      </c>
      <c r="G333" s="25" t="s">
        <v>437</v>
      </c>
      <c r="H333" s="25" t="s">
        <v>443</v>
      </c>
      <c r="I333" s="25">
        <f t="shared" si="61"/>
        <v>59</v>
      </c>
      <c r="J333" s="25">
        <f t="shared" si="63"/>
        <v>6</v>
      </c>
      <c r="K333" s="25">
        <f t="shared" si="62"/>
        <v>1</v>
      </c>
      <c r="L333" s="25"/>
      <c r="M333" s="25"/>
      <c r="N333" s="39"/>
      <c r="O333" s="48">
        <v>330</v>
      </c>
      <c r="R333" s="15"/>
      <c r="S333" s="15"/>
    </row>
    <row r="334" spans="1:19" ht="16.5" x14ac:dyDescent="0.2">
      <c r="A334" s="78">
        <f t="shared" si="58"/>
        <v>6</v>
      </c>
      <c r="B334" s="78">
        <f t="shared" si="64"/>
        <v>56</v>
      </c>
      <c r="C334" s="78">
        <f t="shared" si="59"/>
        <v>11</v>
      </c>
      <c r="D334" s="79">
        <f t="shared" si="60"/>
        <v>3061211</v>
      </c>
      <c r="E334" s="38">
        <v>30611</v>
      </c>
      <c r="F334" s="25">
        <v>2</v>
      </c>
      <c r="G334" s="25" t="s">
        <v>438</v>
      </c>
      <c r="H334" s="25" t="s">
        <v>445</v>
      </c>
      <c r="I334" s="25">
        <f t="shared" si="61"/>
        <v>59</v>
      </c>
      <c r="J334" s="25">
        <f t="shared" si="63"/>
        <v>6</v>
      </c>
      <c r="K334" s="25">
        <f t="shared" si="62"/>
        <v>1</v>
      </c>
      <c r="L334" s="25"/>
      <c r="M334" s="25"/>
      <c r="N334" s="39"/>
      <c r="O334" s="48">
        <v>331</v>
      </c>
      <c r="R334" s="15"/>
      <c r="S334" s="15"/>
    </row>
    <row r="335" spans="1:19" ht="16.5" x14ac:dyDescent="0.2">
      <c r="A335" s="78">
        <f t="shared" si="58"/>
        <v>6</v>
      </c>
      <c r="B335" s="78">
        <f t="shared" si="64"/>
        <v>56</v>
      </c>
      <c r="C335" s="78">
        <f t="shared" si="59"/>
        <v>11</v>
      </c>
      <c r="D335" s="79">
        <f t="shared" si="60"/>
        <v>3061210</v>
      </c>
      <c r="E335" s="38">
        <v>30611</v>
      </c>
      <c r="F335" s="25">
        <v>3</v>
      </c>
      <c r="G335" s="25" t="s">
        <v>437</v>
      </c>
      <c r="H335" s="25" t="s">
        <v>1002</v>
      </c>
      <c r="I335" s="25">
        <f t="shared" si="61"/>
        <v>59</v>
      </c>
      <c r="J335" s="25">
        <f t="shared" si="63"/>
        <v>6</v>
      </c>
      <c r="K335" s="25">
        <f t="shared" si="62"/>
        <v>1</v>
      </c>
      <c r="L335" s="25"/>
      <c r="M335" s="25"/>
      <c r="N335" s="39"/>
      <c r="O335" s="48">
        <v>332</v>
      </c>
      <c r="R335" s="15"/>
      <c r="S335" s="15"/>
    </row>
    <row r="336" spans="1:19" ht="17.25" thickBot="1" x14ac:dyDescent="0.25">
      <c r="A336" s="78">
        <f t="shared" si="58"/>
        <v>6</v>
      </c>
      <c r="B336" s="78">
        <f t="shared" si="64"/>
        <v>56</v>
      </c>
      <c r="C336" s="78">
        <f t="shared" si="59"/>
        <v>11</v>
      </c>
      <c r="D336" s="79">
        <f t="shared" si="60"/>
        <v>3061211</v>
      </c>
      <c r="E336" s="40">
        <v>30611</v>
      </c>
      <c r="F336" s="41">
        <v>3</v>
      </c>
      <c r="G336" s="41" t="s">
        <v>438</v>
      </c>
      <c r="H336" s="41" t="s">
        <v>442</v>
      </c>
      <c r="I336" s="41">
        <f t="shared" si="61"/>
        <v>59</v>
      </c>
      <c r="J336" s="41">
        <f t="shared" si="63"/>
        <v>6</v>
      </c>
      <c r="K336" s="41">
        <f t="shared" si="62"/>
        <v>1</v>
      </c>
      <c r="L336" s="41"/>
      <c r="M336" s="41"/>
      <c r="N336" s="43"/>
      <c r="O336" s="48">
        <v>333</v>
      </c>
      <c r="R336" s="15"/>
      <c r="S336" s="15"/>
    </row>
    <row r="337" spans="1:19" ht="16.5" x14ac:dyDescent="0.2">
      <c r="A337" s="78">
        <f t="shared" si="58"/>
        <v>6</v>
      </c>
      <c r="B337" s="78">
        <f t="shared" si="64"/>
        <v>57</v>
      </c>
      <c r="C337" s="78">
        <f t="shared" si="59"/>
        <v>12</v>
      </c>
      <c r="D337" s="79">
        <f t="shared" si="60"/>
        <v>3061320</v>
      </c>
      <c r="E337" s="35">
        <v>30612</v>
      </c>
      <c r="F337" s="36">
        <v>1</v>
      </c>
      <c r="G337" s="36" t="s">
        <v>437</v>
      </c>
      <c r="H337" s="36" t="s">
        <v>1463</v>
      </c>
      <c r="I337" s="36">
        <f t="shared" si="61"/>
        <v>59</v>
      </c>
      <c r="J337" s="36">
        <f t="shared" si="63"/>
        <v>6</v>
      </c>
      <c r="K337" s="36">
        <f t="shared" si="62"/>
        <v>1</v>
      </c>
      <c r="L337" s="36"/>
      <c r="M337" s="36"/>
      <c r="N337" s="37"/>
      <c r="O337" s="48">
        <v>334</v>
      </c>
      <c r="R337" s="15"/>
      <c r="S337" s="15"/>
    </row>
    <row r="338" spans="1:19" ht="16.5" x14ac:dyDescent="0.2">
      <c r="A338" s="78">
        <f t="shared" si="58"/>
        <v>6</v>
      </c>
      <c r="B338" s="78">
        <f t="shared" si="64"/>
        <v>57</v>
      </c>
      <c r="C338" s="78">
        <f t="shared" si="59"/>
        <v>12</v>
      </c>
      <c r="D338" s="79">
        <f t="shared" si="60"/>
        <v>3061321</v>
      </c>
      <c r="E338" s="38">
        <v>30612</v>
      </c>
      <c r="F338" s="25">
        <v>1</v>
      </c>
      <c r="G338" s="25" t="s">
        <v>438</v>
      </c>
      <c r="H338" s="25" t="s">
        <v>441</v>
      </c>
      <c r="I338" s="25">
        <f t="shared" si="61"/>
        <v>59</v>
      </c>
      <c r="J338" s="25">
        <f t="shared" si="63"/>
        <v>6</v>
      </c>
      <c r="K338" s="25">
        <f t="shared" si="62"/>
        <v>1</v>
      </c>
      <c r="L338" s="25"/>
      <c r="M338" s="25"/>
      <c r="N338" s="39"/>
      <c r="O338" s="48">
        <v>335</v>
      </c>
      <c r="R338" s="15"/>
      <c r="S338" s="15"/>
    </row>
    <row r="339" spans="1:19" ht="16.5" x14ac:dyDescent="0.2">
      <c r="A339" s="78">
        <f t="shared" si="58"/>
        <v>6</v>
      </c>
      <c r="B339" s="78">
        <f t="shared" si="64"/>
        <v>57</v>
      </c>
      <c r="C339" s="78">
        <f t="shared" si="59"/>
        <v>12</v>
      </c>
      <c r="D339" s="79">
        <f t="shared" si="60"/>
        <v>3061320</v>
      </c>
      <c r="E339" s="38">
        <v>30612</v>
      </c>
      <c r="F339" s="25">
        <v>2</v>
      </c>
      <c r="G339" s="25" t="s">
        <v>437</v>
      </c>
      <c r="H339" s="25" t="s">
        <v>443</v>
      </c>
      <c r="I339" s="25">
        <f t="shared" si="61"/>
        <v>59</v>
      </c>
      <c r="J339" s="25">
        <f t="shared" si="63"/>
        <v>6</v>
      </c>
      <c r="K339" s="25">
        <f t="shared" si="62"/>
        <v>1</v>
      </c>
      <c r="L339" s="25"/>
      <c r="M339" s="25"/>
      <c r="N339" s="39"/>
      <c r="O339" s="48">
        <v>336</v>
      </c>
      <c r="R339" s="15"/>
      <c r="S339" s="15"/>
    </row>
    <row r="340" spans="1:19" ht="16.5" x14ac:dyDescent="0.2">
      <c r="A340" s="78">
        <f t="shared" si="58"/>
        <v>6</v>
      </c>
      <c r="B340" s="78">
        <f t="shared" si="64"/>
        <v>57</v>
      </c>
      <c r="C340" s="78">
        <f t="shared" si="59"/>
        <v>12</v>
      </c>
      <c r="D340" s="79">
        <f t="shared" si="60"/>
        <v>3061321</v>
      </c>
      <c r="E340" s="38">
        <v>30612</v>
      </c>
      <c r="F340" s="25">
        <v>2</v>
      </c>
      <c r="G340" s="25" t="s">
        <v>438</v>
      </c>
      <c r="H340" s="25" t="s">
        <v>3480</v>
      </c>
      <c r="I340" s="25">
        <f t="shared" si="61"/>
        <v>59</v>
      </c>
      <c r="J340" s="25">
        <f t="shared" si="63"/>
        <v>6</v>
      </c>
      <c r="K340" s="25">
        <f t="shared" si="62"/>
        <v>1</v>
      </c>
      <c r="L340" s="25"/>
      <c r="M340" s="25"/>
      <c r="N340" s="39"/>
      <c r="O340" s="48">
        <v>337</v>
      </c>
      <c r="R340" s="15"/>
      <c r="S340" s="15"/>
    </row>
    <row r="341" spans="1:19" ht="16.5" x14ac:dyDescent="0.2">
      <c r="A341" s="78">
        <f t="shared" si="58"/>
        <v>6</v>
      </c>
      <c r="B341" s="78">
        <f t="shared" si="64"/>
        <v>57</v>
      </c>
      <c r="C341" s="78">
        <f t="shared" si="59"/>
        <v>12</v>
      </c>
      <c r="D341" s="79">
        <f t="shared" si="60"/>
        <v>3061320</v>
      </c>
      <c r="E341" s="38">
        <v>30612</v>
      </c>
      <c r="F341" s="25">
        <v>3</v>
      </c>
      <c r="G341" s="25" t="s">
        <v>437</v>
      </c>
      <c r="H341" s="25" t="s">
        <v>1002</v>
      </c>
      <c r="I341" s="25">
        <f t="shared" si="61"/>
        <v>59</v>
      </c>
      <c r="J341" s="25">
        <f t="shared" si="63"/>
        <v>6</v>
      </c>
      <c r="K341" s="25">
        <f t="shared" si="62"/>
        <v>1</v>
      </c>
      <c r="L341" s="25"/>
      <c r="M341" s="25"/>
      <c r="N341" s="39"/>
      <c r="O341" s="48">
        <v>338</v>
      </c>
      <c r="R341" s="15"/>
      <c r="S341" s="15"/>
    </row>
    <row r="342" spans="1:19" ht="17.25" thickBot="1" x14ac:dyDescent="0.25">
      <c r="A342" s="78">
        <f t="shared" si="58"/>
        <v>6</v>
      </c>
      <c r="B342" s="78">
        <f t="shared" si="64"/>
        <v>57</v>
      </c>
      <c r="C342" s="78">
        <f t="shared" si="59"/>
        <v>12</v>
      </c>
      <c r="D342" s="79">
        <f t="shared" si="60"/>
        <v>3061321</v>
      </c>
      <c r="E342" s="40">
        <v>30612</v>
      </c>
      <c r="F342" s="41">
        <v>3</v>
      </c>
      <c r="G342" s="41" t="s">
        <v>3473</v>
      </c>
      <c r="H342" s="41" t="s">
        <v>442</v>
      </c>
      <c r="I342" s="41">
        <f t="shared" si="61"/>
        <v>59</v>
      </c>
      <c r="J342" s="41">
        <f t="shared" si="63"/>
        <v>6</v>
      </c>
      <c r="K342" s="41">
        <f t="shared" si="62"/>
        <v>1</v>
      </c>
      <c r="L342" s="41"/>
      <c r="M342" s="41"/>
      <c r="N342" s="43"/>
      <c r="O342" s="48">
        <v>339</v>
      </c>
      <c r="R342" s="15"/>
      <c r="S342" s="15"/>
    </row>
    <row r="343" spans="1:19" ht="16.5" x14ac:dyDescent="0.2">
      <c r="A343" s="78">
        <f t="shared" si="58"/>
        <v>6</v>
      </c>
      <c r="B343" s="78">
        <f t="shared" si="64"/>
        <v>58</v>
      </c>
      <c r="C343" s="78">
        <f t="shared" si="59"/>
        <v>13</v>
      </c>
      <c r="D343" s="79">
        <f t="shared" si="60"/>
        <v>3061430</v>
      </c>
      <c r="E343" s="35">
        <v>30613</v>
      </c>
      <c r="F343" s="36">
        <v>1</v>
      </c>
      <c r="G343" s="36" t="s">
        <v>437</v>
      </c>
      <c r="H343" s="36" t="s">
        <v>1463</v>
      </c>
      <c r="I343" s="36">
        <f t="shared" si="61"/>
        <v>60</v>
      </c>
      <c r="J343" s="36">
        <f t="shared" si="63"/>
        <v>7</v>
      </c>
      <c r="K343" s="36">
        <f t="shared" si="62"/>
        <v>1</v>
      </c>
      <c r="L343" s="36"/>
      <c r="M343" s="36"/>
      <c r="N343" s="37"/>
      <c r="O343" s="48">
        <v>340</v>
      </c>
      <c r="R343" s="15"/>
      <c r="S343" s="15"/>
    </row>
    <row r="344" spans="1:19" ht="16.5" x14ac:dyDescent="0.2">
      <c r="A344" s="78">
        <f t="shared" si="58"/>
        <v>6</v>
      </c>
      <c r="B344" s="78">
        <f t="shared" si="64"/>
        <v>58</v>
      </c>
      <c r="C344" s="78">
        <f t="shared" si="59"/>
        <v>13</v>
      </c>
      <c r="D344" s="79">
        <f t="shared" si="60"/>
        <v>3061431</v>
      </c>
      <c r="E344" s="38">
        <v>30613</v>
      </c>
      <c r="F344" s="25">
        <v>1</v>
      </c>
      <c r="G344" s="25" t="s">
        <v>438</v>
      </c>
      <c r="H344" s="25" t="s">
        <v>441</v>
      </c>
      <c r="I344" s="25">
        <f t="shared" si="61"/>
        <v>60</v>
      </c>
      <c r="J344" s="25">
        <f t="shared" si="63"/>
        <v>7</v>
      </c>
      <c r="K344" s="25">
        <f t="shared" si="62"/>
        <v>1</v>
      </c>
      <c r="L344" s="25"/>
      <c r="M344" s="25"/>
      <c r="N344" s="39"/>
      <c r="O344" s="48">
        <v>341</v>
      </c>
      <c r="R344" s="15"/>
      <c r="S344" s="15"/>
    </row>
    <row r="345" spans="1:19" ht="16.5" x14ac:dyDescent="0.2">
      <c r="A345" s="78">
        <f t="shared" si="58"/>
        <v>6</v>
      </c>
      <c r="B345" s="78">
        <f t="shared" si="64"/>
        <v>58</v>
      </c>
      <c r="C345" s="78">
        <f t="shared" si="59"/>
        <v>13</v>
      </c>
      <c r="D345" s="79">
        <f t="shared" si="60"/>
        <v>3061430</v>
      </c>
      <c r="E345" s="38">
        <v>30613</v>
      </c>
      <c r="F345" s="25">
        <v>2</v>
      </c>
      <c r="G345" s="25" t="s">
        <v>437</v>
      </c>
      <c r="H345" s="25" t="s">
        <v>443</v>
      </c>
      <c r="I345" s="25">
        <f t="shared" si="61"/>
        <v>60</v>
      </c>
      <c r="J345" s="25">
        <f t="shared" si="63"/>
        <v>6</v>
      </c>
      <c r="K345" s="25">
        <f t="shared" si="62"/>
        <v>1</v>
      </c>
      <c r="L345" s="25"/>
      <c r="M345" s="25"/>
      <c r="N345" s="39"/>
      <c r="O345" s="48">
        <v>342</v>
      </c>
      <c r="R345" s="15"/>
      <c r="S345" s="15"/>
    </row>
    <row r="346" spans="1:19" ht="16.5" x14ac:dyDescent="0.2">
      <c r="A346" s="78">
        <f t="shared" si="58"/>
        <v>6</v>
      </c>
      <c r="B346" s="78">
        <f t="shared" si="64"/>
        <v>58</v>
      </c>
      <c r="C346" s="78">
        <f t="shared" si="59"/>
        <v>13</v>
      </c>
      <c r="D346" s="79">
        <f t="shared" si="60"/>
        <v>3061431</v>
      </c>
      <c r="E346" s="38">
        <v>30613</v>
      </c>
      <c r="F346" s="25">
        <v>2</v>
      </c>
      <c r="G346" s="25" t="s">
        <v>438</v>
      </c>
      <c r="H346" s="25" t="s">
        <v>445</v>
      </c>
      <c r="I346" s="25">
        <f t="shared" si="61"/>
        <v>60</v>
      </c>
      <c r="J346" s="25">
        <f t="shared" si="63"/>
        <v>6</v>
      </c>
      <c r="K346" s="25">
        <f t="shared" si="62"/>
        <v>1</v>
      </c>
      <c r="L346" s="25"/>
      <c r="M346" s="25"/>
      <c r="N346" s="39"/>
      <c r="O346" s="48">
        <v>343</v>
      </c>
      <c r="R346" s="15"/>
      <c r="S346" s="15"/>
    </row>
    <row r="347" spans="1:19" ht="16.5" x14ac:dyDescent="0.2">
      <c r="A347" s="78">
        <f t="shared" si="58"/>
        <v>6</v>
      </c>
      <c r="B347" s="78">
        <f t="shared" si="64"/>
        <v>58</v>
      </c>
      <c r="C347" s="78">
        <f t="shared" si="59"/>
        <v>13</v>
      </c>
      <c r="D347" s="79">
        <f t="shared" si="60"/>
        <v>3061430</v>
      </c>
      <c r="E347" s="38">
        <v>30613</v>
      </c>
      <c r="F347" s="25">
        <v>3</v>
      </c>
      <c r="G347" s="25" t="s">
        <v>437</v>
      </c>
      <c r="H347" s="25" t="s">
        <v>1002</v>
      </c>
      <c r="I347" s="25">
        <f t="shared" si="61"/>
        <v>60</v>
      </c>
      <c r="J347" s="25">
        <f t="shared" si="63"/>
        <v>6</v>
      </c>
      <c r="K347" s="25">
        <f t="shared" si="62"/>
        <v>1</v>
      </c>
      <c r="L347" s="25"/>
      <c r="M347" s="25"/>
      <c r="N347" s="39"/>
      <c r="O347" s="48">
        <v>344</v>
      </c>
      <c r="R347" s="15"/>
      <c r="S347" s="15"/>
    </row>
    <row r="348" spans="1:19" ht="17.25" thickBot="1" x14ac:dyDescent="0.25">
      <c r="A348" s="78">
        <f t="shared" si="58"/>
        <v>6</v>
      </c>
      <c r="B348" s="78">
        <f t="shared" si="64"/>
        <v>58</v>
      </c>
      <c r="C348" s="78">
        <f t="shared" si="59"/>
        <v>13</v>
      </c>
      <c r="D348" s="79">
        <f t="shared" si="60"/>
        <v>3061431</v>
      </c>
      <c r="E348" s="40">
        <v>30613</v>
      </c>
      <c r="F348" s="41">
        <v>3</v>
      </c>
      <c r="G348" s="41" t="s">
        <v>438</v>
      </c>
      <c r="H348" s="41" t="s">
        <v>442</v>
      </c>
      <c r="I348" s="41">
        <f t="shared" si="61"/>
        <v>60</v>
      </c>
      <c r="J348" s="41">
        <f t="shared" si="63"/>
        <v>6</v>
      </c>
      <c r="K348" s="41">
        <f t="shared" si="62"/>
        <v>1</v>
      </c>
      <c r="L348" s="41"/>
      <c r="M348" s="41"/>
      <c r="N348" s="43"/>
      <c r="O348" s="48">
        <v>345</v>
      </c>
      <c r="R348" s="15"/>
      <c r="S348" s="15"/>
    </row>
    <row r="349" spans="1:19" ht="16.5" x14ac:dyDescent="0.2">
      <c r="A349" s="78">
        <f t="shared" si="58"/>
        <v>6</v>
      </c>
      <c r="B349" s="78">
        <f t="shared" si="64"/>
        <v>59</v>
      </c>
      <c r="C349" s="78">
        <f t="shared" si="59"/>
        <v>14</v>
      </c>
      <c r="D349" s="79">
        <f t="shared" si="60"/>
        <v>3061540</v>
      </c>
      <c r="E349" s="35">
        <v>30614</v>
      </c>
      <c r="F349" s="36">
        <v>1</v>
      </c>
      <c r="G349" s="36" t="s">
        <v>437</v>
      </c>
      <c r="H349" s="36" t="s">
        <v>1463</v>
      </c>
      <c r="I349" s="36">
        <f t="shared" si="61"/>
        <v>60</v>
      </c>
      <c r="J349" s="36">
        <f t="shared" si="63"/>
        <v>7</v>
      </c>
      <c r="K349" s="36">
        <f t="shared" si="62"/>
        <v>1</v>
      </c>
      <c r="L349" s="36"/>
      <c r="M349" s="36"/>
      <c r="N349" s="37"/>
      <c r="O349" s="48">
        <v>346</v>
      </c>
      <c r="R349" s="15"/>
      <c r="S349" s="15"/>
    </row>
    <row r="350" spans="1:19" ht="16.5" x14ac:dyDescent="0.2">
      <c r="A350" s="78">
        <f t="shared" si="58"/>
        <v>6</v>
      </c>
      <c r="B350" s="78">
        <f t="shared" si="64"/>
        <v>59</v>
      </c>
      <c r="C350" s="78">
        <f t="shared" si="59"/>
        <v>14</v>
      </c>
      <c r="D350" s="79">
        <f t="shared" si="60"/>
        <v>3061541</v>
      </c>
      <c r="E350" s="38">
        <v>30614</v>
      </c>
      <c r="F350" s="25">
        <v>1</v>
      </c>
      <c r="G350" s="25" t="s">
        <v>438</v>
      </c>
      <c r="H350" s="25" t="s">
        <v>441</v>
      </c>
      <c r="I350" s="25">
        <f t="shared" si="61"/>
        <v>60</v>
      </c>
      <c r="J350" s="25">
        <f t="shared" si="63"/>
        <v>7</v>
      </c>
      <c r="K350" s="25">
        <f t="shared" si="62"/>
        <v>1</v>
      </c>
      <c r="L350" s="25"/>
      <c r="M350" s="25"/>
      <c r="N350" s="39"/>
      <c r="O350" s="48">
        <v>347</v>
      </c>
      <c r="R350" s="15"/>
      <c r="S350" s="15"/>
    </row>
    <row r="351" spans="1:19" ht="16.5" x14ac:dyDescent="0.2">
      <c r="A351" s="78">
        <f t="shared" si="58"/>
        <v>6</v>
      </c>
      <c r="B351" s="78">
        <f t="shared" si="64"/>
        <v>59</v>
      </c>
      <c r="C351" s="78">
        <f t="shared" si="59"/>
        <v>14</v>
      </c>
      <c r="D351" s="79">
        <f t="shared" si="60"/>
        <v>3061540</v>
      </c>
      <c r="E351" s="38">
        <v>30614</v>
      </c>
      <c r="F351" s="25">
        <v>2</v>
      </c>
      <c r="G351" s="25" t="s">
        <v>437</v>
      </c>
      <c r="H351" s="25" t="s">
        <v>443</v>
      </c>
      <c r="I351" s="25">
        <f t="shared" si="61"/>
        <v>60</v>
      </c>
      <c r="J351" s="25">
        <f t="shared" si="63"/>
        <v>7</v>
      </c>
      <c r="K351" s="25">
        <f t="shared" si="62"/>
        <v>1</v>
      </c>
      <c r="L351" s="25"/>
      <c r="M351" s="25"/>
      <c r="N351" s="39"/>
      <c r="O351" s="48">
        <v>348</v>
      </c>
      <c r="R351" s="15"/>
      <c r="S351" s="15"/>
    </row>
    <row r="352" spans="1:19" ht="16.5" x14ac:dyDescent="0.2">
      <c r="A352" s="78">
        <f t="shared" si="58"/>
        <v>6</v>
      </c>
      <c r="B352" s="78">
        <f t="shared" si="64"/>
        <v>59</v>
      </c>
      <c r="C352" s="78">
        <f t="shared" si="59"/>
        <v>14</v>
      </c>
      <c r="D352" s="79">
        <f t="shared" si="60"/>
        <v>3061541</v>
      </c>
      <c r="E352" s="38">
        <v>30614</v>
      </c>
      <c r="F352" s="25">
        <v>2</v>
      </c>
      <c r="G352" s="25" t="s">
        <v>438</v>
      </c>
      <c r="H352" s="25" t="s">
        <v>445</v>
      </c>
      <c r="I352" s="25">
        <f t="shared" si="61"/>
        <v>60</v>
      </c>
      <c r="J352" s="25">
        <f t="shared" si="63"/>
        <v>7</v>
      </c>
      <c r="K352" s="25">
        <f t="shared" si="62"/>
        <v>1</v>
      </c>
      <c r="L352" s="25"/>
      <c r="M352" s="25"/>
      <c r="N352" s="39"/>
      <c r="O352" s="48">
        <v>349</v>
      </c>
      <c r="R352" s="15"/>
      <c r="S352" s="15"/>
    </row>
    <row r="353" spans="1:19" ht="16.5" x14ac:dyDescent="0.2">
      <c r="A353" s="78">
        <f t="shared" si="58"/>
        <v>6</v>
      </c>
      <c r="B353" s="78">
        <f t="shared" si="64"/>
        <v>59</v>
      </c>
      <c r="C353" s="78">
        <f t="shared" si="59"/>
        <v>14</v>
      </c>
      <c r="D353" s="79">
        <f t="shared" si="60"/>
        <v>3061540</v>
      </c>
      <c r="E353" s="38">
        <v>30614</v>
      </c>
      <c r="F353" s="25">
        <v>3</v>
      </c>
      <c r="G353" s="25" t="s">
        <v>437</v>
      </c>
      <c r="H353" s="25" t="s">
        <v>1002</v>
      </c>
      <c r="I353" s="25">
        <f t="shared" si="61"/>
        <v>60</v>
      </c>
      <c r="J353" s="25">
        <f t="shared" si="63"/>
        <v>6</v>
      </c>
      <c r="K353" s="25">
        <f t="shared" si="62"/>
        <v>1</v>
      </c>
      <c r="L353" s="25"/>
      <c r="M353" s="25"/>
      <c r="N353" s="39"/>
      <c r="O353" s="48">
        <v>350</v>
      </c>
      <c r="R353" s="15"/>
      <c r="S353" s="15"/>
    </row>
    <row r="354" spans="1:19" ht="17.25" thickBot="1" x14ac:dyDescent="0.25">
      <c r="A354" s="78">
        <f t="shared" si="58"/>
        <v>6</v>
      </c>
      <c r="B354" s="78">
        <f t="shared" si="64"/>
        <v>59</v>
      </c>
      <c r="C354" s="78">
        <f t="shared" si="59"/>
        <v>14</v>
      </c>
      <c r="D354" s="79">
        <f t="shared" si="60"/>
        <v>3061541</v>
      </c>
      <c r="E354" s="40">
        <v>30614</v>
      </c>
      <c r="F354" s="41">
        <v>3</v>
      </c>
      <c r="G354" s="41" t="s">
        <v>438</v>
      </c>
      <c r="H354" s="41" t="s">
        <v>442</v>
      </c>
      <c r="I354" s="41">
        <f t="shared" si="61"/>
        <v>60</v>
      </c>
      <c r="J354" s="41">
        <f t="shared" si="63"/>
        <v>6</v>
      </c>
      <c r="K354" s="41">
        <f t="shared" si="62"/>
        <v>1</v>
      </c>
      <c r="L354" s="41"/>
      <c r="M354" s="41"/>
      <c r="N354" s="43"/>
      <c r="O354" s="48">
        <v>351</v>
      </c>
      <c r="R354" s="15"/>
      <c r="S354" s="15"/>
    </row>
    <row r="355" spans="1:19" ht="16.5" x14ac:dyDescent="0.2">
      <c r="A355" s="78">
        <f t="shared" si="58"/>
        <v>6</v>
      </c>
      <c r="B355" s="78">
        <f t="shared" si="64"/>
        <v>60</v>
      </c>
      <c r="C355" s="78">
        <f t="shared" si="59"/>
        <v>15</v>
      </c>
      <c r="D355" s="79">
        <f t="shared" si="60"/>
        <v>3061650</v>
      </c>
      <c r="E355" s="35">
        <v>30615</v>
      </c>
      <c r="F355" s="36">
        <v>1</v>
      </c>
      <c r="G355" s="36" t="s">
        <v>437</v>
      </c>
      <c r="H355" s="36" t="s">
        <v>1463</v>
      </c>
      <c r="I355" s="36">
        <f t="shared" si="61"/>
        <v>60</v>
      </c>
      <c r="J355" s="36">
        <f t="shared" si="63"/>
        <v>7</v>
      </c>
      <c r="K355" s="36">
        <f t="shared" si="62"/>
        <v>1</v>
      </c>
      <c r="L355" s="36"/>
      <c r="M355" s="36"/>
      <c r="N355" s="37"/>
      <c r="O355" s="48">
        <v>352</v>
      </c>
      <c r="R355" s="15"/>
      <c r="S355" s="15"/>
    </row>
    <row r="356" spans="1:19" ht="16.5" x14ac:dyDescent="0.2">
      <c r="A356" s="78">
        <f t="shared" si="58"/>
        <v>6</v>
      </c>
      <c r="B356" s="78">
        <f t="shared" si="64"/>
        <v>60</v>
      </c>
      <c r="C356" s="78">
        <f t="shared" si="59"/>
        <v>15</v>
      </c>
      <c r="D356" s="79">
        <f t="shared" si="60"/>
        <v>3061651</v>
      </c>
      <c r="E356" s="38">
        <v>30615</v>
      </c>
      <c r="F356" s="25">
        <v>1</v>
      </c>
      <c r="G356" s="25" t="s">
        <v>438</v>
      </c>
      <c r="H356" s="25" t="s">
        <v>441</v>
      </c>
      <c r="I356" s="25">
        <f t="shared" si="61"/>
        <v>60</v>
      </c>
      <c r="J356" s="25">
        <f t="shared" si="63"/>
        <v>7</v>
      </c>
      <c r="K356" s="25">
        <f t="shared" si="62"/>
        <v>1</v>
      </c>
      <c r="L356" s="25"/>
      <c r="M356" s="25"/>
      <c r="N356" s="39"/>
      <c r="O356" s="48">
        <v>353</v>
      </c>
      <c r="R356" s="15"/>
      <c r="S356" s="15"/>
    </row>
    <row r="357" spans="1:19" ht="16.5" x14ac:dyDescent="0.2">
      <c r="A357" s="78">
        <f t="shared" si="58"/>
        <v>6</v>
      </c>
      <c r="B357" s="78">
        <f t="shared" si="64"/>
        <v>60</v>
      </c>
      <c r="C357" s="78">
        <f t="shared" si="59"/>
        <v>15</v>
      </c>
      <c r="D357" s="79">
        <f t="shared" si="60"/>
        <v>3061650</v>
      </c>
      <c r="E357" s="38">
        <v>30615</v>
      </c>
      <c r="F357" s="25">
        <v>2</v>
      </c>
      <c r="G357" s="25" t="s">
        <v>437</v>
      </c>
      <c r="H357" s="25" t="s">
        <v>3479</v>
      </c>
      <c r="I357" s="25">
        <f t="shared" si="61"/>
        <v>60</v>
      </c>
      <c r="J357" s="25">
        <f t="shared" si="63"/>
        <v>7</v>
      </c>
      <c r="K357" s="25">
        <f t="shared" si="62"/>
        <v>1</v>
      </c>
      <c r="L357" s="25"/>
      <c r="M357" s="25"/>
      <c r="N357" s="39"/>
      <c r="O357" s="48">
        <v>354</v>
      </c>
      <c r="R357" s="15"/>
      <c r="S357" s="15"/>
    </row>
    <row r="358" spans="1:19" ht="16.5" x14ac:dyDescent="0.2">
      <c r="A358" s="78">
        <f t="shared" si="58"/>
        <v>6</v>
      </c>
      <c r="B358" s="78">
        <f t="shared" si="64"/>
        <v>60</v>
      </c>
      <c r="C358" s="78">
        <f t="shared" si="59"/>
        <v>15</v>
      </c>
      <c r="D358" s="79">
        <f t="shared" si="60"/>
        <v>3061651</v>
      </c>
      <c r="E358" s="38">
        <v>30615</v>
      </c>
      <c r="F358" s="25">
        <v>2</v>
      </c>
      <c r="G358" s="25" t="s">
        <v>438</v>
      </c>
      <c r="H358" s="25" t="s">
        <v>3480</v>
      </c>
      <c r="I358" s="25">
        <f t="shared" si="61"/>
        <v>60</v>
      </c>
      <c r="J358" s="25">
        <f t="shared" si="63"/>
        <v>7</v>
      </c>
      <c r="K358" s="25">
        <f t="shared" si="62"/>
        <v>1</v>
      </c>
      <c r="L358" s="25"/>
      <c r="M358" s="25"/>
      <c r="N358" s="39"/>
      <c r="O358" s="48">
        <v>355</v>
      </c>
      <c r="R358" s="15"/>
      <c r="S358" s="15"/>
    </row>
    <row r="359" spans="1:19" ht="16.5" x14ac:dyDescent="0.2">
      <c r="A359" s="78">
        <f t="shared" si="58"/>
        <v>6</v>
      </c>
      <c r="B359" s="78">
        <f t="shared" si="64"/>
        <v>60</v>
      </c>
      <c r="C359" s="78">
        <f t="shared" si="59"/>
        <v>15</v>
      </c>
      <c r="D359" s="79">
        <f t="shared" si="60"/>
        <v>3061650</v>
      </c>
      <c r="E359" s="38">
        <v>30615</v>
      </c>
      <c r="F359" s="25">
        <v>3</v>
      </c>
      <c r="G359" s="25" t="s">
        <v>437</v>
      </c>
      <c r="H359" s="25" t="s">
        <v>1002</v>
      </c>
      <c r="I359" s="25">
        <f t="shared" si="61"/>
        <v>60</v>
      </c>
      <c r="J359" s="25">
        <f t="shared" si="63"/>
        <v>7</v>
      </c>
      <c r="K359" s="25">
        <f t="shared" si="62"/>
        <v>1</v>
      </c>
      <c r="L359" s="25"/>
      <c r="M359" s="25"/>
      <c r="N359" s="39"/>
      <c r="O359" s="48">
        <v>356</v>
      </c>
      <c r="R359" s="15"/>
      <c r="S359" s="15"/>
    </row>
    <row r="360" spans="1:19" ht="17.25" thickBot="1" x14ac:dyDescent="0.25">
      <c r="A360" s="78">
        <f t="shared" si="58"/>
        <v>6</v>
      </c>
      <c r="B360" s="78">
        <f t="shared" si="64"/>
        <v>60</v>
      </c>
      <c r="C360" s="78">
        <f t="shared" si="59"/>
        <v>15</v>
      </c>
      <c r="D360" s="79">
        <f t="shared" si="60"/>
        <v>3061651</v>
      </c>
      <c r="E360" s="40">
        <v>30615</v>
      </c>
      <c r="F360" s="41">
        <v>3</v>
      </c>
      <c r="G360" s="41" t="s">
        <v>438</v>
      </c>
      <c r="H360" s="41" t="s">
        <v>442</v>
      </c>
      <c r="I360" s="41">
        <f t="shared" si="61"/>
        <v>60</v>
      </c>
      <c r="J360" s="41">
        <f t="shared" si="63"/>
        <v>7</v>
      </c>
      <c r="K360" s="41">
        <f t="shared" si="62"/>
        <v>1</v>
      </c>
      <c r="L360" s="41"/>
      <c r="M360" s="41"/>
      <c r="N360" s="43"/>
      <c r="O360" s="48">
        <v>357</v>
      </c>
      <c r="R360" s="15"/>
      <c r="S360" s="15"/>
    </row>
    <row r="361" spans="1:19" ht="16.5" x14ac:dyDescent="0.2">
      <c r="A361" s="78">
        <f t="shared" si="58"/>
        <v>7</v>
      </c>
      <c r="B361" s="78">
        <f t="shared" si="64"/>
        <v>61</v>
      </c>
      <c r="C361" s="78">
        <f t="shared" si="59"/>
        <v>1</v>
      </c>
      <c r="D361" s="79">
        <f t="shared" si="60"/>
        <v>3070110</v>
      </c>
      <c r="E361" s="35">
        <v>30701</v>
      </c>
      <c r="F361" s="36">
        <v>1</v>
      </c>
      <c r="G361" s="36" t="s">
        <v>437</v>
      </c>
      <c r="H361" s="36" t="s">
        <v>1463</v>
      </c>
      <c r="I361" s="36">
        <f t="shared" si="61"/>
        <v>64</v>
      </c>
      <c r="J361" s="36">
        <f t="shared" si="63"/>
        <v>7</v>
      </c>
      <c r="K361" s="36">
        <f t="shared" si="62"/>
        <v>1</v>
      </c>
      <c r="L361" s="36"/>
      <c r="M361" s="36"/>
      <c r="N361" s="37"/>
      <c r="O361" s="48">
        <v>358</v>
      </c>
      <c r="R361" s="15"/>
      <c r="S361" s="15"/>
    </row>
    <row r="362" spans="1:19" ht="16.5" x14ac:dyDescent="0.2">
      <c r="A362" s="78">
        <f t="shared" si="58"/>
        <v>7</v>
      </c>
      <c r="B362" s="78">
        <f t="shared" si="64"/>
        <v>61</v>
      </c>
      <c r="C362" s="78">
        <f t="shared" si="59"/>
        <v>1</v>
      </c>
      <c r="D362" s="79">
        <f t="shared" si="60"/>
        <v>3070111</v>
      </c>
      <c r="E362" s="38">
        <v>30701</v>
      </c>
      <c r="F362" s="25">
        <v>1</v>
      </c>
      <c r="G362" s="25" t="s">
        <v>438</v>
      </c>
      <c r="H362" s="25" t="s">
        <v>441</v>
      </c>
      <c r="I362" s="25">
        <f t="shared" si="61"/>
        <v>64</v>
      </c>
      <c r="J362" s="25">
        <f t="shared" si="63"/>
        <v>7</v>
      </c>
      <c r="K362" s="25">
        <f t="shared" si="62"/>
        <v>1</v>
      </c>
      <c r="L362" s="25"/>
      <c r="M362" s="25"/>
      <c r="N362" s="39"/>
      <c r="O362" s="48">
        <v>359</v>
      </c>
      <c r="R362" s="15"/>
      <c r="S362" s="15"/>
    </row>
    <row r="363" spans="1:19" ht="16.5" x14ac:dyDescent="0.2">
      <c r="A363" s="78">
        <f t="shared" si="58"/>
        <v>7</v>
      </c>
      <c r="B363" s="78">
        <f t="shared" si="64"/>
        <v>61</v>
      </c>
      <c r="C363" s="78">
        <f t="shared" si="59"/>
        <v>1</v>
      </c>
      <c r="D363" s="79">
        <f t="shared" si="60"/>
        <v>3070110</v>
      </c>
      <c r="E363" s="38">
        <v>30701</v>
      </c>
      <c r="F363" s="25">
        <v>2</v>
      </c>
      <c r="G363" s="25" t="s">
        <v>437</v>
      </c>
      <c r="H363" s="25" t="s">
        <v>443</v>
      </c>
      <c r="I363" s="25">
        <f t="shared" si="61"/>
        <v>64</v>
      </c>
      <c r="J363" s="25">
        <f t="shared" si="63"/>
        <v>7</v>
      </c>
      <c r="K363" s="25">
        <f t="shared" si="62"/>
        <v>1</v>
      </c>
      <c r="L363" s="25"/>
      <c r="M363" s="25"/>
      <c r="N363" s="39"/>
      <c r="O363" s="48">
        <v>360</v>
      </c>
      <c r="R363" s="15"/>
      <c r="S363" s="15"/>
    </row>
    <row r="364" spans="1:19" ht="16.5" x14ac:dyDescent="0.2">
      <c r="A364" s="78">
        <f t="shared" si="58"/>
        <v>7</v>
      </c>
      <c r="B364" s="78">
        <f t="shared" si="64"/>
        <v>61</v>
      </c>
      <c r="C364" s="78">
        <f t="shared" si="59"/>
        <v>1</v>
      </c>
      <c r="D364" s="79">
        <f t="shared" si="60"/>
        <v>3070111</v>
      </c>
      <c r="E364" s="38">
        <v>30701</v>
      </c>
      <c r="F364" s="25">
        <v>2</v>
      </c>
      <c r="G364" s="25" t="s">
        <v>438</v>
      </c>
      <c r="H364" s="25" t="s">
        <v>445</v>
      </c>
      <c r="I364" s="25">
        <f t="shared" si="61"/>
        <v>64</v>
      </c>
      <c r="J364" s="25">
        <f t="shared" si="63"/>
        <v>7</v>
      </c>
      <c r="K364" s="25">
        <f t="shared" si="62"/>
        <v>1</v>
      </c>
      <c r="L364" s="25"/>
      <c r="M364" s="25"/>
      <c r="N364" s="39"/>
      <c r="O364" s="48">
        <v>361</v>
      </c>
      <c r="R364" s="15"/>
      <c r="S364" s="15"/>
    </row>
    <row r="365" spans="1:19" ht="16.5" x14ac:dyDescent="0.2">
      <c r="A365" s="78">
        <f t="shared" si="58"/>
        <v>7</v>
      </c>
      <c r="B365" s="78">
        <f t="shared" si="64"/>
        <v>61</v>
      </c>
      <c r="C365" s="78">
        <f t="shared" si="59"/>
        <v>1</v>
      </c>
      <c r="D365" s="79">
        <f t="shared" si="60"/>
        <v>3070110</v>
      </c>
      <c r="E365" s="38">
        <v>30701</v>
      </c>
      <c r="F365" s="25">
        <v>3</v>
      </c>
      <c r="G365" s="25" t="s">
        <v>437</v>
      </c>
      <c r="H365" s="25" t="s">
        <v>1002</v>
      </c>
      <c r="I365" s="25">
        <f t="shared" si="61"/>
        <v>64</v>
      </c>
      <c r="J365" s="25">
        <f t="shared" si="63"/>
        <v>7</v>
      </c>
      <c r="K365" s="25">
        <f t="shared" si="62"/>
        <v>1</v>
      </c>
      <c r="L365" s="25"/>
      <c r="M365" s="25"/>
      <c r="N365" s="39"/>
      <c r="O365" s="48">
        <v>362</v>
      </c>
      <c r="R365" s="15"/>
      <c r="S365" s="15"/>
    </row>
    <row r="366" spans="1:19" ht="17.25" thickBot="1" x14ac:dyDescent="0.25">
      <c r="A366" s="78">
        <f t="shared" si="58"/>
        <v>7</v>
      </c>
      <c r="B366" s="78">
        <f t="shared" si="64"/>
        <v>61</v>
      </c>
      <c r="C366" s="78">
        <f t="shared" si="59"/>
        <v>1</v>
      </c>
      <c r="D366" s="79">
        <f t="shared" si="60"/>
        <v>3070111</v>
      </c>
      <c r="E366" s="40">
        <v>30701</v>
      </c>
      <c r="F366" s="41">
        <v>3</v>
      </c>
      <c r="G366" s="41" t="s">
        <v>438</v>
      </c>
      <c r="H366" s="41" t="s">
        <v>442</v>
      </c>
      <c r="I366" s="41">
        <f t="shared" si="61"/>
        <v>64</v>
      </c>
      <c r="J366" s="41">
        <f t="shared" si="63"/>
        <v>7</v>
      </c>
      <c r="K366" s="41">
        <f t="shared" si="62"/>
        <v>1</v>
      </c>
      <c r="L366" s="41"/>
      <c r="M366" s="41"/>
      <c r="N366" s="43"/>
      <c r="O366" s="48">
        <v>363</v>
      </c>
      <c r="R366" s="15"/>
      <c r="S366" s="15"/>
    </row>
    <row r="367" spans="1:19" ht="16.5" x14ac:dyDescent="0.2">
      <c r="A367" s="78">
        <f t="shared" si="58"/>
        <v>7</v>
      </c>
      <c r="B367" s="78">
        <f t="shared" si="64"/>
        <v>62</v>
      </c>
      <c r="C367" s="78">
        <f t="shared" si="59"/>
        <v>2</v>
      </c>
      <c r="D367" s="79">
        <f t="shared" si="60"/>
        <v>3070220</v>
      </c>
      <c r="E367" s="35">
        <v>30702</v>
      </c>
      <c r="F367" s="36">
        <v>1</v>
      </c>
      <c r="G367" s="36" t="s">
        <v>437</v>
      </c>
      <c r="H367" s="36" t="s">
        <v>1463</v>
      </c>
      <c r="I367" s="36">
        <f t="shared" si="61"/>
        <v>64</v>
      </c>
      <c r="J367" s="36">
        <f t="shared" si="63"/>
        <v>7</v>
      </c>
      <c r="K367" s="36">
        <f t="shared" si="62"/>
        <v>1</v>
      </c>
      <c r="L367" s="36"/>
      <c r="M367" s="36"/>
      <c r="N367" s="37"/>
      <c r="O367" s="48">
        <v>364</v>
      </c>
      <c r="R367" s="15"/>
      <c r="S367" s="15"/>
    </row>
    <row r="368" spans="1:19" ht="16.5" x14ac:dyDescent="0.2">
      <c r="A368" s="78">
        <f t="shared" si="58"/>
        <v>7</v>
      </c>
      <c r="B368" s="78">
        <f t="shared" si="64"/>
        <v>62</v>
      </c>
      <c r="C368" s="78">
        <f t="shared" si="59"/>
        <v>2</v>
      </c>
      <c r="D368" s="79">
        <f t="shared" si="60"/>
        <v>3070221</v>
      </c>
      <c r="E368" s="38">
        <v>30702</v>
      </c>
      <c r="F368" s="25">
        <v>1</v>
      </c>
      <c r="G368" s="25" t="s">
        <v>438</v>
      </c>
      <c r="H368" s="25" t="s">
        <v>441</v>
      </c>
      <c r="I368" s="25">
        <f t="shared" si="61"/>
        <v>64</v>
      </c>
      <c r="J368" s="25">
        <f t="shared" si="63"/>
        <v>7</v>
      </c>
      <c r="K368" s="25">
        <f t="shared" si="62"/>
        <v>1</v>
      </c>
      <c r="L368" s="25"/>
      <c r="M368" s="25"/>
      <c r="N368" s="39"/>
      <c r="O368" s="48">
        <v>365</v>
      </c>
      <c r="R368" s="15"/>
      <c r="S368" s="15"/>
    </row>
    <row r="369" spans="1:19" ht="16.5" x14ac:dyDescent="0.2">
      <c r="A369" s="78">
        <f t="shared" si="58"/>
        <v>7</v>
      </c>
      <c r="B369" s="78">
        <f t="shared" si="64"/>
        <v>62</v>
      </c>
      <c r="C369" s="78">
        <f t="shared" si="59"/>
        <v>2</v>
      </c>
      <c r="D369" s="79">
        <f t="shared" si="60"/>
        <v>3070220</v>
      </c>
      <c r="E369" s="38">
        <v>30702</v>
      </c>
      <c r="F369" s="25">
        <v>2</v>
      </c>
      <c r="G369" s="25" t="s">
        <v>437</v>
      </c>
      <c r="H369" s="25" t="s">
        <v>443</v>
      </c>
      <c r="I369" s="25">
        <f t="shared" si="61"/>
        <v>64</v>
      </c>
      <c r="J369" s="25">
        <f t="shared" si="63"/>
        <v>7</v>
      </c>
      <c r="K369" s="25">
        <f t="shared" si="62"/>
        <v>1</v>
      </c>
      <c r="L369" s="25"/>
      <c r="M369" s="25"/>
      <c r="N369" s="39"/>
      <c r="O369" s="48">
        <v>366</v>
      </c>
      <c r="R369" s="15"/>
      <c r="S369" s="15"/>
    </row>
    <row r="370" spans="1:19" ht="16.5" x14ac:dyDescent="0.2">
      <c r="A370" s="78">
        <f t="shared" si="58"/>
        <v>7</v>
      </c>
      <c r="B370" s="78">
        <f t="shared" si="64"/>
        <v>62</v>
      </c>
      <c r="C370" s="78">
        <f t="shared" si="59"/>
        <v>2</v>
      </c>
      <c r="D370" s="79">
        <f t="shared" si="60"/>
        <v>3070221</v>
      </c>
      <c r="E370" s="38">
        <v>30702</v>
      </c>
      <c r="F370" s="25">
        <v>2</v>
      </c>
      <c r="G370" s="25" t="s">
        <v>438</v>
      </c>
      <c r="H370" s="25" t="s">
        <v>445</v>
      </c>
      <c r="I370" s="25">
        <f t="shared" si="61"/>
        <v>64</v>
      </c>
      <c r="J370" s="25">
        <f t="shared" si="63"/>
        <v>7</v>
      </c>
      <c r="K370" s="25">
        <f t="shared" si="62"/>
        <v>1</v>
      </c>
      <c r="L370" s="25"/>
      <c r="M370" s="25"/>
      <c r="N370" s="39"/>
      <c r="O370" s="48">
        <v>367</v>
      </c>
      <c r="R370" s="15"/>
      <c r="S370" s="15"/>
    </row>
    <row r="371" spans="1:19" ht="16.5" x14ac:dyDescent="0.2">
      <c r="A371" s="78">
        <f t="shared" si="58"/>
        <v>7</v>
      </c>
      <c r="B371" s="78">
        <f t="shared" si="64"/>
        <v>62</v>
      </c>
      <c r="C371" s="78">
        <f t="shared" si="59"/>
        <v>2</v>
      </c>
      <c r="D371" s="79">
        <f t="shared" si="60"/>
        <v>3070220</v>
      </c>
      <c r="E371" s="38">
        <v>30702</v>
      </c>
      <c r="F371" s="25">
        <v>3</v>
      </c>
      <c r="G371" s="25" t="s">
        <v>437</v>
      </c>
      <c r="H371" s="25" t="s">
        <v>1002</v>
      </c>
      <c r="I371" s="25">
        <f t="shared" si="61"/>
        <v>64</v>
      </c>
      <c r="J371" s="25">
        <f t="shared" si="63"/>
        <v>7</v>
      </c>
      <c r="K371" s="25">
        <f t="shared" si="62"/>
        <v>1</v>
      </c>
      <c r="L371" s="25"/>
      <c r="M371" s="25"/>
      <c r="N371" s="39"/>
      <c r="O371" s="48">
        <v>368</v>
      </c>
      <c r="R371" s="15"/>
      <c r="S371" s="15"/>
    </row>
    <row r="372" spans="1:19" ht="17.25" thickBot="1" x14ac:dyDescent="0.25">
      <c r="A372" s="78">
        <f t="shared" si="58"/>
        <v>7</v>
      </c>
      <c r="B372" s="78">
        <f t="shared" si="64"/>
        <v>62</v>
      </c>
      <c r="C372" s="78">
        <f t="shared" si="59"/>
        <v>2</v>
      </c>
      <c r="D372" s="79">
        <f t="shared" si="60"/>
        <v>3070221</v>
      </c>
      <c r="E372" s="40">
        <v>30702</v>
      </c>
      <c r="F372" s="41">
        <v>3</v>
      </c>
      <c r="G372" s="41" t="s">
        <v>3473</v>
      </c>
      <c r="H372" s="41" t="s">
        <v>442</v>
      </c>
      <c r="I372" s="41">
        <f t="shared" si="61"/>
        <v>64</v>
      </c>
      <c r="J372" s="41">
        <f t="shared" si="63"/>
        <v>7</v>
      </c>
      <c r="K372" s="41">
        <f t="shared" si="62"/>
        <v>1</v>
      </c>
      <c r="L372" s="41"/>
      <c r="M372" s="41"/>
      <c r="N372" s="43"/>
      <c r="O372" s="48">
        <v>369</v>
      </c>
      <c r="R372" s="15"/>
      <c r="S372" s="15"/>
    </row>
    <row r="373" spans="1:19" ht="16.5" x14ac:dyDescent="0.2">
      <c r="A373" s="78">
        <f t="shared" si="58"/>
        <v>7</v>
      </c>
      <c r="B373" s="78">
        <f t="shared" si="64"/>
        <v>63</v>
      </c>
      <c r="C373" s="78">
        <f t="shared" si="59"/>
        <v>3</v>
      </c>
      <c r="D373" s="79">
        <f t="shared" si="60"/>
        <v>3070330</v>
      </c>
      <c r="E373" s="35">
        <v>30703</v>
      </c>
      <c r="F373" s="36">
        <v>1</v>
      </c>
      <c r="G373" s="36" t="s">
        <v>437</v>
      </c>
      <c r="H373" s="36" t="s">
        <v>1463</v>
      </c>
      <c r="I373" s="36">
        <f t="shared" si="61"/>
        <v>65</v>
      </c>
      <c r="J373" s="36">
        <f t="shared" si="63"/>
        <v>7</v>
      </c>
      <c r="K373" s="36">
        <f t="shared" si="62"/>
        <v>1</v>
      </c>
      <c r="L373" s="36"/>
      <c r="M373" s="36"/>
      <c r="N373" s="37"/>
      <c r="O373" s="48">
        <v>370</v>
      </c>
      <c r="R373" s="15"/>
      <c r="S373" s="15"/>
    </row>
    <row r="374" spans="1:19" ht="16.5" x14ac:dyDescent="0.2">
      <c r="A374" s="78">
        <f t="shared" si="58"/>
        <v>7</v>
      </c>
      <c r="B374" s="78">
        <f t="shared" si="64"/>
        <v>63</v>
      </c>
      <c r="C374" s="78">
        <f t="shared" si="59"/>
        <v>3</v>
      </c>
      <c r="D374" s="79">
        <f t="shared" si="60"/>
        <v>3070331</v>
      </c>
      <c r="E374" s="38">
        <v>30703</v>
      </c>
      <c r="F374" s="25">
        <v>1</v>
      </c>
      <c r="G374" s="25" t="s">
        <v>438</v>
      </c>
      <c r="H374" s="25" t="s">
        <v>441</v>
      </c>
      <c r="I374" s="25">
        <f t="shared" si="61"/>
        <v>65</v>
      </c>
      <c r="J374" s="25">
        <f t="shared" si="63"/>
        <v>7</v>
      </c>
      <c r="K374" s="25">
        <f t="shared" si="62"/>
        <v>1</v>
      </c>
      <c r="L374" s="25"/>
      <c r="M374" s="25"/>
      <c r="N374" s="39"/>
      <c r="O374" s="48">
        <v>371</v>
      </c>
      <c r="R374" s="15"/>
      <c r="S374" s="15"/>
    </row>
    <row r="375" spans="1:19" ht="16.5" x14ac:dyDescent="0.2">
      <c r="A375" s="78">
        <f t="shared" si="58"/>
        <v>7</v>
      </c>
      <c r="B375" s="78">
        <f t="shared" si="64"/>
        <v>63</v>
      </c>
      <c r="C375" s="78">
        <f t="shared" si="59"/>
        <v>3</v>
      </c>
      <c r="D375" s="79">
        <f t="shared" si="60"/>
        <v>3070330</v>
      </c>
      <c r="E375" s="38">
        <v>30703</v>
      </c>
      <c r="F375" s="25">
        <v>2</v>
      </c>
      <c r="G375" s="25" t="s">
        <v>437</v>
      </c>
      <c r="H375" s="25" t="s">
        <v>443</v>
      </c>
      <c r="I375" s="25">
        <f t="shared" si="61"/>
        <v>65</v>
      </c>
      <c r="J375" s="25">
        <f t="shared" si="63"/>
        <v>7</v>
      </c>
      <c r="K375" s="25">
        <f t="shared" si="62"/>
        <v>1</v>
      </c>
      <c r="L375" s="25"/>
      <c r="M375" s="25"/>
      <c r="N375" s="39"/>
      <c r="O375" s="48">
        <v>372</v>
      </c>
      <c r="R375" s="15"/>
      <c r="S375" s="15"/>
    </row>
    <row r="376" spans="1:19" ht="16.5" x14ac:dyDescent="0.2">
      <c r="A376" s="78">
        <f t="shared" si="58"/>
        <v>7</v>
      </c>
      <c r="B376" s="78">
        <f t="shared" si="64"/>
        <v>63</v>
      </c>
      <c r="C376" s="78">
        <f t="shared" si="59"/>
        <v>3</v>
      </c>
      <c r="D376" s="79">
        <f t="shared" si="60"/>
        <v>3070331</v>
      </c>
      <c r="E376" s="38">
        <v>30703</v>
      </c>
      <c r="F376" s="25">
        <v>2</v>
      </c>
      <c r="G376" s="25" t="s">
        <v>438</v>
      </c>
      <c r="H376" s="25" t="s">
        <v>445</v>
      </c>
      <c r="I376" s="25">
        <f t="shared" si="61"/>
        <v>65</v>
      </c>
      <c r="J376" s="25">
        <f t="shared" si="63"/>
        <v>7</v>
      </c>
      <c r="K376" s="25">
        <f t="shared" si="62"/>
        <v>1</v>
      </c>
      <c r="L376" s="25"/>
      <c r="M376" s="25"/>
      <c r="N376" s="39"/>
      <c r="O376" s="48">
        <v>373</v>
      </c>
      <c r="R376" s="15"/>
      <c r="S376" s="15"/>
    </row>
    <row r="377" spans="1:19" ht="16.5" x14ac:dyDescent="0.2">
      <c r="A377" s="78">
        <f t="shared" si="58"/>
        <v>7</v>
      </c>
      <c r="B377" s="78">
        <f t="shared" si="64"/>
        <v>63</v>
      </c>
      <c r="C377" s="78">
        <f t="shared" si="59"/>
        <v>3</v>
      </c>
      <c r="D377" s="79">
        <f t="shared" si="60"/>
        <v>3070330</v>
      </c>
      <c r="E377" s="38">
        <v>30703</v>
      </c>
      <c r="F377" s="25">
        <v>3</v>
      </c>
      <c r="G377" s="25" t="s">
        <v>3475</v>
      </c>
      <c r="H377" s="25" t="s">
        <v>1002</v>
      </c>
      <c r="I377" s="25">
        <f t="shared" si="61"/>
        <v>65</v>
      </c>
      <c r="J377" s="25">
        <f t="shared" si="63"/>
        <v>7</v>
      </c>
      <c r="K377" s="25">
        <f t="shared" si="62"/>
        <v>1</v>
      </c>
      <c r="L377" s="25"/>
      <c r="M377" s="25"/>
      <c r="N377" s="39"/>
      <c r="O377" s="48">
        <v>374</v>
      </c>
      <c r="R377" s="15"/>
      <c r="S377" s="15"/>
    </row>
    <row r="378" spans="1:19" ht="17.25" thickBot="1" x14ac:dyDescent="0.25">
      <c r="A378" s="78">
        <f t="shared" si="58"/>
        <v>7</v>
      </c>
      <c r="B378" s="78">
        <f t="shared" si="64"/>
        <v>63</v>
      </c>
      <c r="C378" s="78">
        <f t="shared" si="59"/>
        <v>3</v>
      </c>
      <c r="D378" s="79">
        <f t="shared" si="60"/>
        <v>3070331</v>
      </c>
      <c r="E378" s="40">
        <v>30703</v>
      </c>
      <c r="F378" s="41">
        <v>3</v>
      </c>
      <c r="G378" s="41" t="s">
        <v>438</v>
      </c>
      <c r="H378" s="41" t="s">
        <v>442</v>
      </c>
      <c r="I378" s="41">
        <f t="shared" si="61"/>
        <v>65</v>
      </c>
      <c r="J378" s="41">
        <f t="shared" si="63"/>
        <v>7</v>
      </c>
      <c r="K378" s="41">
        <f t="shared" si="62"/>
        <v>1</v>
      </c>
      <c r="L378" s="41"/>
      <c r="M378" s="41"/>
      <c r="N378" s="43"/>
      <c r="O378" s="48">
        <v>375</v>
      </c>
      <c r="R378" s="15"/>
      <c r="S378" s="15"/>
    </row>
    <row r="379" spans="1:19" ht="16.5" x14ac:dyDescent="0.2">
      <c r="A379" s="78">
        <f t="shared" si="58"/>
        <v>7</v>
      </c>
      <c r="B379" s="78">
        <f t="shared" si="64"/>
        <v>64</v>
      </c>
      <c r="C379" s="78">
        <f t="shared" si="59"/>
        <v>4</v>
      </c>
      <c r="D379" s="79">
        <f t="shared" si="60"/>
        <v>3070440</v>
      </c>
      <c r="E379" s="35">
        <v>30704</v>
      </c>
      <c r="F379" s="36">
        <v>1</v>
      </c>
      <c r="G379" s="36" t="s">
        <v>437</v>
      </c>
      <c r="H379" s="36" t="s">
        <v>1463</v>
      </c>
      <c r="I379" s="36">
        <f t="shared" si="61"/>
        <v>65</v>
      </c>
      <c r="J379" s="36">
        <f t="shared" si="63"/>
        <v>7</v>
      </c>
      <c r="K379" s="36">
        <f t="shared" si="62"/>
        <v>1</v>
      </c>
      <c r="L379" s="36"/>
      <c r="M379" s="36"/>
      <c r="N379" s="37"/>
      <c r="O379" s="48">
        <v>376</v>
      </c>
      <c r="R379" s="15"/>
      <c r="S379" s="15"/>
    </row>
    <row r="380" spans="1:19" ht="16.5" x14ac:dyDescent="0.2">
      <c r="A380" s="78">
        <f t="shared" si="58"/>
        <v>7</v>
      </c>
      <c r="B380" s="78">
        <f t="shared" si="64"/>
        <v>64</v>
      </c>
      <c r="C380" s="78">
        <f t="shared" si="59"/>
        <v>4</v>
      </c>
      <c r="D380" s="79">
        <f t="shared" si="60"/>
        <v>3070441</v>
      </c>
      <c r="E380" s="38">
        <v>30704</v>
      </c>
      <c r="F380" s="25">
        <v>1</v>
      </c>
      <c r="G380" s="25" t="s">
        <v>438</v>
      </c>
      <c r="H380" s="25" t="s">
        <v>3478</v>
      </c>
      <c r="I380" s="25">
        <f t="shared" si="61"/>
        <v>65</v>
      </c>
      <c r="J380" s="25">
        <f t="shared" si="63"/>
        <v>7</v>
      </c>
      <c r="K380" s="25">
        <f t="shared" si="62"/>
        <v>1</v>
      </c>
      <c r="L380" s="25"/>
      <c r="M380" s="25"/>
      <c r="N380" s="39"/>
      <c r="O380" s="48">
        <v>377</v>
      </c>
      <c r="R380" s="15"/>
      <c r="S380" s="15"/>
    </row>
    <row r="381" spans="1:19" ht="16.5" x14ac:dyDescent="0.2">
      <c r="A381" s="78">
        <f t="shared" si="58"/>
        <v>7</v>
      </c>
      <c r="B381" s="78">
        <f t="shared" si="64"/>
        <v>64</v>
      </c>
      <c r="C381" s="78">
        <f t="shared" si="59"/>
        <v>4</v>
      </c>
      <c r="D381" s="79">
        <f t="shared" si="60"/>
        <v>3070440</v>
      </c>
      <c r="E381" s="38">
        <v>30704</v>
      </c>
      <c r="F381" s="25">
        <v>2</v>
      </c>
      <c r="G381" s="25" t="s">
        <v>437</v>
      </c>
      <c r="H381" s="25" t="s">
        <v>443</v>
      </c>
      <c r="I381" s="25">
        <f t="shared" si="61"/>
        <v>65</v>
      </c>
      <c r="J381" s="25">
        <f t="shared" si="63"/>
        <v>7</v>
      </c>
      <c r="K381" s="25">
        <f t="shared" si="62"/>
        <v>1</v>
      </c>
      <c r="L381" s="25"/>
      <c r="M381" s="25"/>
      <c r="N381" s="39"/>
      <c r="O381" s="48">
        <v>378</v>
      </c>
      <c r="R381" s="15"/>
      <c r="S381" s="15"/>
    </row>
    <row r="382" spans="1:19" ht="16.5" x14ac:dyDescent="0.2">
      <c r="A382" s="78">
        <f t="shared" si="58"/>
        <v>7</v>
      </c>
      <c r="B382" s="78">
        <f t="shared" si="64"/>
        <v>64</v>
      </c>
      <c r="C382" s="78">
        <f t="shared" si="59"/>
        <v>4</v>
      </c>
      <c r="D382" s="79">
        <f t="shared" si="60"/>
        <v>3070441</v>
      </c>
      <c r="E382" s="38">
        <v>30704</v>
      </c>
      <c r="F382" s="25">
        <v>2</v>
      </c>
      <c r="G382" s="25" t="s">
        <v>438</v>
      </c>
      <c r="H382" s="25" t="s">
        <v>3480</v>
      </c>
      <c r="I382" s="25">
        <f t="shared" si="61"/>
        <v>65</v>
      </c>
      <c r="J382" s="25">
        <f t="shared" si="63"/>
        <v>7</v>
      </c>
      <c r="K382" s="25">
        <f t="shared" si="62"/>
        <v>1</v>
      </c>
      <c r="L382" s="25"/>
      <c r="M382" s="25"/>
      <c r="N382" s="39"/>
      <c r="O382" s="48">
        <v>379</v>
      </c>
      <c r="R382" s="15"/>
      <c r="S382" s="15"/>
    </row>
    <row r="383" spans="1:19" ht="16.5" x14ac:dyDescent="0.2">
      <c r="A383" s="78">
        <f t="shared" si="58"/>
        <v>7</v>
      </c>
      <c r="B383" s="78">
        <f t="shared" si="64"/>
        <v>64</v>
      </c>
      <c r="C383" s="78">
        <f t="shared" si="59"/>
        <v>4</v>
      </c>
      <c r="D383" s="79">
        <f t="shared" si="60"/>
        <v>3070440</v>
      </c>
      <c r="E383" s="38">
        <v>30704</v>
      </c>
      <c r="F383" s="25">
        <v>3</v>
      </c>
      <c r="G383" s="25" t="s">
        <v>437</v>
      </c>
      <c r="H383" s="25" t="s">
        <v>1002</v>
      </c>
      <c r="I383" s="25">
        <f t="shared" si="61"/>
        <v>65</v>
      </c>
      <c r="J383" s="25">
        <f t="shared" si="63"/>
        <v>7</v>
      </c>
      <c r="K383" s="25">
        <f t="shared" si="62"/>
        <v>1</v>
      </c>
      <c r="L383" s="25"/>
      <c r="M383" s="25"/>
      <c r="N383" s="39"/>
      <c r="O383" s="48">
        <v>380</v>
      </c>
      <c r="R383" s="15"/>
      <c r="S383" s="15"/>
    </row>
    <row r="384" spans="1:19" ht="17.25" thickBot="1" x14ac:dyDescent="0.25">
      <c r="A384" s="78">
        <f t="shared" si="58"/>
        <v>7</v>
      </c>
      <c r="B384" s="78">
        <f t="shared" si="64"/>
        <v>64</v>
      </c>
      <c r="C384" s="78">
        <f t="shared" si="59"/>
        <v>4</v>
      </c>
      <c r="D384" s="79">
        <f t="shared" si="60"/>
        <v>3070441</v>
      </c>
      <c r="E384" s="40">
        <v>30704</v>
      </c>
      <c r="F384" s="41">
        <v>3</v>
      </c>
      <c r="G384" s="41" t="s">
        <v>438</v>
      </c>
      <c r="H384" s="41" t="s">
        <v>442</v>
      </c>
      <c r="I384" s="41">
        <f t="shared" si="61"/>
        <v>65</v>
      </c>
      <c r="J384" s="41">
        <f t="shared" si="63"/>
        <v>7</v>
      </c>
      <c r="K384" s="41">
        <f t="shared" si="62"/>
        <v>1</v>
      </c>
      <c r="L384" s="41"/>
      <c r="M384" s="41"/>
      <c r="N384" s="43"/>
      <c r="O384" s="48">
        <v>381</v>
      </c>
      <c r="R384" s="15"/>
      <c r="S384" s="15"/>
    </row>
    <row r="385" spans="1:19" ht="16.5" x14ac:dyDescent="0.2">
      <c r="A385" s="78">
        <f t="shared" si="58"/>
        <v>7</v>
      </c>
      <c r="B385" s="78">
        <f t="shared" si="64"/>
        <v>65</v>
      </c>
      <c r="C385" s="78">
        <f t="shared" si="59"/>
        <v>5</v>
      </c>
      <c r="D385" s="79">
        <f t="shared" si="60"/>
        <v>3070550</v>
      </c>
      <c r="E385" s="35">
        <v>30705</v>
      </c>
      <c r="F385" s="36">
        <v>1</v>
      </c>
      <c r="G385" s="36" t="s">
        <v>437</v>
      </c>
      <c r="H385" s="36" t="s">
        <v>1463</v>
      </c>
      <c r="I385" s="36">
        <f t="shared" si="61"/>
        <v>66</v>
      </c>
      <c r="J385" s="36">
        <f t="shared" si="63"/>
        <v>7</v>
      </c>
      <c r="K385" s="36">
        <f t="shared" si="62"/>
        <v>1</v>
      </c>
      <c r="L385" s="36"/>
      <c r="M385" s="36"/>
      <c r="N385" s="37"/>
      <c r="O385" s="48">
        <v>382</v>
      </c>
      <c r="R385" s="15"/>
      <c r="S385" s="15"/>
    </row>
    <row r="386" spans="1:19" ht="16.5" x14ac:dyDescent="0.2">
      <c r="A386" s="78">
        <f t="shared" ref="A386:A449" si="65">MATCH(B386-1,$AD$4:$AD$19,1)</f>
        <v>7</v>
      </c>
      <c r="B386" s="78">
        <f t="shared" si="64"/>
        <v>65</v>
      </c>
      <c r="C386" s="78">
        <f t="shared" ref="C386:C449" si="66">B386-INDEX($AD$4:$AD$19,A386)</f>
        <v>5</v>
      </c>
      <c r="D386" s="79">
        <f t="shared" ref="D386:D449" si="67">E386*100+C386*10+IF(G386="jlr",0,1)</f>
        <v>3070551</v>
      </c>
      <c r="E386" s="38">
        <v>30705</v>
      </c>
      <c r="F386" s="25">
        <v>1</v>
      </c>
      <c r="G386" s="25" t="s">
        <v>438</v>
      </c>
      <c r="H386" s="25" t="s">
        <v>441</v>
      </c>
      <c r="I386" s="25">
        <f t="shared" ref="I386:I449" si="68">INDEX($V$4:$V$198,B386)</f>
        <v>66</v>
      </c>
      <c r="J386" s="25">
        <f t="shared" si="63"/>
        <v>7</v>
      </c>
      <c r="K386" s="25">
        <f t="shared" ref="K386:K449" si="69">INDEX($Z$4:$Z$198,B386)</f>
        <v>1</v>
      </c>
      <c r="L386" s="25"/>
      <c r="M386" s="25"/>
      <c r="N386" s="39"/>
      <c r="O386" s="48">
        <v>383</v>
      </c>
      <c r="R386" s="15"/>
      <c r="S386" s="15"/>
    </row>
    <row r="387" spans="1:19" ht="16.5" x14ac:dyDescent="0.2">
      <c r="A387" s="78">
        <f t="shared" si="65"/>
        <v>7</v>
      </c>
      <c r="B387" s="78">
        <f t="shared" si="64"/>
        <v>65</v>
      </c>
      <c r="C387" s="78">
        <f t="shared" si="66"/>
        <v>5</v>
      </c>
      <c r="D387" s="79">
        <f t="shared" si="67"/>
        <v>3070550</v>
      </c>
      <c r="E387" s="38">
        <v>30705</v>
      </c>
      <c r="F387" s="25">
        <v>2</v>
      </c>
      <c r="G387" s="25" t="s">
        <v>437</v>
      </c>
      <c r="H387" s="25" t="s">
        <v>443</v>
      </c>
      <c r="I387" s="25">
        <f t="shared" si="68"/>
        <v>66</v>
      </c>
      <c r="J387" s="25">
        <f t="shared" ref="J387:J450" si="70">INDEX($W$4:$Y$198,B387,F387)</f>
        <v>7</v>
      </c>
      <c r="K387" s="25">
        <f t="shared" si="69"/>
        <v>1</v>
      </c>
      <c r="L387" s="25"/>
      <c r="M387" s="25"/>
      <c r="N387" s="39"/>
      <c r="O387" s="48">
        <v>384</v>
      </c>
      <c r="R387" s="15"/>
      <c r="S387" s="15"/>
    </row>
    <row r="388" spans="1:19" ht="16.5" x14ac:dyDescent="0.2">
      <c r="A388" s="78">
        <f t="shared" si="65"/>
        <v>7</v>
      </c>
      <c r="B388" s="78">
        <f t="shared" si="64"/>
        <v>65</v>
      </c>
      <c r="C388" s="78">
        <f t="shared" si="66"/>
        <v>5</v>
      </c>
      <c r="D388" s="79">
        <f t="shared" si="67"/>
        <v>3070551</v>
      </c>
      <c r="E388" s="38">
        <v>30705</v>
      </c>
      <c r="F388" s="25">
        <v>2</v>
      </c>
      <c r="G388" s="25" t="s">
        <v>438</v>
      </c>
      <c r="H388" s="25" t="s">
        <v>445</v>
      </c>
      <c r="I388" s="25">
        <f t="shared" si="68"/>
        <v>66</v>
      </c>
      <c r="J388" s="25">
        <f t="shared" si="70"/>
        <v>7</v>
      </c>
      <c r="K388" s="25">
        <f t="shared" si="69"/>
        <v>1</v>
      </c>
      <c r="L388" s="25"/>
      <c r="M388" s="25"/>
      <c r="N388" s="39"/>
      <c r="O388" s="48">
        <v>385</v>
      </c>
      <c r="R388" s="15"/>
      <c r="S388" s="15"/>
    </row>
    <row r="389" spans="1:19" ht="16.5" x14ac:dyDescent="0.2">
      <c r="A389" s="78">
        <f t="shared" si="65"/>
        <v>7</v>
      </c>
      <c r="B389" s="78">
        <f t="shared" si="64"/>
        <v>65</v>
      </c>
      <c r="C389" s="78">
        <f t="shared" si="66"/>
        <v>5</v>
      </c>
      <c r="D389" s="79">
        <f t="shared" si="67"/>
        <v>3070550</v>
      </c>
      <c r="E389" s="38">
        <v>30705</v>
      </c>
      <c r="F389" s="25">
        <v>3</v>
      </c>
      <c r="G389" s="25" t="s">
        <v>3475</v>
      </c>
      <c r="H389" s="25" t="s">
        <v>1002</v>
      </c>
      <c r="I389" s="25">
        <f t="shared" si="68"/>
        <v>66</v>
      </c>
      <c r="J389" s="25">
        <f t="shared" si="70"/>
        <v>7</v>
      </c>
      <c r="K389" s="25">
        <f t="shared" si="69"/>
        <v>1</v>
      </c>
      <c r="L389" s="25"/>
      <c r="M389" s="25"/>
      <c r="N389" s="39"/>
      <c r="O389" s="48">
        <v>386</v>
      </c>
      <c r="R389" s="15"/>
      <c r="S389" s="15"/>
    </row>
    <row r="390" spans="1:19" ht="17.25" thickBot="1" x14ac:dyDescent="0.25">
      <c r="A390" s="78">
        <f t="shared" si="65"/>
        <v>7</v>
      </c>
      <c r="B390" s="78">
        <f t="shared" si="64"/>
        <v>65</v>
      </c>
      <c r="C390" s="78">
        <f t="shared" si="66"/>
        <v>5</v>
      </c>
      <c r="D390" s="79">
        <f t="shared" si="67"/>
        <v>3070551</v>
      </c>
      <c r="E390" s="40">
        <v>30705</v>
      </c>
      <c r="F390" s="41">
        <v>3</v>
      </c>
      <c r="G390" s="41" t="s">
        <v>438</v>
      </c>
      <c r="H390" s="41" t="s">
        <v>442</v>
      </c>
      <c r="I390" s="41">
        <f t="shared" si="68"/>
        <v>66</v>
      </c>
      <c r="J390" s="41">
        <f t="shared" si="70"/>
        <v>7</v>
      </c>
      <c r="K390" s="41">
        <f t="shared" si="69"/>
        <v>1</v>
      </c>
      <c r="L390" s="41"/>
      <c r="M390" s="41"/>
      <c r="N390" s="43"/>
      <c r="O390" s="48">
        <v>387</v>
      </c>
      <c r="R390" s="15"/>
      <c r="S390" s="15"/>
    </row>
    <row r="391" spans="1:19" ht="16.5" x14ac:dyDescent="0.2">
      <c r="A391" s="78">
        <f t="shared" si="65"/>
        <v>7</v>
      </c>
      <c r="B391" s="78">
        <f t="shared" si="64"/>
        <v>66</v>
      </c>
      <c r="C391" s="78">
        <f t="shared" si="66"/>
        <v>6</v>
      </c>
      <c r="D391" s="79">
        <f t="shared" si="67"/>
        <v>3070660</v>
      </c>
      <c r="E391" s="35">
        <v>30706</v>
      </c>
      <c r="F391" s="36">
        <v>1</v>
      </c>
      <c r="G391" s="36" t="s">
        <v>437</v>
      </c>
      <c r="H391" s="36" t="s">
        <v>1463</v>
      </c>
      <c r="I391" s="36">
        <f t="shared" si="68"/>
        <v>66</v>
      </c>
      <c r="J391" s="36">
        <f t="shared" si="70"/>
        <v>7</v>
      </c>
      <c r="K391" s="36">
        <f t="shared" si="69"/>
        <v>1</v>
      </c>
      <c r="L391" s="36"/>
      <c r="M391" s="36"/>
      <c r="N391" s="37"/>
      <c r="O391" s="48">
        <v>388</v>
      </c>
      <c r="R391" s="15"/>
      <c r="S391" s="15"/>
    </row>
    <row r="392" spans="1:19" ht="16.5" x14ac:dyDescent="0.2">
      <c r="A392" s="78">
        <f t="shared" si="65"/>
        <v>7</v>
      </c>
      <c r="B392" s="78">
        <f t="shared" si="64"/>
        <v>66</v>
      </c>
      <c r="C392" s="78">
        <f t="shared" si="66"/>
        <v>6</v>
      </c>
      <c r="D392" s="79">
        <f t="shared" si="67"/>
        <v>3070661</v>
      </c>
      <c r="E392" s="38">
        <v>30706</v>
      </c>
      <c r="F392" s="25">
        <v>1</v>
      </c>
      <c r="G392" s="25" t="s">
        <v>438</v>
      </c>
      <c r="H392" s="25" t="s">
        <v>441</v>
      </c>
      <c r="I392" s="25">
        <f t="shared" si="68"/>
        <v>66</v>
      </c>
      <c r="J392" s="25">
        <f t="shared" si="70"/>
        <v>7</v>
      </c>
      <c r="K392" s="25">
        <f t="shared" si="69"/>
        <v>1</v>
      </c>
      <c r="L392" s="25"/>
      <c r="M392" s="25"/>
      <c r="N392" s="39"/>
      <c r="O392" s="48">
        <v>389</v>
      </c>
      <c r="R392" s="15"/>
      <c r="S392" s="15"/>
    </row>
    <row r="393" spans="1:19" ht="16.5" x14ac:dyDescent="0.2">
      <c r="A393" s="78">
        <f t="shared" si="65"/>
        <v>7</v>
      </c>
      <c r="B393" s="78">
        <f t="shared" ref="B393:B456" si="71">INT((O396-1)/6)+1</f>
        <v>66</v>
      </c>
      <c r="C393" s="78">
        <f t="shared" si="66"/>
        <v>6</v>
      </c>
      <c r="D393" s="79">
        <f t="shared" si="67"/>
        <v>3070660</v>
      </c>
      <c r="E393" s="38">
        <v>30706</v>
      </c>
      <c r="F393" s="25">
        <v>2</v>
      </c>
      <c r="G393" s="25" t="s">
        <v>437</v>
      </c>
      <c r="H393" s="25" t="s">
        <v>443</v>
      </c>
      <c r="I393" s="25">
        <f t="shared" si="68"/>
        <v>66</v>
      </c>
      <c r="J393" s="25">
        <f t="shared" si="70"/>
        <v>7</v>
      </c>
      <c r="K393" s="25">
        <f t="shared" si="69"/>
        <v>1</v>
      </c>
      <c r="L393" s="25"/>
      <c r="M393" s="25"/>
      <c r="N393" s="39"/>
      <c r="O393" s="48">
        <v>390</v>
      </c>
      <c r="R393" s="15"/>
      <c r="S393" s="15"/>
    </row>
    <row r="394" spans="1:19" ht="16.5" x14ac:dyDescent="0.2">
      <c r="A394" s="78">
        <f t="shared" si="65"/>
        <v>7</v>
      </c>
      <c r="B394" s="78">
        <f t="shared" si="71"/>
        <v>66</v>
      </c>
      <c r="C394" s="78">
        <f t="shared" si="66"/>
        <v>6</v>
      </c>
      <c r="D394" s="79">
        <f t="shared" si="67"/>
        <v>3070661</v>
      </c>
      <c r="E394" s="38">
        <v>30706</v>
      </c>
      <c r="F394" s="25">
        <v>2</v>
      </c>
      <c r="G394" s="25" t="s">
        <v>438</v>
      </c>
      <c r="H394" s="25" t="s">
        <v>445</v>
      </c>
      <c r="I394" s="25">
        <f t="shared" si="68"/>
        <v>66</v>
      </c>
      <c r="J394" s="25">
        <f t="shared" si="70"/>
        <v>7</v>
      </c>
      <c r="K394" s="25">
        <f t="shared" si="69"/>
        <v>1</v>
      </c>
      <c r="L394" s="25"/>
      <c r="M394" s="25"/>
      <c r="N394" s="39"/>
      <c r="O394" s="48">
        <v>391</v>
      </c>
      <c r="R394" s="15"/>
      <c r="S394" s="15"/>
    </row>
    <row r="395" spans="1:19" ht="16.5" x14ac:dyDescent="0.2">
      <c r="A395" s="78">
        <f t="shared" si="65"/>
        <v>7</v>
      </c>
      <c r="B395" s="78">
        <f t="shared" si="71"/>
        <v>66</v>
      </c>
      <c r="C395" s="78">
        <f t="shared" si="66"/>
        <v>6</v>
      </c>
      <c r="D395" s="79">
        <f t="shared" si="67"/>
        <v>3070660</v>
      </c>
      <c r="E395" s="38">
        <v>30706</v>
      </c>
      <c r="F395" s="25">
        <v>3</v>
      </c>
      <c r="G395" s="25" t="s">
        <v>437</v>
      </c>
      <c r="H395" s="25" t="s">
        <v>1002</v>
      </c>
      <c r="I395" s="25">
        <f t="shared" si="68"/>
        <v>66</v>
      </c>
      <c r="J395" s="25">
        <f t="shared" si="70"/>
        <v>7</v>
      </c>
      <c r="K395" s="25">
        <f t="shared" si="69"/>
        <v>1</v>
      </c>
      <c r="L395" s="25"/>
      <c r="M395" s="25"/>
      <c r="N395" s="39"/>
      <c r="O395" s="48">
        <v>392</v>
      </c>
      <c r="R395" s="15"/>
      <c r="S395" s="15"/>
    </row>
    <row r="396" spans="1:19" ht="17.25" thickBot="1" x14ac:dyDescent="0.25">
      <c r="A396" s="78">
        <f t="shared" si="65"/>
        <v>7</v>
      </c>
      <c r="B396" s="78">
        <f t="shared" si="71"/>
        <v>66</v>
      </c>
      <c r="C396" s="78">
        <f t="shared" si="66"/>
        <v>6</v>
      </c>
      <c r="D396" s="79">
        <f t="shared" si="67"/>
        <v>3070661</v>
      </c>
      <c r="E396" s="40">
        <v>30706</v>
      </c>
      <c r="F396" s="41">
        <v>3</v>
      </c>
      <c r="G396" s="41" t="s">
        <v>438</v>
      </c>
      <c r="H396" s="41" t="s">
        <v>442</v>
      </c>
      <c r="I396" s="41">
        <f t="shared" si="68"/>
        <v>66</v>
      </c>
      <c r="J396" s="41">
        <f t="shared" si="70"/>
        <v>7</v>
      </c>
      <c r="K396" s="41">
        <f t="shared" si="69"/>
        <v>1</v>
      </c>
      <c r="L396" s="41"/>
      <c r="M396" s="41"/>
      <c r="N396" s="43"/>
      <c r="O396" s="48">
        <v>393</v>
      </c>
      <c r="R396" s="15"/>
      <c r="S396" s="15"/>
    </row>
    <row r="397" spans="1:19" ht="16.5" x14ac:dyDescent="0.2">
      <c r="A397" s="78">
        <f t="shared" si="65"/>
        <v>7</v>
      </c>
      <c r="B397" s="78">
        <f t="shared" si="71"/>
        <v>67</v>
      </c>
      <c r="C397" s="78">
        <f t="shared" si="66"/>
        <v>7</v>
      </c>
      <c r="D397" s="79">
        <f t="shared" si="67"/>
        <v>3070770</v>
      </c>
      <c r="E397" s="35">
        <v>30707</v>
      </c>
      <c r="F397" s="36">
        <v>1</v>
      </c>
      <c r="G397" s="36" t="s">
        <v>437</v>
      </c>
      <c r="H397" s="36" t="s">
        <v>1463</v>
      </c>
      <c r="I397" s="36">
        <f t="shared" si="68"/>
        <v>67</v>
      </c>
      <c r="J397" s="36">
        <f t="shared" si="70"/>
        <v>7</v>
      </c>
      <c r="K397" s="36">
        <f t="shared" si="69"/>
        <v>1</v>
      </c>
      <c r="L397" s="36"/>
      <c r="M397" s="36"/>
      <c r="N397" s="37"/>
      <c r="O397" s="48">
        <v>394</v>
      </c>
      <c r="R397" s="15"/>
      <c r="S397" s="15"/>
    </row>
    <row r="398" spans="1:19" ht="16.5" x14ac:dyDescent="0.2">
      <c r="A398" s="78">
        <f t="shared" si="65"/>
        <v>7</v>
      </c>
      <c r="B398" s="78">
        <f t="shared" si="71"/>
        <v>67</v>
      </c>
      <c r="C398" s="78">
        <f t="shared" si="66"/>
        <v>7</v>
      </c>
      <c r="D398" s="79">
        <f t="shared" si="67"/>
        <v>3070771</v>
      </c>
      <c r="E398" s="38">
        <v>30707</v>
      </c>
      <c r="F398" s="25">
        <v>1</v>
      </c>
      <c r="G398" s="25" t="s">
        <v>438</v>
      </c>
      <c r="H398" s="25" t="s">
        <v>441</v>
      </c>
      <c r="I398" s="25">
        <f t="shared" si="68"/>
        <v>67</v>
      </c>
      <c r="J398" s="25">
        <f t="shared" si="70"/>
        <v>7</v>
      </c>
      <c r="K398" s="25">
        <f t="shared" si="69"/>
        <v>1</v>
      </c>
      <c r="L398" s="25"/>
      <c r="M398" s="25"/>
      <c r="N398" s="39"/>
      <c r="O398" s="48">
        <v>395</v>
      </c>
      <c r="R398" s="15"/>
      <c r="S398" s="15"/>
    </row>
    <row r="399" spans="1:19" ht="16.5" x14ac:dyDescent="0.2">
      <c r="A399" s="78">
        <f t="shared" si="65"/>
        <v>7</v>
      </c>
      <c r="B399" s="78">
        <f t="shared" si="71"/>
        <v>67</v>
      </c>
      <c r="C399" s="78">
        <f t="shared" si="66"/>
        <v>7</v>
      </c>
      <c r="D399" s="79">
        <f t="shared" si="67"/>
        <v>3070770</v>
      </c>
      <c r="E399" s="38">
        <v>30707</v>
      </c>
      <c r="F399" s="25">
        <v>2</v>
      </c>
      <c r="G399" s="25" t="s">
        <v>437</v>
      </c>
      <c r="H399" s="25" t="s">
        <v>443</v>
      </c>
      <c r="I399" s="25">
        <f t="shared" si="68"/>
        <v>67</v>
      </c>
      <c r="J399" s="25">
        <f t="shared" si="70"/>
        <v>7</v>
      </c>
      <c r="K399" s="25">
        <f t="shared" si="69"/>
        <v>1</v>
      </c>
      <c r="L399" s="25"/>
      <c r="M399" s="25"/>
      <c r="N399" s="39"/>
      <c r="O399" s="48">
        <v>396</v>
      </c>
      <c r="R399" s="15"/>
      <c r="S399" s="15"/>
    </row>
    <row r="400" spans="1:19" ht="16.5" x14ac:dyDescent="0.2">
      <c r="A400" s="78">
        <f t="shared" si="65"/>
        <v>7</v>
      </c>
      <c r="B400" s="78">
        <f t="shared" si="71"/>
        <v>67</v>
      </c>
      <c r="C400" s="78">
        <f t="shared" si="66"/>
        <v>7</v>
      </c>
      <c r="D400" s="79">
        <f t="shared" si="67"/>
        <v>3070771</v>
      </c>
      <c r="E400" s="38">
        <v>30707</v>
      </c>
      <c r="F400" s="25">
        <v>2</v>
      </c>
      <c r="G400" s="25" t="s">
        <v>438</v>
      </c>
      <c r="H400" s="25" t="s">
        <v>3480</v>
      </c>
      <c r="I400" s="25">
        <f t="shared" si="68"/>
        <v>67</v>
      </c>
      <c r="J400" s="25">
        <f t="shared" si="70"/>
        <v>7</v>
      </c>
      <c r="K400" s="25">
        <f t="shared" si="69"/>
        <v>1</v>
      </c>
      <c r="L400" s="25"/>
      <c r="M400" s="25"/>
      <c r="N400" s="39"/>
      <c r="O400" s="48">
        <v>397</v>
      </c>
      <c r="R400" s="15"/>
      <c r="S400" s="15"/>
    </row>
    <row r="401" spans="1:19" ht="16.5" x14ac:dyDescent="0.2">
      <c r="A401" s="78">
        <f t="shared" si="65"/>
        <v>7</v>
      </c>
      <c r="B401" s="78">
        <f t="shared" si="71"/>
        <v>67</v>
      </c>
      <c r="C401" s="78">
        <f t="shared" si="66"/>
        <v>7</v>
      </c>
      <c r="D401" s="79">
        <f t="shared" si="67"/>
        <v>3070770</v>
      </c>
      <c r="E401" s="38">
        <v>30707</v>
      </c>
      <c r="F401" s="25">
        <v>3</v>
      </c>
      <c r="G401" s="25" t="s">
        <v>437</v>
      </c>
      <c r="H401" s="25" t="s">
        <v>1002</v>
      </c>
      <c r="I401" s="25">
        <f t="shared" si="68"/>
        <v>67</v>
      </c>
      <c r="J401" s="25">
        <f t="shared" si="70"/>
        <v>7</v>
      </c>
      <c r="K401" s="25">
        <f t="shared" si="69"/>
        <v>1</v>
      </c>
      <c r="L401" s="25"/>
      <c r="M401" s="25"/>
      <c r="N401" s="39"/>
      <c r="O401" s="48">
        <v>398</v>
      </c>
      <c r="R401" s="15"/>
      <c r="S401" s="15"/>
    </row>
    <row r="402" spans="1:19" ht="17.25" thickBot="1" x14ac:dyDescent="0.25">
      <c r="A402" s="78">
        <f t="shared" si="65"/>
        <v>7</v>
      </c>
      <c r="B402" s="78">
        <f t="shared" si="71"/>
        <v>67</v>
      </c>
      <c r="C402" s="78">
        <f t="shared" si="66"/>
        <v>7</v>
      </c>
      <c r="D402" s="79">
        <f t="shared" si="67"/>
        <v>3070771</v>
      </c>
      <c r="E402" s="40">
        <v>30707</v>
      </c>
      <c r="F402" s="41">
        <v>3</v>
      </c>
      <c r="G402" s="41" t="s">
        <v>438</v>
      </c>
      <c r="H402" s="41" t="s">
        <v>442</v>
      </c>
      <c r="I402" s="41">
        <f t="shared" si="68"/>
        <v>67</v>
      </c>
      <c r="J402" s="41">
        <f t="shared" si="70"/>
        <v>7</v>
      </c>
      <c r="K402" s="41">
        <f t="shared" si="69"/>
        <v>1</v>
      </c>
      <c r="L402" s="41"/>
      <c r="M402" s="41"/>
      <c r="N402" s="43"/>
      <c r="O402" s="48">
        <v>399</v>
      </c>
      <c r="R402" s="15"/>
      <c r="S402" s="15"/>
    </row>
    <row r="403" spans="1:19" ht="16.5" x14ac:dyDescent="0.2">
      <c r="A403" s="78">
        <f t="shared" si="65"/>
        <v>7</v>
      </c>
      <c r="B403" s="78">
        <f t="shared" si="71"/>
        <v>68</v>
      </c>
      <c r="C403" s="78">
        <f t="shared" si="66"/>
        <v>8</v>
      </c>
      <c r="D403" s="79">
        <f t="shared" si="67"/>
        <v>3070880</v>
      </c>
      <c r="E403" s="35">
        <v>30708</v>
      </c>
      <c r="F403" s="36">
        <v>1</v>
      </c>
      <c r="G403" s="36" t="s">
        <v>437</v>
      </c>
      <c r="H403" s="36" t="s">
        <v>1463</v>
      </c>
      <c r="I403" s="36">
        <f t="shared" si="68"/>
        <v>67</v>
      </c>
      <c r="J403" s="36">
        <f t="shared" si="70"/>
        <v>7</v>
      </c>
      <c r="K403" s="36">
        <f t="shared" si="69"/>
        <v>1</v>
      </c>
      <c r="L403" s="36"/>
      <c r="M403" s="36"/>
      <c r="N403" s="37"/>
      <c r="O403" s="48">
        <v>400</v>
      </c>
      <c r="R403" s="15"/>
      <c r="S403" s="15"/>
    </row>
    <row r="404" spans="1:19" ht="16.5" x14ac:dyDescent="0.2">
      <c r="A404" s="78">
        <f t="shared" si="65"/>
        <v>7</v>
      </c>
      <c r="B404" s="78">
        <f t="shared" si="71"/>
        <v>68</v>
      </c>
      <c r="C404" s="78">
        <f t="shared" si="66"/>
        <v>8</v>
      </c>
      <c r="D404" s="79">
        <f t="shared" si="67"/>
        <v>3070881</v>
      </c>
      <c r="E404" s="38">
        <v>30708</v>
      </c>
      <c r="F404" s="25">
        <v>1</v>
      </c>
      <c r="G404" s="25" t="s">
        <v>438</v>
      </c>
      <c r="H404" s="25" t="s">
        <v>441</v>
      </c>
      <c r="I404" s="25">
        <f t="shared" si="68"/>
        <v>67</v>
      </c>
      <c r="J404" s="25">
        <f t="shared" si="70"/>
        <v>7</v>
      </c>
      <c r="K404" s="25">
        <f t="shared" si="69"/>
        <v>1</v>
      </c>
      <c r="L404" s="25"/>
      <c r="M404" s="25"/>
      <c r="N404" s="39"/>
      <c r="O404" s="48">
        <v>401</v>
      </c>
      <c r="R404" s="15"/>
      <c r="S404" s="15"/>
    </row>
    <row r="405" spans="1:19" ht="16.5" x14ac:dyDescent="0.2">
      <c r="A405" s="78">
        <f t="shared" si="65"/>
        <v>7</v>
      </c>
      <c r="B405" s="78">
        <f t="shared" si="71"/>
        <v>68</v>
      </c>
      <c r="C405" s="78">
        <f t="shared" si="66"/>
        <v>8</v>
      </c>
      <c r="D405" s="79">
        <f t="shared" si="67"/>
        <v>3070880</v>
      </c>
      <c r="E405" s="38">
        <v>30708</v>
      </c>
      <c r="F405" s="25">
        <v>2</v>
      </c>
      <c r="G405" s="25" t="s">
        <v>437</v>
      </c>
      <c r="H405" s="25" t="s">
        <v>443</v>
      </c>
      <c r="I405" s="25">
        <f t="shared" si="68"/>
        <v>67</v>
      </c>
      <c r="J405" s="25">
        <f t="shared" si="70"/>
        <v>7</v>
      </c>
      <c r="K405" s="25">
        <f t="shared" si="69"/>
        <v>1</v>
      </c>
      <c r="L405" s="25"/>
      <c r="M405" s="25"/>
      <c r="N405" s="39"/>
      <c r="O405" s="48">
        <v>402</v>
      </c>
      <c r="R405" s="15"/>
      <c r="S405" s="15"/>
    </row>
    <row r="406" spans="1:19" ht="16.5" x14ac:dyDescent="0.2">
      <c r="A406" s="78">
        <f t="shared" si="65"/>
        <v>7</v>
      </c>
      <c r="B406" s="78">
        <f t="shared" si="71"/>
        <v>68</v>
      </c>
      <c r="C406" s="78">
        <f t="shared" si="66"/>
        <v>8</v>
      </c>
      <c r="D406" s="79">
        <f t="shared" si="67"/>
        <v>3070881</v>
      </c>
      <c r="E406" s="38">
        <v>30708</v>
      </c>
      <c r="F406" s="25">
        <v>2</v>
      </c>
      <c r="G406" s="25" t="s">
        <v>438</v>
      </c>
      <c r="H406" s="25" t="s">
        <v>445</v>
      </c>
      <c r="I406" s="25">
        <f t="shared" si="68"/>
        <v>67</v>
      </c>
      <c r="J406" s="25">
        <f t="shared" si="70"/>
        <v>7</v>
      </c>
      <c r="K406" s="25">
        <f t="shared" si="69"/>
        <v>1</v>
      </c>
      <c r="L406" s="25"/>
      <c r="M406" s="25"/>
      <c r="N406" s="39"/>
      <c r="O406" s="48">
        <v>403</v>
      </c>
      <c r="R406" s="15"/>
      <c r="S406" s="15"/>
    </row>
    <row r="407" spans="1:19" ht="16.5" x14ac:dyDescent="0.2">
      <c r="A407" s="78">
        <f t="shared" si="65"/>
        <v>7</v>
      </c>
      <c r="B407" s="78">
        <f t="shared" si="71"/>
        <v>68</v>
      </c>
      <c r="C407" s="78">
        <f t="shared" si="66"/>
        <v>8</v>
      </c>
      <c r="D407" s="79">
        <f t="shared" si="67"/>
        <v>3070880</v>
      </c>
      <c r="E407" s="38">
        <v>30708</v>
      </c>
      <c r="F407" s="25">
        <v>3</v>
      </c>
      <c r="G407" s="25" t="s">
        <v>437</v>
      </c>
      <c r="H407" s="25" t="s">
        <v>1002</v>
      </c>
      <c r="I407" s="25">
        <f t="shared" si="68"/>
        <v>67</v>
      </c>
      <c r="J407" s="25">
        <f t="shared" si="70"/>
        <v>7</v>
      </c>
      <c r="K407" s="25">
        <f t="shared" si="69"/>
        <v>1</v>
      </c>
      <c r="L407" s="25"/>
      <c r="M407" s="25"/>
      <c r="N407" s="39"/>
      <c r="O407" s="48">
        <v>404</v>
      </c>
      <c r="R407" s="15"/>
      <c r="S407" s="15"/>
    </row>
    <row r="408" spans="1:19" ht="17.25" thickBot="1" x14ac:dyDescent="0.25">
      <c r="A408" s="78">
        <f t="shared" si="65"/>
        <v>7</v>
      </c>
      <c r="B408" s="78">
        <f t="shared" si="71"/>
        <v>68</v>
      </c>
      <c r="C408" s="78">
        <f t="shared" si="66"/>
        <v>8</v>
      </c>
      <c r="D408" s="79">
        <f t="shared" si="67"/>
        <v>3070881</v>
      </c>
      <c r="E408" s="40">
        <v>30708</v>
      </c>
      <c r="F408" s="41">
        <v>3</v>
      </c>
      <c r="G408" s="41" t="s">
        <v>3473</v>
      </c>
      <c r="H408" s="41" t="s">
        <v>442</v>
      </c>
      <c r="I408" s="41">
        <f t="shared" si="68"/>
        <v>67</v>
      </c>
      <c r="J408" s="41">
        <f t="shared" si="70"/>
        <v>7</v>
      </c>
      <c r="K408" s="41">
        <f t="shared" si="69"/>
        <v>1</v>
      </c>
      <c r="L408" s="41"/>
      <c r="M408" s="41"/>
      <c r="N408" s="43"/>
      <c r="O408" s="48">
        <v>405</v>
      </c>
      <c r="R408" s="15"/>
      <c r="S408" s="15"/>
    </row>
    <row r="409" spans="1:19" ht="16.5" x14ac:dyDescent="0.2">
      <c r="A409" s="78">
        <f t="shared" si="65"/>
        <v>7</v>
      </c>
      <c r="B409" s="78">
        <f t="shared" si="71"/>
        <v>69</v>
      </c>
      <c r="C409" s="78">
        <f t="shared" si="66"/>
        <v>9</v>
      </c>
      <c r="D409" s="79">
        <f t="shared" si="67"/>
        <v>3070990</v>
      </c>
      <c r="E409" s="35">
        <v>30709</v>
      </c>
      <c r="F409" s="36">
        <v>1</v>
      </c>
      <c r="G409" s="36" t="s">
        <v>437</v>
      </c>
      <c r="H409" s="36" t="s">
        <v>1463</v>
      </c>
      <c r="I409" s="36">
        <f t="shared" si="68"/>
        <v>68</v>
      </c>
      <c r="J409" s="36">
        <f t="shared" si="70"/>
        <v>7</v>
      </c>
      <c r="K409" s="36">
        <f t="shared" si="69"/>
        <v>1</v>
      </c>
      <c r="L409" s="36"/>
      <c r="M409" s="36"/>
      <c r="N409" s="37"/>
      <c r="O409" s="48">
        <v>406</v>
      </c>
      <c r="R409" s="15"/>
      <c r="S409" s="15"/>
    </row>
    <row r="410" spans="1:19" ht="16.5" x14ac:dyDescent="0.2">
      <c r="A410" s="78">
        <f t="shared" si="65"/>
        <v>7</v>
      </c>
      <c r="B410" s="78">
        <f t="shared" si="71"/>
        <v>69</v>
      </c>
      <c r="C410" s="78">
        <f t="shared" si="66"/>
        <v>9</v>
      </c>
      <c r="D410" s="79">
        <f t="shared" si="67"/>
        <v>3070991</v>
      </c>
      <c r="E410" s="38">
        <v>30709</v>
      </c>
      <c r="F410" s="25">
        <v>1</v>
      </c>
      <c r="G410" s="25" t="s">
        <v>438</v>
      </c>
      <c r="H410" s="25" t="s">
        <v>3478</v>
      </c>
      <c r="I410" s="25">
        <f t="shared" si="68"/>
        <v>68</v>
      </c>
      <c r="J410" s="25">
        <f t="shared" si="70"/>
        <v>7</v>
      </c>
      <c r="K410" s="25">
        <f t="shared" si="69"/>
        <v>1</v>
      </c>
      <c r="L410" s="25"/>
      <c r="M410" s="25"/>
      <c r="N410" s="39"/>
      <c r="O410" s="48">
        <v>407</v>
      </c>
      <c r="R410" s="15"/>
      <c r="S410" s="15"/>
    </row>
    <row r="411" spans="1:19" ht="16.5" x14ac:dyDescent="0.2">
      <c r="A411" s="78">
        <f t="shared" si="65"/>
        <v>7</v>
      </c>
      <c r="B411" s="78">
        <f t="shared" si="71"/>
        <v>69</v>
      </c>
      <c r="C411" s="78">
        <f t="shared" si="66"/>
        <v>9</v>
      </c>
      <c r="D411" s="79">
        <f t="shared" si="67"/>
        <v>3070990</v>
      </c>
      <c r="E411" s="38">
        <v>30709</v>
      </c>
      <c r="F411" s="25">
        <v>2</v>
      </c>
      <c r="G411" s="25" t="s">
        <v>437</v>
      </c>
      <c r="H411" s="25" t="s">
        <v>443</v>
      </c>
      <c r="I411" s="25">
        <f t="shared" si="68"/>
        <v>68</v>
      </c>
      <c r="J411" s="25">
        <f t="shared" si="70"/>
        <v>7</v>
      </c>
      <c r="K411" s="25">
        <f t="shared" si="69"/>
        <v>1</v>
      </c>
      <c r="L411" s="25"/>
      <c r="M411" s="25"/>
      <c r="N411" s="39"/>
      <c r="O411" s="48">
        <v>408</v>
      </c>
      <c r="R411" s="15"/>
      <c r="S411" s="15"/>
    </row>
    <row r="412" spans="1:19" ht="16.5" x14ac:dyDescent="0.2">
      <c r="A412" s="78">
        <f t="shared" si="65"/>
        <v>7</v>
      </c>
      <c r="B412" s="78">
        <f t="shared" si="71"/>
        <v>69</v>
      </c>
      <c r="C412" s="78">
        <f t="shared" si="66"/>
        <v>9</v>
      </c>
      <c r="D412" s="79">
        <f t="shared" si="67"/>
        <v>3070991</v>
      </c>
      <c r="E412" s="38">
        <v>30709</v>
      </c>
      <c r="F412" s="25">
        <v>2</v>
      </c>
      <c r="G412" s="25" t="s">
        <v>438</v>
      </c>
      <c r="H412" s="25" t="s">
        <v>445</v>
      </c>
      <c r="I412" s="25">
        <f t="shared" si="68"/>
        <v>68</v>
      </c>
      <c r="J412" s="25">
        <f t="shared" si="70"/>
        <v>7</v>
      </c>
      <c r="K412" s="25">
        <f t="shared" si="69"/>
        <v>1</v>
      </c>
      <c r="L412" s="25"/>
      <c r="M412" s="25"/>
      <c r="N412" s="39"/>
      <c r="O412" s="48">
        <v>409</v>
      </c>
      <c r="R412" s="15"/>
      <c r="S412" s="15"/>
    </row>
    <row r="413" spans="1:19" ht="16.5" x14ac:dyDescent="0.2">
      <c r="A413" s="78">
        <f t="shared" si="65"/>
        <v>7</v>
      </c>
      <c r="B413" s="78">
        <f t="shared" si="71"/>
        <v>69</v>
      </c>
      <c r="C413" s="78">
        <f t="shared" si="66"/>
        <v>9</v>
      </c>
      <c r="D413" s="79">
        <f t="shared" si="67"/>
        <v>3070990</v>
      </c>
      <c r="E413" s="38">
        <v>30709</v>
      </c>
      <c r="F413" s="25">
        <v>3</v>
      </c>
      <c r="G413" s="25" t="s">
        <v>437</v>
      </c>
      <c r="H413" s="25" t="s">
        <v>1002</v>
      </c>
      <c r="I413" s="25">
        <f t="shared" si="68"/>
        <v>68</v>
      </c>
      <c r="J413" s="25">
        <f t="shared" si="70"/>
        <v>7</v>
      </c>
      <c r="K413" s="25">
        <f t="shared" si="69"/>
        <v>1</v>
      </c>
      <c r="L413" s="25"/>
      <c r="M413" s="25"/>
      <c r="N413" s="39"/>
      <c r="O413" s="48">
        <v>410</v>
      </c>
      <c r="R413" s="15"/>
      <c r="S413" s="15"/>
    </row>
    <row r="414" spans="1:19" ht="17.25" thickBot="1" x14ac:dyDescent="0.25">
      <c r="A414" s="78">
        <f t="shared" si="65"/>
        <v>7</v>
      </c>
      <c r="B414" s="78">
        <f t="shared" si="71"/>
        <v>69</v>
      </c>
      <c r="C414" s="78">
        <f t="shared" si="66"/>
        <v>9</v>
      </c>
      <c r="D414" s="79">
        <f t="shared" si="67"/>
        <v>3070991</v>
      </c>
      <c r="E414" s="40">
        <v>30709</v>
      </c>
      <c r="F414" s="41">
        <v>3</v>
      </c>
      <c r="G414" s="41" t="s">
        <v>438</v>
      </c>
      <c r="H414" s="41" t="s">
        <v>442</v>
      </c>
      <c r="I414" s="41">
        <f t="shared" si="68"/>
        <v>68</v>
      </c>
      <c r="J414" s="41">
        <f t="shared" si="70"/>
        <v>7</v>
      </c>
      <c r="K414" s="41">
        <f t="shared" si="69"/>
        <v>1</v>
      </c>
      <c r="L414" s="41"/>
      <c r="M414" s="41"/>
      <c r="N414" s="43"/>
      <c r="O414" s="48">
        <v>411</v>
      </c>
      <c r="R414" s="15"/>
      <c r="S414" s="15"/>
    </row>
    <row r="415" spans="1:19" ht="16.5" x14ac:dyDescent="0.2">
      <c r="A415" s="78">
        <f t="shared" si="65"/>
        <v>7</v>
      </c>
      <c r="B415" s="78">
        <f t="shared" si="71"/>
        <v>70</v>
      </c>
      <c r="C415" s="78">
        <f t="shared" si="66"/>
        <v>10</v>
      </c>
      <c r="D415" s="79">
        <f t="shared" si="67"/>
        <v>3071100</v>
      </c>
      <c r="E415" s="35">
        <v>30710</v>
      </c>
      <c r="F415" s="36">
        <v>1</v>
      </c>
      <c r="G415" s="36" t="s">
        <v>437</v>
      </c>
      <c r="H415" s="36" t="s">
        <v>1463</v>
      </c>
      <c r="I415" s="36">
        <f t="shared" si="68"/>
        <v>68</v>
      </c>
      <c r="J415" s="36">
        <f t="shared" si="70"/>
        <v>7</v>
      </c>
      <c r="K415" s="36">
        <f t="shared" si="69"/>
        <v>1</v>
      </c>
      <c r="L415" s="36"/>
      <c r="M415" s="36"/>
      <c r="N415" s="37"/>
      <c r="O415" s="48">
        <v>412</v>
      </c>
      <c r="R415" s="15"/>
      <c r="S415" s="15"/>
    </row>
    <row r="416" spans="1:19" ht="16.5" x14ac:dyDescent="0.2">
      <c r="A416" s="78">
        <f t="shared" si="65"/>
        <v>7</v>
      </c>
      <c r="B416" s="78">
        <f t="shared" si="71"/>
        <v>70</v>
      </c>
      <c r="C416" s="78">
        <f t="shared" si="66"/>
        <v>10</v>
      </c>
      <c r="D416" s="79">
        <f t="shared" si="67"/>
        <v>3071101</v>
      </c>
      <c r="E416" s="38">
        <v>30710</v>
      </c>
      <c r="F416" s="25">
        <v>1</v>
      </c>
      <c r="G416" s="25" t="s">
        <v>3473</v>
      </c>
      <c r="H416" s="25" t="s">
        <v>441</v>
      </c>
      <c r="I416" s="25">
        <f t="shared" si="68"/>
        <v>68</v>
      </c>
      <c r="J416" s="25">
        <f t="shared" si="70"/>
        <v>7</v>
      </c>
      <c r="K416" s="25">
        <f t="shared" si="69"/>
        <v>1</v>
      </c>
      <c r="L416" s="25"/>
      <c r="M416" s="25"/>
      <c r="N416" s="39"/>
      <c r="O416" s="48">
        <v>413</v>
      </c>
      <c r="R416" s="15"/>
      <c r="S416" s="15"/>
    </row>
    <row r="417" spans="1:19" ht="16.5" x14ac:dyDescent="0.2">
      <c r="A417" s="78">
        <f t="shared" si="65"/>
        <v>7</v>
      </c>
      <c r="B417" s="78">
        <f t="shared" si="71"/>
        <v>70</v>
      </c>
      <c r="C417" s="78">
        <f t="shared" si="66"/>
        <v>10</v>
      </c>
      <c r="D417" s="79">
        <f t="shared" si="67"/>
        <v>3071100</v>
      </c>
      <c r="E417" s="38">
        <v>30710</v>
      </c>
      <c r="F417" s="25">
        <v>2</v>
      </c>
      <c r="G417" s="25" t="s">
        <v>437</v>
      </c>
      <c r="H417" s="25" t="s">
        <v>443</v>
      </c>
      <c r="I417" s="25">
        <f t="shared" si="68"/>
        <v>68</v>
      </c>
      <c r="J417" s="25">
        <f t="shared" si="70"/>
        <v>7</v>
      </c>
      <c r="K417" s="25">
        <f t="shared" si="69"/>
        <v>1</v>
      </c>
      <c r="L417" s="25"/>
      <c r="M417" s="25"/>
      <c r="N417" s="39"/>
      <c r="O417" s="48">
        <v>414</v>
      </c>
      <c r="R417" s="15"/>
      <c r="S417" s="15"/>
    </row>
    <row r="418" spans="1:19" ht="16.5" x14ac:dyDescent="0.2">
      <c r="A418" s="78">
        <f t="shared" si="65"/>
        <v>7</v>
      </c>
      <c r="B418" s="78">
        <f t="shared" si="71"/>
        <v>70</v>
      </c>
      <c r="C418" s="78">
        <f t="shared" si="66"/>
        <v>10</v>
      </c>
      <c r="D418" s="79">
        <f t="shared" si="67"/>
        <v>3071101</v>
      </c>
      <c r="E418" s="38">
        <v>30710</v>
      </c>
      <c r="F418" s="25">
        <v>2</v>
      </c>
      <c r="G418" s="25" t="s">
        <v>438</v>
      </c>
      <c r="H418" s="25" t="s">
        <v>445</v>
      </c>
      <c r="I418" s="25">
        <f t="shared" si="68"/>
        <v>68</v>
      </c>
      <c r="J418" s="25">
        <f t="shared" si="70"/>
        <v>7</v>
      </c>
      <c r="K418" s="25">
        <f t="shared" si="69"/>
        <v>1</v>
      </c>
      <c r="L418" s="25"/>
      <c r="M418" s="25"/>
      <c r="N418" s="39"/>
      <c r="O418" s="48">
        <v>415</v>
      </c>
      <c r="R418" s="15"/>
      <c r="S418" s="15"/>
    </row>
    <row r="419" spans="1:19" ht="16.5" x14ac:dyDescent="0.2">
      <c r="A419" s="78">
        <f t="shared" si="65"/>
        <v>7</v>
      </c>
      <c r="B419" s="78">
        <f t="shared" si="71"/>
        <v>70</v>
      </c>
      <c r="C419" s="78">
        <f t="shared" si="66"/>
        <v>10</v>
      </c>
      <c r="D419" s="79">
        <f t="shared" si="67"/>
        <v>3071100</v>
      </c>
      <c r="E419" s="38">
        <v>30710</v>
      </c>
      <c r="F419" s="25">
        <v>3</v>
      </c>
      <c r="G419" s="25" t="s">
        <v>437</v>
      </c>
      <c r="H419" s="25" t="s">
        <v>1002</v>
      </c>
      <c r="I419" s="25">
        <f t="shared" si="68"/>
        <v>68</v>
      </c>
      <c r="J419" s="25">
        <f t="shared" si="70"/>
        <v>7</v>
      </c>
      <c r="K419" s="25">
        <f t="shared" si="69"/>
        <v>1</v>
      </c>
      <c r="L419" s="25"/>
      <c r="M419" s="25"/>
      <c r="N419" s="39"/>
      <c r="O419" s="48">
        <v>416</v>
      </c>
      <c r="R419" s="15"/>
      <c r="S419" s="15"/>
    </row>
    <row r="420" spans="1:19" ht="17.25" thickBot="1" x14ac:dyDescent="0.25">
      <c r="A420" s="78">
        <f t="shared" si="65"/>
        <v>7</v>
      </c>
      <c r="B420" s="78">
        <f t="shared" si="71"/>
        <v>70</v>
      </c>
      <c r="C420" s="78">
        <f t="shared" si="66"/>
        <v>10</v>
      </c>
      <c r="D420" s="79">
        <f t="shared" si="67"/>
        <v>3071101</v>
      </c>
      <c r="E420" s="40">
        <v>30710</v>
      </c>
      <c r="F420" s="41">
        <v>3</v>
      </c>
      <c r="G420" s="41" t="s">
        <v>438</v>
      </c>
      <c r="H420" s="41" t="s">
        <v>442</v>
      </c>
      <c r="I420" s="41">
        <f t="shared" si="68"/>
        <v>68</v>
      </c>
      <c r="J420" s="41">
        <f t="shared" si="70"/>
        <v>7</v>
      </c>
      <c r="K420" s="41">
        <f t="shared" si="69"/>
        <v>1</v>
      </c>
      <c r="L420" s="41"/>
      <c r="M420" s="41"/>
      <c r="N420" s="43"/>
      <c r="O420" s="48">
        <v>417</v>
      </c>
      <c r="R420" s="15"/>
      <c r="S420" s="15"/>
    </row>
    <row r="421" spans="1:19" ht="16.5" x14ac:dyDescent="0.2">
      <c r="A421" s="78">
        <f t="shared" si="65"/>
        <v>7</v>
      </c>
      <c r="B421" s="78">
        <f t="shared" si="71"/>
        <v>71</v>
      </c>
      <c r="C421" s="78">
        <f t="shared" si="66"/>
        <v>11</v>
      </c>
      <c r="D421" s="79">
        <f t="shared" si="67"/>
        <v>3071210</v>
      </c>
      <c r="E421" s="35">
        <v>30711</v>
      </c>
      <c r="F421" s="36">
        <v>1</v>
      </c>
      <c r="G421" s="36" t="s">
        <v>437</v>
      </c>
      <c r="H421" s="36" t="s">
        <v>1463</v>
      </c>
      <c r="I421" s="36">
        <f t="shared" si="68"/>
        <v>69</v>
      </c>
      <c r="J421" s="36">
        <f t="shared" si="70"/>
        <v>7</v>
      </c>
      <c r="K421" s="36">
        <f t="shared" si="69"/>
        <v>1</v>
      </c>
      <c r="L421" s="36"/>
      <c r="M421" s="36"/>
      <c r="N421" s="37"/>
      <c r="O421" s="48">
        <v>418</v>
      </c>
      <c r="R421" s="15"/>
      <c r="S421" s="15"/>
    </row>
    <row r="422" spans="1:19" ht="16.5" x14ac:dyDescent="0.2">
      <c r="A422" s="78">
        <f t="shared" si="65"/>
        <v>7</v>
      </c>
      <c r="B422" s="78">
        <f t="shared" si="71"/>
        <v>71</v>
      </c>
      <c r="C422" s="78">
        <f t="shared" si="66"/>
        <v>11</v>
      </c>
      <c r="D422" s="79">
        <f t="shared" si="67"/>
        <v>3071211</v>
      </c>
      <c r="E422" s="38">
        <v>30711</v>
      </c>
      <c r="F422" s="25">
        <v>1</v>
      </c>
      <c r="G422" s="25" t="s">
        <v>438</v>
      </c>
      <c r="H422" s="25" t="s">
        <v>441</v>
      </c>
      <c r="I422" s="25">
        <f t="shared" si="68"/>
        <v>69</v>
      </c>
      <c r="J422" s="25">
        <f t="shared" si="70"/>
        <v>7</v>
      </c>
      <c r="K422" s="25">
        <f t="shared" si="69"/>
        <v>1</v>
      </c>
      <c r="L422" s="25"/>
      <c r="M422" s="25"/>
      <c r="N422" s="39"/>
      <c r="O422" s="48">
        <v>419</v>
      </c>
      <c r="R422" s="15"/>
      <c r="S422" s="15"/>
    </row>
    <row r="423" spans="1:19" ht="16.5" x14ac:dyDescent="0.2">
      <c r="A423" s="78">
        <f t="shared" si="65"/>
        <v>7</v>
      </c>
      <c r="B423" s="78">
        <f t="shared" si="71"/>
        <v>71</v>
      </c>
      <c r="C423" s="78">
        <f t="shared" si="66"/>
        <v>11</v>
      </c>
      <c r="D423" s="79">
        <f t="shared" si="67"/>
        <v>3071210</v>
      </c>
      <c r="E423" s="38">
        <v>30711</v>
      </c>
      <c r="F423" s="25">
        <v>2</v>
      </c>
      <c r="G423" s="25" t="s">
        <v>437</v>
      </c>
      <c r="H423" s="25" t="s">
        <v>443</v>
      </c>
      <c r="I423" s="25">
        <f t="shared" si="68"/>
        <v>69</v>
      </c>
      <c r="J423" s="25">
        <f t="shared" si="70"/>
        <v>7</v>
      </c>
      <c r="K423" s="25">
        <f t="shared" si="69"/>
        <v>1</v>
      </c>
      <c r="L423" s="25"/>
      <c r="M423" s="25"/>
      <c r="N423" s="39"/>
      <c r="O423" s="48">
        <v>420</v>
      </c>
      <c r="R423" s="15"/>
      <c r="S423" s="15"/>
    </row>
    <row r="424" spans="1:19" ht="16.5" x14ac:dyDescent="0.2">
      <c r="A424" s="78">
        <f t="shared" si="65"/>
        <v>7</v>
      </c>
      <c r="B424" s="78">
        <f t="shared" si="71"/>
        <v>71</v>
      </c>
      <c r="C424" s="78">
        <f t="shared" si="66"/>
        <v>11</v>
      </c>
      <c r="D424" s="79">
        <f t="shared" si="67"/>
        <v>3071211</v>
      </c>
      <c r="E424" s="38">
        <v>30711</v>
      </c>
      <c r="F424" s="25">
        <v>2</v>
      </c>
      <c r="G424" s="25" t="s">
        <v>438</v>
      </c>
      <c r="H424" s="25" t="s">
        <v>445</v>
      </c>
      <c r="I424" s="25">
        <f t="shared" si="68"/>
        <v>69</v>
      </c>
      <c r="J424" s="25">
        <f t="shared" si="70"/>
        <v>7</v>
      </c>
      <c r="K424" s="25">
        <f t="shared" si="69"/>
        <v>1</v>
      </c>
      <c r="L424" s="25"/>
      <c r="M424" s="25"/>
      <c r="N424" s="39"/>
      <c r="O424" s="48">
        <v>421</v>
      </c>
      <c r="R424" s="15"/>
      <c r="S424" s="15"/>
    </row>
    <row r="425" spans="1:19" ht="16.5" x14ac:dyDescent="0.2">
      <c r="A425" s="78">
        <f t="shared" si="65"/>
        <v>7</v>
      </c>
      <c r="B425" s="78">
        <f t="shared" si="71"/>
        <v>71</v>
      </c>
      <c r="C425" s="78">
        <f t="shared" si="66"/>
        <v>11</v>
      </c>
      <c r="D425" s="79">
        <f t="shared" si="67"/>
        <v>3071210</v>
      </c>
      <c r="E425" s="38">
        <v>30711</v>
      </c>
      <c r="F425" s="25">
        <v>3</v>
      </c>
      <c r="G425" s="25" t="s">
        <v>437</v>
      </c>
      <c r="H425" s="25" t="s">
        <v>1002</v>
      </c>
      <c r="I425" s="25">
        <f t="shared" si="68"/>
        <v>69</v>
      </c>
      <c r="J425" s="25">
        <f t="shared" si="70"/>
        <v>7</v>
      </c>
      <c r="K425" s="25">
        <f t="shared" si="69"/>
        <v>1</v>
      </c>
      <c r="L425" s="25"/>
      <c r="M425" s="25"/>
      <c r="N425" s="39"/>
      <c r="O425" s="48">
        <v>422</v>
      </c>
      <c r="R425" s="15"/>
      <c r="S425" s="15"/>
    </row>
    <row r="426" spans="1:19" ht="17.25" thickBot="1" x14ac:dyDescent="0.25">
      <c r="A426" s="78">
        <f t="shared" si="65"/>
        <v>7</v>
      </c>
      <c r="B426" s="78">
        <f t="shared" si="71"/>
        <v>71</v>
      </c>
      <c r="C426" s="78">
        <f t="shared" si="66"/>
        <v>11</v>
      </c>
      <c r="D426" s="79">
        <f t="shared" si="67"/>
        <v>3071211</v>
      </c>
      <c r="E426" s="40">
        <v>30711</v>
      </c>
      <c r="F426" s="41">
        <v>3</v>
      </c>
      <c r="G426" s="41" t="s">
        <v>438</v>
      </c>
      <c r="H426" s="41" t="s">
        <v>442</v>
      </c>
      <c r="I426" s="41">
        <f t="shared" si="68"/>
        <v>69</v>
      </c>
      <c r="J426" s="41">
        <f t="shared" si="70"/>
        <v>7</v>
      </c>
      <c r="K426" s="41">
        <f t="shared" si="69"/>
        <v>1</v>
      </c>
      <c r="L426" s="41"/>
      <c r="M426" s="41"/>
      <c r="N426" s="43"/>
      <c r="O426" s="48">
        <v>423</v>
      </c>
      <c r="R426" s="15"/>
      <c r="S426" s="15"/>
    </row>
    <row r="427" spans="1:19" ht="16.5" x14ac:dyDescent="0.2">
      <c r="A427" s="78">
        <f t="shared" si="65"/>
        <v>7</v>
      </c>
      <c r="B427" s="78">
        <f t="shared" si="71"/>
        <v>72</v>
      </c>
      <c r="C427" s="78">
        <f t="shared" si="66"/>
        <v>12</v>
      </c>
      <c r="D427" s="79">
        <f t="shared" si="67"/>
        <v>3071320</v>
      </c>
      <c r="E427" s="35">
        <v>30712</v>
      </c>
      <c r="F427" s="36">
        <v>1</v>
      </c>
      <c r="G427" s="36" t="s">
        <v>437</v>
      </c>
      <c r="H427" s="36" t="s">
        <v>1463</v>
      </c>
      <c r="I427" s="36">
        <f t="shared" si="68"/>
        <v>69</v>
      </c>
      <c r="J427" s="36">
        <f t="shared" si="70"/>
        <v>7</v>
      </c>
      <c r="K427" s="36">
        <f t="shared" si="69"/>
        <v>1</v>
      </c>
      <c r="L427" s="36"/>
      <c r="M427" s="36"/>
      <c r="N427" s="37"/>
      <c r="O427" s="48">
        <v>424</v>
      </c>
      <c r="R427" s="15"/>
      <c r="S427" s="15"/>
    </row>
    <row r="428" spans="1:19" ht="16.5" x14ac:dyDescent="0.2">
      <c r="A428" s="78">
        <f t="shared" si="65"/>
        <v>7</v>
      </c>
      <c r="B428" s="78">
        <f t="shared" si="71"/>
        <v>72</v>
      </c>
      <c r="C428" s="78">
        <f t="shared" si="66"/>
        <v>12</v>
      </c>
      <c r="D428" s="79">
        <f t="shared" si="67"/>
        <v>3071321</v>
      </c>
      <c r="E428" s="38">
        <v>30712</v>
      </c>
      <c r="F428" s="25">
        <v>1</v>
      </c>
      <c r="G428" s="25" t="s">
        <v>438</v>
      </c>
      <c r="H428" s="25" t="s">
        <v>3478</v>
      </c>
      <c r="I428" s="25">
        <f t="shared" si="68"/>
        <v>69</v>
      </c>
      <c r="J428" s="25">
        <f t="shared" si="70"/>
        <v>7</v>
      </c>
      <c r="K428" s="25">
        <f t="shared" si="69"/>
        <v>1</v>
      </c>
      <c r="L428" s="25"/>
      <c r="M428" s="25"/>
      <c r="N428" s="39"/>
      <c r="O428" s="48">
        <v>425</v>
      </c>
      <c r="R428" s="15"/>
      <c r="S428" s="15"/>
    </row>
    <row r="429" spans="1:19" ht="16.5" x14ac:dyDescent="0.2">
      <c r="A429" s="78">
        <f t="shared" si="65"/>
        <v>7</v>
      </c>
      <c r="B429" s="78">
        <f t="shared" si="71"/>
        <v>72</v>
      </c>
      <c r="C429" s="78">
        <f t="shared" si="66"/>
        <v>12</v>
      </c>
      <c r="D429" s="79">
        <f t="shared" si="67"/>
        <v>3071320</v>
      </c>
      <c r="E429" s="38">
        <v>30712</v>
      </c>
      <c r="F429" s="25">
        <v>2</v>
      </c>
      <c r="G429" s="25" t="s">
        <v>437</v>
      </c>
      <c r="H429" s="25" t="s">
        <v>443</v>
      </c>
      <c r="I429" s="25">
        <f t="shared" si="68"/>
        <v>69</v>
      </c>
      <c r="J429" s="25">
        <f t="shared" si="70"/>
        <v>7</v>
      </c>
      <c r="K429" s="25">
        <f t="shared" si="69"/>
        <v>1</v>
      </c>
      <c r="L429" s="25"/>
      <c r="M429" s="25"/>
      <c r="N429" s="39"/>
      <c r="O429" s="48">
        <v>426</v>
      </c>
      <c r="R429" s="15"/>
      <c r="S429" s="15"/>
    </row>
    <row r="430" spans="1:19" ht="16.5" x14ac:dyDescent="0.2">
      <c r="A430" s="78">
        <f t="shared" si="65"/>
        <v>7</v>
      </c>
      <c r="B430" s="78">
        <f t="shared" si="71"/>
        <v>72</v>
      </c>
      <c r="C430" s="78">
        <f t="shared" si="66"/>
        <v>12</v>
      </c>
      <c r="D430" s="79">
        <f t="shared" si="67"/>
        <v>3071321</v>
      </c>
      <c r="E430" s="38">
        <v>30712</v>
      </c>
      <c r="F430" s="25">
        <v>2</v>
      </c>
      <c r="G430" s="25" t="s">
        <v>438</v>
      </c>
      <c r="H430" s="25" t="s">
        <v>445</v>
      </c>
      <c r="I430" s="25">
        <f t="shared" si="68"/>
        <v>69</v>
      </c>
      <c r="J430" s="25">
        <f t="shared" si="70"/>
        <v>7</v>
      </c>
      <c r="K430" s="25">
        <f t="shared" si="69"/>
        <v>1</v>
      </c>
      <c r="L430" s="25"/>
      <c r="M430" s="25"/>
      <c r="N430" s="39"/>
      <c r="O430" s="48">
        <v>427</v>
      </c>
      <c r="R430" s="15"/>
      <c r="S430" s="15"/>
    </row>
    <row r="431" spans="1:19" ht="16.5" x14ac:dyDescent="0.2">
      <c r="A431" s="78">
        <f t="shared" si="65"/>
        <v>7</v>
      </c>
      <c r="B431" s="78">
        <f t="shared" si="71"/>
        <v>72</v>
      </c>
      <c r="C431" s="78">
        <f t="shared" si="66"/>
        <v>12</v>
      </c>
      <c r="D431" s="79">
        <f t="shared" si="67"/>
        <v>3071320</v>
      </c>
      <c r="E431" s="38">
        <v>30712</v>
      </c>
      <c r="F431" s="25">
        <v>3</v>
      </c>
      <c r="G431" s="25" t="s">
        <v>437</v>
      </c>
      <c r="H431" s="25" t="s">
        <v>1002</v>
      </c>
      <c r="I431" s="25">
        <f t="shared" si="68"/>
        <v>69</v>
      </c>
      <c r="J431" s="25">
        <f t="shared" si="70"/>
        <v>7</v>
      </c>
      <c r="K431" s="25">
        <f t="shared" si="69"/>
        <v>1</v>
      </c>
      <c r="L431" s="25"/>
      <c r="M431" s="25"/>
      <c r="N431" s="39"/>
      <c r="O431" s="48">
        <v>428</v>
      </c>
      <c r="R431" s="15"/>
      <c r="S431" s="15"/>
    </row>
    <row r="432" spans="1:19" ht="17.25" thickBot="1" x14ac:dyDescent="0.25">
      <c r="A432" s="78">
        <f t="shared" si="65"/>
        <v>7</v>
      </c>
      <c r="B432" s="78">
        <f t="shared" si="71"/>
        <v>72</v>
      </c>
      <c r="C432" s="78">
        <f t="shared" si="66"/>
        <v>12</v>
      </c>
      <c r="D432" s="79">
        <f t="shared" si="67"/>
        <v>3071321</v>
      </c>
      <c r="E432" s="40">
        <v>30712</v>
      </c>
      <c r="F432" s="41">
        <v>3</v>
      </c>
      <c r="G432" s="41" t="s">
        <v>438</v>
      </c>
      <c r="H432" s="41" t="s">
        <v>3481</v>
      </c>
      <c r="I432" s="41">
        <f t="shared" si="68"/>
        <v>69</v>
      </c>
      <c r="J432" s="41">
        <f t="shared" si="70"/>
        <v>7</v>
      </c>
      <c r="K432" s="41">
        <f t="shared" si="69"/>
        <v>1</v>
      </c>
      <c r="L432" s="41"/>
      <c r="M432" s="41"/>
      <c r="N432" s="43"/>
      <c r="O432" s="48">
        <v>429</v>
      </c>
      <c r="R432" s="15"/>
      <c r="S432" s="15"/>
    </row>
    <row r="433" spans="1:19" ht="16.5" x14ac:dyDescent="0.2">
      <c r="A433" s="78">
        <f t="shared" si="65"/>
        <v>7</v>
      </c>
      <c r="B433" s="78">
        <f t="shared" si="71"/>
        <v>73</v>
      </c>
      <c r="C433" s="78">
        <f t="shared" si="66"/>
        <v>13</v>
      </c>
      <c r="D433" s="79">
        <f t="shared" si="67"/>
        <v>3071430</v>
      </c>
      <c r="E433" s="35">
        <v>30713</v>
      </c>
      <c r="F433" s="36">
        <v>1</v>
      </c>
      <c r="G433" s="36" t="s">
        <v>437</v>
      </c>
      <c r="H433" s="36" t="s">
        <v>1463</v>
      </c>
      <c r="I433" s="36">
        <f t="shared" si="68"/>
        <v>70</v>
      </c>
      <c r="J433" s="36">
        <f t="shared" si="70"/>
        <v>8</v>
      </c>
      <c r="K433" s="36">
        <f t="shared" si="69"/>
        <v>1</v>
      </c>
      <c r="L433" s="36"/>
      <c r="M433" s="36"/>
      <c r="N433" s="37"/>
      <c r="O433" s="48">
        <v>430</v>
      </c>
      <c r="R433" s="15"/>
      <c r="S433" s="15"/>
    </row>
    <row r="434" spans="1:19" ht="16.5" x14ac:dyDescent="0.2">
      <c r="A434" s="78">
        <f t="shared" si="65"/>
        <v>7</v>
      </c>
      <c r="B434" s="78">
        <f t="shared" si="71"/>
        <v>73</v>
      </c>
      <c r="C434" s="78">
        <f t="shared" si="66"/>
        <v>13</v>
      </c>
      <c r="D434" s="79">
        <f t="shared" si="67"/>
        <v>3071431</v>
      </c>
      <c r="E434" s="38">
        <v>30713</v>
      </c>
      <c r="F434" s="25">
        <v>1</v>
      </c>
      <c r="G434" s="25" t="s">
        <v>438</v>
      </c>
      <c r="H434" s="25" t="s">
        <v>441</v>
      </c>
      <c r="I434" s="25">
        <f t="shared" si="68"/>
        <v>70</v>
      </c>
      <c r="J434" s="25">
        <f t="shared" si="70"/>
        <v>8</v>
      </c>
      <c r="K434" s="25">
        <f t="shared" si="69"/>
        <v>1</v>
      </c>
      <c r="L434" s="25"/>
      <c r="M434" s="25"/>
      <c r="N434" s="39"/>
      <c r="O434" s="48">
        <v>431</v>
      </c>
      <c r="R434" s="15"/>
      <c r="S434" s="15"/>
    </row>
    <row r="435" spans="1:19" ht="16.5" x14ac:dyDescent="0.2">
      <c r="A435" s="78">
        <f t="shared" si="65"/>
        <v>7</v>
      </c>
      <c r="B435" s="78">
        <f t="shared" si="71"/>
        <v>73</v>
      </c>
      <c r="C435" s="78">
        <f t="shared" si="66"/>
        <v>13</v>
      </c>
      <c r="D435" s="79">
        <f t="shared" si="67"/>
        <v>3071430</v>
      </c>
      <c r="E435" s="38">
        <v>30713</v>
      </c>
      <c r="F435" s="25">
        <v>2</v>
      </c>
      <c r="G435" s="25" t="s">
        <v>437</v>
      </c>
      <c r="H435" s="25" t="s">
        <v>443</v>
      </c>
      <c r="I435" s="25">
        <f t="shared" si="68"/>
        <v>70</v>
      </c>
      <c r="J435" s="25">
        <f t="shared" si="70"/>
        <v>7</v>
      </c>
      <c r="K435" s="25">
        <f t="shared" si="69"/>
        <v>1</v>
      </c>
      <c r="L435" s="25"/>
      <c r="M435" s="25"/>
      <c r="N435" s="39"/>
      <c r="O435" s="48">
        <v>432</v>
      </c>
      <c r="R435" s="15"/>
      <c r="S435" s="15"/>
    </row>
    <row r="436" spans="1:19" ht="16.5" x14ac:dyDescent="0.2">
      <c r="A436" s="78">
        <f t="shared" si="65"/>
        <v>7</v>
      </c>
      <c r="B436" s="78">
        <f t="shared" si="71"/>
        <v>73</v>
      </c>
      <c r="C436" s="78">
        <f t="shared" si="66"/>
        <v>13</v>
      </c>
      <c r="D436" s="79">
        <f t="shared" si="67"/>
        <v>3071431</v>
      </c>
      <c r="E436" s="38">
        <v>30713</v>
      </c>
      <c r="F436" s="25">
        <v>2</v>
      </c>
      <c r="G436" s="25" t="s">
        <v>438</v>
      </c>
      <c r="H436" s="25" t="s">
        <v>445</v>
      </c>
      <c r="I436" s="25">
        <f t="shared" si="68"/>
        <v>70</v>
      </c>
      <c r="J436" s="25">
        <f t="shared" si="70"/>
        <v>7</v>
      </c>
      <c r="K436" s="25">
        <f t="shared" si="69"/>
        <v>1</v>
      </c>
      <c r="L436" s="25"/>
      <c r="M436" s="25"/>
      <c r="N436" s="39"/>
      <c r="O436" s="48">
        <v>433</v>
      </c>
      <c r="R436" s="15"/>
      <c r="S436" s="15"/>
    </row>
    <row r="437" spans="1:19" ht="16.5" x14ac:dyDescent="0.2">
      <c r="A437" s="78">
        <f t="shared" si="65"/>
        <v>7</v>
      </c>
      <c r="B437" s="78">
        <f t="shared" si="71"/>
        <v>73</v>
      </c>
      <c r="C437" s="78">
        <f t="shared" si="66"/>
        <v>13</v>
      </c>
      <c r="D437" s="79">
        <f t="shared" si="67"/>
        <v>3071430</v>
      </c>
      <c r="E437" s="38">
        <v>30713</v>
      </c>
      <c r="F437" s="25">
        <v>3</v>
      </c>
      <c r="G437" s="25" t="s">
        <v>437</v>
      </c>
      <c r="H437" s="25" t="s">
        <v>1002</v>
      </c>
      <c r="I437" s="25">
        <f t="shared" si="68"/>
        <v>70</v>
      </c>
      <c r="J437" s="25">
        <f t="shared" si="70"/>
        <v>7</v>
      </c>
      <c r="K437" s="25">
        <f t="shared" si="69"/>
        <v>1</v>
      </c>
      <c r="L437" s="25"/>
      <c r="M437" s="25"/>
      <c r="N437" s="39"/>
      <c r="O437" s="48">
        <v>434</v>
      </c>
      <c r="R437" s="15"/>
      <c r="S437" s="15"/>
    </row>
    <row r="438" spans="1:19" ht="17.25" thickBot="1" x14ac:dyDescent="0.25">
      <c r="A438" s="78">
        <f t="shared" si="65"/>
        <v>7</v>
      </c>
      <c r="B438" s="78">
        <f t="shared" si="71"/>
        <v>73</v>
      </c>
      <c r="C438" s="78">
        <f t="shared" si="66"/>
        <v>13</v>
      </c>
      <c r="D438" s="79">
        <f t="shared" si="67"/>
        <v>3071431</v>
      </c>
      <c r="E438" s="40">
        <v>30713</v>
      </c>
      <c r="F438" s="41">
        <v>3</v>
      </c>
      <c r="G438" s="41" t="s">
        <v>438</v>
      </c>
      <c r="H438" s="41" t="s">
        <v>442</v>
      </c>
      <c r="I438" s="41">
        <f t="shared" si="68"/>
        <v>70</v>
      </c>
      <c r="J438" s="41">
        <f t="shared" si="70"/>
        <v>7</v>
      </c>
      <c r="K438" s="41">
        <f t="shared" si="69"/>
        <v>1</v>
      </c>
      <c r="L438" s="41"/>
      <c r="M438" s="41"/>
      <c r="N438" s="43"/>
      <c r="O438" s="48">
        <v>435</v>
      </c>
      <c r="R438" s="15"/>
      <c r="S438" s="15"/>
    </row>
    <row r="439" spans="1:19" ht="16.5" x14ac:dyDescent="0.2">
      <c r="A439" s="78">
        <f t="shared" si="65"/>
        <v>7</v>
      </c>
      <c r="B439" s="78">
        <f t="shared" si="71"/>
        <v>74</v>
      </c>
      <c r="C439" s="78">
        <f t="shared" si="66"/>
        <v>14</v>
      </c>
      <c r="D439" s="79">
        <f t="shared" si="67"/>
        <v>3071540</v>
      </c>
      <c r="E439" s="35">
        <v>30714</v>
      </c>
      <c r="F439" s="36">
        <v>1</v>
      </c>
      <c r="G439" s="36" t="s">
        <v>437</v>
      </c>
      <c r="H439" s="36" t="s">
        <v>1463</v>
      </c>
      <c r="I439" s="36">
        <f t="shared" si="68"/>
        <v>70</v>
      </c>
      <c r="J439" s="36">
        <f t="shared" si="70"/>
        <v>8</v>
      </c>
      <c r="K439" s="36">
        <f t="shared" si="69"/>
        <v>1</v>
      </c>
      <c r="L439" s="36"/>
      <c r="M439" s="36"/>
      <c r="N439" s="37"/>
      <c r="O439" s="48">
        <v>436</v>
      </c>
      <c r="R439" s="15"/>
      <c r="S439" s="15"/>
    </row>
    <row r="440" spans="1:19" ht="16.5" x14ac:dyDescent="0.2">
      <c r="A440" s="78">
        <f t="shared" si="65"/>
        <v>7</v>
      </c>
      <c r="B440" s="78">
        <f t="shared" si="71"/>
        <v>74</v>
      </c>
      <c r="C440" s="78">
        <f t="shared" si="66"/>
        <v>14</v>
      </c>
      <c r="D440" s="79">
        <f t="shared" si="67"/>
        <v>3071541</v>
      </c>
      <c r="E440" s="38">
        <v>30714</v>
      </c>
      <c r="F440" s="25">
        <v>1</v>
      </c>
      <c r="G440" s="25" t="s">
        <v>438</v>
      </c>
      <c r="H440" s="25" t="s">
        <v>441</v>
      </c>
      <c r="I440" s="25">
        <f t="shared" si="68"/>
        <v>70</v>
      </c>
      <c r="J440" s="25">
        <f t="shared" si="70"/>
        <v>8</v>
      </c>
      <c r="K440" s="25">
        <f t="shared" si="69"/>
        <v>1</v>
      </c>
      <c r="L440" s="25"/>
      <c r="M440" s="25"/>
      <c r="N440" s="39"/>
      <c r="O440" s="48">
        <v>437</v>
      </c>
      <c r="R440" s="15"/>
      <c r="S440" s="15"/>
    </row>
    <row r="441" spans="1:19" ht="16.5" x14ac:dyDescent="0.2">
      <c r="A441" s="78">
        <f t="shared" si="65"/>
        <v>7</v>
      </c>
      <c r="B441" s="78">
        <f t="shared" si="71"/>
        <v>74</v>
      </c>
      <c r="C441" s="78">
        <f t="shared" si="66"/>
        <v>14</v>
      </c>
      <c r="D441" s="79">
        <f t="shared" si="67"/>
        <v>3071540</v>
      </c>
      <c r="E441" s="38">
        <v>30714</v>
      </c>
      <c r="F441" s="25">
        <v>2</v>
      </c>
      <c r="G441" s="25" t="s">
        <v>437</v>
      </c>
      <c r="H441" s="25" t="s">
        <v>443</v>
      </c>
      <c r="I441" s="25">
        <f t="shared" si="68"/>
        <v>70</v>
      </c>
      <c r="J441" s="25">
        <f t="shared" si="70"/>
        <v>8</v>
      </c>
      <c r="K441" s="25">
        <f t="shared" si="69"/>
        <v>1</v>
      </c>
      <c r="L441" s="25"/>
      <c r="M441" s="25"/>
      <c r="N441" s="39"/>
      <c r="O441" s="48">
        <v>438</v>
      </c>
      <c r="R441" s="15"/>
      <c r="S441" s="15"/>
    </row>
    <row r="442" spans="1:19" ht="16.5" x14ac:dyDescent="0.2">
      <c r="A442" s="78">
        <f t="shared" si="65"/>
        <v>7</v>
      </c>
      <c r="B442" s="78">
        <f t="shared" si="71"/>
        <v>74</v>
      </c>
      <c r="C442" s="78">
        <f t="shared" si="66"/>
        <v>14</v>
      </c>
      <c r="D442" s="79">
        <f t="shared" si="67"/>
        <v>3071541</v>
      </c>
      <c r="E442" s="38">
        <v>30714</v>
      </c>
      <c r="F442" s="25">
        <v>2</v>
      </c>
      <c r="G442" s="25" t="s">
        <v>438</v>
      </c>
      <c r="H442" s="25" t="s">
        <v>445</v>
      </c>
      <c r="I442" s="25">
        <f t="shared" si="68"/>
        <v>70</v>
      </c>
      <c r="J442" s="25">
        <f t="shared" si="70"/>
        <v>8</v>
      </c>
      <c r="K442" s="25">
        <f t="shared" si="69"/>
        <v>1</v>
      </c>
      <c r="L442" s="25"/>
      <c r="M442" s="25"/>
      <c r="N442" s="39"/>
      <c r="O442" s="48">
        <v>439</v>
      </c>
      <c r="R442" s="15"/>
      <c r="S442" s="15"/>
    </row>
    <row r="443" spans="1:19" ht="16.5" x14ac:dyDescent="0.2">
      <c r="A443" s="78">
        <f t="shared" si="65"/>
        <v>7</v>
      </c>
      <c r="B443" s="78">
        <f t="shared" si="71"/>
        <v>74</v>
      </c>
      <c r="C443" s="78">
        <f t="shared" si="66"/>
        <v>14</v>
      </c>
      <c r="D443" s="79">
        <f t="shared" si="67"/>
        <v>3071540</v>
      </c>
      <c r="E443" s="38">
        <v>30714</v>
      </c>
      <c r="F443" s="25">
        <v>3</v>
      </c>
      <c r="G443" s="25" t="s">
        <v>437</v>
      </c>
      <c r="H443" s="25" t="s">
        <v>1002</v>
      </c>
      <c r="I443" s="25">
        <f t="shared" si="68"/>
        <v>70</v>
      </c>
      <c r="J443" s="25">
        <f t="shared" si="70"/>
        <v>7</v>
      </c>
      <c r="K443" s="25">
        <f t="shared" si="69"/>
        <v>1</v>
      </c>
      <c r="L443" s="25"/>
      <c r="M443" s="25"/>
      <c r="N443" s="39"/>
      <c r="O443" s="48">
        <v>440</v>
      </c>
      <c r="R443" s="15"/>
      <c r="S443" s="15"/>
    </row>
    <row r="444" spans="1:19" ht="17.25" thickBot="1" x14ac:dyDescent="0.25">
      <c r="A444" s="78">
        <f t="shared" si="65"/>
        <v>7</v>
      </c>
      <c r="B444" s="78">
        <f t="shared" si="71"/>
        <v>74</v>
      </c>
      <c r="C444" s="78">
        <f t="shared" si="66"/>
        <v>14</v>
      </c>
      <c r="D444" s="79">
        <f t="shared" si="67"/>
        <v>3071541</v>
      </c>
      <c r="E444" s="40">
        <v>30714</v>
      </c>
      <c r="F444" s="41">
        <v>3</v>
      </c>
      <c r="G444" s="41" t="s">
        <v>438</v>
      </c>
      <c r="H444" s="41" t="s">
        <v>442</v>
      </c>
      <c r="I444" s="41">
        <f t="shared" si="68"/>
        <v>70</v>
      </c>
      <c r="J444" s="41">
        <f t="shared" si="70"/>
        <v>7</v>
      </c>
      <c r="K444" s="41">
        <f t="shared" si="69"/>
        <v>1</v>
      </c>
      <c r="L444" s="41"/>
      <c r="M444" s="41"/>
      <c r="N444" s="43"/>
      <c r="O444" s="48">
        <v>441</v>
      </c>
      <c r="R444" s="15"/>
      <c r="S444" s="15"/>
    </row>
    <row r="445" spans="1:19" ht="16.5" x14ac:dyDescent="0.2">
      <c r="A445" s="78">
        <f t="shared" si="65"/>
        <v>7</v>
      </c>
      <c r="B445" s="78">
        <f t="shared" si="71"/>
        <v>75</v>
      </c>
      <c r="C445" s="78">
        <f t="shared" si="66"/>
        <v>15</v>
      </c>
      <c r="D445" s="79">
        <f t="shared" si="67"/>
        <v>3071650</v>
      </c>
      <c r="E445" s="35">
        <v>30715</v>
      </c>
      <c r="F445" s="36">
        <v>1</v>
      </c>
      <c r="G445" s="36" t="s">
        <v>437</v>
      </c>
      <c r="H445" s="36" t="s">
        <v>1463</v>
      </c>
      <c r="I445" s="36">
        <f t="shared" si="68"/>
        <v>70</v>
      </c>
      <c r="J445" s="36">
        <f t="shared" si="70"/>
        <v>8</v>
      </c>
      <c r="K445" s="36">
        <f t="shared" si="69"/>
        <v>1</v>
      </c>
      <c r="L445" s="36"/>
      <c r="M445" s="36"/>
      <c r="N445" s="37"/>
      <c r="O445" s="48">
        <v>442</v>
      </c>
      <c r="R445" s="15"/>
      <c r="S445" s="15"/>
    </row>
    <row r="446" spans="1:19" ht="16.5" x14ac:dyDescent="0.2">
      <c r="A446" s="78">
        <f t="shared" si="65"/>
        <v>7</v>
      </c>
      <c r="B446" s="78">
        <f t="shared" si="71"/>
        <v>75</v>
      </c>
      <c r="C446" s="78">
        <f t="shared" si="66"/>
        <v>15</v>
      </c>
      <c r="D446" s="79">
        <f t="shared" si="67"/>
        <v>3071651</v>
      </c>
      <c r="E446" s="38">
        <v>30715</v>
      </c>
      <c r="F446" s="25">
        <v>1</v>
      </c>
      <c r="G446" s="25" t="s">
        <v>438</v>
      </c>
      <c r="H446" s="25" t="s">
        <v>441</v>
      </c>
      <c r="I446" s="25">
        <f t="shared" si="68"/>
        <v>70</v>
      </c>
      <c r="J446" s="25">
        <f t="shared" si="70"/>
        <v>8</v>
      </c>
      <c r="K446" s="25">
        <f t="shared" si="69"/>
        <v>1</v>
      </c>
      <c r="L446" s="25"/>
      <c r="M446" s="25"/>
      <c r="N446" s="39"/>
      <c r="O446" s="48">
        <v>443</v>
      </c>
      <c r="R446" s="15"/>
      <c r="S446" s="15"/>
    </row>
    <row r="447" spans="1:19" ht="16.5" x14ac:dyDescent="0.2">
      <c r="A447" s="78">
        <f t="shared" si="65"/>
        <v>7</v>
      </c>
      <c r="B447" s="78">
        <f t="shared" si="71"/>
        <v>75</v>
      </c>
      <c r="C447" s="78">
        <f t="shared" si="66"/>
        <v>15</v>
      </c>
      <c r="D447" s="79">
        <f t="shared" si="67"/>
        <v>3071650</v>
      </c>
      <c r="E447" s="38">
        <v>30715</v>
      </c>
      <c r="F447" s="25">
        <v>2</v>
      </c>
      <c r="G447" s="25" t="s">
        <v>437</v>
      </c>
      <c r="H447" s="25" t="s">
        <v>443</v>
      </c>
      <c r="I447" s="25">
        <f t="shared" si="68"/>
        <v>70</v>
      </c>
      <c r="J447" s="25">
        <f t="shared" si="70"/>
        <v>8</v>
      </c>
      <c r="K447" s="25">
        <f t="shared" si="69"/>
        <v>1</v>
      </c>
      <c r="L447" s="25"/>
      <c r="M447" s="25"/>
      <c r="N447" s="39"/>
      <c r="O447" s="48">
        <v>444</v>
      </c>
      <c r="R447" s="15"/>
      <c r="S447" s="15"/>
    </row>
    <row r="448" spans="1:19" ht="16.5" x14ac:dyDescent="0.2">
      <c r="A448" s="78">
        <f t="shared" si="65"/>
        <v>7</v>
      </c>
      <c r="B448" s="78">
        <f t="shared" si="71"/>
        <v>75</v>
      </c>
      <c r="C448" s="78">
        <f t="shared" si="66"/>
        <v>15</v>
      </c>
      <c r="D448" s="79">
        <f t="shared" si="67"/>
        <v>3071651</v>
      </c>
      <c r="E448" s="38">
        <v>30715</v>
      </c>
      <c r="F448" s="25">
        <v>2</v>
      </c>
      <c r="G448" s="25" t="s">
        <v>438</v>
      </c>
      <c r="H448" s="25" t="s">
        <v>445</v>
      </c>
      <c r="I448" s="25">
        <f t="shared" si="68"/>
        <v>70</v>
      </c>
      <c r="J448" s="25">
        <f t="shared" si="70"/>
        <v>8</v>
      </c>
      <c r="K448" s="25">
        <f t="shared" si="69"/>
        <v>1</v>
      </c>
      <c r="L448" s="25"/>
      <c r="M448" s="25"/>
      <c r="N448" s="39"/>
      <c r="O448" s="48">
        <v>445</v>
      </c>
      <c r="R448" s="15"/>
      <c r="S448" s="15"/>
    </row>
    <row r="449" spans="1:19" ht="16.5" x14ac:dyDescent="0.2">
      <c r="A449" s="78">
        <f t="shared" si="65"/>
        <v>7</v>
      </c>
      <c r="B449" s="78">
        <f t="shared" si="71"/>
        <v>75</v>
      </c>
      <c r="C449" s="78">
        <f t="shared" si="66"/>
        <v>15</v>
      </c>
      <c r="D449" s="79">
        <f t="shared" si="67"/>
        <v>3071650</v>
      </c>
      <c r="E449" s="38">
        <v>30715</v>
      </c>
      <c r="F449" s="25">
        <v>3</v>
      </c>
      <c r="G449" s="25" t="s">
        <v>437</v>
      </c>
      <c r="H449" s="25" t="s">
        <v>3476</v>
      </c>
      <c r="I449" s="25">
        <f t="shared" si="68"/>
        <v>70</v>
      </c>
      <c r="J449" s="25">
        <f t="shared" si="70"/>
        <v>8</v>
      </c>
      <c r="K449" s="25">
        <f t="shared" si="69"/>
        <v>1</v>
      </c>
      <c r="L449" s="25"/>
      <c r="M449" s="25"/>
      <c r="N449" s="39"/>
      <c r="O449" s="48">
        <v>446</v>
      </c>
      <c r="R449" s="15"/>
      <c r="S449" s="15"/>
    </row>
    <row r="450" spans="1:19" ht="17.25" thickBot="1" x14ac:dyDescent="0.25">
      <c r="A450" s="78">
        <f t="shared" ref="A450:A513" si="72">MATCH(B450-1,$AD$4:$AD$19,1)</f>
        <v>7</v>
      </c>
      <c r="B450" s="78">
        <f t="shared" si="71"/>
        <v>75</v>
      </c>
      <c r="C450" s="78">
        <f t="shared" ref="C450:C513" si="73">B450-INDEX($AD$4:$AD$19,A450)</f>
        <v>15</v>
      </c>
      <c r="D450" s="79">
        <f t="shared" ref="D450:D513" si="74">E450*100+C450*10+IF(G450="jlr",0,1)</f>
        <v>3071651</v>
      </c>
      <c r="E450" s="40">
        <v>30715</v>
      </c>
      <c r="F450" s="41">
        <v>3</v>
      </c>
      <c r="G450" s="41" t="s">
        <v>3473</v>
      </c>
      <c r="H450" s="41" t="s">
        <v>442</v>
      </c>
      <c r="I450" s="41">
        <f t="shared" ref="I450:I513" si="75">INDEX($V$4:$V$198,B450)</f>
        <v>70</v>
      </c>
      <c r="J450" s="41">
        <f t="shared" si="70"/>
        <v>8</v>
      </c>
      <c r="K450" s="41">
        <f t="shared" ref="K450:K513" si="76">INDEX($Z$4:$Z$198,B450)</f>
        <v>1</v>
      </c>
      <c r="L450" s="41"/>
      <c r="M450" s="41"/>
      <c r="N450" s="43"/>
      <c r="O450" s="48">
        <v>447</v>
      </c>
      <c r="R450" s="15"/>
      <c r="S450" s="15"/>
    </row>
    <row r="451" spans="1:19" ht="16.5" x14ac:dyDescent="0.2">
      <c r="A451" s="78">
        <f t="shared" si="72"/>
        <v>8</v>
      </c>
      <c r="B451" s="78">
        <f t="shared" si="71"/>
        <v>76</v>
      </c>
      <c r="C451" s="78">
        <f t="shared" si="73"/>
        <v>1</v>
      </c>
      <c r="D451" s="79">
        <f t="shared" si="74"/>
        <v>3080110</v>
      </c>
      <c r="E451" s="35">
        <v>30801</v>
      </c>
      <c r="F451" s="36">
        <v>1</v>
      </c>
      <c r="G451" s="36" t="s">
        <v>437</v>
      </c>
      <c r="H451" s="36" t="s">
        <v>1463</v>
      </c>
      <c r="I451" s="36">
        <f t="shared" si="75"/>
        <v>74</v>
      </c>
      <c r="J451" s="36">
        <f t="shared" ref="J451:J514" si="77">INDEX($W$4:$Y$198,B451,F451)</f>
        <v>8</v>
      </c>
      <c r="K451" s="36">
        <f t="shared" si="76"/>
        <v>1</v>
      </c>
      <c r="L451" s="36"/>
      <c r="M451" s="36"/>
      <c r="N451" s="37"/>
      <c r="O451" s="48">
        <v>448</v>
      </c>
      <c r="R451" s="15"/>
      <c r="S451" s="15"/>
    </row>
    <row r="452" spans="1:19" ht="16.5" x14ac:dyDescent="0.2">
      <c r="A452" s="78">
        <f t="shared" si="72"/>
        <v>8</v>
      </c>
      <c r="B452" s="78">
        <f t="shared" si="71"/>
        <v>76</v>
      </c>
      <c r="C452" s="78">
        <f t="shared" si="73"/>
        <v>1</v>
      </c>
      <c r="D452" s="79">
        <f t="shared" si="74"/>
        <v>3080111</v>
      </c>
      <c r="E452" s="38">
        <v>30801</v>
      </c>
      <c r="F452" s="25">
        <v>1</v>
      </c>
      <c r="G452" s="25" t="s">
        <v>438</v>
      </c>
      <c r="H452" s="25" t="s">
        <v>441</v>
      </c>
      <c r="I452" s="25">
        <f t="shared" si="75"/>
        <v>74</v>
      </c>
      <c r="J452" s="25">
        <f t="shared" si="77"/>
        <v>8</v>
      </c>
      <c r="K452" s="25">
        <f t="shared" si="76"/>
        <v>1</v>
      </c>
      <c r="L452" s="25"/>
      <c r="M452" s="25"/>
      <c r="N452" s="39"/>
      <c r="O452" s="48">
        <v>449</v>
      </c>
      <c r="R452" s="15"/>
      <c r="S452" s="15"/>
    </row>
    <row r="453" spans="1:19" ht="16.5" x14ac:dyDescent="0.2">
      <c r="A453" s="78">
        <f t="shared" si="72"/>
        <v>8</v>
      </c>
      <c r="B453" s="78">
        <f t="shared" si="71"/>
        <v>76</v>
      </c>
      <c r="C453" s="78">
        <f t="shared" si="73"/>
        <v>1</v>
      </c>
      <c r="D453" s="79">
        <f t="shared" si="74"/>
        <v>3080110</v>
      </c>
      <c r="E453" s="38">
        <v>30801</v>
      </c>
      <c r="F453" s="25">
        <v>2</v>
      </c>
      <c r="G453" s="25" t="s">
        <v>437</v>
      </c>
      <c r="H453" s="25" t="s">
        <v>3479</v>
      </c>
      <c r="I453" s="25">
        <f t="shared" si="75"/>
        <v>74</v>
      </c>
      <c r="J453" s="25">
        <f t="shared" si="77"/>
        <v>8</v>
      </c>
      <c r="K453" s="25">
        <f t="shared" si="76"/>
        <v>1</v>
      </c>
      <c r="L453" s="25"/>
      <c r="M453" s="25"/>
      <c r="N453" s="39"/>
      <c r="O453" s="48">
        <v>450</v>
      </c>
      <c r="R453" s="15"/>
      <c r="S453" s="15"/>
    </row>
    <row r="454" spans="1:19" ht="16.5" x14ac:dyDescent="0.2">
      <c r="A454" s="78">
        <f t="shared" si="72"/>
        <v>8</v>
      </c>
      <c r="B454" s="78">
        <f t="shared" si="71"/>
        <v>76</v>
      </c>
      <c r="C454" s="78">
        <f t="shared" si="73"/>
        <v>1</v>
      </c>
      <c r="D454" s="79">
        <f t="shared" si="74"/>
        <v>3080111</v>
      </c>
      <c r="E454" s="38">
        <v>30801</v>
      </c>
      <c r="F454" s="25">
        <v>2</v>
      </c>
      <c r="G454" s="25" t="s">
        <v>438</v>
      </c>
      <c r="H454" s="25" t="s">
        <v>445</v>
      </c>
      <c r="I454" s="25">
        <f t="shared" si="75"/>
        <v>74</v>
      </c>
      <c r="J454" s="25">
        <f t="shared" si="77"/>
        <v>8</v>
      </c>
      <c r="K454" s="25">
        <f t="shared" si="76"/>
        <v>1</v>
      </c>
      <c r="L454" s="25"/>
      <c r="M454" s="25"/>
      <c r="N454" s="39"/>
      <c r="O454" s="48">
        <v>451</v>
      </c>
      <c r="R454" s="15"/>
      <c r="S454" s="15"/>
    </row>
    <row r="455" spans="1:19" ht="16.5" x14ac:dyDescent="0.2">
      <c r="A455" s="78">
        <f t="shared" si="72"/>
        <v>8</v>
      </c>
      <c r="B455" s="78">
        <f t="shared" si="71"/>
        <v>76</v>
      </c>
      <c r="C455" s="78">
        <f t="shared" si="73"/>
        <v>1</v>
      </c>
      <c r="D455" s="79">
        <f t="shared" si="74"/>
        <v>3080110</v>
      </c>
      <c r="E455" s="38">
        <v>30801</v>
      </c>
      <c r="F455" s="25">
        <v>3</v>
      </c>
      <c r="G455" s="25" t="s">
        <v>437</v>
      </c>
      <c r="H455" s="25" t="s">
        <v>1002</v>
      </c>
      <c r="I455" s="25">
        <f t="shared" si="75"/>
        <v>74</v>
      </c>
      <c r="J455" s="25">
        <f t="shared" si="77"/>
        <v>8</v>
      </c>
      <c r="K455" s="25">
        <f t="shared" si="76"/>
        <v>1</v>
      </c>
      <c r="L455" s="25"/>
      <c r="M455" s="25"/>
      <c r="N455" s="39"/>
      <c r="O455" s="48">
        <v>452</v>
      </c>
      <c r="R455" s="15"/>
      <c r="S455" s="15"/>
    </row>
    <row r="456" spans="1:19" ht="17.25" thickBot="1" x14ac:dyDescent="0.25">
      <c r="A456" s="78">
        <f t="shared" si="72"/>
        <v>8</v>
      </c>
      <c r="B456" s="78">
        <f t="shared" si="71"/>
        <v>76</v>
      </c>
      <c r="C456" s="78">
        <f t="shared" si="73"/>
        <v>1</v>
      </c>
      <c r="D456" s="79">
        <f t="shared" si="74"/>
        <v>3080111</v>
      </c>
      <c r="E456" s="40">
        <v>30801</v>
      </c>
      <c r="F456" s="41">
        <v>3</v>
      </c>
      <c r="G456" s="41" t="s">
        <v>438</v>
      </c>
      <c r="H456" s="41" t="s">
        <v>442</v>
      </c>
      <c r="I456" s="41">
        <f t="shared" si="75"/>
        <v>74</v>
      </c>
      <c r="J456" s="41">
        <f t="shared" si="77"/>
        <v>8</v>
      </c>
      <c r="K456" s="41">
        <f t="shared" si="76"/>
        <v>1</v>
      </c>
      <c r="L456" s="41"/>
      <c r="M456" s="41"/>
      <c r="N456" s="43"/>
      <c r="O456" s="48">
        <v>453</v>
      </c>
      <c r="R456" s="15"/>
      <c r="S456" s="15"/>
    </row>
    <row r="457" spans="1:19" ht="16.5" x14ac:dyDescent="0.2">
      <c r="A457" s="78">
        <f t="shared" si="72"/>
        <v>8</v>
      </c>
      <c r="B457" s="78">
        <f t="shared" ref="B457:B520" si="78">INT((O460-1)/6)+1</f>
        <v>77</v>
      </c>
      <c r="C457" s="78">
        <f t="shared" si="73"/>
        <v>2</v>
      </c>
      <c r="D457" s="79">
        <f t="shared" si="74"/>
        <v>3080220</v>
      </c>
      <c r="E457" s="35">
        <v>30802</v>
      </c>
      <c r="F457" s="36">
        <v>1</v>
      </c>
      <c r="G457" s="36" t="s">
        <v>437</v>
      </c>
      <c r="H457" s="36" t="s">
        <v>1463</v>
      </c>
      <c r="I457" s="36">
        <f t="shared" si="75"/>
        <v>74</v>
      </c>
      <c r="J457" s="36">
        <f t="shared" si="77"/>
        <v>8</v>
      </c>
      <c r="K457" s="36">
        <f t="shared" si="76"/>
        <v>1</v>
      </c>
      <c r="L457" s="36"/>
      <c r="M457" s="36"/>
      <c r="N457" s="37"/>
      <c r="O457" s="48">
        <v>454</v>
      </c>
      <c r="R457" s="15"/>
      <c r="S457" s="15"/>
    </row>
    <row r="458" spans="1:19" ht="16.5" x14ac:dyDescent="0.2">
      <c r="A458" s="78">
        <f t="shared" si="72"/>
        <v>8</v>
      </c>
      <c r="B458" s="78">
        <f t="shared" si="78"/>
        <v>77</v>
      </c>
      <c r="C458" s="78">
        <f t="shared" si="73"/>
        <v>2</v>
      </c>
      <c r="D458" s="79">
        <f t="shared" si="74"/>
        <v>3080221</v>
      </c>
      <c r="E458" s="38">
        <v>30802</v>
      </c>
      <c r="F458" s="25">
        <v>1</v>
      </c>
      <c r="G458" s="25" t="s">
        <v>3473</v>
      </c>
      <c r="H458" s="25" t="s">
        <v>441</v>
      </c>
      <c r="I458" s="25">
        <f t="shared" si="75"/>
        <v>74</v>
      </c>
      <c r="J458" s="25">
        <f t="shared" si="77"/>
        <v>8</v>
      </c>
      <c r="K458" s="25">
        <f t="shared" si="76"/>
        <v>1</v>
      </c>
      <c r="L458" s="25"/>
      <c r="M458" s="25"/>
      <c r="N458" s="39"/>
      <c r="O458" s="48">
        <v>455</v>
      </c>
      <c r="R458" s="15"/>
      <c r="S458" s="15"/>
    </row>
    <row r="459" spans="1:19" ht="16.5" x14ac:dyDescent="0.2">
      <c r="A459" s="78">
        <f t="shared" si="72"/>
        <v>8</v>
      </c>
      <c r="B459" s="78">
        <f t="shared" si="78"/>
        <v>77</v>
      </c>
      <c r="C459" s="78">
        <f t="shared" si="73"/>
        <v>2</v>
      </c>
      <c r="D459" s="79">
        <f t="shared" si="74"/>
        <v>3080220</v>
      </c>
      <c r="E459" s="38">
        <v>30802</v>
      </c>
      <c r="F459" s="25">
        <v>2</v>
      </c>
      <c r="G459" s="25" t="s">
        <v>3475</v>
      </c>
      <c r="H459" s="25" t="s">
        <v>443</v>
      </c>
      <c r="I459" s="25">
        <f t="shared" si="75"/>
        <v>74</v>
      </c>
      <c r="J459" s="25">
        <f t="shared" si="77"/>
        <v>8</v>
      </c>
      <c r="K459" s="25">
        <f t="shared" si="76"/>
        <v>1</v>
      </c>
      <c r="L459" s="25"/>
      <c r="M459" s="25"/>
      <c r="N459" s="39"/>
      <c r="O459" s="48">
        <v>456</v>
      </c>
      <c r="R459" s="15"/>
      <c r="S459" s="15"/>
    </row>
    <row r="460" spans="1:19" ht="16.5" x14ac:dyDescent="0.2">
      <c r="A460" s="78">
        <f t="shared" si="72"/>
        <v>8</v>
      </c>
      <c r="B460" s="78">
        <f t="shared" si="78"/>
        <v>77</v>
      </c>
      <c r="C460" s="78">
        <f t="shared" si="73"/>
        <v>2</v>
      </c>
      <c r="D460" s="79">
        <f t="shared" si="74"/>
        <v>3080221</v>
      </c>
      <c r="E460" s="38">
        <v>30802</v>
      </c>
      <c r="F460" s="25">
        <v>2</v>
      </c>
      <c r="G460" s="25" t="s">
        <v>438</v>
      </c>
      <c r="H460" s="25" t="s">
        <v>445</v>
      </c>
      <c r="I460" s="25">
        <f t="shared" si="75"/>
        <v>74</v>
      </c>
      <c r="J460" s="25">
        <f t="shared" si="77"/>
        <v>8</v>
      </c>
      <c r="K460" s="25">
        <f t="shared" si="76"/>
        <v>1</v>
      </c>
      <c r="L460" s="25"/>
      <c r="M460" s="25"/>
      <c r="N460" s="39"/>
      <c r="O460" s="48">
        <v>457</v>
      </c>
      <c r="R460" s="15"/>
      <c r="S460" s="15"/>
    </row>
    <row r="461" spans="1:19" ht="16.5" x14ac:dyDescent="0.2">
      <c r="A461" s="78">
        <f t="shared" si="72"/>
        <v>8</v>
      </c>
      <c r="B461" s="78">
        <f t="shared" si="78"/>
        <v>77</v>
      </c>
      <c r="C461" s="78">
        <f t="shared" si="73"/>
        <v>2</v>
      </c>
      <c r="D461" s="79">
        <f t="shared" si="74"/>
        <v>3080220</v>
      </c>
      <c r="E461" s="38">
        <v>30802</v>
      </c>
      <c r="F461" s="25">
        <v>3</v>
      </c>
      <c r="G461" s="25" t="s">
        <v>437</v>
      </c>
      <c r="H461" s="25" t="s">
        <v>1002</v>
      </c>
      <c r="I461" s="25">
        <f t="shared" si="75"/>
        <v>74</v>
      </c>
      <c r="J461" s="25">
        <f t="shared" si="77"/>
        <v>8</v>
      </c>
      <c r="K461" s="25">
        <f t="shared" si="76"/>
        <v>1</v>
      </c>
      <c r="L461" s="25"/>
      <c r="M461" s="25"/>
      <c r="N461" s="39"/>
      <c r="O461" s="48">
        <v>458</v>
      </c>
      <c r="R461" s="15"/>
      <c r="S461" s="15"/>
    </row>
    <row r="462" spans="1:19" ht="17.25" thickBot="1" x14ac:dyDescent="0.25">
      <c r="A462" s="78">
        <f t="shared" si="72"/>
        <v>8</v>
      </c>
      <c r="B462" s="78">
        <f t="shared" si="78"/>
        <v>77</v>
      </c>
      <c r="C462" s="78">
        <f t="shared" si="73"/>
        <v>2</v>
      </c>
      <c r="D462" s="79">
        <f t="shared" si="74"/>
        <v>3080221</v>
      </c>
      <c r="E462" s="40">
        <v>30802</v>
      </c>
      <c r="F462" s="41">
        <v>3</v>
      </c>
      <c r="G462" s="41" t="s">
        <v>438</v>
      </c>
      <c r="H462" s="41" t="s">
        <v>442</v>
      </c>
      <c r="I462" s="41">
        <f t="shared" si="75"/>
        <v>74</v>
      </c>
      <c r="J462" s="41">
        <f t="shared" si="77"/>
        <v>8</v>
      </c>
      <c r="K462" s="41">
        <f t="shared" si="76"/>
        <v>1</v>
      </c>
      <c r="L462" s="41"/>
      <c r="M462" s="41"/>
      <c r="N462" s="43"/>
      <c r="O462" s="48">
        <v>459</v>
      </c>
      <c r="R462" s="15"/>
      <c r="S462" s="15"/>
    </row>
    <row r="463" spans="1:19" ht="16.5" x14ac:dyDescent="0.2">
      <c r="A463" s="78">
        <f t="shared" si="72"/>
        <v>8</v>
      </c>
      <c r="B463" s="78">
        <f t="shared" si="78"/>
        <v>78</v>
      </c>
      <c r="C463" s="78">
        <f t="shared" si="73"/>
        <v>3</v>
      </c>
      <c r="D463" s="79">
        <f t="shared" si="74"/>
        <v>3080330</v>
      </c>
      <c r="E463" s="35">
        <v>30803</v>
      </c>
      <c r="F463" s="36">
        <v>1</v>
      </c>
      <c r="G463" s="36" t="s">
        <v>437</v>
      </c>
      <c r="H463" s="36" t="s">
        <v>1463</v>
      </c>
      <c r="I463" s="36">
        <f t="shared" si="75"/>
        <v>75</v>
      </c>
      <c r="J463" s="36">
        <f t="shared" si="77"/>
        <v>8</v>
      </c>
      <c r="K463" s="36">
        <f t="shared" si="76"/>
        <v>1</v>
      </c>
      <c r="L463" s="36"/>
      <c r="M463" s="36"/>
      <c r="N463" s="37"/>
      <c r="O463" s="48">
        <v>460</v>
      </c>
      <c r="R463" s="15"/>
      <c r="S463" s="15"/>
    </row>
    <row r="464" spans="1:19" ht="16.5" x14ac:dyDescent="0.2">
      <c r="A464" s="78">
        <f t="shared" si="72"/>
        <v>8</v>
      </c>
      <c r="B464" s="78">
        <f t="shared" si="78"/>
        <v>78</v>
      </c>
      <c r="C464" s="78">
        <f t="shared" si="73"/>
        <v>3</v>
      </c>
      <c r="D464" s="79">
        <f t="shared" si="74"/>
        <v>3080331</v>
      </c>
      <c r="E464" s="38">
        <v>30803</v>
      </c>
      <c r="F464" s="25">
        <v>1</v>
      </c>
      <c r="G464" s="25" t="s">
        <v>438</v>
      </c>
      <c r="H464" s="25" t="s">
        <v>441</v>
      </c>
      <c r="I464" s="25">
        <f t="shared" si="75"/>
        <v>75</v>
      </c>
      <c r="J464" s="25">
        <f t="shared" si="77"/>
        <v>8</v>
      </c>
      <c r="K464" s="25">
        <f t="shared" si="76"/>
        <v>1</v>
      </c>
      <c r="L464" s="25"/>
      <c r="M464" s="25"/>
      <c r="N464" s="39"/>
      <c r="O464" s="48">
        <v>461</v>
      </c>
      <c r="R464" s="15"/>
      <c r="S464" s="15"/>
    </row>
    <row r="465" spans="1:19" ht="16.5" x14ac:dyDescent="0.2">
      <c r="A465" s="78">
        <f t="shared" si="72"/>
        <v>8</v>
      </c>
      <c r="B465" s="78">
        <f t="shared" si="78"/>
        <v>78</v>
      </c>
      <c r="C465" s="78">
        <f t="shared" si="73"/>
        <v>3</v>
      </c>
      <c r="D465" s="79">
        <f t="shared" si="74"/>
        <v>3080330</v>
      </c>
      <c r="E465" s="38">
        <v>30803</v>
      </c>
      <c r="F465" s="25">
        <v>2</v>
      </c>
      <c r="G465" s="25" t="s">
        <v>3475</v>
      </c>
      <c r="H465" s="25" t="s">
        <v>443</v>
      </c>
      <c r="I465" s="25">
        <f t="shared" si="75"/>
        <v>75</v>
      </c>
      <c r="J465" s="25">
        <f t="shared" si="77"/>
        <v>8</v>
      </c>
      <c r="K465" s="25">
        <f t="shared" si="76"/>
        <v>1</v>
      </c>
      <c r="L465" s="25"/>
      <c r="M465" s="25"/>
      <c r="N465" s="39"/>
      <c r="O465" s="48">
        <v>462</v>
      </c>
      <c r="R465" s="15"/>
      <c r="S465" s="15"/>
    </row>
    <row r="466" spans="1:19" ht="16.5" x14ac:dyDescent="0.2">
      <c r="A466" s="78">
        <f t="shared" si="72"/>
        <v>8</v>
      </c>
      <c r="B466" s="78">
        <f t="shared" si="78"/>
        <v>78</v>
      </c>
      <c r="C466" s="78">
        <f t="shared" si="73"/>
        <v>3</v>
      </c>
      <c r="D466" s="79">
        <f t="shared" si="74"/>
        <v>3080331</v>
      </c>
      <c r="E466" s="38">
        <v>30803</v>
      </c>
      <c r="F466" s="25">
        <v>2</v>
      </c>
      <c r="G466" s="25" t="s">
        <v>438</v>
      </c>
      <c r="H466" s="25" t="s">
        <v>3480</v>
      </c>
      <c r="I466" s="25">
        <f t="shared" si="75"/>
        <v>75</v>
      </c>
      <c r="J466" s="25">
        <f t="shared" si="77"/>
        <v>8</v>
      </c>
      <c r="K466" s="25">
        <f t="shared" si="76"/>
        <v>1</v>
      </c>
      <c r="L466" s="25"/>
      <c r="M466" s="25"/>
      <c r="N466" s="39"/>
      <c r="O466" s="48">
        <v>463</v>
      </c>
      <c r="R466" s="15"/>
      <c r="S466" s="15"/>
    </row>
    <row r="467" spans="1:19" ht="16.5" x14ac:dyDescent="0.2">
      <c r="A467" s="78">
        <f t="shared" si="72"/>
        <v>8</v>
      </c>
      <c r="B467" s="78">
        <f t="shared" si="78"/>
        <v>78</v>
      </c>
      <c r="C467" s="78">
        <f t="shared" si="73"/>
        <v>3</v>
      </c>
      <c r="D467" s="79">
        <f t="shared" si="74"/>
        <v>3080330</v>
      </c>
      <c r="E467" s="38">
        <v>30803</v>
      </c>
      <c r="F467" s="25">
        <v>3</v>
      </c>
      <c r="G467" s="25" t="s">
        <v>437</v>
      </c>
      <c r="H467" s="25" t="s">
        <v>1002</v>
      </c>
      <c r="I467" s="25">
        <f t="shared" si="75"/>
        <v>75</v>
      </c>
      <c r="J467" s="25">
        <f t="shared" si="77"/>
        <v>8</v>
      </c>
      <c r="K467" s="25">
        <f t="shared" si="76"/>
        <v>1</v>
      </c>
      <c r="L467" s="25"/>
      <c r="M467" s="25"/>
      <c r="N467" s="39"/>
      <c r="O467" s="48">
        <v>464</v>
      </c>
      <c r="R467" s="15"/>
      <c r="S467" s="15"/>
    </row>
    <row r="468" spans="1:19" ht="17.25" thickBot="1" x14ac:dyDescent="0.25">
      <c r="A468" s="78">
        <f t="shared" si="72"/>
        <v>8</v>
      </c>
      <c r="B468" s="78">
        <f t="shared" si="78"/>
        <v>78</v>
      </c>
      <c r="C468" s="78">
        <f t="shared" si="73"/>
        <v>3</v>
      </c>
      <c r="D468" s="79">
        <f t="shared" si="74"/>
        <v>3080331</v>
      </c>
      <c r="E468" s="40">
        <v>30803</v>
      </c>
      <c r="F468" s="41">
        <v>3</v>
      </c>
      <c r="G468" s="41" t="s">
        <v>438</v>
      </c>
      <c r="H468" s="41" t="s">
        <v>442</v>
      </c>
      <c r="I468" s="41">
        <f t="shared" si="75"/>
        <v>75</v>
      </c>
      <c r="J468" s="41">
        <f t="shared" si="77"/>
        <v>8</v>
      </c>
      <c r="K468" s="41">
        <f t="shared" si="76"/>
        <v>1</v>
      </c>
      <c r="L468" s="41"/>
      <c r="M468" s="41"/>
      <c r="N468" s="43"/>
      <c r="O468" s="48">
        <v>465</v>
      </c>
      <c r="R468" s="15"/>
      <c r="S468" s="15"/>
    </row>
    <row r="469" spans="1:19" ht="16.5" x14ac:dyDescent="0.2">
      <c r="A469" s="78">
        <f t="shared" si="72"/>
        <v>8</v>
      </c>
      <c r="B469" s="78">
        <f t="shared" si="78"/>
        <v>79</v>
      </c>
      <c r="C469" s="78">
        <f t="shared" si="73"/>
        <v>4</v>
      </c>
      <c r="D469" s="79">
        <f t="shared" si="74"/>
        <v>3080440</v>
      </c>
      <c r="E469" s="35">
        <v>30804</v>
      </c>
      <c r="F469" s="36">
        <v>1</v>
      </c>
      <c r="G469" s="36" t="s">
        <v>437</v>
      </c>
      <c r="H469" s="36" t="s">
        <v>1463</v>
      </c>
      <c r="I469" s="36">
        <f t="shared" si="75"/>
        <v>75</v>
      </c>
      <c r="J469" s="36">
        <f t="shared" si="77"/>
        <v>8</v>
      </c>
      <c r="K469" s="36">
        <f t="shared" si="76"/>
        <v>1</v>
      </c>
      <c r="L469" s="36"/>
      <c r="M469" s="36"/>
      <c r="N469" s="37"/>
      <c r="O469" s="48">
        <v>466</v>
      </c>
      <c r="R469" s="15"/>
      <c r="S469" s="15"/>
    </row>
    <row r="470" spans="1:19" ht="16.5" x14ac:dyDescent="0.2">
      <c r="A470" s="78">
        <f t="shared" si="72"/>
        <v>8</v>
      </c>
      <c r="B470" s="78">
        <f t="shared" si="78"/>
        <v>79</v>
      </c>
      <c r="C470" s="78">
        <f t="shared" si="73"/>
        <v>4</v>
      </c>
      <c r="D470" s="79">
        <f t="shared" si="74"/>
        <v>3080441</v>
      </c>
      <c r="E470" s="38">
        <v>30804</v>
      </c>
      <c r="F470" s="25">
        <v>1</v>
      </c>
      <c r="G470" s="25" t="s">
        <v>438</v>
      </c>
      <c r="H470" s="25" t="s">
        <v>441</v>
      </c>
      <c r="I470" s="25">
        <f t="shared" si="75"/>
        <v>75</v>
      </c>
      <c r="J470" s="25">
        <f t="shared" si="77"/>
        <v>8</v>
      </c>
      <c r="K470" s="25">
        <f t="shared" si="76"/>
        <v>1</v>
      </c>
      <c r="L470" s="25"/>
      <c r="M470" s="25"/>
      <c r="N470" s="39"/>
      <c r="O470" s="48">
        <v>467</v>
      </c>
      <c r="R470" s="15"/>
      <c r="S470" s="15"/>
    </row>
    <row r="471" spans="1:19" ht="16.5" x14ac:dyDescent="0.2">
      <c r="A471" s="78">
        <f t="shared" si="72"/>
        <v>8</v>
      </c>
      <c r="B471" s="78">
        <f t="shared" si="78"/>
        <v>79</v>
      </c>
      <c r="C471" s="78">
        <f t="shared" si="73"/>
        <v>4</v>
      </c>
      <c r="D471" s="79">
        <f t="shared" si="74"/>
        <v>3080440</v>
      </c>
      <c r="E471" s="38">
        <v>30804</v>
      </c>
      <c r="F471" s="25">
        <v>2</v>
      </c>
      <c r="G471" s="25" t="s">
        <v>437</v>
      </c>
      <c r="H471" s="25" t="s">
        <v>443</v>
      </c>
      <c r="I471" s="25">
        <f t="shared" si="75"/>
        <v>75</v>
      </c>
      <c r="J471" s="25">
        <f t="shared" si="77"/>
        <v>8</v>
      </c>
      <c r="K471" s="25">
        <f t="shared" si="76"/>
        <v>1</v>
      </c>
      <c r="L471" s="25"/>
      <c r="M471" s="25"/>
      <c r="N471" s="39"/>
      <c r="O471" s="48">
        <v>468</v>
      </c>
      <c r="R471" s="15"/>
      <c r="S471" s="15"/>
    </row>
    <row r="472" spans="1:19" ht="16.5" x14ac:dyDescent="0.2">
      <c r="A472" s="78">
        <f t="shared" si="72"/>
        <v>8</v>
      </c>
      <c r="B472" s="78">
        <f t="shared" si="78"/>
        <v>79</v>
      </c>
      <c r="C472" s="78">
        <f t="shared" si="73"/>
        <v>4</v>
      </c>
      <c r="D472" s="79">
        <f t="shared" si="74"/>
        <v>3080441</v>
      </c>
      <c r="E472" s="38">
        <v>30804</v>
      </c>
      <c r="F472" s="25">
        <v>2</v>
      </c>
      <c r="G472" s="25" t="s">
        <v>438</v>
      </c>
      <c r="H472" s="25" t="s">
        <v>445</v>
      </c>
      <c r="I472" s="25">
        <f t="shared" si="75"/>
        <v>75</v>
      </c>
      <c r="J472" s="25">
        <f t="shared" si="77"/>
        <v>8</v>
      </c>
      <c r="K472" s="25">
        <f t="shared" si="76"/>
        <v>1</v>
      </c>
      <c r="L472" s="25"/>
      <c r="M472" s="25"/>
      <c r="N472" s="39"/>
      <c r="O472" s="48">
        <v>469</v>
      </c>
      <c r="R472" s="15"/>
      <c r="S472" s="15"/>
    </row>
    <row r="473" spans="1:19" ht="16.5" x14ac:dyDescent="0.2">
      <c r="A473" s="78">
        <f t="shared" si="72"/>
        <v>8</v>
      </c>
      <c r="B473" s="78">
        <f t="shared" si="78"/>
        <v>79</v>
      </c>
      <c r="C473" s="78">
        <f t="shared" si="73"/>
        <v>4</v>
      </c>
      <c r="D473" s="79">
        <f t="shared" si="74"/>
        <v>3080440</v>
      </c>
      <c r="E473" s="38">
        <v>30804</v>
      </c>
      <c r="F473" s="25">
        <v>3</v>
      </c>
      <c r="G473" s="25" t="s">
        <v>437</v>
      </c>
      <c r="H473" s="25" t="s">
        <v>1002</v>
      </c>
      <c r="I473" s="25">
        <f t="shared" si="75"/>
        <v>75</v>
      </c>
      <c r="J473" s="25">
        <f t="shared" si="77"/>
        <v>8</v>
      </c>
      <c r="K473" s="25">
        <f t="shared" si="76"/>
        <v>1</v>
      </c>
      <c r="L473" s="25"/>
      <c r="M473" s="25"/>
      <c r="N473" s="39"/>
      <c r="O473" s="48">
        <v>470</v>
      </c>
      <c r="R473" s="15"/>
      <c r="S473" s="15"/>
    </row>
    <row r="474" spans="1:19" ht="17.25" thickBot="1" x14ac:dyDescent="0.25">
      <c r="A474" s="78">
        <f t="shared" si="72"/>
        <v>8</v>
      </c>
      <c r="B474" s="78">
        <f t="shared" si="78"/>
        <v>79</v>
      </c>
      <c r="C474" s="78">
        <f t="shared" si="73"/>
        <v>4</v>
      </c>
      <c r="D474" s="79">
        <f t="shared" si="74"/>
        <v>3080441</v>
      </c>
      <c r="E474" s="40">
        <v>30804</v>
      </c>
      <c r="F474" s="41">
        <v>3</v>
      </c>
      <c r="G474" s="41" t="s">
        <v>438</v>
      </c>
      <c r="H474" s="41" t="s">
        <v>442</v>
      </c>
      <c r="I474" s="41">
        <f t="shared" si="75"/>
        <v>75</v>
      </c>
      <c r="J474" s="41">
        <f t="shared" si="77"/>
        <v>8</v>
      </c>
      <c r="K474" s="41">
        <f t="shared" si="76"/>
        <v>1</v>
      </c>
      <c r="L474" s="41"/>
      <c r="M474" s="41"/>
      <c r="N474" s="43"/>
      <c r="O474" s="48">
        <v>471</v>
      </c>
      <c r="R474" s="15"/>
      <c r="S474" s="15"/>
    </row>
    <row r="475" spans="1:19" ht="16.5" x14ac:dyDescent="0.2">
      <c r="A475" s="78">
        <f t="shared" si="72"/>
        <v>8</v>
      </c>
      <c r="B475" s="78">
        <f t="shared" si="78"/>
        <v>80</v>
      </c>
      <c r="C475" s="78">
        <f t="shared" si="73"/>
        <v>5</v>
      </c>
      <c r="D475" s="79">
        <f t="shared" si="74"/>
        <v>3080550</v>
      </c>
      <c r="E475" s="35">
        <v>30805</v>
      </c>
      <c r="F475" s="36">
        <v>1</v>
      </c>
      <c r="G475" s="36" t="s">
        <v>3475</v>
      </c>
      <c r="H475" s="36" t="s">
        <v>1463</v>
      </c>
      <c r="I475" s="36">
        <f t="shared" si="75"/>
        <v>76</v>
      </c>
      <c r="J475" s="36">
        <f t="shared" si="77"/>
        <v>8</v>
      </c>
      <c r="K475" s="36">
        <f t="shared" si="76"/>
        <v>2</v>
      </c>
      <c r="L475" s="36"/>
      <c r="M475" s="36"/>
      <c r="N475" s="37"/>
      <c r="O475" s="48">
        <v>472</v>
      </c>
      <c r="R475" s="15"/>
      <c r="S475" s="15"/>
    </row>
    <row r="476" spans="1:19" ht="16.5" x14ac:dyDescent="0.2">
      <c r="A476" s="78">
        <f t="shared" si="72"/>
        <v>8</v>
      </c>
      <c r="B476" s="78">
        <f t="shared" si="78"/>
        <v>80</v>
      </c>
      <c r="C476" s="78">
        <f t="shared" si="73"/>
        <v>5</v>
      </c>
      <c r="D476" s="79">
        <f t="shared" si="74"/>
        <v>3080551</v>
      </c>
      <c r="E476" s="38">
        <v>30805</v>
      </c>
      <c r="F476" s="25">
        <v>1</v>
      </c>
      <c r="G476" s="25" t="s">
        <v>438</v>
      </c>
      <c r="H476" s="25" t="s">
        <v>441</v>
      </c>
      <c r="I476" s="25">
        <f t="shared" si="75"/>
        <v>76</v>
      </c>
      <c r="J476" s="25">
        <f t="shared" si="77"/>
        <v>8</v>
      </c>
      <c r="K476" s="25">
        <f t="shared" si="76"/>
        <v>2</v>
      </c>
      <c r="L476" s="25"/>
      <c r="M476" s="25"/>
      <c r="N476" s="39"/>
      <c r="O476" s="48">
        <v>473</v>
      </c>
      <c r="R476" s="15"/>
      <c r="S476" s="15"/>
    </row>
    <row r="477" spans="1:19" ht="16.5" x14ac:dyDescent="0.2">
      <c r="A477" s="78">
        <f t="shared" si="72"/>
        <v>8</v>
      </c>
      <c r="B477" s="78">
        <f t="shared" si="78"/>
        <v>80</v>
      </c>
      <c r="C477" s="78">
        <f t="shared" si="73"/>
        <v>5</v>
      </c>
      <c r="D477" s="79">
        <f t="shared" si="74"/>
        <v>3080550</v>
      </c>
      <c r="E477" s="38">
        <v>30805</v>
      </c>
      <c r="F477" s="25">
        <v>2</v>
      </c>
      <c r="G477" s="25" t="s">
        <v>437</v>
      </c>
      <c r="H477" s="25" t="s">
        <v>3479</v>
      </c>
      <c r="I477" s="25">
        <f t="shared" si="75"/>
        <v>76</v>
      </c>
      <c r="J477" s="25">
        <f t="shared" si="77"/>
        <v>8</v>
      </c>
      <c r="K477" s="25">
        <f t="shared" si="76"/>
        <v>2</v>
      </c>
      <c r="L477" s="25"/>
      <c r="M477" s="25"/>
      <c r="N477" s="39"/>
      <c r="O477" s="48">
        <v>474</v>
      </c>
      <c r="R477" s="15"/>
      <c r="S477" s="15"/>
    </row>
    <row r="478" spans="1:19" ht="16.5" x14ac:dyDescent="0.2">
      <c r="A478" s="78">
        <f t="shared" si="72"/>
        <v>8</v>
      </c>
      <c r="B478" s="78">
        <f t="shared" si="78"/>
        <v>80</v>
      </c>
      <c r="C478" s="78">
        <f t="shared" si="73"/>
        <v>5</v>
      </c>
      <c r="D478" s="79">
        <f t="shared" si="74"/>
        <v>3080551</v>
      </c>
      <c r="E478" s="38">
        <v>30805</v>
      </c>
      <c r="F478" s="25">
        <v>2</v>
      </c>
      <c r="G478" s="25" t="s">
        <v>438</v>
      </c>
      <c r="H478" s="25" t="s">
        <v>445</v>
      </c>
      <c r="I478" s="25">
        <f t="shared" si="75"/>
        <v>76</v>
      </c>
      <c r="J478" s="25">
        <f t="shared" si="77"/>
        <v>8</v>
      </c>
      <c r="K478" s="25">
        <f t="shared" si="76"/>
        <v>2</v>
      </c>
      <c r="L478" s="25"/>
      <c r="M478" s="25"/>
      <c r="N478" s="39"/>
      <c r="O478" s="48">
        <v>475</v>
      </c>
      <c r="R478" s="15"/>
      <c r="S478" s="15"/>
    </row>
    <row r="479" spans="1:19" ht="16.5" x14ac:dyDescent="0.2">
      <c r="A479" s="78">
        <f t="shared" si="72"/>
        <v>8</v>
      </c>
      <c r="B479" s="78">
        <f t="shared" si="78"/>
        <v>80</v>
      </c>
      <c r="C479" s="78">
        <f t="shared" si="73"/>
        <v>5</v>
      </c>
      <c r="D479" s="79">
        <f t="shared" si="74"/>
        <v>3080550</v>
      </c>
      <c r="E479" s="38">
        <v>30805</v>
      </c>
      <c r="F479" s="25">
        <v>3</v>
      </c>
      <c r="G479" s="25" t="s">
        <v>437</v>
      </c>
      <c r="H479" s="25" t="s">
        <v>1002</v>
      </c>
      <c r="I479" s="25">
        <f t="shared" si="75"/>
        <v>76</v>
      </c>
      <c r="J479" s="25">
        <f t="shared" si="77"/>
        <v>8</v>
      </c>
      <c r="K479" s="25">
        <f t="shared" si="76"/>
        <v>2</v>
      </c>
      <c r="L479" s="25"/>
      <c r="M479" s="25"/>
      <c r="N479" s="39"/>
      <c r="O479" s="48">
        <v>476</v>
      </c>
      <c r="R479" s="15"/>
      <c r="S479" s="15"/>
    </row>
    <row r="480" spans="1:19" ht="17.25" thickBot="1" x14ac:dyDescent="0.25">
      <c r="A480" s="78">
        <f t="shared" si="72"/>
        <v>8</v>
      </c>
      <c r="B480" s="78">
        <f t="shared" si="78"/>
        <v>80</v>
      </c>
      <c r="C480" s="78">
        <f t="shared" si="73"/>
        <v>5</v>
      </c>
      <c r="D480" s="79">
        <f t="shared" si="74"/>
        <v>3080551</v>
      </c>
      <c r="E480" s="40">
        <v>30805</v>
      </c>
      <c r="F480" s="41">
        <v>3</v>
      </c>
      <c r="G480" s="41" t="s">
        <v>438</v>
      </c>
      <c r="H480" s="41" t="s">
        <v>3481</v>
      </c>
      <c r="I480" s="41">
        <f t="shared" si="75"/>
        <v>76</v>
      </c>
      <c r="J480" s="41">
        <f t="shared" si="77"/>
        <v>8</v>
      </c>
      <c r="K480" s="41">
        <f t="shared" si="76"/>
        <v>2</v>
      </c>
      <c r="L480" s="41"/>
      <c r="M480" s="41"/>
      <c r="N480" s="43"/>
      <c r="O480" s="48">
        <v>477</v>
      </c>
      <c r="R480" s="15"/>
      <c r="S480" s="15"/>
    </row>
    <row r="481" spans="1:19" ht="16.5" x14ac:dyDescent="0.2">
      <c r="A481" s="78">
        <f t="shared" si="72"/>
        <v>8</v>
      </c>
      <c r="B481" s="78">
        <f t="shared" si="78"/>
        <v>81</v>
      </c>
      <c r="C481" s="78">
        <f t="shared" si="73"/>
        <v>6</v>
      </c>
      <c r="D481" s="79">
        <f t="shared" si="74"/>
        <v>3080660</v>
      </c>
      <c r="E481" s="35">
        <v>30806</v>
      </c>
      <c r="F481" s="36">
        <v>1</v>
      </c>
      <c r="G481" s="36" t="s">
        <v>437</v>
      </c>
      <c r="H481" s="36" t="s">
        <v>1463</v>
      </c>
      <c r="I481" s="36">
        <f t="shared" si="75"/>
        <v>76</v>
      </c>
      <c r="J481" s="36">
        <f t="shared" si="77"/>
        <v>8</v>
      </c>
      <c r="K481" s="36">
        <f t="shared" si="76"/>
        <v>2</v>
      </c>
      <c r="L481" s="36"/>
      <c r="M481" s="36"/>
      <c r="N481" s="37"/>
      <c r="O481" s="48">
        <v>478</v>
      </c>
      <c r="R481" s="15"/>
      <c r="S481" s="15"/>
    </row>
    <row r="482" spans="1:19" ht="16.5" x14ac:dyDescent="0.2">
      <c r="A482" s="78">
        <f t="shared" si="72"/>
        <v>8</v>
      </c>
      <c r="B482" s="78">
        <f t="shared" si="78"/>
        <v>81</v>
      </c>
      <c r="C482" s="78">
        <f t="shared" si="73"/>
        <v>6</v>
      </c>
      <c r="D482" s="79">
        <f t="shared" si="74"/>
        <v>3080661</v>
      </c>
      <c r="E482" s="38">
        <v>30806</v>
      </c>
      <c r="F482" s="25">
        <v>1</v>
      </c>
      <c r="G482" s="25" t="s">
        <v>438</v>
      </c>
      <c r="H482" s="25" t="s">
        <v>3478</v>
      </c>
      <c r="I482" s="25">
        <f t="shared" si="75"/>
        <v>76</v>
      </c>
      <c r="J482" s="25">
        <f t="shared" si="77"/>
        <v>8</v>
      </c>
      <c r="K482" s="25">
        <f t="shared" si="76"/>
        <v>2</v>
      </c>
      <c r="L482" s="25"/>
      <c r="M482" s="25"/>
      <c r="N482" s="39"/>
      <c r="O482" s="48">
        <v>479</v>
      </c>
      <c r="R482" s="15"/>
      <c r="S482" s="15"/>
    </row>
    <row r="483" spans="1:19" ht="16.5" x14ac:dyDescent="0.2">
      <c r="A483" s="78">
        <f t="shared" si="72"/>
        <v>8</v>
      </c>
      <c r="B483" s="78">
        <f t="shared" si="78"/>
        <v>81</v>
      </c>
      <c r="C483" s="78">
        <f t="shared" si="73"/>
        <v>6</v>
      </c>
      <c r="D483" s="79">
        <f t="shared" si="74"/>
        <v>3080660</v>
      </c>
      <c r="E483" s="38">
        <v>30806</v>
      </c>
      <c r="F483" s="25">
        <v>2</v>
      </c>
      <c r="G483" s="25" t="s">
        <v>437</v>
      </c>
      <c r="H483" s="25" t="s">
        <v>443</v>
      </c>
      <c r="I483" s="25">
        <f t="shared" si="75"/>
        <v>76</v>
      </c>
      <c r="J483" s="25">
        <f t="shared" si="77"/>
        <v>8</v>
      </c>
      <c r="K483" s="25">
        <f t="shared" si="76"/>
        <v>2</v>
      </c>
      <c r="L483" s="25"/>
      <c r="M483" s="25"/>
      <c r="N483" s="39"/>
      <c r="O483" s="48">
        <v>480</v>
      </c>
      <c r="R483" s="15"/>
      <c r="S483" s="15"/>
    </row>
    <row r="484" spans="1:19" ht="16.5" x14ac:dyDescent="0.2">
      <c r="A484" s="78">
        <f t="shared" si="72"/>
        <v>8</v>
      </c>
      <c r="B484" s="78">
        <f t="shared" si="78"/>
        <v>81</v>
      </c>
      <c r="C484" s="78">
        <f t="shared" si="73"/>
        <v>6</v>
      </c>
      <c r="D484" s="79">
        <f t="shared" si="74"/>
        <v>3080661</v>
      </c>
      <c r="E484" s="38">
        <v>30806</v>
      </c>
      <c r="F484" s="25">
        <v>2</v>
      </c>
      <c r="G484" s="25" t="s">
        <v>438</v>
      </c>
      <c r="H484" s="25" t="s">
        <v>445</v>
      </c>
      <c r="I484" s="25">
        <f t="shared" si="75"/>
        <v>76</v>
      </c>
      <c r="J484" s="25">
        <f t="shared" si="77"/>
        <v>8</v>
      </c>
      <c r="K484" s="25">
        <f t="shared" si="76"/>
        <v>2</v>
      </c>
      <c r="L484" s="25"/>
      <c r="M484" s="25"/>
      <c r="N484" s="39"/>
      <c r="O484" s="48">
        <v>481</v>
      </c>
      <c r="R484" s="15"/>
      <c r="S484" s="15"/>
    </row>
    <row r="485" spans="1:19" ht="16.5" x14ac:dyDescent="0.2">
      <c r="A485" s="78">
        <f t="shared" si="72"/>
        <v>8</v>
      </c>
      <c r="B485" s="78">
        <f t="shared" si="78"/>
        <v>81</v>
      </c>
      <c r="C485" s="78">
        <f t="shared" si="73"/>
        <v>6</v>
      </c>
      <c r="D485" s="79">
        <f t="shared" si="74"/>
        <v>3080660</v>
      </c>
      <c r="E485" s="38">
        <v>30806</v>
      </c>
      <c r="F485" s="25">
        <v>3</v>
      </c>
      <c r="G485" s="25" t="s">
        <v>437</v>
      </c>
      <c r="H485" s="25" t="s">
        <v>1002</v>
      </c>
      <c r="I485" s="25">
        <f t="shared" si="75"/>
        <v>76</v>
      </c>
      <c r="J485" s="25">
        <f t="shared" si="77"/>
        <v>8</v>
      </c>
      <c r="K485" s="25">
        <f t="shared" si="76"/>
        <v>2</v>
      </c>
      <c r="L485" s="25"/>
      <c r="M485" s="25"/>
      <c r="N485" s="39"/>
      <c r="O485" s="48">
        <v>482</v>
      </c>
      <c r="R485" s="15"/>
      <c r="S485" s="15"/>
    </row>
    <row r="486" spans="1:19" ht="17.25" thickBot="1" x14ac:dyDescent="0.25">
      <c r="A486" s="78">
        <f t="shared" si="72"/>
        <v>8</v>
      </c>
      <c r="B486" s="78">
        <f t="shared" si="78"/>
        <v>81</v>
      </c>
      <c r="C486" s="78">
        <f t="shared" si="73"/>
        <v>6</v>
      </c>
      <c r="D486" s="79">
        <f t="shared" si="74"/>
        <v>3080661</v>
      </c>
      <c r="E486" s="40">
        <v>30806</v>
      </c>
      <c r="F486" s="41">
        <v>3</v>
      </c>
      <c r="G486" s="41" t="s">
        <v>438</v>
      </c>
      <c r="H486" s="41" t="s">
        <v>442</v>
      </c>
      <c r="I486" s="41">
        <f t="shared" si="75"/>
        <v>76</v>
      </c>
      <c r="J486" s="41">
        <f t="shared" si="77"/>
        <v>8</v>
      </c>
      <c r="K486" s="41">
        <f t="shared" si="76"/>
        <v>2</v>
      </c>
      <c r="L486" s="41"/>
      <c r="M486" s="41"/>
      <c r="N486" s="43"/>
      <c r="O486" s="48">
        <v>483</v>
      </c>
      <c r="R486" s="15"/>
      <c r="S486" s="15"/>
    </row>
    <row r="487" spans="1:19" ht="16.5" x14ac:dyDescent="0.2">
      <c r="A487" s="78">
        <f t="shared" si="72"/>
        <v>8</v>
      </c>
      <c r="B487" s="78">
        <f t="shared" si="78"/>
        <v>82</v>
      </c>
      <c r="C487" s="78">
        <f t="shared" si="73"/>
        <v>7</v>
      </c>
      <c r="D487" s="79">
        <f t="shared" si="74"/>
        <v>3080770</v>
      </c>
      <c r="E487" s="35">
        <v>30807</v>
      </c>
      <c r="F487" s="36">
        <v>1</v>
      </c>
      <c r="G487" s="36" t="s">
        <v>437</v>
      </c>
      <c r="H487" s="36" t="s">
        <v>1463</v>
      </c>
      <c r="I487" s="36">
        <f t="shared" si="75"/>
        <v>77</v>
      </c>
      <c r="J487" s="36">
        <f t="shared" si="77"/>
        <v>8</v>
      </c>
      <c r="K487" s="36">
        <f t="shared" si="76"/>
        <v>2</v>
      </c>
      <c r="L487" s="36"/>
      <c r="M487" s="36"/>
      <c r="N487" s="37"/>
      <c r="O487" s="48">
        <v>484</v>
      </c>
      <c r="R487" s="15"/>
      <c r="S487" s="15"/>
    </row>
    <row r="488" spans="1:19" ht="16.5" x14ac:dyDescent="0.2">
      <c r="A488" s="78">
        <f t="shared" si="72"/>
        <v>8</v>
      </c>
      <c r="B488" s="78">
        <f t="shared" si="78"/>
        <v>82</v>
      </c>
      <c r="C488" s="78">
        <f t="shared" si="73"/>
        <v>7</v>
      </c>
      <c r="D488" s="79">
        <f t="shared" si="74"/>
        <v>3080771</v>
      </c>
      <c r="E488" s="38">
        <v>30807</v>
      </c>
      <c r="F488" s="25">
        <v>1</v>
      </c>
      <c r="G488" s="25" t="s">
        <v>438</v>
      </c>
      <c r="H488" s="25" t="s">
        <v>441</v>
      </c>
      <c r="I488" s="25">
        <f t="shared" si="75"/>
        <v>77</v>
      </c>
      <c r="J488" s="25">
        <f t="shared" si="77"/>
        <v>8</v>
      </c>
      <c r="K488" s="25">
        <f t="shared" si="76"/>
        <v>2</v>
      </c>
      <c r="L488" s="25"/>
      <c r="M488" s="25"/>
      <c r="N488" s="39"/>
      <c r="O488" s="48">
        <v>485</v>
      </c>
      <c r="R488" s="15"/>
      <c r="S488" s="15"/>
    </row>
    <row r="489" spans="1:19" ht="16.5" x14ac:dyDescent="0.2">
      <c r="A489" s="78">
        <f t="shared" si="72"/>
        <v>8</v>
      </c>
      <c r="B489" s="78">
        <f t="shared" si="78"/>
        <v>82</v>
      </c>
      <c r="C489" s="78">
        <f t="shared" si="73"/>
        <v>7</v>
      </c>
      <c r="D489" s="79">
        <f t="shared" si="74"/>
        <v>3080770</v>
      </c>
      <c r="E489" s="38">
        <v>30807</v>
      </c>
      <c r="F489" s="25">
        <v>2</v>
      </c>
      <c r="G489" s="25" t="s">
        <v>437</v>
      </c>
      <c r="H489" s="25" t="s">
        <v>443</v>
      </c>
      <c r="I489" s="25">
        <f t="shared" si="75"/>
        <v>77</v>
      </c>
      <c r="J489" s="25">
        <f t="shared" si="77"/>
        <v>8</v>
      </c>
      <c r="K489" s="25">
        <f t="shared" si="76"/>
        <v>2</v>
      </c>
      <c r="L489" s="25"/>
      <c r="M489" s="25"/>
      <c r="N489" s="39"/>
      <c r="O489" s="48">
        <v>486</v>
      </c>
      <c r="R489" s="15"/>
      <c r="S489" s="15"/>
    </row>
    <row r="490" spans="1:19" ht="16.5" x14ac:dyDescent="0.2">
      <c r="A490" s="78">
        <f t="shared" si="72"/>
        <v>8</v>
      </c>
      <c r="B490" s="78">
        <f t="shared" si="78"/>
        <v>82</v>
      </c>
      <c r="C490" s="78">
        <f t="shared" si="73"/>
        <v>7</v>
      </c>
      <c r="D490" s="79">
        <f t="shared" si="74"/>
        <v>3080771</v>
      </c>
      <c r="E490" s="38">
        <v>30807</v>
      </c>
      <c r="F490" s="25">
        <v>2</v>
      </c>
      <c r="G490" s="25" t="s">
        <v>438</v>
      </c>
      <c r="H490" s="25" t="s">
        <v>3480</v>
      </c>
      <c r="I490" s="25">
        <f t="shared" si="75"/>
        <v>77</v>
      </c>
      <c r="J490" s="25">
        <f t="shared" si="77"/>
        <v>8</v>
      </c>
      <c r="K490" s="25">
        <f t="shared" si="76"/>
        <v>2</v>
      </c>
      <c r="L490" s="25"/>
      <c r="M490" s="25"/>
      <c r="N490" s="39"/>
      <c r="O490" s="48">
        <v>487</v>
      </c>
      <c r="R490" s="15"/>
      <c r="S490" s="15"/>
    </row>
    <row r="491" spans="1:19" ht="16.5" x14ac:dyDescent="0.2">
      <c r="A491" s="78">
        <f t="shared" si="72"/>
        <v>8</v>
      </c>
      <c r="B491" s="78">
        <f t="shared" si="78"/>
        <v>82</v>
      </c>
      <c r="C491" s="78">
        <f t="shared" si="73"/>
        <v>7</v>
      </c>
      <c r="D491" s="79">
        <f t="shared" si="74"/>
        <v>3080770</v>
      </c>
      <c r="E491" s="38">
        <v>30807</v>
      </c>
      <c r="F491" s="25">
        <v>3</v>
      </c>
      <c r="G491" s="25" t="s">
        <v>437</v>
      </c>
      <c r="H491" s="25" t="s">
        <v>1002</v>
      </c>
      <c r="I491" s="25">
        <f t="shared" si="75"/>
        <v>77</v>
      </c>
      <c r="J491" s="25">
        <f t="shared" si="77"/>
        <v>8</v>
      </c>
      <c r="K491" s="25">
        <f t="shared" si="76"/>
        <v>2</v>
      </c>
      <c r="L491" s="25"/>
      <c r="M491" s="25"/>
      <c r="N491" s="39"/>
      <c r="O491" s="48">
        <v>488</v>
      </c>
      <c r="R491" s="15"/>
      <c r="S491" s="15"/>
    </row>
    <row r="492" spans="1:19" ht="17.25" thickBot="1" x14ac:dyDescent="0.25">
      <c r="A492" s="78">
        <f t="shared" si="72"/>
        <v>8</v>
      </c>
      <c r="B492" s="78">
        <f t="shared" si="78"/>
        <v>82</v>
      </c>
      <c r="C492" s="78">
        <f t="shared" si="73"/>
        <v>7</v>
      </c>
      <c r="D492" s="79">
        <f t="shared" si="74"/>
        <v>3080771</v>
      </c>
      <c r="E492" s="40">
        <v>30807</v>
      </c>
      <c r="F492" s="41">
        <v>3</v>
      </c>
      <c r="G492" s="41" t="s">
        <v>438</v>
      </c>
      <c r="H492" s="41" t="s">
        <v>442</v>
      </c>
      <c r="I492" s="41">
        <f t="shared" si="75"/>
        <v>77</v>
      </c>
      <c r="J492" s="41">
        <f t="shared" si="77"/>
        <v>8</v>
      </c>
      <c r="K492" s="41">
        <f t="shared" si="76"/>
        <v>2</v>
      </c>
      <c r="L492" s="41"/>
      <c r="M492" s="41"/>
      <c r="N492" s="43"/>
      <c r="O492" s="48">
        <v>489</v>
      </c>
      <c r="R492" s="15"/>
      <c r="S492" s="15"/>
    </row>
    <row r="493" spans="1:19" ht="16.5" x14ac:dyDescent="0.2">
      <c r="A493" s="78">
        <f t="shared" si="72"/>
        <v>8</v>
      </c>
      <c r="B493" s="78">
        <f t="shared" si="78"/>
        <v>83</v>
      </c>
      <c r="C493" s="78">
        <f t="shared" si="73"/>
        <v>8</v>
      </c>
      <c r="D493" s="79">
        <f t="shared" si="74"/>
        <v>3080880</v>
      </c>
      <c r="E493" s="35">
        <v>30808</v>
      </c>
      <c r="F493" s="36">
        <v>1</v>
      </c>
      <c r="G493" s="36" t="s">
        <v>437</v>
      </c>
      <c r="H493" s="36" t="s">
        <v>1463</v>
      </c>
      <c r="I493" s="36">
        <f t="shared" si="75"/>
        <v>77</v>
      </c>
      <c r="J493" s="36">
        <f t="shared" si="77"/>
        <v>8</v>
      </c>
      <c r="K493" s="36">
        <f t="shared" si="76"/>
        <v>2</v>
      </c>
      <c r="L493" s="36"/>
      <c r="M493" s="36"/>
      <c r="N493" s="37"/>
      <c r="O493" s="48">
        <v>490</v>
      </c>
      <c r="R493" s="15"/>
      <c r="S493" s="15"/>
    </row>
    <row r="494" spans="1:19" ht="16.5" x14ac:dyDescent="0.2">
      <c r="A494" s="78">
        <f t="shared" si="72"/>
        <v>8</v>
      </c>
      <c r="B494" s="78">
        <f t="shared" si="78"/>
        <v>83</v>
      </c>
      <c r="C494" s="78">
        <f t="shared" si="73"/>
        <v>8</v>
      </c>
      <c r="D494" s="79">
        <f t="shared" si="74"/>
        <v>3080881</v>
      </c>
      <c r="E494" s="38">
        <v>30808</v>
      </c>
      <c r="F494" s="25">
        <v>1</v>
      </c>
      <c r="G494" s="25" t="s">
        <v>438</v>
      </c>
      <c r="H494" s="25" t="s">
        <v>441</v>
      </c>
      <c r="I494" s="25">
        <f t="shared" si="75"/>
        <v>77</v>
      </c>
      <c r="J494" s="25">
        <f t="shared" si="77"/>
        <v>8</v>
      </c>
      <c r="K494" s="25">
        <f t="shared" si="76"/>
        <v>2</v>
      </c>
      <c r="L494" s="25"/>
      <c r="M494" s="25"/>
      <c r="N494" s="39"/>
      <c r="O494" s="48">
        <v>491</v>
      </c>
      <c r="R494" s="15"/>
      <c r="S494" s="15"/>
    </row>
    <row r="495" spans="1:19" ht="16.5" x14ac:dyDescent="0.2">
      <c r="A495" s="78">
        <f t="shared" si="72"/>
        <v>8</v>
      </c>
      <c r="B495" s="78">
        <f t="shared" si="78"/>
        <v>83</v>
      </c>
      <c r="C495" s="78">
        <f t="shared" si="73"/>
        <v>8</v>
      </c>
      <c r="D495" s="79">
        <f t="shared" si="74"/>
        <v>3080880</v>
      </c>
      <c r="E495" s="38">
        <v>30808</v>
      </c>
      <c r="F495" s="25">
        <v>2</v>
      </c>
      <c r="G495" s="25" t="s">
        <v>437</v>
      </c>
      <c r="H495" s="25" t="s">
        <v>443</v>
      </c>
      <c r="I495" s="25">
        <f t="shared" si="75"/>
        <v>77</v>
      </c>
      <c r="J495" s="25">
        <f t="shared" si="77"/>
        <v>8</v>
      </c>
      <c r="K495" s="25">
        <f t="shared" si="76"/>
        <v>2</v>
      </c>
      <c r="L495" s="25"/>
      <c r="M495" s="25"/>
      <c r="N495" s="39"/>
      <c r="O495" s="48">
        <v>492</v>
      </c>
      <c r="R495" s="15"/>
      <c r="S495" s="15"/>
    </row>
    <row r="496" spans="1:19" ht="16.5" x14ac:dyDescent="0.2">
      <c r="A496" s="78">
        <f t="shared" si="72"/>
        <v>8</v>
      </c>
      <c r="B496" s="78">
        <f t="shared" si="78"/>
        <v>83</v>
      </c>
      <c r="C496" s="78">
        <f t="shared" si="73"/>
        <v>8</v>
      </c>
      <c r="D496" s="79">
        <f t="shared" si="74"/>
        <v>3080881</v>
      </c>
      <c r="E496" s="38">
        <v>30808</v>
      </c>
      <c r="F496" s="25">
        <v>2</v>
      </c>
      <c r="G496" s="25" t="s">
        <v>438</v>
      </c>
      <c r="H496" s="25" t="s">
        <v>445</v>
      </c>
      <c r="I496" s="25">
        <f t="shared" si="75"/>
        <v>77</v>
      </c>
      <c r="J496" s="25">
        <f t="shared" si="77"/>
        <v>8</v>
      </c>
      <c r="K496" s="25">
        <f t="shared" si="76"/>
        <v>2</v>
      </c>
      <c r="L496" s="25"/>
      <c r="M496" s="25"/>
      <c r="N496" s="39"/>
      <c r="O496" s="48">
        <v>493</v>
      </c>
      <c r="R496" s="15"/>
      <c r="S496" s="15"/>
    </row>
    <row r="497" spans="1:19" ht="16.5" x14ac:dyDescent="0.2">
      <c r="A497" s="78">
        <f t="shared" si="72"/>
        <v>8</v>
      </c>
      <c r="B497" s="78">
        <f t="shared" si="78"/>
        <v>83</v>
      </c>
      <c r="C497" s="78">
        <f t="shared" si="73"/>
        <v>8</v>
      </c>
      <c r="D497" s="79">
        <f t="shared" si="74"/>
        <v>3080880</v>
      </c>
      <c r="E497" s="38">
        <v>30808</v>
      </c>
      <c r="F497" s="25">
        <v>3</v>
      </c>
      <c r="G497" s="25" t="s">
        <v>437</v>
      </c>
      <c r="H497" s="25" t="s">
        <v>1002</v>
      </c>
      <c r="I497" s="25">
        <f t="shared" si="75"/>
        <v>77</v>
      </c>
      <c r="J497" s="25">
        <f t="shared" si="77"/>
        <v>8</v>
      </c>
      <c r="K497" s="25">
        <f t="shared" si="76"/>
        <v>2</v>
      </c>
      <c r="L497" s="25"/>
      <c r="M497" s="25"/>
      <c r="N497" s="39"/>
      <c r="O497" s="48">
        <v>494</v>
      </c>
      <c r="R497" s="15"/>
      <c r="S497" s="15"/>
    </row>
    <row r="498" spans="1:19" ht="17.25" thickBot="1" x14ac:dyDescent="0.25">
      <c r="A498" s="78">
        <f t="shared" si="72"/>
        <v>8</v>
      </c>
      <c r="B498" s="78">
        <f t="shared" si="78"/>
        <v>83</v>
      </c>
      <c r="C498" s="78">
        <f t="shared" si="73"/>
        <v>8</v>
      </c>
      <c r="D498" s="79">
        <f t="shared" si="74"/>
        <v>3080881</v>
      </c>
      <c r="E498" s="40">
        <v>30808</v>
      </c>
      <c r="F498" s="41">
        <v>3</v>
      </c>
      <c r="G498" s="41" t="s">
        <v>438</v>
      </c>
      <c r="H498" s="41" t="s">
        <v>442</v>
      </c>
      <c r="I498" s="41">
        <f t="shared" si="75"/>
        <v>77</v>
      </c>
      <c r="J498" s="41">
        <f t="shared" si="77"/>
        <v>8</v>
      </c>
      <c r="K498" s="41">
        <f t="shared" si="76"/>
        <v>2</v>
      </c>
      <c r="L498" s="41"/>
      <c r="M498" s="41"/>
      <c r="N498" s="43"/>
      <c r="O498" s="48">
        <v>495</v>
      </c>
      <c r="R498" s="15"/>
      <c r="S498" s="15"/>
    </row>
    <row r="499" spans="1:19" ht="16.5" x14ac:dyDescent="0.2">
      <c r="A499" s="78">
        <f t="shared" si="72"/>
        <v>8</v>
      </c>
      <c r="B499" s="78">
        <f t="shared" si="78"/>
        <v>84</v>
      </c>
      <c r="C499" s="78">
        <f t="shared" si="73"/>
        <v>9</v>
      </c>
      <c r="D499" s="79">
        <f t="shared" si="74"/>
        <v>3080990</v>
      </c>
      <c r="E499" s="35">
        <v>30809</v>
      </c>
      <c r="F499" s="36">
        <v>1</v>
      </c>
      <c r="G499" s="36" t="s">
        <v>437</v>
      </c>
      <c r="H499" s="36" t="s">
        <v>1463</v>
      </c>
      <c r="I499" s="36">
        <f t="shared" si="75"/>
        <v>78</v>
      </c>
      <c r="J499" s="36">
        <f t="shared" si="77"/>
        <v>8</v>
      </c>
      <c r="K499" s="36">
        <f t="shared" si="76"/>
        <v>2</v>
      </c>
      <c r="L499" s="36"/>
      <c r="M499" s="36"/>
      <c r="N499" s="37"/>
      <c r="O499" s="48">
        <v>496</v>
      </c>
      <c r="R499" s="15"/>
      <c r="S499" s="15"/>
    </row>
    <row r="500" spans="1:19" ht="16.5" x14ac:dyDescent="0.2">
      <c r="A500" s="78">
        <f t="shared" si="72"/>
        <v>8</v>
      </c>
      <c r="B500" s="78">
        <f t="shared" si="78"/>
        <v>84</v>
      </c>
      <c r="C500" s="78">
        <f t="shared" si="73"/>
        <v>9</v>
      </c>
      <c r="D500" s="79">
        <f t="shared" si="74"/>
        <v>3080991</v>
      </c>
      <c r="E500" s="38">
        <v>30809</v>
      </c>
      <c r="F500" s="25">
        <v>1</v>
      </c>
      <c r="G500" s="25" t="s">
        <v>438</v>
      </c>
      <c r="H500" s="25" t="s">
        <v>441</v>
      </c>
      <c r="I500" s="25">
        <f t="shared" si="75"/>
        <v>78</v>
      </c>
      <c r="J500" s="25">
        <f t="shared" si="77"/>
        <v>8</v>
      </c>
      <c r="K500" s="25">
        <f t="shared" si="76"/>
        <v>2</v>
      </c>
      <c r="L500" s="25"/>
      <c r="M500" s="25"/>
      <c r="N500" s="39"/>
      <c r="O500" s="48">
        <v>497</v>
      </c>
      <c r="R500" s="15"/>
      <c r="S500" s="15"/>
    </row>
    <row r="501" spans="1:19" ht="16.5" x14ac:dyDescent="0.2">
      <c r="A501" s="78">
        <f t="shared" si="72"/>
        <v>8</v>
      </c>
      <c r="B501" s="78">
        <f t="shared" si="78"/>
        <v>84</v>
      </c>
      <c r="C501" s="78">
        <f t="shared" si="73"/>
        <v>9</v>
      </c>
      <c r="D501" s="79">
        <f t="shared" si="74"/>
        <v>3080990</v>
      </c>
      <c r="E501" s="38">
        <v>30809</v>
      </c>
      <c r="F501" s="25">
        <v>2</v>
      </c>
      <c r="G501" s="25" t="s">
        <v>437</v>
      </c>
      <c r="H501" s="25" t="s">
        <v>443</v>
      </c>
      <c r="I501" s="25">
        <f t="shared" si="75"/>
        <v>78</v>
      </c>
      <c r="J501" s="25">
        <f t="shared" si="77"/>
        <v>8</v>
      </c>
      <c r="K501" s="25">
        <f t="shared" si="76"/>
        <v>2</v>
      </c>
      <c r="L501" s="25"/>
      <c r="M501" s="25"/>
      <c r="N501" s="39"/>
      <c r="O501" s="48">
        <v>498</v>
      </c>
      <c r="R501" s="15"/>
      <c r="S501" s="15"/>
    </row>
    <row r="502" spans="1:19" ht="16.5" x14ac:dyDescent="0.2">
      <c r="A502" s="78">
        <f t="shared" si="72"/>
        <v>8</v>
      </c>
      <c r="B502" s="78">
        <f t="shared" si="78"/>
        <v>84</v>
      </c>
      <c r="C502" s="78">
        <f t="shared" si="73"/>
        <v>9</v>
      </c>
      <c r="D502" s="79">
        <f t="shared" si="74"/>
        <v>3080991</v>
      </c>
      <c r="E502" s="38">
        <v>30809</v>
      </c>
      <c r="F502" s="25">
        <v>2</v>
      </c>
      <c r="G502" s="25" t="s">
        <v>438</v>
      </c>
      <c r="H502" s="25" t="s">
        <v>3480</v>
      </c>
      <c r="I502" s="25">
        <f t="shared" si="75"/>
        <v>78</v>
      </c>
      <c r="J502" s="25">
        <f t="shared" si="77"/>
        <v>8</v>
      </c>
      <c r="K502" s="25">
        <f t="shared" si="76"/>
        <v>2</v>
      </c>
      <c r="L502" s="25"/>
      <c r="M502" s="25"/>
      <c r="N502" s="39"/>
      <c r="O502" s="48">
        <v>499</v>
      </c>
      <c r="R502" s="15"/>
      <c r="S502" s="15"/>
    </row>
    <row r="503" spans="1:19" ht="16.5" x14ac:dyDescent="0.2">
      <c r="A503" s="78">
        <f t="shared" si="72"/>
        <v>8</v>
      </c>
      <c r="B503" s="78">
        <f t="shared" si="78"/>
        <v>84</v>
      </c>
      <c r="C503" s="78">
        <f t="shared" si="73"/>
        <v>9</v>
      </c>
      <c r="D503" s="79">
        <f t="shared" si="74"/>
        <v>3080990</v>
      </c>
      <c r="E503" s="38">
        <v>30809</v>
      </c>
      <c r="F503" s="25">
        <v>3</v>
      </c>
      <c r="G503" s="25" t="s">
        <v>437</v>
      </c>
      <c r="H503" s="25" t="s">
        <v>1002</v>
      </c>
      <c r="I503" s="25">
        <f t="shared" si="75"/>
        <v>78</v>
      </c>
      <c r="J503" s="25">
        <f t="shared" si="77"/>
        <v>8</v>
      </c>
      <c r="K503" s="25">
        <f t="shared" si="76"/>
        <v>2</v>
      </c>
      <c r="L503" s="25"/>
      <c r="M503" s="25"/>
      <c r="N503" s="39"/>
      <c r="O503" s="48">
        <v>500</v>
      </c>
      <c r="R503" s="15"/>
      <c r="S503" s="15"/>
    </row>
    <row r="504" spans="1:19" ht="17.25" thickBot="1" x14ac:dyDescent="0.25">
      <c r="A504" s="78">
        <f t="shared" si="72"/>
        <v>8</v>
      </c>
      <c r="B504" s="78">
        <f t="shared" si="78"/>
        <v>84</v>
      </c>
      <c r="C504" s="78">
        <f t="shared" si="73"/>
        <v>9</v>
      </c>
      <c r="D504" s="79">
        <f t="shared" si="74"/>
        <v>3080991</v>
      </c>
      <c r="E504" s="40">
        <v>30809</v>
      </c>
      <c r="F504" s="41">
        <v>3</v>
      </c>
      <c r="G504" s="41" t="s">
        <v>438</v>
      </c>
      <c r="H504" s="41" t="s">
        <v>442</v>
      </c>
      <c r="I504" s="41">
        <f t="shared" si="75"/>
        <v>78</v>
      </c>
      <c r="J504" s="41">
        <f t="shared" si="77"/>
        <v>8</v>
      </c>
      <c r="K504" s="41">
        <f t="shared" si="76"/>
        <v>2</v>
      </c>
      <c r="L504" s="41"/>
      <c r="M504" s="41"/>
      <c r="N504" s="43"/>
      <c r="O504" s="48">
        <v>501</v>
      </c>
      <c r="R504" s="15"/>
      <c r="S504" s="15"/>
    </row>
    <row r="505" spans="1:19" ht="16.5" x14ac:dyDescent="0.2">
      <c r="A505" s="78">
        <f t="shared" si="72"/>
        <v>8</v>
      </c>
      <c r="B505" s="78">
        <f t="shared" si="78"/>
        <v>85</v>
      </c>
      <c r="C505" s="78">
        <f t="shared" si="73"/>
        <v>10</v>
      </c>
      <c r="D505" s="79">
        <f t="shared" si="74"/>
        <v>3081100</v>
      </c>
      <c r="E505" s="35">
        <v>30810</v>
      </c>
      <c r="F505" s="36">
        <v>1</v>
      </c>
      <c r="G505" s="36" t="s">
        <v>3475</v>
      </c>
      <c r="H505" s="36" t="s">
        <v>1463</v>
      </c>
      <c r="I505" s="36">
        <f t="shared" si="75"/>
        <v>78</v>
      </c>
      <c r="J505" s="36">
        <f t="shared" si="77"/>
        <v>8</v>
      </c>
      <c r="K505" s="36">
        <f t="shared" si="76"/>
        <v>2</v>
      </c>
      <c r="L505" s="36"/>
      <c r="M505" s="36"/>
      <c r="N505" s="37"/>
      <c r="O505" s="48">
        <v>502</v>
      </c>
      <c r="R505" s="15"/>
      <c r="S505" s="15"/>
    </row>
    <row r="506" spans="1:19" ht="16.5" x14ac:dyDescent="0.2">
      <c r="A506" s="78">
        <f t="shared" si="72"/>
        <v>8</v>
      </c>
      <c r="B506" s="78">
        <f t="shared" si="78"/>
        <v>85</v>
      </c>
      <c r="C506" s="78">
        <f t="shared" si="73"/>
        <v>10</v>
      </c>
      <c r="D506" s="79">
        <f t="shared" si="74"/>
        <v>3081101</v>
      </c>
      <c r="E506" s="38">
        <v>30810</v>
      </c>
      <c r="F506" s="25">
        <v>1</v>
      </c>
      <c r="G506" s="25" t="s">
        <v>438</v>
      </c>
      <c r="H506" s="25" t="s">
        <v>441</v>
      </c>
      <c r="I506" s="25">
        <f t="shared" si="75"/>
        <v>78</v>
      </c>
      <c r="J506" s="25">
        <f t="shared" si="77"/>
        <v>8</v>
      </c>
      <c r="K506" s="25">
        <f t="shared" si="76"/>
        <v>2</v>
      </c>
      <c r="L506" s="25"/>
      <c r="M506" s="25"/>
      <c r="N506" s="39"/>
      <c r="O506" s="48">
        <v>503</v>
      </c>
      <c r="R506" s="15"/>
      <c r="S506" s="15"/>
    </row>
    <row r="507" spans="1:19" ht="16.5" x14ac:dyDescent="0.2">
      <c r="A507" s="78">
        <f t="shared" si="72"/>
        <v>8</v>
      </c>
      <c r="B507" s="78">
        <f t="shared" si="78"/>
        <v>85</v>
      </c>
      <c r="C507" s="78">
        <f t="shared" si="73"/>
        <v>10</v>
      </c>
      <c r="D507" s="79">
        <f t="shared" si="74"/>
        <v>3081100</v>
      </c>
      <c r="E507" s="38">
        <v>30810</v>
      </c>
      <c r="F507" s="25">
        <v>2</v>
      </c>
      <c r="G507" s="25" t="s">
        <v>437</v>
      </c>
      <c r="H507" s="25" t="s">
        <v>443</v>
      </c>
      <c r="I507" s="25">
        <f t="shared" si="75"/>
        <v>78</v>
      </c>
      <c r="J507" s="25">
        <f t="shared" si="77"/>
        <v>8</v>
      </c>
      <c r="K507" s="25">
        <f t="shared" si="76"/>
        <v>2</v>
      </c>
      <c r="L507" s="25"/>
      <c r="M507" s="25"/>
      <c r="N507" s="39"/>
      <c r="O507" s="48">
        <v>504</v>
      </c>
      <c r="R507" s="15"/>
      <c r="S507" s="15"/>
    </row>
    <row r="508" spans="1:19" ht="16.5" x14ac:dyDescent="0.2">
      <c r="A508" s="78">
        <f t="shared" si="72"/>
        <v>8</v>
      </c>
      <c r="B508" s="78">
        <f t="shared" si="78"/>
        <v>85</v>
      </c>
      <c r="C508" s="78">
        <f t="shared" si="73"/>
        <v>10</v>
      </c>
      <c r="D508" s="79">
        <f t="shared" si="74"/>
        <v>3081101</v>
      </c>
      <c r="E508" s="38">
        <v>30810</v>
      </c>
      <c r="F508" s="25">
        <v>2</v>
      </c>
      <c r="G508" s="25" t="s">
        <v>438</v>
      </c>
      <c r="H508" s="25" t="s">
        <v>445</v>
      </c>
      <c r="I508" s="25">
        <f t="shared" si="75"/>
        <v>78</v>
      </c>
      <c r="J508" s="25">
        <f t="shared" si="77"/>
        <v>8</v>
      </c>
      <c r="K508" s="25">
        <f t="shared" si="76"/>
        <v>2</v>
      </c>
      <c r="L508" s="25"/>
      <c r="M508" s="25"/>
      <c r="N508" s="39"/>
      <c r="O508" s="48">
        <v>505</v>
      </c>
      <c r="R508" s="15"/>
      <c r="S508" s="15"/>
    </row>
    <row r="509" spans="1:19" ht="16.5" x14ac:dyDescent="0.2">
      <c r="A509" s="78">
        <f t="shared" si="72"/>
        <v>8</v>
      </c>
      <c r="B509" s="78">
        <f t="shared" si="78"/>
        <v>85</v>
      </c>
      <c r="C509" s="78">
        <f t="shared" si="73"/>
        <v>10</v>
      </c>
      <c r="D509" s="79">
        <f t="shared" si="74"/>
        <v>3081100</v>
      </c>
      <c r="E509" s="38">
        <v>30810</v>
      </c>
      <c r="F509" s="25">
        <v>3</v>
      </c>
      <c r="G509" s="25" t="s">
        <v>437</v>
      </c>
      <c r="H509" s="25" t="s">
        <v>1002</v>
      </c>
      <c r="I509" s="25">
        <f t="shared" si="75"/>
        <v>78</v>
      </c>
      <c r="J509" s="25">
        <f t="shared" si="77"/>
        <v>8</v>
      </c>
      <c r="K509" s="25">
        <f t="shared" si="76"/>
        <v>2</v>
      </c>
      <c r="L509" s="25"/>
      <c r="M509" s="25"/>
      <c r="N509" s="39"/>
      <c r="O509" s="48">
        <v>506</v>
      </c>
      <c r="R509" s="15"/>
      <c r="S509" s="15"/>
    </row>
    <row r="510" spans="1:19" ht="17.25" thickBot="1" x14ac:dyDescent="0.25">
      <c r="A510" s="78">
        <f t="shared" si="72"/>
        <v>8</v>
      </c>
      <c r="B510" s="78">
        <f t="shared" si="78"/>
        <v>85</v>
      </c>
      <c r="C510" s="78">
        <f t="shared" si="73"/>
        <v>10</v>
      </c>
      <c r="D510" s="79">
        <f t="shared" si="74"/>
        <v>3081101</v>
      </c>
      <c r="E510" s="40">
        <v>30810</v>
      </c>
      <c r="F510" s="41">
        <v>3</v>
      </c>
      <c r="G510" s="41" t="s">
        <v>438</v>
      </c>
      <c r="H510" s="41" t="s">
        <v>3481</v>
      </c>
      <c r="I510" s="41">
        <f t="shared" si="75"/>
        <v>78</v>
      </c>
      <c r="J510" s="41">
        <f t="shared" si="77"/>
        <v>8</v>
      </c>
      <c r="K510" s="41">
        <f t="shared" si="76"/>
        <v>2</v>
      </c>
      <c r="L510" s="41"/>
      <c r="M510" s="41"/>
      <c r="N510" s="43"/>
      <c r="O510" s="48">
        <v>507</v>
      </c>
      <c r="R510" s="15"/>
      <c r="S510" s="15"/>
    </row>
    <row r="511" spans="1:19" ht="16.5" x14ac:dyDescent="0.2">
      <c r="A511" s="78">
        <f t="shared" si="72"/>
        <v>8</v>
      </c>
      <c r="B511" s="78">
        <f t="shared" si="78"/>
        <v>86</v>
      </c>
      <c r="C511" s="78">
        <f t="shared" si="73"/>
        <v>11</v>
      </c>
      <c r="D511" s="79">
        <f t="shared" si="74"/>
        <v>3081210</v>
      </c>
      <c r="E511" s="35">
        <v>30811</v>
      </c>
      <c r="F511" s="36">
        <v>1</v>
      </c>
      <c r="G511" s="36" t="s">
        <v>437</v>
      </c>
      <c r="H511" s="36" t="s">
        <v>1463</v>
      </c>
      <c r="I511" s="36">
        <f t="shared" si="75"/>
        <v>79</v>
      </c>
      <c r="J511" s="36">
        <f t="shared" si="77"/>
        <v>8</v>
      </c>
      <c r="K511" s="36">
        <f t="shared" si="76"/>
        <v>2</v>
      </c>
      <c r="L511" s="36"/>
      <c r="M511" s="36"/>
      <c r="N511" s="37"/>
      <c r="O511" s="48">
        <v>508</v>
      </c>
      <c r="R511" s="15"/>
      <c r="S511" s="15"/>
    </row>
    <row r="512" spans="1:19" ht="16.5" x14ac:dyDescent="0.2">
      <c r="A512" s="78">
        <f t="shared" si="72"/>
        <v>8</v>
      </c>
      <c r="B512" s="78">
        <f t="shared" si="78"/>
        <v>86</v>
      </c>
      <c r="C512" s="78">
        <f t="shared" si="73"/>
        <v>11</v>
      </c>
      <c r="D512" s="79">
        <f t="shared" si="74"/>
        <v>3081211</v>
      </c>
      <c r="E512" s="38">
        <v>30811</v>
      </c>
      <c r="F512" s="25">
        <v>1</v>
      </c>
      <c r="G512" s="25" t="s">
        <v>438</v>
      </c>
      <c r="H512" s="25" t="s">
        <v>441</v>
      </c>
      <c r="I512" s="25">
        <f t="shared" si="75"/>
        <v>79</v>
      </c>
      <c r="J512" s="25">
        <f t="shared" si="77"/>
        <v>8</v>
      </c>
      <c r="K512" s="25">
        <f t="shared" si="76"/>
        <v>2</v>
      </c>
      <c r="L512" s="25"/>
      <c r="M512" s="25"/>
      <c r="N512" s="39"/>
      <c r="O512" s="48">
        <v>509</v>
      </c>
      <c r="R512" s="15"/>
      <c r="S512" s="15"/>
    </row>
    <row r="513" spans="1:19" ht="16.5" x14ac:dyDescent="0.2">
      <c r="A513" s="78">
        <f t="shared" si="72"/>
        <v>8</v>
      </c>
      <c r="B513" s="78">
        <f t="shared" si="78"/>
        <v>86</v>
      </c>
      <c r="C513" s="78">
        <f t="shared" si="73"/>
        <v>11</v>
      </c>
      <c r="D513" s="79">
        <f t="shared" si="74"/>
        <v>3081210</v>
      </c>
      <c r="E513" s="38">
        <v>30811</v>
      </c>
      <c r="F513" s="25">
        <v>2</v>
      </c>
      <c r="G513" s="25" t="s">
        <v>437</v>
      </c>
      <c r="H513" s="25" t="s">
        <v>443</v>
      </c>
      <c r="I513" s="25">
        <f t="shared" si="75"/>
        <v>79</v>
      </c>
      <c r="J513" s="25">
        <f t="shared" si="77"/>
        <v>8</v>
      </c>
      <c r="K513" s="25">
        <f t="shared" si="76"/>
        <v>2</v>
      </c>
      <c r="L513" s="25"/>
      <c r="M513" s="25"/>
      <c r="N513" s="39"/>
      <c r="O513" s="48">
        <v>510</v>
      </c>
      <c r="R513" s="15"/>
      <c r="S513" s="15"/>
    </row>
    <row r="514" spans="1:19" ht="16.5" x14ac:dyDescent="0.2">
      <c r="A514" s="78">
        <f t="shared" ref="A514:A577" si="79">MATCH(B514-1,$AD$4:$AD$19,1)</f>
        <v>8</v>
      </c>
      <c r="B514" s="78">
        <f t="shared" si="78"/>
        <v>86</v>
      </c>
      <c r="C514" s="78">
        <f t="shared" ref="C514:C577" si="80">B514-INDEX($AD$4:$AD$19,A514)</f>
        <v>11</v>
      </c>
      <c r="D514" s="79">
        <f t="shared" ref="D514:D577" si="81">E514*100+C514*10+IF(G514="jlr",0,1)</f>
        <v>3081211</v>
      </c>
      <c r="E514" s="38">
        <v>30811</v>
      </c>
      <c r="F514" s="25">
        <v>2</v>
      </c>
      <c r="G514" s="25" t="s">
        <v>438</v>
      </c>
      <c r="H514" s="25" t="s">
        <v>445</v>
      </c>
      <c r="I514" s="25">
        <f t="shared" ref="I514:I577" si="82">INDEX($V$4:$V$198,B514)</f>
        <v>79</v>
      </c>
      <c r="J514" s="25">
        <f t="shared" si="77"/>
        <v>8</v>
      </c>
      <c r="K514" s="25">
        <f t="shared" ref="K514:K577" si="83">INDEX($Z$4:$Z$198,B514)</f>
        <v>2</v>
      </c>
      <c r="L514" s="25"/>
      <c r="M514" s="25"/>
      <c r="N514" s="39"/>
      <c r="O514" s="48">
        <v>511</v>
      </c>
      <c r="R514" s="15"/>
      <c r="S514" s="15"/>
    </row>
    <row r="515" spans="1:19" ht="16.5" x14ac:dyDescent="0.2">
      <c r="A515" s="78">
        <f t="shared" si="79"/>
        <v>8</v>
      </c>
      <c r="B515" s="78">
        <f t="shared" si="78"/>
        <v>86</v>
      </c>
      <c r="C515" s="78">
        <f t="shared" si="80"/>
        <v>11</v>
      </c>
      <c r="D515" s="79">
        <f t="shared" si="81"/>
        <v>3081210</v>
      </c>
      <c r="E515" s="38">
        <v>30811</v>
      </c>
      <c r="F515" s="25">
        <v>3</v>
      </c>
      <c r="G515" s="25" t="s">
        <v>437</v>
      </c>
      <c r="H515" s="25" t="s">
        <v>1002</v>
      </c>
      <c r="I515" s="25">
        <f t="shared" si="82"/>
        <v>79</v>
      </c>
      <c r="J515" s="25">
        <f t="shared" ref="J515:J578" si="84">INDEX($W$4:$Y$198,B515,F515)</f>
        <v>8</v>
      </c>
      <c r="K515" s="25">
        <f t="shared" si="83"/>
        <v>2</v>
      </c>
      <c r="L515" s="25"/>
      <c r="M515" s="25"/>
      <c r="N515" s="39"/>
      <c r="O515" s="48">
        <v>512</v>
      </c>
      <c r="R515" s="15"/>
      <c r="S515" s="15"/>
    </row>
    <row r="516" spans="1:19" ht="17.25" thickBot="1" x14ac:dyDescent="0.25">
      <c r="A516" s="78">
        <f t="shared" si="79"/>
        <v>8</v>
      </c>
      <c r="B516" s="78">
        <f t="shared" si="78"/>
        <v>86</v>
      </c>
      <c r="C516" s="78">
        <f t="shared" si="80"/>
        <v>11</v>
      </c>
      <c r="D516" s="79">
        <f t="shared" si="81"/>
        <v>3081211</v>
      </c>
      <c r="E516" s="40">
        <v>30811</v>
      </c>
      <c r="F516" s="41">
        <v>3</v>
      </c>
      <c r="G516" s="41" t="s">
        <v>438</v>
      </c>
      <c r="H516" s="41" t="s">
        <v>442</v>
      </c>
      <c r="I516" s="41">
        <f t="shared" si="82"/>
        <v>79</v>
      </c>
      <c r="J516" s="41">
        <f t="shared" si="84"/>
        <v>8</v>
      </c>
      <c r="K516" s="41">
        <f t="shared" si="83"/>
        <v>2</v>
      </c>
      <c r="L516" s="41"/>
      <c r="M516" s="41"/>
      <c r="N516" s="43"/>
      <c r="O516" s="48">
        <v>513</v>
      </c>
      <c r="R516" s="15"/>
      <c r="S516" s="15"/>
    </row>
    <row r="517" spans="1:19" ht="16.5" x14ac:dyDescent="0.2">
      <c r="A517" s="78">
        <f t="shared" si="79"/>
        <v>8</v>
      </c>
      <c r="B517" s="78">
        <f t="shared" si="78"/>
        <v>87</v>
      </c>
      <c r="C517" s="78">
        <f t="shared" si="80"/>
        <v>12</v>
      </c>
      <c r="D517" s="79">
        <f t="shared" si="81"/>
        <v>3081320</v>
      </c>
      <c r="E517" s="35">
        <v>30812</v>
      </c>
      <c r="F517" s="36">
        <v>1</v>
      </c>
      <c r="G517" s="36" t="s">
        <v>437</v>
      </c>
      <c r="H517" s="36" t="s">
        <v>1463</v>
      </c>
      <c r="I517" s="36">
        <f t="shared" si="82"/>
        <v>79</v>
      </c>
      <c r="J517" s="36">
        <f t="shared" si="84"/>
        <v>8</v>
      </c>
      <c r="K517" s="36">
        <f t="shared" si="83"/>
        <v>2</v>
      </c>
      <c r="L517" s="36"/>
      <c r="M517" s="36"/>
      <c r="N517" s="37"/>
      <c r="O517" s="48">
        <v>514</v>
      </c>
      <c r="R517" s="15"/>
      <c r="S517" s="15"/>
    </row>
    <row r="518" spans="1:19" ht="16.5" x14ac:dyDescent="0.2">
      <c r="A518" s="78">
        <f t="shared" si="79"/>
        <v>8</v>
      </c>
      <c r="B518" s="78">
        <f t="shared" si="78"/>
        <v>87</v>
      </c>
      <c r="C518" s="78">
        <f t="shared" si="80"/>
        <v>12</v>
      </c>
      <c r="D518" s="79">
        <f t="shared" si="81"/>
        <v>3081321</v>
      </c>
      <c r="E518" s="38">
        <v>30812</v>
      </c>
      <c r="F518" s="25">
        <v>1</v>
      </c>
      <c r="G518" s="25" t="s">
        <v>438</v>
      </c>
      <c r="H518" s="25" t="s">
        <v>3478</v>
      </c>
      <c r="I518" s="25">
        <f t="shared" si="82"/>
        <v>79</v>
      </c>
      <c r="J518" s="25">
        <f t="shared" si="84"/>
        <v>8</v>
      </c>
      <c r="K518" s="25">
        <f t="shared" si="83"/>
        <v>2</v>
      </c>
      <c r="L518" s="25"/>
      <c r="M518" s="25"/>
      <c r="N518" s="39"/>
      <c r="O518" s="48">
        <v>515</v>
      </c>
      <c r="R518" s="15"/>
      <c r="S518" s="15"/>
    </row>
    <row r="519" spans="1:19" ht="16.5" x14ac:dyDescent="0.2">
      <c r="A519" s="78">
        <f t="shared" si="79"/>
        <v>8</v>
      </c>
      <c r="B519" s="78">
        <f t="shared" si="78"/>
        <v>87</v>
      </c>
      <c r="C519" s="78">
        <f t="shared" si="80"/>
        <v>12</v>
      </c>
      <c r="D519" s="79">
        <f t="shared" si="81"/>
        <v>3081320</v>
      </c>
      <c r="E519" s="38">
        <v>30812</v>
      </c>
      <c r="F519" s="25">
        <v>2</v>
      </c>
      <c r="G519" s="25" t="s">
        <v>437</v>
      </c>
      <c r="H519" s="25" t="s">
        <v>443</v>
      </c>
      <c r="I519" s="25">
        <f t="shared" si="82"/>
        <v>79</v>
      </c>
      <c r="J519" s="25">
        <f t="shared" si="84"/>
        <v>8</v>
      </c>
      <c r="K519" s="25">
        <f t="shared" si="83"/>
        <v>2</v>
      </c>
      <c r="L519" s="25"/>
      <c r="M519" s="25"/>
      <c r="N519" s="39"/>
      <c r="O519" s="48">
        <v>516</v>
      </c>
      <c r="R519" s="15"/>
      <c r="S519" s="15"/>
    </row>
    <row r="520" spans="1:19" ht="16.5" x14ac:dyDescent="0.2">
      <c r="A520" s="78">
        <f t="shared" si="79"/>
        <v>8</v>
      </c>
      <c r="B520" s="78">
        <f t="shared" si="78"/>
        <v>87</v>
      </c>
      <c r="C520" s="78">
        <f t="shared" si="80"/>
        <v>12</v>
      </c>
      <c r="D520" s="79">
        <f t="shared" si="81"/>
        <v>3081321</v>
      </c>
      <c r="E520" s="38">
        <v>30812</v>
      </c>
      <c r="F520" s="25">
        <v>2</v>
      </c>
      <c r="G520" s="25" t="s">
        <v>438</v>
      </c>
      <c r="H520" s="25" t="s">
        <v>445</v>
      </c>
      <c r="I520" s="25">
        <f t="shared" si="82"/>
        <v>79</v>
      </c>
      <c r="J520" s="25">
        <f t="shared" si="84"/>
        <v>8</v>
      </c>
      <c r="K520" s="25">
        <f t="shared" si="83"/>
        <v>2</v>
      </c>
      <c r="L520" s="25"/>
      <c r="M520" s="25"/>
      <c r="N520" s="39"/>
      <c r="O520" s="48">
        <v>517</v>
      </c>
      <c r="R520" s="15"/>
      <c r="S520" s="15"/>
    </row>
    <row r="521" spans="1:19" ht="16.5" x14ac:dyDescent="0.2">
      <c r="A521" s="78">
        <f t="shared" si="79"/>
        <v>8</v>
      </c>
      <c r="B521" s="78">
        <f t="shared" ref="B521:B584" si="85">INT((O524-1)/6)+1</f>
        <v>87</v>
      </c>
      <c r="C521" s="78">
        <f t="shared" si="80"/>
        <v>12</v>
      </c>
      <c r="D521" s="79">
        <f t="shared" si="81"/>
        <v>3081320</v>
      </c>
      <c r="E521" s="38">
        <v>30812</v>
      </c>
      <c r="F521" s="25">
        <v>3</v>
      </c>
      <c r="G521" s="25" t="s">
        <v>437</v>
      </c>
      <c r="H521" s="25" t="s">
        <v>1002</v>
      </c>
      <c r="I521" s="25">
        <f t="shared" si="82"/>
        <v>79</v>
      </c>
      <c r="J521" s="25">
        <f t="shared" si="84"/>
        <v>8</v>
      </c>
      <c r="K521" s="25">
        <f t="shared" si="83"/>
        <v>2</v>
      </c>
      <c r="L521" s="25"/>
      <c r="M521" s="25"/>
      <c r="N521" s="39"/>
      <c r="O521" s="48">
        <v>518</v>
      </c>
      <c r="R521" s="15"/>
      <c r="S521" s="15"/>
    </row>
    <row r="522" spans="1:19" ht="17.25" thickBot="1" x14ac:dyDescent="0.25">
      <c r="A522" s="78">
        <f t="shared" si="79"/>
        <v>8</v>
      </c>
      <c r="B522" s="78">
        <f t="shared" si="85"/>
        <v>87</v>
      </c>
      <c r="C522" s="78">
        <f t="shared" si="80"/>
        <v>12</v>
      </c>
      <c r="D522" s="79">
        <f t="shared" si="81"/>
        <v>3081321</v>
      </c>
      <c r="E522" s="40">
        <v>30812</v>
      </c>
      <c r="F522" s="41">
        <v>3</v>
      </c>
      <c r="G522" s="41" t="s">
        <v>438</v>
      </c>
      <c r="H522" s="41" t="s">
        <v>442</v>
      </c>
      <c r="I522" s="41">
        <f t="shared" si="82"/>
        <v>79</v>
      </c>
      <c r="J522" s="41">
        <f t="shared" si="84"/>
        <v>8</v>
      </c>
      <c r="K522" s="41">
        <f t="shared" si="83"/>
        <v>2</v>
      </c>
      <c r="L522" s="41"/>
      <c r="M522" s="41"/>
      <c r="N522" s="43"/>
      <c r="O522" s="48">
        <v>519</v>
      </c>
      <c r="R522" s="15"/>
      <c r="S522" s="15"/>
    </row>
    <row r="523" spans="1:19" ht="16.5" x14ac:dyDescent="0.2">
      <c r="A523" s="78">
        <f t="shared" si="79"/>
        <v>8</v>
      </c>
      <c r="B523" s="78">
        <f t="shared" si="85"/>
        <v>88</v>
      </c>
      <c r="C523" s="78">
        <f t="shared" si="80"/>
        <v>13</v>
      </c>
      <c r="D523" s="79">
        <f t="shared" si="81"/>
        <v>3081430</v>
      </c>
      <c r="E523" s="35">
        <v>30813</v>
      </c>
      <c r="F523" s="36">
        <v>1</v>
      </c>
      <c r="G523" s="36" t="s">
        <v>3475</v>
      </c>
      <c r="H523" s="36" t="s">
        <v>1463</v>
      </c>
      <c r="I523" s="36">
        <f t="shared" si="82"/>
        <v>80</v>
      </c>
      <c r="J523" s="36">
        <f t="shared" si="84"/>
        <v>9</v>
      </c>
      <c r="K523" s="36">
        <f t="shared" si="83"/>
        <v>2</v>
      </c>
      <c r="L523" s="36"/>
      <c r="M523" s="36"/>
      <c r="N523" s="37"/>
      <c r="O523" s="48">
        <v>520</v>
      </c>
      <c r="R523" s="15"/>
      <c r="S523" s="15"/>
    </row>
    <row r="524" spans="1:19" ht="16.5" x14ac:dyDescent="0.2">
      <c r="A524" s="78">
        <f t="shared" si="79"/>
        <v>8</v>
      </c>
      <c r="B524" s="78">
        <f t="shared" si="85"/>
        <v>88</v>
      </c>
      <c r="C524" s="78">
        <f t="shared" si="80"/>
        <v>13</v>
      </c>
      <c r="D524" s="79">
        <f t="shared" si="81"/>
        <v>3081431</v>
      </c>
      <c r="E524" s="38">
        <v>30813</v>
      </c>
      <c r="F524" s="25">
        <v>1</v>
      </c>
      <c r="G524" s="25" t="s">
        <v>438</v>
      </c>
      <c r="H524" s="25" t="s">
        <v>3478</v>
      </c>
      <c r="I524" s="25">
        <f t="shared" si="82"/>
        <v>80</v>
      </c>
      <c r="J524" s="25">
        <f t="shared" si="84"/>
        <v>9</v>
      </c>
      <c r="K524" s="25">
        <f t="shared" si="83"/>
        <v>2</v>
      </c>
      <c r="L524" s="25"/>
      <c r="M524" s="25"/>
      <c r="N524" s="39"/>
      <c r="O524" s="48">
        <v>521</v>
      </c>
      <c r="R524" s="15"/>
      <c r="S524" s="15"/>
    </row>
    <row r="525" spans="1:19" ht="16.5" x14ac:dyDescent="0.2">
      <c r="A525" s="78">
        <f t="shared" si="79"/>
        <v>8</v>
      </c>
      <c r="B525" s="78">
        <f t="shared" si="85"/>
        <v>88</v>
      </c>
      <c r="C525" s="78">
        <f t="shared" si="80"/>
        <v>13</v>
      </c>
      <c r="D525" s="79">
        <f t="shared" si="81"/>
        <v>3081430</v>
      </c>
      <c r="E525" s="38">
        <v>30813</v>
      </c>
      <c r="F525" s="25">
        <v>2</v>
      </c>
      <c r="G525" s="25" t="s">
        <v>437</v>
      </c>
      <c r="H525" s="25" t="s">
        <v>443</v>
      </c>
      <c r="I525" s="25">
        <f t="shared" si="82"/>
        <v>80</v>
      </c>
      <c r="J525" s="25">
        <f t="shared" si="84"/>
        <v>8</v>
      </c>
      <c r="K525" s="25">
        <f t="shared" si="83"/>
        <v>2</v>
      </c>
      <c r="L525" s="25"/>
      <c r="M525" s="25"/>
      <c r="N525" s="39"/>
      <c r="O525" s="48">
        <v>522</v>
      </c>
      <c r="R525" s="15"/>
      <c r="S525" s="15"/>
    </row>
    <row r="526" spans="1:19" ht="16.5" x14ac:dyDescent="0.2">
      <c r="A526" s="78">
        <f t="shared" si="79"/>
        <v>8</v>
      </c>
      <c r="B526" s="78">
        <f t="shared" si="85"/>
        <v>88</v>
      </c>
      <c r="C526" s="78">
        <f t="shared" si="80"/>
        <v>13</v>
      </c>
      <c r="D526" s="79">
        <f t="shared" si="81"/>
        <v>3081431</v>
      </c>
      <c r="E526" s="38">
        <v>30813</v>
      </c>
      <c r="F526" s="25">
        <v>2</v>
      </c>
      <c r="G526" s="25" t="s">
        <v>438</v>
      </c>
      <c r="H526" s="25" t="s">
        <v>445</v>
      </c>
      <c r="I526" s="25">
        <f t="shared" si="82"/>
        <v>80</v>
      </c>
      <c r="J526" s="25">
        <f t="shared" si="84"/>
        <v>8</v>
      </c>
      <c r="K526" s="25">
        <f t="shared" si="83"/>
        <v>2</v>
      </c>
      <c r="L526" s="25"/>
      <c r="M526" s="25"/>
      <c r="N526" s="39"/>
      <c r="O526" s="48">
        <v>523</v>
      </c>
      <c r="R526" s="15"/>
      <c r="S526" s="15"/>
    </row>
    <row r="527" spans="1:19" ht="16.5" x14ac:dyDescent="0.2">
      <c r="A527" s="78">
        <f t="shared" si="79"/>
        <v>8</v>
      </c>
      <c r="B527" s="78">
        <f t="shared" si="85"/>
        <v>88</v>
      </c>
      <c r="C527" s="78">
        <f t="shared" si="80"/>
        <v>13</v>
      </c>
      <c r="D527" s="79">
        <f t="shared" si="81"/>
        <v>3081430</v>
      </c>
      <c r="E527" s="38">
        <v>30813</v>
      </c>
      <c r="F527" s="25">
        <v>3</v>
      </c>
      <c r="G527" s="25" t="s">
        <v>3475</v>
      </c>
      <c r="H527" s="25" t="s">
        <v>1002</v>
      </c>
      <c r="I527" s="25">
        <f t="shared" si="82"/>
        <v>80</v>
      </c>
      <c r="J527" s="25">
        <f t="shared" si="84"/>
        <v>8</v>
      </c>
      <c r="K527" s="25">
        <f t="shared" si="83"/>
        <v>2</v>
      </c>
      <c r="L527" s="25"/>
      <c r="M527" s="25"/>
      <c r="N527" s="39"/>
      <c r="O527" s="48">
        <v>524</v>
      </c>
      <c r="R527" s="15"/>
      <c r="S527" s="15"/>
    </row>
    <row r="528" spans="1:19" ht="17.25" thickBot="1" x14ac:dyDescent="0.25">
      <c r="A528" s="78">
        <f t="shared" si="79"/>
        <v>8</v>
      </c>
      <c r="B528" s="78">
        <f t="shared" si="85"/>
        <v>88</v>
      </c>
      <c r="C528" s="78">
        <f t="shared" si="80"/>
        <v>13</v>
      </c>
      <c r="D528" s="79">
        <f t="shared" si="81"/>
        <v>3081431</v>
      </c>
      <c r="E528" s="40">
        <v>30813</v>
      </c>
      <c r="F528" s="41">
        <v>3</v>
      </c>
      <c r="G528" s="41" t="s">
        <v>438</v>
      </c>
      <c r="H528" s="41" t="s">
        <v>442</v>
      </c>
      <c r="I528" s="41">
        <f t="shared" si="82"/>
        <v>80</v>
      </c>
      <c r="J528" s="41">
        <f t="shared" si="84"/>
        <v>8</v>
      </c>
      <c r="K528" s="41">
        <f t="shared" si="83"/>
        <v>2</v>
      </c>
      <c r="L528" s="41"/>
      <c r="M528" s="41"/>
      <c r="N528" s="43"/>
      <c r="O528" s="48">
        <v>525</v>
      </c>
      <c r="R528" s="15"/>
      <c r="S528" s="15"/>
    </row>
    <row r="529" spans="1:19" ht="16.5" x14ac:dyDescent="0.2">
      <c r="A529" s="78">
        <f t="shared" si="79"/>
        <v>8</v>
      </c>
      <c r="B529" s="78">
        <f t="shared" si="85"/>
        <v>89</v>
      </c>
      <c r="C529" s="78">
        <f t="shared" si="80"/>
        <v>14</v>
      </c>
      <c r="D529" s="79">
        <f t="shared" si="81"/>
        <v>3081540</v>
      </c>
      <c r="E529" s="35">
        <v>30814</v>
      </c>
      <c r="F529" s="36">
        <v>1</v>
      </c>
      <c r="G529" s="36" t="s">
        <v>437</v>
      </c>
      <c r="H529" s="36" t="s">
        <v>1463</v>
      </c>
      <c r="I529" s="36">
        <f t="shared" si="82"/>
        <v>80</v>
      </c>
      <c r="J529" s="36">
        <f t="shared" si="84"/>
        <v>9</v>
      </c>
      <c r="K529" s="36">
        <f t="shared" si="83"/>
        <v>2</v>
      </c>
      <c r="L529" s="36"/>
      <c r="M529" s="36"/>
      <c r="N529" s="37"/>
      <c r="O529" s="48">
        <v>526</v>
      </c>
      <c r="R529" s="15"/>
      <c r="S529" s="15"/>
    </row>
    <row r="530" spans="1:19" ht="16.5" x14ac:dyDescent="0.2">
      <c r="A530" s="78">
        <f t="shared" si="79"/>
        <v>8</v>
      </c>
      <c r="B530" s="78">
        <f t="shared" si="85"/>
        <v>89</v>
      </c>
      <c r="C530" s="78">
        <f t="shared" si="80"/>
        <v>14</v>
      </c>
      <c r="D530" s="79">
        <f t="shared" si="81"/>
        <v>3081541</v>
      </c>
      <c r="E530" s="38">
        <v>30814</v>
      </c>
      <c r="F530" s="25">
        <v>1</v>
      </c>
      <c r="G530" s="25" t="s">
        <v>438</v>
      </c>
      <c r="H530" s="25" t="s">
        <v>3478</v>
      </c>
      <c r="I530" s="25">
        <f t="shared" si="82"/>
        <v>80</v>
      </c>
      <c r="J530" s="25">
        <f t="shared" si="84"/>
        <v>9</v>
      </c>
      <c r="K530" s="25">
        <f t="shared" si="83"/>
        <v>2</v>
      </c>
      <c r="L530" s="25"/>
      <c r="M530" s="25"/>
      <c r="N530" s="39"/>
      <c r="O530" s="48">
        <v>527</v>
      </c>
      <c r="R530" s="15"/>
      <c r="S530" s="15"/>
    </row>
    <row r="531" spans="1:19" ht="16.5" x14ac:dyDescent="0.2">
      <c r="A531" s="78">
        <f t="shared" si="79"/>
        <v>8</v>
      </c>
      <c r="B531" s="78">
        <f t="shared" si="85"/>
        <v>89</v>
      </c>
      <c r="C531" s="78">
        <f t="shared" si="80"/>
        <v>14</v>
      </c>
      <c r="D531" s="79">
        <f t="shared" si="81"/>
        <v>3081540</v>
      </c>
      <c r="E531" s="38">
        <v>30814</v>
      </c>
      <c r="F531" s="25">
        <v>2</v>
      </c>
      <c r="G531" s="25" t="s">
        <v>437</v>
      </c>
      <c r="H531" s="25" t="s">
        <v>443</v>
      </c>
      <c r="I531" s="25">
        <f t="shared" si="82"/>
        <v>80</v>
      </c>
      <c r="J531" s="25">
        <f t="shared" si="84"/>
        <v>9</v>
      </c>
      <c r="K531" s="25">
        <f t="shared" si="83"/>
        <v>2</v>
      </c>
      <c r="L531" s="25"/>
      <c r="M531" s="25"/>
      <c r="N531" s="39"/>
      <c r="O531" s="48">
        <v>528</v>
      </c>
      <c r="R531" s="15"/>
      <c r="S531" s="15"/>
    </row>
    <row r="532" spans="1:19" ht="16.5" x14ac:dyDescent="0.2">
      <c r="A532" s="78">
        <f t="shared" si="79"/>
        <v>8</v>
      </c>
      <c r="B532" s="78">
        <f t="shared" si="85"/>
        <v>89</v>
      </c>
      <c r="C532" s="78">
        <f t="shared" si="80"/>
        <v>14</v>
      </c>
      <c r="D532" s="79">
        <f t="shared" si="81"/>
        <v>3081541</v>
      </c>
      <c r="E532" s="38">
        <v>30814</v>
      </c>
      <c r="F532" s="25">
        <v>2</v>
      </c>
      <c r="G532" s="25" t="s">
        <v>438</v>
      </c>
      <c r="H532" s="25" t="s">
        <v>445</v>
      </c>
      <c r="I532" s="25">
        <f t="shared" si="82"/>
        <v>80</v>
      </c>
      <c r="J532" s="25">
        <f t="shared" si="84"/>
        <v>9</v>
      </c>
      <c r="K532" s="25">
        <f t="shared" si="83"/>
        <v>2</v>
      </c>
      <c r="L532" s="25"/>
      <c r="M532" s="25"/>
      <c r="N532" s="39"/>
      <c r="O532" s="48">
        <v>529</v>
      </c>
      <c r="R532" s="15"/>
      <c r="S532" s="15"/>
    </row>
    <row r="533" spans="1:19" ht="16.5" x14ac:dyDescent="0.2">
      <c r="A533" s="78">
        <f t="shared" si="79"/>
        <v>8</v>
      </c>
      <c r="B533" s="78">
        <f t="shared" si="85"/>
        <v>89</v>
      </c>
      <c r="C533" s="78">
        <f t="shared" si="80"/>
        <v>14</v>
      </c>
      <c r="D533" s="79">
        <f t="shared" si="81"/>
        <v>3081540</v>
      </c>
      <c r="E533" s="38">
        <v>30814</v>
      </c>
      <c r="F533" s="25">
        <v>3</v>
      </c>
      <c r="G533" s="25" t="s">
        <v>437</v>
      </c>
      <c r="H533" s="25" t="s">
        <v>3476</v>
      </c>
      <c r="I533" s="25">
        <f t="shared" si="82"/>
        <v>80</v>
      </c>
      <c r="J533" s="25">
        <f t="shared" si="84"/>
        <v>8</v>
      </c>
      <c r="K533" s="25">
        <f t="shared" si="83"/>
        <v>2</v>
      </c>
      <c r="L533" s="25"/>
      <c r="M533" s="25"/>
      <c r="N533" s="39"/>
      <c r="O533" s="48">
        <v>530</v>
      </c>
      <c r="R533" s="15"/>
      <c r="S533" s="15"/>
    </row>
    <row r="534" spans="1:19" ht="17.25" thickBot="1" x14ac:dyDescent="0.25">
      <c r="A534" s="78">
        <f t="shared" si="79"/>
        <v>8</v>
      </c>
      <c r="B534" s="78">
        <f t="shared" si="85"/>
        <v>89</v>
      </c>
      <c r="C534" s="78">
        <f t="shared" si="80"/>
        <v>14</v>
      </c>
      <c r="D534" s="79">
        <f t="shared" si="81"/>
        <v>3081541</v>
      </c>
      <c r="E534" s="40">
        <v>30814</v>
      </c>
      <c r="F534" s="41">
        <v>3</v>
      </c>
      <c r="G534" s="41" t="s">
        <v>3473</v>
      </c>
      <c r="H534" s="41" t="s">
        <v>442</v>
      </c>
      <c r="I534" s="41">
        <f t="shared" si="82"/>
        <v>80</v>
      </c>
      <c r="J534" s="41">
        <f t="shared" si="84"/>
        <v>8</v>
      </c>
      <c r="K534" s="41">
        <f t="shared" si="83"/>
        <v>2</v>
      </c>
      <c r="L534" s="41"/>
      <c r="M534" s="41"/>
      <c r="N534" s="43"/>
      <c r="O534" s="48">
        <v>531</v>
      </c>
      <c r="R534" s="15"/>
      <c r="S534" s="15"/>
    </row>
    <row r="535" spans="1:19" ht="16.5" x14ac:dyDescent="0.2">
      <c r="A535" s="78">
        <f t="shared" si="79"/>
        <v>8</v>
      </c>
      <c r="B535" s="78">
        <f t="shared" si="85"/>
        <v>90</v>
      </c>
      <c r="C535" s="78">
        <f t="shared" si="80"/>
        <v>15</v>
      </c>
      <c r="D535" s="79">
        <f t="shared" si="81"/>
        <v>3081650</v>
      </c>
      <c r="E535" s="35">
        <v>30815</v>
      </c>
      <c r="F535" s="36">
        <v>1</v>
      </c>
      <c r="G535" s="36" t="s">
        <v>437</v>
      </c>
      <c r="H535" s="36" t="s">
        <v>1463</v>
      </c>
      <c r="I535" s="36">
        <f t="shared" si="82"/>
        <v>80</v>
      </c>
      <c r="J535" s="36">
        <f t="shared" si="84"/>
        <v>9</v>
      </c>
      <c r="K535" s="36">
        <f t="shared" si="83"/>
        <v>2</v>
      </c>
      <c r="L535" s="36"/>
      <c r="M535" s="36"/>
      <c r="N535" s="37"/>
      <c r="O535" s="48">
        <v>532</v>
      </c>
      <c r="R535" s="15"/>
      <c r="S535" s="15"/>
    </row>
    <row r="536" spans="1:19" ht="16.5" x14ac:dyDescent="0.2">
      <c r="A536" s="78">
        <f t="shared" si="79"/>
        <v>8</v>
      </c>
      <c r="B536" s="78">
        <f t="shared" si="85"/>
        <v>90</v>
      </c>
      <c r="C536" s="78">
        <f t="shared" si="80"/>
        <v>15</v>
      </c>
      <c r="D536" s="79">
        <f t="shared" si="81"/>
        <v>3081651</v>
      </c>
      <c r="E536" s="38">
        <v>30815</v>
      </c>
      <c r="F536" s="25">
        <v>1</v>
      </c>
      <c r="G536" s="25" t="s">
        <v>438</v>
      </c>
      <c r="H536" s="25" t="s">
        <v>441</v>
      </c>
      <c r="I536" s="25">
        <f t="shared" si="82"/>
        <v>80</v>
      </c>
      <c r="J536" s="25">
        <f t="shared" si="84"/>
        <v>9</v>
      </c>
      <c r="K536" s="25">
        <f t="shared" si="83"/>
        <v>2</v>
      </c>
      <c r="L536" s="25"/>
      <c r="M536" s="25"/>
      <c r="N536" s="39"/>
      <c r="O536" s="48">
        <v>533</v>
      </c>
      <c r="R536" s="15"/>
      <c r="S536" s="15"/>
    </row>
    <row r="537" spans="1:19" ht="16.5" x14ac:dyDescent="0.2">
      <c r="A537" s="78">
        <f t="shared" si="79"/>
        <v>8</v>
      </c>
      <c r="B537" s="78">
        <f t="shared" si="85"/>
        <v>90</v>
      </c>
      <c r="C537" s="78">
        <f t="shared" si="80"/>
        <v>15</v>
      </c>
      <c r="D537" s="79">
        <f t="shared" si="81"/>
        <v>3081650</v>
      </c>
      <c r="E537" s="38">
        <v>30815</v>
      </c>
      <c r="F537" s="25">
        <v>2</v>
      </c>
      <c r="G537" s="25" t="s">
        <v>437</v>
      </c>
      <c r="H537" s="25" t="s">
        <v>3479</v>
      </c>
      <c r="I537" s="25">
        <f t="shared" si="82"/>
        <v>80</v>
      </c>
      <c r="J537" s="25">
        <f t="shared" si="84"/>
        <v>9</v>
      </c>
      <c r="K537" s="25">
        <f t="shared" si="83"/>
        <v>2</v>
      </c>
      <c r="L537" s="25"/>
      <c r="M537" s="25"/>
      <c r="N537" s="39"/>
      <c r="O537" s="48">
        <v>534</v>
      </c>
      <c r="R537" s="15"/>
      <c r="S537" s="15"/>
    </row>
    <row r="538" spans="1:19" ht="16.5" x14ac:dyDescent="0.2">
      <c r="A538" s="78">
        <f t="shared" si="79"/>
        <v>8</v>
      </c>
      <c r="B538" s="78">
        <f t="shared" si="85"/>
        <v>90</v>
      </c>
      <c r="C538" s="78">
        <f t="shared" si="80"/>
        <v>15</v>
      </c>
      <c r="D538" s="79">
        <f t="shared" si="81"/>
        <v>3081651</v>
      </c>
      <c r="E538" s="38">
        <v>30815</v>
      </c>
      <c r="F538" s="25">
        <v>2</v>
      </c>
      <c r="G538" s="25" t="s">
        <v>438</v>
      </c>
      <c r="H538" s="25" t="s">
        <v>445</v>
      </c>
      <c r="I538" s="25">
        <f t="shared" si="82"/>
        <v>80</v>
      </c>
      <c r="J538" s="25">
        <f t="shared" si="84"/>
        <v>9</v>
      </c>
      <c r="K538" s="25">
        <f t="shared" si="83"/>
        <v>2</v>
      </c>
      <c r="L538" s="25"/>
      <c r="M538" s="25"/>
      <c r="N538" s="39"/>
      <c r="O538" s="48">
        <v>535</v>
      </c>
      <c r="R538" s="15"/>
      <c r="S538" s="15"/>
    </row>
    <row r="539" spans="1:19" ht="16.5" x14ac:dyDescent="0.2">
      <c r="A539" s="78">
        <f t="shared" si="79"/>
        <v>8</v>
      </c>
      <c r="B539" s="78">
        <f t="shared" si="85"/>
        <v>90</v>
      </c>
      <c r="C539" s="78">
        <f t="shared" si="80"/>
        <v>15</v>
      </c>
      <c r="D539" s="79">
        <f t="shared" si="81"/>
        <v>3081650</v>
      </c>
      <c r="E539" s="38">
        <v>30815</v>
      </c>
      <c r="F539" s="25">
        <v>3</v>
      </c>
      <c r="G539" s="25" t="s">
        <v>437</v>
      </c>
      <c r="H539" s="25" t="s">
        <v>1002</v>
      </c>
      <c r="I539" s="25">
        <f t="shared" si="82"/>
        <v>80</v>
      </c>
      <c r="J539" s="25">
        <f t="shared" si="84"/>
        <v>9</v>
      </c>
      <c r="K539" s="25">
        <f t="shared" si="83"/>
        <v>2</v>
      </c>
      <c r="L539" s="25"/>
      <c r="M539" s="25"/>
      <c r="N539" s="39"/>
      <c r="O539" s="48">
        <v>536</v>
      </c>
      <c r="R539" s="15"/>
      <c r="S539" s="15"/>
    </row>
    <row r="540" spans="1:19" ht="17.25" thickBot="1" x14ac:dyDescent="0.25">
      <c r="A540" s="78">
        <f t="shared" si="79"/>
        <v>8</v>
      </c>
      <c r="B540" s="78">
        <f t="shared" si="85"/>
        <v>90</v>
      </c>
      <c r="C540" s="78">
        <f t="shared" si="80"/>
        <v>15</v>
      </c>
      <c r="D540" s="79">
        <f t="shared" si="81"/>
        <v>3081651</v>
      </c>
      <c r="E540" s="40">
        <v>30815</v>
      </c>
      <c r="F540" s="41">
        <v>3</v>
      </c>
      <c r="G540" s="41" t="s">
        <v>438</v>
      </c>
      <c r="H540" s="41" t="s">
        <v>442</v>
      </c>
      <c r="I540" s="41">
        <f t="shared" si="82"/>
        <v>80</v>
      </c>
      <c r="J540" s="41">
        <f t="shared" si="84"/>
        <v>9</v>
      </c>
      <c r="K540" s="41">
        <f t="shared" si="83"/>
        <v>2</v>
      </c>
      <c r="L540" s="41"/>
      <c r="M540" s="41"/>
      <c r="N540" s="43"/>
      <c r="O540" s="48">
        <v>537</v>
      </c>
      <c r="R540" s="15"/>
      <c r="S540" s="15"/>
    </row>
    <row r="541" spans="1:19" ht="16.5" x14ac:dyDescent="0.2">
      <c r="A541" s="78">
        <f t="shared" si="79"/>
        <v>9</v>
      </c>
      <c r="B541" s="78">
        <f t="shared" si="85"/>
        <v>91</v>
      </c>
      <c r="C541" s="78">
        <f t="shared" si="80"/>
        <v>1</v>
      </c>
      <c r="D541" s="79">
        <f t="shared" si="81"/>
        <v>3090110</v>
      </c>
      <c r="E541" s="35">
        <v>30901</v>
      </c>
      <c r="F541" s="36">
        <v>1</v>
      </c>
      <c r="G541" s="36" t="s">
        <v>437</v>
      </c>
      <c r="H541" s="36" t="s">
        <v>1463</v>
      </c>
      <c r="I541" s="36">
        <f t="shared" si="82"/>
        <v>84</v>
      </c>
      <c r="J541" s="36">
        <f t="shared" si="84"/>
        <v>9</v>
      </c>
      <c r="K541" s="36">
        <f t="shared" si="83"/>
        <v>2</v>
      </c>
      <c r="L541" s="36"/>
      <c r="M541" s="36"/>
      <c r="N541" s="37"/>
      <c r="O541" s="48">
        <v>538</v>
      </c>
      <c r="R541" s="15"/>
      <c r="S541" s="15"/>
    </row>
    <row r="542" spans="1:19" ht="16.5" x14ac:dyDescent="0.2">
      <c r="A542" s="78">
        <f t="shared" si="79"/>
        <v>9</v>
      </c>
      <c r="B542" s="78">
        <f t="shared" si="85"/>
        <v>91</v>
      </c>
      <c r="C542" s="78">
        <f t="shared" si="80"/>
        <v>1</v>
      </c>
      <c r="D542" s="79">
        <f t="shared" si="81"/>
        <v>3090111</v>
      </c>
      <c r="E542" s="38">
        <v>30901</v>
      </c>
      <c r="F542" s="25">
        <v>1</v>
      </c>
      <c r="G542" s="25" t="s">
        <v>438</v>
      </c>
      <c r="H542" s="25" t="s">
        <v>441</v>
      </c>
      <c r="I542" s="25">
        <f t="shared" si="82"/>
        <v>84</v>
      </c>
      <c r="J542" s="25">
        <f t="shared" si="84"/>
        <v>9</v>
      </c>
      <c r="K542" s="25">
        <f t="shared" si="83"/>
        <v>2</v>
      </c>
      <c r="L542" s="25"/>
      <c r="M542" s="25"/>
      <c r="N542" s="39"/>
      <c r="O542" s="48">
        <v>539</v>
      </c>
      <c r="R542" s="15"/>
      <c r="S542" s="15"/>
    </row>
    <row r="543" spans="1:19" ht="16.5" x14ac:dyDescent="0.2">
      <c r="A543" s="78">
        <f t="shared" si="79"/>
        <v>9</v>
      </c>
      <c r="B543" s="78">
        <f t="shared" si="85"/>
        <v>91</v>
      </c>
      <c r="C543" s="78">
        <f t="shared" si="80"/>
        <v>1</v>
      </c>
      <c r="D543" s="79">
        <f t="shared" si="81"/>
        <v>3090110</v>
      </c>
      <c r="E543" s="38">
        <v>30901</v>
      </c>
      <c r="F543" s="25">
        <v>2</v>
      </c>
      <c r="G543" s="25" t="s">
        <v>437</v>
      </c>
      <c r="H543" s="25" t="s">
        <v>443</v>
      </c>
      <c r="I543" s="25">
        <f t="shared" si="82"/>
        <v>84</v>
      </c>
      <c r="J543" s="25">
        <f t="shared" si="84"/>
        <v>9</v>
      </c>
      <c r="K543" s="25">
        <f t="shared" si="83"/>
        <v>2</v>
      </c>
      <c r="L543" s="25"/>
      <c r="M543" s="25"/>
      <c r="N543" s="39"/>
      <c r="O543" s="48">
        <v>540</v>
      </c>
      <c r="R543" s="15"/>
      <c r="S543" s="15"/>
    </row>
    <row r="544" spans="1:19" ht="16.5" x14ac:dyDescent="0.2">
      <c r="A544" s="78">
        <f t="shared" si="79"/>
        <v>9</v>
      </c>
      <c r="B544" s="78">
        <f t="shared" si="85"/>
        <v>91</v>
      </c>
      <c r="C544" s="78">
        <f t="shared" si="80"/>
        <v>1</v>
      </c>
      <c r="D544" s="79">
        <f t="shared" si="81"/>
        <v>3090111</v>
      </c>
      <c r="E544" s="38">
        <v>30901</v>
      </c>
      <c r="F544" s="25">
        <v>2</v>
      </c>
      <c r="G544" s="25" t="s">
        <v>438</v>
      </c>
      <c r="H544" s="25" t="s">
        <v>445</v>
      </c>
      <c r="I544" s="25">
        <f t="shared" si="82"/>
        <v>84</v>
      </c>
      <c r="J544" s="25">
        <f t="shared" si="84"/>
        <v>9</v>
      </c>
      <c r="K544" s="25">
        <f t="shared" si="83"/>
        <v>2</v>
      </c>
      <c r="L544" s="25"/>
      <c r="M544" s="25"/>
      <c r="N544" s="39"/>
      <c r="O544" s="48">
        <v>541</v>
      </c>
      <c r="R544" s="15"/>
      <c r="S544" s="15"/>
    </row>
    <row r="545" spans="1:19" ht="16.5" x14ac:dyDescent="0.2">
      <c r="A545" s="78">
        <f t="shared" si="79"/>
        <v>9</v>
      </c>
      <c r="B545" s="78">
        <f t="shared" si="85"/>
        <v>91</v>
      </c>
      <c r="C545" s="78">
        <f t="shared" si="80"/>
        <v>1</v>
      </c>
      <c r="D545" s="79">
        <f t="shared" si="81"/>
        <v>3090110</v>
      </c>
      <c r="E545" s="38">
        <v>30901</v>
      </c>
      <c r="F545" s="25">
        <v>3</v>
      </c>
      <c r="G545" s="25" t="s">
        <v>437</v>
      </c>
      <c r="H545" s="25" t="s">
        <v>1002</v>
      </c>
      <c r="I545" s="25">
        <f t="shared" si="82"/>
        <v>84</v>
      </c>
      <c r="J545" s="25">
        <f t="shared" si="84"/>
        <v>9</v>
      </c>
      <c r="K545" s="25">
        <f t="shared" si="83"/>
        <v>2</v>
      </c>
      <c r="L545" s="25"/>
      <c r="M545" s="25"/>
      <c r="N545" s="39"/>
      <c r="O545" s="48">
        <v>542</v>
      </c>
      <c r="R545" s="15"/>
      <c r="S545" s="15"/>
    </row>
    <row r="546" spans="1:19" ht="17.25" thickBot="1" x14ac:dyDescent="0.25">
      <c r="A546" s="78">
        <f t="shared" si="79"/>
        <v>9</v>
      </c>
      <c r="B546" s="78">
        <f t="shared" si="85"/>
        <v>91</v>
      </c>
      <c r="C546" s="78">
        <f t="shared" si="80"/>
        <v>1</v>
      </c>
      <c r="D546" s="79">
        <f t="shared" si="81"/>
        <v>3090111</v>
      </c>
      <c r="E546" s="40">
        <v>30901</v>
      </c>
      <c r="F546" s="41">
        <v>3</v>
      </c>
      <c r="G546" s="41" t="s">
        <v>438</v>
      </c>
      <c r="H546" s="41" t="s">
        <v>442</v>
      </c>
      <c r="I546" s="41">
        <f t="shared" si="82"/>
        <v>84</v>
      </c>
      <c r="J546" s="41">
        <f t="shared" si="84"/>
        <v>9</v>
      </c>
      <c r="K546" s="41">
        <f t="shared" si="83"/>
        <v>2</v>
      </c>
      <c r="L546" s="41"/>
      <c r="M546" s="41"/>
      <c r="N546" s="43"/>
      <c r="O546" s="48">
        <v>543</v>
      </c>
      <c r="R546" s="15"/>
      <c r="S546" s="15"/>
    </row>
    <row r="547" spans="1:19" ht="16.5" x14ac:dyDescent="0.2">
      <c r="A547" s="78">
        <f t="shared" si="79"/>
        <v>9</v>
      </c>
      <c r="B547" s="78">
        <f t="shared" si="85"/>
        <v>92</v>
      </c>
      <c r="C547" s="78">
        <f t="shared" si="80"/>
        <v>2</v>
      </c>
      <c r="D547" s="79">
        <f t="shared" si="81"/>
        <v>3090220</v>
      </c>
      <c r="E547" s="35">
        <v>30902</v>
      </c>
      <c r="F547" s="36">
        <v>1</v>
      </c>
      <c r="G547" s="36" t="s">
        <v>437</v>
      </c>
      <c r="H547" s="36" t="s">
        <v>1463</v>
      </c>
      <c r="I547" s="36">
        <f t="shared" si="82"/>
        <v>85</v>
      </c>
      <c r="J547" s="36">
        <f t="shared" si="84"/>
        <v>10</v>
      </c>
      <c r="K547" s="36">
        <f t="shared" si="83"/>
        <v>2</v>
      </c>
      <c r="L547" s="36"/>
      <c r="M547" s="36"/>
      <c r="N547" s="37"/>
      <c r="O547" s="48">
        <v>544</v>
      </c>
      <c r="R547" s="15"/>
      <c r="S547" s="15"/>
    </row>
    <row r="548" spans="1:19" ht="16.5" x14ac:dyDescent="0.2">
      <c r="A548" s="78">
        <f t="shared" si="79"/>
        <v>9</v>
      </c>
      <c r="B548" s="78">
        <f t="shared" si="85"/>
        <v>92</v>
      </c>
      <c r="C548" s="78">
        <f t="shared" si="80"/>
        <v>2</v>
      </c>
      <c r="D548" s="79">
        <f t="shared" si="81"/>
        <v>3090221</v>
      </c>
      <c r="E548" s="38">
        <v>30902</v>
      </c>
      <c r="F548" s="25">
        <v>1</v>
      </c>
      <c r="G548" s="25" t="s">
        <v>438</v>
      </c>
      <c r="H548" s="25" t="s">
        <v>441</v>
      </c>
      <c r="I548" s="25">
        <f t="shared" si="82"/>
        <v>85</v>
      </c>
      <c r="J548" s="25">
        <f t="shared" si="84"/>
        <v>10</v>
      </c>
      <c r="K548" s="25">
        <f t="shared" si="83"/>
        <v>2</v>
      </c>
      <c r="L548" s="25"/>
      <c r="M548" s="25"/>
      <c r="N548" s="39"/>
      <c r="O548" s="48">
        <v>545</v>
      </c>
      <c r="R548" s="15"/>
      <c r="S548" s="15"/>
    </row>
    <row r="549" spans="1:19" ht="16.5" x14ac:dyDescent="0.2">
      <c r="A549" s="78">
        <f t="shared" si="79"/>
        <v>9</v>
      </c>
      <c r="B549" s="78">
        <f t="shared" si="85"/>
        <v>92</v>
      </c>
      <c r="C549" s="78">
        <f t="shared" si="80"/>
        <v>2</v>
      </c>
      <c r="D549" s="79">
        <f t="shared" si="81"/>
        <v>3090220</v>
      </c>
      <c r="E549" s="38">
        <v>30902</v>
      </c>
      <c r="F549" s="25">
        <v>2</v>
      </c>
      <c r="G549" s="25" t="s">
        <v>437</v>
      </c>
      <c r="H549" s="25" t="s">
        <v>443</v>
      </c>
      <c r="I549" s="25">
        <f t="shared" si="82"/>
        <v>85</v>
      </c>
      <c r="J549" s="25">
        <f t="shared" si="84"/>
        <v>9</v>
      </c>
      <c r="K549" s="25">
        <f t="shared" si="83"/>
        <v>2</v>
      </c>
      <c r="L549" s="25"/>
      <c r="M549" s="25"/>
      <c r="N549" s="39"/>
      <c r="O549" s="48">
        <v>546</v>
      </c>
      <c r="R549" s="15"/>
      <c r="S549" s="15"/>
    </row>
    <row r="550" spans="1:19" ht="16.5" x14ac:dyDescent="0.2">
      <c r="A550" s="78">
        <f t="shared" si="79"/>
        <v>9</v>
      </c>
      <c r="B550" s="78">
        <f t="shared" si="85"/>
        <v>92</v>
      </c>
      <c r="C550" s="78">
        <f t="shared" si="80"/>
        <v>2</v>
      </c>
      <c r="D550" s="79">
        <f t="shared" si="81"/>
        <v>3090221</v>
      </c>
      <c r="E550" s="38">
        <v>30902</v>
      </c>
      <c r="F550" s="25">
        <v>2</v>
      </c>
      <c r="G550" s="25" t="s">
        <v>3473</v>
      </c>
      <c r="H550" s="25" t="s">
        <v>445</v>
      </c>
      <c r="I550" s="25">
        <f t="shared" si="82"/>
        <v>85</v>
      </c>
      <c r="J550" s="25">
        <f t="shared" si="84"/>
        <v>9</v>
      </c>
      <c r="K550" s="25">
        <f t="shared" si="83"/>
        <v>2</v>
      </c>
      <c r="L550" s="25"/>
      <c r="M550" s="25"/>
      <c r="N550" s="39"/>
      <c r="O550" s="48">
        <v>547</v>
      </c>
      <c r="R550" s="15"/>
      <c r="S550" s="15"/>
    </row>
    <row r="551" spans="1:19" ht="16.5" x14ac:dyDescent="0.2">
      <c r="A551" s="78">
        <f t="shared" si="79"/>
        <v>9</v>
      </c>
      <c r="B551" s="78">
        <f t="shared" si="85"/>
        <v>92</v>
      </c>
      <c r="C551" s="78">
        <f t="shared" si="80"/>
        <v>2</v>
      </c>
      <c r="D551" s="79">
        <f t="shared" si="81"/>
        <v>3090220</v>
      </c>
      <c r="E551" s="38">
        <v>30902</v>
      </c>
      <c r="F551" s="25">
        <v>3</v>
      </c>
      <c r="G551" s="25" t="s">
        <v>437</v>
      </c>
      <c r="H551" s="25" t="s">
        <v>1002</v>
      </c>
      <c r="I551" s="25">
        <f t="shared" si="82"/>
        <v>85</v>
      </c>
      <c r="J551" s="25">
        <f t="shared" si="84"/>
        <v>9</v>
      </c>
      <c r="K551" s="25">
        <f t="shared" si="83"/>
        <v>2</v>
      </c>
      <c r="L551" s="25"/>
      <c r="M551" s="25"/>
      <c r="N551" s="39"/>
      <c r="O551" s="48">
        <v>548</v>
      </c>
      <c r="R551" s="15"/>
      <c r="S551" s="15"/>
    </row>
    <row r="552" spans="1:19" ht="17.25" thickBot="1" x14ac:dyDescent="0.25">
      <c r="A552" s="78">
        <f t="shared" si="79"/>
        <v>9</v>
      </c>
      <c r="B552" s="78">
        <f t="shared" si="85"/>
        <v>92</v>
      </c>
      <c r="C552" s="78">
        <f t="shared" si="80"/>
        <v>2</v>
      </c>
      <c r="D552" s="79">
        <f t="shared" si="81"/>
        <v>3090221</v>
      </c>
      <c r="E552" s="40">
        <v>30902</v>
      </c>
      <c r="F552" s="41">
        <v>3</v>
      </c>
      <c r="G552" s="41" t="s">
        <v>438</v>
      </c>
      <c r="H552" s="41" t="s">
        <v>442</v>
      </c>
      <c r="I552" s="41">
        <f t="shared" si="82"/>
        <v>85</v>
      </c>
      <c r="J552" s="41">
        <f t="shared" si="84"/>
        <v>9</v>
      </c>
      <c r="K552" s="41">
        <f t="shared" si="83"/>
        <v>2</v>
      </c>
      <c r="L552" s="41"/>
      <c r="M552" s="41"/>
      <c r="N552" s="43"/>
      <c r="O552" s="48">
        <v>549</v>
      </c>
      <c r="R552" s="15"/>
      <c r="S552" s="15"/>
    </row>
    <row r="553" spans="1:19" ht="16.5" x14ac:dyDescent="0.2">
      <c r="A553" s="78">
        <f t="shared" si="79"/>
        <v>9</v>
      </c>
      <c r="B553" s="78">
        <f t="shared" si="85"/>
        <v>93</v>
      </c>
      <c r="C553" s="78">
        <f t="shared" si="80"/>
        <v>3</v>
      </c>
      <c r="D553" s="79">
        <f t="shared" si="81"/>
        <v>3090330</v>
      </c>
      <c r="E553" s="35">
        <v>30903</v>
      </c>
      <c r="F553" s="36">
        <v>1</v>
      </c>
      <c r="G553" s="36" t="s">
        <v>3475</v>
      </c>
      <c r="H553" s="36" t="s">
        <v>1463</v>
      </c>
      <c r="I553" s="36">
        <f t="shared" si="82"/>
        <v>85</v>
      </c>
      <c r="J553" s="36">
        <f t="shared" si="84"/>
        <v>10</v>
      </c>
      <c r="K553" s="36">
        <f t="shared" si="83"/>
        <v>2</v>
      </c>
      <c r="L553" s="36"/>
      <c r="M553" s="36"/>
      <c r="N553" s="37"/>
      <c r="O553" s="48">
        <v>550</v>
      </c>
      <c r="R553" s="15"/>
      <c r="S553" s="15"/>
    </row>
    <row r="554" spans="1:19" ht="16.5" x14ac:dyDescent="0.2">
      <c r="A554" s="78">
        <f t="shared" si="79"/>
        <v>9</v>
      </c>
      <c r="B554" s="78">
        <f t="shared" si="85"/>
        <v>93</v>
      </c>
      <c r="C554" s="78">
        <f t="shared" si="80"/>
        <v>3</v>
      </c>
      <c r="D554" s="79">
        <f t="shared" si="81"/>
        <v>3090331</v>
      </c>
      <c r="E554" s="38">
        <v>30903</v>
      </c>
      <c r="F554" s="25">
        <v>1</v>
      </c>
      <c r="G554" s="25" t="s">
        <v>438</v>
      </c>
      <c r="H554" s="25" t="s">
        <v>441</v>
      </c>
      <c r="I554" s="25">
        <f t="shared" si="82"/>
        <v>85</v>
      </c>
      <c r="J554" s="25">
        <f t="shared" si="84"/>
        <v>10</v>
      </c>
      <c r="K554" s="25">
        <f t="shared" si="83"/>
        <v>2</v>
      </c>
      <c r="L554" s="25"/>
      <c r="M554" s="25"/>
      <c r="N554" s="39"/>
      <c r="O554" s="48">
        <v>551</v>
      </c>
      <c r="R554" s="15"/>
      <c r="S554" s="15"/>
    </row>
    <row r="555" spans="1:19" ht="16.5" x14ac:dyDescent="0.2">
      <c r="A555" s="78">
        <f t="shared" si="79"/>
        <v>9</v>
      </c>
      <c r="B555" s="78">
        <f t="shared" si="85"/>
        <v>93</v>
      </c>
      <c r="C555" s="78">
        <f t="shared" si="80"/>
        <v>3</v>
      </c>
      <c r="D555" s="79">
        <f t="shared" si="81"/>
        <v>3090330</v>
      </c>
      <c r="E555" s="38">
        <v>30903</v>
      </c>
      <c r="F555" s="25">
        <v>2</v>
      </c>
      <c r="G555" s="25" t="s">
        <v>3475</v>
      </c>
      <c r="H555" s="25" t="s">
        <v>443</v>
      </c>
      <c r="I555" s="25">
        <f t="shared" si="82"/>
        <v>85</v>
      </c>
      <c r="J555" s="25">
        <f t="shared" si="84"/>
        <v>10</v>
      </c>
      <c r="K555" s="25">
        <f t="shared" si="83"/>
        <v>2</v>
      </c>
      <c r="L555" s="25"/>
      <c r="M555" s="25"/>
      <c r="N555" s="39"/>
      <c r="O555" s="48">
        <v>552</v>
      </c>
      <c r="R555" s="15"/>
      <c r="S555" s="15"/>
    </row>
    <row r="556" spans="1:19" ht="16.5" x14ac:dyDescent="0.2">
      <c r="A556" s="78">
        <f t="shared" si="79"/>
        <v>9</v>
      </c>
      <c r="B556" s="78">
        <f t="shared" si="85"/>
        <v>93</v>
      </c>
      <c r="C556" s="78">
        <f t="shared" si="80"/>
        <v>3</v>
      </c>
      <c r="D556" s="79">
        <f t="shared" si="81"/>
        <v>3090331</v>
      </c>
      <c r="E556" s="38">
        <v>30903</v>
      </c>
      <c r="F556" s="25">
        <v>2</v>
      </c>
      <c r="G556" s="25" t="s">
        <v>438</v>
      </c>
      <c r="H556" s="25" t="s">
        <v>445</v>
      </c>
      <c r="I556" s="25">
        <f t="shared" si="82"/>
        <v>85</v>
      </c>
      <c r="J556" s="25">
        <f t="shared" si="84"/>
        <v>10</v>
      </c>
      <c r="K556" s="25">
        <f t="shared" si="83"/>
        <v>2</v>
      </c>
      <c r="L556" s="25"/>
      <c r="M556" s="25"/>
      <c r="N556" s="39"/>
      <c r="O556" s="48">
        <v>553</v>
      </c>
      <c r="R556" s="15"/>
      <c r="S556" s="15"/>
    </row>
    <row r="557" spans="1:19" ht="16.5" x14ac:dyDescent="0.2">
      <c r="A557" s="78">
        <f t="shared" si="79"/>
        <v>9</v>
      </c>
      <c r="B557" s="78">
        <f t="shared" si="85"/>
        <v>93</v>
      </c>
      <c r="C557" s="78">
        <f t="shared" si="80"/>
        <v>3</v>
      </c>
      <c r="D557" s="79">
        <f t="shared" si="81"/>
        <v>3090330</v>
      </c>
      <c r="E557" s="38">
        <v>30903</v>
      </c>
      <c r="F557" s="25">
        <v>3</v>
      </c>
      <c r="G557" s="25" t="s">
        <v>437</v>
      </c>
      <c r="H557" s="25" t="s">
        <v>1002</v>
      </c>
      <c r="I557" s="25">
        <f t="shared" si="82"/>
        <v>85</v>
      </c>
      <c r="J557" s="25">
        <f t="shared" si="84"/>
        <v>9</v>
      </c>
      <c r="K557" s="25">
        <f t="shared" si="83"/>
        <v>2</v>
      </c>
      <c r="L557" s="25"/>
      <c r="M557" s="25"/>
      <c r="N557" s="39"/>
      <c r="O557" s="48">
        <v>554</v>
      </c>
      <c r="R557" s="15"/>
      <c r="S557" s="15"/>
    </row>
    <row r="558" spans="1:19" ht="17.25" thickBot="1" x14ac:dyDescent="0.25">
      <c r="A558" s="78">
        <f t="shared" si="79"/>
        <v>9</v>
      </c>
      <c r="B558" s="78">
        <f t="shared" si="85"/>
        <v>93</v>
      </c>
      <c r="C558" s="78">
        <f t="shared" si="80"/>
        <v>3</v>
      </c>
      <c r="D558" s="79">
        <f t="shared" si="81"/>
        <v>3090331</v>
      </c>
      <c r="E558" s="40">
        <v>30903</v>
      </c>
      <c r="F558" s="41">
        <v>3</v>
      </c>
      <c r="G558" s="41" t="s">
        <v>3473</v>
      </c>
      <c r="H558" s="41" t="s">
        <v>442</v>
      </c>
      <c r="I558" s="41">
        <f t="shared" si="82"/>
        <v>85</v>
      </c>
      <c r="J558" s="41">
        <f t="shared" si="84"/>
        <v>9</v>
      </c>
      <c r="K558" s="41">
        <f t="shared" si="83"/>
        <v>2</v>
      </c>
      <c r="L558" s="41"/>
      <c r="M558" s="41"/>
      <c r="N558" s="43"/>
      <c r="O558" s="48">
        <v>555</v>
      </c>
      <c r="R558" s="15"/>
      <c r="S558" s="15"/>
    </row>
    <row r="559" spans="1:19" ht="16.5" x14ac:dyDescent="0.2">
      <c r="A559" s="78">
        <f t="shared" si="79"/>
        <v>9</v>
      </c>
      <c r="B559" s="78">
        <f t="shared" si="85"/>
        <v>94</v>
      </c>
      <c r="C559" s="78">
        <f t="shared" si="80"/>
        <v>4</v>
      </c>
      <c r="D559" s="79">
        <f t="shared" si="81"/>
        <v>3090440</v>
      </c>
      <c r="E559" s="35">
        <v>30904</v>
      </c>
      <c r="F559" s="36">
        <v>1</v>
      </c>
      <c r="G559" s="36" t="s">
        <v>437</v>
      </c>
      <c r="H559" s="36" t="s">
        <v>1463</v>
      </c>
      <c r="I559" s="36">
        <f t="shared" si="82"/>
        <v>85</v>
      </c>
      <c r="J559" s="36">
        <f t="shared" si="84"/>
        <v>10</v>
      </c>
      <c r="K559" s="36">
        <f t="shared" si="83"/>
        <v>2</v>
      </c>
      <c r="L559" s="36"/>
      <c r="M559" s="36"/>
      <c r="N559" s="37"/>
      <c r="O559" s="48">
        <v>556</v>
      </c>
      <c r="R559" s="15"/>
      <c r="S559" s="15"/>
    </row>
    <row r="560" spans="1:19" ht="16.5" x14ac:dyDescent="0.2">
      <c r="A560" s="78">
        <f t="shared" si="79"/>
        <v>9</v>
      </c>
      <c r="B560" s="78">
        <f t="shared" si="85"/>
        <v>94</v>
      </c>
      <c r="C560" s="78">
        <f t="shared" si="80"/>
        <v>4</v>
      </c>
      <c r="D560" s="79">
        <f t="shared" si="81"/>
        <v>3090441</v>
      </c>
      <c r="E560" s="38">
        <v>30904</v>
      </c>
      <c r="F560" s="25">
        <v>1</v>
      </c>
      <c r="G560" s="25" t="s">
        <v>438</v>
      </c>
      <c r="H560" s="25" t="s">
        <v>441</v>
      </c>
      <c r="I560" s="25">
        <f t="shared" si="82"/>
        <v>85</v>
      </c>
      <c r="J560" s="25">
        <f t="shared" si="84"/>
        <v>10</v>
      </c>
      <c r="K560" s="25">
        <f t="shared" si="83"/>
        <v>2</v>
      </c>
      <c r="L560" s="25"/>
      <c r="M560" s="25"/>
      <c r="N560" s="39"/>
      <c r="O560" s="48">
        <v>557</v>
      </c>
      <c r="R560" s="15"/>
      <c r="S560" s="15"/>
    </row>
    <row r="561" spans="1:19" ht="16.5" x14ac:dyDescent="0.2">
      <c r="A561" s="78">
        <f t="shared" si="79"/>
        <v>9</v>
      </c>
      <c r="B561" s="78">
        <f t="shared" si="85"/>
        <v>94</v>
      </c>
      <c r="C561" s="78">
        <f t="shared" si="80"/>
        <v>4</v>
      </c>
      <c r="D561" s="79">
        <f t="shared" si="81"/>
        <v>3090440</v>
      </c>
      <c r="E561" s="38">
        <v>30904</v>
      </c>
      <c r="F561" s="25">
        <v>2</v>
      </c>
      <c r="G561" s="25" t="s">
        <v>437</v>
      </c>
      <c r="H561" s="25" t="s">
        <v>443</v>
      </c>
      <c r="I561" s="25">
        <f t="shared" si="82"/>
        <v>85</v>
      </c>
      <c r="J561" s="25">
        <f t="shared" si="84"/>
        <v>10</v>
      </c>
      <c r="K561" s="25">
        <f t="shared" si="83"/>
        <v>2</v>
      </c>
      <c r="L561" s="25"/>
      <c r="M561" s="25"/>
      <c r="N561" s="39"/>
      <c r="O561" s="48">
        <v>558</v>
      </c>
      <c r="R561" s="15"/>
      <c r="S561" s="15"/>
    </row>
    <row r="562" spans="1:19" ht="16.5" x14ac:dyDescent="0.2">
      <c r="A562" s="78">
        <f t="shared" si="79"/>
        <v>9</v>
      </c>
      <c r="B562" s="78">
        <f t="shared" si="85"/>
        <v>94</v>
      </c>
      <c r="C562" s="78">
        <f t="shared" si="80"/>
        <v>4</v>
      </c>
      <c r="D562" s="79">
        <f t="shared" si="81"/>
        <v>3090441</v>
      </c>
      <c r="E562" s="38">
        <v>30904</v>
      </c>
      <c r="F562" s="25">
        <v>2</v>
      </c>
      <c r="G562" s="25" t="s">
        <v>438</v>
      </c>
      <c r="H562" s="25" t="s">
        <v>445</v>
      </c>
      <c r="I562" s="25">
        <f t="shared" si="82"/>
        <v>85</v>
      </c>
      <c r="J562" s="25">
        <f t="shared" si="84"/>
        <v>10</v>
      </c>
      <c r="K562" s="25">
        <f t="shared" si="83"/>
        <v>2</v>
      </c>
      <c r="L562" s="25"/>
      <c r="M562" s="25"/>
      <c r="N562" s="39"/>
      <c r="O562" s="48">
        <v>559</v>
      </c>
      <c r="R562" s="15"/>
      <c r="S562" s="15"/>
    </row>
    <row r="563" spans="1:19" ht="16.5" x14ac:dyDescent="0.2">
      <c r="A563" s="78">
        <f t="shared" si="79"/>
        <v>9</v>
      </c>
      <c r="B563" s="78">
        <f t="shared" si="85"/>
        <v>94</v>
      </c>
      <c r="C563" s="78">
        <f t="shared" si="80"/>
        <v>4</v>
      </c>
      <c r="D563" s="79">
        <f t="shared" si="81"/>
        <v>3090440</v>
      </c>
      <c r="E563" s="38">
        <v>30904</v>
      </c>
      <c r="F563" s="25">
        <v>3</v>
      </c>
      <c r="G563" s="25" t="s">
        <v>3475</v>
      </c>
      <c r="H563" s="25" t="s">
        <v>1002</v>
      </c>
      <c r="I563" s="25">
        <f t="shared" si="82"/>
        <v>85</v>
      </c>
      <c r="J563" s="25">
        <f t="shared" si="84"/>
        <v>10</v>
      </c>
      <c r="K563" s="25">
        <f t="shared" si="83"/>
        <v>2</v>
      </c>
      <c r="L563" s="25"/>
      <c r="M563" s="25"/>
      <c r="N563" s="39"/>
      <c r="O563" s="48">
        <v>560</v>
      </c>
      <c r="R563" s="15"/>
      <c r="S563" s="15"/>
    </row>
    <row r="564" spans="1:19" ht="17.25" thickBot="1" x14ac:dyDescent="0.25">
      <c r="A564" s="78">
        <f t="shared" si="79"/>
        <v>9</v>
      </c>
      <c r="B564" s="78">
        <f t="shared" si="85"/>
        <v>94</v>
      </c>
      <c r="C564" s="78">
        <f t="shared" si="80"/>
        <v>4</v>
      </c>
      <c r="D564" s="79">
        <f t="shared" si="81"/>
        <v>3090441</v>
      </c>
      <c r="E564" s="40">
        <v>30904</v>
      </c>
      <c r="F564" s="41">
        <v>3</v>
      </c>
      <c r="G564" s="41" t="s">
        <v>438</v>
      </c>
      <c r="H564" s="41" t="s">
        <v>442</v>
      </c>
      <c r="I564" s="41">
        <f t="shared" si="82"/>
        <v>85</v>
      </c>
      <c r="J564" s="41">
        <f t="shared" si="84"/>
        <v>10</v>
      </c>
      <c r="K564" s="41">
        <f t="shared" si="83"/>
        <v>2</v>
      </c>
      <c r="L564" s="41"/>
      <c r="M564" s="41"/>
      <c r="N564" s="43"/>
      <c r="O564" s="48">
        <v>561</v>
      </c>
      <c r="R564" s="15"/>
      <c r="S564" s="15"/>
    </row>
    <row r="565" spans="1:19" ht="16.5" x14ac:dyDescent="0.2">
      <c r="A565" s="78">
        <f t="shared" si="79"/>
        <v>9</v>
      </c>
      <c r="B565" s="78">
        <f t="shared" si="85"/>
        <v>95</v>
      </c>
      <c r="C565" s="78">
        <f t="shared" si="80"/>
        <v>5</v>
      </c>
      <c r="D565" s="79">
        <f t="shared" si="81"/>
        <v>3090550</v>
      </c>
      <c r="E565" s="35">
        <v>30905</v>
      </c>
      <c r="F565" s="36">
        <v>1</v>
      </c>
      <c r="G565" s="36" t="s">
        <v>437</v>
      </c>
      <c r="H565" s="36" t="s">
        <v>1463</v>
      </c>
      <c r="I565" s="36">
        <f t="shared" si="82"/>
        <v>86</v>
      </c>
      <c r="J565" s="36">
        <f t="shared" si="84"/>
        <v>10</v>
      </c>
      <c r="K565" s="36">
        <f t="shared" si="83"/>
        <v>2</v>
      </c>
      <c r="L565" s="36"/>
      <c r="M565" s="36"/>
      <c r="N565" s="37"/>
      <c r="O565" s="48">
        <v>562</v>
      </c>
      <c r="R565" s="15"/>
      <c r="S565" s="15"/>
    </row>
    <row r="566" spans="1:19" ht="16.5" x14ac:dyDescent="0.2">
      <c r="A566" s="78">
        <f t="shared" si="79"/>
        <v>9</v>
      </c>
      <c r="B566" s="78">
        <f t="shared" si="85"/>
        <v>95</v>
      </c>
      <c r="C566" s="78">
        <f t="shared" si="80"/>
        <v>5</v>
      </c>
      <c r="D566" s="79">
        <f t="shared" si="81"/>
        <v>3090551</v>
      </c>
      <c r="E566" s="38">
        <v>30905</v>
      </c>
      <c r="F566" s="25">
        <v>1</v>
      </c>
      <c r="G566" s="25" t="s">
        <v>438</v>
      </c>
      <c r="H566" s="25" t="s">
        <v>441</v>
      </c>
      <c r="I566" s="25">
        <f t="shared" si="82"/>
        <v>86</v>
      </c>
      <c r="J566" s="25">
        <f t="shared" si="84"/>
        <v>10</v>
      </c>
      <c r="K566" s="25">
        <f t="shared" si="83"/>
        <v>2</v>
      </c>
      <c r="L566" s="25"/>
      <c r="M566" s="25"/>
      <c r="N566" s="39"/>
      <c r="O566" s="48">
        <v>563</v>
      </c>
      <c r="R566" s="15"/>
      <c r="S566" s="15"/>
    </row>
    <row r="567" spans="1:19" ht="16.5" x14ac:dyDescent="0.2">
      <c r="A567" s="78">
        <f t="shared" si="79"/>
        <v>9</v>
      </c>
      <c r="B567" s="78">
        <f t="shared" si="85"/>
        <v>95</v>
      </c>
      <c r="C567" s="78">
        <f t="shared" si="80"/>
        <v>5</v>
      </c>
      <c r="D567" s="79">
        <f t="shared" si="81"/>
        <v>3090550</v>
      </c>
      <c r="E567" s="38">
        <v>30905</v>
      </c>
      <c r="F567" s="25">
        <v>2</v>
      </c>
      <c r="G567" s="25" t="s">
        <v>437</v>
      </c>
      <c r="H567" s="25" t="s">
        <v>443</v>
      </c>
      <c r="I567" s="25">
        <f t="shared" si="82"/>
        <v>86</v>
      </c>
      <c r="J567" s="25">
        <f t="shared" si="84"/>
        <v>10</v>
      </c>
      <c r="K567" s="25">
        <f t="shared" si="83"/>
        <v>2</v>
      </c>
      <c r="L567" s="25"/>
      <c r="M567" s="25"/>
      <c r="N567" s="39"/>
      <c r="O567" s="48">
        <v>564</v>
      </c>
      <c r="R567" s="15"/>
      <c r="S567" s="15"/>
    </row>
    <row r="568" spans="1:19" ht="16.5" x14ac:dyDescent="0.2">
      <c r="A568" s="78">
        <f t="shared" si="79"/>
        <v>9</v>
      </c>
      <c r="B568" s="78">
        <f t="shared" si="85"/>
        <v>95</v>
      </c>
      <c r="C568" s="78">
        <f t="shared" si="80"/>
        <v>5</v>
      </c>
      <c r="D568" s="79">
        <f t="shared" si="81"/>
        <v>3090551</v>
      </c>
      <c r="E568" s="38">
        <v>30905</v>
      </c>
      <c r="F568" s="25">
        <v>2</v>
      </c>
      <c r="G568" s="25" t="s">
        <v>438</v>
      </c>
      <c r="H568" s="25" t="s">
        <v>3480</v>
      </c>
      <c r="I568" s="25">
        <f t="shared" si="82"/>
        <v>86</v>
      </c>
      <c r="J568" s="25">
        <f t="shared" si="84"/>
        <v>10</v>
      </c>
      <c r="K568" s="25">
        <f t="shared" si="83"/>
        <v>2</v>
      </c>
      <c r="L568" s="25"/>
      <c r="M568" s="25"/>
      <c r="N568" s="39"/>
      <c r="O568" s="48">
        <v>565</v>
      </c>
      <c r="R568" s="15"/>
      <c r="S568" s="15"/>
    </row>
    <row r="569" spans="1:19" ht="16.5" x14ac:dyDescent="0.2">
      <c r="A569" s="78">
        <f t="shared" si="79"/>
        <v>9</v>
      </c>
      <c r="B569" s="78">
        <f t="shared" si="85"/>
        <v>95</v>
      </c>
      <c r="C569" s="78">
        <f t="shared" si="80"/>
        <v>5</v>
      </c>
      <c r="D569" s="79">
        <f t="shared" si="81"/>
        <v>3090550</v>
      </c>
      <c r="E569" s="38">
        <v>30905</v>
      </c>
      <c r="F569" s="25">
        <v>3</v>
      </c>
      <c r="G569" s="25" t="s">
        <v>437</v>
      </c>
      <c r="H569" s="25" t="s">
        <v>1002</v>
      </c>
      <c r="I569" s="25">
        <f t="shared" si="82"/>
        <v>86</v>
      </c>
      <c r="J569" s="25">
        <f t="shared" si="84"/>
        <v>10</v>
      </c>
      <c r="K569" s="25">
        <f t="shared" si="83"/>
        <v>2</v>
      </c>
      <c r="L569" s="25"/>
      <c r="M569" s="25"/>
      <c r="N569" s="39"/>
      <c r="O569" s="48">
        <v>566</v>
      </c>
      <c r="R569" s="15"/>
      <c r="S569" s="15"/>
    </row>
    <row r="570" spans="1:19" ht="17.25" thickBot="1" x14ac:dyDescent="0.25">
      <c r="A570" s="78">
        <f t="shared" si="79"/>
        <v>9</v>
      </c>
      <c r="B570" s="78">
        <f t="shared" si="85"/>
        <v>95</v>
      </c>
      <c r="C570" s="78">
        <f t="shared" si="80"/>
        <v>5</v>
      </c>
      <c r="D570" s="79">
        <f t="shared" si="81"/>
        <v>3090551</v>
      </c>
      <c r="E570" s="40">
        <v>30905</v>
      </c>
      <c r="F570" s="41">
        <v>3</v>
      </c>
      <c r="G570" s="41" t="s">
        <v>438</v>
      </c>
      <c r="H570" s="41" t="s">
        <v>442</v>
      </c>
      <c r="I570" s="41">
        <f t="shared" si="82"/>
        <v>86</v>
      </c>
      <c r="J570" s="41">
        <f t="shared" si="84"/>
        <v>10</v>
      </c>
      <c r="K570" s="41">
        <f t="shared" si="83"/>
        <v>2</v>
      </c>
      <c r="L570" s="41"/>
      <c r="M570" s="41"/>
      <c r="N570" s="43"/>
      <c r="O570" s="48">
        <v>567</v>
      </c>
      <c r="R570" s="15"/>
      <c r="S570" s="15"/>
    </row>
    <row r="571" spans="1:19" ht="16.5" x14ac:dyDescent="0.2">
      <c r="A571" s="78">
        <f t="shared" si="79"/>
        <v>9</v>
      </c>
      <c r="B571" s="78">
        <f t="shared" si="85"/>
        <v>96</v>
      </c>
      <c r="C571" s="78">
        <f t="shared" si="80"/>
        <v>6</v>
      </c>
      <c r="D571" s="79">
        <f t="shared" si="81"/>
        <v>3090660</v>
      </c>
      <c r="E571" s="35">
        <v>30906</v>
      </c>
      <c r="F571" s="36">
        <v>1</v>
      </c>
      <c r="G571" s="36" t="s">
        <v>437</v>
      </c>
      <c r="H571" s="36" t="s">
        <v>1463</v>
      </c>
      <c r="I571" s="36">
        <f t="shared" si="82"/>
        <v>86</v>
      </c>
      <c r="J571" s="36">
        <f t="shared" si="84"/>
        <v>10</v>
      </c>
      <c r="K571" s="36">
        <f t="shared" si="83"/>
        <v>2</v>
      </c>
      <c r="L571" s="36"/>
      <c r="M571" s="36"/>
      <c r="N571" s="37"/>
      <c r="O571" s="48">
        <v>568</v>
      </c>
      <c r="R571" s="15"/>
      <c r="S571" s="15"/>
    </row>
    <row r="572" spans="1:19" ht="16.5" x14ac:dyDescent="0.2">
      <c r="A572" s="78">
        <f t="shared" si="79"/>
        <v>9</v>
      </c>
      <c r="B572" s="78">
        <f t="shared" si="85"/>
        <v>96</v>
      </c>
      <c r="C572" s="78">
        <f t="shared" si="80"/>
        <v>6</v>
      </c>
      <c r="D572" s="79">
        <f t="shared" si="81"/>
        <v>3090661</v>
      </c>
      <c r="E572" s="38">
        <v>30906</v>
      </c>
      <c r="F572" s="25">
        <v>1</v>
      </c>
      <c r="G572" s="25" t="s">
        <v>3473</v>
      </c>
      <c r="H572" s="25" t="s">
        <v>441</v>
      </c>
      <c r="I572" s="25">
        <f t="shared" si="82"/>
        <v>86</v>
      </c>
      <c r="J572" s="25">
        <f t="shared" si="84"/>
        <v>10</v>
      </c>
      <c r="K572" s="25">
        <f t="shared" si="83"/>
        <v>2</v>
      </c>
      <c r="L572" s="25"/>
      <c r="M572" s="25"/>
      <c r="N572" s="39"/>
      <c r="O572" s="48">
        <v>569</v>
      </c>
      <c r="R572" s="15"/>
      <c r="S572" s="15"/>
    </row>
    <row r="573" spans="1:19" ht="16.5" x14ac:dyDescent="0.2">
      <c r="A573" s="78">
        <f t="shared" si="79"/>
        <v>9</v>
      </c>
      <c r="B573" s="78">
        <f t="shared" si="85"/>
        <v>96</v>
      </c>
      <c r="C573" s="78">
        <f t="shared" si="80"/>
        <v>6</v>
      </c>
      <c r="D573" s="79">
        <f t="shared" si="81"/>
        <v>3090660</v>
      </c>
      <c r="E573" s="38">
        <v>30906</v>
      </c>
      <c r="F573" s="25">
        <v>2</v>
      </c>
      <c r="G573" s="25" t="s">
        <v>3475</v>
      </c>
      <c r="H573" s="25" t="s">
        <v>443</v>
      </c>
      <c r="I573" s="25">
        <f t="shared" si="82"/>
        <v>86</v>
      </c>
      <c r="J573" s="25">
        <f t="shared" si="84"/>
        <v>10</v>
      </c>
      <c r="K573" s="25">
        <f t="shared" si="83"/>
        <v>2</v>
      </c>
      <c r="L573" s="25"/>
      <c r="M573" s="25"/>
      <c r="N573" s="39"/>
      <c r="O573" s="48">
        <v>570</v>
      </c>
      <c r="R573" s="15"/>
      <c r="S573" s="15"/>
    </row>
    <row r="574" spans="1:19" ht="16.5" x14ac:dyDescent="0.2">
      <c r="A574" s="78">
        <f t="shared" si="79"/>
        <v>9</v>
      </c>
      <c r="B574" s="78">
        <f t="shared" si="85"/>
        <v>96</v>
      </c>
      <c r="C574" s="78">
        <f t="shared" si="80"/>
        <v>6</v>
      </c>
      <c r="D574" s="79">
        <f t="shared" si="81"/>
        <v>3090661</v>
      </c>
      <c r="E574" s="38">
        <v>30906</v>
      </c>
      <c r="F574" s="25">
        <v>2</v>
      </c>
      <c r="G574" s="25" t="s">
        <v>438</v>
      </c>
      <c r="H574" s="25" t="s">
        <v>445</v>
      </c>
      <c r="I574" s="25">
        <f t="shared" si="82"/>
        <v>86</v>
      </c>
      <c r="J574" s="25">
        <f t="shared" si="84"/>
        <v>10</v>
      </c>
      <c r="K574" s="25">
        <f t="shared" si="83"/>
        <v>2</v>
      </c>
      <c r="L574" s="25"/>
      <c r="M574" s="25"/>
      <c r="N574" s="39"/>
      <c r="O574" s="48">
        <v>571</v>
      </c>
      <c r="R574" s="15"/>
      <c r="S574" s="15"/>
    </row>
    <row r="575" spans="1:19" ht="16.5" x14ac:dyDescent="0.2">
      <c r="A575" s="78">
        <f t="shared" si="79"/>
        <v>9</v>
      </c>
      <c r="B575" s="78">
        <f t="shared" si="85"/>
        <v>96</v>
      </c>
      <c r="C575" s="78">
        <f t="shared" si="80"/>
        <v>6</v>
      </c>
      <c r="D575" s="79">
        <f t="shared" si="81"/>
        <v>3090660</v>
      </c>
      <c r="E575" s="38">
        <v>30906</v>
      </c>
      <c r="F575" s="25">
        <v>3</v>
      </c>
      <c r="G575" s="25" t="s">
        <v>437</v>
      </c>
      <c r="H575" s="25" t="s">
        <v>1002</v>
      </c>
      <c r="I575" s="25">
        <f t="shared" si="82"/>
        <v>86</v>
      </c>
      <c r="J575" s="25">
        <f t="shared" si="84"/>
        <v>10</v>
      </c>
      <c r="K575" s="25">
        <f t="shared" si="83"/>
        <v>2</v>
      </c>
      <c r="L575" s="25"/>
      <c r="M575" s="25"/>
      <c r="N575" s="39"/>
      <c r="O575" s="48">
        <v>572</v>
      </c>
      <c r="R575" s="15"/>
      <c r="S575" s="15"/>
    </row>
    <row r="576" spans="1:19" ht="17.25" thickBot="1" x14ac:dyDescent="0.25">
      <c r="A576" s="78">
        <f t="shared" si="79"/>
        <v>9</v>
      </c>
      <c r="B576" s="78">
        <f t="shared" si="85"/>
        <v>96</v>
      </c>
      <c r="C576" s="78">
        <f t="shared" si="80"/>
        <v>6</v>
      </c>
      <c r="D576" s="79">
        <f t="shared" si="81"/>
        <v>3090661</v>
      </c>
      <c r="E576" s="40">
        <v>30906</v>
      </c>
      <c r="F576" s="41">
        <v>3</v>
      </c>
      <c r="G576" s="41" t="s">
        <v>438</v>
      </c>
      <c r="H576" s="41" t="s">
        <v>442</v>
      </c>
      <c r="I576" s="41">
        <f t="shared" si="82"/>
        <v>86</v>
      </c>
      <c r="J576" s="41">
        <f t="shared" si="84"/>
        <v>10</v>
      </c>
      <c r="K576" s="41">
        <f t="shared" si="83"/>
        <v>2</v>
      </c>
      <c r="L576" s="41"/>
      <c r="M576" s="41"/>
      <c r="N576" s="43"/>
      <c r="O576" s="48">
        <v>573</v>
      </c>
      <c r="R576" s="15"/>
      <c r="S576" s="15"/>
    </row>
    <row r="577" spans="1:19" ht="16.5" x14ac:dyDescent="0.2">
      <c r="A577" s="78">
        <f t="shared" si="79"/>
        <v>9</v>
      </c>
      <c r="B577" s="78">
        <f t="shared" si="85"/>
        <v>97</v>
      </c>
      <c r="C577" s="78">
        <f t="shared" si="80"/>
        <v>7</v>
      </c>
      <c r="D577" s="79">
        <f t="shared" si="81"/>
        <v>3090770</v>
      </c>
      <c r="E577" s="35">
        <v>30907</v>
      </c>
      <c r="F577" s="36">
        <v>1</v>
      </c>
      <c r="G577" s="36" t="s">
        <v>437</v>
      </c>
      <c r="H577" s="36" t="s">
        <v>1463</v>
      </c>
      <c r="I577" s="36">
        <f t="shared" si="82"/>
        <v>87</v>
      </c>
      <c r="J577" s="36">
        <f t="shared" si="84"/>
        <v>10</v>
      </c>
      <c r="K577" s="36">
        <f t="shared" si="83"/>
        <v>2</v>
      </c>
      <c r="L577" s="36"/>
      <c r="M577" s="36"/>
      <c r="N577" s="37"/>
      <c r="O577" s="48">
        <v>574</v>
      </c>
      <c r="R577" s="15"/>
      <c r="S577" s="15"/>
    </row>
    <row r="578" spans="1:19" ht="16.5" x14ac:dyDescent="0.2">
      <c r="A578" s="78">
        <f t="shared" ref="A578:A641" si="86">MATCH(B578-1,$AD$4:$AD$19,1)</f>
        <v>9</v>
      </c>
      <c r="B578" s="78">
        <f t="shared" si="85"/>
        <v>97</v>
      </c>
      <c r="C578" s="78">
        <f t="shared" ref="C578:C641" si="87">B578-INDEX($AD$4:$AD$19,A578)</f>
        <v>7</v>
      </c>
      <c r="D578" s="79">
        <f t="shared" ref="D578:D641" si="88">E578*100+C578*10+IF(G578="jlr",0,1)</f>
        <v>3090771</v>
      </c>
      <c r="E578" s="38">
        <v>30907</v>
      </c>
      <c r="F578" s="25">
        <v>1</v>
      </c>
      <c r="G578" s="25" t="s">
        <v>438</v>
      </c>
      <c r="H578" s="25" t="s">
        <v>441</v>
      </c>
      <c r="I578" s="25">
        <f t="shared" ref="I578:I641" si="89">INDEX($V$4:$V$198,B578)</f>
        <v>87</v>
      </c>
      <c r="J578" s="25">
        <f t="shared" si="84"/>
        <v>10</v>
      </c>
      <c r="K578" s="25">
        <f t="shared" ref="K578:K641" si="90">INDEX($Z$4:$Z$198,B578)</f>
        <v>2</v>
      </c>
      <c r="L578" s="25"/>
      <c r="M578" s="25"/>
      <c r="N578" s="39"/>
      <c r="O578" s="48">
        <v>575</v>
      </c>
      <c r="R578" s="15"/>
      <c r="S578" s="15"/>
    </row>
    <row r="579" spans="1:19" ht="16.5" x14ac:dyDescent="0.2">
      <c r="A579" s="78">
        <f t="shared" si="86"/>
        <v>9</v>
      </c>
      <c r="B579" s="78">
        <f t="shared" si="85"/>
        <v>97</v>
      </c>
      <c r="C579" s="78">
        <f t="shared" si="87"/>
        <v>7</v>
      </c>
      <c r="D579" s="79">
        <f t="shared" si="88"/>
        <v>3090770</v>
      </c>
      <c r="E579" s="38">
        <v>30907</v>
      </c>
      <c r="F579" s="25">
        <v>2</v>
      </c>
      <c r="G579" s="25" t="s">
        <v>437</v>
      </c>
      <c r="H579" s="25" t="s">
        <v>443</v>
      </c>
      <c r="I579" s="25">
        <f t="shared" si="89"/>
        <v>87</v>
      </c>
      <c r="J579" s="25">
        <f t="shared" ref="J579:J642" si="91">INDEX($W$4:$Y$198,B579,F579)</f>
        <v>10</v>
      </c>
      <c r="K579" s="25">
        <f t="shared" si="90"/>
        <v>2</v>
      </c>
      <c r="L579" s="25"/>
      <c r="M579" s="25"/>
      <c r="N579" s="39"/>
      <c r="O579" s="48">
        <v>576</v>
      </c>
      <c r="R579" s="15"/>
      <c r="S579" s="15"/>
    </row>
    <row r="580" spans="1:19" ht="16.5" x14ac:dyDescent="0.2">
      <c r="A580" s="78">
        <f t="shared" si="86"/>
        <v>9</v>
      </c>
      <c r="B580" s="78">
        <f t="shared" si="85"/>
        <v>97</v>
      </c>
      <c r="C580" s="78">
        <f t="shared" si="87"/>
        <v>7</v>
      </c>
      <c r="D580" s="79">
        <f t="shared" si="88"/>
        <v>3090771</v>
      </c>
      <c r="E580" s="38">
        <v>30907</v>
      </c>
      <c r="F580" s="25">
        <v>2</v>
      </c>
      <c r="G580" s="25" t="s">
        <v>438</v>
      </c>
      <c r="H580" s="25" t="s">
        <v>445</v>
      </c>
      <c r="I580" s="25">
        <f t="shared" si="89"/>
        <v>87</v>
      </c>
      <c r="J580" s="25">
        <f t="shared" si="91"/>
        <v>10</v>
      </c>
      <c r="K580" s="25">
        <f t="shared" si="90"/>
        <v>2</v>
      </c>
      <c r="L580" s="25"/>
      <c r="M580" s="25"/>
      <c r="N580" s="39"/>
      <c r="O580" s="48">
        <v>577</v>
      </c>
      <c r="R580" s="15"/>
      <c r="S580" s="15"/>
    </row>
    <row r="581" spans="1:19" ht="16.5" x14ac:dyDescent="0.2">
      <c r="A581" s="78">
        <f t="shared" si="86"/>
        <v>9</v>
      </c>
      <c r="B581" s="78">
        <f t="shared" si="85"/>
        <v>97</v>
      </c>
      <c r="C581" s="78">
        <f t="shared" si="87"/>
        <v>7</v>
      </c>
      <c r="D581" s="79">
        <f t="shared" si="88"/>
        <v>3090770</v>
      </c>
      <c r="E581" s="38">
        <v>30907</v>
      </c>
      <c r="F581" s="25">
        <v>3</v>
      </c>
      <c r="G581" s="25" t="s">
        <v>437</v>
      </c>
      <c r="H581" s="25" t="s">
        <v>3476</v>
      </c>
      <c r="I581" s="25">
        <f t="shared" si="89"/>
        <v>87</v>
      </c>
      <c r="J581" s="25">
        <f t="shared" si="91"/>
        <v>10</v>
      </c>
      <c r="K581" s="25">
        <f t="shared" si="90"/>
        <v>2</v>
      </c>
      <c r="L581" s="25"/>
      <c r="M581" s="25"/>
      <c r="N581" s="39"/>
      <c r="O581" s="48">
        <v>578</v>
      </c>
      <c r="R581" s="15"/>
      <c r="S581" s="15"/>
    </row>
    <row r="582" spans="1:19" ht="17.25" thickBot="1" x14ac:dyDescent="0.25">
      <c r="A582" s="78">
        <f t="shared" si="86"/>
        <v>9</v>
      </c>
      <c r="B582" s="78">
        <f t="shared" si="85"/>
        <v>97</v>
      </c>
      <c r="C582" s="78">
        <f t="shared" si="87"/>
        <v>7</v>
      </c>
      <c r="D582" s="79">
        <f t="shared" si="88"/>
        <v>3090771</v>
      </c>
      <c r="E582" s="40">
        <v>30907</v>
      </c>
      <c r="F582" s="41">
        <v>3</v>
      </c>
      <c r="G582" s="41" t="s">
        <v>438</v>
      </c>
      <c r="H582" s="41" t="s">
        <v>442</v>
      </c>
      <c r="I582" s="41">
        <f t="shared" si="89"/>
        <v>87</v>
      </c>
      <c r="J582" s="41">
        <f t="shared" si="91"/>
        <v>10</v>
      </c>
      <c r="K582" s="41">
        <f t="shared" si="90"/>
        <v>2</v>
      </c>
      <c r="L582" s="41"/>
      <c r="M582" s="41"/>
      <c r="N582" s="43"/>
      <c r="O582" s="48">
        <v>579</v>
      </c>
      <c r="R582" s="15"/>
      <c r="S582" s="15"/>
    </row>
    <row r="583" spans="1:19" ht="16.5" x14ac:dyDescent="0.2">
      <c r="A583" s="78">
        <f t="shared" si="86"/>
        <v>9</v>
      </c>
      <c r="B583" s="78">
        <f t="shared" si="85"/>
        <v>98</v>
      </c>
      <c r="C583" s="78">
        <f t="shared" si="87"/>
        <v>8</v>
      </c>
      <c r="D583" s="79">
        <f t="shared" si="88"/>
        <v>3090880</v>
      </c>
      <c r="E583" s="35">
        <v>30908</v>
      </c>
      <c r="F583" s="36">
        <v>1</v>
      </c>
      <c r="G583" s="36" t="s">
        <v>437</v>
      </c>
      <c r="H583" s="36" t="s">
        <v>1463</v>
      </c>
      <c r="I583" s="36">
        <f t="shared" si="89"/>
        <v>87</v>
      </c>
      <c r="J583" s="36">
        <f t="shared" si="91"/>
        <v>10</v>
      </c>
      <c r="K583" s="36">
        <f t="shared" si="90"/>
        <v>2</v>
      </c>
      <c r="L583" s="36"/>
      <c r="M583" s="36"/>
      <c r="N583" s="37"/>
      <c r="O583" s="48">
        <v>580</v>
      </c>
      <c r="R583" s="15"/>
      <c r="S583" s="15"/>
    </row>
    <row r="584" spans="1:19" ht="16.5" x14ac:dyDescent="0.2">
      <c r="A584" s="78">
        <f t="shared" si="86"/>
        <v>9</v>
      </c>
      <c r="B584" s="78">
        <f t="shared" si="85"/>
        <v>98</v>
      </c>
      <c r="C584" s="78">
        <f t="shared" si="87"/>
        <v>8</v>
      </c>
      <c r="D584" s="79">
        <f t="shared" si="88"/>
        <v>3090881</v>
      </c>
      <c r="E584" s="38">
        <v>30908</v>
      </c>
      <c r="F584" s="25">
        <v>1</v>
      </c>
      <c r="G584" s="25" t="s">
        <v>3473</v>
      </c>
      <c r="H584" s="25" t="s">
        <v>441</v>
      </c>
      <c r="I584" s="25">
        <f t="shared" si="89"/>
        <v>87</v>
      </c>
      <c r="J584" s="25">
        <f t="shared" si="91"/>
        <v>10</v>
      </c>
      <c r="K584" s="25">
        <f t="shared" si="90"/>
        <v>2</v>
      </c>
      <c r="L584" s="25"/>
      <c r="M584" s="25"/>
      <c r="N584" s="39"/>
      <c r="O584" s="48">
        <v>581</v>
      </c>
      <c r="R584" s="15"/>
      <c r="S584" s="15"/>
    </row>
    <row r="585" spans="1:19" ht="16.5" x14ac:dyDescent="0.2">
      <c r="A585" s="78">
        <f t="shared" si="86"/>
        <v>9</v>
      </c>
      <c r="B585" s="78">
        <f t="shared" ref="B585:B648" si="92">INT((O588-1)/6)+1</f>
        <v>98</v>
      </c>
      <c r="C585" s="78">
        <f t="shared" si="87"/>
        <v>8</v>
      </c>
      <c r="D585" s="79">
        <f t="shared" si="88"/>
        <v>3090880</v>
      </c>
      <c r="E585" s="38">
        <v>30908</v>
      </c>
      <c r="F585" s="25">
        <v>2</v>
      </c>
      <c r="G585" s="25" t="s">
        <v>437</v>
      </c>
      <c r="H585" s="25" t="s">
        <v>443</v>
      </c>
      <c r="I585" s="25">
        <f t="shared" si="89"/>
        <v>87</v>
      </c>
      <c r="J585" s="25">
        <f t="shared" si="91"/>
        <v>10</v>
      </c>
      <c r="K585" s="25">
        <f t="shared" si="90"/>
        <v>2</v>
      </c>
      <c r="L585" s="25"/>
      <c r="M585" s="25"/>
      <c r="N585" s="39"/>
      <c r="O585" s="48">
        <v>582</v>
      </c>
      <c r="R585" s="15"/>
      <c r="S585" s="15"/>
    </row>
    <row r="586" spans="1:19" ht="16.5" x14ac:dyDescent="0.2">
      <c r="A586" s="78">
        <f t="shared" si="86"/>
        <v>9</v>
      </c>
      <c r="B586" s="78">
        <f t="shared" si="92"/>
        <v>98</v>
      </c>
      <c r="C586" s="78">
        <f t="shared" si="87"/>
        <v>8</v>
      </c>
      <c r="D586" s="79">
        <f t="shared" si="88"/>
        <v>3090881</v>
      </c>
      <c r="E586" s="38">
        <v>30908</v>
      </c>
      <c r="F586" s="25">
        <v>2</v>
      </c>
      <c r="G586" s="25" t="s">
        <v>438</v>
      </c>
      <c r="H586" s="25" t="s">
        <v>445</v>
      </c>
      <c r="I586" s="25">
        <f t="shared" si="89"/>
        <v>87</v>
      </c>
      <c r="J586" s="25">
        <f t="shared" si="91"/>
        <v>10</v>
      </c>
      <c r="K586" s="25">
        <f t="shared" si="90"/>
        <v>2</v>
      </c>
      <c r="L586" s="25"/>
      <c r="M586" s="25"/>
      <c r="N586" s="39"/>
      <c r="O586" s="48">
        <v>583</v>
      </c>
      <c r="R586" s="15"/>
      <c r="S586" s="15"/>
    </row>
    <row r="587" spans="1:19" ht="16.5" x14ac:dyDescent="0.2">
      <c r="A587" s="78">
        <f t="shared" si="86"/>
        <v>9</v>
      </c>
      <c r="B587" s="78">
        <f t="shared" si="92"/>
        <v>98</v>
      </c>
      <c r="C587" s="78">
        <f t="shared" si="87"/>
        <v>8</v>
      </c>
      <c r="D587" s="79">
        <f t="shared" si="88"/>
        <v>3090880</v>
      </c>
      <c r="E587" s="38">
        <v>30908</v>
      </c>
      <c r="F587" s="25">
        <v>3</v>
      </c>
      <c r="G587" s="25" t="s">
        <v>437</v>
      </c>
      <c r="H587" s="25" t="s">
        <v>1002</v>
      </c>
      <c r="I587" s="25">
        <f t="shared" si="89"/>
        <v>87</v>
      </c>
      <c r="J587" s="25">
        <f t="shared" si="91"/>
        <v>10</v>
      </c>
      <c r="K587" s="25">
        <f t="shared" si="90"/>
        <v>2</v>
      </c>
      <c r="L587" s="25"/>
      <c r="M587" s="25"/>
      <c r="N587" s="39"/>
      <c r="O587" s="48">
        <v>584</v>
      </c>
      <c r="R587" s="15"/>
      <c r="S587" s="15"/>
    </row>
    <row r="588" spans="1:19" ht="17.25" thickBot="1" x14ac:dyDescent="0.25">
      <c r="A588" s="78">
        <f t="shared" si="86"/>
        <v>9</v>
      </c>
      <c r="B588" s="78">
        <f t="shared" si="92"/>
        <v>98</v>
      </c>
      <c r="C588" s="78">
        <f t="shared" si="87"/>
        <v>8</v>
      </c>
      <c r="D588" s="79">
        <f t="shared" si="88"/>
        <v>3090881</v>
      </c>
      <c r="E588" s="40">
        <v>30908</v>
      </c>
      <c r="F588" s="41">
        <v>3</v>
      </c>
      <c r="G588" s="41" t="s">
        <v>438</v>
      </c>
      <c r="H588" s="41" t="s">
        <v>442</v>
      </c>
      <c r="I588" s="41">
        <f t="shared" si="89"/>
        <v>87</v>
      </c>
      <c r="J588" s="41">
        <f t="shared" si="91"/>
        <v>10</v>
      </c>
      <c r="K588" s="41">
        <f t="shared" si="90"/>
        <v>2</v>
      </c>
      <c r="L588" s="41"/>
      <c r="M588" s="41"/>
      <c r="N588" s="43"/>
      <c r="O588" s="48">
        <v>585</v>
      </c>
      <c r="R588" s="15"/>
      <c r="S588" s="15"/>
    </row>
    <row r="589" spans="1:19" ht="16.5" x14ac:dyDescent="0.2">
      <c r="A589" s="78">
        <f t="shared" si="86"/>
        <v>9</v>
      </c>
      <c r="B589" s="78">
        <f t="shared" si="92"/>
        <v>99</v>
      </c>
      <c r="C589" s="78">
        <f t="shared" si="87"/>
        <v>9</v>
      </c>
      <c r="D589" s="79">
        <f t="shared" si="88"/>
        <v>3090990</v>
      </c>
      <c r="E589" s="35">
        <v>30909</v>
      </c>
      <c r="F589" s="36">
        <v>1</v>
      </c>
      <c r="G589" s="36" t="s">
        <v>437</v>
      </c>
      <c r="H589" s="36" t="s">
        <v>1463</v>
      </c>
      <c r="I589" s="36">
        <f t="shared" si="89"/>
        <v>88</v>
      </c>
      <c r="J589" s="36">
        <f t="shared" si="91"/>
        <v>10</v>
      </c>
      <c r="K589" s="36">
        <f t="shared" si="90"/>
        <v>2</v>
      </c>
      <c r="L589" s="36"/>
      <c r="M589" s="36"/>
      <c r="N589" s="37"/>
      <c r="O589" s="48">
        <v>586</v>
      </c>
      <c r="R589" s="15"/>
      <c r="S589" s="15"/>
    </row>
    <row r="590" spans="1:19" ht="16.5" x14ac:dyDescent="0.2">
      <c r="A590" s="78">
        <f t="shared" si="86"/>
        <v>9</v>
      </c>
      <c r="B590" s="78">
        <f t="shared" si="92"/>
        <v>99</v>
      </c>
      <c r="C590" s="78">
        <f t="shared" si="87"/>
        <v>9</v>
      </c>
      <c r="D590" s="79">
        <f t="shared" si="88"/>
        <v>3090991</v>
      </c>
      <c r="E590" s="38">
        <v>30909</v>
      </c>
      <c r="F590" s="25">
        <v>1</v>
      </c>
      <c r="G590" s="25" t="s">
        <v>438</v>
      </c>
      <c r="H590" s="25" t="s">
        <v>441</v>
      </c>
      <c r="I590" s="25">
        <f t="shared" si="89"/>
        <v>88</v>
      </c>
      <c r="J590" s="25">
        <f t="shared" si="91"/>
        <v>10</v>
      </c>
      <c r="K590" s="25">
        <f t="shared" si="90"/>
        <v>2</v>
      </c>
      <c r="L590" s="25"/>
      <c r="M590" s="25"/>
      <c r="N590" s="39"/>
      <c r="O590" s="48">
        <v>587</v>
      </c>
      <c r="R590" s="15"/>
      <c r="S590" s="15"/>
    </row>
    <row r="591" spans="1:19" ht="16.5" x14ac:dyDescent="0.2">
      <c r="A591" s="78">
        <f t="shared" si="86"/>
        <v>9</v>
      </c>
      <c r="B591" s="78">
        <f t="shared" si="92"/>
        <v>99</v>
      </c>
      <c r="C591" s="78">
        <f t="shared" si="87"/>
        <v>9</v>
      </c>
      <c r="D591" s="79">
        <f t="shared" si="88"/>
        <v>3090990</v>
      </c>
      <c r="E591" s="38">
        <v>30909</v>
      </c>
      <c r="F591" s="25">
        <v>2</v>
      </c>
      <c r="G591" s="25" t="s">
        <v>437</v>
      </c>
      <c r="H591" s="25" t="s">
        <v>443</v>
      </c>
      <c r="I591" s="25">
        <f t="shared" si="89"/>
        <v>88</v>
      </c>
      <c r="J591" s="25">
        <f t="shared" si="91"/>
        <v>10</v>
      </c>
      <c r="K591" s="25">
        <f t="shared" si="90"/>
        <v>2</v>
      </c>
      <c r="L591" s="25"/>
      <c r="M591" s="25"/>
      <c r="N591" s="39"/>
      <c r="O591" s="48">
        <v>588</v>
      </c>
      <c r="R591" s="15"/>
      <c r="S591" s="15"/>
    </row>
    <row r="592" spans="1:19" ht="16.5" x14ac:dyDescent="0.2">
      <c r="A592" s="78">
        <f t="shared" si="86"/>
        <v>9</v>
      </c>
      <c r="B592" s="78">
        <f t="shared" si="92"/>
        <v>99</v>
      </c>
      <c r="C592" s="78">
        <f t="shared" si="87"/>
        <v>9</v>
      </c>
      <c r="D592" s="79">
        <f t="shared" si="88"/>
        <v>3090991</v>
      </c>
      <c r="E592" s="38">
        <v>30909</v>
      </c>
      <c r="F592" s="25">
        <v>2</v>
      </c>
      <c r="G592" s="25" t="s">
        <v>438</v>
      </c>
      <c r="H592" s="25" t="s">
        <v>445</v>
      </c>
      <c r="I592" s="25">
        <f t="shared" si="89"/>
        <v>88</v>
      </c>
      <c r="J592" s="25">
        <f t="shared" si="91"/>
        <v>10</v>
      </c>
      <c r="K592" s="25">
        <f t="shared" si="90"/>
        <v>2</v>
      </c>
      <c r="L592" s="25"/>
      <c r="M592" s="25"/>
      <c r="N592" s="39"/>
      <c r="O592" s="48">
        <v>589</v>
      </c>
      <c r="R592" s="15"/>
      <c r="S592" s="15"/>
    </row>
    <row r="593" spans="1:19" ht="16.5" x14ac:dyDescent="0.2">
      <c r="A593" s="78">
        <f t="shared" si="86"/>
        <v>9</v>
      </c>
      <c r="B593" s="78">
        <f t="shared" si="92"/>
        <v>99</v>
      </c>
      <c r="C593" s="78">
        <f t="shared" si="87"/>
        <v>9</v>
      </c>
      <c r="D593" s="79">
        <f t="shared" si="88"/>
        <v>3090990</v>
      </c>
      <c r="E593" s="38">
        <v>30909</v>
      </c>
      <c r="F593" s="25">
        <v>3</v>
      </c>
      <c r="G593" s="25" t="s">
        <v>437</v>
      </c>
      <c r="H593" s="25" t="s">
        <v>1002</v>
      </c>
      <c r="I593" s="25">
        <f t="shared" si="89"/>
        <v>88</v>
      </c>
      <c r="J593" s="25">
        <f t="shared" si="91"/>
        <v>10</v>
      </c>
      <c r="K593" s="25">
        <f t="shared" si="90"/>
        <v>2</v>
      </c>
      <c r="L593" s="25"/>
      <c r="M593" s="25"/>
      <c r="N593" s="39"/>
      <c r="O593" s="48">
        <v>590</v>
      </c>
      <c r="R593" s="15"/>
      <c r="S593" s="15"/>
    </row>
    <row r="594" spans="1:19" ht="17.25" thickBot="1" x14ac:dyDescent="0.25">
      <c r="A594" s="78">
        <f t="shared" si="86"/>
        <v>9</v>
      </c>
      <c r="B594" s="78">
        <f t="shared" si="92"/>
        <v>99</v>
      </c>
      <c r="C594" s="78">
        <f t="shared" si="87"/>
        <v>9</v>
      </c>
      <c r="D594" s="79">
        <f t="shared" si="88"/>
        <v>3090991</v>
      </c>
      <c r="E594" s="40">
        <v>30909</v>
      </c>
      <c r="F594" s="41">
        <v>3</v>
      </c>
      <c r="G594" s="41" t="s">
        <v>438</v>
      </c>
      <c r="H594" s="41" t="s">
        <v>3481</v>
      </c>
      <c r="I594" s="41">
        <f t="shared" si="89"/>
        <v>88</v>
      </c>
      <c r="J594" s="41">
        <f t="shared" si="91"/>
        <v>10</v>
      </c>
      <c r="K594" s="41">
        <f t="shared" si="90"/>
        <v>2</v>
      </c>
      <c r="L594" s="41"/>
      <c r="M594" s="41"/>
      <c r="N594" s="43"/>
      <c r="O594" s="48">
        <v>591</v>
      </c>
      <c r="R594" s="15"/>
      <c r="S594" s="15"/>
    </row>
    <row r="595" spans="1:19" ht="16.5" x14ac:dyDescent="0.2">
      <c r="A595" s="78">
        <f t="shared" si="86"/>
        <v>9</v>
      </c>
      <c r="B595" s="78">
        <f t="shared" si="92"/>
        <v>100</v>
      </c>
      <c r="C595" s="78">
        <f t="shared" si="87"/>
        <v>10</v>
      </c>
      <c r="D595" s="79">
        <f t="shared" si="88"/>
        <v>3091100</v>
      </c>
      <c r="E595" s="35">
        <v>30910</v>
      </c>
      <c r="F595" s="36">
        <v>1</v>
      </c>
      <c r="G595" s="36" t="s">
        <v>437</v>
      </c>
      <c r="H595" s="36" t="s">
        <v>1463</v>
      </c>
      <c r="I595" s="36">
        <f t="shared" si="89"/>
        <v>88</v>
      </c>
      <c r="J595" s="36">
        <f t="shared" si="91"/>
        <v>10</v>
      </c>
      <c r="K595" s="36">
        <f t="shared" si="90"/>
        <v>2</v>
      </c>
      <c r="L595" s="36"/>
      <c r="M595" s="36"/>
      <c r="N595" s="37"/>
      <c r="O595" s="48">
        <v>592</v>
      </c>
      <c r="R595" s="15"/>
      <c r="S595" s="15"/>
    </row>
    <row r="596" spans="1:19" ht="16.5" x14ac:dyDescent="0.2">
      <c r="A596" s="78">
        <f t="shared" si="86"/>
        <v>9</v>
      </c>
      <c r="B596" s="78">
        <f t="shared" si="92"/>
        <v>100</v>
      </c>
      <c r="C596" s="78">
        <f t="shared" si="87"/>
        <v>10</v>
      </c>
      <c r="D596" s="79">
        <f t="shared" si="88"/>
        <v>3091101</v>
      </c>
      <c r="E596" s="38">
        <v>30910</v>
      </c>
      <c r="F596" s="25">
        <v>1</v>
      </c>
      <c r="G596" s="25" t="s">
        <v>438</v>
      </c>
      <c r="H596" s="25" t="s">
        <v>441</v>
      </c>
      <c r="I596" s="25">
        <f t="shared" si="89"/>
        <v>88</v>
      </c>
      <c r="J596" s="25">
        <f t="shared" si="91"/>
        <v>10</v>
      </c>
      <c r="K596" s="25">
        <f t="shared" si="90"/>
        <v>2</v>
      </c>
      <c r="L596" s="25"/>
      <c r="M596" s="25"/>
      <c r="N596" s="39"/>
      <c r="O596" s="48">
        <v>593</v>
      </c>
      <c r="R596" s="15"/>
      <c r="S596" s="15"/>
    </row>
    <row r="597" spans="1:19" ht="16.5" x14ac:dyDescent="0.2">
      <c r="A597" s="78">
        <f t="shared" si="86"/>
        <v>9</v>
      </c>
      <c r="B597" s="78">
        <f t="shared" si="92"/>
        <v>100</v>
      </c>
      <c r="C597" s="78">
        <f t="shared" si="87"/>
        <v>10</v>
      </c>
      <c r="D597" s="79">
        <f t="shared" si="88"/>
        <v>3091100</v>
      </c>
      <c r="E597" s="38">
        <v>30910</v>
      </c>
      <c r="F597" s="25">
        <v>2</v>
      </c>
      <c r="G597" s="25" t="s">
        <v>437</v>
      </c>
      <c r="H597" s="25" t="s">
        <v>443</v>
      </c>
      <c r="I597" s="25">
        <f t="shared" si="89"/>
        <v>88</v>
      </c>
      <c r="J597" s="25">
        <f t="shared" si="91"/>
        <v>10</v>
      </c>
      <c r="K597" s="25">
        <f t="shared" si="90"/>
        <v>2</v>
      </c>
      <c r="L597" s="25"/>
      <c r="M597" s="25"/>
      <c r="N597" s="39"/>
      <c r="O597" s="48">
        <v>594</v>
      </c>
      <c r="R597" s="15"/>
      <c r="S597" s="15"/>
    </row>
    <row r="598" spans="1:19" ht="16.5" x14ac:dyDescent="0.2">
      <c r="A598" s="78">
        <f t="shared" si="86"/>
        <v>9</v>
      </c>
      <c r="B598" s="78">
        <f t="shared" si="92"/>
        <v>100</v>
      </c>
      <c r="C598" s="78">
        <f t="shared" si="87"/>
        <v>10</v>
      </c>
      <c r="D598" s="79">
        <f t="shared" si="88"/>
        <v>3091101</v>
      </c>
      <c r="E598" s="38">
        <v>30910</v>
      </c>
      <c r="F598" s="25">
        <v>2</v>
      </c>
      <c r="G598" s="25" t="s">
        <v>438</v>
      </c>
      <c r="H598" s="25" t="s">
        <v>445</v>
      </c>
      <c r="I598" s="25">
        <f t="shared" si="89"/>
        <v>88</v>
      </c>
      <c r="J598" s="25">
        <f t="shared" si="91"/>
        <v>10</v>
      </c>
      <c r="K598" s="25">
        <f t="shared" si="90"/>
        <v>2</v>
      </c>
      <c r="L598" s="25"/>
      <c r="M598" s="25"/>
      <c r="N598" s="39"/>
      <c r="O598" s="48">
        <v>595</v>
      </c>
      <c r="R598" s="15"/>
      <c r="S598" s="15"/>
    </row>
    <row r="599" spans="1:19" ht="16.5" x14ac:dyDescent="0.2">
      <c r="A599" s="78">
        <f t="shared" si="86"/>
        <v>9</v>
      </c>
      <c r="B599" s="78">
        <f t="shared" si="92"/>
        <v>100</v>
      </c>
      <c r="C599" s="78">
        <f t="shared" si="87"/>
        <v>10</v>
      </c>
      <c r="D599" s="79">
        <f t="shared" si="88"/>
        <v>3091100</v>
      </c>
      <c r="E599" s="38">
        <v>30910</v>
      </c>
      <c r="F599" s="25">
        <v>3</v>
      </c>
      <c r="G599" s="25" t="s">
        <v>437</v>
      </c>
      <c r="H599" s="25" t="s">
        <v>1002</v>
      </c>
      <c r="I599" s="25">
        <f t="shared" si="89"/>
        <v>88</v>
      </c>
      <c r="J599" s="25">
        <f t="shared" si="91"/>
        <v>10</v>
      </c>
      <c r="K599" s="25">
        <f t="shared" si="90"/>
        <v>2</v>
      </c>
      <c r="L599" s="25"/>
      <c r="M599" s="25"/>
      <c r="N599" s="39"/>
      <c r="O599" s="48">
        <v>596</v>
      </c>
      <c r="R599" s="15"/>
      <c r="S599" s="15"/>
    </row>
    <row r="600" spans="1:19" ht="17.25" thickBot="1" x14ac:dyDescent="0.25">
      <c r="A600" s="78">
        <f t="shared" si="86"/>
        <v>9</v>
      </c>
      <c r="B600" s="78">
        <f t="shared" si="92"/>
        <v>100</v>
      </c>
      <c r="C600" s="78">
        <f t="shared" si="87"/>
        <v>10</v>
      </c>
      <c r="D600" s="79">
        <f t="shared" si="88"/>
        <v>3091101</v>
      </c>
      <c r="E600" s="40">
        <v>30910</v>
      </c>
      <c r="F600" s="41">
        <v>3</v>
      </c>
      <c r="G600" s="41" t="s">
        <v>438</v>
      </c>
      <c r="H600" s="41" t="s">
        <v>442</v>
      </c>
      <c r="I600" s="41">
        <f t="shared" si="89"/>
        <v>88</v>
      </c>
      <c r="J600" s="41">
        <f t="shared" si="91"/>
        <v>10</v>
      </c>
      <c r="K600" s="41">
        <f t="shared" si="90"/>
        <v>2</v>
      </c>
      <c r="L600" s="41"/>
      <c r="M600" s="41"/>
      <c r="N600" s="43"/>
      <c r="O600" s="48">
        <v>597</v>
      </c>
      <c r="R600" s="15"/>
      <c r="S600" s="15"/>
    </row>
    <row r="601" spans="1:19" ht="16.5" x14ac:dyDescent="0.2">
      <c r="A601" s="78">
        <f t="shared" si="86"/>
        <v>9</v>
      </c>
      <c r="B601" s="78">
        <f t="shared" si="92"/>
        <v>101</v>
      </c>
      <c r="C601" s="78">
        <f t="shared" si="87"/>
        <v>11</v>
      </c>
      <c r="D601" s="79">
        <f t="shared" si="88"/>
        <v>3091210</v>
      </c>
      <c r="E601" s="35">
        <v>30911</v>
      </c>
      <c r="F601" s="36">
        <v>1</v>
      </c>
      <c r="G601" s="36" t="s">
        <v>437</v>
      </c>
      <c r="H601" s="36" t="s">
        <v>1463</v>
      </c>
      <c r="I601" s="36">
        <f t="shared" si="89"/>
        <v>89</v>
      </c>
      <c r="J601" s="36">
        <f t="shared" si="91"/>
        <v>10</v>
      </c>
      <c r="K601" s="36">
        <f t="shared" si="90"/>
        <v>2</v>
      </c>
      <c r="L601" s="36"/>
      <c r="M601" s="36"/>
      <c r="N601" s="37"/>
      <c r="O601" s="48">
        <v>598</v>
      </c>
      <c r="R601" s="15"/>
      <c r="S601" s="15"/>
    </row>
    <row r="602" spans="1:19" ht="16.5" x14ac:dyDescent="0.2">
      <c r="A602" s="78">
        <f t="shared" si="86"/>
        <v>9</v>
      </c>
      <c r="B602" s="78">
        <f t="shared" si="92"/>
        <v>101</v>
      </c>
      <c r="C602" s="78">
        <f t="shared" si="87"/>
        <v>11</v>
      </c>
      <c r="D602" s="79">
        <f t="shared" si="88"/>
        <v>3091211</v>
      </c>
      <c r="E602" s="38">
        <v>30911</v>
      </c>
      <c r="F602" s="25">
        <v>1</v>
      </c>
      <c r="G602" s="25" t="s">
        <v>438</v>
      </c>
      <c r="H602" s="25" t="s">
        <v>441</v>
      </c>
      <c r="I602" s="25">
        <f t="shared" si="89"/>
        <v>89</v>
      </c>
      <c r="J602" s="25">
        <f t="shared" si="91"/>
        <v>10</v>
      </c>
      <c r="K602" s="25">
        <f t="shared" si="90"/>
        <v>2</v>
      </c>
      <c r="L602" s="25"/>
      <c r="M602" s="25"/>
      <c r="N602" s="39"/>
      <c r="O602" s="48">
        <v>599</v>
      </c>
      <c r="R602" s="15"/>
      <c r="S602" s="15"/>
    </row>
    <row r="603" spans="1:19" ht="16.5" x14ac:dyDescent="0.2">
      <c r="A603" s="78">
        <f t="shared" si="86"/>
        <v>9</v>
      </c>
      <c r="B603" s="78">
        <f t="shared" si="92"/>
        <v>101</v>
      </c>
      <c r="C603" s="78">
        <f t="shared" si="87"/>
        <v>11</v>
      </c>
      <c r="D603" s="79">
        <f t="shared" si="88"/>
        <v>3091210</v>
      </c>
      <c r="E603" s="38">
        <v>30911</v>
      </c>
      <c r="F603" s="25">
        <v>2</v>
      </c>
      <c r="G603" s="25" t="s">
        <v>3475</v>
      </c>
      <c r="H603" s="25" t="s">
        <v>443</v>
      </c>
      <c r="I603" s="25">
        <f t="shared" si="89"/>
        <v>89</v>
      </c>
      <c r="J603" s="25">
        <f t="shared" si="91"/>
        <v>10</v>
      </c>
      <c r="K603" s="25">
        <f t="shared" si="90"/>
        <v>2</v>
      </c>
      <c r="L603" s="25"/>
      <c r="M603" s="25"/>
      <c r="N603" s="39"/>
      <c r="O603" s="48">
        <v>600</v>
      </c>
      <c r="R603" s="15"/>
      <c r="S603" s="15"/>
    </row>
    <row r="604" spans="1:19" ht="16.5" x14ac:dyDescent="0.2">
      <c r="A604" s="78">
        <f t="shared" si="86"/>
        <v>9</v>
      </c>
      <c r="B604" s="78">
        <f t="shared" si="92"/>
        <v>101</v>
      </c>
      <c r="C604" s="78">
        <f t="shared" si="87"/>
        <v>11</v>
      </c>
      <c r="D604" s="79">
        <f t="shared" si="88"/>
        <v>3091211</v>
      </c>
      <c r="E604" s="38">
        <v>30911</v>
      </c>
      <c r="F604" s="25">
        <v>2</v>
      </c>
      <c r="G604" s="25" t="s">
        <v>438</v>
      </c>
      <c r="H604" s="25" t="s">
        <v>445</v>
      </c>
      <c r="I604" s="25">
        <f t="shared" si="89"/>
        <v>89</v>
      </c>
      <c r="J604" s="25">
        <f t="shared" si="91"/>
        <v>10</v>
      </c>
      <c r="K604" s="25">
        <f t="shared" si="90"/>
        <v>2</v>
      </c>
      <c r="L604" s="25"/>
      <c r="M604" s="25"/>
      <c r="N604" s="39"/>
      <c r="O604" s="48">
        <v>601</v>
      </c>
      <c r="R604" s="15"/>
      <c r="S604" s="15"/>
    </row>
    <row r="605" spans="1:19" ht="16.5" x14ac:dyDescent="0.2">
      <c r="A605" s="78">
        <f t="shared" si="86"/>
        <v>9</v>
      </c>
      <c r="B605" s="78">
        <f t="shared" si="92"/>
        <v>101</v>
      </c>
      <c r="C605" s="78">
        <f t="shared" si="87"/>
        <v>11</v>
      </c>
      <c r="D605" s="79">
        <f t="shared" si="88"/>
        <v>3091210</v>
      </c>
      <c r="E605" s="38">
        <v>30911</v>
      </c>
      <c r="F605" s="25">
        <v>3</v>
      </c>
      <c r="G605" s="25" t="s">
        <v>437</v>
      </c>
      <c r="H605" s="25" t="s">
        <v>3476</v>
      </c>
      <c r="I605" s="25">
        <f t="shared" si="89"/>
        <v>89</v>
      </c>
      <c r="J605" s="25">
        <f t="shared" si="91"/>
        <v>10</v>
      </c>
      <c r="K605" s="25">
        <f t="shared" si="90"/>
        <v>2</v>
      </c>
      <c r="L605" s="25"/>
      <c r="M605" s="25"/>
      <c r="N605" s="39"/>
      <c r="O605" s="48">
        <v>602</v>
      </c>
      <c r="R605" s="15"/>
      <c r="S605" s="15"/>
    </row>
    <row r="606" spans="1:19" ht="17.25" thickBot="1" x14ac:dyDescent="0.25">
      <c r="A606" s="78">
        <f t="shared" si="86"/>
        <v>9</v>
      </c>
      <c r="B606" s="78">
        <f t="shared" si="92"/>
        <v>101</v>
      </c>
      <c r="C606" s="78">
        <f t="shared" si="87"/>
        <v>11</v>
      </c>
      <c r="D606" s="79">
        <f t="shared" si="88"/>
        <v>3091211</v>
      </c>
      <c r="E606" s="40">
        <v>30911</v>
      </c>
      <c r="F606" s="41">
        <v>3</v>
      </c>
      <c r="G606" s="41" t="s">
        <v>438</v>
      </c>
      <c r="H606" s="41" t="s">
        <v>442</v>
      </c>
      <c r="I606" s="41">
        <f t="shared" si="89"/>
        <v>89</v>
      </c>
      <c r="J606" s="41">
        <f t="shared" si="91"/>
        <v>10</v>
      </c>
      <c r="K606" s="41">
        <f t="shared" si="90"/>
        <v>2</v>
      </c>
      <c r="L606" s="41"/>
      <c r="M606" s="41"/>
      <c r="N606" s="43"/>
      <c r="O606" s="48">
        <v>603</v>
      </c>
      <c r="R606" s="15"/>
      <c r="S606" s="15"/>
    </row>
    <row r="607" spans="1:19" ht="16.5" x14ac:dyDescent="0.2">
      <c r="A607" s="78">
        <f t="shared" si="86"/>
        <v>9</v>
      </c>
      <c r="B607" s="78">
        <f t="shared" si="92"/>
        <v>102</v>
      </c>
      <c r="C607" s="78">
        <f t="shared" si="87"/>
        <v>12</v>
      </c>
      <c r="D607" s="79">
        <f t="shared" si="88"/>
        <v>3091320</v>
      </c>
      <c r="E607" s="35">
        <v>30912</v>
      </c>
      <c r="F607" s="36">
        <v>1</v>
      </c>
      <c r="G607" s="36" t="s">
        <v>437</v>
      </c>
      <c r="H607" s="36" t="s">
        <v>1463</v>
      </c>
      <c r="I607" s="36">
        <f t="shared" si="89"/>
        <v>89</v>
      </c>
      <c r="J607" s="36">
        <f t="shared" si="91"/>
        <v>10</v>
      </c>
      <c r="K607" s="36">
        <f t="shared" si="90"/>
        <v>2</v>
      </c>
      <c r="L607" s="36"/>
      <c r="M607" s="36"/>
      <c r="N607" s="37"/>
      <c r="O607" s="48">
        <v>604</v>
      </c>
      <c r="R607" s="15"/>
      <c r="S607" s="15"/>
    </row>
    <row r="608" spans="1:19" ht="16.5" x14ac:dyDescent="0.2">
      <c r="A608" s="78">
        <f t="shared" si="86"/>
        <v>9</v>
      </c>
      <c r="B608" s="78">
        <f t="shared" si="92"/>
        <v>102</v>
      </c>
      <c r="C608" s="78">
        <f t="shared" si="87"/>
        <v>12</v>
      </c>
      <c r="D608" s="79">
        <f t="shared" si="88"/>
        <v>3091321</v>
      </c>
      <c r="E608" s="38">
        <v>30912</v>
      </c>
      <c r="F608" s="25">
        <v>1</v>
      </c>
      <c r="G608" s="25" t="s">
        <v>438</v>
      </c>
      <c r="H608" s="25" t="s">
        <v>3478</v>
      </c>
      <c r="I608" s="25">
        <f t="shared" si="89"/>
        <v>89</v>
      </c>
      <c r="J608" s="25">
        <f t="shared" si="91"/>
        <v>10</v>
      </c>
      <c r="K608" s="25">
        <f t="shared" si="90"/>
        <v>2</v>
      </c>
      <c r="L608" s="25"/>
      <c r="M608" s="25"/>
      <c r="N608" s="39"/>
      <c r="O608" s="48">
        <v>605</v>
      </c>
      <c r="R608" s="15"/>
      <c r="S608" s="15"/>
    </row>
    <row r="609" spans="1:19" ht="16.5" x14ac:dyDescent="0.2">
      <c r="A609" s="78">
        <f t="shared" si="86"/>
        <v>9</v>
      </c>
      <c r="B609" s="78">
        <f t="shared" si="92"/>
        <v>102</v>
      </c>
      <c r="C609" s="78">
        <f t="shared" si="87"/>
        <v>12</v>
      </c>
      <c r="D609" s="79">
        <f t="shared" si="88"/>
        <v>3091320</v>
      </c>
      <c r="E609" s="38">
        <v>30912</v>
      </c>
      <c r="F609" s="25">
        <v>2</v>
      </c>
      <c r="G609" s="25" t="s">
        <v>437</v>
      </c>
      <c r="H609" s="25" t="s">
        <v>3479</v>
      </c>
      <c r="I609" s="25">
        <f t="shared" si="89"/>
        <v>89</v>
      </c>
      <c r="J609" s="25">
        <f t="shared" si="91"/>
        <v>10</v>
      </c>
      <c r="K609" s="25">
        <f t="shared" si="90"/>
        <v>2</v>
      </c>
      <c r="L609" s="25"/>
      <c r="M609" s="25"/>
      <c r="N609" s="39"/>
      <c r="O609" s="48">
        <v>606</v>
      </c>
      <c r="R609" s="15"/>
      <c r="S609" s="15"/>
    </row>
    <row r="610" spans="1:19" ht="16.5" x14ac:dyDescent="0.2">
      <c r="A610" s="78">
        <f t="shared" si="86"/>
        <v>9</v>
      </c>
      <c r="B610" s="78">
        <f t="shared" si="92"/>
        <v>102</v>
      </c>
      <c r="C610" s="78">
        <f t="shared" si="87"/>
        <v>12</v>
      </c>
      <c r="D610" s="79">
        <f t="shared" si="88"/>
        <v>3091321</v>
      </c>
      <c r="E610" s="38">
        <v>30912</v>
      </c>
      <c r="F610" s="25">
        <v>2</v>
      </c>
      <c r="G610" s="25" t="s">
        <v>438</v>
      </c>
      <c r="H610" s="25" t="s">
        <v>445</v>
      </c>
      <c r="I610" s="25">
        <f t="shared" si="89"/>
        <v>89</v>
      </c>
      <c r="J610" s="25">
        <f t="shared" si="91"/>
        <v>10</v>
      </c>
      <c r="K610" s="25">
        <f t="shared" si="90"/>
        <v>2</v>
      </c>
      <c r="L610" s="25"/>
      <c r="M610" s="25"/>
      <c r="N610" s="39"/>
      <c r="O610" s="48">
        <v>607</v>
      </c>
      <c r="R610" s="15"/>
      <c r="S610" s="15"/>
    </row>
    <row r="611" spans="1:19" ht="16.5" x14ac:dyDescent="0.2">
      <c r="A611" s="78">
        <f t="shared" si="86"/>
        <v>9</v>
      </c>
      <c r="B611" s="78">
        <f t="shared" si="92"/>
        <v>102</v>
      </c>
      <c r="C611" s="78">
        <f t="shared" si="87"/>
        <v>12</v>
      </c>
      <c r="D611" s="79">
        <f t="shared" si="88"/>
        <v>3091320</v>
      </c>
      <c r="E611" s="38">
        <v>30912</v>
      </c>
      <c r="F611" s="25">
        <v>3</v>
      </c>
      <c r="G611" s="25" t="s">
        <v>437</v>
      </c>
      <c r="H611" s="25" t="s">
        <v>1002</v>
      </c>
      <c r="I611" s="25">
        <f t="shared" si="89"/>
        <v>89</v>
      </c>
      <c r="J611" s="25">
        <f t="shared" si="91"/>
        <v>10</v>
      </c>
      <c r="K611" s="25">
        <f t="shared" si="90"/>
        <v>2</v>
      </c>
      <c r="L611" s="25"/>
      <c r="M611" s="25"/>
      <c r="N611" s="39"/>
      <c r="O611" s="48">
        <v>608</v>
      </c>
      <c r="R611" s="15"/>
      <c r="S611" s="15"/>
    </row>
    <row r="612" spans="1:19" ht="17.25" thickBot="1" x14ac:dyDescent="0.25">
      <c r="A612" s="78">
        <f t="shared" si="86"/>
        <v>9</v>
      </c>
      <c r="B612" s="78">
        <f t="shared" si="92"/>
        <v>102</v>
      </c>
      <c r="C612" s="78">
        <f t="shared" si="87"/>
        <v>12</v>
      </c>
      <c r="D612" s="79">
        <f t="shared" si="88"/>
        <v>3091321</v>
      </c>
      <c r="E612" s="40">
        <v>30912</v>
      </c>
      <c r="F612" s="41">
        <v>3</v>
      </c>
      <c r="G612" s="41" t="s">
        <v>438</v>
      </c>
      <c r="H612" s="41" t="s">
        <v>442</v>
      </c>
      <c r="I612" s="41">
        <f t="shared" si="89"/>
        <v>89</v>
      </c>
      <c r="J612" s="41">
        <f t="shared" si="91"/>
        <v>10</v>
      </c>
      <c r="K612" s="41">
        <f t="shared" si="90"/>
        <v>2</v>
      </c>
      <c r="L612" s="41"/>
      <c r="M612" s="41"/>
      <c r="N612" s="43"/>
      <c r="O612" s="48">
        <v>609</v>
      </c>
      <c r="R612" s="15"/>
      <c r="S612" s="15"/>
    </row>
    <row r="613" spans="1:19" ht="16.5" x14ac:dyDescent="0.2">
      <c r="A613" s="78">
        <f t="shared" si="86"/>
        <v>9</v>
      </c>
      <c r="B613" s="78">
        <f t="shared" si="92"/>
        <v>103</v>
      </c>
      <c r="C613" s="78">
        <f t="shared" si="87"/>
        <v>13</v>
      </c>
      <c r="D613" s="79">
        <f t="shared" si="88"/>
        <v>3091430</v>
      </c>
      <c r="E613" s="35">
        <v>30913</v>
      </c>
      <c r="F613" s="36">
        <v>1</v>
      </c>
      <c r="G613" s="36" t="s">
        <v>437</v>
      </c>
      <c r="H613" s="36" t="s">
        <v>1463</v>
      </c>
      <c r="I613" s="36">
        <f t="shared" si="89"/>
        <v>90</v>
      </c>
      <c r="J613" s="36">
        <f t="shared" si="91"/>
        <v>11</v>
      </c>
      <c r="K613" s="36">
        <f t="shared" si="90"/>
        <v>2</v>
      </c>
      <c r="L613" s="36"/>
      <c r="M613" s="36"/>
      <c r="N613" s="37"/>
      <c r="O613" s="48">
        <v>610</v>
      </c>
      <c r="R613" s="15"/>
      <c r="S613" s="15"/>
    </row>
    <row r="614" spans="1:19" ht="16.5" x14ac:dyDescent="0.2">
      <c r="A614" s="78">
        <f t="shared" si="86"/>
        <v>9</v>
      </c>
      <c r="B614" s="78">
        <f t="shared" si="92"/>
        <v>103</v>
      </c>
      <c r="C614" s="78">
        <f t="shared" si="87"/>
        <v>13</v>
      </c>
      <c r="D614" s="79">
        <f t="shared" si="88"/>
        <v>3091431</v>
      </c>
      <c r="E614" s="38">
        <v>30913</v>
      </c>
      <c r="F614" s="25">
        <v>1</v>
      </c>
      <c r="G614" s="25" t="s">
        <v>438</v>
      </c>
      <c r="H614" s="25" t="s">
        <v>441</v>
      </c>
      <c r="I614" s="25">
        <f t="shared" si="89"/>
        <v>90</v>
      </c>
      <c r="J614" s="25">
        <f t="shared" si="91"/>
        <v>11</v>
      </c>
      <c r="K614" s="25">
        <f t="shared" si="90"/>
        <v>2</v>
      </c>
      <c r="L614" s="25"/>
      <c r="M614" s="25"/>
      <c r="N614" s="39"/>
      <c r="O614" s="48">
        <v>611</v>
      </c>
      <c r="R614" s="15"/>
      <c r="S614" s="15"/>
    </row>
    <row r="615" spans="1:19" ht="16.5" x14ac:dyDescent="0.2">
      <c r="A615" s="78">
        <f t="shared" si="86"/>
        <v>9</v>
      </c>
      <c r="B615" s="78">
        <f t="shared" si="92"/>
        <v>103</v>
      </c>
      <c r="C615" s="78">
        <f t="shared" si="87"/>
        <v>13</v>
      </c>
      <c r="D615" s="79">
        <f t="shared" si="88"/>
        <v>3091430</v>
      </c>
      <c r="E615" s="38">
        <v>30913</v>
      </c>
      <c r="F615" s="25">
        <v>2</v>
      </c>
      <c r="G615" s="25" t="s">
        <v>437</v>
      </c>
      <c r="H615" s="25" t="s">
        <v>443</v>
      </c>
      <c r="I615" s="25">
        <f t="shared" si="89"/>
        <v>90</v>
      </c>
      <c r="J615" s="25">
        <f t="shared" si="91"/>
        <v>10</v>
      </c>
      <c r="K615" s="25">
        <f t="shared" si="90"/>
        <v>2</v>
      </c>
      <c r="L615" s="25"/>
      <c r="M615" s="25"/>
      <c r="N615" s="39"/>
      <c r="O615" s="48">
        <v>612</v>
      </c>
      <c r="R615" s="15"/>
      <c r="S615" s="15"/>
    </row>
    <row r="616" spans="1:19" ht="16.5" x14ac:dyDescent="0.2">
      <c r="A616" s="78">
        <f t="shared" si="86"/>
        <v>9</v>
      </c>
      <c r="B616" s="78">
        <f t="shared" si="92"/>
        <v>103</v>
      </c>
      <c r="C616" s="78">
        <f t="shared" si="87"/>
        <v>13</v>
      </c>
      <c r="D616" s="79">
        <f t="shared" si="88"/>
        <v>3091431</v>
      </c>
      <c r="E616" s="38">
        <v>30913</v>
      </c>
      <c r="F616" s="25">
        <v>2</v>
      </c>
      <c r="G616" s="25" t="s">
        <v>438</v>
      </c>
      <c r="H616" s="25" t="s">
        <v>445</v>
      </c>
      <c r="I616" s="25">
        <f t="shared" si="89"/>
        <v>90</v>
      </c>
      <c r="J616" s="25">
        <f t="shared" si="91"/>
        <v>10</v>
      </c>
      <c r="K616" s="25">
        <f t="shared" si="90"/>
        <v>2</v>
      </c>
      <c r="L616" s="25"/>
      <c r="M616" s="25"/>
      <c r="N616" s="39"/>
      <c r="O616" s="48">
        <v>613</v>
      </c>
      <c r="R616" s="15"/>
      <c r="S616" s="15"/>
    </row>
    <row r="617" spans="1:19" ht="16.5" x14ac:dyDescent="0.2">
      <c r="A617" s="78">
        <f t="shared" si="86"/>
        <v>9</v>
      </c>
      <c r="B617" s="78">
        <f t="shared" si="92"/>
        <v>103</v>
      </c>
      <c r="C617" s="78">
        <f t="shared" si="87"/>
        <v>13</v>
      </c>
      <c r="D617" s="79">
        <f t="shared" si="88"/>
        <v>3091430</v>
      </c>
      <c r="E617" s="38">
        <v>30913</v>
      </c>
      <c r="F617" s="25">
        <v>3</v>
      </c>
      <c r="G617" s="25" t="s">
        <v>437</v>
      </c>
      <c r="H617" s="25" t="s">
        <v>1002</v>
      </c>
      <c r="I617" s="25">
        <f t="shared" si="89"/>
        <v>90</v>
      </c>
      <c r="J617" s="25">
        <f t="shared" si="91"/>
        <v>10</v>
      </c>
      <c r="K617" s="25">
        <f t="shared" si="90"/>
        <v>2</v>
      </c>
      <c r="L617" s="25"/>
      <c r="M617" s="25"/>
      <c r="N617" s="39"/>
      <c r="O617" s="48">
        <v>614</v>
      </c>
      <c r="R617" s="15"/>
      <c r="S617" s="15"/>
    </row>
    <row r="618" spans="1:19" ht="17.25" thickBot="1" x14ac:dyDescent="0.25">
      <c r="A618" s="78">
        <f t="shared" si="86"/>
        <v>9</v>
      </c>
      <c r="B618" s="78">
        <f t="shared" si="92"/>
        <v>103</v>
      </c>
      <c r="C618" s="78">
        <f t="shared" si="87"/>
        <v>13</v>
      </c>
      <c r="D618" s="79">
        <f t="shared" si="88"/>
        <v>3091431</v>
      </c>
      <c r="E618" s="40">
        <v>30913</v>
      </c>
      <c r="F618" s="41">
        <v>3</v>
      </c>
      <c r="G618" s="41" t="s">
        <v>438</v>
      </c>
      <c r="H618" s="41" t="s">
        <v>3481</v>
      </c>
      <c r="I618" s="41">
        <f t="shared" si="89"/>
        <v>90</v>
      </c>
      <c r="J618" s="41">
        <f t="shared" si="91"/>
        <v>10</v>
      </c>
      <c r="K618" s="41">
        <f t="shared" si="90"/>
        <v>2</v>
      </c>
      <c r="L618" s="41"/>
      <c r="M618" s="41"/>
      <c r="N618" s="43"/>
      <c r="O618" s="48">
        <v>615</v>
      </c>
      <c r="R618" s="15"/>
      <c r="S618" s="15"/>
    </row>
    <row r="619" spans="1:19" ht="16.5" x14ac:dyDescent="0.2">
      <c r="A619" s="78">
        <f t="shared" si="86"/>
        <v>9</v>
      </c>
      <c r="B619" s="78">
        <f t="shared" si="92"/>
        <v>104</v>
      </c>
      <c r="C619" s="78">
        <f t="shared" si="87"/>
        <v>14</v>
      </c>
      <c r="D619" s="79">
        <f t="shared" si="88"/>
        <v>3091540</v>
      </c>
      <c r="E619" s="35">
        <v>30914</v>
      </c>
      <c r="F619" s="36">
        <v>1</v>
      </c>
      <c r="G619" s="36" t="s">
        <v>437</v>
      </c>
      <c r="H619" s="36" t="s">
        <v>1463</v>
      </c>
      <c r="I619" s="36">
        <f t="shared" si="89"/>
        <v>90</v>
      </c>
      <c r="J619" s="36">
        <f t="shared" si="91"/>
        <v>11</v>
      </c>
      <c r="K619" s="36">
        <f t="shared" si="90"/>
        <v>2</v>
      </c>
      <c r="L619" s="36"/>
      <c r="M619" s="36"/>
      <c r="N619" s="37"/>
      <c r="O619" s="48">
        <v>616</v>
      </c>
      <c r="R619" s="15"/>
      <c r="S619" s="15"/>
    </row>
    <row r="620" spans="1:19" ht="16.5" x14ac:dyDescent="0.2">
      <c r="A620" s="78">
        <f t="shared" si="86"/>
        <v>9</v>
      </c>
      <c r="B620" s="78">
        <f t="shared" si="92"/>
        <v>104</v>
      </c>
      <c r="C620" s="78">
        <f t="shared" si="87"/>
        <v>14</v>
      </c>
      <c r="D620" s="79">
        <f t="shared" si="88"/>
        <v>3091541</v>
      </c>
      <c r="E620" s="38">
        <v>30914</v>
      </c>
      <c r="F620" s="25">
        <v>1</v>
      </c>
      <c r="G620" s="25" t="s">
        <v>438</v>
      </c>
      <c r="H620" s="25" t="s">
        <v>441</v>
      </c>
      <c r="I620" s="25">
        <f t="shared" si="89"/>
        <v>90</v>
      </c>
      <c r="J620" s="25">
        <f t="shared" si="91"/>
        <v>11</v>
      </c>
      <c r="K620" s="25">
        <f t="shared" si="90"/>
        <v>2</v>
      </c>
      <c r="L620" s="25"/>
      <c r="M620" s="25"/>
      <c r="N620" s="39"/>
      <c r="O620" s="48">
        <v>617</v>
      </c>
      <c r="R620" s="15"/>
      <c r="S620" s="15"/>
    </row>
    <row r="621" spans="1:19" ht="16.5" x14ac:dyDescent="0.2">
      <c r="A621" s="78">
        <f t="shared" si="86"/>
        <v>9</v>
      </c>
      <c r="B621" s="78">
        <f t="shared" si="92"/>
        <v>104</v>
      </c>
      <c r="C621" s="78">
        <f t="shared" si="87"/>
        <v>14</v>
      </c>
      <c r="D621" s="79">
        <f t="shared" si="88"/>
        <v>3091540</v>
      </c>
      <c r="E621" s="38">
        <v>30914</v>
      </c>
      <c r="F621" s="25">
        <v>2</v>
      </c>
      <c r="G621" s="25" t="s">
        <v>437</v>
      </c>
      <c r="H621" s="25" t="s">
        <v>443</v>
      </c>
      <c r="I621" s="25">
        <f t="shared" si="89"/>
        <v>90</v>
      </c>
      <c r="J621" s="25">
        <f t="shared" si="91"/>
        <v>11</v>
      </c>
      <c r="K621" s="25">
        <f t="shared" si="90"/>
        <v>2</v>
      </c>
      <c r="L621" s="25"/>
      <c r="M621" s="25"/>
      <c r="N621" s="39"/>
      <c r="O621" s="48">
        <v>618</v>
      </c>
      <c r="R621" s="15"/>
      <c r="S621" s="15"/>
    </row>
    <row r="622" spans="1:19" ht="16.5" x14ac:dyDescent="0.2">
      <c r="A622" s="78">
        <f t="shared" si="86"/>
        <v>9</v>
      </c>
      <c r="B622" s="78">
        <f t="shared" si="92"/>
        <v>104</v>
      </c>
      <c r="C622" s="78">
        <f t="shared" si="87"/>
        <v>14</v>
      </c>
      <c r="D622" s="79">
        <f t="shared" si="88"/>
        <v>3091541</v>
      </c>
      <c r="E622" s="38">
        <v>30914</v>
      </c>
      <c r="F622" s="25">
        <v>2</v>
      </c>
      <c r="G622" s="25" t="s">
        <v>438</v>
      </c>
      <c r="H622" s="25" t="s">
        <v>3480</v>
      </c>
      <c r="I622" s="25">
        <f t="shared" si="89"/>
        <v>90</v>
      </c>
      <c r="J622" s="25">
        <f t="shared" si="91"/>
        <v>11</v>
      </c>
      <c r="K622" s="25">
        <f t="shared" si="90"/>
        <v>2</v>
      </c>
      <c r="L622" s="25"/>
      <c r="M622" s="25"/>
      <c r="N622" s="39"/>
      <c r="O622" s="48">
        <v>619</v>
      </c>
      <c r="R622" s="15"/>
      <c r="S622" s="15"/>
    </row>
    <row r="623" spans="1:19" ht="16.5" x14ac:dyDescent="0.2">
      <c r="A623" s="78">
        <f t="shared" si="86"/>
        <v>9</v>
      </c>
      <c r="B623" s="78">
        <f t="shared" si="92"/>
        <v>104</v>
      </c>
      <c r="C623" s="78">
        <f t="shared" si="87"/>
        <v>14</v>
      </c>
      <c r="D623" s="79">
        <f t="shared" si="88"/>
        <v>3091540</v>
      </c>
      <c r="E623" s="38">
        <v>30914</v>
      </c>
      <c r="F623" s="25">
        <v>3</v>
      </c>
      <c r="G623" s="25" t="s">
        <v>3475</v>
      </c>
      <c r="H623" s="25" t="s">
        <v>1002</v>
      </c>
      <c r="I623" s="25">
        <f t="shared" si="89"/>
        <v>90</v>
      </c>
      <c r="J623" s="25">
        <f t="shared" si="91"/>
        <v>10</v>
      </c>
      <c r="K623" s="25">
        <f t="shared" si="90"/>
        <v>2</v>
      </c>
      <c r="L623" s="25"/>
      <c r="M623" s="25"/>
      <c r="N623" s="39"/>
      <c r="O623" s="48">
        <v>620</v>
      </c>
      <c r="R623" s="15"/>
      <c r="S623" s="15"/>
    </row>
    <row r="624" spans="1:19" ht="17.25" thickBot="1" x14ac:dyDescent="0.25">
      <c r="A624" s="78">
        <f t="shared" si="86"/>
        <v>9</v>
      </c>
      <c r="B624" s="78">
        <f t="shared" si="92"/>
        <v>104</v>
      </c>
      <c r="C624" s="78">
        <f t="shared" si="87"/>
        <v>14</v>
      </c>
      <c r="D624" s="79">
        <f t="shared" si="88"/>
        <v>3091541</v>
      </c>
      <c r="E624" s="40">
        <v>30914</v>
      </c>
      <c r="F624" s="41">
        <v>3</v>
      </c>
      <c r="G624" s="41" t="s">
        <v>3473</v>
      </c>
      <c r="H624" s="41" t="s">
        <v>442</v>
      </c>
      <c r="I624" s="41">
        <f t="shared" si="89"/>
        <v>90</v>
      </c>
      <c r="J624" s="41">
        <f t="shared" si="91"/>
        <v>10</v>
      </c>
      <c r="K624" s="41">
        <f t="shared" si="90"/>
        <v>2</v>
      </c>
      <c r="L624" s="41"/>
      <c r="M624" s="41"/>
      <c r="N624" s="43"/>
      <c r="O624" s="48">
        <v>621</v>
      </c>
      <c r="R624" s="15"/>
      <c r="S624" s="15"/>
    </row>
    <row r="625" spans="1:19" ht="16.5" x14ac:dyDescent="0.2">
      <c r="A625" s="78">
        <f t="shared" si="86"/>
        <v>9</v>
      </c>
      <c r="B625" s="78">
        <f t="shared" si="92"/>
        <v>105</v>
      </c>
      <c r="C625" s="78">
        <f t="shared" si="87"/>
        <v>15</v>
      </c>
      <c r="D625" s="79">
        <f t="shared" si="88"/>
        <v>3091650</v>
      </c>
      <c r="E625" s="35">
        <v>30915</v>
      </c>
      <c r="F625" s="36">
        <v>1</v>
      </c>
      <c r="G625" s="36" t="s">
        <v>437</v>
      </c>
      <c r="H625" s="36" t="s">
        <v>1463</v>
      </c>
      <c r="I625" s="36">
        <f t="shared" si="89"/>
        <v>90</v>
      </c>
      <c r="J625" s="36">
        <f t="shared" si="91"/>
        <v>11</v>
      </c>
      <c r="K625" s="36">
        <f t="shared" si="90"/>
        <v>2</v>
      </c>
      <c r="L625" s="36"/>
      <c r="M625" s="36"/>
      <c r="N625" s="37"/>
      <c r="O625" s="48">
        <v>622</v>
      </c>
      <c r="R625" s="15"/>
      <c r="S625" s="15"/>
    </row>
    <row r="626" spans="1:19" ht="16.5" x14ac:dyDescent="0.2">
      <c r="A626" s="78">
        <f t="shared" si="86"/>
        <v>9</v>
      </c>
      <c r="B626" s="78">
        <f t="shared" si="92"/>
        <v>105</v>
      </c>
      <c r="C626" s="78">
        <f t="shared" si="87"/>
        <v>15</v>
      </c>
      <c r="D626" s="79">
        <f t="shared" si="88"/>
        <v>3091651</v>
      </c>
      <c r="E626" s="38">
        <v>30915</v>
      </c>
      <c r="F626" s="25">
        <v>1</v>
      </c>
      <c r="G626" s="25" t="s">
        <v>438</v>
      </c>
      <c r="H626" s="25" t="s">
        <v>441</v>
      </c>
      <c r="I626" s="25">
        <f t="shared" si="89"/>
        <v>90</v>
      </c>
      <c r="J626" s="25">
        <f t="shared" si="91"/>
        <v>11</v>
      </c>
      <c r="K626" s="25">
        <f t="shared" si="90"/>
        <v>2</v>
      </c>
      <c r="L626" s="25"/>
      <c r="M626" s="25"/>
      <c r="N626" s="39"/>
      <c r="O626" s="48">
        <v>623</v>
      </c>
      <c r="R626" s="15"/>
      <c r="S626" s="15"/>
    </row>
    <row r="627" spans="1:19" ht="16.5" x14ac:dyDescent="0.2">
      <c r="A627" s="78">
        <f t="shared" si="86"/>
        <v>9</v>
      </c>
      <c r="B627" s="78">
        <f t="shared" si="92"/>
        <v>105</v>
      </c>
      <c r="C627" s="78">
        <f t="shared" si="87"/>
        <v>15</v>
      </c>
      <c r="D627" s="79">
        <f t="shared" si="88"/>
        <v>3091650</v>
      </c>
      <c r="E627" s="38">
        <v>30915</v>
      </c>
      <c r="F627" s="25">
        <v>2</v>
      </c>
      <c r="G627" s="25" t="s">
        <v>437</v>
      </c>
      <c r="H627" s="25" t="s">
        <v>443</v>
      </c>
      <c r="I627" s="25">
        <f t="shared" si="89"/>
        <v>90</v>
      </c>
      <c r="J627" s="25">
        <f t="shared" si="91"/>
        <v>11</v>
      </c>
      <c r="K627" s="25">
        <f t="shared" si="90"/>
        <v>2</v>
      </c>
      <c r="L627" s="25"/>
      <c r="M627" s="25"/>
      <c r="N627" s="39"/>
      <c r="O627" s="48">
        <v>624</v>
      </c>
      <c r="R627" s="15"/>
      <c r="S627" s="15"/>
    </row>
    <row r="628" spans="1:19" ht="16.5" x14ac:dyDescent="0.2">
      <c r="A628" s="78">
        <f t="shared" si="86"/>
        <v>9</v>
      </c>
      <c r="B628" s="78">
        <f t="shared" si="92"/>
        <v>105</v>
      </c>
      <c r="C628" s="78">
        <f t="shared" si="87"/>
        <v>15</v>
      </c>
      <c r="D628" s="79">
        <f t="shared" si="88"/>
        <v>3091651</v>
      </c>
      <c r="E628" s="38">
        <v>30915</v>
      </c>
      <c r="F628" s="25">
        <v>2</v>
      </c>
      <c r="G628" s="25" t="s">
        <v>438</v>
      </c>
      <c r="H628" s="25" t="s">
        <v>445</v>
      </c>
      <c r="I628" s="25">
        <f t="shared" si="89"/>
        <v>90</v>
      </c>
      <c r="J628" s="25">
        <f t="shared" si="91"/>
        <v>11</v>
      </c>
      <c r="K628" s="25">
        <f t="shared" si="90"/>
        <v>2</v>
      </c>
      <c r="L628" s="25"/>
      <c r="M628" s="25"/>
      <c r="N628" s="39"/>
      <c r="O628" s="48">
        <v>625</v>
      </c>
      <c r="R628" s="15"/>
      <c r="S628" s="15"/>
    </row>
    <row r="629" spans="1:19" ht="16.5" x14ac:dyDescent="0.2">
      <c r="A629" s="78">
        <f t="shared" si="86"/>
        <v>9</v>
      </c>
      <c r="B629" s="78">
        <f t="shared" si="92"/>
        <v>105</v>
      </c>
      <c r="C629" s="78">
        <f t="shared" si="87"/>
        <v>15</v>
      </c>
      <c r="D629" s="79">
        <f t="shared" si="88"/>
        <v>3091650</v>
      </c>
      <c r="E629" s="38">
        <v>30915</v>
      </c>
      <c r="F629" s="25">
        <v>3</v>
      </c>
      <c r="G629" s="25" t="s">
        <v>437</v>
      </c>
      <c r="H629" s="25" t="s">
        <v>1002</v>
      </c>
      <c r="I629" s="25">
        <f t="shared" si="89"/>
        <v>90</v>
      </c>
      <c r="J629" s="25">
        <f t="shared" si="91"/>
        <v>11</v>
      </c>
      <c r="K629" s="25">
        <f t="shared" si="90"/>
        <v>2</v>
      </c>
      <c r="L629" s="25"/>
      <c r="M629" s="25"/>
      <c r="N629" s="39"/>
      <c r="O629" s="48">
        <v>626</v>
      </c>
      <c r="R629" s="15"/>
      <c r="S629" s="15"/>
    </row>
    <row r="630" spans="1:19" ht="17.25" thickBot="1" x14ac:dyDescent="0.25">
      <c r="A630" s="78">
        <f t="shared" si="86"/>
        <v>9</v>
      </c>
      <c r="B630" s="78">
        <f t="shared" si="92"/>
        <v>105</v>
      </c>
      <c r="C630" s="78">
        <f t="shared" si="87"/>
        <v>15</v>
      </c>
      <c r="D630" s="79">
        <f t="shared" si="88"/>
        <v>3091651</v>
      </c>
      <c r="E630" s="40">
        <v>30915</v>
      </c>
      <c r="F630" s="41">
        <v>3</v>
      </c>
      <c r="G630" s="41" t="s">
        <v>438</v>
      </c>
      <c r="H630" s="41" t="s">
        <v>442</v>
      </c>
      <c r="I630" s="41">
        <f t="shared" si="89"/>
        <v>90</v>
      </c>
      <c r="J630" s="41">
        <f t="shared" si="91"/>
        <v>11</v>
      </c>
      <c r="K630" s="41">
        <f t="shared" si="90"/>
        <v>2</v>
      </c>
      <c r="L630" s="41"/>
      <c r="M630" s="41"/>
      <c r="N630" s="43"/>
      <c r="O630" s="48">
        <v>627</v>
      </c>
      <c r="R630" s="15"/>
      <c r="S630" s="15"/>
    </row>
    <row r="631" spans="1:19" ht="16.5" x14ac:dyDescent="0.2">
      <c r="A631" s="78">
        <f t="shared" si="86"/>
        <v>10</v>
      </c>
      <c r="B631" s="78">
        <f t="shared" si="92"/>
        <v>106</v>
      </c>
      <c r="C631" s="78">
        <f t="shared" si="87"/>
        <v>1</v>
      </c>
      <c r="D631" s="79">
        <f t="shared" si="88"/>
        <v>3100110</v>
      </c>
      <c r="E631" s="35">
        <v>31001</v>
      </c>
      <c r="F631" s="36">
        <v>1</v>
      </c>
      <c r="G631" s="36" t="s">
        <v>437</v>
      </c>
      <c r="H631" s="36" t="s">
        <v>1463</v>
      </c>
      <c r="I631" s="36">
        <f t="shared" si="89"/>
        <v>94</v>
      </c>
      <c r="J631" s="36">
        <f t="shared" si="91"/>
        <v>11</v>
      </c>
      <c r="K631" s="36">
        <f t="shared" si="90"/>
        <v>2</v>
      </c>
      <c r="L631" s="36"/>
      <c r="M631" s="36"/>
      <c r="N631" s="37"/>
      <c r="O631" s="48">
        <v>628</v>
      </c>
      <c r="R631" s="15"/>
      <c r="S631" s="15"/>
    </row>
    <row r="632" spans="1:19" ht="16.5" x14ac:dyDescent="0.2">
      <c r="A632" s="78">
        <f t="shared" si="86"/>
        <v>10</v>
      </c>
      <c r="B632" s="78">
        <f t="shared" si="92"/>
        <v>106</v>
      </c>
      <c r="C632" s="78">
        <f t="shared" si="87"/>
        <v>1</v>
      </c>
      <c r="D632" s="79">
        <f t="shared" si="88"/>
        <v>3100111</v>
      </c>
      <c r="E632" s="38">
        <v>31001</v>
      </c>
      <c r="F632" s="25">
        <v>1</v>
      </c>
      <c r="G632" s="25" t="s">
        <v>438</v>
      </c>
      <c r="H632" s="25" t="s">
        <v>441</v>
      </c>
      <c r="I632" s="25">
        <f t="shared" si="89"/>
        <v>94</v>
      </c>
      <c r="J632" s="25">
        <f t="shared" si="91"/>
        <v>11</v>
      </c>
      <c r="K632" s="25">
        <f t="shared" si="90"/>
        <v>2</v>
      </c>
      <c r="L632" s="25"/>
      <c r="M632" s="25"/>
      <c r="N632" s="39"/>
      <c r="O632" s="48">
        <v>629</v>
      </c>
      <c r="R632" s="15"/>
      <c r="S632" s="15"/>
    </row>
    <row r="633" spans="1:19" ht="16.5" x14ac:dyDescent="0.2">
      <c r="A633" s="78">
        <f t="shared" si="86"/>
        <v>10</v>
      </c>
      <c r="B633" s="78">
        <f t="shared" si="92"/>
        <v>106</v>
      </c>
      <c r="C633" s="78">
        <f t="shared" si="87"/>
        <v>1</v>
      </c>
      <c r="D633" s="79">
        <f t="shared" si="88"/>
        <v>3100110</v>
      </c>
      <c r="E633" s="38">
        <v>31001</v>
      </c>
      <c r="F633" s="25">
        <v>2</v>
      </c>
      <c r="G633" s="25" t="s">
        <v>437</v>
      </c>
      <c r="H633" s="25" t="s">
        <v>3479</v>
      </c>
      <c r="I633" s="25">
        <f t="shared" si="89"/>
        <v>94</v>
      </c>
      <c r="J633" s="25">
        <f t="shared" si="91"/>
        <v>11</v>
      </c>
      <c r="K633" s="25">
        <f t="shared" si="90"/>
        <v>2</v>
      </c>
      <c r="L633" s="25"/>
      <c r="M633" s="25"/>
      <c r="N633" s="39"/>
      <c r="O633" s="48">
        <v>630</v>
      </c>
      <c r="R633" s="15"/>
      <c r="S633" s="15"/>
    </row>
    <row r="634" spans="1:19" ht="16.5" x14ac:dyDescent="0.2">
      <c r="A634" s="78">
        <f t="shared" si="86"/>
        <v>10</v>
      </c>
      <c r="B634" s="78">
        <f t="shared" si="92"/>
        <v>106</v>
      </c>
      <c r="C634" s="78">
        <f t="shared" si="87"/>
        <v>1</v>
      </c>
      <c r="D634" s="79">
        <f t="shared" si="88"/>
        <v>3100111</v>
      </c>
      <c r="E634" s="38">
        <v>31001</v>
      </c>
      <c r="F634" s="25">
        <v>2</v>
      </c>
      <c r="G634" s="25" t="s">
        <v>438</v>
      </c>
      <c r="H634" s="25" t="s">
        <v>445</v>
      </c>
      <c r="I634" s="25">
        <f t="shared" si="89"/>
        <v>94</v>
      </c>
      <c r="J634" s="25">
        <f t="shared" si="91"/>
        <v>11</v>
      </c>
      <c r="K634" s="25">
        <f t="shared" si="90"/>
        <v>2</v>
      </c>
      <c r="L634" s="25"/>
      <c r="M634" s="25"/>
      <c r="N634" s="39"/>
      <c r="O634" s="48">
        <v>631</v>
      </c>
      <c r="R634" s="15"/>
      <c r="S634" s="15"/>
    </row>
    <row r="635" spans="1:19" ht="16.5" x14ac:dyDescent="0.2">
      <c r="A635" s="78">
        <f t="shared" si="86"/>
        <v>10</v>
      </c>
      <c r="B635" s="78">
        <f t="shared" si="92"/>
        <v>106</v>
      </c>
      <c r="C635" s="78">
        <f t="shared" si="87"/>
        <v>1</v>
      </c>
      <c r="D635" s="79">
        <f t="shared" si="88"/>
        <v>3100110</v>
      </c>
      <c r="E635" s="38">
        <v>31001</v>
      </c>
      <c r="F635" s="25">
        <v>3</v>
      </c>
      <c r="G635" s="25" t="s">
        <v>437</v>
      </c>
      <c r="H635" s="25" t="s">
        <v>3476</v>
      </c>
      <c r="I635" s="25">
        <f t="shared" si="89"/>
        <v>94</v>
      </c>
      <c r="J635" s="25">
        <f t="shared" si="91"/>
        <v>11</v>
      </c>
      <c r="K635" s="25">
        <f t="shared" si="90"/>
        <v>2</v>
      </c>
      <c r="L635" s="25"/>
      <c r="M635" s="25"/>
      <c r="N635" s="39"/>
      <c r="O635" s="48">
        <v>632</v>
      </c>
      <c r="R635" s="15"/>
      <c r="S635" s="15"/>
    </row>
    <row r="636" spans="1:19" ht="17.25" thickBot="1" x14ac:dyDescent="0.25">
      <c r="A636" s="78">
        <f t="shared" si="86"/>
        <v>10</v>
      </c>
      <c r="B636" s="78">
        <f t="shared" si="92"/>
        <v>106</v>
      </c>
      <c r="C636" s="78">
        <f t="shared" si="87"/>
        <v>1</v>
      </c>
      <c r="D636" s="79">
        <f t="shared" si="88"/>
        <v>3100111</v>
      </c>
      <c r="E636" s="40">
        <v>31001</v>
      </c>
      <c r="F636" s="41">
        <v>3</v>
      </c>
      <c r="G636" s="41" t="s">
        <v>438</v>
      </c>
      <c r="H636" s="41" t="s">
        <v>442</v>
      </c>
      <c r="I636" s="41">
        <f t="shared" si="89"/>
        <v>94</v>
      </c>
      <c r="J636" s="41">
        <f t="shared" si="91"/>
        <v>11</v>
      </c>
      <c r="K636" s="41">
        <f t="shared" si="90"/>
        <v>2</v>
      </c>
      <c r="L636" s="41"/>
      <c r="M636" s="41"/>
      <c r="N636" s="43"/>
      <c r="O636" s="48">
        <v>633</v>
      </c>
      <c r="R636" s="15"/>
      <c r="S636" s="15"/>
    </row>
    <row r="637" spans="1:19" ht="16.5" x14ac:dyDescent="0.2">
      <c r="A637" s="78">
        <f t="shared" si="86"/>
        <v>10</v>
      </c>
      <c r="B637" s="78">
        <f t="shared" si="92"/>
        <v>107</v>
      </c>
      <c r="C637" s="78">
        <f t="shared" si="87"/>
        <v>2</v>
      </c>
      <c r="D637" s="79">
        <f t="shared" si="88"/>
        <v>3100220</v>
      </c>
      <c r="E637" s="35">
        <v>31002</v>
      </c>
      <c r="F637" s="36">
        <v>1</v>
      </c>
      <c r="G637" s="36" t="s">
        <v>437</v>
      </c>
      <c r="H637" s="36" t="s">
        <v>1463</v>
      </c>
      <c r="I637" s="36">
        <f t="shared" si="89"/>
        <v>95</v>
      </c>
      <c r="J637" s="36">
        <f t="shared" si="91"/>
        <v>11</v>
      </c>
      <c r="K637" s="36">
        <f t="shared" si="90"/>
        <v>2</v>
      </c>
      <c r="L637" s="36"/>
      <c r="M637" s="36"/>
      <c r="N637" s="37"/>
      <c r="O637" s="48">
        <v>634</v>
      </c>
      <c r="R637" s="15"/>
      <c r="S637" s="15"/>
    </row>
    <row r="638" spans="1:19" ht="16.5" x14ac:dyDescent="0.2">
      <c r="A638" s="78">
        <f t="shared" si="86"/>
        <v>10</v>
      </c>
      <c r="B638" s="78">
        <f t="shared" si="92"/>
        <v>107</v>
      </c>
      <c r="C638" s="78">
        <f t="shared" si="87"/>
        <v>2</v>
      </c>
      <c r="D638" s="79">
        <f t="shared" si="88"/>
        <v>3100221</v>
      </c>
      <c r="E638" s="38">
        <v>31002</v>
      </c>
      <c r="F638" s="25">
        <v>1</v>
      </c>
      <c r="G638" s="25" t="s">
        <v>438</v>
      </c>
      <c r="H638" s="25" t="s">
        <v>441</v>
      </c>
      <c r="I638" s="25">
        <f t="shared" si="89"/>
        <v>95</v>
      </c>
      <c r="J638" s="25">
        <f t="shared" si="91"/>
        <v>11</v>
      </c>
      <c r="K638" s="25">
        <f t="shared" si="90"/>
        <v>2</v>
      </c>
      <c r="L638" s="25"/>
      <c r="M638" s="25"/>
      <c r="N638" s="39"/>
      <c r="O638" s="48">
        <v>635</v>
      </c>
      <c r="R638" s="15"/>
      <c r="S638" s="15"/>
    </row>
    <row r="639" spans="1:19" ht="16.5" x14ac:dyDescent="0.2">
      <c r="A639" s="78">
        <f t="shared" si="86"/>
        <v>10</v>
      </c>
      <c r="B639" s="78">
        <f t="shared" si="92"/>
        <v>107</v>
      </c>
      <c r="C639" s="78">
        <f t="shared" si="87"/>
        <v>2</v>
      </c>
      <c r="D639" s="79">
        <f t="shared" si="88"/>
        <v>3100220</v>
      </c>
      <c r="E639" s="38">
        <v>31002</v>
      </c>
      <c r="F639" s="25">
        <v>2</v>
      </c>
      <c r="G639" s="25" t="s">
        <v>437</v>
      </c>
      <c r="H639" s="25" t="s">
        <v>3479</v>
      </c>
      <c r="I639" s="25">
        <f t="shared" si="89"/>
        <v>95</v>
      </c>
      <c r="J639" s="25">
        <f t="shared" si="91"/>
        <v>11</v>
      </c>
      <c r="K639" s="25">
        <f t="shared" si="90"/>
        <v>2</v>
      </c>
      <c r="L639" s="25"/>
      <c r="M639" s="25"/>
      <c r="N639" s="39"/>
      <c r="O639" s="48">
        <v>636</v>
      </c>
      <c r="R639" s="15"/>
      <c r="S639" s="15"/>
    </row>
    <row r="640" spans="1:19" ht="16.5" x14ac:dyDescent="0.2">
      <c r="A640" s="78">
        <f t="shared" si="86"/>
        <v>10</v>
      </c>
      <c r="B640" s="78">
        <f t="shared" si="92"/>
        <v>107</v>
      </c>
      <c r="C640" s="78">
        <f t="shared" si="87"/>
        <v>2</v>
      </c>
      <c r="D640" s="79">
        <f t="shared" si="88"/>
        <v>3100221</v>
      </c>
      <c r="E640" s="38">
        <v>31002</v>
      </c>
      <c r="F640" s="25">
        <v>2</v>
      </c>
      <c r="G640" s="25" t="s">
        <v>438</v>
      </c>
      <c r="H640" s="25" t="s">
        <v>445</v>
      </c>
      <c r="I640" s="25">
        <f t="shared" si="89"/>
        <v>95</v>
      </c>
      <c r="J640" s="25">
        <f t="shared" si="91"/>
        <v>11</v>
      </c>
      <c r="K640" s="25">
        <f t="shared" si="90"/>
        <v>2</v>
      </c>
      <c r="L640" s="25"/>
      <c r="M640" s="25"/>
      <c r="N640" s="39"/>
      <c r="O640" s="48">
        <v>637</v>
      </c>
      <c r="R640" s="15"/>
      <c r="S640" s="15"/>
    </row>
    <row r="641" spans="1:19" ht="16.5" x14ac:dyDescent="0.2">
      <c r="A641" s="78">
        <f t="shared" si="86"/>
        <v>10</v>
      </c>
      <c r="B641" s="78">
        <f t="shared" si="92"/>
        <v>107</v>
      </c>
      <c r="C641" s="78">
        <f t="shared" si="87"/>
        <v>2</v>
      </c>
      <c r="D641" s="79">
        <f t="shared" si="88"/>
        <v>3100220</v>
      </c>
      <c r="E641" s="38">
        <v>31002</v>
      </c>
      <c r="F641" s="25">
        <v>3</v>
      </c>
      <c r="G641" s="25" t="s">
        <v>437</v>
      </c>
      <c r="H641" s="25" t="s">
        <v>1002</v>
      </c>
      <c r="I641" s="25">
        <f t="shared" si="89"/>
        <v>95</v>
      </c>
      <c r="J641" s="25">
        <f t="shared" si="91"/>
        <v>11</v>
      </c>
      <c r="K641" s="25">
        <f t="shared" si="90"/>
        <v>2</v>
      </c>
      <c r="L641" s="25"/>
      <c r="M641" s="25"/>
      <c r="N641" s="39"/>
      <c r="O641" s="48">
        <v>638</v>
      </c>
      <c r="R641" s="15"/>
      <c r="S641" s="15"/>
    </row>
    <row r="642" spans="1:19" ht="17.25" thickBot="1" x14ac:dyDescent="0.25">
      <c r="A642" s="78">
        <f t="shared" ref="A642:A705" si="93">MATCH(B642-1,$AD$4:$AD$19,1)</f>
        <v>10</v>
      </c>
      <c r="B642" s="78">
        <f t="shared" si="92"/>
        <v>107</v>
      </c>
      <c r="C642" s="78">
        <f t="shared" ref="C642:C705" si="94">B642-INDEX($AD$4:$AD$19,A642)</f>
        <v>2</v>
      </c>
      <c r="D642" s="79">
        <f t="shared" ref="D642:D705" si="95">E642*100+C642*10+IF(G642="jlr",0,1)</f>
        <v>3100221</v>
      </c>
      <c r="E642" s="40">
        <v>31002</v>
      </c>
      <c r="F642" s="41">
        <v>3</v>
      </c>
      <c r="G642" s="41" t="s">
        <v>438</v>
      </c>
      <c r="H642" s="41" t="s">
        <v>442</v>
      </c>
      <c r="I642" s="41">
        <f t="shared" ref="I642:I705" si="96">INDEX($V$4:$V$198,B642)</f>
        <v>95</v>
      </c>
      <c r="J642" s="41">
        <f t="shared" si="91"/>
        <v>11</v>
      </c>
      <c r="K642" s="41">
        <f t="shared" ref="K642:K705" si="97">INDEX($Z$4:$Z$198,B642)</f>
        <v>2</v>
      </c>
      <c r="L642" s="41"/>
      <c r="M642" s="41"/>
      <c r="N642" s="43"/>
      <c r="O642" s="48">
        <v>639</v>
      </c>
      <c r="R642" s="15"/>
      <c r="S642" s="15"/>
    </row>
    <row r="643" spans="1:19" ht="16.5" x14ac:dyDescent="0.2">
      <c r="A643" s="78">
        <f t="shared" si="93"/>
        <v>10</v>
      </c>
      <c r="B643" s="78">
        <f t="shared" si="92"/>
        <v>108</v>
      </c>
      <c r="C643" s="78">
        <f t="shared" si="94"/>
        <v>3</v>
      </c>
      <c r="D643" s="79">
        <f t="shared" si="95"/>
        <v>3100330</v>
      </c>
      <c r="E643" s="35">
        <v>31003</v>
      </c>
      <c r="F643" s="36">
        <v>1</v>
      </c>
      <c r="G643" s="36" t="s">
        <v>437</v>
      </c>
      <c r="H643" s="36" t="s">
        <v>1463</v>
      </c>
      <c r="I643" s="36">
        <f t="shared" si="96"/>
        <v>95</v>
      </c>
      <c r="J643" s="36">
        <f t="shared" ref="J643:J706" si="98">INDEX($W$4:$Y$198,B643,F643)</f>
        <v>11</v>
      </c>
      <c r="K643" s="36">
        <f t="shared" si="97"/>
        <v>2</v>
      </c>
      <c r="L643" s="36"/>
      <c r="M643" s="36"/>
      <c r="N643" s="37"/>
      <c r="O643" s="48">
        <v>640</v>
      </c>
      <c r="R643" s="15"/>
      <c r="S643" s="15"/>
    </row>
    <row r="644" spans="1:19" ht="16.5" x14ac:dyDescent="0.2">
      <c r="A644" s="78">
        <f t="shared" si="93"/>
        <v>10</v>
      </c>
      <c r="B644" s="78">
        <f t="shared" si="92"/>
        <v>108</v>
      </c>
      <c r="C644" s="78">
        <f t="shared" si="94"/>
        <v>3</v>
      </c>
      <c r="D644" s="79">
        <f t="shared" si="95"/>
        <v>3100331</v>
      </c>
      <c r="E644" s="38">
        <v>31003</v>
      </c>
      <c r="F644" s="25">
        <v>1</v>
      </c>
      <c r="G644" s="25" t="s">
        <v>438</v>
      </c>
      <c r="H644" s="25" t="s">
        <v>3478</v>
      </c>
      <c r="I644" s="25">
        <f t="shared" si="96"/>
        <v>95</v>
      </c>
      <c r="J644" s="25">
        <f t="shared" si="98"/>
        <v>11</v>
      </c>
      <c r="K644" s="25">
        <f t="shared" si="97"/>
        <v>2</v>
      </c>
      <c r="L644" s="25"/>
      <c r="M644" s="25"/>
      <c r="N644" s="39"/>
      <c r="O644" s="48">
        <v>641</v>
      </c>
      <c r="R644" s="15"/>
      <c r="S644" s="15"/>
    </row>
    <row r="645" spans="1:19" ht="16.5" x14ac:dyDescent="0.2">
      <c r="A645" s="78">
        <f t="shared" si="93"/>
        <v>10</v>
      </c>
      <c r="B645" s="78">
        <f t="shared" si="92"/>
        <v>108</v>
      </c>
      <c r="C645" s="78">
        <f t="shared" si="94"/>
        <v>3</v>
      </c>
      <c r="D645" s="79">
        <f t="shared" si="95"/>
        <v>3100330</v>
      </c>
      <c r="E645" s="38">
        <v>31003</v>
      </c>
      <c r="F645" s="25">
        <v>2</v>
      </c>
      <c r="G645" s="25" t="s">
        <v>437</v>
      </c>
      <c r="H645" s="25" t="s">
        <v>3479</v>
      </c>
      <c r="I645" s="25">
        <f t="shared" si="96"/>
        <v>95</v>
      </c>
      <c r="J645" s="25">
        <f t="shared" si="98"/>
        <v>11</v>
      </c>
      <c r="K645" s="25">
        <f t="shared" si="97"/>
        <v>2</v>
      </c>
      <c r="L645" s="25"/>
      <c r="M645" s="25"/>
      <c r="N645" s="39"/>
      <c r="O645" s="48">
        <v>642</v>
      </c>
      <c r="R645" s="15"/>
      <c r="S645" s="15"/>
    </row>
    <row r="646" spans="1:19" ht="16.5" x14ac:dyDescent="0.2">
      <c r="A646" s="78">
        <f t="shared" si="93"/>
        <v>10</v>
      </c>
      <c r="B646" s="78">
        <f t="shared" si="92"/>
        <v>108</v>
      </c>
      <c r="C646" s="78">
        <f t="shared" si="94"/>
        <v>3</v>
      </c>
      <c r="D646" s="79">
        <f t="shared" si="95"/>
        <v>3100331</v>
      </c>
      <c r="E646" s="38">
        <v>31003</v>
      </c>
      <c r="F646" s="25">
        <v>2</v>
      </c>
      <c r="G646" s="25" t="s">
        <v>438</v>
      </c>
      <c r="H646" s="25" t="s">
        <v>445</v>
      </c>
      <c r="I646" s="25">
        <f t="shared" si="96"/>
        <v>95</v>
      </c>
      <c r="J646" s="25">
        <f t="shared" si="98"/>
        <v>11</v>
      </c>
      <c r="K646" s="25">
        <f t="shared" si="97"/>
        <v>2</v>
      </c>
      <c r="L646" s="25"/>
      <c r="M646" s="25"/>
      <c r="N646" s="39"/>
      <c r="O646" s="48">
        <v>643</v>
      </c>
      <c r="R646" s="15"/>
      <c r="S646" s="15"/>
    </row>
    <row r="647" spans="1:19" ht="16.5" x14ac:dyDescent="0.2">
      <c r="A647" s="78">
        <f t="shared" si="93"/>
        <v>10</v>
      </c>
      <c r="B647" s="78">
        <f t="shared" si="92"/>
        <v>108</v>
      </c>
      <c r="C647" s="78">
        <f t="shared" si="94"/>
        <v>3</v>
      </c>
      <c r="D647" s="79">
        <f t="shared" si="95"/>
        <v>3100330</v>
      </c>
      <c r="E647" s="38">
        <v>31003</v>
      </c>
      <c r="F647" s="25">
        <v>3</v>
      </c>
      <c r="G647" s="25" t="s">
        <v>437</v>
      </c>
      <c r="H647" s="25" t="s">
        <v>1002</v>
      </c>
      <c r="I647" s="25">
        <f t="shared" si="96"/>
        <v>95</v>
      </c>
      <c r="J647" s="25">
        <f t="shared" si="98"/>
        <v>11</v>
      </c>
      <c r="K647" s="25">
        <f t="shared" si="97"/>
        <v>2</v>
      </c>
      <c r="L647" s="25"/>
      <c r="M647" s="25"/>
      <c r="N647" s="39"/>
      <c r="O647" s="48">
        <v>644</v>
      </c>
      <c r="R647" s="15"/>
      <c r="S647" s="15"/>
    </row>
    <row r="648" spans="1:19" ht="17.25" thickBot="1" x14ac:dyDescent="0.25">
      <c r="A648" s="78">
        <f t="shared" si="93"/>
        <v>10</v>
      </c>
      <c r="B648" s="78">
        <f t="shared" si="92"/>
        <v>108</v>
      </c>
      <c r="C648" s="78">
        <f t="shared" si="94"/>
        <v>3</v>
      </c>
      <c r="D648" s="79">
        <f t="shared" si="95"/>
        <v>3100331</v>
      </c>
      <c r="E648" s="40">
        <v>31003</v>
      </c>
      <c r="F648" s="41">
        <v>3</v>
      </c>
      <c r="G648" s="41" t="s">
        <v>438</v>
      </c>
      <c r="H648" s="41" t="s">
        <v>3481</v>
      </c>
      <c r="I648" s="41">
        <f t="shared" si="96"/>
        <v>95</v>
      </c>
      <c r="J648" s="41">
        <f t="shared" si="98"/>
        <v>11</v>
      </c>
      <c r="K648" s="41">
        <f t="shared" si="97"/>
        <v>2</v>
      </c>
      <c r="L648" s="41"/>
      <c r="M648" s="41"/>
      <c r="N648" s="43"/>
      <c r="O648" s="48">
        <v>645</v>
      </c>
      <c r="R648" s="15"/>
      <c r="S648" s="15"/>
    </row>
    <row r="649" spans="1:19" ht="16.5" x14ac:dyDescent="0.2">
      <c r="A649" s="78">
        <f t="shared" si="93"/>
        <v>10</v>
      </c>
      <c r="B649" s="78">
        <f t="shared" ref="B649:B712" si="99">INT((O652-1)/6)+1</f>
        <v>109</v>
      </c>
      <c r="C649" s="78">
        <f t="shared" si="94"/>
        <v>4</v>
      </c>
      <c r="D649" s="79">
        <f t="shared" si="95"/>
        <v>3100440</v>
      </c>
      <c r="E649" s="35">
        <v>31004</v>
      </c>
      <c r="F649" s="36">
        <v>1</v>
      </c>
      <c r="G649" s="36" t="s">
        <v>3475</v>
      </c>
      <c r="H649" s="36" t="s">
        <v>1463</v>
      </c>
      <c r="I649" s="36">
        <f t="shared" si="96"/>
        <v>95</v>
      </c>
      <c r="J649" s="36">
        <f t="shared" si="98"/>
        <v>12</v>
      </c>
      <c r="K649" s="36">
        <f t="shared" si="97"/>
        <v>2</v>
      </c>
      <c r="L649" s="36"/>
      <c r="M649" s="36"/>
      <c r="N649" s="37"/>
      <c r="O649" s="48">
        <v>646</v>
      </c>
      <c r="R649" s="15"/>
      <c r="S649" s="15"/>
    </row>
    <row r="650" spans="1:19" ht="16.5" x14ac:dyDescent="0.2">
      <c r="A650" s="78">
        <f t="shared" si="93"/>
        <v>10</v>
      </c>
      <c r="B650" s="78">
        <f t="shared" si="99"/>
        <v>109</v>
      </c>
      <c r="C650" s="78">
        <f t="shared" si="94"/>
        <v>4</v>
      </c>
      <c r="D650" s="79">
        <f t="shared" si="95"/>
        <v>3100441</v>
      </c>
      <c r="E650" s="38">
        <v>31004</v>
      </c>
      <c r="F650" s="25">
        <v>1</v>
      </c>
      <c r="G650" s="25" t="s">
        <v>3473</v>
      </c>
      <c r="H650" s="25" t="s">
        <v>441</v>
      </c>
      <c r="I650" s="25">
        <f t="shared" si="96"/>
        <v>95</v>
      </c>
      <c r="J650" s="25">
        <f t="shared" si="98"/>
        <v>12</v>
      </c>
      <c r="K650" s="25">
        <f t="shared" si="97"/>
        <v>2</v>
      </c>
      <c r="L650" s="25"/>
      <c r="M650" s="25"/>
      <c r="N650" s="39"/>
      <c r="O650" s="48">
        <v>647</v>
      </c>
      <c r="R650" s="15"/>
      <c r="S650" s="15"/>
    </row>
    <row r="651" spans="1:19" ht="16.5" x14ac:dyDescent="0.2">
      <c r="A651" s="78">
        <f t="shared" si="93"/>
        <v>10</v>
      </c>
      <c r="B651" s="78">
        <f t="shared" si="99"/>
        <v>109</v>
      </c>
      <c r="C651" s="78">
        <f t="shared" si="94"/>
        <v>4</v>
      </c>
      <c r="D651" s="79">
        <f t="shared" si="95"/>
        <v>3100440</v>
      </c>
      <c r="E651" s="38">
        <v>31004</v>
      </c>
      <c r="F651" s="25">
        <v>2</v>
      </c>
      <c r="G651" s="25" t="s">
        <v>437</v>
      </c>
      <c r="H651" s="25" t="s">
        <v>443</v>
      </c>
      <c r="I651" s="25">
        <f t="shared" si="96"/>
        <v>95</v>
      </c>
      <c r="J651" s="25">
        <f t="shared" si="98"/>
        <v>11</v>
      </c>
      <c r="K651" s="25">
        <f t="shared" si="97"/>
        <v>2</v>
      </c>
      <c r="L651" s="25"/>
      <c r="M651" s="25"/>
      <c r="N651" s="39"/>
      <c r="O651" s="48">
        <v>648</v>
      </c>
      <c r="R651" s="15"/>
      <c r="S651" s="15"/>
    </row>
    <row r="652" spans="1:19" ht="16.5" x14ac:dyDescent="0.2">
      <c r="A652" s="78">
        <f t="shared" si="93"/>
        <v>10</v>
      </c>
      <c r="B652" s="78">
        <f t="shared" si="99"/>
        <v>109</v>
      </c>
      <c r="C652" s="78">
        <f t="shared" si="94"/>
        <v>4</v>
      </c>
      <c r="D652" s="79">
        <f t="shared" si="95"/>
        <v>3100441</v>
      </c>
      <c r="E652" s="38">
        <v>31004</v>
      </c>
      <c r="F652" s="25">
        <v>2</v>
      </c>
      <c r="G652" s="25" t="s">
        <v>438</v>
      </c>
      <c r="H652" s="25" t="s">
        <v>3480</v>
      </c>
      <c r="I652" s="25">
        <f t="shared" si="96"/>
        <v>95</v>
      </c>
      <c r="J652" s="25">
        <f t="shared" si="98"/>
        <v>11</v>
      </c>
      <c r="K652" s="25">
        <f t="shared" si="97"/>
        <v>2</v>
      </c>
      <c r="L652" s="25"/>
      <c r="M652" s="25"/>
      <c r="N652" s="39"/>
      <c r="O652" s="48">
        <v>649</v>
      </c>
      <c r="R652" s="15"/>
      <c r="S652" s="15"/>
    </row>
    <row r="653" spans="1:19" ht="16.5" x14ac:dyDescent="0.2">
      <c r="A653" s="78">
        <f t="shared" si="93"/>
        <v>10</v>
      </c>
      <c r="B653" s="78">
        <f t="shared" si="99"/>
        <v>109</v>
      </c>
      <c r="C653" s="78">
        <f t="shared" si="94"/>
        <v>4</v>
      </c>
      <c r="D653" s="79">
        <f t="shared" si="95"/>
        <v>3100440</v>
      </c>
      <c r="E653" s="38">
        <v>31004</v>
      </c>
      <c r="F653" s="25">
        <v>3</v>
      </c>
      <c r="G653" s="25" t="s">
        <v>437</v>
      </c>
      <c r="H653" s="25" t="s">
        <v>1002</v>
      </c>
      <c r="I653" s="25">
        <f t="shared" si="96"/>
        <v>95</v>
      </c>
      <c r="J653" s="25">
        <f t="shared" si="98"/>
        <v>11</v>
      </c>
      <c r="K653" s="25">
        <f t="shared" si="97"/>
        <v>2</v>
      </c>
      <c r="L653" s="25"/>
      <c r="M653" s="25"/>
      <c r="N653" s="39"/>
      <c r="O653" s="48">
        <v>650</v>
      </c>
      <c r="R653" s="15"/>
      <c r="S653" s="15"/>
    </row>
    <row r="654" spans="1:19" ht="17.25" thickBot="1" x14ac:dyDescent="0.25">
      <c r="A654" s="78">
        <f t="shared" si="93"/>
        <v>10</v>
      </c>
      <c r="B654" s="78">
        <f t="shared" si="99"/>
        <v>109</v>
      </c>
      <c r="C654" s="78">
        <f t="shared" si="94"/>
        <v>4</v>
      </c>
      <c r="D654" s="79">
        <f t="shared" si="95"/>
        <v>3100441</v>
      </c>
      <c r="E654" s="40">
        <v>31004</v>
      </c>
      <c r="F654" s="41">
        <v>3</v>
      </c>
      <c r="G654" s="41" t="s">
        <v>438</v>
      </c>
      <c r="H654" s="41" t="s">
        <v>442</v>
      </c>
      <c r="I654" s="41">
        <f t="shared" si="96"/>
        <v>95</v>
      </c>
      <c r="J654" s="41">
        <f t="shared" si="98"/>
        <v>11</v>
      </c>
      <c r="K654" s="41">
        <f t="shared" si="97"/>
        <v>2</v>
      </c>
      <c r="L654" s="41"/>
      <c r="M654" s="41"/>
      <c r="N654" s="43"/>
      <c r="O654" s="48">
        <v>651</v>
      </c>
      <c r="R654" s="15"/>
      <c r="S654" s="15"/>
    </row>
    <row r="655" spans="1:19" ht="16.5" x14ac:dyDescent="0.2">
      <c r="A655" s="78">
        <f t="shared" si="93"/>
        <v>10</v>
      </c>
      <c r="B655" s="78">
        <f t="shared" si="99"/>
        <v>110</v>
      </c>
      <c r="C655" s="78">
        <f t="shared" si="94"/>
        <v>5</v>
      </c>
      <c r="D655" s="79">
        <f t="shared" si="95"/>
        <v>3100550</v>
      </c>
      <c r="E655" s="35">
        <v>31005</v>
      </c>
      <c r="F655" s="36">
        <v>1</v>
      </c>
      <c r="G655" s="36" t="s">
        <v>437</v>
      </c>
      <c r="H655" s="36" t="s">
        <v>1463</v>
      </c>
      <c r="I655" s="36">
        <f t="shared" si="96"/>
        <v>96</v>
      </c>
      <c r="J655" s="36">
        <f t="shared" si="98"/>
        <v>12</v>
      </c>
      <c r="K655" s="36">
        <f t="shared" si="97"/>
        <v>2</v>
      </c>
      <c r="L655" s="36"/>
      <c r="M655" s="36"/>
      <c r="N655" s="37"/>
      <c r="O655" s="48">
        <v>652</v>
      </c>
      <c r="R655" s="15"/>
      <c r="S655" s="15"/>
    </row>
    <row r="656" spans="1:19" ht="16.5" x14ac:dyDescent="0.2">
      <c r="A656" s="78">
        <f t="shared" si="93"/>
        <v>10</v>
      </c>
      <c r="B656" s="78">
        <f t="shared" si="99"/>
        <v>110</v>
      </c>
      <c r="C656" s="78">
        <f t="shared" si="94"/>
        <v>5</v>
      </c>
      <c r="D656" s="79">
        <f t="shared" si="95"/>
        <v>3100551</v>
      </c>
      <c r="E656" s="38">
        <v>31005</v>
      </c>
      <c r="F656" s="25">
        <v>1</v>
      </c>
      <c r="G656" s="25" t="s">
        <v>438</v>
      </c>
      <c r="H656" s="25" t="s">
        <v>441</v>
      </c>
      <c r="I656" s="25">
        <f t="shared" si="96"/>
        <v>96</v>
      </c>
      <c r="J656" s="25">
        <f t="shared" si="98"/>
        <v>12</v>
      </c>
      <c r="K656" s="25">
        <f t="shared" si="97"/>
        <v>2</v>
      </c>
      <c r="L656" s="25"/>
      <c r="M656" s="25"/>
      <c r="N656" s="39"/>
      <c r="O656" s="48">
        <v>653</v>
      </c>
      <c r="R656" s="15"/>
      <c r="S656" s="15"/>
    </row>
    <row r="657" spans="1:19" ht="16.5" x14ac:dyDescent="0.2">
      <c r="A657" s="78">
        <f t="shared" si="93"/>
        <v>10</v>
      </c>
      <c r="B657" s="78">
        <f t="shared" si="99"/>
        <v>110</v>
      </c>
      <c r="C657" s="78">
        <f t="shared" si="94"/>
        <v>5</v>
      </c>
      <c r="D657" s="79">
        <f t="shared" si="95"/>
        <v>3100550</v>
      </c>
      <c r="E657" s="38">
        <v>31005</v>
      </c>
      <c r="F657" s="25">
        <v>2</v>
      </c>
      <c r="G657" s="25" t="s">
        <v>3475</v>
      </c>
      <c r="H657" s="25" t="s">
        <v>443</v>
      </c>
      <c r="I657" s="25">
        <f t="shared" si="96"/>
        <v>96</v>
      </c>
      <c r="J657" s="25">
        <f t="shared" si="98"/>
        <v>12</v>
      </c>
      <c r="K657" s="25">
        <f t="shared" si="97"/>
        <v>2</v>
      </c>
      <c r="L657" s="25"/>
      <c r="M657" s="25"/>
      <c r="N657" s="39"/>
      <c r="O657" s="48">
        <v>654</v>
      </c>
      <c r="R657" s="15"/>
      <c r="S657" s="15"/>
    </row>
    <row r="658" spans="1:19" ht="16.5" x14ac:dyDescent="0.2">
      <c r="A658" s="78">
        <f t="shared" si="93"/>
        <v>10</v>
      </c>
      <c r="B658" s="78">
        <f t="shared" si="99"/>
        <v>110</v>
      </c>
      <c r="C658" s="78">
        <f t="shared" si="94"/>
        <v>5</v>
      </c>
      <c r="D658" s="79">
        <f t="shared" si="95"/>
        <v>3100551</v>
      </c>
      <c r="E658" s="38">
        <v>31005</v>
      </c>
      <c r="F658" s="25">
        <v>2</v>
      </c>
      <c r="G658" s="25" t="s">
        <v>3473</v>
      </c>
      <c r="H658" s="25" t="s">
        <v>445</v>
      </c>
      <c r="I658" s="25">
        <f t="shared" si="96"/>
        <v>96</v>
      </c>
      <c r="J658" s="25">
        <f t="shared" si="98"/>
        <v>12</v>
      </c>
      <c r="K658" s="25">
        <f t="shared" si="97"/>
        <v>2</v>
      </c>
      <c r="L658" s="25"/>
      <c r="M658" s="25"/>
      <c r="N658" s="39"/>
      <c r="O658" s="48">
        <v>655</v>
      </c>
      <c r="R658" s="15"/>
      <c r="S658" s="15"/>
    </row>
    <row r="659" spans="1:19" ht="16.5" x14ac:dyDescent="0.2">
      <c r="A659" s="78">
        <f t="shared" si="93"/>
        <v>10</v>
      </c>
      <c r="B659" s="78">
        <f t="shared" si="99"/>
        <v>110</v>
      </c>
      <c r="C659" s="78">
        <f t="shared" si="94"/>
        <v>5</v>
      </c>
      <c r="D659" s="79">
        <f t="shared" si="95"/>
        <v>3100550</v>
      </c>
      <c r="E659" s="38">
        <v>31005</v>
      </c>
      <c r="F659" s="25">
        <v>3</v>
      </c>
      <c r="G659" s="25" t="s">
        <v>437</v>
      </c>
      <c r="H659" s="25" t="s">
        <v>3476</v>
      </c>
      <c r="I659" s="25">
        <f t="shared" si="96"/>
        <v>96</v>
      </c>
      <c r="J659" s="25">
        <f t="shared" si="98"/>
        <v>11</v>
      </c>
      <c r="K659" s="25">
        <f t="shared" si="97"/>
        <v>2</v>
      </c>
      <c r="L659" s="25"/>
      <c r="M659" s="25"/>
      <c r="N659" s="39"/>
      <c r="O659" s="48">
        <v>656</v>
      </c>
      <c r="R659" s="15"/>
      <c r="S659" s="15"/>
    </row>
    <row r="660" spans="1:19" ht="17.25" thickBot="1" x14ac:dyDescent="0.25">
      <c r="A660" s="78">
        <f t="shared" si="93"/>
        <v>10</v>
      </c>
      <c r="B660" s="78">
        <f t="shared" si="99"/>
        <v>110</v>
      </c>
      <c r="C660" s="78">
        <f t="shared" si="94"/>
        <v>5</v>
      </c>
      <c r="D660" s="79">
        <f t="shared" si="95"/>
        <v>3100551</v>
      </c>
      <c r="E660" s="40">
        <v>31005</v>
      </c>
      <c r="F660" s="41">
        <v>3</v>
      </c>
      <c r="G660" s="41" t="s">
        <v>438</v>
      </c>
      <c r="H660" s="41" t="s">
        <v>442</v>
      </c>
      <c r="I660" s="41">
        <f t="shared" si="96"/>
        <v>96</v>
      </c>
      <c r="J660" s="41">
        <f t="shared" si="98"/>
        <v>11</v>
      </c>
      <c r="K660" s="41">
        <f t="shared" si="97"/>
        <v>2</v>
      </c>
      <c r="L660" s="41"/>
      <c r="M660" s="41"/>
      <c r="N660" s="43"/>
      <c r="O660" s="48">
        <v>657</v>
      </c>
      <c r="R660" s="15"/>
      <c r="S660" s="15"/>
    </row>
    <row r="661" spans="1:19" ht="16.5" x14ac:dyDescent="0.2">
      <c r="A661" s="78">
        <f t="shared" si="93"/>
        <v>10</v>
      </c>
      <c r="B661" s="78">
        <f t="shared" si="99"/>
        <v>111</v>
      </c>
      <c r="C661" s="78">
        <f t="shared" si="94"/>
        <v>6</v>
      </c>
      <c r="D661" s="79">
        <f t="shared" si="95"/>
        <v>3100660</v>
      </c>
      <c r="E661" s="35">
        <v>31006</v>
      </c>
      <c r="F661" s="36">
        <v>1</v>
      </c>
      <c r="G661" s="36" t="s">
        <v>437</v>
      </c>
      <c r="H661" s="36" t="s">
        <v>1463</v>
      </c>
      <c r="I661" s="36">
        <f t="shared" si="96"/>
        <v>96</v>
      </c>
      <c r="J661" s="36">
        <f t="shared" si="98"/>
        <v>12</v>
      </c>
      <c r="K661" s="36">
        <f t="shared" si="97"/>
        <v>2</v>
      </c>
      <c r="L661" s="36"/>
      <c r="M661" s="36"/>
      <c r="N661" s="37"/>
      <c r="O661" s="48">
        <v>658</v>
      </c>
      <c r="R661" s="15"/>
      <c r="S661" s="15"/>
    </row>
    <row r="662" spans="1:19" ht="16.5" x14ac:dyDescent="0.2">
      <c r="A662" s="78">
        <f t="shared" si="93"/>
        <v>10</v>
      </c>
      <c r="B662" s="78">
        <f t="shared" si="99"/>
        <v>111</v>
      </c>
      <c r="C662" s="78">
        <f t="shared" si="94"/>
        <v>6</v>
      </c>
      <c r="D662" s="79">
        <f t="shared" si="95"/>
        <v>3100661</v>
      </c>
      <c r="E662" s="38">
        <v>31006</v>
      </c>
      <c r="F662" s="25">
        <v>1</v>
      </c>
      <c r="G662" s="25" t="s">
        <v>438</v>
      </c>
      <c r="H662" s="25" t="s">
        <v>441</v>
      </c>
      <c r="I662" s="25">
        <f t="shared" si="96"/>
        <v>96</v>
      </c>
      <c r="J662" s="25">
        <f t="shared" si="98"/>
        <v>12</v>
      </c>
      <c r="K662" s="25">
        <f t="shared" si="97"/>
        <v>2</v>
      </c>
      <c r="L662" s="25"/>
      <c r="M662" s="25"/>
      <c r="N662" s="39"/>
      <c r="O662" s="48">
        <v>659</v>
      </c>
      <c r="R662" s="15"/>
      <c r="S662" s="15"/>
    </row>
    <row r="663" spans="1:19" ht="16.5" x14ac:dyDescent="0.2">
      <c r="A663" s="78">
        <f t="shared" si="93"/>
        <v>10</v>
      </c>
      <c r="B663" s="78">
        <f t="shared" si="99"/>
        <v>111</v>
      </c>
      <c r="C663" s="78">
        <f t="shared" si="94"/>
        <v>6</v>
      </c>
      <c r="D663" s="79">
        <f t="shared" si="95"/>
        <v>3100660</v>
      </c>
      <c r="E663" s="38">
        <v>31006</v>
      </c>
      <c r="F663" s="25">
        <v>2</v>
      </c>
      <c r="G663" s="25" t="s">
        <v>437</v>
      </c>
      <c r="H663" s="25" t="s">
        <v>443</v>
      </c>
      <c r="I663" s="25">
        <f t="shared" si="96"/>
        <v>96</v>
      </c>
      <c r="J663" s="25">
        <f t="shared" si="98"/>
        <v>12</v>
      </c>
      <c r="K663" s="25">
        <f t="shared" si="97"/>
        <v>2</v>
      </c>
      <c r="L663" s="25"/>
      <c r="M663" s="25"/>
      <c r="N663" s="39"/>
      <c r="O663" s="48">
        <v>660</v>
      </c>
      <c r="R663" s="15"/>
      <c r="S663" s="15"/>
    </row>
    <row r="664" spans="1:19" ht="16.5" x14ac:dyDescent="0.2">
      <c r="A664" s="78">
        <f t="shared" si="93"/>
        <v>10</v>
      </c>
      <c r="B664" s="78">
        <f t="shared" si="99"/>
        <v>111</v>
      </c>
      <c r="C664" s="78">
        <f t="shared" si="94"/>
        <v>6</v>
      </c>
      <c r="D664" s="79">
        <f t="shared" si="95"/>
        <v>3100661</v>
      </c>
      <c r="E664" s="38">
        <v>31006</v>
      </c>
      <c r="F664" s="25">
        <v>2</v>
      </c>
      <c r="G664" s="25" t="s">
        <v>3473</v>
      </c>
      <c r="H664" s="25" t="s">
        <v>445</v>
      </c>
      <c r="I664" s="25">
        <f t="shared" si="96"/>
        <v>96</v>
      </c>
      <c r="J664" s="25">
        <f t="shared" si="98"/>
        <v>12</v>
      </c>
      <c r="K664" s="25">
        <f t="shared" si="97"/>
        <v>2</v>
      </c>
      <c r="L664" s="25"/>
      <c r="M664" s="25"/>
      <c r="N664" s="39"/>
      <c r="O664" s="48">
        <v>661</v>
      </c>
      <c r="R664" s="15"/>
      <c r="S664" s="15"/>
    </row>
    <row r="665" spans="1:19" ht="16.5" x14ac:dyDescent="0.2">
      <c r="A665" s="78">
        <f t="shared" si="93"/>
        <v>10</v>
      </c>
      <c r="B665" s="78">
        <f t="shared" si="99"/>
        <v>111</v>
      </c>
      <c r="C665" s="78">
        <f t="shared" si="94"/>
        <v>6</v>
      </c>
      <c r="D665" s="79">
        <f t="shared" si="95"/>
        <v>3100660</v>
      </c>
      <c r="E665" s="38">
        <v>31006</v>
      </c>
      <c r="F665" s="25">
        <v>3</v>
      </c>
      <c r="G665" s="25" t="s">
        <v>437</v>
      </c>
      <c r="H665" s="25" t="s">
        <v>1002</v>
      </c>
      <c r="I665" s="25">
        <f t="shared" si="96"/>
        <v>96</v>
      </c>
      <c r="J665" s="25">
        <f t="shared" si="98"/>
        <v>12</v>
      </c>
      <c r="K665" s="25">
        <f t="shared" si="97"/>
        <v>2</v>
      </c>
      <c r="L665" s="25"/>
      <c r="M665" s="25"/>
      <c r="N665" s="39"/>
      <c r="O665" s="48">
        <v>662</v>
      </c>
      <c r="R665" s="15"/>
      <c r="S665" s="15"/>
    </row>
    <row r="666" spans="1:19" ht="17.25" thickBot="1" x14ac:dyDescent="0.25">
      <c r="A666" s="78">
        <f t="shared" si="93"/>
        <v>10</v>
      </c>
      <c r="B666" s="78">
        <f t="shared" si="99"/>
        <v>111</v>
      </c>
      <c r="C666" s="78">
        <f t="shared" si="94"/>
        <v>6</v>
      </c>
      <c r="D666" s="79">
        <f t="shared" si="95"/>
        <v>3100661</v>
      </c>
      <c r="E666" s="40">
        <v>31006</v>
      </c>
      <c r="F666" s="41">
        <v>3</v>
      </c>
      <c r="G666" s="41" t="s">
        <v>438</v>
      </c>
      <c r="H666" s="41" t="s">
        <v>442</v>
      </c>
      <c r="I666" s="41">
        <f t="shared" si="96"/>
        <v>96</v>
      </c>
      <c r="J666" s="41">
        <f t="shared" si="98"/>
        <v>12</v>
      </c>
      <c r="K666" s="41">
        <f t="shared" si="97"/>
        <v>2</v>
      </c>
      <c r="L666" s="41"/>
      <c r="M666" s="41"/>
      <c r="N666" s="43"/>
      <c r="O666" s="48">
        <v>663</v>
      </c>
      <c r="R666" s="15"/>
      <c r="S666" s="15"/>
    </row>
    <row r="667" spans="1:19" ht="16.5" x14ac:dyDescent="0.2">
      <c r="A667" s="78">
        <f t="shared" si="93"/>
        <v>10</v>
      </c>
      <c r="B667" s="78">
        <f t="shared" si="99"/>
        <v>112</v>
      </c>
      <c r="C667" s="78">
        <f t="shared" si="94"/>
        <v>7</v>
      </c>
      <c r="D667" s="79">
        <f t="shared" si="95"/>
        <v>3100770</v>
      </c>
      <c r="E667" s="35">
        <v>31007</v>
      </c>
      <c r="F667" s="36">
        <v>1</v>
      </c>
      <c r="G667" s="36" t="s">
        <v>437</v>
      </c>
      <c r="H667" s="36" t="s">
        <v>1463</v>
      </c>
      <c r="I667" s="36">
        <f t="shared" si="96"/>
        <v>97</v>
      </c>
      <c r="J667" s="36">
        <f t="shared" si="98"/>
        <v>12</v>
      </c>
      <c r="K667" s="36">
        <f t="shared" si="97"/>
        <v>2</v>
      </c>
      <c r="L667" s="36"/>
      <c r="M667" s="36"/>
      <c r="N667" s="37"/>
      <c r="O667" s="48">
        <v>664</v>
      </c>
      <c r="R667" s="15"/>
      <c r="S667" s="15"/>
    </row>
    <row r="668" spans="1:19" ht="16.5" x14ac:dyDescent="0.2">
      <c r="A668" s="78">
        <f t="shared" si="93"/>
        <v>10</v>
      </c>
      <c r="B668" s="78">
        <f t="shared" si="99"/>
        <v>112</v>
      </c>
      <c r="C668" s="78">
        <f t="shared" si="94"/>
        <v>7</v>
      </c>
      <c r="D668" s="79">
        <f t="shared" si="95"/>
        <v>3100771</v>
      </c>
      <c r="E668" s="38">
        <v>31007</v>
      </c>
      <c r="F668" s="25">
        <v>1</v>
      </c>
      <c r="G668" s="25" t="s">
        <v>438</v>
      </c>
      <c r="H668" s="25" t="s">
        <v>441</v>
      </c>
      <c r="I668" s="25">
        <f t="shared" si="96"/>
        <v>97</v>
      </c>
      <c r="J668" s="25">
        <f t="shared" si="98"/>
        <v>12</v>
      </c>
      <c r="K668" s="25">
        <f t="shared" si="97"/>
        <v>2</v>
      </c>
      <c r="L668" s="25"/>
      <c r="M668" s="25"/>
      <c r="N668" s="39"/>
      <c r="O668" s="48">
        <v>665</v>
      </c>
      <c r="R668" s="15"/>
      <c r="S668" s="15"/>
    </row>
    <row r="669" spans="1:19" ht="16.5" x14ac:dyDescent="0.2">
      <c r="A669" s="78">
        <f t="shared" si="93"/>
        <v>10</v>
      </c>
      <c r="B669" s="78">
        <f t="shared" si="99"/>
        <v>112</v>
      </c>
      <c r="C669" s="78">
        <f t="shared" si="94"/>
        <v>7</v>
      </c>
      <c r="D669" s="79">
        <f t="shared" si="95"/>
        <v>3100770</v>
      </c>
      <c r="E669" s="38">
        <v>31007</v>
      </c>
      <c r="F669" s="25">
        <v>2</v>
      </c>
      <c r="G669" s="25" t="s">
        <v>437</v>
      </c>
      <c r="H669" s="25" t="s">
        <v>443</v>
      </c>
      <c r="I669" s="25">
        <f t="shared" si="96"/>
        <v>97</v>
      </c>
      <c r="J669" s="25">
        <f t="shared" si="98"/>
        <v>12</v>
      </c>
      <c r="K669" s="25">
        <f t="shared" si="97"/>
        <v>2</v>
      </c>
      <c r="L669" s="25"/>
      <c r="M669" s="25"/>
      <c r="N669" s="39"/>
      <c r="O669" s="48">
        <v>666</v>
      </c>
      <c r="R669" s="15"/>
      <c r="S669" s="15"/>
    </row>
    <row r="670" spans="1:19" ht="16.5" x14ac:dyDescent="0.2">
      <c r="A670" s="78">
        <f t="shared" si="93"/>
        <v>10</v>
      </c>
      <c r="B670" s="78">
        <f t="shared" si="99"/>
        <v>112</v>
      </c>
      <c r="C670" s="78">
        <f t="shared" si="94"/>
        <v>7</v>
      </c>
      <c r="D670" s="79">
        <f t="shared" si="95"/>
        <v>3100771</v>
      </c>
      <c r="E670" s="38">
        <v>31007</v>
      </c>
      <c r="F670" s="25">
        <v>2</v>
      </c>
      <c r="G670" s="25" t="s">
        <v>438</v>
      </c>
      <c r="H670" s="25" t="s">
        <v>445</v>
      </c>
      <c r="I670" s="25">
        <f t="shared" si="96"/>
        <v>97</v>
      </c>
      <c r="J670" s="25">
        <f t="shared" si="98"/>
        <v>12</v>
      </c>
      <c r="K670" s="25">
        <f t="shared" si="97"/>
        <v>2</v>
      </c>
      <c r="L670" s="25"/>
      <c r="M670" s="25"/>
      <c r="N670" s="39"/>
      <c r="O670" s="48">
        <v>667</v>
      </c>
      <c r="R670" s="15"/>
      <c r="S670" s="15"/>
    </row>
    <row r="671" spans="1:19" ht="16.5" x14ac:dyDescent="0.2">
      <c r="A671" s="78">
        <f t="shared" si="93"/>
        <v>10</v>
      </c>
      <c r="B671" s="78">
        <f t="shared" si="99"/>
        <v>112</v>
      </c>
      <c r="C671" s="78">
        <f t="shared" si="94"/>
        <v>7</v>
      </c>
      <c r="D671" s="79">
        <f t="shared" si="95"/>
        <v>3100770</v>
      </c>
      <c r="E671" s="38">
        <v>31007</v>
      </c>
      <c r="F671" s="25">
        <v>3</v>
      </c>
      <c r="G671" s="25" t="s">
        <v>437</v>
      </c>
      <c r="H671" s="25" t="s">
        <v>3476</v>
      </c>
      <c r="I671" s="25">
        <f t="shared" si="96"/>
        <v>97</v>
      </c>
      <c r="J671" s="25">
        <f t="shared" si="98"/>
        <v>12</v>
      </c>
      <c r="K671" s="25">
        <f t="shared" si="97"/>
        <v>2</v>
      </c>
      <c r="L671" s="25"/>
      <c r="M671" s="25"/>
      <c r="N671" s="39"/>
      <c r="O671" s="48">
        <v>668</v>
      </c>
      <c r="R671" s="15"/>
      <c r="S671" s="15"/>
    </row>
    <row r="672" spans="1:19" ht="17.25" thickBot="1" x14ac:dyDescent="0.25">
      <c r="A672" s="78">
        <f t="shared" si="93"/>
        <v>10</v>
      </c>
      <c r="B672" s="78">
        <f t="shared" si="99"/>
        <v>112</v>
      </c>
      <c r="C672" s="78">
        <f t="shared" si="94"/>
        <v>7</v>
      </c>
      <c r="D672" s="79">
        <f t="shared" si="95"/>
        <v>3100771</v>
      </c>
      <c r="E672" s="40">
        <v>31007</v>
      </c>
      <c r="F672" s="41">
        <v>3</v>
      </c>
      <c r="G672" s="41" t="s">
        <v>438</v>
      </c>
      <c r="H672" s="41" t="s">
        <v>442</v>
      </c>
      <c r="I672" s="41">
        <f t="shared" si="96"/>
        <v>97</v>
      </c>
      <c r="J672" s="41">
        <f t="shared" si="98"/>
        <v>12</v>
      </c>
      <c r="K672" s="41">
        <f t="shared" si="97"/>
        <v>2</v>
      </c>
      <c r="L672" s="41"/>
      <c r="M672" s="41"/>
      <c r="N672" s="43"/>
      <c r="O672" s="48">
        <v>669</v>
      </c>
      <c r="R672" s="15"/>
      <c r="S672" s="15"/>
    </row>
    <row r="673" spans="1:19" ht="16.5" x14ac:dyDescent="0.2">
      <c r="A673" s="78">
        <f t="shared" si="93"/>
        <v>10</v>
      </c>
      <c r="B673" s="78">
        <f t="shared" si="99"/>
        <v>113</v>
      </c>
      <c r="C673" s="78">
        <f t="shared" si="94"/>
        <v>8</v>
      </c>
      <c r="D673" s="79">
        <f t="shared" si="95"/>
        <v>3100880</v>
      </c>
      <c r="E673" s="35">
        <v>31008</v>
      </c>
      <c r="F673" s="36">
        <v>1</v>
      </c>
      <c r="G673" s="36" t="s">
        <v>437</v>
      </c>
      <c r="H673" s="36" t="s">
        <v>1463</v>
      </c>
      <c r="I673" s="36">
        <f t="shared" si="96"/>
        <v>97</v>
      </c>
      <c r="J673" s="36">
        <f t="shared" si="98"/>
        <v>12</v>
      </c>
      <c r="K673" s="36">
        <f t="shared" si="97"/>
        <v>2</v>
      </c>
      <c r="L673" s="36"/>
      <c r="M673" s="36"/>
      <c r="N673" s="37"/>
      <c r="O673" s="48">
        <v>670</v>
      </c>
      <c r="R673" s="15"/>
      <c r="S673" s="15"/>
    </row>
    <row r="674" spans="1:19" ht="16.5" x14ac:dyDescent="0.2">
      <c r="A674" s="78">
        <f t="shared" si="93"/>
        <v>10</v>
      </c>
      <c r="B674" s="78">
        <f t="shared" si="99"/>
        <v>113</v>
      </c>
      <c r="C674" s="78">
        <f t="shared" si="94"/>
        <v>8</v>
      </c>
      <c r="D674" s="79">
        <f t="shared" si="95"/>
        <v>3100881</v>
      </c>
      <c r="E674" s="38">
        <v>31008</v>
      </c>
      <c r="F674" s="25">
        <v>1</v>
      </c>
      <c r="G674" s="25" t="s">
        <v>438</v>
      </c>
      <c r="H674" s="25" t="s">
        <v>441</v>
      </c>
      <c r="I674" s="25">
        <f t="shared" si="96"/>
        <v>97</v>
      </c>
      <c r="J674" s="25">
        <f t="shared" si="98"/>
        <v>12</v>
      </c>
      <c r="K674" s="25">
        <f t="shared" si="97"/>
        <v>2</v>
      </c>
      <c r="L674" s="25"/>
      <c r="M674" s="25"/>
      <c r="N674" s="39"/>
      <c r="O674" s="48">
        <v>671</v>
      </c>
      <c r="R674" s="15"/>
      <c r="S674" s="15"/>
    </row>
    <row r="675" spans="1:19" ht="16.5" x14ac:dyDescent="0.2">
      <c r="A675" s="78">
        <f t="shared" si="93"/>
        <v>10</v>
      </c>
      <c r="B675" s="78">
        <f t="shared" si="99"/>
        <v>113</v>
      </c>
      <c r="C675" s="78">
        <f t="shared" si="94"/>
        <v>8</v>
      </c>
      <c r="D675" s="79">
        <f t="shared" si="95"/>
        <v>3100880</v>
      </c>
      <c r="E675" s="38">
        <v>31008</v>
      </c>
      <c r="F675" s="25">
        <v>2</v>
      </c>
      <c r="G675" s="25" t="s">
        <v>437</v>
      </c>
      <c r="H675" s="25" t="s">
        <v>3479</v>
      </c>
      <c r="I675" s="25">
        <f t="shared" si="96"/>
        <v>97</v>
      </c>
      <c r="J675" s="25">
        <f t="shared" si="98"/>
        <v>12</v>
      </c>
      <c r="K675" s="25">
        <f t="shared" si="97"/>
        <v>2</v>
      </c>
      <c r="L675" s="25"/>
      <c r="M675" s="25"/>
      <c r="N675" s="39"/>
      <c r="O675" s="48">
        <v>672</v>
      </c>
      <c r="R675" s="15"/>
      <c r="S675" s="15"/>
    </row>
    <row r="676" spans="1:19" ht="16.5" x14ac:dyDescent="0.2">
      <c r="A676" s="78">
        <f t="shared" si="93"/>
        <v>10</v>
      </c>
      <c r="B676" s="78">
        <f t="shared" si="99"/>
        <v>113</v>
      </c>
      <c r="C676" s="78">
        <f t="shared" si="94"/>
        <v>8</v>
      </c>
      <c r="D676" s="79">
        <f t="shared" si="95"/>
        <v>3100881</v>
      </c>
      <c r="E676" s="38">
        <v>31008</v>
      </c>
      <c r="F676" s="25">
        <v>2</v>
      </c>
      <c r="G676" s="25" t="s">
        <v>438</v>
      </c>
      <c r="H676" s="25" t="s">
        <v>3480</v>
      </c>
      <c r="I676" s="25">
        <f t="shared" si="96"/>
        <v>97</v>
      </c>
      <c r="J676" s="25">
        <f t="shared" si="98"/>
        <v>12</v>
      </c>
      <c r="K676" s="25">
        <f t="shared" si="97"/>
        <v>2</v>
      </c>
      <c r="L676" s="25"/>
      <c r="M676" s="25"/>
      <c r="N676" s="39"/>
      <c r="O676" s="48">
        <v>673</v>
      </c>
      <c r="R676" s="15"/>
      <c r="S676" s="15"/>
    </row>
    <row r="677" spans="1:19" ht="16.5" x14ac:dyDescent="0.2">
      <c r="A677" s="78">
        <f t="shared" si="93"/>
        <v>10</v>
      </c>
      <c r="B677" s="78">
        <f t="shared" si="99"/>
        <v>113</v>
      </c>
      <c r="C677" s="78">
        <f t="shared" si="94"/>
        <v>8</v>
      </c>
      <c r="D677" s="79">
        <f t="shared" si="95"/>
        <v>3100880</v>
      </c>
      <c r="E677" s="38">
        <v>31008</v>
      </c>
      <c r="F677" s="25">
        <v>3</v>
      </c>
      <c r="G677" s="25" t="s">
        <v>437</v>
      </c>
      <c r="H677" s="25" t="s">
        <v>1002</v>
      </c>
      <c r="I677" s="25">
        <f t="shared" si="96"/>
        <v>97</v>
      </c>
      <c r="J677" s="25">
        <f t="shared" si="98"/>
        <v>12</v>
      </c>
      <c r="K677" s="25">
        <f t="shared" si="97"/>
        <v>2</v>
      </c>
      <c r="L677" s="25"/>
      <c r="M677" s="25"/>
      <c r="N677" s="39"/>
      <c r="O677" s="48">
        <v>674</v>
      </c>
      <c r="R677" s="15"/>
      <c r="S677" s="15"/>
    </row>
    <row r="678" spans="1:19" ht="17.25" thickBot="1" x14ac:dyDescent="0.25">
      <c r="A678" s="78">
        <f t="shared" si="93"/>
        <v>10</v>
      </c>
      <c r="B678" s="78">
        <f t="shared" si="99"/>
        <v>113</v>
      </c>
      <c r="C678" s="78">
        <f t="shared" si="94"/>
        <v>8</v>
      </c>
      <c r="D678" s="79">
        <f t="shared" si="95"/>
        <v>3100881</v>
      </c>
      <c r="E678" s="40">
        <v>31008</v>
      </c>
      <c r="F678" s="41">
        <v>3</v>
      </c>
      <c r="G678" s="41" t="s">
        <v>438</v>
      </c>
      <c r="H678" s="41" t="s">
        <v>442</v>
      </c>
      <c r="I678" s="41">
        <f t="shared" si="96"/>
        <v>97</v>
      </c>
      <c r="J678" s="41">
        <f t="shared" si="98"/>
        <v>12</v>
      </c>
      <c r="K678" s="41">
        <f t="shared" si="97"/>
        <v>2</v>
      </c>
      <c r="L678" s="41"/>
      <c r="M678" s="41"/>
      <c r="N678" s="43"/>
      <c r="O678" s="48">
        <v>675</v>
      </c>
      <c r="R678" s="15"/>
      <c r="S678" s="15"/>
    </row>
    <row r="679" spans="1:19" ht="16.5" x14ac:dyDescent="0.2">
      <c r="A679" s="78">
        <f t="shared" si="93"/>
        <v>10</v>
      </c>
      <c r="B679" s="78">
        <f t="shared" si="99"/>
        <v>114</v>
      </c>
      <c r="C679" s="78">
        <f t="shared" si="94"/>
        <v>9</v>
      </c>
      <c r="D679" s="79">
        <f t="shared" si="95"/>
        <v>3100990</v>
      </c>
      <c r="E679" s="35">
        <v>31009</v>
      </c>
      <c r="F679" s="36">
        <v>1</v>
      </c>
      <c r="G679" s="36" t="s">
        <v>437</v>
      </c>
      <c r="H679" s="36" t="s">
        <v>1463</v>
      </c>
      <c r="I679" s="36">
        <f t="shared" si="96"/>
        <v>98</v>
      </c>
      <c r="J679" s="36">
        <f t="shared" si="98"/>
        <v>12</v>
      </c>
      <c r="K679" s="36">
        <f t="shared" si="97"/>
        <v>2</v>
      </c>
      <c r="L679" s="36"/>
      <c r="M679" s="36"/>
      <c r="N679" s="37"/>
      <c r="O679" s="48">
        <v>676</v>
      </c>
      <c r="R679" s="15"/>
      <c r="S679" s="15"/>
    </row>
    <row r="680" spans="1:19" ht="16.5" x14ac:dyDescent="0.2">
      <c r="A680" s="78">
        <f t="shared" si="93"/>
        <v>10</v>
      </c>
      <c r="B680" s="78">
        <f t="shared" si="99"/>
        <v>114</v>
      </c>
      <c r="C680" s="78">
        <f t="shared" si="94"/>
        <v>9</v>
      </c>
      <c r="D680" s="79">
        <f t="shared" si="95"/>
        <v>3100991</v>
      </c>
      <c r="E680" s="38">
        <v>31009</v>
      </c>
      <c r="F680" s="25">
        <v>1</v>
      </c>
      <c r="G680" s="25" t="s">
        <v>438</v>
      </c>
      <c r="H680" s="25" t="s">
        <v>441</v>
      </c>
      <c r="I680" s="25">
        <f t="shared" si="96"/>
        <v>98</v>
      </c>
      <c r="J680" s="25">
        <f t="shared" si="98"/>
        <v>12</v>
      </c>
      <c r="K680" s="25">
        <f t="shared" si="97"/>
        <v>2</v>
      </c>
      <c r="L680" s="25"/>
      <c r="M680" s="25"/>
      <c r="N680" s="39"/>
      <c r="O680" s="48">
        <v>677</v>
      </c>
      <c r="R680" s="15"/>
      <c r="S680" s="15"/>
    </row>
    <row r="681" spans="1:19" ht="16.5" x14ac:dyDescent="0.2">
      <c r="A681" s="78">
        <f t="shared" si="93"/>
        <v>10</v>
      </c>
      <c r="B681" s="78">
        <f t="shared" si="99"/>
        <v>114</v>
      </c>
      <c r="C681" s="78">
        <f t="shared" si="94"/>
        <v>9</v>
      </c>
      <c r="D681" s="79">
        <f t="shared" si="95"/>
        <v>3100990</v>
      </c>
      <c r="E681" s="38">
        <v>31009</v>
      </c>
      <c r="F681" s="25">
        <v>2</v>
      </c>
      <c r="G681" s="25" t="s">
        <v>3475</v>
      </c>
      <c r="H681" s="25" t="s">
        <v>443</v>
      </c>
      <c r="I681" s="25">
        <f t="shared" si="96"/>
        <v>98</v>
      </c>
      <c r="J681" s="25">
        <f t="shared" si="98"/>
        <v>12</v>
      </c>
      <c r="K681" s="25">
        <f t="shared" si="97"/>
        <v>2</v>
      </c>
      <c r="L681" s="25"/>
      <c r="M681" s="25"/>
      <c r="N681" s="39"/>
      <c r="O681" s="48">
        <v>678</v>
      </c>
    </row>
    <row r="682" spans="1:19" ht="16.5" x14ac:dyDescent="0.2">
      <c r="A682" s="78">
        <f t="shared" si="93"/>
        <v>10</v>
      </c>
      <c r="B682" s="78">
        <f t="shared" si="99"/>
        <v>114</v>
      </c>
      <c r="C682" s="78">
        <f t="shared" si="94"/>
        <v>9</v>
      </c>
      <c r="D682" s="79">
        <f t="shared" si="95"/>
        <v>3100991</v>
      </c>
      <c r="E682" s="38">
        <v>31009</v>
      </c>
      <c r="F682" s="25">
        <v>2</v>
      </c>
      <c r="G682" s="25" t="s">
        <v>438</v>
      </c>
      <c r="H682" s="25" t="s">
        <v>445</v>
      </c>
      <c r="I682" s="25">
        <f t="shared" si="96"/>
        <v>98</v>
      </c>
      <c r="J682" s="25">
        <f t="shared" si="98"/>
        <v>12</v>
      </c>
      <c r="K682" s="25">
        <f t="shared" si="97"/>
        <v>2</v>
      </c>
      <c r="L682" s="25"/>
      <c r="M682" s="25"/>
      <c r="N682" s="39"/>
      <c r="O682" s="48">
        <v>679</v>
      </c>
    </row>
    <row r="683" spans="1:19" ht="16.5" x14ac:dyDescent="0.2">
      <c r="A683" s="78">
        <f t="shared" si="93"/>
        <v>10</v>
      </c>
      <c r="B683" s="78">
        <f t="shared" si="99"/>
        <v>114</v>
      </c>
      <c r="C683" s="78">
        <f t="shared" si="94"/>
        <v>9</v>
      </c>
      <c r="D683" s="79">
        <f t="shared" si="95"/>
        <v>3100990</v>
      </c>
      <c r="E683" s="38">
        <v>31009</v>
      </c>
      <c r="F683" s="25">
        <v>3</v>
      </c>
      <c r="G683" s="25" t="s">
        <v>437</v>
      </c>
      <c r="H683" s="25" t="s">
        <v>1002</v>
      </c>
      <c r="I683" s="25">
        <f t="shared" si="96"/>
        <v>98</v>
      </c>
      <c r="J683" s="25">
        <f t="shared" si="98"/>
        <v>12</v>
      </c>
      <c r="K683" s="25">
        <f t="shared" si="97"/>
        <v>2</v>
      </c>
      <c r="L683" s="25"/>
      <c r="M683" s="25"/>
      <c r="N683" s="39"/>
      <c r="O683" s="48">
        <v>680</v>
      </c>
    </row>
    <row r="684" spans="1:19" ht="17.25" thickBot="1" x14ac:dyDescent="0.25">
      <c r="A684" s="78">
        <f t="shared" si="93"/>
        <v>10</v>
      </c>
      <c r="B684" s="78">
        <f t="shared" si="99"/>
        <v>114</v>
      </c>
      <c r="C684" s="78">
        <f t="shared" si="94"/>
        <v>9</v>
      </c>
      <c r="D684" s="79">
        <f t="shared" si="95"/>
        <v>3100991</v>
      </c>
      <c r="E684" s="40">
        <v>31009</v>
      </c>
      <c r="F684" s="41">
        <v>3</v>
      </c>
      <c r="G684" s="41" t="s">
        <v>438</v>
      </c>
      <c r="H684" s="41" t="s">
        <v>442</v>
      </c>
      <c r="I684" s="41">
        <f t="shared" si="96"/>
        <v>98</v>
      </c>
      <c r="J684" s="41">
        <f t="shared" si="98"/>
        <v>12</v>
      </c>
      <c r="K684" s="41">
        <f t="shared" si="97"/>
        <v>2</v>
      </c>
      <c r="L684" s="41"/>
      <c r="M684" s="41"/>
      <c r="N684" s="43"/>
      <c r="O684" s="48">
        <v>681</v>
      </c>
    </row>
    <row r="685" spans="1:19" ht="16.5" x14ac:dyDescent="0.2">
      <c r="A685" s="78">
        <f t="shared" si="93"/>
        <v>10</v>
      </c>
      <c r="B685" s="78">
        <f t="shared" si="99"/>
        <v>115</v>
      </c>
      <c r="C685" s="78">
        <f t="shared" si="94"/>
        <v>10</v>
      </c>
      <c r="D685" s="79">
        <f t="shared" si="95"/>
        <v>3101100</v>
      </c>
      <c r="E685" s="35">
        <v>31010</v>
      </c>
      <c r="F685" s="36">
        <v>1</v>
      </c>
      <c r="G685" s="36" t="s">
        <v>437</v>
      </c>
      <c r="H685" s="36" t="s">
        <v>1463</v>
      </c>
      <c r="I685" s="36">
        <f t="shared" si="96"/>
        <v>98</v>
      </c>
      <c r="J685" s="36">
        <f t="shared" si="98"/>
        <v>12</v>
      </c>
      <c r="K685" s="36">
        <f t="shared" si="97"/>
        <v>2</v>
      </c>
      <c r="L685" s="36"/>
      <c r="M685" s="36"/>
      <c r="N685" s="37"/>
      <c r="O685" s="48">
        <v>682</v>
      </c>
    </row>
    <row r="686" spans="1:19" ht="16.5" x14ac:dyDescent="0.2">
      <c r="A686" s="78">
        <f t="shared" si="93"/>
        <v>10</v>
      </c>
      <c r="B686" s="78">
        <f t="shared" si="99"/>
        <v>115</v>
      </c>
      <c r="C686" s="78">
        <f t="shared" si="94"/>
        <v>10</v>
      </c>
      <c r="D686" s="79">
        <f t="shared" si="95"/>
        <v>3101101</v>
      </c>
      <c r="E686" s="38">
        <v>31010</v>
      </c>
      <c r="F686" s="25">
        <v>1</v>
      </c>
      <c r="G686" s="25" t="s">
        <v>438</v>
      </c>
      <c r="H686" s="25" t="s">
        <v>441</v>
      </c>
      <c r="I686" s="25">
        <f t="shared" si="96"/>
        <v>98</v>
      </c>
      <c r="J686" s="25">
        <f t="shared" si="98"/>
        <v>12</v>
      </c>
      <c r="K686" s="25">
        <f t="shared" si="97"/>
        <v>2</v>
      </c>
      <c r="L686" s="25"/>
      <c r="M686" s="25"/>
      <c r="N686" s="39"/>
      <c r="O686" s="48">
        <v>683</v>
      </c>
    </row>
    <row r="687" spans="1:19" ht="16.5" x14ac:dyDescent="0.2">
      <c r="A687" s="78">
        <f t="shared" si="93"/>
        <v>10</v>
      </c>
      <c r="B687" s="78">
        <f t="shared" si="99"/>
        <v>115</v>
      </c>
      <c r="C687" s="78">
        <f t="shared" si="94"/>
        <v>10</v>
      </c>
      <c r="D687" s="79">
        <f t="shared" si="95"/>
        <v>3101100</v>
      </c>
      <c r="E687" s="38">
        <v>31010</v>
      </c>
      <c r="F687" s="25">
        <v>2</v>
      </c>
      <c r="G687" s="25" t="s">
        <v>437</v>
      </c>
      <c r="H687" s="25" t="s">
        <v>443</v>
      </c>
      <c r="I687" s="25">
        <f t="shared" si="96"/>
        <v>98</v>
      </c>
      <c r="J687" s="25">
        <f t="shared" si="98"/>
        <v>12</v>
      </c>
      <c r="K687" s="25">
        <f t="shared" si="97"/>
        <v>2</v>
      </c>
      <c r="L687" s="25"/>
      <c r="M687" s="25"/>
      <c r="N687" s="39"/>
      <c r="O687" s="48">
        <v>684</v>
      </c>
    </row>
    <row r="688" spans="1:19" ht="16.5" x14ac:dyDescent="0.2">
      <c r="A688" s="78">
        <f t="shared" si="93"/>
        <v>10</v>
      </c>
      <c r="B688" s="78">
        <f t="shared" si="99"/>
        <v>115</v>
      </c>
      <c r="C688" s="78">
        <f t="shared" si="94"/>
        <v>10</v>
      </c>
      <c r="D688" s="79">
        <f t="shared" si="95"/>
        <v>3101101</v>
      </c>
      <c r="E688" s="38">
        <v>31010</v>
      </c>
      <c r="F688" s="25">
        <v>2</v>
      </c>
      <c r="G688" s="25" t="s">
        <v>3473</v>
      </c>
      <c r="H688" s="25" t="s">
        <v>445</v>
      </c>
      <c r="I688" s="25">
        <f t="shared" si="96"/>
        <v>98</v>
      </c>
      <c r="J688" s="25">
        <f t="shared" si="98"/>
        <v>12</v>
      </c>
      <c r="K688" s="25">
        <f t="shared" si="97"/>
        <v>2</v>
      </c>
      <c r="L688" s="25"/>
      <c r="M688" s="25"/>
      <c r="N688" s="39"/>
      <c r="O688" s="48">
        <v>685</v>
      </c>
    </row>
    <row r="689" spans="1:15" ht="16.5" x14ac:dyDescent="0.2">
      <c r="A689" s="78">
        <f t="shared" si="93"/>
        <v>10</v>
      </c>
      <c r="B689" s="78">
        <f t="shared" si="99"/>
        <v>115</v>
      </c>
      <c r="C689" s="78">
        <f t="shared" si="94"/>
        <v>10</v>
      </c>
      <c r="D689" s="79">
        <f t="shared" si="95"/>
        <v>3101100</v>
      </c>
      <c r="E689" s="38">
        <v>31010</v>
      </c>
      <c r="F689" s="25">
        <v>3</v>
      </c>
      <c r="G689" s="25" t="s">
        <v>3475</v>
      </c>
      <c r="H689" s="25" t="s">
        <v>1002</v>
      </c>
      <c r="I689" s="25">
        <f t="shared" si="96"/>
        <v>98</v>
      </c>
      <c r="J689" s="25">
        <f t="shared" si="98"/>
        <v>12</v>
      </c>
      <c r="K689" s="25">
        <f t="shared" si="97"/>
        <v>2</v>
      </c>
      <c r="L689" s="25"/>
      <c r="M689" s="25"/>
      <c r="N689" s="39"/>
      <c r="O689" s="48">
        <v>686</v>
      </c>
    </row>
    <row r="690" spans="1:15" ht="17.25" thickBot="1" x14ac:dyDescent="0.25">
      <c r="A690" s="78">
        <f t="shared" si="93"/>
        <v>10</v>
      </c>
      <c r="B690" s="78">
        <f t="shared" si="99"/>
        <v>115</v>
      </c>
      <c r="C690" s="78">
        <f t="shared" si="94"/>
        <v>10</v>
      </c>
      <c r="D690" s="79">
        <f t="shared" si="95"/>
        <v>3101101</v>
      </c>
      <c r="E690" s="40">
        <v>31010</v>
      </c>
      <c r="F690" s="41">
        <v>3</v>
      </c>
      <c r="G690" s="41" t="s">
        <v>438</v>
      </c>
      <c r="H690" s="41" t="s">
        <v>3481</v>
      </c>
      <c r="I690" s="41">
        <f t="shared" si="96"/>
        <v>98</v>
      </c>
      <c r="J690" s="41">
        <f t="shared" si="98"/>
        <v>12</v>
      </c>
      <c r="K690" s="41">
        <f t="shared" si="97"/>
        <v>2</v>
      </c>
      <c r="L690" s="41"/>
      <c r="M690" s="41"/>
      <c r="N690" s="43"/>
      <c r="O690" s="48">
        <v>687</v>
      </c>
    </row>
    <row r="691" spans="1:15" ht="16.5" x14ac:dyDescent="0.2">
      <c r="A691" s="78">
        <f t="shared" si="93"/>
        <v>10</v>
      </c>
      <c r="B691" s="78">
        <f t="shared" si="99"/>
        <v>116</v>
      </c>
      <c r="C691" s="78">
        <f t="shared" si="94"/>
        <v>11</v>
      </c>
      <c r="D691" s="79">
        <f t="shared" si="95"/>
        <v>3101210</v>
      </c>
      <c r="E691" s="35">
        <v>31011</v>
      </c>
      <c r="F691" s="36">
        <v>1</v>
      </c>
      <c r="G691" s="36" t="s">
        <v>437</v>
      </c>
      <c r="H691" s="36" t="s">
        <v>1463</v>
      </c>
      <c r="I691" s="36">
        <f t="shared" si="96"/>
        <v>99</v>
      </c>
      <c r="J691" s="36">
        <f t="shared" si="98"/>
        <v>12</v>
      </c>
      <c r="K691" s="36">
        <f t="shared" si="97"/>
        <v>2</v>
      </c>
      <c r="L691" s="36"/>
      <c r="M691" s="36"/>
      <c r="N691" s="37"/>
      <c r="O691" s="48">
        <v>688</v>
      </c>
    </row>
    <row r="692" spans="1:15" ht="16.5" x14ac:dyDescent="0.2">
      <c r="A692" s="78">
        <f t="shared" si="93"/>
        <v>10</v>
      </c>
      <c r="B692" s="78">
        <f t="shared" si="99"/>
        <v>116</v>
      </c>
      <c r="C692" s="78">
        <f t="shared" si="94"/>
        <v>11</v>
      </c>
      <c r="D692" s="79">
        <f t="shared" si="95"/>
        <v>3101211</v>
      </c>
      <c r="E692" s="38">
        <v>31011</v>
      </c>
      <c r="F692" s="25">
        <v>1</v>
      </c>
      <c r="G692" s="25" t="s">
        <v>438</v>
      </c>
      <c r="H692" s="25" t="s">
        <v>441</v>
      </c>
      <c r="I692" s="25">
        <f t="shared" si="96"/>
        <v>99</v>
      </c>
      <c r="J692" s="25">
        <f t="shared" si="98"/>
        <v>12</v>
      </c>
      <c r="K692" s="25">
        <f t="shared" si="97"/>
        <v>2</v>
      </c>
      <c r="L692" s="25"/>
      <c r="M692" s="25"/>
      <c r="N692" s="39"/>
      <c r="O692" s="48">
        <v>689</v>
      </c>
    </row>
    <row r="693" spans="1:15" ht="16.5" x14ac:dyDescent="0.2">
      <c r="A693" s="78">
        <f t="shared" si="93"/>
        <v>10</v>
      </c>
      <c r="B693" s="78">
        <f t="shared" si="99"/>
        <v>116</v>
      </c>
      <c r="C693" s="78">
        <f t="shared" si="94"/>
        <v>11</v>
      </c>
      <c r="D693" s="79">
        <f t="shared" si="95"/>
        <v>3101210</v>
      </c>
      <c r="E693" s="38">
        <v>31011</v>
      </c>
      <c r="F693" s="25">
        <v>2</v>
      </c>
      <c r="G693" s="25" t="s">
        <v>437</v>
      </c>
      <c r="H693" s="25" t="s">
        <v>443</v>
      </c>
      <c r="I693" s="25">
        <f t="shared" si="96"/>
        <v>99</v>
      </c>
      <c r="J693" s="25">
        <f t="shared" si="98"/>
        <v>12</v>
      </c>
      <c r="K693" s="25">
        <f t="shared" si="97"/>
        <v>2</v>
      </c>
      <c r="L693" s="25"/>
      <c r="M693" s="25"/>
      <c r="N693" s="39"/>
      <c r="O693" s="48">
        <v>690</v>
      </c>
    </row>
    <row r="694" spans="1:15" ht="16.5" x14ac:dyDescent="0.2">
      <c r="A694" s="78">
        <f t="shared" si="93"/>
        <v>10</v>
      </c>
      <c r="B694" s="78">
        <f t="shared" si="99"/>
        <v>116</v>
      </c>
      <c r="C694" s="78">
        <f t="shared" si="94"/>
        <v>11</v>
      </c>
      <c r="D694" s="79">
        <f t="shared" si="95"/>
        <v>3101211</v>
      </c>
      <c r="E694" s="38">
        <v>31011</v>
      </c>
      <c r="F694" s="25">
        <v>2</v>
      </c>
      <c r="G694" s="25" t="s">
        <v>438</v>
      </c>
      <c r="H694" s="25" t="s">
        <v>445</v>
      </c>
      <c r="I694" s="25">
        <f t="shared" si="96"/>
        <v>99</v>
      </c>
      <c r="J694" s="25">
        <f t="shared" si="98"/>
        <v>12</v>
      </c>
      <c r="K694" s="25">
        <f t="shared" si="97"/>
        <v>2</v>
      </c>
      <c r="L694" s="25"/>
      <c r="M694" s="25"/>
      <c r="N694" s="39"/>
      <c r="O694" s="48">
        <v>691</v>
      </c>
    </row>
    <row r="695" spans="1:15" ht="16.5" x14ac:dyDescent="0.2">
      <c r="A695" s="78">
        <f t="shared" si="93"/>
        <v>10</v>
      </c>
      <c r="B695" s="78">
        <f t="shared" si="99"/>
        <v>116</v>
      </c>
      <c r="C695" s="78">
        <f t="shared" si="94"/>
        <v>11</v>
      </c>
      <c r="D695" s="79">
        <f t="shared" si="95"/>
        <v>3101210</v>
      </c>
      <c r="E695" s="38">
        <v>31011</v>
      </c>
      <c r="F695" s="25">
        <v>3</v>
      </c>
      <c r="G695" s="25" t="s">
        <v>3475</v>
      </c>
      <c r="H695" s="25" t="s">
        <v>1002</v>
      </c>
      <c r="I695" s="25">
        <f t="shared" si="96"/>
        <v>99</v>
      </c>
      <c r="J695" s="25">
        <f t="shared" si="98"/>
        <v>12</v>
      </c>
      <c r="K695" s="25">
        <f t="shared" si="97"/>
        <v>2</v>
      </c>
      <c r="L695" s="25"/>
      <c r="M695" s="25"/>
      <c r="N695" s="39"/>
      <c r="O695" s="48">
        <v>692</v>
      </c>
    </row>
    <row r="696" spans="1:15" ht="17.25" thickBot="1" x14ac:dyDescent="0.25">
      <c r="A696" s="78">
        <f t="shared" si="93"/>
        <v>10</v>
      </c>
      <c r="B696" s="78">
        <f t="shared" si="99"/>
        <v>116</v>
      </c>
      <c r="C696" s="78">
        <f t="shared" si="94"/>
        <v>11</v>
      </c>
      <c r="D696" s="79">
        <f t="shared" si="95"/>
        <v>3101211</v>
      </c>
      <c r="E696" s="40">
        <v>31011</v>
      </c>
      <c r="F696" s="41">
        <v>3</v>
      </c>
      <c r="G696" s="41" t="s">
        <v>3473</v>
      </c>
      <c r="H696" s="41" t="s">
        <v>442</v>
      </c>
      <c r="I696" s="41">
        <f t="shared" si="96"/>
        <v>99</v>
      </c>
      <c r="J696" s="41">
        <f t="shared" si="98"/>
        <v>12</v>
      </c>
      <c r="K696" s="41">
        <f t="shared" si="97"/>
        <v>2</v>
      </c>
      <c r="L696" s="41"/>
      <c r="M696" s="41"/>
      <c r="N696" s="43"/>
      <c r="O696" s="48">
        <v>693</v>
      </c>
    </row>
    <row r="697" spans="1:15" ht="16.5" x14ac:dyDescent="0.2">
      <c r="A697" s="78">
        <f t="shared" si="93"/>
        <v>10</v>
      </c>
      <c r="B697" s="78">
        <f t="shared" si="99"/>
        <v>117</v>
      </c>
      <c r="C697" s="78">
        <f t="shared" si="94"/>
        <v>12</v>
      </c>
      <c r="D697" s="79">
        <f t="shared" si="95"/>
        <v>3101320</v>
      </c>
      <c r="E697" s="35">
        <v>31012</v>
      </c>
      <c r="F697" s="36">
        <v>1</v>
      </c>
      <c r="G697" s="36" t="s">
        <v>437</v>
      </c>
      <c r="H697" s="36" t="s">
        <v>1463</v>
      </c>
      <c r="I697" s="36">
        <f t="shared" si="96"/>
        <v>99</v>
      </c>
      <c r="J697" s="36">
        <f t="shared" si="98"/>
        <v>12</v>
      </c>
      <c r="K697" s="36">
        <f t="shared" si="97"/>
        <v>2</v>
      </c>
      <c r="L697" s="36"/>
      <c r="M697" s="36"/>
      <c r="N697" s="37"/>
      <c r="O697" s="48">
        <v>694</v>
      </c>
    </row>
    <row r="698" spans="1:15" ht="16.5" x14ac:dyDescent="0.2">
      <c r="A698" s="78">
        <f t="shared" si="93"/>
        <v>10</v>
      </c>
      <c r="B698" s="78">
        <f t="shared" si="99"/>
        <v>117</v>
      </c>
      <c r="C698" s="78">
        <f t="shared" si="94"/>
        <v>12</v>
      </c>
      <c r="D698" s="79">
        <f t="shared" si="95"/>
        <v>3101321</v>
      </c>
      <c r="E698" s="38">
        <v>31012</v>
      </c>
      <c r="F698" s="25">
        <v>1</v>
      </c>
      <c r="G698" s="25" t="s">
        <v>438</v>
      </c>
      <c r="H698" s="25" t="s">
        <v>441</v>
      </c>
      <c r="I698" s="25">
        <f t="shared" si="96"/>
        <v>99</v>
      </c>
      <c r="J698" s="25">
        <f t="shared" si="98"/>
        <v>12</v>
      </c>
      <c r="K698" s="25">
        <f t="shared" si="97"/>
        <v>2</v>
      </c>
      <c r="L698" s="25"/>
      <c r="M698" s="25"/>
      <c r="N698" s="39"/>
      <c r="O698" s="48">
        <v>695</v>
      </c>
    </row>
    <row r="699" spans="1:15" ht="16.5" x14ac:dyDescent="0.2">
      <c r="A699" s="78">
        <f t="shared" si="93"/>
        <v>10</v>
      </c>
      <c r="B699" s="78">
        <f t="shared" si="99"/>
        <v>117</v>
      </c>
      <c r="C699" s="78">
        <f t="shared" si="94"/>
        <v>12</v>
      </c>
      <c r="D699" s="79">
        <f t="shared" si="95"/>
        <v>3101320</v>
      </c>
      <c r="E699" s="38">
        <v>31012</v>
      </c>
      <c r="F699" s="25">
        <v>2</v>
      </c>
      <c r="G699" s="25" t="s">
        <v>437</v>
      </c>
      <c r="H699" s="25" t="s">
        <v>443</v>
      </c>
      <c r="I699" s="25">
        <f t="shared" si="96"/>
        <v>99</v>
      </c>
      <c r="J699" s="25">
        <f t="shared" si="98"/>
        <v>12</v>
      </c>
      <c r="K699" s="25">
        <f t="shared" si="97"/>
        <v>2</v>
      </c>
      <c r="L699" s="25"/>
      <c r="M699" s="25"/>
      <c r="N699" s="39"/>
      <c r="O699" s="48">
        <v>696</v>
      </c>
    </row>
    <row r="700" spans="1:15" ht="16.5" x14ac:dyDescent="0.2">
      <c r="A700" s="78">
        <f t="shared" si="93"/>
        <v>10</v>
      </c>
      <c r="B700" s="78">
        <f t="shared" si="99"/>
        <v>117</v>
      </c>
      <c r="C700" s="78">
        <f t="shared" si="94"/>
        <v>12</v>
      </c>
      <c r="D700" s="79">
        <f t="shared" si="95"/>
        <v>3101321</v>
      </c>
      <c r="E700" s="38">
        <v>31012</v>
      </c>
      <c r="F700" s="25">
        <v>2</v>
      </c>
      <c r="G700" s="25" t="s">
        <v>438</v>
      </c>
      <c r="H700" s="25" t="s">
        <v>445</v>
      </c>
      <c r="I700" s="25">
        <f t="shared" si="96"/>
        <v>99</v>
      </c>
      <c r="J700" s="25">
        <f t="shared" si="98"/>
        <v>12</v>
      </c>
      <c r="K700" s="25">
        <f t="shared" si="97"/>
        <v>2</v>
      </c>
      <c r="L700" s="25"/>
      <c r="M700" s="25"/>
      <c r="N700" s="39"/>
      <c r="O700" s="48">
        <v>697</v>
      </c>
    </row>
    <row r="701" spans="1:15" ht="16.5" x14ac:dyDescent="0.2">
      <c r="A701" s="78">
        <f t="shared" si="93"/>
        <v>10</v>
      </c>
      <c r="B701" s="78">
        <f t="shared" si="99"/>
        <v>117</v>
      </c>
      <c r="C701" s="78">
        <f t="shared" si="94"/>
        <v>12</v>
      </c>
      <c r="D701" s="79">
        <f t="shared" si="95"/>
        <v>3101320</v>
      </c>
      <c r="E701" s="38">
        <v>31012</v>
      </c>
      <c r="F701" s="25">
        <v>3</v>
      </c>
      <c r="G701" s="25" t="s">
        <v>437</v>
      </c>
      <c r="H701" s="25" t="s">
        <v>1002</v>
      </c>
      <c r="I701" s="25">
        <f t="shared" si="96"/>
        <v>99</v>
      </c>
      <c r="J701" s="25">
        <f t="shared" si="98"/>
        <v>12</v>
      </c>
      <c r="K701" s="25">
        <f t="shared" si="97"/>
        <v>2</v>
      </c>
      <c r="L701" s="25"/>
      <c r="M701" s="25"/>
      <c r="N701" s="39"/>
      <c r="O701" s="48">
        <v>698</v>
      </c>
    </row>
    <row r="702" spans="1:15" ht="17.25" thickBot="1" x14ac:dyDescent="0.25">
      <c r="A702" s="78">
        <f t="shared" si="93"/>
        <v>10</v>
      </c>
      <c r="B702" s="78">
        <f t="shared" si="99"/>
        <v>117</v>
      </c>
      <c r="C702" s="78">
        <f t="shared" si="94"/>
        <v>12</v>
      </c>
      <c r="D702" s="79">
        <f t="shared" si="95"/>
        <v>3101321</v>
      </c>
      <c r="E702" s="40">
        <v>31012</v>
      </c>
      <c r="F702" s="41">
        <v>3</v>
      </c>
      <c r="G702" s="41" t="s">
        <v>438</v>
      </c>
      <c r="H702" s="41" t="s">
        <v>3481</v>
      </c>
      <c r="I702" s="41">
        <f t="shared" si="96"/>
        <v>99</v>
      </c>
      <c r="J702" s="41">
        <f t="shared" si="98"/>
        <v>12</v>
      </c>
      <c r="K702" s="41">
        <f t="shared" si="97"/>
        <v>2</v>
      </c>
      <c r="L702" s="41"/>
      <c r="M702" s="41"/>
      <c r="N702" s="43"/>
      <c r="O702" s="48">
        <v>699</v>
      </c>
    </row>
    <row r="703" spans="1:15" ht="16.5" x14ac:dyDescent="0.2">
      <c r="A703" s="78">
        <f t="shared" si="93"/>
        <v>10</v>
      </c>
      <c r="B703" s="78">
        <f t="shared" si="99"/>
        <v>118</v>
      </c>
      <c r="C703" s="78">
        <f t="shared" si="94"/>
        <v>13</v>
      </c>
      <c r="D703" s="79">
        <f t="shared" si="95"/>
        <v>3101430</v>
      </c>
      <c r="E703" s="35">
        <v>31013</v>
      </c>
      <c r="F703" s="36">
        <v>1</v>
      </c>
      <c r="G703" s="36" t="s">
        <v>437</v>
      </c>
      <c r="H703" s="36" t="s">
        <v>1463</v>
      </c>
      <c r="I703" s="36">
        <f t="shared" si="96"/>
        <v>100</v>
      </c>
      <c r="J703" s="36">
        <f t="shared" si="98"/>
        <v>13</v>
      </c>
      <c r="K703" s="36">
        <f t="shared" si="97"/>
        <v>2</v>
      </c>
      <c r="L703" s="36"/>
      <c r="M703" s="36"/>
      <c r="N703" s="37"/>
      <c r="O703" s="48">
        <v>700</v>
      </c>
    </row>
    <row r="704" spans="1:15" ht="16.5" x14ac:dyDescent="0.2">
      <c r="A704" s="78">
        <f t="shared" si="93"/>
        <v>10</v>
      </c>
      <c r="B704" s="78">
        <f t="shared" si="99"/>
        <v>118</v>
      </c>
      <c r="C704" s="78">
        <f t="shared" si="94"/>
        <v>13</v>
      </c>
      <c r="D704" s="79">
        <f t="shared" si="95"/>
        <v>3101431</v>
      </c>
      <c r="E704" s="38">
        <v>31013</v>
      </c>
      <c r="F704" s="25">
        <v>1</v>
      </c>
      <c r="G704" s="25" t="s">
        <v>438</v>
      </c>
      <c r="H704" s="25" t="s">
        <v>441</v>
      </c>
      <c r="I704" s="25">
        <f t="shared" si="96"/>
        <v>100</v>
      </c>
      <c r="J704" s="25">
        <f t="shared" si="98"/>
        <v>13</v>
      </c>
      <c r="K704" s="25">
        <f t="shared" si="97"/>
        <v>2</v>
      </c>
      <c r="L704" s="25"/>
      <c r="M704" s="25"/>
      <c r="N704" s="39"/>
      <c r="O704" s="48">
        <v>701</v>
      </c>
    </row>
    <row r="705" spans="1:15" ht="16.5" x14ac:dyDescent="0.2">
      <c r="A705" s="78">
        <f t="shared" si="93"/>
        <v>10</v>
      </c>
      <c r="B705" s="78">
        <f t="shared" si="99"/>
        <v>118</v>
      </c>
      <c r="C705" s="78">
        <f t="shared" si="94"/>
        <v>13</v>
      </c>
      <c r="D705" s="79">
        <f t="shared" si="95"/>
        <v>3101430</v>
      </c>
      <c r="E705" s="38">
        <v>31013</v>
      </c>
      <c r="F705" s="25">
        <v>2</v>
      </c>
      <c r="G705" s="25" t="s">
        <v>437</v>
      </c>
      <c r="H705" s="25" t="s">
        <v>443</v>
      </c>
      <c r="I705" s="25">
        <f t="shared" si="96"/>
        <v>100</v>
      </c>
      <c r="J705" s="25">
        <f t="shared" si="98"/>
        <v>12</v>
      </c>
      <c r="K705" s="25">
        <f t="shared" si="97"/>
        <v>2</v>
      </c>
      <c r="L705" s="25"/>
      <c r="M705" s="25"/>
      <c r="N705" s="39"/>
      <c r="O705" s="48">
        <v>702</v>
      </c>
    </row>
    <row r="706" spans="1:15" ht="16.5" x14ac:dyDescent="0.2">
      <c r="A706" s="78">
        <f t="shared" ref="A706:A769" si="100">MATCH(B706-1,$AD$4:$AD$19,1)</f>
        <v>10</v>
      </c>
      <c r="B706" s="78">
        <f t="shared" si="99"/>
        <v>118</v>
      </c>
      <c r="C706" s="78">
        <f t="shared" ref="C706:C769" si="101">B706-INDEX($AD$4:$AD$19,A706)</f>
        <v>13</v>
      </c>
      <c r="D706" s="79">
        <f t="shared" ref="D706:D769" si="102">E706*100+C706*10+IF(G706="jlr",0,1)</f>
        <v>3101431</v>
      </c>
      <c r="E706" s="38">
        <v>31013</v>
      </c>
      <c r="F706" s="25">
        <v>2</v>
      </c>
      <c r="G706" s="25" t="s">
        <v>438</v>
      </c>
      <c r="H706" s="25" t="s">
        <v>445</v>
      </c>
      <c r="I706" s="25">
        <f t="shared" ref="I706:I769" si="103">INDEX($V$4:$V$198,B706)</f>
        <v>100</v>
      </c>
      <c r="J706" s="25">
        <f t="shared" si="98"/>
        <v>12</v>
      </c>
      <c r="K706" s="25">
        <f t="shared" ref="K706:K769" si="104">INDEX($Z$4:$Z$198,B706)</f>
        <v>2</v>
      </c>
      <c r="L706" s="25"/>
      <c r="M706" s="25"/>
      <c r="N706" s="39"/>
      <c r="O706" s="48">
        <v>703</v>
      </c>
    </row>
    <row r="707" spans="1:15" ht="16.5" x14ac:dyDescent="0.2">
      <c r="A707" s="78">
        <f t="shared" si="100"/>
        <v>10</v>
      </c>
      <c r="B707" s="78">
        <f t="shared" si="99"/>
        <v>118</v>
      </c>
      <c r="C707" s="78">
        <f t="shared" si="101"/>
        <v>13</v>
      </c>
      <c r="D707" s="79">
        <f t="shared" si="102"/>
        <v>3101430</v>
      </c>
      <c r="E707" s="38">
        <v>31013</v>
      </c>
      <c r="F707" s="25">
        <v>3</v>
      </c>
      <c r="G707" s="25" t="s">
        <v>437</v>
      </c>
      <c r="H707" s="25" t="s">
        <v>1002</v>
      </c>
      <c r="I707" s="25">
        <f t="shared" si="103"/>
        <v>100</v>
      </c>
      <c r="J707" s="25">
        <f t="shared" ref="J707:J770" si="105">INDEX($W$4:$Y$198,B707,F707)</f>
        <v>12</v>
      </c>
      <c r="K707" s="25">
        <f t="shared" si="104"/>
        <v>2</v>
      </c>
      <c r="L707" s="25"/>
      <c r="M707" s="25"/>
      <c r="N707" s="39"/>
      <c r="O707" s="48">
        <v>704</v>
      </c>
    </row>
    <row r="708" spans="1:15" ht="17.25" thickBot="1" x14ac:dyDescent="0.25">
      <c r="A708" s="78">
        <f t="shared" si="100"/>
        <v>10</v>
      </c>
      <c r="B708" s="78">
        <f t="shared" si="99"/>
        <v>118</v>
      </c>
      <c r="C708" s="78">
        <f t="shared" si="101"/>
        <v>13</v>
      </c>
      <c r="D708" s="79">
        <f t="shared" si="102"/>
        <v>3101431</v>
      </c>
      <c r="E708" s="40">
        <v>31013</v>
      </c>
      <c r="F708" s="41">
        <v>3</v>
      </c>
      <c r="G708" s="41" t="s">
        <v>438</v>
      </c>
      <c r="H708" s="41" t="s">
        <v>442</v>
      </c>
      <c r="I708" s="41">
        <f t="shared" si="103"/>
        <v>100</v>
      </c>
      <c r="J708" s="41">
        <f t="shared" si="105"/>
        <v>12</v>
      </c>
      <c r="K708" s="41">
        <f t="shared" si="104"/>
        <v>2</v>
      </c>
      <c r="L708" s="41"/>
      <c r="M708" s="41"/>
      <c r="N708" s="43"/>
      <c r="O708" s="48">
        <v>705</v>
      </c>
    </row>
    <row r="709" spans="1:15" ht="16.5" x14ac:dyDescent="0.2">
      <c r="A709" s="78">
        <f t="shared" si="100"/>
        <v>10</v>
      </c>
      <c r="B709" s="78">
        <f t="shared" si="99"/>
        <v>119</v>
      </c>
      <c r="C709" s="78">
        <f t="shared" si="101"/>
        <v>14</v>
      </c>
      <c r="D709" s="79">
        <f t="shared" si="102"/>
        <v>3101540</v>
      </c>
      <c r="E709" s="35">
        <v>31014</v>
      </c>
      <c r="F709" s="36">
        <v>1</v>
      </c>
      <c r="G709" s="36" t="s">
        <v>437</v>
      </c>
      <c r="H709" s="36" t="s">
        <v>1463</v>
      </c>
      <c r="I709" s="36">
        <f t="shared" si="103"/>
        <v>100</v>
      </c>
      <c r="J709" s="36">
        <f t="shared" si="105"/>
        <v>13</v>
      </c>
      <c r="K709" s="36">
        <f t="shared" si="104"/>
        <v>2</v>
      </c>
      <c r="L709" s="36"/>
      <c r="M709" s="36"/>
      <c r="N709" s="37"/>
      <c r="O709" s="48">
        <v>706</v>
      </c>
    </row>
    <row r="710" spans="1:15" ht="16.5" x14ac:dyDescent="0.2">
      <c r="A710" s="78">
        <f t="shared" si="100"/>
        <v>10</v>
      </c>
      <c r="B710" s="78">
        <f t="shared" si="99"/>
        <v>119</v>
      </c>
      <c r="C710" s="78">
        <f t="shared" si="101"/>
        <v>14</v>
      </c>
      <c r="D710" s="79">
        <f t="shared" si="102"/>
        <v>3101541</v>
      </c>
      <c r="E710" s="38">
        <v>31014</v>
      </c>
      <c r="F710" s="25">
        <v>1</v>
      </c>
      <c r="G710" s="25" t="s">
        <v>438</v>
      </c>
      <c r="H710" s="25" t="s">
        <v>441</v>
      </c>
      <c r="I710" s="25">
        <f t="shared" si="103"/>
        <v>100</v>
      </c>
      <c r="J710" s="25">
        <f t="shared" si="105"/>
        <v>13</v>
      </c>
      <c r="K710" s="25">
        <f t="shared" si="104"/>
        <v>2</v>
      </c>
      <c r="L710" s="25"/>
      <c r="M710" s="25"/>
      <c r="N710" s="39"/>
      <c r="O710" s="48">
        <v>707</v>
      </c>
    </row>
    <row r="711" spans="1:15" ht="16.5" x14ac:dyDescent="0.2">
      <c r="A711" s="78">
        <f t="shared" si="100"/>
        <v>10</v>
      </c>
      <c r="B711" s="78">
        <f t="shared" si="99"/>
        <v>119</v>
      </c>
      <c r="C711" s="78">
        <f t="shared" si="101"/>
        <v>14</v>
      </c>
      <c r="D711" s="79">
        <f t="shared" si="102"/>
        <v>3101540</v>
      </c>
      <c r="E711" s="38">
        <v>31014</v>
      </c>
      <c r="F711" s="25">
        <v>2</v>
      </c>
      <c r="G711" s="25" t="s">
        <v>437</v>
      </c>
      <c r="H711" s="25" t="s">
        <v>443</v>
      </c>
      <c r="I711" s="25">
        <f t="shared" si="103"/>
        <v>100</v>
      </c>
      <c r="J711" s="25">
        <f t="shared" si="105"/>
        <v>13</v>
      </c>
      <c r="K711" s="25">
        <f t="shared" si="104"/>
        <v>2</v>
      </c>
      <c r="L711" s="25"/>
      <c r="M711" s="25"/>
      <c r="N711" s="39"/>
      <c r="O711" s="48">
        <v>708</v>
      </c>
    </row>
    <row r="712" spans="1:15" ht="16.5" x14ac:dyDescent="0.2">
      <c r="A712" s="78">
        <f t="shared" si="100"/>
        <v>10</v>
      </c>
      <c r="B712" s="78">
        <f t="shared" si="99"/>
        <v>119</v>
      </c>
      <c r="C712" s="78">
        <f t="shared" si="101"/>
        <v>14</v>
      </c>
      <c r="D712" s="79">
        <f t="shared" si="102"/>
        <v>3101541</v>
      </c>
      <c r="E712" s="38">
        <v>31014</v>
      </c>
      <c r="F712" s="25">
        <v>2</v>
      </c>
      <c r="G712" s="25" t="s">
        <v>438</v>
      </c>
      <c r="H712" s="25" t="s">
        <v>3480</v>
      </c>
      <c r="I712" s="25">
        <f t="shared" si="103"/>
        <v>100</v>
      </c>
      <c r="J712" s="25">
        <f t="shared" si="105"/>
        <v>13</v>
      </c>
      <c r="K712" s="25">
        <f t="shared" si="104"/>
        <v>2</v>
      </c>
      <c r="L712" s="25"/>
      <c r="M712" s="25"/>
      <c r="N712" s="39"/>
      <c r="O712" s="48">
        <v>709</v>
      </c>
    </row>
    <row r="713" spans="1:15" ht="16.5" x14ac:dyDescent="0.2">
      <c r="A713" s="78">
        <f t="shared" si="100"/>
        <v>10</v>
      </c>
      <c r="B713" s="78">
        <f t="shared" ref="B713:B776" si="106">INT((O716-1)/6)+1</f>
        <v>119</v>
      </c>
      <c r="C713" s="78">
        <f t="shared" si="101"/>
        <v>14</v>
      </c>
      <c r="D713" s="79">
        <f t="shared" si="102"/>
        <v>3101540</v>
      </c>
      <c r="E713" s="38">
        <v>31014</v>
      </c>
      <c r="F713" s="25">
        <v>3</v>
      </c>
      <c r="G713" s="25" t="s">
        <v>437</v>
      </c>
      <c r="H713" s="25" t="s">
        <v>1002</v>
      </c>
      <c r="I713" s="25">
        <f t="shared" si="103"/>
        <v>100</v>
      </c>
      <c r="J713" s="25">
        <f t="shared" si="105"/>
        <v>12</v>
      </c>
      <c r="K713" s="25">
        <f t="shared" si="104"/>
        <v>2</v>
      </c>
      <c r="L713" s="25"/>
      <c r="M713" s="25"/>
      <c r="N713" s="39"/>
      <c r="O713" s="48">
        <v>710</v>
      </c>
    </row>
    <row r="714" spans="1:15" ht="17.25" thickBot="1" x14ac:dyDescent="0.25">
      <c r="A714" s="78">
        <f t="shared" si="100"/>
        <v>10</v>
      </c>
      <c r="B714" s="78">
        <f t="shared" si="106"/>
        <v>119</v>
      </c>
      <c r="C714" s="78">
        <f t="shared" si="101"/>
        <v>14</v>
      </c>
      <c r="D714" s="79">
        <f t="shared" si="102"/>
        <v>3101541</v>
      </c>
      <c r="E714" s="40">
        <v>31014</v>
      </c>
      <c r="F714" s="41">
        <v>3</v>
      </c>
      <c r="G714" s="41" t="s">
        <v>3473</v>
      </c>
      <c r="H714" s="41" t="s">
        <v>442</v>
      </c>
      <c r="I714" s="41">
        <f t="shared" si="103"/>
        <v>100</v>
      </c>
      <c r="J714" s="41">
        <f t="shared" si="105"/>
        <v>12</v>
      </c>
      <c r="K714" s="41">
        <f t="shared" si="104"/>
        <v>2</v>
      </c>
      <c r="L714" s="41"/>
      <c r="M714" s="41"/>
      <c r="N714" s="43"/>
      <c r="O714" s="48">
        <v>711</v>
      </c>
    </row>
    <row r="715" spans="1:15" ht="16.5" x14ac:dyDescent="0.2">
      <c r="A715" s="78">
        <f t="shared" si="100"/>
        <v>10</v>
      </c>
      <c r="B715" s="78">
        <f t="shared" si="106"/>
        <v>120</v>
      </c>
      <c r="C715" s="78">
        <f t="shared" si="101"/>
        <v>15</v>
      </c>
      <c r="D715" s="79">
        <f t="shared" si="102"/>
        <v>3101650</v>
      </c>
      <c r="E715" s="35">
        <v>31015</v>
      </c>
      <c r="F715" s="36">
        <v>1</v>
      </c>
      <c r="G715" s="36" t="s">
        <v>437</v>
      </c>
      <c r="H715" s="36" t="s">
        <v>1463</v>
      </c>
      <c r="I715" s="36">
        <f t="shared" si="103"/>
        <v>100</v>
      </c>
      <c r="J715" s="36">
        <f t="shared" si="105"/>
        <v>13</v>
      </c>
      <c r="K715" s="36">
        <f t="shared" si="104"/>
        <v>3</v>
      </c>
      <c r="L715" s="36"/>
      <c r="M715" s="36"/>
      <c r="N715" s="37"/>
      <c r="O715" s="48">
        <v>712</v>
      </c>
    </row>
    <row r="716" spans="1:15" ht="16.5" x14ac:dyDescent="0.2">
      <c r="A716" s="78">
        <f t="shared" si="100"/>
        <v>10</v>
      </c>
      <c r="B716" s="78">
        <f t="shared" si="106"/>
        <v>120</v>
      </c>
      <c r="C716" s="78">
        <f t="shared" si="101"/>
        <v>15</v>
      </c>
      <c r="D716" s="79">
        <f t="shared" si="102"/>
        <v>3101651</v>
      </c>
      <c r="E716" s="38">
        <v>31015</v>
      </c>
      <c r="F716" s="25">
        <v>1</v>
      </c>
      <c r="G716" s="25" t="s">
        <v>438</v>
      </c>
      <c r="H716" s="25" t="s">
        <v>441</v>
      </c>
      <c r="I716" s="25">
        <f t="shared" si="103"/>
        <v>100</v>
      </c>
      <c r="J716" s="25">
        <f t="shared" si="105"/>
        <v>13</v>
      </c>
      <c r="K716" s="25">
        <f t="shared" si="104"/>
        <v>3</v>
      </c>
      <c r="L716" s="25"/>
      <c r="M716" s="25"/>
      <c r="N716" s="39"/>
      <c r="O716" s="48">
        <v>713</v>
      </c>
    </row>
    <row r="717" spans="1:15" ht="16.5" x14ac:dyDescent="0.2">
      <c r="A717" s="78">
        <f t="shared" si="100"/>
        <v>10</v>
      </c>
      <c r="B717" s="78">
        <f t="shared" si="106"/>
        <v>120</v>
      </c>
      <c r="C717" s="78">
        <f t="shared" si="101"/>
        <v>15</v>
      </c>
      <c r="D717" s="79">
        <f t="shared" si="102"/>
        <v>3101650</v>
      </c>
      <c r="E717" s="38">
        <v>31015</v>
      </c>
      <c r="F717" s="25">
        <v>2</v>
      </c>
      <c r="G717" s="25" t="s">
        <v>437</v>
      </c>
      <c r="H717" s="25" t="s">
        <v>443</v>
      </c>
      <c r="I717" s="25">
        <f t="shared" si="103"/>
        <v>100</v>
      </c>
      <c r="J717" s="25">
        <f t="shared" si="105"/>
        <v>13</v>
      </c>
      <c r="K717" s="25">
        <f t="shared" si="104"/>
        <v>3</v>
      </c>
      <c r="L717" s="25"/>
      <c r="M717" s="25"/>
      <c r="N717" s="39"/>
      <c r="O717" s="48">
        <v>714</v>
      </c>
    </row>
    <row r="718" spans="1:15" ht="16.5" x14ac:dyDescent="0.2">
      <c r="A718" s="78">
        <f t="shared" si="100"/>
        <v>10</v>
      </c>
      <c r="B718" s="78">
        <f t="shared" si="106"/>
        <v>120</v>
      </c>
      <c r="C718" s="78">
        <f t="shared" si="101"/>
        <v>15</v>
      </c>
      <c r="D718" s="79">
        <f t="shared" si="102"/>
        <v>3101651</v>
      </c>
      <c r="E718" s="38">
        <v>31015</v>
      </c>
      <c r="F718" s="25">
        <v>2</v>
      </c>
      <c r="G718" s="25" t="s">
        <v>438</v>
      </c>
      <c r="H718" s="25" t="s">
        <v>445</v>
      </c>
      <c r="I718" s="25">
        <f t="shared" si="103"/>
        <v>100</v>
      </c>
      <c r="J718" s="25">
        <f t="shared" si="105"/>
        <v>13</v>
      </c>
      <c r="K718" s="25">
        <f t="shared" si="104"/>
        <v>3</v>
      </c>
      <c r="L718" s="25"/>
      <c r="M718" s="25"/>
      <c r="N718" s="39"/>
      <c r="O718" s="48">
        <v>715</v>
      </c>
    </row>
    <row r="719" spans="1:15" ht="16.5" x14ac:dyDescent="0.2">
      <c r="A719" s="78">
        <f t="shared" si="100"/>
        <v>10</v>
      </c>
      <c r="B719" s="78">
        <f t="shared" si="106"/>
        <v>120</v>
      </c>
      <c r="C719" s="78">
        <f t="shared" si="101"/>
        <v>15</v>
      </c>
      <c r="D719" s="79">
        <f t="shared" si="102"/>
        <v>3101650</v>
      </c>
      <c r="E719" s="38">
        <v>31015</v>
      </c>
      <c r="F719" s="25">
        <v>3</v>
      </c>
      <c r="G719" s="25" t="s">
        <v>437</v>
      </c>
      <c r="H719" s="25" t="s">
        <v>1002</v>
      </c>
      <c r="I719" s="25">
        <f t="shared" si="103"/>
        <v>100</v>
      </c>
      <c r="J719" s="25">
        <f t="shared" si="105"/>
        <v>13</v>
      </c>
      <c r="K719" s="25">
        <f t="shared" si="104"/>
        <v>3</v>
      </c>
      <c r="L719" s="25"/>
      <c r="M719" s="25"/>
      <c r="N719" s="39"/>
      <c r="O719" s="48">
        <v>716</v>
      </c>
    </row>
    <row r="720" spans="1:15" ht="17.25" thickBot="1" x14ac:dyDescent="0.25">
      <c r="A720" s="78">
        <f t="shared" si="100"/>
        <v>10</v>
      </c>
      <c r="B720" s="78">
        <f t="shared" si="106"/>
        <v>120</v>
      </c>
      <c r="C720" s="78">
        <f t="shared" si="101"/>
        <v>15</v>
      </c>
      <c r="D720" s="79">
        <f t="shared" si="102"/>
        <v>3101651</v>
      </c>
      <c r="E720" s="40">
        <v>31015</v>
      </c>
      <c r="F720" s="41">
        <v>3</v>
      </c>
      <c r="G720" s="41" t="s">
        <v>438</v>
      </c>
      <c r="H720" s="41" t="s">
        <v>442</v>
      </c>
      <c r="I720" s="41">
        <f t="shared" si="103"/>
        <v>100</v>
      </c>
      <c r="J720" s="41">
        <f t="shared" si="105"/>
        <v>13</v>
      </c>
      <c r="K720" s="41">
        <f t="shared" si="104"/>
        <v>3</v>
      </c>
      <c r="L720" s="41"/>
      <c r="M720" s="41"/>
      <c r="N720" s="43"/>
      <c r="O720" s="48">
        <v>717</v>
      </c>
    </row>
    <row r="721" spans="1:15" ht="16.5" x14ac:dyDescent="0.2">
      <c r="A721" s="78">
        <f t="shared" si="100"/>
        <v>11</v>
      </c>
      <c r="B721" s="78">
        <f t="shared" si="106"/>
        <v>121</v>
      </c>
      <c r="C721" s="78">
        <f t="shared" si="101"/>
        <v>1</v>
      </c>
      <c r="D721" s="79">
        <f t="shared" si="102"/>
        <v>3110110</v>
      </c>
      <c r="E721" s="35">
        <v>31101</v>
      </c>
      <c r="F721" s="36">
        <v>1</v>
      </c>
      <c r="G721" s="36" t="s">
        <v>437</v>
      </c>
      <c r="H721" s="36" t="s">
        <v>1463</v>
      </c>
      <c r="I721" s="36">
        <f t="shared" si="103"/>
        <v>104</v>
      </c>
      <c r="J721" s="36">
        <f t="shared" si="105"/>
        <v>13</v>
      </c>
      <c r="K721" s="36">
        <f t="shared" si="104"/>
        <v>3</v>
      </c>
      <c r="L721" s="36"/>
      <c r="M721" s="36"/>
      <c r="N721" s="37"/>
      <c r="O721" s="48">
        <v>718</v>
      </c>
    </row>
    <row r="722" spans="1:15" ht="16.5" x14ac:dyDescent="0.2">
      <c r="A722" s="78">
        <f t="shared" si="100"/>
        <v>11</v>
      </c>
      <c r="B722" s="78">
        <f t="shared" si="106"/>
        <v>121</v>
      </c>
      <c r="C722" s="78">
        <f t="shared" si="101"/>
        <v>1</v>
      </c>
      <c r="D722" s="79">
        <f t="shared" si="102"/>
        <v>3110111</v>
      </c>
      <c r="E722" s="38">
        <v>31101</v>
      </c>
      <c r="F722" s="25">
        <v>1</v>
      </c>
      <c r="G722" s="25" t="s">
        <v>438</v>
      </c>
      <c r="H722" s="25" t="s">
        <v>441</v>
      </c>
      <c r="I722" s="25">
        <f t="shared" si="103"/>
        <v>104</v>
      </c>
      <c r="J722" s="25">
        <f t="shared" si="105"/>
        <v>13</v>
      </c>
      <c r="K722" s="25">
        <f t="shared" si="104"/>
        <v>3</v>
      </c>
      <c r="L722" s="25"/>
      <c r="M722" s="25"/>
      <c r="N722" s="39"/>
      <c r="O722" s="48">
        <v>719</v>
      </c>
    </row>
    <row r="723" spans="1:15" ht="16.5" x14ac:dyDescent="0.2">
      <c r="A723" s="78">
        <f t="shared" si="100"/>
        <v>11</v>
      </c>
      <c r="B723" s="78">
        <f t="shared" si="106"/>
        <v>121</v>
      </c>
      <c r="C723" s="78">
        <f t="shared" si="101"/>
        <v>1</v>
      </c>
      <c r="D723" s="79">
        <f t="shared" si="102"/>
        <v>3110110</v>
      </c>
      <c r="E723" s="38">
        <v>31101</v>
      </c>
      <c r="F723" s="25">
        <v>2</v>
      </c>
      <c r="G723" s="25" t="s">
        <v>3475</v>
      </c>
      <c r="H723" s="25" t="s">
        <v>443</v>
      </c>
      <c r="I723" s="25">
        <f t="shared" si="103"/>
        <v>104</v>
      </c>
      <c r="J723" s="25">
        <f t="shared" si="105"/>
        <v>13</v>
      </c>
      <c r="K723" s="25">
        <f t="shared" si="104"/>
        <v>3</v>
      </c>
      <c r="L723" s="25"/>
      <c r="M723" s="25"/>
      <c r="N723" s="39"/>
      <c r="O723" s="48">
        <v>720</v>
      </c>
    </row>
    <row r="724" spans="1:15" ht="16.5" x14ac:dyDescent="0.2">
      <c r="A724" s="78">
        <f t="shared" si="100"/>
        <v>11</v>
      </c>
      <c r="B724" s="78">
        <f t="shared" si="106"/>
        <v>121</v>
      </c>
      <c r="C724" s="78">
        <f t="shared" si="101"/>
        <v>1</v>
      </c>
      <c r="D724" s="79">
        <f t="shared" si="102"/>
        <v>3110111</v>
      </c>
      <c r="E724" s="38">
        <v>31101</v>
      </c>
      <c r="F724" s="25">
        <v>2</v>
      </c>
      <c r="G724" s="25" t="s">
        <v>3473</v>
      </c>
      <c r="H724" s="25" t="s">
        <v>445</v>
      </c>
      <c r="I724" s="25">
        <f t="shared" si="103"/>
        <v>104</v>
      </c>
      <c r="J724" s="25">
        <f t="shared" si="105"/>
        <v>13</v>
      </c>
      <c r="K724" s="25">
        <f t="shared" si="104"/>
        <v>3</v>
      </c>
      <c r="L724" s="25"/>
      <c r="M724" s="25"/>
      <c r="N724" s="39"/>
      <c r="O724" s="48">
        <v>721</v>
      </c>
    </row>
    <row r="725" spans="1:15" ht="16.5" x14ac:dyDescent="0.2">
      <c r="A725" s="78">
        <f t="shared" si="100"/>
        <v>11</v>
      </c>
      <c r="B725" s="78">
        <f t="shared" si="106"/>
        <v>121</v>
      </c>
      <c r="C725" s="78">
        <f t="shared" si="101"/>
        <v>1</v>
      </c>
      <c r="D725" s="79">
        <f t="shared" si="102"/>
        <v>3110110</v>
      </c>
      <c r="E725" s="38">
        <v>31101</v>
      </c>
      <c r="F725" s="25">
        <v>3</v>
      </c>
      <c r="G725" s="25" t="s">
        <v>437</v>
      </c>
      <c r="H725" s="25" t="s">
        <v>3476</v>
      </c>
      <c r="I725" s="25">
        <f t="shared" si="103"/>
        <v>104</v>
      </c>
      <c r="J725" s="25">
        <f t="shared" si="105"/>
        <v>13</v>
      </c>
      <c r="K725" s="25">
        <f t="shared" si="104"/>
        <v>3</v>
      </c>
      <c r="L725" s="25"/>
      <c r="M725" s="25"/>
      <c r="N725" s="39"/>
      <c r="O725" s="48">
        <v>722</v>
      </c>
    </row>
    <row r="726" spans="1:15" ht="17.25" thickBot="1" x14ac:dyDescent="0.25">
      <c r="A726" s="78">
        <f t="shared" si="100"/>
        <v>11</v>
      </c>
      <c r="B726" s="78">
        <f t="shared" si="106"/>
        <v>121</v>
      </c>
      <c r="C726" s="78">
        <f t="shared" si="101"/>
        <v>1</v>
      </c>
      <c r="D726" s="79">
        <f t="shared" si="102"/>
        <v>3110111</v>
      </c>
      <c r="E726" s="40">
        <v>31101</v>
      </c>
      <c r="F726" s="41">
        <v>3</v>
      </c>
      <c r="G726" s="41" t="s">
        <v>438</v>
      </c>
      <c r="H726" s="41" t="s">
        <v>442</v>
      </c>
      <c r="I726" s="41">
        <f t="shared" si="103"/>
        <v>104</v>
      </c>
      <c r="J726" s="41">
        <f t="shared" si="105"/>
        <v>13</v>
      </c>
      <c r="K726" s="41">
        <f t="shared" si="104"/>
        <v>3</v>
      </c>
      <c r="L726" s="41"/>
      <c r="M726" s="41"/>
      <c r="N726" s="43"/>
      <c r="O726" s="48">
        <v>723</v>
      </c>
    </row>
    <row r="727" spans="1:15" ht="16.5" x14ac:dyDescent="0.2">
      <c r="A727" s="78">
        <f t="shared" si="100"/>
        <v>11</v>
      </c>
      <c r="B727" s="78">
        <f t="shared" si="106"/>
        <v>122</v>
      </c>
      <c r="C727" s="78">
        <f t="shared" si="101"/>
        <v>2</v>
      </c>
      <c r="D727" s="79">
        <f t="shared" si="102"/>
        <v>3110220</v>
      </c>
      <c r="E727" s="35">
        <v>31102</v>
      </c>
      <c r="F727" s="36">
        <v>1</v>
      </c>
      <c r="G727" s="36" t="s">
        <v>437</v>
      </c>
      <c r="H727" s="36" t="s">
        <v>1463</v>
      </c>
      <c r="I727" s="36">
        <f t="shared" si="103"/>
        <v>105</v>
      </c>
      <c r="J727" s="36">
        <f t="shared" si="105"/>
        <v>14</v>
      </c>
      <c r="K727" s="36">
        <f t="shared" si="104"/>
        <v>3</v>
      </c>
      <c r="L727" s="36"/>
      <c r="M727" s="36"/>
      <c r="N727" s="37"/>
      <c r="O727" s="48">
        <v>724</v>
      </c>
    </row>
    <row r="728" spans="1:15" ht="16.5" x14ac:dyDescent="0.2">
      <c r="A728" s="78">
        <f t="shared" si="100"/>
        <v>11</v>
      </c>
      <c r="B728" s="78">
        <f t="shared" si="106"/>
        <v>122</v>
      </c>
      <c r="C728" s="78">
        <f t="shared" si="101"/>
        <v>2</v>
      </c>
      <c r="D728" s="79">
        <f t="shared" si="102"/>
        <v>3110221</v>
      </c>
      <c r="E728" s="38">
        <v>31102</v>
      </c>
      <c r="F728" s="25">
        <v>1</v>
      </c>
      <c r="G728" s="25" t="s">
        <v>438</v>
      </c>
      <c r="H728" s="25" t="s">
        <v>441</v>
      </c>
      <c r="I728" s="25">
        <f t="shared" si="103"/>
        <v>105</v>
      </c>
      <c r="J728" s="25">
        <f t="shared" si="105"/>
        <v>14</v>
      </c>
      <c r="K728" s="25">
        <f t="shared" si="104"/>
        <v>3</v>
      </c>
      <c r="L728" s="25"/>
      <c r="M728" s="25"/>
      <c r="N728" s="39"/>
      <c r="O728" s="48">
        <v>725</v>
      </c>
    </row>
    <row r="729" spans="1:15" ht="16.5" x14ac:dyDescent="0.2">
      <c r="A729" s="78">
        <f t="shared" si="100"/>
        <v>11</v>
      </c>
      <c r="B729" s="78">
        <f t="shared" si="106"/>
        <v>122</v>
      </c>
      <c r="C729" s="78">
        <f t="shared" si="101"/>
        <v>2</v>
      </c>
      <c r="D729" s="79">
        <f t="shared" si="102"/>
        <v>3110220</v>
      </c>
      <c r="E729" s="38">
        <v>31102</v>
      </c>
      <c r="F729" s="25">
        <v>2</v>
      </c>
      <c r="G729" s="25" t="s">
        <v>437</v>
      </c>
      <c r="H729" s="25" t="s">
        <v>443</v>
      </c>
      <c r="I729" s="25">
        <f t="shared" si="103"/>
        <v>105</v>
      </c>
      <c r="J729" s="25">
        <f t="shared" si="105"/>
        <v>13</v>
      </c>
      <c r="K729" s="25">
        <f t="shared" si="104"/>
        <v>3</v>
      </c>
      <c r="L729" s="25"/>
      <c r="M729" s="25"/>
      <c r="N729" s="39"/>
      <c r="O729" s="48">
        <v>726</v>
      </c>
    </row>
    <row r="730" spans="1:15" ht="16.5" x14ac:dyDescent="0.2">
      <c r="A730" s="78">
        <f t="shared" si="100"/>
        <v>11</v>
      </c>
      <c r="B730" s="78">
        <f t="shared" si="106"/>
        <v>122</v>
      </c>
      <c r="C730" s="78">
        <f t="shared" si="101"/>
        <v>2</v>
      </c>
      <c r="D730" s="79">
        <f t="shared" si="102"/>
        <v>3110221</v>
      </c>
      <c r="E730" s="38">
        <v>31102</v>
      </c>
      <c r="F730" s="25">
        <v>2</v>
      </c>
      <c r="G730" s="25" t="s">
        <v>3473</v>
      </c>
      <c r="H730" s="25" t="s">
        <v>445</v>
      </c>
      <c r="I730" s="25">
        <f t="shared" si="103"/>
        <v>105</v>
      </c>
      <c r="J730" s="25">
        <f t="shared" si="105"/>
        <v>13</v>
      </c>
      <c r="K730" s="25">
        <f t="shared" si="104"/>
        <v>3</v>
      </c>
      <c r="L730" s="25"/>
      <c r="M730" s="25"/>
      <c r="N730" s="39"/>
      <c r="O730" s="48">
        <v>727</v>
      </c>
    </row>
    <row r="731" spans="1:15" ht="16.5" x14ac:dyDescent="0.2">
      <c r="A731" s="78">
        <f t="shared" si="100"/>
        <v>11</v>
      </c>
      <c r="B731" s="78">
        <f t="shared" si="106"/>
        <v>122</v>
      </c>
      <c r="C731" s="78">
        <f t="shared" si="101"/>
        <v>2</v>
      </c>
      <c r="D731" s="79">
        <f t="shared" si="102"/>
        <v>3110220</v>
      </c>
      <c r="E731" s="38">
        <v>31102</v>
      </c>
      <c r="F731" s="25">
        <v>3</v>
      </c>
      <c r="G731" s="25" t="s">
        <v>437</v>
      </c>
      <c r="H731" s="25" t="s">
        <v>1002</v>
      </c>
      <c r="I731" s="25">
        <f t="shared" si="103"/>
        <v>105</v>
      </c>
      <c r="J731" s="25">
        <f t="shared" si="105"/>
        <v>13</v>
      </c>
      <c r="K731" s="25">
        <f t="shared" si="104"/>
        <v>3</v>
      </c>
      <c r="L731" s="25"/>
      <c r="M731" s="25"/>
      <c r="N731" s="39"/>
      <c r="O731" s="48">
        <v>728</v>
      </c>
    </row>
    <row r="732" spans="1:15" ht="17.25" thickBot="1" x14ac:dyDescent="0.25">
      <c r="A732" s="78">
        <f t="shared" si="100"/>
        <v>11</v>
      </c>
      <c r="B732" s="78">
        <f t="shared" si="106"/>
        <v>122</v>
      </c>
      <c r="C732" s="78">
        <f t="shared" si="101"/>
        <v>2</v>
      </c>
      <c r="D732" s="79">
        <f t="shared" si="102"/>
        <v>3110221</v>
      </c>
      <c r="E732" s="40">
        <v>31102</v>
      </c>
      <c r="F732" s="41">
        <v>3</v>
      </c>
      <c r="G732" s="41" t="s">
        <v>438</v>
      </c>
      <c r="H732" s="41" t="s">
        <v>442</v>
      </c>
      <c r="I732" s="41">
        <f t="shared" si="103"/>
        <v>105</v>
      </c>
      <c r="J732" s="41">
        <f t="shared" si="105"/>
        <v>13</v>
      </c>
      <c r="K732" s="41">
        <f t="shared" si="104"/>
        <v>3</v>
      </c>
      <c r="L732" s="41"/>
      <c r="M732" s="41"/>
      <c r="N732" s="43"/>
      <c r="O732" s="48">
        <v>729</v>
      </c>
    </row>
    <row r="733" spans="1:15" ht="16.5" x14ac:dyDescent="0.2">
      <c r="A733" s="78">
        <f t="shared" si="100"/>
        <v>11</v>
      </c>
      <c r="B733" s="78">
        <f t="shared" si="106"/>
        <v>123</v>
      </c>
      <c r="C733" s="78">
        <f t="shared" si="101"/>
        <v>3</v>
      </c>
      <c r="D733" s="79">
        <f t="shared" si="102"/>
        <v>3110330</v>
      </c>
      <c r="E733" s="35">
        <v>31103</v>
      </c>
      <c r="F733" s="36">
        <v>1</v>
      </c>
      <c r="G733" s="36" t="s">
        <v>437</v>
      </c>
      <c r="H733" s="36" t="s">
        <v>1463</v>
      </c>
      <c r="I733" s="36">
        <f t="shared" si="103"/>
        <v>105</v>
      </c>
      <c r="J733" s="36">
        <f t="shared" si="105"/>
        <v>14</v>
      </c>
      <c r="K733" s="36">
        <f t="shared" si="104"/>
        <v>3</v>
      </c>
      <c r="L733" s="36"/>
      <c r="M733" s="36"/>
      <c r="N733" s="37"/>
      <c r="O733" s="48">
        <v>730</v>
      </c>
    </row>
    <row r="734" spans="1:15" ht="16.5" x14ac:dyDescent="0.2">
      <c r="A734" s="78">
        <f t="shared" si="100"/>
        <v>11</v>
      </c>
      <c r="B734" s="78">
        <f t="shared" si="106"/>
        <v>123</v>
      </c>
      <c r="C734" s="78">
        <f t="shared" si="101"/>
        <v>3</v>
      </c>
      <c r="D734" s="79">
        <f t="shared" si="102"/>
        <v>3110331</v>
      </c>
      <c r="E734" s="38">
        <v>31103</v>
      </c>
      <c r="F734" s="25">
        <v>1</v>
      </c>
      <c r="G734" s="25" t="s">
        <v>438</v>
      </c>
      <c r="H734" s="25" t="s">
        <v>441</v>
      </c>
      <c r="I734" s="25">
        <f t="shared" si="103"/>
        <v>105</v>
      </c>
      <c r="J734" s="25">
        <f t="shared" si="105"/>
        <v>14</v>
      </c>
      <c r="K734" s="25">
        <f t="shared" si="104"/>
        <v>3</v>
      </c>
      <c r="L734" s="25"/>
      <c r="M734" s="25"/>
      <c r="N734" s="39"/>
      <c r="O734" s="48">
        <v>731</v>
      </c>
    </row>
    <row r="735" spans="1:15" ht="16.5" x14ac:dyDescent="0.2">
      <c r="A735" s="78">
        <f t="shared" si="100"/>
        <v>11</v>
      </c>
      <c r="B735" s="78">
        <f t="shared" si="106"/>
        <v>123</v>
      </c>
      <c r="C735" s="78">
        <f t="shared" si="101"/>
        <v>3</v>
      </c>
      <c r="D735" s="79">
        <f t="shared" si="102"/>
        <v>3110330</v>
      </c>
      <c r="E735" s="38">
        <v>31103</v>
      </c>
      <c r="F735" s="25">
        <v>2</v>
      </c>
      <c r="G735" s="25" t="s">
        <v>437</v>
      </c>
      <c r="H735" s="25" t="s">
        <v>443</v>
      </c>
      <c r="I735" s="25">
        <f t="shared" si="103"/>
        <v>105</v>
      </c>
      <c r="J735" s="25">
        <f t="shared" si="105"/>
        <v>14</v>
      </c>
      <c r="K735" s="25">
        <f t="shared" si="104"/>
        <v>3</v>
      </c>
      <c r="L735" s="25"/>
      <c r="M735" s="25"/>
      <c r="N735" s="39"/>
      <c r="O735" s="48">
        <v>732</v>
      </c>
    </row>
    <row r="736" spans="1:15" ht="16.5" x14ac:dyDescent="0.2">
      <c r="A736" s="78">
        <f t="shared" si="100"/>
        <v>11</v>
      </c>
      <c r="B736" s="78">
        <f t="shared" si="106"/>
        <v>123</v>
      </c>
      <c r="C736" s="78">
        <f t="shared" si="101"/>
        <v>3</v>
      </c>
      <c r="D736" s="79">
        <f t="shared" si="102"/>
        <v>3110331</v>
      </c>
      <c r="E736" s="38">
        <v>31103</v>
      </c>
      <c r="F736" s="25">
        <v>2</v>
      </c>
      <c r="G736" s="25" t="s">
        <v>438</v>
      </c>
      <c r="H736" s="25" t="s">
        <v>445</v>
      </c>
      <c r="I736" s="25">
        <f t="shared" si="103"/>
        <v>105</v>
      </c>
      <c r="J736" s="25">
        <f t="shared" si="105"/>
        <v>14</v>
      </c>
      <c r="K736" s="25">
        <f t="shared" si="104"/>
        <v>3</v>
      </c>
      <c r="L736" s="25"/>
      <c r="M736" s="25"/>
      <c r="N736" s="39"/>
      <c r="O736" s="48">
        <v>733</v>
      </c>
    </row>
    <row r="737" spans="1:15" ht="16.5" x14ac:dyDescent="0.2">
      <c r="A737" s="78">
        <f t="shared" si="100"/>
        <v>11</v>
      </c>
      <c r="B737" s="78">
        <f t="shared" si="106"/>
        <v>123</v>
      </c>
      <c r="C737" s="78">
        <f t="shared" si="101"/>
        <v>3</v>
      </c>
      <c r="D737" s="79">
        <f t="shared" si="102"/>
        <v>3110330</v>
      </c>
      <c r="E737" s="38">
        <v>31103</v>
      </c>
      <c r="F737" s="25">
        <v>3</v>
      </c>
      <c r="G737" s="25" t="s">
        <v>437</v>
      </c>
      <c r="H737" s="25" t="s">
        <v>3476</v>
      </c>
      <c r="I737" s="25">
        <f t="shared" si="103"/>
        <v>105</v>
      </c>
      <c r="J737" s="25">
        <f t="shared" si="105"/>
        <v>13</v>
      </c>
      <c r="K737" s="25">
        <f t="shared" si="104"/>
        <v>3</v>
      </c>
      <c r="L737" s="25"/>
      <c r="M737" s="25"/>
      <c r="N737" s="39"/>
      <c r="O737" s="48">
        <v>734</v>
      </c>
    </row>
    <row r="738" spans="1:15" ht="17.25" thickBot="1" x14ac:dyDescent="0.25">
      <c r="A738" s="78">
        <f t="shared" si="100"/>
        <v>11</v>
      </c>
      <c r="B738" s="78">
        <f t="shared" si="106"/>
        <v>123</v>
      </c>
      <c r="C738" s="78">
        <f t="shared" si="101"/>
        <v>3</v>
      </c>
      <c r="D738" s="79">
        <f t="shared" si="102"/>
        <v>3110331</v>
      </c>
      <c r="E738" s="40">
        <v>31103</v>
      </c>
      <c r="F738" s="41">
        <v>3</v>
      </c>
      <c r="G738" s="41" t="s">
        <v>438</v>
      </c>
      <c r="H738" s="41" t="s">
        <v>442</v>
      </c>
      <c r="I738" s="41">
        <f t="shared" si="103"/>
        <v>105</v>
      </c>
      <c r="J738" s="41">
        <f t="shared" si="105"/>
        <v>13</v>
      </c>
      <c r="K738" s="41">
        <f t="shared" si="104"/>
        <v>3</v>
      </c>
      <c r="L738" s="41"/>
      <c r="M738" s="41"/>
      <c r="N738" s="43"/>
      <c r="O738" s="48">
        <v>735</v>
      </c>
    </row>
    <row r="739" spans="1:15" ht="16.5" x14ac:dyDescent="0.2">
      <c r="A739" s="78">
        <f t="shared" si="100"/>
        <v>11</v>
      </c>
      <c r="B739" s="78">
        <f t="shared" si="106"/>
        <v>124</v>
      </c>
      <c r="C739" s="78">
        <f t="shared" si="101"/>
        <v>4</v>
      </c>
      <c r="D739" s="79">
        <f t="shared" si="102"/>
        <v>3110440</v>
      </c>
      <c r="E739" s="35">
        <v>31104</v>
      </c>
      <c r="F739" s="36">
        <v>1</v>
      </c>
      <c r="G739" s="36" t="s">
        <v>437</v>
      </c>
      <c r="H739" s="36" t="s">
        <v>1463</v>
      </c>
      <c r="I739" s="36">
        <f t="shared" si="103"/>
        <v>105</v>
      </c>
      <c r="J739" s="36">
        <f t="shared" si="105"/>
        <v>14</v>
      </c>
      <c r="K739" s="36">
        <f t="shared" si="104"/>
        <v>3</v>
      </c>
      <c r="L739" s="36"/>
      <c r="M739" s="36"/>
      <c r="N739" s="37"/>
      <c r="O739" s="48">
        <v>736</v>
      </c>
    </row>
    <row r="740" spans="1:15" ht="16.5" x14ac:dyDescent="0.2">
      <c r="A740" s="78">
        <f t="shared" si="100"/>
        <v>11</v>
      </c>
      <c r="B740" s="78">
        <f t="shared" si="106"/>
        <v>124</v>
      </c>
      <c r="C740" s="78">
        <f t="shared" si="101"/>
        <v>4</v>
      </c>
      <c r="D740" s="79">
        <f t="shared" si="102"/>
        <v>3110441</v>
      </c>
      <c r="E740" s="38">
        <v>31104</v>
      </c>
      <c r="F740" s="25">
        <v>1</v>
      </c>
      <c r="G740" s="25" t="s">
        <v>438</v>
      </c>
      <c r="H740" s="25" t="s">
        <v>441</v>
      </c>
      <c r="I740" s="25">
        <f t="shared" si="103"/>
        <v>105</v>
      </c>
      <c r="J740" s="25">
        <f t="shared" si="105"/>
        <v>14</v>
      </c>
      <c r="K740" s="25">
        <f t="shared" si="104"/>
        <v>3</v>
      </c>
      <c r="L740" s="25"/>
      <c r="M740" s="25"/>
      <c r="N740" s="39"/>
      <c r="O740" s="48">
        <v>737</v>
      </c>
    </row>
    <row r="741" spans="1:15" ht="16.5" x14ac:dyDescent="0.2">
      <c r="A741" s="78">
        <f t="shared" si="100"/>
        <v>11</v>
      </c>
      <c r="B741" s="78">
        <f t="shared" si="106"/>
        <v>124</v>
      </c>
      <c r="C741" s="78">
        <f t="shared" si="101"/>
        <v>4</v>
      </c>
      <c r="D741" s="79">
        <f t="shared" si="102"/>
        <v>3110440</v>
      </c>
      <c r="E741" s="38">
        <v>31104</v>
      </c>
      <c r="F741" s="25">
        <v>2</v>
      </c>
      <c r="G741" s="25" t="s">
        <v>437</v>
      </c>
      <c r="H741" s="25" t="s">
        <v>443</v>
      </c>
      <c r="I741" s="25">
        <f t="shared" si="103"/>
        <v>105</v>
      </c>
      <c r="J741" s="25">
        <f t="shared" si="105"/>
        <v>14</v>
      </c>
      <c r="K741" s="25">
        <f t="shared" si="104"/>
        <v>3</v>
      </c>
      <c r="L741" s="25"/>
      <c r="M741" s="25"/>
      <c r="N741" s="39"/>
      <c r="O741" s="48">
        <v>738</v>
      </c>
    </row>
    <row r="742" spans="1:15" ht="16.5" x14ac:dyDescent="0.2">
      <c r="A742" s="78">
        <f t="shared" si="100"/>
        <v>11</v>
      </c>
      <c r="B742" s="78">
        <f t="shared" si="106"/>
        <v>124</v>
      </c>
      <c r="C742" s="78">
        <f t="shared" si="101"/>
        <v>4</v>
      </c>
      <c r="D742" s="79">
        <f t="shared" si="102"/>
        <v>3110441</v>
      </c>
      <c r="E742" s="38">
        <v>31104</v>
      </c>
      <c r="F742" s="25">
        <v>2</v>
      </c>
      <c r="G742" s="25" t="s">
        <v>438</v>
      </c>
      <c r="H742" s="25" t="s">
        <v>3480</v>
      </c>
      <c r="I742" s="25">
        <f t="shared" si="103"/>
        <v>105</v>
      </c>
      <c r="J742" s="25">
        <f t="shared" si="105"/>
        <v>14</v>
      </c>
      <c r="K742" s="25">
        <f t="shared" si="104"/>
        <v>3</v>
      </c>
      <c r="L742" s="25"/>
      <c r="M742" s="25"/>
      <c r="N742" s="39"/>
      <c r="O742" s="48">
        <v>739</v>
      </c>
    </row>
    <row r="743" spans="1:15" ht="16.5" x14ac:dyDescent="0.2">
      <c r="A743" s="78">
        <f t="shared" si="100"/>
        <v>11</v>
      </c>
      <c r="B743" s="78">
        <f t="shared" si="106"/>
        <v>124</v>
      </c>
      <c r="C743" s="78">
        <f t="shared" si="101"/>
        <v>4</v>
      </c>
      <c r="D743" s="79">
        <f t="shared" si="102"/>
        <v>3110440</v>
      </c>
      <c r="E743" s="38">
        <v>31104</v>
      </c>
      <c r="F743" s="25">
        <v>3</v>
      </c>
      <c r="G743" s="25" t="s">
        <v>437</v>
      </c>
      <c r="H743" s="25" t="s">
        <v>1002</v>
      </c>
      <c r="I743" s="25">
        <f t="shared" si="103"/>
        <v>105</v>
      </c>
      <c r="J743" s="25">
        <f t="shared" si="105"/>
        <v>14</v>
      </c>
      <c r="K743" s="25">
        <f t="shared" si="104"/>
        <v>3</v>
      </c>
      <c r="L743" s="25"/>
      <c r="M743" s="25"/>
      <c r="N743" s="39"/>
      <c r="O743" s="48">
        <v>740</v>
      </c>
    </row>
    <row r="744" spans="1:15" ht="17.25" thickBot="1" x14ac:dyDescent="0.25">
      <c r="A744" s="78">
        <f t="shared" si="100"/>
        <v>11</v>
      </c>
      <c r="B744" s="78">
        <f t="shared" si="106"/>
        <v>124</v>
      </c>
      <c r="C744" s="78">
        <f t="shared" si="101"/>
        <v>4</v>
      </c>
      <c r="D744" s="79">
        <f t="shared" si="102"/>
        <v>3110441</v>
      </c>
      <c r="E744" s="40">
        <v>31104</v>
      </c>
      <c r="F744" s="41">
        <v>3</v>
      </c>
      <c r="G744" s="41" t="s">
        <v>438</v>
      </c>
      <c r="H744" s="41" t="s">
        <v>442</v>
      </c>
      <c r="I744" s="41">
        <f t="shared" si="103"/>
        <v>105</v>
      </c>
      <c r="J744" s="41">
        <f t="shared" si="105"/>
        <v>14</v>
      </c>
      <c r="K744" s="41">
        <f t="shared" si="104"/>
        <v>3</v>
      </c>
      <c r="L744" s="41"/>
      <c r="M744" s="41"/>
      <c r="N744" s="43"/>
      <c r="O744" s="48">
        <v>741</v>
      </c>
    </row>
    <row r="745" spans="1:15" ht="16.5" x14ac:dyDescent="0.2">
      <c r="A745" s="78">
        <f t="shared" si="100"/>
        <v>11</v>
      </c>
      <c r="B745" s="78">
        <f t="shared" si="106"/>
        <v>125</v>
      </c>
      <c r="C745" s="78">
        <f t="shared" si="101"/>
        <v>5</v>
      </c>
      <c r="D745" s="79">
        <f t="shared" si="102"/>
        <v>3110550</v>
      </c>
      <c r="E745" s="35">
        <v>31105</v>
      </c>
      <c r="F745" s="36">
        <v>1</v>
      </c>
      <c r="G745" s="36" t="s">
        <v>437</v>
      </c>
      <c r="H745" s="36" t="s">
        <v>1463</v>
      </c>
      <c r="I745" s="36">
        <f t="shared" si="103"/>
        <v>106</v>
      </c>
      <c r="J745" s="36">
        <f t="shared" si="105"/>
        <v>14</v>
      </c>
      <c r="K745" s="36">
        <f t="shared" si="104"/>
        <v>3</v>
      </c>
      <c r="L745" s="36"/>
      <c r="M745" s="36"/>
      <c r="N745" s="37"/>
      <c r="O745" s="48">
        <v>742</v>
      </c>
    </row>
    <row r="746" spans="1:15" ht="16.5" x14ac:dyDescent="0.2">
      <c r="A746" s="78">
        <f t="shared" si="100"/>
        <v>11</v>
      </c>
      <c r="B746" s="78">
        <f t="shared" si="106"/>
        <v>125</v>
      </c>
      <c r="C746" s="78">
        <f t="shared" si="101"/>
        <v>5</v>
      </c>
      <c r="D746" s="79">
        <f t="shared" si="102"/>
        <v>3110551</v>
      </c>
      <c r="E746" s="38">
        <v>31105</v>
      </c>
      <c r="F746" s="25">
        <v>1</v>
      </c>
      <c r="G746" s="25" t="s">
        <v>438</v>
      </c>
      <c r="H746" s="25" t="s">
        <v>441</v>
      </c>
      <c r="I746" s="25">
        <f t="shared" si="103"/>
        <v>106</v>
      </c>
      <c r="J746" s="25">
        <f t="shared" si="105"/>
        <v>14</v>
      </c>
      <c r="K746" s="25">
        <f t="shared" si="104"/>
        <v>3</v>
      </c>
      <c r="L746" s="25"/>
      <c r="M746" s="25"/>
      <c r="N746" s="39"/>
      <c r="O746" s="48">
        <v>743</v>
      </c>
    </row>
    <row r="747" spans="1:15" ht="16.5" x14ac:dyDescent="0.2">
      <c r="A747" s="78">
        <f t="shared" si="100"/>
        <v>11</v>
      </c>
      <c r="B747" s="78">
        <f t="shared" si="106"/>
        <v>125</v>
      </c>
      <c r="C747" s="78">
        <f t="shared" si="101"/>
        <v>5</v>
      </c>
      <c r="D747" s="79">
        <f t="shared" si="102"/>
        <v>3110550</v>
      </c>
      <c r="E747" s="38">
        <v>31105</v>
      </c>
      <c r="F747" s="25">
        <v>2</v>
      </c>
      <c r="G747" s="25" t="s">
        <v>437</v>
      </c>
      <c r="H747" s="25" t="s">
        <v>3479</v>
      </c>
      <c r="I747" s="25">
        <f t="shared" si="103"/>
        <v>106</v>
      </c>
      <c r="J747" s="25">
        <f t="shared" si="105"/>
        <v>14</v>
      </c>
      <c r="K747" s="25">
        <f t="shared" si="104"/>
        <v>3</v>
      </c>
      <c r="L747" s="25"/>
      <c r="M747" s="25"/>
      <c r="N747" s="39"/>
      <c r="O747" s="48">
        <v>744</v>
      </c>
    </row>
    <row r="748" spans="1:15" ht="16.5" x14ac:dyDescent="0.2">
      <c r="A748" s="78">
        <f t="shared" si="100"/>
        <v>11</v>
      </c>
      <c r="B748" s="78">
        <f t="shared" si="106"/>
        <v>125</v>
      </c>
      <c r="C748" s="78">
        <f t="shared" si="101"/>
        <v>5</v>
      </c>
      <c r="D748" s="79">
        <f t="shared" si="102"/>
        <v>3110551</v>
      </c>
      <c r="E748" s="38">
        <v>31105</v>
      </c>
      <c r="F748" s="25">
        <v>2</v>
      </c>
      <c r="G748" s="25" t="s">
        <v>438</v>
      </c>
      <c r="H748" s="25" t="s">
        <v>445</v>
      </c>
      <c r="I748" s="25">
        <f t="shared" si="103"/>
        <v>106</v>
      </c>
      <c r="J748" s="25">
        <f t="shared" si="105"/>
        <v>14</v>
      </c>
      <c r="K748" s="25">
        <f t="shared" si="104"/>
        <v>3</v>
      </c>
      <c r="L748" s="25"/>
      <c r="M748" s="25"/>
      <c r="N748" s="39"/>
      <c r="O748" s="48">
        <v>745</v>
      </c>
    </row>
    <row r="749" spans="1:15" ht="16.5" x14ac:dyDescent="0.2">
      <c r="A749" s="78">
        <f t="shared" si="100"/>
        <v>11</v>
      </c>
      <c r="B749" s="78">
        <f t="shared" si="106"/>
        <v>125</v>
      </c>
      <c r="C749" s="78">
        <f t="shared" si="101"/>
        <v>5</v>
      </c>
      <c r="D749" s="79">
        <f t="shared" si="102"/>
        <v>3110550</v>
      </c>
      <c r="E749" s="38">
        <v>31105</v>
      </c>
      <c r="F749" s="25">
        <v>3</v>
      </c>
      <c r="G749" s="25" t="s">
        <v>437</v>
      </c>
      <c r="H749" s="25" t="s">
        <v>1002</v>
      </c>
      <c r="I749" s="25">
        <f t="shared" si="103"/>
        <v>106</v>
      </c>
      <c r="J749" s="25">
        <f t="shared" si="105"/>
        <v>14</v>
      </c>
      <c r="K749" s="25">
        <f t="shared" si="104"/>
        <v>3</v>
      </c>
      <c r="L749" s="25"/>
      <c r="M749" s="25"/>
      <c r="N749" s="39"/>
      <c r="O749" s="48">
        <v>746</v>
      </c>
    </row>
    <row r="750" spans="1:15" ht="17.25" thickBot="1" x14ac:dyDescent="0.25">
      <c r="A750" s="78">
        <f t="shared" si="100"/>
        <v>11</v>
      </c>
      <c r="B750" s="78">
        <f t="shared" si="106"/>
        <v>125</v>
      </c>
      <c r="C750" s="78">
        <f t="shared" si="101"/>
        <v>5</v>
      </c>
      <c r="D750" s="79">
        <f t="shared" si="102"/>
        <v>3110551</v>
      </c>
      <c r="E750" s="40">
        <v>31105</v>
      </c>
      <c r="F750" s="41">
        <v>3</v>
      </c>
      <c r="G750" s="41" t="s">
        <v>438</v>
      </c>
      <c r="H750" s="41" t="s">
        <v>3481</v>
      </c>
      <c r="I750" s="41">
        <f t="shared" si="103"/>
        <v>106</v>
      </c>
      <c r="J750" s="41">
        <f t="shared" si="105"/>
        <v>14</v>
      </c>
      <c r="K750" s="41">
        <f t="shared" si="104"/>
        <v>3</v>
      </c>
      <c r="L750" s="41"/>
      <c r="M750" s="41"/>
      <c r="N750" s="43"/>
      <c r="O750" s="48">
        <v>747</v>
      </c>
    </row>
    <row r="751" spans="1:15" ht="16.5" x14ac:dyDescent="0.2">
      <c r="A751" s="78">
        <f t="shared" si="100"/>
        <v>11</v>
      </c>
      <c r="B751" s="78">
        <f t="shared" si="106"/>
        <v>126</v>
      </c>
      <c r="C751" s="78">
        <f t="shared" si="101"/>
        <v>6</v>
      </c>
      <c r="D751" s="79">
        <f t="shared" si="102"/>
        <v>3110660</v>
      </c>
      <c r="E751" s="35">
        <v>31106</v>
      </c>
      <c r="F751" s="36">
        <v>1</v>
      </c>
      <c r="G751" s="36" t="s">
        <v>437</v>
      </c>
      <c r="H751" s="36" t="s">
        <v>1463</v>
      </c>
      <c r="I751" s="36">
        <f t="shared" si="103"/>
        <v>106</v>
      </c>
      <c r="J751" s="36">
        <f t="shared" si="105"/>
        <v>14</v>
      </c>
      <c r="K751" s="36">
        <f t="shared" si="104"/>
        <v>3</v>
      </c>
      <c r="L751" s="36"/>
      <c r="M751" s="36"/>
      <c r="N751" s="37"/>
      <c r="O751" s="48">
        <v>748</v>
      </c>
    </row>
    <row r="752" spans="1:15" ht="16.5" x14ac:dyDescent="0.2">
      <c r="A752" s="78">
        <f t="shared" si="100"/>
        <v>11</v>
      </c>
      <c r="B752" s="78">
        <f t="shared" si="106"/>
        <v>126</v>
      </c>
      <c r="C752" s="78">
        <f t="shared" si="101"/>
        <v>6</v>
      </c>
      <c r="D752" s="79">
        <f t="shared" si="102"/>
        <v>3110661</v>
      </c>
      <c r="E752" s="38">
        <v>31106</v>
      </c>
      <c r="F752" s="25">
        <v>1</v>
      </c>
      <c r="G752" s="25" t="s">
        <v>438</v>
      </c>
      <c r="H752" s="25" t="s">
        <v>441</v>
      </c>
      <c r="I752" s="25">
        <f t="shared" si="103"/>
        <v>106</v>
      </c>
      <c r="J752" s="25">
        <f t="shared" si="105"/>
        <v>14</v>
      </c>
      <c r="K752" s="25">
        <f t="shared" si="104"/>
        <v>3</v>
      </c>
      <c r="L752" s="25"/>
      <c r="M752" s="25"/>
      <c r="N752" s="39"/>
      <c r="O752" s="48">
        <v>749</v>
      </c>
    </row>
    <row r="753" spans="1:15" ht="16.5" x14ac:dyDescent="0.2">
      <c r="A753" s="78">
        <f t="shared" si="100"/>
        <v>11</v>
      </c>
      <c r="B753" s="78">
        <f t="shared" si="106"/>
        <v>126</v>
      </c>
      <c r="C753" s="78">
        <f t="shared" si="101"/>
        <v>6</v>
      </c>
      <c r="D753" s="79">
        <f t="shared" si="102"/>
        <v>3110660</v>
      </c>
      <c r="E753" s="38">
        <v>31106</v>
      </c>
      <c r="F753" s="25">
        <v>2</v>
      </c>
      <c r="G753" s="25" t="s">
        <v>437</v>
      </c>
      <c r="H753" s="25" t="s">
        <v>443</v>
      </c>
      <c r="I753" s="25">
        <f t="shared" si="103"/>
        <v>106</v>
      </c>
      <c r="J753" s="25">
        <f t="shared" si="105"/>
        <v>14</v>
      </c>
      <c r="K753" s="25">
        <f t="shared" si="104"/>
        <v>3</v>
      </c>
      <c r="L753" s="25"/>
      <c r="M753" s="25"/>
      <c r="N753" s="39"/>
      <c r="O753" s="48">
        <v>750</v>
      </c>
    </row>
    <row r="754" spans="1:15" ht="16.5" x14ac:dyDescent="0.2">
      <c r="A754" s="78">
        <f t="shared" si="100"/>
        <v>11</v>
      </c>
      <c r="B754" s="78">
        <f t="shared" si="106"/>
        <v>126</v>
      </c>
      <c r="C754" s="78">
        <f t="shared" si="101"/>
        <v>6</v>
      </c>
      <c r="D754" s="79">
        <f t="shared" si="102"/>
        <v>3110661</v>
      </c>
      <c r="E754" s="38">
        <v>31106</v>
      </c>
      <c r="F754" s="25">
        <v>2</v>
      </c>
      <c r="G754" s="25" t="s">
        <v>438</v>
      </c>
      <c r="H754" s="25" t="s">
        <v>445</v>
      </c>
      <c r="I754" s="25">
        <f t="shared" si="103"/>
        <v>106</v>
      </c>
      <c r="J754" s="25">
        <f t="shared" si="105"/>
        <v>14</v>
      </c>
      <c r="K754" s="25">
        <f t="shared" si="104"/>
        <v>3</v>
      </c>
      <c r="L754" s="25"/>
      <c r="M754" s="25"/>
      <c r="N754" s="39"/>
      <c r="O754" s="48">
        <v>751</v>
      </c>
    </row>
    <row r="755" spans="1:15" ht="16.5" x14ac:dyDescent="0.2">
      <c r="A755" s="78">
        <f t="shared" si="100"/>
        <v>11</v>
      </c>
      <c r="B755" s="78">
        <f t="shared" si="106"/>
        <v>126</v>
      </c>
      <c r="C755" s="78">
        <f t="shared" si="101"/>
        <v>6</v>
      </c>
      <c r="D755" s="79">
        <f t="shared" si="102"/>
        <v>3110660</v>
      </c>
      <c r="E755" s="38">
        <v>31106</v>
      </c>
      <c r="F755" s="25">
        <v>3</v>
      </c>
      <c r="G755" s="25" t="s">
        <v>437</v>
      </c>
      <c r="H755" s="25" t="s">
        <v>1002</v>
      </c>
      <c r="I755" s="25">
        <f t="shared" si="103"/>
        <v>106</v>
      </c>
      <c r="J755" s="25">
        <f t="shared" si="105"/>
        <v>14</v>
      </c>
      <c r="K755" s="25">
        <f t="shared" si="104"/>
        <v>3</v>
      </c>
      <c r="L755" s="25"/>
      <c r="M755" s="25"/>
      <c r="N755" s="39"/>
      <c r="O755" s="48">
        <v>752</v>
      </c>
    </row>
    <row r="756" spans="1:15" ht="17.25" thickBot="1" x14ac:dyDescent="0.25">
      <c r="A756" s="78">
        <f t="shared" si="100"/>
        <v>11</v>
      </c>
      <c r="B756" s="78">
        <f t="shared" si="106"/>
        <v>126</v>
      </c>
      <c r="C756" s="78">
        <f t="shared" si="101"/>
        <v>6</v>
      </c>
      <c r="D756" s="79">
        <f t="shared" si="102"/>
        <v>3110661</v>
      </c>
      <c r="E756" s="40">
        <v>31106</v>
      </c>
      <c r="F756" s="41">
        <v>3</v>
      </c>
      <c r="G756" s="41" t="s">
        <v>438</v>
      </c>
      <c r="H756" s="41" t="s">
        <v>442</v>
      </c>
      <c r="I756" s="41">
        <f t="shared" si="103"/>
        <v>106</v>
      </c>
      <c r="J756" s="41">
        <f t="shared" si="105"/>
        <v>14</v>
      </c>
      <c r="K756" s="41">
        <f t="shared" si="104"/>
        <v>3</v>
      </c>
      <c r="L756" s="41"/>
      <c r="M756" s="41"/>
      <c r="N756" s="43"/>
      <c r="O756" s="48">
        <v>753</v>
      </c>
    </row>
    <row r="757" spans="1:15" ht="16.5" x14ac:dyDescent="0.2">
      <c r="A757" s="78">
        <f t="shared" si="100"/>
        <v>11</v>
      </c>
      <c r="B757" s="78">
        <f t="shared" si="106"/>
        <v>127</v>
      </c>
      <c r="C757" s="78">
        <f t="shared" si="101"/>
        <v>7</v>
      </c>
      <c r="D757" s="79">
        <f t="shared" si="102"/>
        <v>3110770</v>
      </c>
      <c r="E757" s="35">
        <v>31107</v>
      </c>
      <c r="F757" s="36">
        <v>1</v>
      </c>
      <c r="G757" s="36" t="s">
        <v>437</v>
      </c>
      <c r="H757" s="36" t="s">
        <v>1463</v>
      </c>
      <c r="I757" s="36">
        <f t="shared" si="103"/>
        <v>107</v>
      </c>
      <c r="J757" s="36">
        <f t="shared" si="105"/>
        <v>14</v>
      </c>
      <c r="K757" s="36">
        <f t="shared" si="104"/>
        <v>3</v>
      </c>
      <c r="L757" s="36"/>
      <c r="M757" s="36"/>
      <c r="N757" s="37"/>
      <c r="O757" s="48">
        <v>754</v>
      </c>
    </row>
    <row r="758" spans="1:15" ht="16.5" x14ac:dyDescent="0.2">
      <c r="A758" s="78">
        <f t="shared" si="100"/>
        <v>11</v>
      </c>
      <c r="B758" s="78">
        <f t="shared" si="106"/>
        <v>127</v>
      </c>
      <c r="C758" s="78">
        <f t="shared" si="101"/>
        <v>7</v>
      </c>
      <c r="D758" s="79">
        <f t="shared" si="102"/>
        <v>3110771</v>
      </c>
      <c r="E758" s="38">
        <v>31107</v>
      </c>
      <c r="F758" s="25">
        <v>1</v>
      </c>
      <c r="G758" s="25" t="s">
        <v>438</v>
      </c>
      <c r="H758" s="25" t="s">
        <v>441</v>
      </c>
      <c r="I758" s="25">
        <f t="shared" si="103"/>
        <v>107</v>
      </c>
      <c r="J758" s="25">
        <f t="shared" si="105"/>
        <v>14</v>
      </c>
      <c r="K758" s="25">
        <f t="shared" si="104"/>
        <v>3</v>
      </c>
      <c r="L758" s="25"/>
      <c r="M758" s="25"/>
      <c r="N758" s="39"/>
      <c r="O758" s="48">
        <v>755</v>
      </c>
    </row>
    <row r="759" spans="1:15" ht="16.5" x14ac:dyDescent="0.2">
      <c r="A759" s="78">
        <f t="shared" si="100"/>
        <v>11</v>
      </c>
      <c r="B759" s="78">
        <f t="shared" si="106"/>
        <v>127</v>
      </c>
      <c r="C759" s="78">
        <f t="shared" si="101"/>
        <v>7</v>
      </c>
      <c r="D759" s="79">
        <f t="shared" si="102"/>
        <v>3110770</v>
      </c>
      <c r="E759" s="38">
        <v>31107</v>
      </c>
      <c r="F759" s="25">
        <v>2</v>
      </c>
      <c r="G759" s="25" t="s">
        <v>437</v>
      </c>
      <c r="H759" s="25" t="s">
        <v>443</v>
      </c>
      <c r="I759" s="25">
        <f t="shared" si="103"/>
        <v>107</v>
      </c>
      <c r="J759" s="25">
        <f t="shared" si="105"/>
        <v>14</v>
      </c>
      <c r="K759" s="25">
        <f t="shared" si="104"/>
        <v>3</v>
      </c>
      <c r="L759" s="25"/>
      <c r="M759" s="25"/>
      <c r="N759" s="39"/>
      <c r="O759" s="48">
        <v>756</v>
      </c>
    </row>
    <row r="760" spans="1:15" ht="16.5" x14ac:dyDescent="0.2">
      <c r="A760" s="78">
        <f t="shared" si="100"/>
        <v>11</v>
      </c>
      <c r="B760" s="78">
        <f t="shared" si="106"/>
        <v>127</v>
      </c>
      <c r="C760" s="78">
        <f t="shared" si="101"/>
        <v>7</v>
      </c>
      <c r="D760" s="79">
        <f t="shared" si="102"/>
        <v>3110771</v>
      </c>
      <c r="E760" s="38">
        <v>31107</v>
      </c>
      <c r="F760" s="25">
        <v>2</v>
      </c>
      <c r="G760" s="25" t="s">
        <v>438</v>
      </c>
      <c r="H760" s="25" t="s">
        <v>445</v>
      </c>
      <c r="I760" s="25">
        <f t="shared" si="103"/>
        <v>107</v>
      </c>
      <c r="J760" s="25">
        <f t="shared" si="105"/>
        <v>14</v>
      </c>
      <c r="K760" s="25">
        <f t="shared" si="104"/>
        <v>3</v>
      </c>
      <c r="L760" s="25"/>
      <c r="M760" s="25"/>
      <c r="N760" s="39"/>
      <c r="O760" s="48">
        <v>757</v>
      </c>
    </row>
    <row r="761" spans="1:15" ht="16.5" x14ac:dyDescent="0.2">
      <c r="A761" s="78">
        <f t="shared" si="100"/>
        <v>11</v>
      </c>
      <c r="B761" s="78">
        <f t="shared" si="106"/>
        <v>127</v>
      </c>
      <c r="C761" s="78">
        <f t="shared" si="101"/>
        <v>7</v>
      </c>
      <c r="D761" s="79">
        <f t="shared" si="102"/>
        <v>3110770</v>
      </c>
      <c r="E761" s="38">
        <v>31107</v>
      </c>
      <c r="F761" s="25">
        <v>3</v>
      </c>
      <c r="G761" s="25" t="s">
        <v>3475</v>
      </c>
      <c r="H761" s="25" t="s">
        <v>1002</v>
      </c>
      <c r="I761" s="25">
        <f t="shared" si="103"/>
        <v>107</v>
      </c>
      <c r="J761" s="25">
        <f t="shared" si="105"/>
        <v>14</v>
      </c>
      <c r="K761" s="25">
        <f t="shared" si="104"/>
        <v>3</v>
      </c>
      <c r="L761" s="25"/>
      <c r="M761" s="25"/>
      <c r="N761" s="39"/>
      <c r="O761" s="48">
        <v>758</v>
      </c>
    </row>
    <row r="762" spans="1:15" ht="17.25" thickBot="1" x14ac:dyDescent="0.25">
      <c r="A762" s="78">
        <f t="shared" si="100"/>
        <v>11</v>
      </c>
      <c r="B762" s="78">
        <f t="shared" si="106"/>
        <v>127</v>
      </c>
      <c r="C762" s="78">
        <f t="shared" si="101"/>
        <v>7</v>
      </c>
      <c r="D762" s="79">
        <f t="shared" si="102"/>
        <v>3110771</v>
      </c>
      <c r="E762" s="40">
        <v>31107</v>
      </c>
      <c r="F762" s="41">
        <v>3</v>
      </c>
      <c r="G762" s="41" t="s">
        <v>438</v>
      </c>
      <c r="H762" s="41" t="s">
        <v>442</v>
      </c>
      <c r="I762" s="41">
        <f t="shared" si="103"/>
        <v>107</v>
      </c>
      <c r="J762" s="41">
        <f t="shared" si="105"/>
        <v>14</v>
      </c>
      <c r="K762" s="41">
        <f t="shared" si="104"/>
        <v>3</v>
      </c>
      <c r="L762" s="41"/>
      <c r="M762" s="41"/>
      <c r="N762" s="43"/>
      <c r="O762" s="48">
        <v>759</v>
      </c>
    </row>
    <row r="763" spans="1:15" ht="16.5" x14ac:dyDescent="0.2">
      <c r="A763" s="78">
        <f t="shared" si="100"/>
        <v>11</v>
      </c>
      <c r="B763" s="78">
        <f t="shared" si="106"/>
        <v>128</v>
      </c>
      <c r="C763" s="78">
        <f t="shared" si="101"/>
        <v>8</v>
      </c>
      <c r="D763" s="79">
        <f t="shared" si="102"/>
        <v>3110880</v>
      </c>
      <c r="E763" s="35">
        <v>31108</v>
      </c>
      <c r="F763" s="36">
        <v>1</v>
      </c>
      <c r="G763" s="36" t="s">
        <v>437</v>
      </c>
      <c r="H763" s="36" t="s">
        <v>1463</v>
      </c>
      <c r="I763" s="36">
        <f t="shared" si="103"/>
        <v>107</v>
      </c>
      <c r="J763" s="36">
        <f t="shared" si="105"/>
        <v>14</v>
      </c>
      <c r="K763" s="36">
        <f t="shared" si="104"/>
        <v>3</v>
      </c>
      <c r="L763" s="36"/>
      <c r="M763" s="36"/>
      <c r="N763" s="37"/>
      <c r="O763" s="48">
        <v>760</v>
      </c>
    </row>
    <row r="764" spans="1:15" ht="16.5" x14ac:dyDescent="0.2">
      <c r="A764" s="78">
        <f t="shared" si="100"/>
        <v>11</v>
      </c>
      <c r="B764" s="78">
        <f t="shared" si="106"/>
        <v>128</v>
      </c>
      <c r="C764" s="78">
        <f t="shared" si="101"/>
        <v>8</v>
      </c>
      <c r="D764" s="79">
        <f t="shared" si="102"/>
        <v>3110881</v>
      </c>
      <c r="E764" s="38">
        <v>31108</v>
      </c>
      <c r="F764" s="25">
        <v>1</v>
      </c>
      <c r="G764" s="25" t="s">
        <v>438</v>
      </c>
      <c r="H764" s="25" t="s">
        <v>3478</v>
      </c>
      <c r="I764" s="25">
        <f t="shared" si="103"/>
        <v>107</v>
      </c>
      <c r="J764" s="25">
        <f t="shared" si="105"/>
        <v>14</v>
      </c>
      <c r="K764" s="25">
        <f t="shared" si="104"/>
        <v>3</v>
      </c>
      <c r="L764" s="25"/>
      <c r="M764" s="25"/>
      <c r="N764" s="39"/>
      <c r="O764" s="48">
        <v>761</v>
      </c>
    </row>
    <row r="765" spans="1:15" ht="16.5" x14ac:dyDescent="0.2">
      <c r="A765" s="78">
        <f t="shared" si="100"/>
        <v>11</v>
      </c>
      <c r="B765" s="78">
        <f t="shared" si="106"/>
        <v>128</v>
      </c>
      <c r="C765" s="78">
        <f t="shared" si="101"/>
        <v>8</v>
      </c>
      <c r="D765" s="79">
        <f t="shared" si="102"/>
        <v>3110880</v>
      </c>
      <c r="E765" s="38">
        <v>31108</v>
      </c>
      <c r="F765" s="25">
        <v>2</v>
      </c>
      <c r="G765" s="25" t="s">
        <v>437</v>
      </c>
      <c r="H765" s="25" t="s">
        <v>3479</v>
      </c>
      <c r="I765" s="25">
        <f t="shared" si="103"/>
        <v>107</v>
      </c>
      <c r="J765" s="25">
        <f t="shared" si="105"/>
        <v>14</v>
      </c>
      <c r="K765" s="25">
        <f t="shared" si="104"/>
        <v>3</v>
      </c>
      <c r="L765" s="25"/>
      <c r="M765" s="25"/>
      <c r="N765" s="39"/>
      <c r="O765" s="48">
        <v>762</v>
      </c>
    </row>
    <row r="766" spans="1:15" ht="16.5" x14ac:dyDescent="0.2">
      <c r="A766" s="78">
        <f t="shared" si="100"/>
        <v>11</v>
      </c>
      <c r="B766" s="78">
        <f t="shared" si="106"/>
        <v>128</v>
      </c>
      <c r="C766" s="78">
        <f t="shared" si="101"/>
        <v>8</v>
      </c>
      <c r="D766" s="79">
        <f t="shared" si="102"/>
        <v>3110881</v>
      </c>
      <c r="E766" s="38">
        <v>31108</v>
      </c>
      <c r="F766" s="25">
        <v>2</v>
      </c>
      <c r="G766" s="25" t="s">
        <v>438</v>
      </c>
      <c r="H766" s="25" t="s">
        <v>445</v>
      </c>
      <c r="I766" s="25">
        <f t="shared" si="103"/>
        <v>107</v>
      </c>
      <c r="J766" s="25">
        <f t="shared" si="105"/>
        <v>14</v>
      </c>
      <c r="K766" s="25">
        <f t="shared" si="104"/>
        <v>3</v>
      </c>
      <c r="L766" s="25"/>
      <c r="M766" s="25"/>
      <c r="N766" s="39"/>
      <c r="O766" s="48">
        <v>763</v>
      </c>
    </row>
    <row r="767" spans="1:15" ht="16.5" x14ac:dyDescent="0.2">
      <c r="A767" s="78">
        <f t="shared" si="100"/>
        <v>11</v>
      </c>
      <c r="B767" s="78">
        <f t="shared" si="106"/>
        <v>128</v>
      </c>
      <c r="C767" s="78">
        <f t="shared" si="101"/>
        <v>8</v>
      </c>
      <c r="D767" s="79">
        <f t="shared" si="102"/>
        <v>3110880</v>
      </c>
      <c r="E767" s="38">
        <v>31108</v>
      </c>
      <c r="F767" s="25">
        <v>3</v>
      </c>
      <c r="G767" s="25" t="s">
        <v>437</v>
      </c>
      <c r="H767" s="25" t="s">
        <v>1002</v>
      </c>
      <c r="I767" s="25">
        <f t="shared" si="103"/>
        <v>107</v>
      </c>
      <c r="J767" s="25">
        <f t="shared" si="105"/>
        <v>14</v>
      </c>
      <c r="K767" s="25">
        <f t="shared" si="104"/>
        <v>3</v>
      </c>
      <c r="L767" s="25"/>
      <c r="M767" s="25"/>
      <c r="N767" s="39"/>
      <c r="O767" s="48">
        <v>764</v>
      </c>
    </row>
    <row r="768" spans="1:15" ht="17.25" thickBot="1" x14ac:dyDescent="0.25">
      <c r="A768" s="78">
        <f t="shared" si="100"/>
        <v>11</v>
      </c>
      <c r="B768" s="78">
        <f t="shared" si="106"/>
        <v>128</v>
      </c>
      <c r="C768" s="78">
        <f t="shared" si="101"/>
        <v>8</v>
      </c>
      <c r="D768" s="79">
        <f t="shared" si="102"/>
        <v>3110881</v>
      </c>
      <c r="E768" s="40">
        <v>31108</v>
      </c>
      <c r="F768" s="41">
        <v>3</v>
      </c>
      <c r="G768" s="41" t="s">
        <v>438</v>
      </c>
      <c r="H768" s="41" t="s">
        <v>442</v>
      </c>
      <c r="I768" s="41">
        <f t="shared" si="103"/>
        <v>107</v>
      </c>
      <c r="J768" s="41">
        <f t="shared" si="105"/>
        <v>14</v>
      </c>
      <c r="K768" s="41">
        <f t="shared" si="104"/>
        <v>3</v>
      </c>
      <c r="L768" s="41"/>
      <c r="M768" s="41"/>
      <c r="N768" s="43"/>
      <c r="O768" s="48">
        <v>765</v>
      </c>
    </row>
    <row r="769" spans="1:15" ht="16.5" x14ac:dyDescent="0.2">
      <c r="A769" s="78">
        <f t="shared" si="100"/>
        <v>11</v>
      </c>
      <c r="B769" s="78">
        <f t="shared" si="106"/>
        <v>129</v>
      </c>
      <c r="C769" s="78">
        <f t="shared" si="101"/>
        <v>9</v>
      </c>
      <c r="D769" s="79">
        <f t="shared" si="102"/>
        <v>3110990</v>
      </c>
      <c r="E769" s="35">
        <v>31109</v>
      </c>
      <c r="F769" s="36">
        <v>1</v>
      </c>
      <c r="G769" s="36" t="s">
        <v>437</v>
      </c>
      <c r="H769" s="36" t="s">
        <v>1463</v>
      </c>
      <c r="I769" s="36">
        <f t="shared" si="103"/>
        <v>108</v>
      </c>
      <c r="J769" s="36">
        <f t="shared" si="105"/>
        <v>14</v>
      </c>
      <c r="K769" s="36">
        <f t="shared" si="104"/>
        <v>3</v>
      </c>
      <c r="L769" s="36"/>
      <c r="M769" s="36"/>
      <c r="N769" s="37"/>
      <c r="O769" s="48">
        <v>766</v>
      </c>
    </row>
    <row r="770" spans="1:15" ht="16.5" x14ac:dyDescent="0.2">
      <c r="A770" s="78">
        <f t="shared" ref="A770:A833" si="107">MATCH(B770-1,$AD$4:$AD$19,1)</f>
        <v>11</v>
      </c>
      <c r="B770" s="78">
        <f t="shared" si="106"/>
        <v>129</v>
      </c>
      <c r="C770" s="78">
        <f t="shared" ref="C770:C833" si="108">B770-INDEX($AD$4:$AD$19,A770)</f>
        <v>9</v>
      </c>
      <c r="D770" s="79">
        <f t="shared" ref="D770:D833" si="109">E770*100+C770*10+IF(G770="jlr",0,1)</f>
        <v>3110991</v>
      </c>
      <c r="E770" s="38">
        <v>31109</v>
      </c>
      <c r="F770" s="25">
        <v>1</v>
      </c>
      <c r="G770" s="25" t="s">
        <v>438</v>
      </c>
      <c r="H770" s="25" t="s">
        <v>441</v>
      </c>
      <c r="I770" s="25">
        <f t="shared" ref="I770:I833" si="110">INDEX($V$4:$V$198,B770)</f>
        <v>108</v>
      </c>
      <c r="J770" s="25">
        <f t="shared" si="105"/>
        <v>14</v>
      </c>
      <c r="K770" s="25">
        <f t="shared" ref="K770:K833" si="111">INDEX($Z$4:$Z$198,B770)</f>
        <v>3</v>
      </c>
      <c r="L770" s="25"/>
      <c r="M770" s="25"/>
      <c r="N770" s="39"/>
      <c r="O770" s="48">
        <v>767</v>
      </c>
    </row>
    <row r="771" spans="1:15" ht="16.5" x14ac:dyDescent="0.2">
      <c r="A771" s="78">
        <f t="shared" si="107"/>
        <v>11</v>
      </c>
      <c r="B771" s="78">
        <f t="shared" si="106"/>
        <v>129</v>
      </c>
      <c r="C771" s="78">
        <f t="shared" si="108"/>
        <v>9</v>
      </c>
      <c r="D771" s="79">
        <f t="shared" si="109"/>
        <v>3110990</v>
      </c>
      <c r="E771" s="38">
        <v>31109</v>
      </c>
      <c r="F771" s="25">
        <v>2</v>
      </c>
      <c r="G771" s="25" t="s">
        <v>437</v>
      </c>
      <c r="H771" s="25" t="s">
        <v>443</v>
      </c>
      <c r="I771" s="25">
        <f t="shared" si="110"/>
        <v>108</v>
      </c>
      <c r="J771" s="25">
        <f t="shared" ref="J771:J834" si="112">INDEX($W$4:$Y$198,B771,F771)</f>
        <v>14</v>
      </c>
      <c r="K771" s="25">
        <f t="shared" si="111"/>
        <v>3</v>
      </c>
      <c r="L771" s="25"/>
      <c r="M771" s="25"/>
      <c r="N771" s="39"/>
      <c r="O771" s="48">
        <v>768</v>
      </c>
    </row>
    <row r="772" spans="1:15" ht="16.5" x14ac:dyDescent="0.2">
      <c r="A772" s="78">
        <f t="shared" si="107"/>
        <v>11</v>
      </c>
      <c r="B772" s="78">
        <f t="shared" si="106"/>
        <v>129</v>
      </c>
      <c r="C772" s="78">
        <f t="shared" si="108"/>
        <v>9</v>
      </c>
      <c r="D772" s="79">
        <f t="shared" si="109"/>
        <v>3110991</v>
      </c>
      <c r="E772" s="38">
        <v>31109</v>
      </c>
      <c r="F772" s="25">
        <v>2</v>
      </c>
      <c r="G772" s="25" t="s">
        <v>438</v>
      </c>
      <c r="H772" s="25" t="s">
        <v>3480</v>
      </c>
      <c r="I772" s="25">
        <f t="shared" si="110"/>
        <v>108</v>
      </c>
      <c r="J772" s="25">
        <f t="shared" si="112"/>
        <v>14</v>
      </c>
      <c r="K772" s="25">
        <f t="shared" si="111"/>
        <v>3</v>
      </c>
      <c r="L772" s="25"/>
      <c r="M772" s="25"/>
      <c r="N772" s="39"/>
      <c r="O772" s="48">
        <v>769</v>
      </c>
    </row>
    <row r="773" spans="1:15" ht="16.5" x14ac:dyDescent="0.2">
      <c r="A773" s="78">
        <f t="shared" si="107"/>
        <v>11</v>
      </c>
      <c r="B773" s="78">
        <f t="shared" si="106"/>
        <v>129</v>
      </c>
      <c r="C773" s="78">
        <f t="shared" si="108"/>
        <v>9</v>
      </c>
      <c r="D773" s="79">
        <f t="shared" si="109"/>
        <v>3110990</v>
      </c>
      <c r="E773" s="38">
        <v>31109</v>
      </c>
      <c r="F773" s="25">
        <v>3</v>
      </c>
      <c r="G773" s="25" t="s">
        <v>437</v>
      </c>
      <c r="H773" s="25" t="s">
        <v>1002</v>
      </c>
      <c r="I773" s="25">
        <f t="shared" si="110"/>
        <v>108</v>
      </c>
      <c r="J773" s="25">
        <f t="shared" si="112"/>
        <v>14</v>
      </c>
      <c r="K773" s="25">
        <f t="shared" si="111"/>
        <v>3</v>
      </c>
      <c r="L773" s="25"/>
      <c r="M773" s="25"/>
      <c r="N773" s="39"/>
      <c r="O773" s="48">
        <v>770</v>
      </c>
    </row>
    <row r="774" spans="1:15" ht="17.25" thickBot="1" x14ac:dyDescent="0.25">
      <c r="A774" s="78">
        <f t="shared" si="107"/>
        <v>11</v>
      </c>
      <c r="B774" s="78">
        <f t="shared" si="106"/>
        <v>129</v>
      </c>
      <c r="C774" s="78">
        <f t="shared" si="108"/>
        <v>9</v>
      </c>
      <c r="D774" s="79">
        <f t="shared" si="109"/>
        <v>3110991</v>
      </c>
      <c r="E774" s="40">
        <v>31109</v>
      </c>
      <c r="F774" s="41">
        <v>3</v>
      </c>
      <c r="G774" s="41" t="s">
        <v>438</v>
      </c>
      <c r="H774" s="41" t="s">
        <v>442</v>
      </c>
      <c r="I774" s="41">
        <f t="shared" si="110"/>
        <v>108</v>
      </c>
      <c r="J774" s="41">
        <f t="shared" si="112"/>
        <v>14</v>
      </c>
      <c r="K774" s="41">
        <f t="shared" si="111"/>
        <v>3</v>
      </c>
      <c r="L774" s="41"/>
      <c r="M774" s="41"/>
      <c r="N774" s="43"/>
      <c r="O774" s="48">
        <v>771</v>
      </c>
    </row>
    <row r="775" spans="1:15" ht="16.5" x14ac:dyDescent="0.2">
      <c r="A775" s="78">
        <f t="shared" si="107"/>
        <v>11</v>
      </c>
      <c r="B775" s="78">
        <f t="shared" si="106"/>
        <v>130</v>
      </c>
      <c r="C775" s="78">
        <f t="shared" si="108"/>
        <v>10</v>
      </c>
      <c r="D775" s="79">
        <f t="shared" si="109"/>
        <v>3111100</v>
      </c>
      <c r="E775" s="35">
        <v>31110</v>
      </c>
      <c r="F775" s="36">
        <v>1</v>
      </c>
      <c r="G775" s="36" t="s">
        <v>437</v>
      </c>
      <c r="H775" s="36" t="s">
        <v>1463</v>
      </c>
      <c r="I775" s="36">
        <f t="shared" si="110"/>
        <v>108</v>
      </c>
      <c r="J775" s="36">
        <f t="shared" si="112"/>
        <v>14</v>
      </c>
      <c r="K775" s="36">
        <f t="shared" si="111"/>
        <v>3</v>
      </c>
      <c r="L775" s="36"/>
      <c r="M775" s="36"/>
      <c r="N775" s="37"/>
      <c r="O775" s="48">
        <v>772</v>
      </c>
    </row>
    <row r="776" spans="1:15" ht="16.5" x14ac:dyDescent="0.2">
      <c r="A776" s="78">
        <f t="shared" si="107"/>
        <v>11</v>
      </c>
      <c r="B776" s="78">
        <f t="shared" si="106"/>
        <v>130</v>
      </c>
      <c r="C776" s="78">
        <f t="shared" si="108"/>
        <v>10</v>
      </c>
      <c r="D776" s="79">
        <f t="shared" si="109"/>
        <v>3111101</v>
      </c>
      <c r="E776" s="38">
        <v>31110</v>
      </c>
      <c r="F776" s="25">
        <v>1</v>
      </c>
      <c r="G776" s="25" t="s">
        <v>438</v>
      </c>
      <c r="H776" s="25" t="s">
        <v>441</v>
      </c>
      <c r="I776" s="25">
        <f t="shared" si="110"/>
        <v>108</v>
      </c>
      <c r="J776" s="25">
        <f t="shared" si="112"/>
        <v>14</v>
      </c>
      <c r="K776" s="25">
        <f t="shared" si="111"/>
        <v>3</v>
      </c>
      <c r="L776" s="25"/>
      <c r="M776" s="25"/>
      <c r="N776" s="39"/>
      <c r="O776" s="48">
        <v>773</v>
      </c>
    </row>
    <row r="777" spans="1:15" ht="16.5" x14ac:dyDescent="0.2">
      <c r="A777" s="78">
        <f t="shared" si="107"/>
        <v>11</v>
      </c>
      <c r="B777" s="78">
        <f t="shared" ref="B777:B840" si="113">INT((O780-1)/6)+1</f>
        <v>130</v>
      </c>
      <c r="C777" s="78">
        <f t="shared" si="108"/>
        <v>10</v>
      </c>
      <c r="D777" s="79">
        <f t="shared" si="109"/>
        <v>3111100</v>
      </c>
      <c r="E777" s="38">
        <v>31110</v>
      </c>
      <c r="F777" s="25">
        <v>2</v>
      </c>
      <c r="G777" s="25" t="s">
        <v>437</v>
      </c>
      <c r="H777" s="25" t="s">
        <v>443</v>
      </c>
      <c r="I777" s="25">
        <f t="shared" si="110"/>
        <v>108</v>
      </c>
      <c r="J777" s="25">
        <f t="shared" si="112"/>
        <v>14</v>
      </c>
      <c r="K777" s="25">
        <f t="shared" si="111"/>
        <v>3</v>
      </c>
      <c r="L777" s="25"/>
      <c r="M777" s="25"/>
      <c r="N777" s="39"/>
      <c r="O777" s="48">
        <v>774</v>
      </c>
    </row>
    <row r="778" spans="1:15" ht="16.5" x14ac:dyDescent="0.2">
      <c r="A778" s="78">
        <f t="shared" si="107"/>
        <v>11</v>
      </c>
      <c r="B778" s="78">
        <f t="shared" si="113"/>
        <v>130</v>
      </c>
      <c r="C778" s="78">
        <f t="shared" si="108"/>
        <v>10</v>
      </c>
      <c r="D778" s="79">
        <f t="shared" si="109"/>
        <v>3111101</v>
      </c>
      <c r="E778" s="38">
        <v>31110</v>
      </c>
      <c r="F778" s="25">
        <v>2</v>
      </c>
      <c r="G778" s="25" t="s">
        <v>3473</v>
      </c>
      <c r="H778" s="25" t="s">
        <v>445</v>
      </c>
      <c r="I778" s="25">
        <f t="shared" si="110"/>
        <v>108</v>
      </c>
      <c r="J778" s="25">
        <f t="shared" si="112"/>
        <v>14</v>
      </c>
      <c r="K778" s="25">
        <f t="shared" si="111"/>
        <v>3</v>
      </c>
      <c r="L778" s="25"/>
      <c r="M778" s="25"/>
      <c r="N778" s="39"/>
      <c r="O778" s="48">
        <v>775</v>
      </c>
    </row>
    <row r="779" spans="1:15" ht="16.5" x14ac:dyDescent="0.2">
      <c r="A779" s="78">
        <f t="shared" si="107"/>
        <v>11</v>
      </c>
      <c r="B779" s="78">
        <f t="shared" si="113"/>
        <v>130</v>
      </c>
      <c r="C779" s="78">
        <f t="shared" si="108"/>
        <v>10</v>
      </c>
      <c r="D779" s="79">
        <f t="shared" si="109"/>
        <v>3111100</v>
      </c>
      <c r="E779" s="38">
        <v>31110</v>
      </c>
      <c r="F779" s="25">
        <v>3</v>
      </c>
      <c r="G779" s="25" t="s">
        <v>437</v>
      </c>
      <c r="H779" s="25" t="s">
        <v>1002</v>
      </c>
      <c r="I779" s="25">
        <f t="shared" si="110"/>
        <v>108</v>
      </c>
      <c r="J779" s="25">
        <f t="shared" si="112"/>
        <v>14</v>
      </c>
      <c r="K779" s="25">
        <f t="shared" si="111"/>
        <v>3</v>
      </c>
      <c r="L779" s="25"/>
      <c r="M779" s="25"/>
      <c r="N779" s="39"/>
      <c r="O779" s="48">
        <v>776</v>
      </c>
    </row>
    <row r="780" spans="1:15" ht="17.25" thickBot="1" x14ac:dyDescent="0.25">
      <c r="A780" s="78">
        <f t="shared" si="107"/>
        <v>11</v>
      </c>
      <c r="B780" s="78">
        <f t="shared" si="113"/>
        <v>130</v>
      </c>
      <c r="C780" s="78">
        <f t="shared" si="108"/>
        <v>10</v>
      </c>
      <c r="D780" s="79">
        <f t="shared" si="109"/>
        <v>3111101</v>
      </c>
      <c r="E780" s="40">
        <v>31110</v>
      </c>
      <c r="F780" s="41">
        <v>3</v>
      </c>
      <c r="G780" s="41" t="s">
        <v>438</v>
      </c>
      <c r="H780" s="41" t="s">
        <v>442</v>
      </c>
      <c r="I780" s="41">
        <f t="shared" si="110"/>
        <v>108</v>
      </c>
      <c r="J780" s="41">
        <f t="shared" si="112"/>
        <v>14</v>
      </c>
      <c r="K780" s="41">
        <f t="shared" si="111"/>
        <v>3</v>
      </c>
      <c r="L780" s="41"/>
      <c r="M780" s="41"/>
      <c r="N780" s="43"/>
      <c r="O780" s="48">
        <v>777</v>
      </c>
    </row>
    <row r="781" spans="1:15" ht="16.5" x14ac:dyDescent="0.2">
      <c r="A781" s="78">
        <f t="shared" si="107"/>
        <v>11</v>
      </c>
      <c r="B781" s="78">
        <f t="shared" si="113"/>
        <v>131</v>
      </c>
      <c r="C781" s="78">
        <f t="shared" si="108"/>
        <v>11</v>
      </c>
      <c r="D781" s="79">
        <f t="shared" si="109"/>
        <v>3111210</v>
      </c>
      <c r="E781" s="35">
        <v>31111</v>
      </c>
      <c r="F781" s="36">
        <v>1</v>
      </c>
      <c r="G781" s="36" t="s">
        <v>437</v>
      </c>
      <c r="H781" s="36" t="s">
        <v>1463</v>
      </c>
      <c r="I781" s="36">
        <f t="shared" si="110"/>
        <v>109</v>
      </c>
      <c r="J781" s="36">
        <f t="shared" si="112"/>
        <v>14</v>
      </c>
      <c r="K781" s="36">
        <f t="shared" si="111"/>
        <v>3</v>
      </c>
      <c r="L781" s="36"/>
      <c r="M781" s="36"/>
      <c r="N781" s="37"/>
      <c r="O781" s="48">
        <v>778</v>
      </c>
    </row>
    <row r="782" spans="1:15" ht="16.5" x14ac:dyDescent="0.2">
      <c r="A782" s="78">
        <f t="shared" si="107"/>
        <v>11</v>
      </c>
      <c r="B782" s="78">
        <f t="shared" si="113"/>
        <v>131</v>
      </c>
      <c r="C782" s="78">
        <f t="shared" si="108"/>
        <v>11</v>
      </c>
      <c r="D782" s="79">
        <f t="shared" si="109"/>
        <v>3111211</v>
      </c>
      <c r="E782" s="38">
        <v>31111</v>
      </c>
      <c r="F782" s="25">
        <v>1</v>
      </c>
      <c r="G782" s="25" t="s">
        <v>438</v>
      </c>
      <c r="H782" s="25" t="s">
        <v>441</v>
      </c>
      <c r="I782" s="25">
        <f t="shared" si="110"/>
        <v>109</v>
      </c>
      <c r="J782" s="25">
        <f t="shared" si="112"/>
        <v>14</v>
      </c>
      <c r="K782" s="25">
        <f t="shared" si="111"/>
        <v>3</v>
      </c>
      <c r="L782" s="25"/>
      <c r="M782" s="25"/>
      <c r="N782" s="39"/>
      <c r="O782" s="48">
        <v>779</v>
      </c>
    </row>
    <row r="783" spans="1:15" ht="16.5" x14ac:dyDescent="0.2">
      <c r="A783" s="78">
        <f t="shared" si="107"/>
        <v>11</v>
      </c>
      <c r="B783" s="78">
        <f t="shared" si="113"/>
        <v>131</v>
      </c>
      <c r="C783" s="78">
        <f t="shared" si="108"/>
        <v>11</v>
      </c>
      <c r="D783" s="79">
        <f t="shared" si="109"/>
        <v>3111210</v>
      </c>
      <c r="E783" s="38">
        <v>31111</v>
      </c>
      <c r="F783" s="25">
        <v>2</v>
      </c>
      <c r="G783" s="25" t="s">
        <v>437</v>
      </c>
      <c r="H783" s="25" t="s">
        <v>443</v>
      </c>
      <c r="I783" s="25">
        <f t="shared" si="110"/>
        <v>109</v>
      </c>
      <c r="J783" s="25">
        <f t="shared" si="112"/>
        <v>14</v>
      </c>
      <c r="K783" s="25">
        <f t="shared" si="111"/>
        <v>3</v>
      </c>
      <c r="L783" s="25"/>
      <c r="M783" s="25"/>
      <c r="N783" s="39"/>
      <c r="O783" s="48">
        <v>780</v>
      </c>
    </row>
    <row r="784" spans="1:15" ht="16.5" x14ac:dyDescent="0.2">
      <c r="A784" s="78">
        <f t="shared" si="107"/>
        <v>11</v>
      </c>
      <c r="B784" s="78">
        <f t="shared" si="113"/>
        <v>131</v>
      </c>
      <c r="C784" s="78">
        <f t="shared" si="108"/>
        <v>11</v>
      </c>
      <c r="D784" s="79">
        <f t="shared" si="109"/>
        <v>3111211</v>
      </c>
      <c r="E784" s="38">
        <v>31111</v>
      </c>
      <c r="F784" s="25">
        <v>2</v>
      </c>
      <c r="G784" s="25" t="s">
        <v>438</v>
      </c>
      <c r="H784" s="25" t="s">
        <v>445</v>
      </c>
      <c r="I784" s="25">
        <f t="shared" si="110"/>
        <v>109</v>
      </c>
      <c r="J784" s="25">
        <f t="shared" si="112"/>
        <v>14</v>
      </c>
      <c r="K784" s="25">
        <f t="shared" si="111"/>
        <v>3</v>
      </c>
      <c r="L784" s="25"/>
      <c r="M784" s="25"/>
      <c r="N784" s="39"/>
      <c r="O784" s="48">
        <v>781</v>
      </c>
    </row>
    <row r="785" spans="1:15" ht="16.5" x14ac:dyDescent="0.2">
      <c r="A785" s="78">
        <f t="shared" si="107"/>
        <v>11</v>
      </c>
      <c r="B785" s="78">
        <f t="shared" si="113"/>
        <v>131</v>
      </c>
      <c r="C785" s="78">
        <f t="shared" si="108"/>
        <v>11</v>
      </c>
      <c r="D785" s="79">
        <f t="shared" si="109"/>
        <v>3111210</v>
      </c>
      <c r="E785" s="38">
        <v>31111</v>
      </c>
      <c r="F785" s="25">
        <v>3</v>
      </c>
      <c r="G785" s="25" t="s">
        <v>437</v>
      </c>
      <c r="H785" s="25" t="s">
        <v>1002</v>
      </c>
      <c r="I785" s="25">
        <f t="shared" si="110"/>
        <v>109</v>
      </c>
      <c r="J785" s="25">
        <f t="shared" si="112"/>
        <v>14</v>
      </c>
      <c r="K785" s="25">
        <f t="shared" si="111"/>
        <v>3</v>
      </c>
      <c r="L785" s="25"/>
      <c r="M785" s="25"/>
      <c r="N785" s="39"/>
      <c r="O785" s="48">
        <v>782</v>
      </c>
    </row>
    <row r="786" spans="1:15" ht="17.25" thickBot="1" x14ac:dyDescent="0.25">
      <c r="A786" s="78">
        <f t="shared" si="107"/>
        <v>11</v>
      </c>
      <c r="B786" s="78">
        <f t="shared" si="113"/>
        <v>131</v>
      </c>
      <c r="C786" s="78">
        <f t="shared" si="108"/>
        <v>11</v>
      </c>
      <c r="D786" s="79">
        <f t="shared" si="109"/>
        <v>3111211</v>
      </c>
      <c r="E786" s="40">
        <v>31111</v>
      </c>
      <c r="F786" s="41">
        <v>3</v>
      </c>
      <c r="G786" s="41" t="s">
        <v>3473</v>
      </c>
      <c r="H786" s="41" t="s">
        <v>442</v>
      </c>
      <c r="I786" s="41">
        <f t="shared" si="110"/>
        <v>109</v>
      </c>
      <c r="J786" s="41">
        <f t="shared" si="112"/>
        <v>14</v>
      </c>
      <c r="K786" s="41">
        <f t="shared" si="111"/>
        <v>3</v>
      </c>
      <c r="L786" s="41"/>
      <c r="M786" s="41"/>
      <c r="N786" s="43"/>
      <c r="O786" s="48">
        <v>783</v>
      </c>
    </row>
    <row r="787" spans="1:15" ht="16.5" x14ac:dyDescent="0.2">
      <c r="A787" s="78">
        <f t="shared" si="107"/>
        <v>11</v>
      </c>
      <c r="B787" s="78">
        <f t="shared" si="113"/>
        <v>132</v>
      </c>
      <c r="C787" s="78">
        <f t="shared" si="108"/>
        <v>12</v>
      </c>
      <c r="D787" s="79">
        <f t="shared" si="109"/>
        <v>3111320</v>
      </c>
      <c r="E787" s="35">
        <v>31112</v>
      </c>
      <c r="F787" s="36">
        <v>1</v>
      </c>
      <c r="G787" s="36" t="s">
        <v>437</v>
      </c>
      <c r="H787" s="36" t="s">
        <v>1463</v>
      </c>
      <c r="I787" s="36">
        <f t="shared" si="110"/>
        <v>109</v>
      </c>
      <c r="J787" s="36">
        <f t="shared" si="112"/>
        <v>14</v>
      </c>
      <c r="K787" s="36">
        <f t="shared" si="111"/>
        <v>3</v>
      </c>
      <c r="L787" s="36"/>
      <c r="M787" s="36"/>
      <c r="N787" s="37"/>
      <c r="O787" s="48">
        <v>784</v>
      </c>
    </row>
    <row r="788" spans="1:15" ht="16.5" x14ac:dyDescent="0.2">
      <c r="A788" s="78">
        <f t="shared" si="107"/>
        <v>11</v>
      </c>
      <c r="B788" s="78">
        <f t="shared" si="113"/>
        <v>132</v>
      </c>
      <c r="C788" s="78">
        <f t="shared" si="108"/>
        <v>12</v>
      </c>
      <c r="D788" s="79">
        <f t="shared" si="109"/>
        <v>3111321</v>
      </c>
      <c r="E788" s="38">
        <v>31112</v>
      </c>
      <c r="F788" s="25">
        <v>1</v>
      </c>
      <c r="G788" s="25" t="s">
        <v>3473</v>
      </c>
      <c r="H788" s="25" t="s">
        <v>441</v>
      </c>
      <c r="I788" s="25">
        <f t="shared" si="110"/>
        <v>109</v>
      </c>
      <c r="J788" s="25">
        <f t="shared" si="112"/>
        <v>14</v>
      </c>
      <c r="K788" s="25">
        <f t="shared" si="111"/>
        <v>3</v>
      </c>
      <c r="L788" s="25"/>
      <c r="M788" s="25"/>
      <c r="N788" s="39"/>
      <c r="O788" s="48">
        <v>785</v>
      </c>
    </row>
    <row r="789" spans="1:15" ht="16.5" x14ac:dyDescent="0.2">
      <c r="A789" s="78">
        <f t="shared" si="107"/>
        <v>11</v>
      </c>
      <c r="B789" s="78">
        <f t="shared" si="113"/>
        <v>132</v>
      </c>
      <c r="C789" s="78">
        <f t="shared" si="108"/>
        <v>12</v>
      </c>
      <c r="D789" s="79">
        <f t="shared" si="109"/>
        <v>3111320</v>
      </c>
      <c r="E789" s="38">
        <v>31112</v>
      </c>
      <c r="F789" s="25">
        <v>2</v>
      </c>
      <c r="G789" s="25" t="s">
        <v>437</v>
      </c>
      <c r="H789" s="25" t="s">
        <v>443</v>
      </c>
      <c r="I789" s="25">
        <f t="shared" si="110"/>
        <v>109</v>
      </c>
      <c r="J789" s="25">
        <f t="shared" si="112"/>
        <v>14</v>
      </c>
      <c r="K789" s="25">
        <f t="shared" si="111"/>
        <v>3</v>
      </c>
      <c r="L789" s="25"/>
      <c r="M789" s="25"/>
      <c r="N789" s="39"/>
      <c r="O789" s="48">
        <v>786</v>
      </c>
    </row>
    <row r="790" spans="1:15" ht="16.5" x14ac:dyDescent="0.2">
      <c r="A790" s="78">
        <f t="shared" si="107"/>
        <v>11</v>
      </c>
      <c r="B790" s="78">
        <f t="shared" si="113"/>
        <v>132</v>
      </c>
      <c r="C790" s="78">
        <f t="shared" si="108"/>
        <v>12</v>
      </c>
      <c r="D790" s="79">
        <f t="shared" si="109"/>
        <v>3111321</v>
      </c>
      <c r="E790" s="38">
        <v>31112</v>
      </c>
      <c r="F790" s="25">
        <v>2</v>
      </c>
      <c r="G790" s="25" t="s">
        <v>438</v>
      </c>
      <c r="H790" s="25" t="s">
        <v>3480</v>
      </c>
      <c r="I790" s="25">
        <f t="shared" si="110"/>
        <v>109</v>
      </c>
      <c r="J790" s="25">
        <f t="shared" si="112"/>
        <v>14</v>
      </c>
      <c r="K790" s="25">
        <f t="shared" si="111"/>
        <v>3</v>
      </c>
      <c r="L790" s="25"/>
      <c r="M790" s="25"/>
      <c r="N790" s="39"/>
      <c r="O790" s="48">
        <v>787</v>
      </c>
    </row>
    <row r="791" spans="1:15" ht="16.5" x14ac:dyDescent="0.2">
      <c r="A791" s="78">
        <f t="shared" si="107"/>
        <v>11</v>
      </c>
      <c r="B791" s="78">
        <f t="shared" si="113"/>
        <v>132</v>
      </c>
      <c r="C791" s="78">
        <f t="shared" si="108"/>
        <v>12</v>
      </c>
      <c r="D791" s="79">
        <f t="shared" si="109"/>
        <v>3111320</v>
      </c>
      <c r="E791" s="38">
        <v>31112</v>
      </c>
      <c r="F791" s="25">
        <v>3</v>
      </c>
      <c r="G791" s="25" t="s">
        <v>437</v>
      </c>
      <c r="H791" s="25" t="s">
        <v>1002</v>
      </c>
      <c r="I791" s="25">
        <f t="shared" si="110"/>
        <v>109</v>
      </c>
      <c r="J791" s="25">
        <f t="shared" si="112"/>
        <v>14</v>
      </c>
      <c r="K791" s="25">
        <f t="shared" si="111"/>
        <v>3</v>
      </c>
      <c r="L791" s="25"/>
      <c r="M791" s="25"/>
      <c r="N791" s="39"/>
      <c r="O791" s="48">
        <v>788</v>
      </c>
    </row>
    <row r="792" spans="1:15" ht="17.25" thickBot="1" x14ac:dyDescent="0.25">
      <c r="A792" s="78">
        <f t="shared" si="107"/>
        <v>11</v>
      </c>
      <c r="B792" s="78">
        <f t="shared" si="113"/>
        <v>132</v>
      </c>
      <c r="C792" s="78">
        <f t="shared" si="108"/>
        <v>12</v>
      </c>
      <c r="D792" s="79">
        <f t="shared" si="109"/>
        <v>3111321</v>
      </c>
      <c r="E792" s="40">
        <v>31112</v>
      </c>
      <c r="F792" s="41">
        <v>3</v>
      </c>
      <c r="G792" s="41" t="s">
        <v>3473</v>
      </c>
      <c r="H792" s="41" t="s">
        <v>442</v>
      </c>
      <c r="I792" s="41">
        <f t="shared" si="110"/>
        <v>109</v>
      </c>
      <c r="J792" s="41">
        <f t="shared" si="112"/>
        <v>14</v>
      </c>
      <c r="K792" s="41">
        <f t="shared" si="111"/>
        <v>3</v>
      </c>
      <c r="L792" s="41"/>
      <c r="M792" s="41"/>
      <c r="N792" s="43"/>
      <c r="O792" s="48">
        <v>789</v>
      </c>
    </row>
    <row r="793" spans="1:15" ht="16.5" x14ac:dyDescent="0.2">
      <c r="A793" s="78">
        <f t="shared" si="107"/>
        <v>11</v>
      </c>
      <c r="B793" s="78">
        <f t="shared" si="113"/>
        <v>133</v>
      </c>
      <c r="C793" s="78">
        <f t="shared" si="108"/>
        <v>13</v>
      </c>
      <c r="D793" s="79">
        <f t="shared" si="109"/>
        <v>3111430</v>
      </c>
      <c r="E793" s="35">
        <v>31113</v>
      </c>
      <c r="F793" s="36">
        <v>1</v>
      </c>
      <c r="G793" s="36" t="s">
        <v>437</v>
      </c>
      <c r="H793" s="36" t="s">
        <v>1463</v>
      </c>
      <c r="I793" s="36">
        <f t="shared" si="110"/>
        <v>110</v>
      </c>
      <c r="J793" s="36">
        <f t="shared" si="112"/>
        <v>15</v>
      </c>
      <c r="K793" s="36">
        <f t="shared" si="111"/>
        <v>3</v>
      </c>
      <c r="L793" s="36"/>
      <c r="M793" s="36"/>
      <c r="N793" s="37"/>
      <c r="O793" s="48">
        <v>790</v>
      </c>
    </row>
    <row r="794" spans="1:15" ht="16.5" x14ac:dyDescent="0.2">
      <c r="A794" s="78">
        <f t="shared" si="107"/>
        <v>11</v>
      </c>
      <c r="B794" s="78">
        <f t="shared" si="113"/>
        <v>133</v>
      </c>
      <c r="C794" s="78">
        <f t="shared" si="108"/>
        <v>13</v>
      </c>
      <c r="D794" s="79">
        <f t="shared" si="109"/>
        <v>3111431</v>
      </c>
      <c r="E794" s="38">
        <v>31113</v>
      </c>
      <c r="F794" s="25">
        <v>1</v>
      </c>
      <c r="G794" s="25" t="s">
        <v>438</v>
      </c>
      <c r="H794" s="25" t="s">
        <v>441</v>
      </c>
      <c r="I794" s="25">
        <f t="shared" si="110"/>
        <v>110</v>
      </c>
      <c r="J794" s="25">
        <f t="shared" si="112"/>
        <v>15</v>
      </c>
      <c r="K794" s="25">
        <f t="shared" si="111"/>
        <v>3</v>
      </c>
      <c r="L794" s="25"/>
      <c r="M794" s="25"/>
      <c r="N794" s="39"/>
      <c r="O794" s="48">
        <v>791</v>
      </c>
    </row>
    <row r="795" spans="1:15" ht="16.5" x14ac:dyDescent="0.2">
      <c r="A795" s="78">
        <f t="shared" si="107"/>
        <v>11</v>
      </c>
      <c r="B795" s="78">
        <f t="shared" si="113"/>
        <v>133</v>
      </c>
      <c r="C795" s="78">
        <f t="shared" si="108"/>
        <v>13</v>
      </c>
      <c r="D795" s="79">
        <f t="shared" si="109"/>
        <v>3111430</v>
      </c>
      <c r="E795" s="38">
        <v>31113</v>
      </c>
      <c r="F795" s="25">
        <v>2</v>
      </c>
      <c r="G795" s="25" t="s">
        <v>437</v>
      </c>
      <c r="H795" s="25" t="s">
        <v>443</v>
      </c>
      <c r="I795" s="25">
        <f t="shared" si="110"/>
        <v>110</v>
      </c>
      <c r="J795" s="25">
        <f t="shared" si="112"/>
        <v>14</v>
      </c>
      <c r="K795" s="25">
        <f t="shared" si="111"/>
        <v>3</v>
      </c>
      <c r="L795" s="25"/>
      <c r="M795" s="25"/>
      <c r="N795" s="39"/>
      <c r="O795" s="48">
        <v>792</v>
      </c>
    </row>
    <row r="796" spans="1:15" ht="16.5" x14ac:dyDescent="0.2">
      <c r="A796" s="78">
        <f t="shared" si="107"/>
        <v>11</v>
      </c>
      <c r="B796" s="78">
        <f t="shared" si="113"/>
        <v>133</v>
      </c>
      <c r="C796" s="78">
        <f t="shared" si="108"/>
        <v>13</v>
      </c>
      <c r="D796" s="79">
        <f t="shared" si="109"/>
        <v>3111431</v>
      </c>
      <c r="E796" s="38">
        <v>31113</v>
      </c>
      <c r="F796" s="25">
        <v>2</v>
      </c>
      <c r="G796" s="25" t="s">
        <v>438</v>
      </c>
      <c r="H796" s="25" t="s">
        <v>445</v>
      </c>
      <c r="I796" s="25">
        <f t="shared" si="110"/>
        <v>110</v>
      </c>
      <c r="J796" s="25">
        <f t="shared" si="112"/>
        <v>14</v>
      </c>
      <c r="K796" s="25">
        <f t="shared" si="111"/>
        <v>3</v>
      </c>
      <c r="L796" s="25"/>
      <c r="M796" s="25"/>
      <c r="N796" s="39"/>
      <c r="O796" s="48">
        <v>793</v>
      </c>
    </row>
    <row r="797" spans="1:15" ht="16.5" x14ac:dyDescent="0.2">
      <c r="A797" s="78">
        <f t="shared" si="107"/>
        <v>11</v>
      </c>
      <c r="B797" s="78">
        <f t="shared" si="113"/>
        <v>133</v>
      </c>
      <c r="C797" s="78">
        <f t="shared" si="108"/>
        <v>13</v>
      </c>
      <c r="D797" s="79">
        <f t="shared" si="109"/>
        <v>3111430</v>
      </c>
      <c r="E797" s="38">
        <v>31113</v>
      </c>
      <c r="F797" s="25">
        <v>3</v>
      </c>
      <c r="G797" s="25" t="s">
        <v>437</v>
      </c>
      <c r="H797" s="25" t="s">
        <v>1002</v>
      </c>
      <c r="I797" s="25">
        <f t="shared" si="110"/>
        <v>110</v>
      </c>
      <c r="J797" s="25">
        <f t="shared" si="112"/>
        <v>14</v>
      </c>
      <c r="K797" s="25">
        <f t="shared" si="111"/>
        <v>3</v>
      </c>
      <c r="L797" s="25"/>
      <c r="M797" s="25"/>
      <c r="N797" s="39"/>
      <c r="O797" s="48">
        <v>794</v>
      </c>
    </row>
    <row r="798" spans="1:15" ht="17.25" thickBot="1" x14ac:dyDescent="0.25">
      <c r="A798" s="78">
        <f t="shared" si="107"/>
        <v>11</v>
      </c>
      <c r="B798" s="78">
        <f t="shared" si="113"/>
        <v>133</v>
      </c>
      <c r="C798" s="78">
        <f t="shared" si="108"/>
        <v>13</v>
      </c>
      <c r="D798" s="79">
        <f t="shared" si="109"/>
        <v>3111431</v>
      </c>
      <c r="E798" s="40">
        <v>31113</v>
      </c>
      <c r="F798" s="41">
        <v>3</v>
      </c>
      <c r="G798" s="41" t="s">
        <v>3473</v>
      </c>
      <c r="H798" s="41" t="s">
        <v>442</v>
      </c>
      <c r="I798" s="41">
        <f t="shared" si="110"/>
        <v>110</v>
      </c>
      <c r="J798" s="41">
        <f t="shared" si="112"/>
        <v>14</v>
      </c>
      <c r="K798" s="41">
        <f t="shared" si="111"/>
        <v>3</v>
      </c>
      <c r="L798" s="41"/>
      <c r="M798" s="41"/>
      <c r="N798" s="43"/>
      <c r="O798" s="48">
        <v>795</v>
      </c>
    </row>
    <row r="799" spans="1:15" ht="16.5" x14ac:dyDescent="0.2">
      <c r="A799" s="78">
        <f t="shared" si="107"/>
        <v>11</v>
      </c>
      <c r="B799" s="78">
        <f t="shared" si="113"/>
        <v>134</v>
      </c>
      <c r="C799" s="78">
        <f t="shared" si="108"/>
        <v>14</v>
      </c>
      <c r="D799" s="79">
        <f t="shared" si="109"/>
        <v>3111540</v>
      </c>
      <c r="E799" s="35">
        <v>31114</v>
      </c>
      <c r="F799" s="36">
        <v>1</v>
      </c>
      <c r="G799" s="36" t="s">
        <v>437</v>
      </c>
      <c r="H799" s="36" t="s">
        <v>1463</v>
      </c>
      <c r="I799" s="36">
        <f t="shared" si="110"/>
        <v>110</v>
      </c>
      <c r="J799" s="36">
        <f t="shared" si="112"/>
        <v>15</v>
      </c>
      <c r="K799" s="36">
        <f t="shared" si="111"/>
        <v>3</v>
      </c>
      <c r="L799" s="36"/>
      <c r="M799" s="36"/>
      <c r="N799" s="37"/>
      <c r="O799" s="48">
        <v>796</v>
      </c>
    </row>
    <row r="800" spans="1:15" ht="16.5" x14ac:dyDescent="0.2">
      <c r="A800" s="78">
        <f t="shared" si="107"/>
        <v>11</v>
      </c>
      <c r="B800" s="78">
        <f t="shared" si="113"/>
        <v>134</v>
      </c>
      <c r="C800" s="78">
        <f t="shared" si="108"/>
        <v>14</v>
      </c>
      <c r="D800" s="79">
        <f t="shared" si="109"/>
        <v>3111541</v>
      </c>
      <c r="E800" s="38">
        <v>31114</v>
      </c>
      <c r="F800" s="25">
        <v>1</v>
      </c>
      <c r="G800" s="25" t="s">
        <v>438</v>
      </c>
      <c r="H800" s="25" t="s">
        <v>441</v>
      </c>
      <c r="I800" s="25">
        <f t="shared" si="110"/>
        <v>110</v>
      </c>
      <c r="J800" s="25">
        <f t="shared" si="112"/>
        <v>15</v>
      </c>
      <c r="K800" s="25">
        <f t="shared" si="111"/>
        <v>3</v>
      </c>
      <c r="L800" s="25"/>
      <c r="M800" s="25"/>
      <c r="N800" s="39"/>
      <c r="O800" s="48">
        <v>797</v>
      </c>
    </row>
    <row r="801" spans="1:15" ht="16.5" x14ac:dyDescent="0.2">
      <c r="A801" s="78">
        <f t="shared" si="107"/>
        <v>11</v>
      </c>
      <c r="B801" s="78">
        <f t="shared" si="113"/>
        <v>134</v>
      </c>
      <c r="C801" s="78">
        <f t="shared" si="108"/>
        <v>14</v>
      </c>
      <c r="D801" s="79">
        <f t="shared" si="109"/>
        <v>3111540</v>
      </c>
      <c r="E801" s="38">
        <v>31114</v>
      </c>
      <c r="F801" s="25">
        <v>2</v>
      </c>
      <c r="G801" s="25" t="s">
        <v>3475</v>
      </c>
      <c r="H801" s="25" t="s">
        <v>3479</v>
      </c>
      <c r="I801" s="25">
        <f t="shared" si="110"/>
        <v>110</v>
      </c>
      <c r="J801" s="25">
        <f t="shared" si="112"/>
        <v>15</v>
      </c>
      <c r="K801" s="25">
        <f t="shared" si="111"/>
        <v>3</v>
      </c>
      <c r="L801" s="25"/>
      <c r="M801" s="25"/>
      <c r="N801" s="39"/>
      <c r="O801" s="48">
        <v>798</v>
      </c>
    </row>
    <row r="802" spans="1:15" ht="16.5" x14ac:dyDescent="0.2">
      <c r="A802" s="78">
        <f t="shared" si="107"/>
        <v>11</v>
      </c>
      <c r="B802" s="78">
        <f t="shared" si="113"/>
        <v>134</v>
      </c>
      <c r="C802" s="78">
        <f t="shared" si="108"/>
        <v>14</v>
      </c>
      <c r="D802" s="79">
        <f t="shared" si="109"/>
        <v>3111541</v>
      </c>
      <c r="E802" s="38">
        <v>31114</v>
      </c>
      <c r="F802" s="25">
        <v>2</v>
      </c>
      <c r="G802" s="25" t="s">
        <v>438</v>
      </c>
      <c r="H802" s="25" t="s">
        <v>445</v>
      </c>
      <c r="I802" s="25">
        <f t="shared" si="110"/>
        <v>110</v>
      </c>
      <c r="J802" s="25">
        <f t="shared" si="112"/>
        <v>15</v>
      </c>
      <c r="K802" s="25">
        <f t="shared" si="111"/>
        <v>3</v>
      </c>
      <c r="L802" s="25"/>
      <c r="M802" s="25"/>
      <c r="N802" s="39"/>
      <c r="O802" s="48">
        <v>799</v>
      </c>
    </row>
    <row r="803" spans="1:15" ht="16.5" x14ac:dyDescent="0.2">
      <c r="A803" s="78">
        <f t="shared" si="107"/>
        <v>11</v>
      </c>
      <c r="B803" s="78">
        <f t="shared" si="113"/>
        <v>134</v>
      </c>
      <c r="C803" s="78">
        <f t="shared" si="108"/>
        <v>14</v>
      </c>
      <c r="D803" s="79">
        <f t="shared" si="109"/>
        <v>3111540</v>
      </c>
      <c r="E803" s="38">
        <v>31114</v>
      </c>
      <c r="F803" s="25">
        <v>3</v>
      </c>
      <c r="G803" s="25" t="s">
        <v>437</v>
      </c>
      <c r="H803" s="25" t="s">
        <v>1002</v>
      </c>
      <c r="I803" s="25">
        <f t="shared" si="110"/>
        <v>110</v>
      </c>
      <c r="J803" s="25">
        <f t="shared" si="112"/>
        <v>14</v>
      </c>
      <c r="K803" s="25">
        <f t="shared" si="111"/>
        <v>3</v>
      </c>
      <c r="L803" s="25"/>
      <c r="M803" s="25"/>
      <c r="N803" s="39"/>
      <c r="O803" s="48">
        <v>800</v>
      </c>
    </row>
    <row r="804" spans="1:15" ht="17.25" thickBot="1" x14ac:dyDescent="0.25">
      <c r="A804" s="78">
        <f t="shared" si="107"/>
        <v>11</v>
      </c>
      <c r="B804" s="78">
        <f t="shared" si="113"/>
        <v>134</v>
      </c>
      <c r="C804" s="78">
        <f t="shared" si="108"/>
        <v>14</v>
      </c>
      <c r="D804" s="79">
        <f t="shared" si="109"/>
        <v>3111541</v>
      </c>
      <c r="E804" s="40">
        <v>31114</v>
      </c>
      <c r="F804" s="41">
        <v>3</v>
      </c>
      <c r="G804" s="41" t="s">
        <v>438</v>
      </c>
      <c r="H804" s="41" t="s">
        <v>442</v>
      </c>
      <c r="I804" s="41">
        <f t="shared" si="110"/>
        <v>110</v>
      </c>
      <c r="J804" s="41">
        <f t="shared" si="112"/>
        <v>14</v>
      </c>
      <c r="K804" s="41">
        <f t="shared" si="111"/>
        <v>3</v>
      </c>
      <c r="L804" s="41"/>
      <c r="M804" s="41"/>
      <c r="N804" s="43"/>
      <c r="O804" s="48">
        <v>801</v>
      </c>
    </row>
    <row r="805" spans="1:15" ht="16.5" x14ac:dyDescent="0.2">
      <c r="A805" s="78">
        <f t="shared" si="107"/>
        <v>11</v>
      </c>
      <c r="B805" s="78">
        <f t="shared" si="113"/>
        <v>135</v>
      </c>
      <c r="C805" s="78">
        <f t="shared" si="108"/>
        <v>15</v>
      </c>
      <c r="D805" s="79">
        <f t="shared" si="109"/>
        <v>3111650</v>
      </c>
      <c r="E805" s="35">
        <v>31115</v>
      </c>
      <c r="F805" s="36">
        <v>1</v>
      </c>
      <c r="G805" s="36" t="s">
        <v>3475</v>
      </c>
      <c r="H805" s="36" t="s">
        <v>1463</v>
      </c>
      <c r="I805" s="36">
        <f t="shared" si="110"/>
        <v>110</v>
      </c>
      <c r="J805" s="36">
        <f t="shared" si="112"/>
        <v>15</v>
      </c>
      <c r="K805" s="36">
        <f t="shared" si="111"/>
        <v>3</v>
      </c>
      <c r="L805" s="36"/>
      <c r="M805" s="36"/>
      <c r="N805" s="37"/>
      <c r="O805" s="48">
        <v>802</v>
      </c>
    </row>
    <row r="806" spans="1:15" ht="16.5" x14ac:dyDescent="0.2">
      <c r="A806" s="78">
        <f t="shared" si="107"/>
        <v>11</v>
      </c>
      <c r="B806" s="78">
        <f t="shared" si="113"/>
        <v>135</v>
      </c>
      <c r="C806" s="78">
        <f t="shared" si="108"/>
        <v>15</v>
      </c>
      <c r="D806" s="79">
        <f t="shared" si="109"/>
        <v>3111651</v>
      </c>
      <c r="E806" s="38">
        <v>31115</v>
      </c>
      <c r="F806" s="25">
        <v>1</v>
      </c>
      <c r="G806" s="25" t="s">
        <v>438</v>
      </c>
      <c r="H806" s="25" t="s">
        <v>441</v>
      </c>
      <c r="I806" s="25">
        <f t="shared" si="110"/>
        <v>110</v>
      </c>
      <c r="J806" s="25">
        <f t="shared" si="112"/>
        <v>15</v>
      </c>
      <c r="K806" s="25">
        <f t="shared" si="111"/>
        <v>3</v>
      </c>
      <c r="L806" s="25"/>
      <c r="M806" s="25"/>
      <c r="N806" s="39"/>
      <c r="O806" s="48">
        <v>803</v>
      </c>
    </row>
    <row r="807" spans="1:15" ht="16.5" x14ac:dyDescent="0.2">
      <c r="A807" s="78">
        <f t="shared" si="107"/>
        <v>11</v>
      </c>
      <c r="B807" s="78">
        <f t="shared" si="113"/>
        <v>135</v>
      </c>
      <c r="C807" s="78">
        <f t="shared" si="108"/>
        <v>15</v>
      </c>
      <c r="D807" s="79">
        <f t="shared" si="109"/>
        <v>3111650</v>
      </c>
      <c r="E807" s="38">
        <v>31115</v>
      </c>
      <c r="F807" s="25">
        <v>2</v>
      </c>
      <c r="G807" s="25" t="s">
        <v>437</v>
      </c>
      <c r="H807" s="25" t="s">
        <v>443</v>
      </c>
      <c r="I807" s="25">
        <f t="shared" si="110"/>
        <v>110</v>
      </c>
      <c r="J807" s="25">
        <f t="shared" si="112"/>
        <v>15</v>
      </c>
      <c r="K807" s="25">
        <f t="shared" si="111"/>
        <v>3</v>
      </c>
      <c r="L807" s="25"/>
      <c r="M807" s="25"/>
      <c r="N807" s="39"/>
      <c r="O807" s="48">
        <v>804</v>
      </c>
    </row>
    <row r="808" spans="1:15" ht="16.5" x14ac:dyDescent="0.2">
      <c r="A808" s="78">
        <f t="shared" si="107"/>
        <v>11</v>
      </c>
      <c r="B808" s="78">
        <f t="shared" si="113"/>
        <v>135</v>
      </c>
      <c r="C808" s="78">
        <f t="shared" si="108"/>
        <v>15</v>
      </c>
      <c r="D808" s="79">
        <f t="shared" si="109"/>
        <v>3111651</v>
      </c>
      <c r="E808" s="38">
        <v>31115</v>
      </c>
      <c r="F808" s="25">
        <v>2</v>
      </c>
      <c r="G808" s="25" t="s">
        <v>438</v>
      </c>
      <c r="H808" s="25" t="s">
        <v>445</v>
      </c>
      <c r="I808" s="25">
        <f t="shared" si="110"/>
        <v>110</v>
      </c>
      <c r="J808" s="25">
        <f t="shared" si="112"/>
        <v>15</v>
      </c>
      <c r="K808" s="25">
        <f t="shared" si="111"/>
        <v>3</v>
      </c>
      <c r="L808" s="25"/>
      <c r="M808" s="25"/>
      <c r="N808" s="39"/>
      <c r="O808" s="48">
        <v>805</v>
      </c>
    </row>
    <row r="809" spans="1:15" ht="16.5" x14ac:dyDescent="0.2">
      <c r="A809" s="78">
        <f t="shared" si="107"/>
        <v>11</v>
      </c>
      <c r="B809" s="78">
        <f t="shared" si="113"/>
        <v>135</v>
      </c>
      <c r="C809" s="78">
        <f t="shared" si="108"/>
        <v>15</v>
      </c>
      <c r="D809" s="79">
        <f t="shared" si="109"/>
        <v>3111650</v>
      </c>
      <c r="E809" s="38">
        <v>31115</v>
      </c>
      <c r="F809" s="25">
        <v>3</v>
      </c>
      <c r="G809" s="25" t="s">
        <v>437</v>
      </c>
      <c r="H809" s="25" t="s">
        <v>3476</v>
      </c>
      <c r="I809" s="25">
        <f t="shared" si="110"/>
        <v>110</v>
      </c>
      <c r="J809" s="25">
        <f t="shared" si="112"/>
        <v>15</v>
      </c>
      <c r="K809" s="25">
        <f t="shared" si="111"/>
        <v>3</v>
      </c>
      <c r="L809" s="25"/>
      <c r="M809" s="25"/>
      <c r="N809" s="39"/>
      <c r="O809" s="48">
        <v>806</v>
      </c>
    </row>
    <row r="810" spans="1:15" ht="17.25" thickBot="1" x14ac:dyDescent="0.25">
      <c r="A810" s="78">
        <f t="shared" si="107"/>
        <v>11</v>
      </c>
      <c r="B810" s="78">
        <f t="shared" si="113"/>
        <v>135</v>
      </c>
      <c r="C810" s="78">
        <f t="shared" si="108"/>
        <v>15</v>
      </c>
      <c r="D810" s="79">
        <f t="shared" si="109"/>
        <v>3111651</v>
      </c>
      <c r="E810" s="40">
        <v>31115</v>
      </c>
      <c r="F810" s="41">
        <v>3</v>
      </c>
      <c r="G810" s="41" t="s">
        <v>438</v>
      </c>
      <c r="H810" s="41" t="s">
        <v>3481</v>
      </c>
      <c r="I810" s="41">
        <f t="shared" si="110"/>
        <v>110</v>
      </c>
      <c r="J810" s="41">
        <f t="shared" si="112"/>
        <v>15</v>
      </c>
      <c r="K810" s="41">
        <f t="shared" si="111"/>
        <v>3</v>
      </c>
      <c r="L810" s="41"/>
      <c r="M810" s="41"/>
      <c r="N810" s="43"/>
      <c r="O810" s="48">
        <v>807</v>
      </c>
    </row>
    <row r="811" spans="1:15" ht="16.5" x14ac:dyDescent="0.2">
      <c r="A811" s="78">
        <f t="shared" si="107"/>
        <v>12</v>
      </c>
      <c r="B811" s="78">
        <f t="shared" si="113"/>
        <v>136</v>
      </c>
      <c r="C811" s="78">
        <f t="shared" si="108"/>
        <v>1</v>
      </c>
      <c r="D811" s="79">
        <f t="shared" si="109"/>
        <v>3120110</v>
      </c>
      <c r="E811" s="35">
        <v>31201</v>
      </c>
      <c r="F811" s="36">
        <v>1</v>
      </c>
      <c r="G811" s="36" t="s">
        <v>437</v>
      </c>
      <c r="H811" s="36" t="s">
        <v>1463</v>
      </c>
      <c r="I811" s="36">
        <f t="shared" si="110"/>
        <v>114</v>
      </c>
      <c r="J811" s="36">
        <f t="shared" si="112"/>
        <v>15</v>
      </c>
      <c r="K811" s="36">
        <f t="shared" si="111"/>
        <v>3</v>
      </c>
      <c r="L811" s="36"/>
      <c r="M811" s="36"/>
      <c r="N811" s="37"/>
      <c r="O811" s="48">
        <v>808</v>
      </c>
    </row>
    <row r="812" spans="1:15" ht="16.5" x14ac:dyDescent="0.2">
      <c r="A812" s="78">
        <f t="shared" si="107"/>
        <v>12</v>
      </c>
      <c r="B812" s="78">
        <f t="shared" si="113"/>
        <v>136</v>
      </c>
      <c r="C812" s="78">
        <f t="shared" si="108"/>
        <v>1</v>
      </c>
      <c r="D812" s="79">
        <f t="shared" si="109"/>
        <v>3120111</v>
      </c>
      <c r="E812" s="38">
        <v>31201</v>
      </c>
      <c r="F812" s="25">
        <v>1</v>
      </c>
      <c r="G812" s="25" t="s">
        <v>438</v>
      </c>
      <c r="H812" s="25" t="s">
        <v>3478</v>
      </c>
      <c r="I812" s="25">
        <f t="shared" si="110"/>
        <v>114</v>
      </c>
      <c r="J812" s="25">
        <f t="shared" si="112"/>
        <v>15</v>
      </c>
      <c r="K812" s="25">
        <f t="shared" si="111"/>
        <v>3</v>
      </c>
      <c r="L812" s="25"/>
      <c r="M812" s="25"/>
      <c r="N812" s="39"/>
      <c r="O812" s="48">
        <v>809</v>
      </c>
    </row>
    <row r="813" spans="1:15" ht="16.5" x14ac:dyDescent="0.2">
      <c r="A813" s="78">
        <f t="shared" si="107"/>
        <v>12</v>
      </c>
      <c r="B813" s="78">
        <f t="shared" si="113"/>
        <v>136</v>
      </c>
      <c r="C813" s="78">
        <f t="shared" si="108"/>
        <v>1</v>
      </c>
      <c r="D813" s="79">
        <f t="shared" si="109"/>
        <v>3120110</v>
      </c>
      <c r="E813" s="38">
        <v>31201</v>
      </c>
      <c r="F813" s="25">
        <v>2</v>
      </c>
      <c r="G813" s="25" t="s">
        <v>437</v>
      </c>
      <c r="H813" s="25" t="s">
        <v>3479</v>
      </c>
      <c r="I813" s="25">
        <f t="shared" si="110"/>
        <v>114</v>
      </c>
      <c r="J813" s="25">
        <f t="shared" si="112"/>
        <v>15</v>
      </c>
      <c r="K813" s="25">
        <f t="shared" si="111"/>
        <v>3</v>
      </c>
      <c r="L813" s="25"/>
      <c r="M813" s="25"/>
      <c r="N813" s="39"/>
      <c r="O813" s="48">
        <v>810</v>
      </c>
    </row>
    <row r="814" spans="1:15" ht="16.5" x14ac:dyDescent="0.2">
      <c r="A814" s="78">
        <f t="shared" si="107"/>
        <v>12</v>
      </c>
      <c r="B814" s="78">
        <f t="shared" si="113"/>
        <v>136</v>
      </c>
      <c r="C814" s="78">
        <f t="shared" si="108"/>
        <v>1</v>
      </c>
      <c r="D814" s="79">
        <f t="shared" si="109"/>
        <v>3120111</v>
      </c>
      <c r="E814" s="38">
        <v>31201</v>
      </c>
      <c r="F814" s="25">
        <v>2</v>
      </c>
      <c r="G814" s="25" t="s">
        <v>438</v>
      </c>
      <c r="H814" s="25" t="s">
        <v>445</v>
      </c>
      <c r="I814" s="25">
        <f t="shared" si="110"/>
        <v>114</v>
      </c>
      <c r="J814" s="25">
        <f t="shared" si="112"/>
        <v>15</v>
      </c>
      <c r="K814" s="25">
        <f t="shared" si="111"/>
        <v>3</v>
      </c>
      <c r="L814" s="25"/>
      <c r="M814" s="25"/>
      <c r="N814" s="39"/>
      <c r="O814" s="48">
        <v>811</v>
      </c>
    </row>
    <row r="815" spans="1:15" ht="16.5" x14ac:dyDescent="0.2">
      <c r="A815" s="78">
        <f t="shared" si="107"/>
        <v>12</v>
      </c>
      <c r="B815" s="78">
        <f t="shared" si="113"/>
        <v>136</v>
      </c>
      <c r="C815" s="78">
        <f t="shared" si="108"/>
        <v>1</v>
      </c>
      <c r="D815" s="79">
        <f t="shared" si="109"/>
        <v>3120110</v>
      </c>
      <c r="E815" s="38">
        <v>31201</v>
      </c>
      <c r="F815" s="25">
        <v>3</v>
      </c>
      <c r="G815" s="25" t="s">
        <v>437</v>
      </c>
      <c r="H815" s="25" t="s">
        <v>1002</v>
      </c>
      <c r="I815" s="25">
        <f t="shared" si="110"/>
        <v>114</v>
      </c>
      <c r="J815" s="25">
        <f t="shared" si="112"/>
        <v>15</v>
      </c>
      <c r="K815" s="25">
        <f t="shared" si="111"/>
        <v>3</v>
      </c>
      <c r="L815" s="25"/>
      <c r="M815" s="25"/>
      <c r="N815" s="39"/>
      <c r="O815" s="48">
        <v>812</v>
      </c>
    </row>
    <row r="816" spans="1:15" ht="17.25" thickBot="1" x14ac:dyDescent="0.25">
      <c r="A816" s="78">
        <f t="shared" si="107"/>
        <v>12</v>
      </c>
      <c r="B816" s="78">
        <f t="shared" si="113"/>
        <v>136</v>
      </c>
      <c r="C816" s="78">
        <f t="shared" si="108"/>
        <v>1</v>
      </c>
      <c r="D816" s="79">
        <f t="shared" si="109"/>
        <v>3120111</v>
      </c>
      <c r="E816" s="40">
        <v>31201</v>
      </c>
      <c r="F816" s="41">
        <v>3</v>
      </c>
      <c r="G816" s="41" t="s">
        <v>438</v>
      </c>
      <c r="H816" s="41" t="s">
        <v>442</v>
      </c>
      <c r="I816" s="41">
        <f t="shared" si="110"/>
        <v>114</v>
      </c>
      <c r="J816" s="41">
        <f t="shared" si="112"/>
        <v>15</v>
      </c>
      <c r="K816" s="41">
        <f t="shared" si="111"/>
        <v>3</v>
      </c>
      <c r="L816" s="41"/>
      <c r="M816" s="41"/>
      <c r="N816" s="43"/>
      <c r="O816" s="48">
        <v>813</v>
      </c>
    </row>
    <row r="817" spans="1:15" ht="16.5" x14ac:dyDescent="0.2">
      <c r="A817" s="78">
        <f t="shared" si="107"/>
        <v>12</v>
      </c>
      <c r="B817" s="78">
        <f t="shared" si="113"/>
        <v>137</v>
      </c>
      <c r="C817" s="78">
        <f t="shared" si="108"/>
        <v>2</v>
      </c>
      <c r="D817" s="79">
        <f t="shared" si="109"/>
        <v>3120220</v>
      </c>
      <c r="E817" s="35">
        <v>31202</v>
      </c>
      <c r="F817" s="36">
        <v>1</v>
      </c>
      <c r="G817" s="36" t="s">
        <v>437</v>
      </c>
      <c r="H817" s="36" t="s">
        <v>1463</v>
      </c>
      <c r="I817" s="36">
        <f t="shared" si="110"/>
        <v>115</v>
      </c>
      <c r="J817" s="36">
        <f t="shared" si="112"/>
        <v>16</v>
      </c>
      <c r="K817" s="36">
        <f t="shared" si="111"/>
        <v>3</v>
      </c>
      <c r="L817" s="36"/>
      <c r="M817" s="36"/>
      <c r="N817" s="37"/>
      <c r="O817" s="48">
        <v>814</v>
      </c>
    </row>
    <row r="818" spans="1:15" ht="16.5" x14ac:dyDescent="0.2">
      <c r="A818" s="78">
        <f t="shared" si="107"/>
        <v>12</v>
      </c>
      <c r="B818" s="78">
        <f t="shared" si="113"/>
        <v>137</v>
      </c>
      <c r="C818" s="78">
        <f t="shared" si="108"/>
        <v>2</v>
      </c>
      <c r="D818" s="79">
        <f t="shared" si="109"/>
        <v>3120221</v>
      </c>
      <c r="E818" s="38">
        <v>31202</v>
      </c>
      <c r="F818" s="25">
        <v>1</v>
      </c>
      <c r="G818" s="25" t="s">
        <v>438</v>
      </c>
      <c r="H818" s="25" t="s">
        <v>441</v>
      </c>
      <c r="I818" s="25">
        <f t="shared" si="110"/>
        <v>115</v>
      </c>
      <c r="J818" s="25">
        <f t="shared" si="112"/>
        <v>16</v>
      </c>
      <c r="K818" s="25">
        <f t="shared" si="111"/>
        <v>3</v>
      </c>
      <c r="L818" s="25"/>
      <c r="M818" s="25"/>
      <c r="N818" s="39"/>
      <c r="O818" s="48">
        <v>815</v>
      </c>
    </row>
    <row r="819" spans="1:15" ht="16.5" x14ac:dyDescent="0.2">
      <c r="A819" s="78">
        <f t="shared" si="107"/>
        <v>12</v>
      </c>
      <c r="B819" s="78">
        <f t="shared" si="113"/>
        <v>137</v>
      </c>
      <c r="C819" s="78">
        <f t="shared" si="108"/>
        <v>2</v>
      </c>
      <c r="D819" s="79">
        <f t="shared" si="109"/>
        <v>3120220</v>
      </c>
      <c r="E819" s="38">
        <v>31202</v>
      </c>
      <c r="F819" s="25">
        <v>2</v>
      </c>
      <c r="G819" s="25" t="s">
        <v>437</v>
      </c>
      <c r="H819" s="25" t="s">
        <v>3479</v>
      </c>
      <c r="I819" s="25">
        <f t="shared" si="110"/>
        <v>115</v>
      </c>
      <c r="J819" s="25">
        <f t="shared" si="112"/>
        <v>15</v>
      </c>
      <c r="K819" s="25">
        <f t="shared" si="111"/>
        <v>3</v>
      </c>
      <c r="L819" s="25"/>
      <c r="M819" s="25"/>
      <c r="N819" s="39"/>
      <c r="O819" s="48">
        <v>816</v>
      </c>
    </row>
    <row r="820" spans="1:15" ht="16.5" x14ac:dyDescent="0.2">
      <c r="A820" s="78">
        <f t="shared" si="107"/>
        <v>12</v>
      </c>
      <c r="B820" s="78">
        <f t="shared" si="113"/>
        <v>137</v>
      </c>
      <c r="C820" s="78">
        <f t="shared" si="108"/>
        <v>2</v>
      </c>
      <c r="D820" s="79">
        <f t="shared" si="109"/>
        <v>3120221</v>
      </c>
      <c r="E820" s="38">
        <v>31202</v>
      </c>
      <c r="F820" s="25">
        <v>2</v>
      </c>
      <c r="G820" s="25" t="s">
        <v>438</v>
      </c>
      <c r="H820" s="25" t="s">
        <v>445</v>
      </c>
      <c r="I820" s="25">
        <f t="shared" si="110"/>
        <v>115</v>
      </c>
      <c r="J820" s="25">
        <f t="shared" si="112"/>
        <v>15</v>
      </c>
      <c r="K820" s="25">
        <f t="shared" si="111"/>
        <v>3</v>
      </c>
      <c r="L820" s="25"/>
      <c r="M820" s="25"/>
      <c r="N820" s="39"/>
      <c r="O820" s="48">
        <v>817</v>
      </c>
    </row>
    <row r="821" spans="1:15" ht="16.5" x14ac:dyDescent="0.2">
      <c r="A821" s="78">
        <f t="shared" si="107"/>
        <v>12</v>
      </c>
      <c r="B821" s="78">
        <f t="shared" si="113"/>
        <v>137</v>
      </c>
      <c r="C821" s="78">
        <f t="shared" si="108"/>
        <v>2</v>
      </c>
      <c r="D821" s="79">
        <f t="shared" si="109"/>
        <v>3120220</v>
      </c>
      <c r="E821" s="38">
        <v>31202</v>
      </c>
      <c r="F821" s="25">
        <v>3</v>
      </c>
      <c r="G821" s="25" t="s">
        <v>3475</v>
      </c>
      <c r="H821" s="25" t="s">
        <v>1002</v>
      </c>
      <c r="I821" s="25">
        <f t="shared" si="110"/>
        <v>115</v>
      </c>
      <c r="J821" s="25">
        <f t="shared" si="112"/>
        <v>15</v>
      </c>
      <c r="K821" s="25">
        <f t="shared" si="111"/>
        <v>3</v>
      </c>
      <c r="L821" s="25"/>
      <c r="M821" s="25"/>
      <c r="N821" s="39"/>
      <c r="O821" s="48">
        <v>818</v>
      </c>
    </row>
    <row r="822" spans="1:15" ht="17.25" thickBot="1" x14ac:dyDescent="0.25">
      <c r="A822" s="78">
        <f t="shared" si="107"/>
        <v>12</v>
      </c>
      <c r="B822" s="78">
        <f t="shared" si="113"/>
        <v>137</v>
      </c>
      <c r="C822" s="78">
        <f t="shared" si="108"/>
        <v>2</v>
      </c>
      <c r="D822" s="79">
        <f t="shared" si="109"/>
        <v>3120221</v>
      </c>
      <c r="E822" s="40">
        <v>31202</v>
      </c>
      <c r="F822" s="41">
        <v>3</v>
      </c>
      <c r="G822" s="41" t="s">
        <v>438</v>
      </c>
      <c r="H822" s="41" t="s">
        <v>442</v>
      </c>
      <c r="I822" s="41">
        <f t="shared" si="110"/>
        <v>115</v>
      </c>
      <c r="J822" s="41">
        <f t="shared" si="112"/>
        <v>15</v>
      </c>
      <c r="K822" s="41">
        <f t="shared" si="111"/>
        <v>3</v>
      </c>
      <c r="L822" s="41"/>
      <c r="M822" s="41"/>
      <c r="N822" s="43"/>
      <c r="O822" s="48">
        <v>819</v>
      </c>
    </row>
    <row r="823" spans="1:15" ht="16.5" x14ac:dyDescent="0.2">
      <c r="A823" s="78">
        <f t="shared" si="107"/>
        <v>12</v>
      </c>
      <c r="B823" s="78">
        <f t="shared" si="113"/>
        <v>138</v>
      </c>
      <c r="C823" s="78">
        <f t="shared" si="108"/>
        <v>3</v>
      </c>
      <c r="D823" s="79">
        <f t="shared" si="109"/>
        <v>3120330</v>
      </c>
      <c r="E823" s="35">
        <v>31203</v>
      </c>
      <c r="F823" s="36">
        <v>1</v>
      </c>
      <c r="G823" s="36" t="s">
        <v>437</v>
      </c>
      <c r="H823" s="36" t="s">
        <v>1463</v>
      </c>
      <c r="I823" s="36">
        <f t="shared" si="110"/>
        <v>115</v>
      </c>
      <c r="J823" s="36">
        <f t="shared" si="112"/>
        <v>16</v>
      </c>
      <c r="K823" s="36">
        <f t="shared" si="111"/>
        <v>3</v>
      </c>
      <c r="L823" s="36"/>
      <c r="M823" s="36"/>
      <c r="N823" s="37"/>
      <c r="O823" s="48">
        <v>820</v>
      </c>
    </row>
    <row r="824" spans="1:15" ht="16.5" x14ac:dyDescent="0.2">
      <c r="A824" s="78">
        <f t="shared" si="107"/>
        <v>12</v>
      </c>
      <c r="B824" s="78">
        <f t="shared" si="113"/>
        <v>138</v>
      </c>
      <c r="C824" s="78">
        <f t="shared" si="108"/>
        <v>3</v>
      </c>
      <c r="D824" s="79">
        <f t="shared" si="109"/>
        <v>3120331</v>
      </c>
      <c r="E824" s="38">
        <v>31203</v>
      </c>
      <c r="F824" s="25">
        <v>1</v>
      </c>
      <c r="G824" s="25" t="s">
        <v>438</v>
      </c>
      <c r="H824" s="25" t="s">
        <v>441</v>
      </c>
      <c r="I824" s="25">
        <f t="shared" si="110"/>
        <v>115</v>
      </c>
      <c r="J824" s="25">
        <f t="shared" si="112"/>
        <v>16</v>
      </c>
      <c r="K824" s="25">
        <f t="shared" si="111"/>
        <v>3</v>
      </c>
      <c r="L824" s="25"/>
      <c r="M824" s="25"/>
      <c r="N824" s="39"/>
      <c r="O824" s="48">
        <v>821</v>
      </c>
    </row>
    <row r="825" spans="1:15" ht="16.5" x14ac:dyDescent="0.2">
      <c r="A825" s="78">
        <f t="shared" si="107"/>
        <v>12</v>
      </c>
      <c r="B825" s="78">
        <f t="shared" si="113"/>
        <v>138</v>
      </c>
      <c r="C825" s="78">
        <f t="shared" si="108"/>
        <v>3</v>
      </c>
      <c r="D825" s="79">
        <f t="shared" si="109"/>
        <v>3120330</v>
      </c>
      <c r="E825" s="38">
        <v>31203</v>
      </c>
      <c r="F825" s="25">
        <v>2</v>
      </c>
      <c r="G825" s="25" t="s">
        <v>437</v>
      </c>
      <c r="H825" s="25" t="s">
        <v>443</v>
      </c>
      <c r="I825" s="25">
        <f t="shared" si="110"/>
        <v>115</v>
      </c>
      <c r="J825" s="25">
        <f t="shared" si="112"/>
        <v>16</v>
      </c>
      <c r="K825" s="25">
        <f t="shared" si="111"/>
        <v>3</v>
      </c>
      <c r="L825" s="25"/>
      <c r="M825" s="25"/>
      <c r="N825" s="39"/>
      <c r="O825" s="48">
        <v>822</v>
      </c>
    </row>
    <row r="826" spans="1:15" ht="16.5" x14ac:dyDescent="0.2">
      <c r="A826" s="78">
        <f t="shared" si="107"/>
        <v>12</v>
      </c>
      <c r="B826" s="78">
        <f t="shared" si="113"/>
        <v>138</v>
      </c>
      <c r="C826" s="78">
        <f t="shared" si="108"/>
        <v>3</v>
      </c>
      <c r="D826" s="79">
        <f t="shared" si="109"/>
        <v>3120331</v>
      </c>
      <c r="E826" s="38">
        <v>31203</v>
      </c>
      <c r="F826" s="25">
        <v>2</v>
      </c>
      <c r="G826" s="25" t="s">
        <v>438</v>
      </c>
      <c r="H826" s="25" t="s">
        <v>445</v>
      </c>
      <c r="I826" s="25">
        <f t="shared" si="110"/>
        <v>115</v>
      </c>
      <c r="J826" s="25">
        <f t="shared" si="112"/>
        <v>16</v>
      </c>
      <c r="K826" s="25">
        <f t="shared" si="111"/>
        <v>3</v>
      </c>
      <c r="L826" s="25"/>
      <c r="M826" s="25"/>
      <c r="N826" s="39"/>
      <c r="O826" s="48">
        <v>823</v>
      </c>
    </row>
    <row r="827" spans="1:15" ht="16.5" x14ac:dyDescent="0.2">
      <c r="A827" s="78">
        <f t="shared" si="107"/>
        <v>12</v>
      </c>
      <c r="B827" s="78">
        <f t="shared" si="113"/>
        <v>138</v>
      </c>
      <c r="C827" s="78">
        <f t="shared" si="108"/>
        <v>3</v>
      </c>
      <c r="D827" s="79">
        <f t="shared" si="109"/>
        <v>3120330</v>
      </c>
      <c r="E827" s="38">
        <v>31203</v>
      </c>
      <c r="F827" s="25">
        <v>3</v>
      </c>
      <c r="G827" s="25" t="s">
        <v>437</v>
      </c>
      <c r="H827" s="25" t="s">
        <v>1002</v>
      </c>
      <c r="I827" s="25">
        <f t="shared" si="110"/>
        <v>115</v>
      </c>
      <c r="J827" s="25">
        <f t="shared" si="112"/>
        <v>15</v>
      </c>
      <c r="K827" s="25">
        <f t="shared" si="111"/>
        <v>3</v>
      </c>
      <c r="L827" s="25"/>
      <c r="M827" s="25"/>
      <c r="N827" s="39"/>
      <c r="O827" s="48">
        <v>824</v>
      </c>
    </row>
    <row r="828" spans="1:15" ht="17.25" thickBot="1" x14ac:dyDescent="0.25">
      <c r="A828" s="78">
        <f t="shared" si="107"/>
        <v>12</v>
      </c>
      <c r="B828" s="78">
        <f t="shared" si="113"/>
        <v>138</v>
      </c>
      <c r="C828" s="78">
        <f t="shared" si="108"/>
        <v>3</v>
      </c>
      <c r="D828" s="79">
        <f t="shared" si="109"/>
        <v>3120331</v>
      </c>
      <c r="E828" s="40">
        <v>31203</v>
      </c>
      <c r="F828" s="41">
        <v>3</v>
      </c>
      <c r="G828" s="41" t="s">
        <v>438</v>
      </c>
      <c r="H828" s="41" t="s">
        <v>442</v>
      </c>
      <c r="I828" s="41">
        <f t="shared" si="110"/>
        <v>115</v>
      </c>
      <c r="J828" s="41">
        <f t="shared" si="112"/>
        <v>15</v>
      </c>
      <c r="K828" s="41">
        <f t="shared" si="111"/>
        <v>3</v>
      </c>
      <c r="L828" s="41"/>
      <c r="M828" s="41"/>
      <c r="N828" s="43"/>
      <c r="O828" s="48">
        <v>825</v>
      </c>
    </row>
    <row r="829" spans="1:15" ht="16.5" x14ac:dyDescent="0.2">
      <c r="A829" s="78">
        <f t="shared" si="107"/>
        <v>12</v>
      </c>
      <c r="B829" s="78">
        <f t="shared" si="113"/>
        <v>139</v>
      </c>
      <c r="C829" s="78">
        <f t="shared" si="108"/>
        <v>4</v>
      </c>
      <c r="D829" s="79">
        <f t="shared" si="109"/>
        <v>3120440</v>
      </c>
      <c r="E829" s="35">
        <v>31204</v>
      </c>
      <c r="F829" s="36">
        <v>1</v>
      </c>
      <c r="G829" s="36" t="s">
        <v>437</v>
      </c>
      <c r="H829" s="36" t="s">
        <v>1463</v>
      </c>
      <c r="I829" s="36">
        <f t="shared" si="110"/>
        <v>115</v>
      </c>
      <c r="J829" s="36">
        <f t="shared" si="112"/>
        <v>16</v>
      </c>
      <c r="K829" s="36">
        <f t="shared" si="111"/>
        <v>3</v>
      </c>
      <c r="L829" s="36"/>
      <c r="M829" s="36"/>
      <c r="N829" s="37"/>
      <c r="O829" s="48">
        <v>826</v>
      </c>
    </row>
    <row r="830" spans="1:15" ht="16.5" x14ac:dyDescent="0.2">
      <c r="A830" s="78">
        <f t="shared" si="107"/>
        <v>12</v>
      </c>
      <c r="B830" s="78">
        <f t="shared" si="113"/>
        <v>139</v>
      </c>
      <c r="C830" s="78">
        <f t="shared" si="108"/>
        <v>4</v>
      </c>
      <c r="D830" s="79">
        <f t="shared" si="109"/>
        <v>3120441</v>
      </c>
      <c r="E830" s="38">
        <v>31204</v>
      </c>
      <c r="F830" s="25">
        <v>1</v>
      </c>
      <c r="G830" s="25" t="s">
        <v>438</v>
      </c>
      <c r="H830" s="25" t="s">
        <v>441</v>
      </c>
      <c r="I830" s="25">
        <f t="shared" si="110"/>
        <v>115</v>
      </c>
      <c r="J830" s="25">
        <f t="shared" si="112"/>
        <v>16</v>
      </c>
      <c r="K830" s="25">
        <f t="shared" si="111"/>
        <v>3</v>
      </c>
      <c r="L830" s="25"/>
      <c r="M830" s="25"/>
      <c r="N830" s="39"/>
      <c r="O830" s="48">
        <v>827</v>
      </c>
    </row>
    <row r="831" spans="1:15" ht="16.5" x14ac:dyDescent="0.2">
      <c r="A831" s="78">
        <f t="shared" si="107"/>
        <v>12</v>
      </c>
      <c r="B831" s="78">
        <f t="shared" si="113"/>
        <v>139</v>
      </c>
      <c r="C831" s="78">
        <f t="shared" si="108"/>
        <v>4</v>
      </c>
      <c r="D831" s="79">
        <f t="shared" si="109"/>
        <v>3120440</v>
      </c>
      <c r="E831" s="38">
        <v>31204</v>
      </c>
      <c r="F831" s="25">
        <v>2</v>
      </c>
      <c r="G831" s="25" t="s">
        <v>437</v>
      </c>
      <c r="H831" s="25" t="s">
        <v>443</v>
      </c>
      <c r="I831" s="25">
        <f t="shared" si="110"/>
        <v>115</v>
      </c>
      <c r="J831" s="25">
        <f t="shared" si="112"/>
        <v>16</v>
      </c>
      <c r="K831" s="25">
        <f t="shared" si="111"/>
        <v>3</v>
      </c>
      <c r="L831" s="25"/>
      <c r="M831" s="25"/>
      <c r="N831" s="39"/>
      <c r="O831" s="48">
        <v>828</v>
      </c>
    </row>
    <row r="832" spans="1:15" ht="16.5" x14ac:dyDescent="0.2">
      <c r="A832" s="78">
        <f t="shared" si="107"/>
        <v>12</v>
      </c>
      <c r="B832" s="78">
        <f t="shared" si="113"/>
        <v>139</v>
      </c>
      <c r="C832" s="78">
        <f t="shared" si="108"/>
        <v>4</v>
      </c>
      <c r="D832" s="79">
        <f t="shared" si="109"/>
        <v>3120441</v>
      </c>
      <c r="E832" s="38">
        <v>31204</v>
      </c>
      <c r="F832" s="25">
        <v>2</v>
      </c>
      <c r="G832" s="25" t="s">
        <v>3473</v>
      </c>
      <c r="H832" s="25" t="s">
        <v>445</v>
      </c>
      <c r="I832" s="25">
        <f t="shared" si="110"/>
        <v>115</v>
      </c>
      <c r="J832" s="25">
        <f t="shared" si="112"/>
        <v>16</v>
      </c>
      <c r="K832" s="25">
        <f t="shared" si="111"/>
        <v>3</v>
      </c>
      <c r="L832" s="25"/>
      <c r="M832" s="25"/>
      <c r="N832" s="39"/>
      <c r="O832" s="48">
        <v>829</v>
      </c>
    </row>
    <row r="833" spans="1:15" ht="16.5" x14ac:dyDescent="0.2">
      <c r="A833" s="78">
        <f t="shared" si="107"/>
        <v>12</v>
      </c>
      <c r="B833" s="78">
        <f t="shared" si="113"/>
        <v>139</v>
      </c>
      <c r="C833" s="78">
        <f t="shared" si="108"/>
        <v>4</v>
      </c>
      <c r="D833" s="79">
        <f t="shared" si="109"/>
        <v>3120440</v>
      </c>
      <c r="E833" s="38">
        <v>31204</v>
      </c>
      <c r="F833" s="25">
        <v>3</v>
      </c>
      <c r="G833" s="25" t="s">
        <v>437</v>
      </c>
      <c r="H833" s="25" t="s">
        <v>1002</v>
      </c>
      <c r="I833" s="25">
        <f t="shared" si="110"/>
        <v>115</v>
      </c>
      <c r="J833" s="25">
        <f t="shared" si="112"/>
        <v>16</v>
      </c>
      <c r="K833" s="25">
        <f t="shared" si="111"/>
        <v>3</v>
      </c>
      <c r="L833" s="25"/>
      <c r="M833" s="25"/>
      <c r="N833" s="39"/>
      <c r="O833" s="48">
        <v>830</v>
      </c>
    </row>
    <row r="834" spans="1:15" ht="17.25" thickBot="1" x14ac:dyDescent="0.25">
      <c r="A834" s="78">
        <f t="shared" ref="A834:A897" si="114">MATCH(B834-1,$AD$4:$AD$19,1)</f>
        <v>12</v>
      </c>
      <c r="B834" s="78">
        <f t="shared" si="113"/>
        <v>139</v>
      </c>
      <c r="C834" s="78">
        <f t="shared" ref="C834:C897" si="115">B834-INDEX($AD$4:$AD$19,A834)</f>
        <v>4</v>
      </c>
      <c r="D834" s="79">
        <f t="shared" ref="D834:D897" si="116">E834*100+C834*10+IF(G834="jlr",0,1)</f>
        <v>3120441</v>
      </c>
      <c r="E834" s="40">
        <v>31204</v>
      </c>
      <c r="F834" s="41">
        <v>3</v>
      </c>
      <c r="G834" s="41" t="s">
        <v>438</v>
      </c>
      <c r="H834" s="41" t="s">
        <v>442</v>
      </c>
      <c r="I834" s="41">
        <f t="shared" ref="I834:I897" si="117">INDEX($V$4:$V$198,B834)</f>
        <v>115</v>
      </c>
      <c r="J834" s="41">
        <f t="shared" si="112"/>
        <v>16</v>
      </c>
      <c r="K834" s="41">
        <f t="shared" ref="K834:K897" si="118">INDEX($Z$4:$Z$198,B834)</f>
        <v>3</v>
      </c>
      <c r="L834" s="41"/>
      <c r="M834" s="41"/>
      <c r="N834" s="43"/>
      <c r="O834" s="48">
        <v>831</v>
      </c>
    </row>
    <row r="835" spans="1:15" ht="16.5" x14ac:dyDescent="0.2">
      <c r="A835" s="78">
        <f t="shared" si="114"/>
        <v>12</v>
      </c>
      <c r="B835" s="78">
        <f t="shared" si="113"/>
        <v>140</v>
      </c>
      <c r="C835" s="78">
        <f t="shared" si="115"/>
        <v>5</v>
      </c>
      <c r="D835" s="79">
        <f t="shared" si="116"/>
        <v>3120550</v>
      </c>
      <c r="E835" s="35">
        <v>31205</v>
      </c>
      <c r="F835" s="36">
        <v>1</v>
      </c>
      <c r="G835" s="36" t="s">
        <v>3475</v>
      </c>
      <c r="H835" s="36" t="s">
        <v>1463</v>
      </c>
      <c r="I835" s="36">
        <f t="shared" si="117"/>
        <v>116</v>
      </c>
      <c r="J835" s="36">
        <f t="shared" ref="J835:J898" si="119">INDEX($W$4:$Y$198,B835,F835)</f>
        <v>16</v>
      </c>
      <c r="K835" s="36">
        <f t="shared" si="118"/>
        <v>3</v>
      </c>
      <c r="L835" s="36"/>
      <c r="M835" s="36"/>
      <c r="N835" s="37"/>
      <c r="O835" s="48">
        <v>832</v>
      </c>
    </row>
    <row r="836" spans="1:15" ht="16.5" x14ac:dyDescent="0.2">
      <c r="A836" s="78">
        <f t="shared" si="114"/>
        <v>12</v>
      </c>
      <c r="B836" s="78">
        <f t="shared" si="113"/>
        <v>140</v>
      </c>
      <c r="C836" s="78">
        <f t="shared" si="115"/>
        <v>5</v>
      </c>
      <c r="D836" s="79">
        <f t="shared" si="116"/>
        <v>3120551</v>
      </c>
      <c r="E836" s="38">
        <v>31205</v>
      </c>
      <c r="F836" s="25">
        <v>1</v>
      </c>
      <c r="G836" s="25" t="s">
        <v>438</v>
      </c>
      <c r="H836" s="25" t="s">
        <v>441</v>
      </c>
      <c r="I836" s="25">
        <f t="shared" si="117"/>
        <v>116</v>
      </c>
      <c r="J836" s="25">
        <f t="shared" si="119"/>
        <v>16</v>
      </c>
      <c r="K836" s="25">
        <f t="shared" si="118"/>
        <v>3</v>
      </c>
      <c r="L836" s="25"/>
      <c r="M836" s="25"/>
      <c r="N836" s="39"/>
      <c r="O836" s="48">
        <v>833</v>
      </c>
    </row>
    <row r="837" spans="1:15" ht="16.5" x14ac:dyDescent="0.2">
      <c r="A837" s="78">
        <f t="shared" si="114"/>
        <v>12</v>
      </c>
      <c r="B837" s="78">
        <f t="shared" si="113"/>
        <v>140</v>
      </c>
      <c r="C837" s="78">
        <f t="shared" si="115"/>
        <v>5</v>
      </c>
      <c r="D837" s="79">
        <f t="shared" si="116"/>
        <v>3120550</v>
      </c>
      <c r="E837" s="38">
        <v>31205</v>
      </c>
      <c r="F837" s="25">
        <v>2</v>
      </c>
      <c r="G837" s="25" t="s">
        <v>3475</v>
      </c>
      <c r="H837" s="25" t="s">
        <v>443</v>
      </c>
      <c r="I837" s="25">
        <f t="shared" si="117"/>
        <v>116</v>
      </c>
      <c r="J837" s="25">
        <f t="shared" si="119"/>
        <v>16</v>
      </c>
      <c r="K837" s="25">
        <f t="shared" si="118"/>
        <v>3</v>
      </c>
      <c r="L837" s="25"/>
      <c r="M837" s="25"/>
      <c r="N837" s="39"/>
      <c r="O837" s="48">
        <v>834</v>
      </c>
    </row>
    <row r="838" spans="1:15" ht="16.5" x14ac:dyDescent="0.2">
      <c r="A838" s="78">
        <f t="shared" si="114"/>
        <v>12</v>
      </c>
      <c r="B838" s="78">
        <f t="shared" si="113"/>
        <v>140</v>
      </c>
      <c r="C838" s="78">
        <f t="shared" si="115"/>
        <v>5</v>
      </c>
      <c r="D838" s="79">
        <f t="shared" si="116"/>
        <v>3120551</v>
      </c>
      <c r="E838" s="38">
        <v>31205</v>
      </c>
      <c r="F838" s="25">
        <v>2</v>
      </c>
      <c r="G838" s="25" t="s">
        <v>438</v>
      </c>
      <c r="H838" s="25" t="s">
        <v>445</v>
      </c>
      <c r="I838" s="25">
        <f t="shared" si="117"/>
        <v>116</v>
      </c>
      <c r="J838" s="25">
        <f t="shared" si="119"/>
        <v>16</v>
      </c>
      <c r="K838" s="25">
        <f t="shared" si="118"/>
        <v>3</v>
      </c>
      <c r="L838" s="25"/>
      <c r="M838" s="25"/>
      <c r="N838" s="39"/>
      <c r="O838" s="48">
        <v>835</v>
      </c>
    </row>
    <row r="839" spans="1:15" ht="16.5" x14ac:dyDescent="0.2">
      <c r="A839" s="78">
        <f t="shared" si="114"/>
        <v>12</v>
      </c>
      <c r="B839" s="78">
        <f t="shared" si="113"/>
        <v>140</v>
      </c>
      <c r="C839" s="78">
        <f t="shared" si="115"/>
        <v>5</v>
      </c>
      <c r="D839" s="79">
        <f t="shared" si="116"/>
        <v>3120550</v>
      </c>
      <c r="E839" s="38">
        <v>31205</v>
      </c>
      <c r="F839" s="25">
        <v>3</v>
      </c>
      <c r="G839" s="25" t="s">
        <v>437</v>
      </c>
      <c r="H839" s="25" t="s">
        <v>1002</v>
      </c>
      <c r="I839" s="25">
        <f t="shared" si="117"/>
        <v>116</v>
      </c>
      <c r="J839" s="25">
        <f t="shared" si="119"/>
        <v>16</v>
      </c>
      <c r="K839" s="25">
        <f t="shared" si="118"/>
        <v>3</v>
      </c>
      <c r="L839" s="25"/>
      <c r="M839" s="25"/>
      <c r="N839" s="39"/>
      <c r="O839" s="48">
        <v>836</v>
      </c>
    </row>
    <row r="840" spans="1:15" ht="17.25" thickBot="1" x14ac:dyDescent="0.25">
      <c r="A840" s="78">
        <f t="shared" si="114"/>
        <v>12</v>
      </c>
      <c r="B840" s="78">
        <f t="shared" si="113"/>
        <v>140</v>
      </c>
      <c r="C840" s="78">
        <f t="shared" si="115"/>
        <v>5</v>
      </c>
      <c r="D840" s="79">
        <f t="shared" si="116"/>
        <v>3120551</v>
      </c>
      <c r="E840" s="40">
        <v>31205</v>
      </c>
      <c r="F840" s="41">
        <v>3</v>
      </c>
      <c r="G840" s="41" t="s">
        <v>3473</v>
      </c>
      <c r="H840" s="41" t="s">
        <v>442</v>
      </c>
      <c r="I840" s="41">
        <f t="shared" si="117"/>
        <v>116</v>
      </c>
      <c r="J840" s="41">
        <f t="shared" si="119"/>
        <v>16</v>
      </c>
      <c r="K840" s="41">
        <f t="shared" si="118"/>
        <v>3</v>
      </c>
      <c r="L840" s="41"/>
      <c r="M840" s="41"/>
      <c r="N840" s="43"/>
      <c r="O840" s="48">
        <v>837</v>
      </c>
    </row>
    <row r="841" spans="1:15" ht="16.5" x14ac:dyDescent="0.2">
      <c r="A841" s="78">
        <f t="shared" si="114"/>
        <v>12</v>
      </c>
      <c r="B841" s="78">
        <f t="shared" ref="B841:B904" si="120">INT((O844-1)/6)+1</f>
        <v>141</v>
      </c>
      <c r="C841" s="78">
        <f t="shared" si="115"/>
        <v>6</v>
      </c>
      <c r="D841" s="79">
        <f t="shared" si="116"/>
        <v>3120660</v>
      </c>
      <c r="E841" s="35">
        <v>31206</v>
      </c>
      <c r="F841" s="36">
        <v>1</v>
      </c>
      <c r="G841" s="36" t="s">
        <v>437</v>
      </c>
      <c r="H841" s="36" t="s">
        <v>1463</v>
      </c>
      <c r="I841" s="36">
        <f t="shared" si="117"/>
        <v>116</v>
      </c>
      <c r="J841" s="36">
        <f t="shared" si="119"/>
        <v>16</v>
      </c>
      <c r="K841" s="36">
        <f t="shared" si="118"/>
        <v>3</v>
      </c>
      <c r="L841" s="36"/>
      <c r="M841" s="36"/>
      <c r="N841" s="37"/>
      <c r="O841" s="48">
        <v>838</v>
      </c>
    </row>
    <row r="842" spans="1:15" ht="16.5" x14ac:dyDescent="0.2">
      <c r="A842" s="78">
        <f t="shared" si="114"/>
        <v>12</v>
      </c>
      <c r="B842" s="78">
        <f t="shared" si="120"/>
        <v>141</v>
      </c>
      <c r="C842" s="78">
        <f t="shared" si="115"/>
        <v>6</v>
      </c>
      <c r="D842" s="79">
        <f t="shared" si="116"/>
        <v>3120661</v>
      </c>
      <c r="E842" s="38">
        <v>31206</v>
      </c>
      <c r="F842" s="25">
        <v>1</v>
      </c>
      <c r="G842" s="25" t="s">
        <v>438</v>
      </c>
      <c r="H842" s="25" t="s">
        <v>441</v>
      </c>
      <c r="I842" s="25">
        <f t="shared" si="117"/>
        <v>116</v>
      </c>
      <c r="J842" s="25">
        <f t="shared" si="119"/>
        <v>16</v>
      </c>
      <c r="K842" s="25">
        <f t="shared" si="118"/>
        <v>3</v>
      </c>
      <c r="L842" s="25"/>
      <c r="M842" s="25"/>
      <c r="N842" s="39"/>
      <c r="O842" s="48">
        <v>839</v>
      </c>
    </row>
    <row r="843" spans="1:15" ht="16.5" x14ac:dyDescent="0.2">
      <c r="A843" s="78">
        <f t="shared" si="114"/>
        <v>12</v>
      </c>
      <c r="B843" s="78">
        <f t="shared" si="120"/>
        <v>141</v>
      </c>
      <c r="C843" s="78">
        <f t="shared" si="115"/>
        <v>6</v>
      </c>
      <c r="D843" s="79">
        <f t="shared" si="116"/>
        <v>3120660</v>
      </c>
      <c r="E843" s="38">
        <v>31206</v>
      </c>
      <c r="F843" s="25">
        <v>2</v>
      </c>
      <c r="G843" s="25" t="s">
        <v>437</v>
      </c>
      <c r="H843" s="25" t="s">
        <v>443</v>
      </c>
      <c r="I843" s="25">
        <f t="shared" si="117"/>
        <v>116</v>
      </c>
      <c r="J843" s="25">
        <f t="shared" si="119"/>
        <v>16</v>
      </c>
      <c r="K843" s="25">
        <f t="shared" si="118"/>
        <v>3</v>
      </c>
      <c r="L843" s="25"/>
      <c r="M843" s="25"/>
      <c r="N843" s="39"/>
      <c r="O843" s="48">
        <v>840</v>
      </c>
    </row>
    <row r="844" spans="1:15" ht="16.5" x14ac:dyDescent="0.2">
      <c r="A844" s="78">
        <f t="shared" si="114"/>
        <v>12</v>
      </c>
      <c r="B844" s="78">
        <f t="shared" si="120"/>
        <v>141</v>
      </c>
      <c r="C844" s="78">
        <f t="shared" si="115"/>
        <v>6</v>
      </c>
      <c r="D844" s="79">
        <f t="shared" si="116"/>
        <v>3120661</v>
      </c>
      <c r="E844" s="38">
        <v>31206</v>
      </c>
      <c r="F844" s="25">
        <v>2</v>
      </c>
      <c r="G844" s="25" t="s">
        <v>438</v>
      </c>
      <c r="H844" s="25" t="s">
        <v>445</v>
      </c>
      <c r="I844" s="25">
        <f t="shared" si="117"/>
        <v>116</v>
      </c>
      <c r="J844" s="25">
        <f t="shared" si="119"/>
        <v>16</v>
      </c>
      <c r="K844" s="25">
        <f t="shared" si="118"/>
        <v>3</v>
      </c>
      <c r="L844" s="25"/>
      <c r="M844" s="25"/>
      <c r="N844" s="39"/>
      <c r="O844" s="48">
        <v>841</v>
      </c>
    </row>
    <row r="845" spans="1:15" ht="16.5" x14ac:dyDescent="0.2">
      <c r="A845" s="78">
        <f t="shared" si="114"/>
        <v>12</v>
      </c>
      <c r="B845" s="78">
        <f t="shared" si="120"/>
        <v>141</v>
      </c>
      <c r="C845" s="78">
        <f t="shared" si="115"/>
        <v>6</v>
      </c>
      <c r="D845" s="79">
        <f t="shared" si="116"/>
        <v>3120660</v>
      </c>
      <c r="E845" s="38">
        <v>31206</v>
      </c>
      <c r="F845" s="25">
        <v>3</v>
      </c>
      <c r="G845" s="25" t="s">
        <v>3475</v>
      </c>
      <c r="H845" s="25" t="s">
        <v>1002</v>
      </c>
      <c r="I845" s="25">
        <f t="shared" si="117"/>
        <v>116</v>
      </c>
      <c r="J845" s="25">
        <f t="shared" si="119"/>
        <v>16</v>
      </c>
      <c r="K845" s="25">
        <f t="shared" si="118"/>
        <v>3</v>
      </c>
      <c r="L845" s="25"/>
      <c r="M845" s="25"/>
      <c r="N845" s="39"/>
      <c r="O845" s="48">
        <v>842</v>
      </c>
    </row>
    <row r="846" spans="1:15" ht="17.25" thickBot="1" x14ac:dyDescent="0.25">
      <c r="A846" s="78">
        <f t="shared" si="114"/>
        <v>12</v>
      </c>
      <c r="B846" s="78">
        <f t="shared" si="120"/>
        <v>141</v>
      </c>
      <c r="C846" s="78">
        <f t="shared" si="115"/>
        <v>6</v>
      </c>
      <c r="D846" s="79">
        <f t="shared" si="116"/>
        <v>3120661</v>
      </c>
      <c r="E846" s="40">
        <v>31206</v>
      </c>
      <c r="F846" s="41">
        <v>3</v>
      </c>
      <c r="G846" s="41" t="s">
        <v>438</v>
      </c>
      <c r="H846" s="41" t="s">
        <v>442</v>
      </c>
      <c r="I846" s="41">
        <f t="shared" si="117"/>
        <v>116</v>
      </c>
      <c r="J846" s="41">
        <f t="shared" si="119"/>
        <v>16</v>
      </c>
      <c r="K846" s="41">
        <f t="shared" si="118"/>
        <v>3</v>
      </c>
      <c r="L846" s="41"/>
      <c r="M846" s="41"/>
      <c r="N846" s="43"/>
      <c r="O846" s="48">
        <v>843</v>
      </c>
    </row>
    <row r="847" spans="1:15" ht="16.5" x14ac:dyDescent="0.2">
      <c r="A847" s="78">
        <f t="shared" si="114"/>
        <v>12</v>
      </c>
      <c r="B847" s="78">
        <f t="shared" si="120"/>
        <v>142</v>
      </c>
      <c r="C847" s="78">
        <f t="shared" si="115"/>
        <v>7</v>
      </c>
      <c r="D847" s="79">
        <f t="shared" si="116"/>
        <v>3120770</v>
      </c>
      <c r="E847" s="35">
        <v>31207</v>
      </c>
      <c r="F847" s="36">
        <v>1</v>
      </c>
      <c r="G847" s="36" t="s">
        <v>437</v>
      </c>
      <c r="H847" s="36" t="s">
        <v>1463</v>
      </c>
      <c r="I847" s="36">
        <f t="shared" si="117"/>
        <v>117</v>
      </c>
      <c r="J847" s="36">
        <f t="shared" si="119"/>
        <v>16</v>
      </c>
      <c r="K847" s="36">
        <f t="shared" si="118"/>
        <v>3</v>
      </c>
      <c r="L847" s="36"/>
      <c r="M847" s="36"/>
      <c r="N847" s="37"/>
      <c r="O847" s="48">
        <v>844</v>
      </c>
    </row>
    <row r="848" spans="1:15" ht="16.5" x14ac:dyDescent="0.2">
      <c r="A848" s="78">
        <f t="shared" si="114"/>
        <v>12</v>
      </c>
      <c r="B848" s="78">
        <f t="shared" si="120"/>
        <v>142</v>
      </c>
      <c r="C848" s="78">
        <f t="shared" si="115"/>
        <v>7</v>
      </c>
      <c r="D848" s="79">
        <f t="shared" si="116"/>
        <v>3120771</v>
      </c>
      <c r="E848" s="38">
        <v>31207</v>
      </c>
      <c r="F848" s="25">
        <v>1</v>
      </c>
      <c r="G848" s="25" t="s">
        <v>438</v>
      </c>
      <c r="H848" s="25" t="s">
        <v>441</v>
      </c>
      <c r="I848" s="25">
        <f t="shared" si="117"/>
        <v>117</v>
      </c>
      <c r="J848" s="25">
        <f t="shared" si="119"/>
        <v>16</v>
      </c>
      <c r="K848" s="25">
        <f t="shared" si="118"/>
        <v>3</v>
      </c>
      <c r="L848" s="25"/>
      <c r="M848" s="25"/>
      <c r="N848" s="39"/>
      <c r="O848" s="48">
        <v>845</v>
      </c>
    </row>
    <row r="849" spans="1:15" ht="16.5" x14ac:dyDescent="0.2">
      <c r="A849" s="78">
        <f t="shared" si="114"/>
        <v>12</v>
      </c>
      <c r="B849" s="78">
        <f t="shared" si="120"/>
        <v>142</v>
      </c>
      <c r="C849" s="78">
        <f t="shared" si="115"/>
        <v>7</v>
      </c>
      <c r="D849" s="79">
        <f t="shared" si="116"/>
        <v>3120770</v>
      </c>
      <c r="E849" s="38">
        <v>31207</v>
      </c>
      <c r="F849" s="25">
        <v>2</v>
      </c>
      <c r="G849" s="25" t="s">
        <v>437</v>
      </c>
      <c r="H849" s="25" t="s">
        <v>443</v>
      </c>
      <c r="I849" s="25">
        <f t="shared" si="117"/>
        <v>117</v>
      </c>
      <c r="J849" s="25">
        <f t="shared" si="119"/>
        <v>16</v>
      </c>
      <c r="K849" s="25">
        <f t="shared" si="118"/>
        <v>3</v>
      </c>
      <c r="L849" s="25"/>
      <c r="M849" s="25"/>
      <c r="N849" s="39"/>
      <c r="O849" s="48">
        <v>846</v>
      </c>
    </row>
    <row r="850" spans="1:15" ht="16.5" x14ac:dyDescent="0.2">
      <c r="A850" s="78">
        <f t="shared" si="114"/>
        <v>12</v>
      </c>
      <c r="B850" s="78">
        <f t="shared" si="120"/>
        <v>142</v>
      </c>
      <c r="C850" s="78">
        <f t="shared" si="115"/>
        <v>7</v>
      </c>
      <c r="D850" s="79">
        <f t="shared" si="116"/>
        <v>3120771</v>
      </c>
      <c r="E850" s="38">
        <v>31207</v>
      </c>
      <c r="F850" s="25">
        <v>2</v>
      </c>
      <c r="G850" s="25" t="s">
        <v>438</v>
      </c>
      <c r="H850" s="25" t="s">
        <v>3480</v>
      </c>
      <c r="I850" s="25">
        <f t="shared" si="117"/>
        <v>117</v>
      </c>
      <c r="J850" s="25">
        <f t="shared" si="119"/>
        <v>16</v>
      </c>
      <c r="K850" s="25">
        <f t="shared" si="118"/>
        <v>3</v>
      </c>
      <c r="L850" s="25"/>
      <c r="M850" s="25"/>
      <c r="N850" s="39"/>
      <c r="O850" s="48">
        <v>847</v>
      </c>
    </row>
    <row r="851" spans="1:15" ht="16.5" x14ac:dyDescent="0.2">
      <c r="A851" s="78">
        <f t="shared" si="114"/>
        <v>12</v>
      </c>
      <c r="B851" s="78">
        <f t="shared" si="120"/>
        <v>142</v>
      </c>
      <c r="C851" s="78">
        <f t="shared" si="115"/>
        <v>7</v>
      </c>
      <c r="D851" s="79">
        <f t="shared" si="116"/>
        <v>3120770</v>
      </c>
      <c r="E851" s="38">
        <v>31207</v>
      </c>
      <c r="F851" s="25">
        <v>3</v>
      </c>
      <c r="G851" s="25" t="s">
        <v>437</v>
      </c>
      <c r="H851" s="25" t="s">
        <v>1002</v>
      </c>
      <c r="I851" s="25">
        <f t="shared" si="117"/>
        <v>117</v>
      </c>
      <c r="J851" s="25">
        <f t="shared" si="119"/>
        <v>16</v>
      </c>
      <c r="K851" s="25">
        <f t="shared" si="118"/>
        <v>3</v>
      </c>
      <c r="L851" s="25"/>
      <c r="M851" s="25"/>
      <c r="N851" s="39"/>
      <c r="O851" s="48">
        <v>848</v>
      </c>
    </row>
    <row r="852" spans="1:15" ht="17.25" thickBot="1" x14ac:dyDescent="0.25">
      <c r="A852" s="78">
        <f t="shared" si="114"/>
        <v>12</v>
      </c>
      <c r="B852" s="78">
        <f t="shared" si="120"/>
        <v>142</v>
      </c>
      <c r="C852" s="78">
        <f t="shared" si="115"/>
        <v>7</v>
      </c>
      <c r="D852" s="79">
        <f t="shared" si="116"/>
        <v>3120771</v>
      </c>
      <c r="E852" s="40">
        <v>31207</v>
      </c>
      <c r="F852" s="41">
        <v>3</v>
      </c>
      <c r="G852" s="41" t="s">
        <v>438</v>
      </c>
      <c r="H852" s="41" t="s">
        <v>442</v>
      </c>
      <c r="I852" s="41">
        <f t="shared" si="117"/>
        <v>117</v>
      </c>
      <c r="J852" s="41">
        <f t="shared" si="119"/>
        <v>16</v>
      </c>
      <c r="K852" s="41">
        <f t="shared" si="118"/>
        <v>3</v>
      </c>
      <c r="L852" s="41"/>
      <c r="M852" s="41"/>
      <c r="N852" s="43"/>
      <c r="O852" s="48">
        <v>849</v>
      </c>
    </row>
    <row r="853" spans="1:15" ht="16.5" x14ac:dyDescent="0.2">
      <c r="A853" s="78">
        <f t="shared" si="114"/>
        <v>12</v>
      </c>
      <c r="B853" s="78">
        <f t="shared" si="120"/>
        <v>143</v>
      </c>
      <c r="C853" s="78">
        <f t="shared" si="115"/>
        <v>8</v>
      </c>
      <c r="D853" s="79">
        <f t="shared" si="116"/>
        <v>3120880</v>
      </c>
      <c r="E853" s="35">
        <v>31208</v>
      </c>
      <c r="F853" s="36">
        <v>1</v>
      </c>
      <c r="G853" s="36" t="s">
        <v>437</v>
      </c>
      <c r="H853" s="36" t="s">
        <v>1463</v>
      </c>
      <c r="I853" s="36">
        <f t="shared" si="117"/>
        <v>117</v>
      </c>
      <c r="J853" s="36">
        <f t="shared" si="119"/>
        <v>16</v>
      </c>
      <c r="K853" s="36">
        <f t="shared" si="118"/>
        <v>3</v>
      </c>
      <c r="L853" s="36"/>
      <c r="M853" s="36"/>
      <c r="N853" s="37"/>
      <c r="O853" s="48">
        <v>850</v>
      </c>
    </row>
    <row r="854" spans="1:15" ht="16.5" x14ac:dyDescent="0.2">
      <c r="A854" s="78">
        <f t="shared" si="114"/>
        <v>12</v>
      </c>
      <c r="B854" s="78">
        <f t="shared" si="120"/>
        <v>143</v>
      </c>
      <c r="C854" s="78">
        <f t="shared" si="115"/>
        <v>8</v>
      </c>
      <c r="D854" s="79">
        <f t="shared" si="116"/>
        <v>3120881</v>
      </c>
      <c r="E854" s="38">
        <v>31208</v>
      </c>
      <c r="F854" s="25">
        <v>1</v>
      </c>
      <c r="G854" s="25" t="s">
        <v>3473</v>
      </c>
      <c r="H854" s="25" t="s">
        <v>441</v>
      </c>
      <c r="I854" s="25">
        <f t="shared" si="117"/>
        <v>117</v>
      </c>
      <c r="J854" s="25">
        <f t="shared" si="119"/>
        <v>16</v>
      </c>
      <c r="K854" s="25">
        <f t="shared" si="118"/>
        <v>3</v>
      </c>
      <c r="L854" s="25"/>
      <c r="M854" s="25"/>
      <c r="N854" s="39"/>
      <c r="O854" s="48">
        <v>851</v>
      </c>
    </row>
    <row r="855" spans="1:15" ht="16.5" x14ac:dyDescent="0.2">
      <c r="A855" s="78">
        <f t="shared" si="114"/>
        <v>12</v>
      </c>
      <c r="B855" s="78">
        <f t="shared" si="120"/>
        <v>143</v>
      </c>
      <c r="C855" s="78">
        <f t="shared" si="115"/>
        <v>8</v>
      </c>
      <c r="D855" s="79">
        <f t="shared" si="116"/>
        <v>3120880</v>
      </c>
      <c r="E855" s="38">
        <v>31208</v>
      </c>
      <c r="F855" s="25">
        <v>2</v>
      </c>
      <c r="G855" s="25" t="s">
        <v>3475</v>
      </c>
      <c r="H855" s="25" t="s">
        <v>443</v>
      </c>
      <c r="I855" s="25">
        <f t="shared" si="117"/>
        <v>117</v>
      </c>
      <c r="J855" s="25">
        <f t="shared" si="119"/>
        <v>16</v>
      </c>
      <c r="K855" s="25">
        <f t="shared" si="118"/>
        <v>3</v>
      </c>
      <c r="L855" s="25"/>
      <c r="M855" s="25"/>
      <c r="N855" s="39"/>
      <c r="O855" s="48">
        <v>852</v>
      </c>
    </row>
    <row r="856" spans="1:15" ht="16.5" x14ac:dyDescent="0.2">
      <c r="A856" s="78">
        <f t="shared" si="114"/>
        <v>12</v>
      </c>
      <c r="B856" s="78">
        <f t="shared" si="120"/>
        <v>143</v>
      </c>
      <c r="C856" s="78">
        <f t="shared" si="115"/>
        <v>8</v>
      </c>
      <c r="D856" s="79">
        <f t="shared" si="116"/>
        <v>3120881</v>
      </c>
      <c r="E856" s="38">
        <v>31208</v>
      </c>
      <c r="F856" s="25">
        <v>2</v>
      </c>
      <c r="G856" s="25" t="s">
        <v>438</v>
      </c>
      <c r="H856" s="25" t="s">
        <v>445</v>
      </c>
      <c r="I856" s="25">
        <f t="shared" si="117"/>
        <v>117</v>
      </c>
      <c r="J856" s="25">
        <f t="shared" si="119"/>
        <v>16</v>
      </c>
      <c r="K856" s="25">
        <f t="shared" si="118"/>
        <v>3</v>
      </c>
      <c r="L856" s="25"/>
      <c r="M856" s="25"/>
      <c r="N856" s="39"/>
      <c r="O856" s="48">
        <v>853</v>
      </c>
    </row>
    <row r="857" spans="1:15" ht="16.5" x14ac:dyDescent="0.2">
      <c r="A857" s="78">
        <f t="shared" si="114"/>
        <v>12</v>
      </c>
      <c r="B857" s="78">
        <f t="shared" si="120"/>
        <v>143</v>
      </c>
      <c r="C857" s="78">
        <f t="shared" si="115"/>
        <v>8</v>
      </c>
      <c r="D857" s="79">
        <f t="shared" si="116"/>
        <v>3120880</v>
      </c>
      <c r="E857" s="38">
        <v>31208</v>
      </c>
      <c r="F857" s="25">
        <v>3</v>
      </c>
      <c r="G857" s="25" t="s">
        <v>437</v>
      </c>
      <c r="H857" s="25" t="s">
        <v>1002</v>
      </c>
      <c r="I857" s="25">
        <f t="shared" si="117"/>
        <v>117</v>
      </c>
      <c r="J857" s="25">
        <f t="shared" si="119"/>
        <v>16</v>
      </c>
      <c r="K857" s="25">
        <f t="shared" si="118"/>
        <v>3</v>
      </c>
      <c r="L857" s="25"/>
      <c r="M857" s="25"/>
      <c r="N857" s="39"/>
      <c r="O857" s="48">
        <v>854</v>
      </c>
    </row>
    <row r="858" spans="1:15" ht="17.25" thickBot="1" x14ac:dyDescent="0.25">
      <c r="A858" s="78">
        <f t="shared" si="114"/>
        <v>12</v>
      </c>
      <c r="B858" s="78">
        <f t="shared" si="120"/>
        <v>143</v>
      </c>
      <c r="C858" s="78">
        <f t="shared" si="115"/>
        <v>8</v>
      </c>
      <c r="D858" s="79">
        <f t="shared" si="116"/>
        <v>3120881</v>
      </c>
      <c r="E858" s="40">
        <v>31208</v>
      </c>
      <c r="F858" s="41">
        <v>3</v>
      </c>
      <c r="G858" s="41" t="s">
        <v>438</v>
      </c>
      <c r="H858" s="41" t="s">
        <v>442</v>
      </c>
      <c r="I858" s="41">
        <f t="shared" si="117"/>
        <v>117</v>
      </c>
      <c r="J858" s="41">
        <f t="shared" si="119"/>
        <v>16</v>
      </c>
      <c r="K858" s="41">
        <f t="shared" si="118"/>
        <v>3</v>
      </c>
      <c r="L858" s="41"/>
      <c r="M858" s="41"/>
      <c r="N858" s="43"/>
      <c r="O858" s="48">
        <v>855</v>
      </c>
    </row>
    <row r="859" spans="1:15" ht="16.5" x14ac:dyDescent="0.2">
      <c r="A859" s="78">
        <f t="shared" si="114"/>
        <v>12</v>
      </c>
      <c r="B859" s="78">
        <f t="shared" si="120"/>
        <v>144</v>
      </c>
      <c r="C859" s="78">
        <f t="shared" si="115"/>
        <v>9</v>
      </c>
      <c r="D859" s="79">
        <f t="shared" si="116"/>
        <v>3120990</v>
      </c>
      <c r="E859" s="35">
        <v>31209</v>
      </c>
      <c r="F859" s="36">
        <v>1</v>
      </c>
      <c r="G859" s="36" t="s">
        <v>437</v>
      </c>
      <c r="H859" s="36" t="s">
        <v>1463</v>
      </c>
      <c r="I859" s="36">
        <f t="shared" si="117"/>
        <v>118</v>
      </c>
      <c r="J859" s="36">
        <f t="shared" si="119"/>
        <v>16</v>
      </c>
      <c r="K859" s="36">
        <f t="shared" si="118"/>
        <v>3</v>
      </c>
      <c r="L859" s="36"/>
      <c r="M859" s="36"/>
      <c r="N859" s="37"/>
      <c r="O859" s="48">
        <v>856</v>
      </c>
    </row>
    <row r="860" spans="1:15" ht="16.5" x14ac:dyDescent="0.2">
      <c r="A860" s="78">
        <f t="shared" si="114"/>
        <v>12</v>
      </c>
      <c r="B860" s="78">
        <f t="shared" si="120"/>
        <v>144</v>
      </c>
      <c r="C860" s="78">
        <f t="shared" si="115"/>
        <v>9</v>
      </c>
      <c r="D860" s="79">
        <f t="shared" si="116"/>
        <v>3120991</v>
      </c>
      <c r="E860" s="38">
        <v>31209</v>
      </c>
      <c r="F860" s="25">
        <v>1</v>
      </c>
      <c r="G860" s="25" t="s">
        <v>438</v>
      </c>
      <c r="H860" s="25" t="s">
        <v>441</v>
      </c>
      <c r="I860" s="25">
        <f t="shared" si="117"/>
        <v>118</v>
      </c>
      <c r="J860" s="25">
        <f t="shared" si="119"/>
        <v>16</v>
      </c>
      <c r="K860" s="25">
        <f t="shared" si="118"/>
        <v>3</v>
      </c>
      <c r="L860" s="25"/>
      <c r="M860" s="25"/>
      <c r="N860" s="39"/>
      <c r="O860" s="48">
        <v>857</v>
      </c>
    </row>
    <row r="861" spans="1:15" ht="16.5" x14ac:dyDescent="0.2">
      <c r="A861" s="78">
        <f t="shared" si="114"/>
        <v>12</v>
      </c>
      <c r="B861" s="78">
        <f t="shared" si="120"/>
        <v>144</v>
      </c>
      <c r="C861" s="78">
        <f t="shared" si="115"/>
        <v>9</v>
      </c>
      <c r="D861" s="79">
        <f t="shared" si="116"/>
        <v>3120990</v>
      </c>
      <c r="E861" s="38">
        <v>31209</v>
      </c>
      <c r="F861" s="25">
        <v>2</v>
      </c>
      <c r="G861" s="25" t="s">
        <v>437</v>
      </c>
      <c r="H861" s="25" t="s">
        <v>443</v>
      </c>
      <c r="I861" s="25">
        <f t="shared" si="117"/>
        <v>118</v>
      </c>
      <c r="J861" s="25">
        <f t="shared" si="119"/>
        <v>16</v>
      </c>
      <c r="K861" s="25">
        <f t="shared" si="118"/>
        <v>3</v>
      </c>
      <c r="L861" s="25"/>
      <c r="M861" s="25"/>
      <c r="N861" s="39"/>
      <c r="O861" s="48">
        <v>858</v>
      </c>
    </row>
    <row r="862" spans="1:15" ht="16.5" x14ac:dyDescent="0.2">
      <c r="A862" s="78">
        <f t="shared" si="114"/>
        <v>12</v>
      </c>
      <c r="B862" s="78">
        <f t="shared" si="120"/>
        <v>144</v>
      </c>
      <c r="C862" s="78">
        <f t="shared" si="115"/>
        <v>9</v>
      </c>
      <c r="D862" s="79">
        <f t="shared" si="116"/>
        <v>3120991</v>
      </c>
      <c r="E862" s="38">
        <v>31209</v>
      </c>
      <c r="F862" s="25">
        <v>2</v>
      </c>
      <c r="G862" s="25" t="s">
        <v>438</v>
      </c>
      <c r="H862" s="25" t="s">
        <v>445</v>
      </c>
      <c r="I862" s="25">
        <f t="shared" si="117"/>
        <v>118</v>
      </c>
      <c r="J862" s="25">
        <f t="shared" si="119"/>
        <v>16</v>
      </c>
      <c r="K862" s="25">
        <f t="shared" si="118"/>
        <v>3</v>
      </c>
      <c r="L862" s="25"/>
      <c r="M862" s="25"/>
      <c r="N862" s="39"/>
      <c r="O862" s="48">
        <v>859</v>
      </c>
    </row>
    <row r="863" spans="1:15" ht="16.5" x14ac:dyDescent="0.2">
      <c r="A863" s="78">
        <f t="shared" si="114"/>
        <v>12</v>
      </c>
      <c r="B863" s="78">
        <f t="shared" si="120"/>
        <v>144</v>
      </c>
      <c r="C863" s="78">
        <f t="shared" si="115"/>
        <v>9</v>
      </c>
      <c r="D863" s="79">
        <f t="shared" si="116"/>
        <v>3120990</v>
      </c>
      <c r="E863" s="38">
        <v>31209</v>
      </c>
      <c r="F863" s="25">
        <v>3</v>
      </c>
      <c r="G863" s="25" t="s">
        <v>3475</v>
      </c>
      <c r="H863" s="25" t="s">
        <v>1002</v>
      </c>
      <c r="I863" s="25">
        <f t="shared" si="117"/>
        <v>118</v>
      </c>
      <c r="J863" s="25">
        <f t="shared" si="119"/>
        <v>16</v>
      </c>
      <c r="K863" s="25">
        <f t="shared" si="118"/>
        <v>3</v>
      </c>
      <c r="L863" s="25"/>
      <c r="M863" s="25"/>
      <c r="N863" s="39"/>
      <c r="O863" s="48">
        <v>860</v>
      </c>
    </row>
    <row r="864" spans="1:15" ht="17.25" thickBot="1" x14ac:dyDescent="0.25">
      <c r="A864" s="78">
        <f t="shared" si="114"/>
        <v>12</v>
      </c>
      <c r="B864" s="78">
        <f t="shared" si="120"/>
        <v>144</v>
      </c>
      <c r="C864" s="78">
        <f t="shared" si="115"/>
        <v>9</v>
      </c>
      <c r="D864" s="79">
        <f t="shared" si="116"/>
        <v>3120991</v>
      </c>
      <c r="E864" s="40">
        <v>31209</v>
      </c>
      <c r="F864" s="41">
        <v>3</v>
      </c>
      <c r="G864" s="41" t="s">
        <v>438</v>
      </c>
      <c r="H864" s="41" t="s">
        <v>442</v>
      </c>
      <c r="I864" s="41">
        <f t="shared" si="117"/>
        <v>118</v>
      </c>
      <c r="J864" s="41">
        <f t="shared" si="119"/>
        <v>16</v>
      </c>
      <c r="K864" s="41">
        <f t="shared" si="118"/>
        <v>3</v>
      </c>
      <c r="L864" s="41"/>
      <c r="M864" s="41"/>
      <c r="N864" s="43"/>
      <c r="O864" s="48">
        <v>861</v>
      </c>
    </row>
    <row r="865" spans="1:15" ht="16.5" x14ac:dyDescent="0.2">
      <c r="A865" s="78">
        <f t="shared" si="114"/>
        <v>12</v>
      </c>
      <c r="B865" s="78">
        <f t="shared" si="120"/>
        <v>145</v>
      </c>
      <c r="C865" s="78">
        <f t="shared" si="115"/>
        <v>10</v>
      </c>
      <c r="D865" s="79">
        <f t="shared" si="116"/>
        <v>3121100</v>
      </c>
      <c r="E865" s="35">
        <v>31210</v>
      </c>
      <c r="F865" s="36">
        <v>1</v>
      </c>
      <c r="G865" s="36" t="s">
        <v>437</v>
      </c>
      <c r="H865" s="36" t="s">
        <v>1463</v>
      </c>
      <c r="I865" s="36">
        <f t="shared" si="117"/>
        <v>118</v>
      </c>
      <c r="J865" s="36">
        <f t="shared" si="119"/>
        <v>16</v>
      </c>
      <c r="K865" s="36">
        <f t="shared" si="118"/>
        <v>3</v>
      </c>
      <c r="L865" s="36"/>
      <c r="M865" s="36"/>
      <c r="N865" s="37"/>
      <c r="O865" s="48">
        <v>862</v>
      </c>
    </row>
    <row r="866" spans="1:15" ht="16.5" x14ac:dyDescent="0.2">
      <c r="A866" s="78">
        <f t="shared" si="114"/>
        <v>12</v>
      </c>
      <c r="B866" s="78">
        <f t="shared" si="120"/>
        <v>145</v>
      </c>
      <c r="C866" s="78">
        <f t="shared" si="115"/>
        <v>10</v>
      </c>
      <c r="D866" s="79">
        <f t="shared" si="116"/>
        <v>3121101</v>
      </c>
      <c r="E866" s="38">
        <v>31210</v>
      </c>
      <c r="F866" s="25">
        <v>1</v>
      </c>
      <c r="G866" s="25" t="s">
        <v>438</v>
      </c>
      <c r="H866" s="25" t="s">
        <v>441</v>
      </c>
      <c r="I866" s="25">
        <f t="shared" si="117"/>
        <v>118</v>
      </c>
      <c r="J866" s="25">
        <f t="shared" si="119"/>
        <v>16</v>
      </c>
      <c r="K866" s="25">
        <f t="shared" si="118"/>
        <v>3</v>
      </c>
      <c r="L866" s="25"/>
      <c r="M866" s="25"/>
      <c r="N866" s="39"/>
      <c r="O866" s="48">
        <v>863</v>
      </c>
    </row>
    <row r="867" spans="1:15" ht="16.5" x14ac:dyDescent="0.2">
      <c r="A867" s="78">
        <f t="shared" si="114"/>
        <v>12</v>
      </c>
      <c r="B867" s="78">
        <f t="shared" si="120"/>
        <v>145</v>
      </c>
      <c r="C867" s="78">
        <f t="shared" si="115"/>
        <v>10</v>
      </c>
      <c r="D867" s="79">
        <f t="shared" si="116"/>
        <v>3121100</v>
      </c>
      <c r="E867" s="38">
        <v>31210</v>
      </c>
      <c r="F867" s="25">
        <v>2</v>
      </c>
      <c r="G867" s="25" t="s">
        <v>437</v>
      </c>
      <c r="H867" s="25" t="s">
        <v>443</v>
      </c>
      <c r="I867" s="25">
        <f t="shared" si="117"/>
        <v>118</v>
      </c>
      <c r="J867" s="25">
        <f t="shared" si="119"/>
        <v>16</v>
      </c>
      <c r="K867" s="25">
        <f t="shared" si="118"/>
        <v>3</v>
      </c>
      <c r="L867" s="25"/>
      <c r="M867" s="25"/>
      <c r="N867" s="39"/>
      <c r="O867" s="48">
        <v>864</v>
      </c>
    </row>
    <row r="868" spans="1:15" ht="16.5" x14ac:dyDescent="0.2">
      <c r="A868" s="78">
        <f t="shared" si="114"/>
        <v>12</v>
      </c>
      <c r="B868" s="78">
        <f t="shared" si="120"/>
        <v>145</v>
      </c>
      <c r="C868" s="78">
        <f t="shared" si="115"/>
        <v>10</v>
      </c>
      <c r="D868" s="79">
        <f t="shared" si="116"/>
        <v>3121101</v>
      </c>
      <c r="E868" s="38">
        <v>31210</v>
      </c>
      <c r="F868" s="25">
        <v>2</v>
      </c>
      <c r="G868" s="25" t="s">
        <v>438</v>
      </c>
      <c r="H868" s="25" t="s">
        <v>445</v>
      </c>
      <c r="I868" s="25">
        <f t="shared" si="117"/>
        <v>118</v>
      </c>
      <c r="J868" s="25">
        <f t="shared" si="119"/>
        <v>16</v>
      </c>
      <c r="K868" s="25">
        <f t="shared" si="118"/>
        <v>3</v>
      </c>
      <c r="L868" s="25"/>
      <c r="M868" s="25"/>
      <c r="N868" s="39"/>
      <c r="O868" s="48">
        <v>865</v>
      </c>
    </row>
    <row r="869" spans="1:15" ht="16.5" x14ac:dyDescent="0.2">
      <c r="A869" s="78">
        <f t="shared" si="114"/>
        <v>12</v>
      </c>
      <c r="B869" s="78">
        <f t="shared" si="120"/>
        <v>145</v>
      </c>
      <c r="C869" s="78">
        <f t="shared" si="115"/>
        <v>10</v>
      </c>
      <c r="D869" s="79">
        <f t="shared" si="116"/>
        <v>3121100</v>
      </c>
      <c r="E869" s="38">
        <v>31210</v>
      </c>
      <c r="F869" s="25">
        <v>3</v>
      </c>
      <c r="G869" s="25" t="s">
        <v>437</v>
      </c>
      <c r="H869" s="25" t="s">
        <v>1002</v>
      </c>
      <c r="I869" s="25">
        <f t="shared" si="117"/>
        <v>118</v>
      </c>
      <c r="J869" s="25">
        <f t="shared" si="119"/>
        <v>16</v>
      </c>
      <c r="K869" s="25">
        <f t="shared" si="118"/>
        <v>3</v>
      </c>
      <c r="L869" s="25"/>
      <c r="M869" s="25"/>
      <c r="N869" s="39"/>
      <c r="O869" s="48">
        <v>866</v>
      </c>
    </row>
    <row r="870" spans="1:15" ht="17.25" thickBot="1" x14ac:dyDescent="0.25">
      <c r="A870" s="78">
        <f t="shared" si="114"/>
        <v>12</v>
      </c>
      <c r="B870" s="78">
        <f t="shared" si="120"/>
        <v>145</v>
      </c>
      <c r="C870" s="78">
        <f t="shared" si="115"/>
        <v>10</v>
      </c>
      <c r="D870" s="79">
        <f t="shared" si="116"/>
        <v>3121101</v>
      </c>
      <c r="E870" s="40">
        <v>31210</v>
      </c>
      <c r="F870" s="41">
        <v>3</v>
      </c>
      <c r="G870" s="41" t="s">
        <v>438</v>
      </c>
      <c r="H870" s="41" t="s">
        <v>442</v>
      </c>
      <c r="I870" s="41">
        <f t="shared" si="117"/>
        <v>118</v>
      </c>
      <c r="J870" s="41">
        <f t="shared" si="119"/>
        <v>16</v>
      </c>
      <c r="K870" s="41">
        <f t="shared" si="118"/>
        <v>3</v>
      </c>
      <c r="L870" s="41"/>
      <c r="M870" s="41"/>
      <c r="N870" s="43"/>
      <c r="O870" s="48">
        <v>867</v>
      </c>
    </row>
    <row r="871" spans="1:15" ht="16.5" x14ac:dyDescent="0.2">
      <c r="A871" s="78">
        <f t="shared" si="114"/>
        <v>12</v>
      </c>
      <c r="B871" s="78">
        <f t="shared" si="120"/>
        <v>146</v>
      </c>
      <c r="C871" s="78">
        <f t="shared" si="115"/>
        <v>11</v>
      </c>
      <c r="D871" s="79">
        <f t="shared" si="116"/>
        <v>3121210</v>
      </c>
      <c r="E871" s="35">
        <v>31211</v>
      </c>
      <c r="F871" s="36">
        <v>1</v>
      </c>
      <c r="G871" s="36" t="s">
        <v>437</v>
      </c>
      <c r="H871" s="36" t="s">
        <v>1463</v>
      </c>
      <c r="I871" s="36">
        <f t="shared" si="117"/>
        <v>119</v>
      </c>
      <c r="J871" s="36">
        <f t="shared" si="119"/>
        <v>16</v>
      </c>
      <c r="K871" s="36">
        <f t="shared" si="118"/>
        <v>3</v>
      </c>
      <c r="L871" s="36"/>
      <c r="M871" s="36"/>
      <c r="N871" s="37"/>
      <c r="O871" s="48">
        <v>868</v>
      </c>
    </row>
    <row r="872" spans="1:15" ht="16.5" x14ac:dyDescent="0.2">
      <c r="A872" s="78">
        <f t="shared" si="114"/>
        <v>12</v>
      </c>
      <c r="B872" s="78">
        <f t="shared" si="120"/>
        <v>146</v>
      </c>
      <c r="C872" s="78">
        <f t="shared" si="115"/>
        <v>11</v>
      </c>
      <c r="D872" s="79">
        <f t="shared" si="116"/>
        <v>3121211</v>
      </c>
      <c r="E872" s="38">
        <v>31211</v>
      </c>
      <c r="F872" s="25">
        <v>1</v>
      </c>
      <c r="G872" s="25" t="s">
        <v>438</v>
      </c>
      <c r="H872" s="25" t="s">
        <v>441</v>
      </c>
      <c r="I872" s="25">
        <f t="shared" si="117"/>
        <v>119</v>
      </c>
      <c r="J872" s="25">
        <f t="shared" si="119"/>
        <v>16</v>
      </c>
      <c r="K872" s="25">
        <f t="shared" si="118"/>
        <v>3</v>
      </c>
      <c r="L872" s="25"/>
      <c r="M872" s="25"/>
      <c r="N872" s="39"/>
      <c r="O872" s="48">
        <v>869</v>
      </c>
    </row>
    <row r="873" spans="1:15" ht="16.5" x14ac:dyDescent="0.2">
      <c r="A873" s="78">
        <f t="shared" si="114"/>
        <v>12</v>
      </c>
      <c r="B873" s="78">
        <f t="shared" si="120"/>
        <v>146</v>
      </c>
      <c r="C873" s="78">
        <f t="shared" si="115"/>
        <v>11</v>
      </c>
      <c r="D873" s="79">
        <f t="shared" si="116"/>
        <v>3121210</v>
      </c>
      <c r="E873" s="38">
        <v>31211</v>
      </c>
      <c r="F873" s="25">
        <v>2</v>
      </c>
      <c r="G873" s="25" t="s">
        <v>437</v>
      </c>
      <c r="H873" s="25" t="s">
        <v>443</v>
      </c>
      <c r="I873" s="25">
        <f t="shared" si="117"/>
        <v>119</v>
      </c>
      <c r="J873" s="25">
        <f t="shared" si="119"/>
        <v>16</v>
      </c>
      <c r="K873" s="25">
        <f t="shared" si="118"/>
        <v>3</v>
      </c>
      <c r="L873" s="25"/>
      <c r="M873" s="25"/>
      <c r="N873" s="39"/>
      <c r="O873" s="48">
        <v>870</v>
      </c>
    </row>
    <row r="874" spans="1:15" ht="16.5" x14ac:dyDescent="0.2">
      <c r="A874" s="78">
        <f t="shared" si="114"/>
        <v>12</v>
      </c>
      <c r="B874" s="78">
        <f t="shared" si="120"/>
        <v>146</v>
      </c>
      <c r="C874" s="78">
        <f t="shared" si="115"/>
        <v>11</v>
      </c>
      <c r="D874" s="79">
        <f t="shared" si="116"/>
        <v>3121211</v>
      </c>
      <c r="E874" s="38">
        <v>31211</v>
      </c>
      <c r="F874" s="25">
        <v>2</v>
      </c>
      <c r="G874" s="25" t="s">
        <v>438</v>
      </c>
      <c r="H874" s="25" t="s">
        <v>445</v>
      </c>
      <c r="I874" s="25">
        <f t="shared" si="117"/>
        <v>119</v>
      </c>
      <c r="J874" s="25">
        <f t="shared" si="119"/>
        <v>16</v>
      </c>
      <c r="K874" s="25">
        <f t="shared" si="118"/>
        <v>3</v>
      </c>
      <c r="L874" s="25"/>
      <c r="M874" s="25"/>
      <c r="N874" s="39"/>
      <c r="O874" s="48">
        <v>871</v>
      </c>
    </row>
    <row r="875" spans="1:15" ht="16.5" x14ac:dyDescent="0.2">
      <c r="A875" s="78">
        <f t="shared" si="114"/>
        <v>12</v>
      </c>
      <c r="B875" s="78">
        <f t="shared" si="120"/>
        <v>146</v>
      </c>
      <c r="C875" s="78">
        <f t="shared" si="115"/>
        <v>11</v>
      </c>
      <c r="D875" s="79">
        <f t="shared" si="116"/>
        <v>3121210</v>
      </c>
      <c r="E875" s="38">
        <v>31211</v>
      </c>
      <c r="F875" s="25">
        <v>3</v>
      </c>
      <c r="G875" s="25" t="s">
        <v>3475</v>
      </c>
      <c r="H875" s="25" t="s">
        <v>3476</v>
      </c>
      <c r="I875" s="25">
        <f t="shared" si="117"/>
        <v>119</v>
      </c>
      <c r="J875" s="25">
        <f t="shared" si="119"/>
        <v>16</v>
      </c>
      <c r="K875" s="25">
        <f t="shared" si="118"/>
        <v>3</v>
      </c>
      <c r="L875" s="25"/>
      <c r="M875" s="25"/>
      <c r="N875" s="39"/>
      <c r="O875" s="48">
        <v>872</v>
      </c>
    </row>
    <row r="876" spans="1:15" ht="17.25" thickBot="1" x14ac:dyDescent="0.25">
      <c r="A876" s="78">
        <f t="shared" si="114"/>
        <v>12</v>
      </c>
      <c r="B876" s="78">
        <f t="shared" si="120"/>
        <v>146</v>
      </c>
      <c r="C876" s="78">
        <f t="shared" si="115"/>
        <v>11</v>
      </c>
      <c r="D876" s="79">
        <f t="shared" si="116"/>
        <v>3121211</v>
      </c>
      <c r="E876" s="40">
        <v>31211</v>
      </c>
      <c r="F876" s="41">
        <v>3</v>
      </c>
      <c r="G876" s="41" t="s">
        <v>438</v>
      </c>
      <c r="H876" s="41" t="s">
        <v>442</v>
      </c>
      <c r="I876" s="41">
        <f t="shared" si="117"/>
        <v>119</v>
      </c>
      <c r="J876" s="41">
        <f t="shared" si="119"/>
        <v>16</v>
      </c>
      <c r="K876" s="41">
        <f t="shared" si="118"/>
        <v>3</v>
      </c>
      <c r="L876" s="41"/>
      <c r="M876" s="41"/>
      <c r="N876" s="43"/>
      <c r="O876" s="48">
        <v>873</v>
      </c>
    </row>
    <row r="877" spans="1:15" ht="16.5" x14ac:dyDescent="0.2">
      <c r="A877" s="78">
        <f t="shared" si="114"/>
        <v>12</v>
      </c>
      <c r="B877" s="78">
        <f t="shared" si="120"/>
        <v>147</v>
      </c>
      <c r="C877" s="78">
        <f t="shared" si="115"/>
        <v>12</v>
      </c>
      <c r="D877" s="79">
        <f t="shared" si="116"/>
        <v>3121320</v>
      </c>
      <c r="E877" s="35">
        <v>31212</v>
      </c>
      <c r="F877" s="36">
        <v>1</v>
      </c>
      <c r="G877" s="36" t="s">
        <v>437</v>
      </c>
      <c r="H877" s="36" t="s">
        <v>1463</v>
      </c>
      <c r="I877" s="36">
        <f t="shared" si="117"/>
        <v>119</v>
      </c>
      <c r="J877" s="36">
        <f t="shared" si="119"/>
        <v>16</v>
      </c>
      <c r="K877" s="36">
        <f t="shared" si="118"/>
        <v>3</v>
      </c>
      <c r="L877" s="36"/>
      <c r="M877" s="36"/>
      <c r="N877" s="37"/>
      <c r="O877" s="48">
        <v>874</v>
      </c>
    </row>
    <row r="878" spans="1:15" ht="16.5" x14ac:dyDescent="0.2">
      <c r="A878" s="78">
        <f t="shared" si="114"/>
        <v>12</v>
      </c>
      <c r="B878" s="78">
        <f t="shared" si="120"/>
        <v>147</v>
      </c>
      <c r="C878" s="78">
        <f t="shared" si="115"/>
        <v>12</v>
      </c>
      <c r="D878" s="79">
        <f t="shared" si="116"/>
        <v>3121321</v>
      </c>
      <c r="E878" s="38">
        <v>31212</v>
      </c>
      <c r="F878" s="25">
        <v>1</v>
      </c>
      <c r="G878" s="25" t="s">
        <v>438</v>
      </c>
      <c r="H878" s="25" t="s">
        <v>441</v>
      </c>
      <c r="I878" s="25">
        <f t="shared" si="117"/>
        <v>119</v>
      </c>
      <c r="J878" s="25">
        <f t="shared" si="119"/>
        <v>16</v>
      </c>
      <c r="K878" s="25">
        <f t="shared" si="118"/>
        <v>3</v>
      </c>
      <c r="L878" s="25"/>
      <c r="M878" s="25"/>
      <c r="N878" s="39"/>
      <c r="O878" s="48">
        <v>875</v>
      </c>
    </row>
    <row r="879" spans="1:15" ht="16.5" x14ac:dyDescent="0.2">
      <c r="A879" s="78">
        <f t="shared" si="114"/>
        <v>12</v>
      </c>
      <c r="B879" s="78">
        <f t="shared" si="120"/>
        <v>147</v>
      </c>
      <c r="C879" s="78">
        <f t="shared" si="115"/>
        <v>12</v>
      </c>
      <c r="D879" s="79">
        <f t="shared" si="116"/>
        <v>3121320</v>
      </c>
      <c r="E879" s="38">
        <v>31212</v>
      </c>
      <c r="F879" s="25">
        <v>2</v>
      </c>
      <c r="G879" s="25" t="s">
        <v>437</v>
      </c>
      <c r="H879" s="25" t="s">
        <v>443</v>
      </c>
      <c r="I879" s="25">
        <f t="shared" si="117"/>
        <v>119</v>
      </c>
      <c r="J879" s="25">
        <f t="shared" si="119"/>
        <v>16</v>
      </c>
      <c r="K879" s="25">
        <f t="shared" si="118"/>
        <v>3</v>
      </c>
      <c r="L879" s="25"/>
      <c r="M879" s="25"/>
      <c r="N879" s="39"/>
      <c r="O879" s="48">
        <v>876</v>
      </c>
    </row>
    <row r="880" spans="1:15" ht="16.5" x14ac:dyDescent="0.2">
      <c r="A880" s="78">
        <f t="shared" si="114"/>
        <v>12</v>
      </c>
      <c r="B880" s="78">
        <f t="shared" si="120"/>
        <v>147</v>
      </c>
      <c r="C880" s="78">
        <f t="shared" si="115"/>
        <v>12</v>
      </c>
      <c r="D880" s="79">
        <f t="shared" si="116"/>
        <v>3121321</v>
      </c>
      <c r="E880" s="38">
        <v>31212</v>
      </c>
      <c r="F880" s="25">
        <v>2</v>
      </c>
      <c r="G880" s="25" t="s">
        <v>438</v>
      </c>
      <c r="H880" s="25" t="s">
        <v>3480</v>
      </c>
      <c r="I880" s="25">
        <f t="shared" si="117"/>
        <v>119</v>
      </c>
      <c r="J880" s="25">
        <f t="shared" si="119"/>
        <v>16</v>
      </c>
      <c r="K880" s="25">
        <f t="shared" si="118"/>
        <v>3</v>
      </c>
      <c r="L880" s="25"/>
      <c r="M880" s="25"/>
      <c r="N880" s="39"/>
      <c r="O880" s="48">
        <v>877</v>
      </c>
    </row>
    <row r="881" spans="1:15" ht="16.5" x14ac:dyDescent="0.2">
      <c r="A881" s="78">
        <f t="shared" si="114"/>
        <v>12</v>
      </c>
      <c r="B881" s="78">
        <f t="shared" si="120"/>
        <v>147</v>
      </c>
      <c r="C881" s="78">
        <f t="shared" si="115"/>
        <v>12</v>
      </c>
      <c r="D881" s="79">
        <f t="shared" si="116"/>
        <v>3121320</v>
      </c>
      <c r="E881" s="38">
        <v>31212</v>
      </c>
      <c r="F881" s="25">
        <v>3</v>
      </c>
      <c r="G881" s="25" t="s">
        <v>437</v>
      </c>
      <c r="H881" s="25" t="s">
        <v>1002</v>
      </c>
      <c r="I881" s="25">
        <f t="shared" si="117"/>
        <v>119</v>
      </c>
      <c r="J881" s="25">
        <f t="shared" si="119"/>
        <v>16</v>
      </c>
      <c r="K881" s="25">
        <f t="shared" si="118"/>
        <v>3</v>
      </c>
      <c r="L881" s="25"/>
      <c r="M881" s="25"/>
      <c r="N881" s="39"/>
      <c r="O881" s="48">
        <v>878</v>
      </c>
    </row>
    <row r="882" spans="1:15" ht="17.25" thickBot="1" x14ac:dyDescent="0.25">
      <c r="A882" s="78">
        <f t="shared" si="114"/>
        <v>12</v>
      </c>
      <c r="B882" s="78">
        <f t="shared" si="120"/>
        <v>147</v>
      </c>
      <c r="C882" s="78">
        <f t="shared" si="115"/>
        <v>12</v>
      </c>
      <c r="D882" s="79">
        <f t="shared" si="116"/>
        <v>3121321</v>
      </c>
      <c r="E882" s="40">
        <v>31212</v>
      </c>
      <c r="F882" s="41">
        <v>3</v>
      </c>
      <c r="G882" s="41" t="s">
        <v>438</v>
      </c>
      <c r="H882" s="41" t="s">
        <v>442</v>
      </c>
      <c r="I882" s="41">
        <f t="shared" si="117"/>
        <v>119</v>
      </c>
      <c r="J882" s="41">
        <f t="shared" si="119"/>
        <v>16</v>
      </c>
      <c r="K882" s="41">
        <f t="shared" si="118"/>
        <v>3</v>
      </c>
      <c r="L882" s="41"/>
      <c r="M882" s="41"/>
      <c r="N882" s="43"/>
      <c r="O882" s="48">
        <v>879</v>
      </c>
    </row>
    <row r="883" spans="1:15" ht="16.5" x14ac:dyDescent="0.2">
      <c r="A883" s="78">
        <f t="shared" si="114"/>
        <v>12</v>
      </c>
      <c r="B883" s="78">
        <f t="shared" si="120"/>
        <v>148</v>
      </c>
      <c r="C883" s="78">
        <f t="shared" si="115"/>
        <v>13</v>
      </c>
      <c r="D883" s="79">
        <f t="shared" si="116"/>
        <v>3121430</v>
      </c>
      <c r="E883" s="35">
        <v>31213</v>
      </c>
      <c r="F883" s="36">
        <v>1</v>
      </c>
      <c r="G883" s="36" t="s">
        <v>437</v>
      </c>
      <c r="H883" s="36" t="s">
        <v>1463</v>
      </c>
      <c r="I883" s="36">
        <f t="shared" si="117"/>
        <v>120</v>
      </c>
      <c r="J883" s="36">
        <f t="shared" si="119"/>
        <v>17</v>
      </c>
      <c r="K883" s="36">
        <f t="shared" si="118"/>
        <v>3</v>
      </c>
      <c r="L883" s="36"/>
      <c r="M883" s="36"/>
      <c r="N883" s="37"/>
      <c r="O883" s="48">
        <v>880</v>
      </c>
    </row>
    <row r="884" spans="1:15" ht="16.5" x14ac:dyDescent="0.2">
      <c r="A884" s="78">
        <f t="shared" si="114"/>
        <v>12</v>
      </c>
      <c r="B884" s="78">
        <f t="shared" si="120"/>
        <v>148</v>
      </c>
      <c r="C884" s="78">
        <f t="shared" si="115"/>
        <v>13</v>
      </c>
      <c r="D884" s="79">
        <f t="shared" si="116"/>
        <v>3121431</v>
      </c>
      <c r="E884" s="38">
        <v>31213</v>
      </c>
      <c r="F884" s="25">
        <v>1</v>
      </c>
      <c r="G884" s="25" t="s">
        <v>438</v>
      </c>
      <c r="H884" s="25" t="s">
        <v>441</v>
      </c>
      <c r="I884" s="25">
        <f t="shared" si="117"/>
        <v>120</v>
      </c>
      <c r="J884" s="25">
        <f t="shared" si="119"/>
        <v>17</v>
      </c>
      <c r="K884" s="25">
        <f t="shared" si="118"/>
        <v>3</v>
      </c>
      <c r="L884" s="25"/>
      <c r="M884" s="25"/>
      <c r="N884" s="39"/>
      <c r="O884" s="48">
        <v>881</v>
      </c>
    </row>
    <row r="885" spans="1:15" ht="16.5" x14ac:dyDescent="0.2">
      <c r="A885" s="78">
        <f t="shared" si="114"/>
        <v>12</v>
      </c>
      <c r="B885" s="78">
        <f t="shared" si="120"/>
        <v>148</v>
      </c>
      <c r="C885" s="78">
        <f t="shared" si="115"/>
        <v>13</v>
      </c>
      <c r="D885" s="79">
        <f t="shared" si="116"/>
        <v>3121430</v>
      </c>
      <c r="E885" s="38">
        <v>31213</v>
      </c>
      <c r="F885" s="25">
        <v>2</v>
      </c>
      <c r="G885" s="25" t="s">
        <v>437</v>
      </c>
      <c r="H885" s="25" t="s">
        <v>443</v>
      </c>
      <c r="I885" s="25">
        <f t="shared" si="117"/>
        <v>120</v>
      </c>
      <c r="J885" s="25">
        <f t="shared" si="119"/>
        <v>16</v>
      </c>
      <c r="K885" s="25">
        <f t="shared" si="118"/>
        <v>3</v>
      </c>
      <c r="L885" s="25"/>
      <c r="M885" s="25"/>
      <c r="N885" s="39"/>
      <c r="O885" s="48">
        <v>882</v>
      </c>
    </row>
    <row r="886" spans="1:15" ht="16.5" x14ac:dyDescent="0.2">
      <c r="A886" s="78">
        <f t="shared" si="114"/>
        <v>12</v>
      </c>
      <c r="B886" s="78">
        <f t="shared" si="120"/>
        <v>148</v>
      </c>
      <c r="C886" s="78">
        <f t="shared" si="115"/>
        <v>13</v>
      </c>
      <c r="D886" s="79">
        <f t="shared" si="116"/>
        <v>3121431</v>
      </c>
      <c r="E886" s="38">
        <v>31213</v>
      </c>
      <c r="F886" s="25">
        <v>2</v>
      </c>
      <c r="G886" s="25" t="s">
        <v>438</v>
      </c>
      <c r="H886" s="25" t="s">
        <v>445</v>
      </c>
      <c r="I886" s="25">
        <f t="shared" si="117"/>
        <v>120</v>
      </c>
      <c r="J886" s="25">
        <f t="shared" si="119"/>
        <v>16</v>
      </c>
      <c r="K886" s="25">
        <f t="shared" si="118"/>
        <v>3</v>
      </c>
      <c r="L886" s="25"/>
      <c r="M886" s="25"/>
      <c r="N886" s="39"/>
      <c r="O886" s="48">
        <v>883</v>
      </c>
    </row>
    <row r="887" spans="1:15" ht="16.5" x14ac:dyDescent="0.2">
      <c r="A887" s="78">
        <f t="shared" si="114"/>
        <v>12</v>
      </c>
      <c r="B887" s="78">
        <f t="shared" si="120"/>
        <v>148</v>
      </c>
      <c r="C887" s="78">
        <f t="shared" si="115"/>
        <v>13</v>
      </c>
      <c r="D887" s="79">
        <f t="shared" si="116"/>
        <v>3121430</v>
      </c>
      <c r="E887" s="38">
        <v>31213</v>
      </c>
      <c r="F887" s="25">
        <v>3</v>
      </c>
      <c r="G887" s="25" t="s">
        <v>437</v>
      </c>
      <c r="H887" s="25" t="s">
        <v>1002</v>
      </c>
      <c r="I887" s="25">
        <f t="shared" si="117"/>
        <v>120</v>
      </c>
      <c r="J887" s="25">
        <f t="shared" si="119"/>
        <v>16</v>
      </c>
      <c r="K887" s="25">
        <f t="shared" si="118"/>
        <v>3</v>
      </c>
      <c r="L887" s="25"/>
      <c r="M887" s="25"/>
      <c r="N887" s="39"/>
      <c r="O887" s="48">
        <v>884</v>
      </c>
    </row>
    <row r="888" spans="1:15" ht="17.25" thickBot="1" x14ac:dyDescent="0.25">
      <c r="A888" s="78">
        <f t="shared" si="114"/>
        <v>12</v>
      </c>
      <c r="B888" s="78">
        <f t="shared" si="120"/>
        <v>148</v>
      </c>
      <c r="C888" s="78">
        <f t="shared" si="115"/>
        <v>13</v>
      </c>
      <c r="D888" s="79">
        <f t="shared" si="116"/>
        <v>3121431</v>
      </c>
      <c r="E888" s="40">
        <v>31213</v>
      </c>
      <c r="F888" s="41">
        <v>3</v>
      </c>
      <c r="G888" s="41" t="s">
        <v>438</v>
      </c>
      <c r="H888" s="41" t="s">
        <v>3481</v>
      </c>
      <c r="I888" s="41">
        <f t="shared" si="117"/>
        <v>120</v>
      </c>
      <c r="J888" s="41">
        <f t="shared" si="119"/>
        <v>16</v>
      </c>
      <c r="K888" s="41">
        <f t="shared" si="118"/>
        <v>3</v>
      </c>
      <c r="L888" s="41"/>
      <c r="M888" s="41"/>
      <c r="N888" s="43"/>
      <c r="O888" s="48">
        <v>885</v>
      </c>
    </row>
    <row r="889" spans="1:15" ht="16.5" x14ac:dyDescent="0.2">
      <c r="A889" s="78">
        <f t="shared" si="114"/>
        <v>12</v>
      </c>
      <c r="B889" s="78">
        <f t="shared" si="120"/>
        <v>149</v>
      </c>
      <c r="C889" s="78">
        <f t="shared" si="115"/>
        <v>14</v>
      </c>
      <c r="D889" s="79">
        <f t="shared" si="116"/>
        <v>3121540</v>
      </c>
      <c r="E889" s="35">
        <v>31214</v>
      </c>
      <c r="F889" s="36">
        <v>1</v>
      </c>
      <c r="G889" s="36" t="s">
        <v>437</v>
      </c>
      <c r="H889" s="36" t="s">
        <v>1463</v>
      </c>
      <c r="I889" s="36">
        <f t="shared" si="117"/>
        <v>120</v>
      </c>
      <c r="J889" s="36">
        <f t="shared" si="119"/>
        <v>17</v>
      </c>
      <c r="K889" s="36">
        <f t="shared" si="118"/>
        <v>3</v>
      </c>
      <c r="L889" s="36"/>
      <c r="M889" s="36"/>
      <c r="N889" s="37"/>
      <c r="O889" s="48">
        <v>886</v>
      </c>
    </row>
    <row r="890" spans="1:15" ht="16.5" x14ac:dyDescent="0.2">
      <c r="A890" s="78">
        <f t="shared" si="114"/>
        <v>12</v>
      </c>
      <c r="B890" s="78">
        <f t="shared" si="120"/>
        <v>149</v>
      </c>
      <c r="C890" s="78">
        <f t="shared" si="115"/>
        <v>14</v>
      </c>
      <c r="D890" s="79">
        <f t="shared" si="116"/>
        <v>3121541</v>
      </c>
      <c r="E890" s="38">
        <v>31214</v>
      </c>
      <c r="F890" s="25">
        <v>1</v>
      </c>
      <c r="G890" s="25" t="s">
        <v>438</v>
      </c>
      <c r="H890" s="25" t="s">
        <v>3478</v>
      </c>
      <c r="I890" s="25">
        <f t="shared" si="117"/>
        <v>120</v>
      </c>
      <c r="J890" s="25">
        <f t="shared" si="119"/>
        <v>17</v>
      </c>
      <c r="K890" s="25">
        <f t="shared" si="118"/>
        <v>3</v>
      </c>
      <c r="L890" s="25"/>
      <c r="M890" s="25"/>
      <c r="N890" s="39"/>
      <c r="O890" s="48">
        <v>887</v>
      </c>
    </row>
    <row r="891" spans="1:15" ht="16.5" x14ac:dyDescent="0.2">
      <c r="A891" s="78">
        <f t="shared" si="114"/>
        <v>12</v>
      </c>
      <c r="B891" s="78">
        <f t="shared" si="120"/>
        <v>149</v>
      </c>
      <c r="C891" s="78">
        <f t="shared" si="115"/>
        <v>14</v>
      </c>
      <c r="D891" s="79">
        <f t="shared" si="116"/>
        <v>3121540</v>
      </c>
      <c r="E891" s="38">
        <v>31214</v>
      </c>
      <c r="F891" s="25">
        <v>2</v>
      </c>
      <c r="G891" s="25" t="s">
        <v>437</v>
      </c>
      <c r="H891" s="25" t="s">
        <v>443</v>
      </c>
      <c r="I891" s="25">
        <f t="shared" si="117"/>
        <v>120</v>
      </c>
      <c r="J891" s="25">
        <f t="shared" si="119"/>
        <v>17</v>
      </c>
      <c r="K891" s="25">
        <f t="shared" si="118"/>
        <v>3</v>
      </c>
      <c r="L891" s="25"/>
      <c r="M891" s="25"/>
      <c r="N891" s="39"/>
      <c r="O891" s="48">
        <v>888</v>
      </c>
    </row>
    <row r="892" spans="1:15" ht="16.5" x14ac:dyDescent="0.2">
      <c r="A892" s="78">
        <f t="shared" si="114"/>
        <v>12</v>
      </c>
      <c r="B892" s="78">
        <f t="shared" si="120"/>
        <v>149</v>
      </c>
      <c r="C892" s="78">
        <f t="shared" si="115"/>
        <v>14</v>
      </c>
      <c r="D892" s="79">
        <f t="shared" si="116"/>
        <v>3121541</v>
      </c>
      <c r="E892" s="38">
        <v>31214</v>
      </c>
      <c r="F892" s="25">
        <v>2</v>
      </c>
      <c r="G892" s="25" t="s">
        <v>438</v>
      </c>
      <c r="H892" s="25" t="s">
        <v>445</v>
      </c>
      <c r="I892" s="25">
        <f t="shared" si="117"/>
        <v>120</v>
      </c>
      <c r="J892" s="25">
        <f t="shared" si="119"/>
        <v>17</v>
      </c>
      <c r="K892" s="25">
        <f t="shared" si="118"/>
        <v>3</v>
      </c>
      <c r="L892" s="25"/>
      <c r="M892" s="25"/>
      <c r="N892" s="39"/>
      <c r="O892" s="48">
        <v>889</v>
      </c>
    </row>
    <row r="893" spans="1:15" ht="16.5" x14ac:dyDescent="0.2">
      <c r="A893" s="78">
        <f t="shared" si="114"/>
        <v>12</v>
      </c>
      <c r="B893" s="78">
        <f t="shared" si="120"/>
        <v>149</v>
      </c>
      <c r="C893" s="78">
        <f t="shared" si="115"/>
        <v>14</v>
      </c>
      <c r="D893" s="79">
        <f t="shared" si="116"/>
        <v>3121540</v>
      </c>
      <c r="E893" s="38">
        <v>31214</v>
      </c>
      <c r="F893" s="25">
        <v>3</v>
      </c>
      <c r="G893" s="25" t="s">
        <v>3475</v>
      </c>
      <c r="H893" s="25" t="s">
        <v>1002</v>
      </c>
      <c r="I893" s="25">
        <f t="shared" si="117"/>
        <v>120</v>
      </c>
      <c r="J893" s="25">
        <f t="shared" si="119"/>
        <v>16</v>
      </c>
      <c r="K893" s="25">
        <f t="shared" si="118"/>
        <v>3</v>
      </c>
      <c r="L893" s="25"/>
      <c r="M893" s="25"/>
      <c r="N893" s="39"/>
      <c r="O893" s="48">
        <v>890</v>
      </c>
    </row>
    <row r="894" spans="1:15" ht="17.25" thickBot="1" x14ac:dyDescent="0.25">
      <c r="A894" s="78">
        <f t="shared" si="114"/>
        <v>12</v>
      </c>
      <c r="B894" s="78">
        <f t="shared" si="120"/>
        <v>149</v>
      </c>
      <c r="C894" s="78">
        <f t="shared" si="115"/>
        <v>14</v>
      </c>
      <c r="D894" s="79">
        <f t="shared" si="116"/>
        <v>3121541</v>
      </c>
      <c r="E894" s="40">
        <v>31214</v>
      </c>
      <c r="F894" s="41">
        <v>3</v>
      </c>
      <c r="G894" s="41" t="s">
        <v>438</v>
      </c>
      <c r="H894" s="41" t="s">
        <v>3481</v>
      </c>
      <c r="I894" s="41">
        <f t="shared" si="117"/>
        <v>120</v>
      </c>
      <c r="J894" s="41">
        <f t="shared" si="119"/>
        <v>16</v>
      </c>
      <c r="K894" s="41">
        <f t="shared" si="118"/>
        <v>3</v>
      </c>
      <c r="L894" s="41"/>
      <c r="M894" s="41"/>
      <c r="N894" s="43"/>
      <c r="O894" s="48">
        <v>891</v>
      </c>
    </row>
    <row r="895" spans="1:15" ht="16.5" x14ac:dyDescent="0.2">
      <c r="A895" s="78">
        <f t="shared" si="114"/>
        <v>12</v>
      </c>
      <c r="B895" s="78">
        <f t="shared" si="120"/>
        <v>150</v>
      </c>
      <c r="C895" s="78">
        <f t="shared" si="115"/>
        <v>15</v>
      </c>
      <c r="D895" s="79">
        <f t="shared" si="116"/>
        <v>3121650</v>
      </c>
      <c r="E895" s="35">
        <v>31215</v>
      </c>
      <c r="F895" s="36">
        <v>1</v>
      </c>
      <c r="G895" s="36" t="s">
        <v>437</v>
      </c>
      <c r="H895" s="36" t="s">
        <v>1463</v>
      </c>
      <c r="I895" s="36">
        <f t="shared" si="117"/>
        <v>120</v>
      </c>
      <c r="J895" s="36">
        <f t="shared" si="119"/>
        <v>17</v>
      </c>
      <c r="K895" s="36">
        <f t="shared" si="118"/>
        <v>3</v>
      </c>
      <c r="L895" s="36"/>
      <c r="M895" s="36"/>
      <c r="N895" s="37"/>
      <c r="O895" s="48">
        <v>892</v>
      </c>
    </row>
    <row r="896" spans="1:15" ht="16.5" x14ac:dyDescent="0.2">
      <c r="A896" s="78">
        <f t="shared" si="114"/>
        <v>12</v>
      </c>
      <c r="B896" s="78">
        <f t="shared" si="120"/>
        <v>150</v>
      </c>
      <c r="C896" s="78">
        <f t="shared" si="115"/>
        <v>15</v>
      </c>
      <c r="D896" s="79">
        <f t="shared" si="116"/>
        <v>3121651</v>
      </c>
      <c r="E896" s="38">
        <v>31215</v>
      </c>
      <c r="F896" s="25">
        <v>1</v>
      </c>
      <c r="G896" s="25" t="s">
        <v>438</v>
      </c>
      <c r="H896" s="25" t="s">
        <v>441</v>
      </c>
      <c r="I896" s="25">
        <f t="shared" si="117"/>
        <v>120</v>
      </c>
      <c r="J896" s="25">
        <f t="shared" si="119"/>
        <v>17</v>
      </c>
      <c r="K896" s="25">
        <f t="shared" si="118"/>
        <v>3</v>
      </c>
      <c r="L896" s="25"/>
      <c r="M896" s="25"/>
      <c r="N896" s="39"/>
      <c r="O896" s="48">
        <v>893</v>
      </c>
    </row>
    <row r="897" spans="1:15" ht="16.5" x14ac:dyDescent="0.2">
      <c r="A897" s="78">
        <f t="shared" si="114"/>
        <v>12</v>
      </c>
      <c r="B897" s="78">
        <f t="shared" si="120"/>
        <v>150</v>
      </c>
      <c r="C897" s="78">
        <f t="shared" si="115"/>
        <v>15</v>
      </c>
      <c r="D897" s="79">
        <f t="shared" si="116"/>
        <v>3121650</v>
      </c>
      <c r="E897" s="38">
        <v>31215</v>
      </c>
      <c r="F897" s="25">
        <v>2</v>
      </c>
      <c r="G897" s="25" t="s">
        <v>437</v>
      </c>
      <c r="H897" s="25" t="s">
        <v>443</v>
      </c>
      <c r="I897" s="25">
        <f t="shared" si="117"/>
        <v>120</v>
      </c>
      <c r="J897" s="25">
        <f t="shared" si="119"/>
        <v>17</v>
      </c>
      <c r="K897" s="25">
        <f t="shared" si="118"/>
        <v>3</v>
      </c>
      <c r="L897" s="25"/>
      <c r="M897" s="25"/>
      <c r="N897" s="39"/>
      <c r="O897" s="48">
        <v>894</v>
      </c>
    </row>
    <row r="898" spans="1:15" ht="16.5" x14ac:dyDescent="0.2">
      <c r="A898" s="78">
        <f t="shared" ref="A898:A961" si="121">MATCH(B898-1,$AD$4:$AD$19,1)</f>
        <v>12</v>
      </c>
      <c r="B898" s="78">
        <f t="shared" si="120"/>
        <v>150</v>
      </c>
      <c r="C898" s="78">
        <f t="shared" ref="C898:C961" si="122">B898-INDEX($AD$4:$AD$19,A898)</f>
        <v>15</v>
      </c>
      <c r="D898" s="79">
        <f t="shared" ref="D898:D961" si="123">E898*100+C898*10+IF(G898="jlr",0,1)</f>
        <v>3121651</v>
      </c>
      <c r="E898" s="38">
        <v>31215</v>
      </c>
      <c r="F898" s="25">
        <v>2</v>
      </c>
      <c r="G898" s="25" t="s">
        <v>438</v>
      </c>
      <c r="H898" s="25" t="s">
        <v>445</v>
      </c>
      <c r="I898" s="25">
        <f t="shared" ref="I898:I961" si="124">INDEX($V$4:$V$198,B898)</f>
        <v>120</v>
      </c>
      <c r="J898" s="25">
        <f t="shared" si="119"/>
        <v>17</v>
      </c>
      <c r="K898" s="25">
        <f t="shared" ref="K898:K961" si="125">INDEX($Z$4:$Z$198,B898)</f>
        <v>3</v>
      </c>
      <c r="L898" s="25"/>
      <c r="M898" s="25"/>
      <c r="N898" s="39"/>
      <c r="O898" s="48">
        <v>895</v>
      </c>
    </row>
    <row r="899" spans="1:15" ht="16.5" x14ac:dyDescent="0.2">
      <c r="A899" s="78">
        <f t="shared" si="121"/>
        <v>12</v>
      </c>
      <c r="B899" s="78">
        <f t="shared" si="120"/>
        <v>150</v>
      </c>
      <c r="C899" s="78">
        <f t="shared" si="122"/>
        <v>15</v>
      </c>
      <c r="D899" s="79">
        <f t="shared" si="123"/>
        <v>3121650</v>
      </c>
      <c r="E899" s="38">
        <v>31215</v>
      </c>
      <c r="F899" s="25">
        <v>3</v>
      </c>
      <c r="G899" s="25" t="s">
        <v>437</v>
      </c>
      <c r="H899" s="25" t="s">
        <v>3476</v>
      </c>
      <c r="I899" s="25">
        <f t="shared" si="124"/>
        <v>120</v>
      </c>
      <c r="J899" s="25">
        <f t="shared" ref="J899:J962" si="126">INDEX($W$4:$Y$198,B899,F899)</f>
        <v>17</v>
      </c>
      <c r="K899" s="25">
        <f t="shared" si="125"/>
        <v>3</v>
      </c>
      <c r="L899" s="25"/>
      <c r="M899" s="25"/>
      <c r="N899" s="39"/>
      <c r="O899" s="48">
        <v>896</v>
      </c>
    </row>
    <row r="900" spans="1:15" ht="17.25" thickBot="1" x14ac:dyDescent="0.25">
      <c r="A900" s="78">
        <f t="shared" si="121"/>
        <v>12</v>
      </c>
      <c r="B900" s="78">
        <f t="shared" si="120"/>
        <v>150</v>
      </c>
      <c r="C900" s="78">
        <f t="shared" si="122"/>
        <v>15</v>
      </c>
      <c r="D900" s="79">
        <f t="shared" si="123"/>
        <v>3121651</v>
      </c>
      <c r="E900" s="40">
        <v>31215</v>
      </c>
      <c r="F900" s="41">
        <v>3</v>
      </c>
      <c r="G900" s="41" t="s">
        <v>438</v>
      </c>
      <c r="H900" s="41" t="s">
        <v>3481</v>
      </c>
      <c r="I900" s="41">
        <f t="shared" si="124"/>
        <v>120</v>
      </c>
      <c r="J900" s="41">
        <f t="shared" si="126"/>
        <v>17</v>
      </c>
      <c r="K900" s="41">
        <f t="shared" si="125"/>
        <v>3</v>
      </c>
      <c r="L900" s="41"/>
      <c r="M900" s="41"/>
      <c r="N900" s="43"/>
      <c r="O900" s="48">
        <v>897</v>
      </c>
    </row>
    <row r="901" spans="1:15" ht="16.5" x14ac:dyDescent="0.2">
      <c r="A901" s="78">
        <f t="shared" si="121"/>
        <v>13</v>
      </c>
      <c r="B901" s="78">
        <f t="shared" si="120"/>
        <v>151</v>
      </c>
      <c r="C901" s="78">
        <f t="shared" si="122"/>
        <v>1</v>
      </c>
      <c r="D901" s="79">
        <f t="shared" si="123"/>
        <v>3130110</v>
      </c>
      <c r="E901" s="35">
        <v>31301</v>
      </c>
      <c r="F901" s="36">
        <v>1</v>
      </c>
      <c r="G901" s="36" t="s">
        <v>437</v>
      </c>
      <c r="H901" s="36" t="s">
        <v>1463</v>
      </c>
      <c r="I901" s="36">
        <f t="shared" si="124"/>
        <v>124</v>
      </c>
      <c r="J901" s="36">
        <f t="shared" si="126"/>
        <v>17</v>
      </c>
      <c r="K901" s="36">
        <f t="shared" si="125"/>
        <v>3</v>
      </c>
      <c r="L901" s="36"/>
      <c r="M901" s="36"/>
      <c r="N901" s="37"/>
      <c r="O901" s="48">
        <v>898</v>
      </c>
    </row>
    <row r="902" spans="1:15" ht="16.5" x14ac:dyDescent="0.2">
      <c r="A902" s="78">
        <f t="shared" si="121"/>
        <v>13</v>
      </c>
      <c r="B902" s="78">
        <f t="shared" si="120"/>
        <v>151</v>
      </c>
      <c r="C902" s="78">
        <f t="shared" si="122"/>
        <v>1</v>
      </c>
      <c r="D902" s="79">
        <f t="shared" si="123"/>
        <v>3130111</v>
      </c>
      <c r="E902" s="38">
        <v>31301</v>
      </c>
      <c r="F902" s="25">
        <v>1</v>
      </c>
      <c r="G902" s="25" t="s">
        <v>438</v>
      </c>
      <c r="H902" s="25" t="s">
        <v>441</v>
      </c>
      <c r="I902" s="25">
        <f t="shared" si="124"/>
        <v>124</v>
      </c>
      <c r="J902" s="25">
        <f t="shared" si="126"/>
        <v>17</v>
      </c>
      <c r="K902" s="25">
        <f t="shared" si="125"/>
        <v>3</v>
      </c>
      <c r="L902" s="25"/>
      <c r="M902" s="25"/>
      <c r="N902" s="39"/>
      <c r="O902" s="48">
        <v>899</v>
      </c>
    </row>
    <row r="903" spans="1:15" ht="16.5" x14ac:dyDescent="0.2">
      <c r="A903" s="78">
        <f t="shared" si="121"/>
        <v>13</v>
      </c>
      <c r="B903" s="78">
        <f t="shared" si="120"/>
        <v>151</v>
      </c>
      <c r="C903" s="78">
        <f t="shared" si="122"/>
        <v>1</v>
      </c>
      <c r="D903" s="79">
        <f t="shared" si="123"/>
        <v>3130110</v>
      </c>
      <c r="E903" s="38">
        <v>31301</v>
      </c>
      <c r="F903" s="25">
        <v>2</v>
      </c>
      <c r="G903" s="25" t="s">
        <v>437</v>
      </c>
      <c r="H903" s="25" t="s">
        <v>3479</v>
      </c>
      <c r="I903" s="25">
        <f t="shared" si="124"/>
        <v>124</v>
      </c>
      <c r="J903" s="25">
        <f t="shared" si="126"/>
        <v>17</v>
      </c>
      <c r="K903" s="25">
        <f t="shared" si="125"/>
        <v>3</v>
      </c>
      <c r="L903" s="25"/>
      <c r="M903" s="25"/>
      <c r="N903" s="39"/>
      <c r="O903" s="48">
        <v>900</v>
      </c>
    </row>
    <row r="904" spans="1:15" ht="16.5" x14ac:dyDescent="0.2">
      <c r="A904" s="78">
        <f t="shared" si="121"/>
        <v>13</v>
      </c>
      <c r="B904" s="78">
        <f t="shared" si="120"/>
        <v>151</v>
      </c>
      <c r="C904" s="78">
        <f t="shared" si="122"/>
        <v>1</v>
      </c>
      <c r="D904" s="79">
        <f t="shared" si="123"/>
        <v>3130111</v>
      </c>
      <c r="E904" s="38">
        <v>31301</v>
      </c>
      <c r="F904" s="25">
        <v>2</v>
      </c>
      <c r="G904" s="25" t="s">
        <v>438</v>
      </c>
      <c r="H904" s="25" t="s">
        <v>445</v>
      </c>
      <c r="I904" s="25">
        <f t="shared" si="124"/>
        <v>124</v>
      </c>
      <c r="J904" s="25">
        <f t="shared" si="126"/>
        <v>17</v>
      </c>
      <c r="K904" s="25">
        <f t="shared" si="125"/>
        <v>3</v>
      </c>
      <c r="L904" s="25"/>
      <c r="M904" s="25"/>
      <c r="N904" s="39"/>
      <c r="O904" s="48">
        <v>901</v>
      </c>
    </row>
    <row r="905" spans="1:15" ht="16.5" x14ac:dyDescent="0.2">
      <c r="A905" s="78">
        <f t="shared" si="121"/>
        <v>13</v>
      </c>
      <c r="B905" s="78">
        <f t="shared" ref="B905:B968" si="127">INT((O908-1)/6)+1</f>
        <v>151</v>
      </c>
      <c r="C905" s="78">
        <f t="shared" si="122"/>
        <v>1</v>
      </c>
      <c r="D905" s="79">
        <f t="shared" si="123"/>
        <v>3130110</v>
      </c>
      <c r="E905" s="38">
        <v>31301</v>
      </c>
      <c r="F905" s="25">
        <v>3</v>
      </c>
      <c r="G905" s="25" t="s">
        <v>437</v>
      </c>
      <c r="H905" s="25" t="s">
        <v>1002</v>
      </c>
      <c r="I905" s="25">
        <f t="shared" si="124"/>
        <v>124</v>
      </c>
      <c r="J905" s="25">
        <f t="shared" si="126"/>
        <v>17</v>
      </c>
      <c r="K905" s="25">
        <f t="shared" si="125"/>
        <v>3</v>
      </c>
      <c r="L905" s="25"/>
      <c r="M905" s="25"/>
      <c r="N905" s="39"/>
      <c r="O905" s="48">
        <v>902</v>
      </c>
    </row>
    <row r="906" spans="1:15" ht="17.25" thickBot="1" x14ac:dyDescent="0.25">
      <c r="A906" s="78">
        <f t="shared" si="121"/>
        <v>13</v>
      </c>
      <c r="B906" s="78">
        <f t="shared" si="127"/>
        <v>151</v>
      </c>
      <c r="C906" s="78">
        <f t="shared" si="122"/>
        <v>1</v>
      </c>
      <c r="D906" s="79">
        <f t="shared" si="123"/>
        <v>3130111</v>
      </c>
      <c r="E906" s="40">
        <v>31301</v>
      </c>
      <c r="F906" s="41">
        <v>3</v>
      </c>
      <c r="G906" s="41" t="s">
        <v>438</v>
      </c>
      <c r="H906" s="41" t="s">
        <v>442</v>
      </c>
      <c r="I906" s="41">
        <f t="shared" si="124"/>
        <v>124</v>
      </c>
      <c r="J906" s="41">
        <f t="shared" si="126"/>
        <v>17</v>
      </c>
      <c r="K906" s="41">
        <f t="shared" si="125"/>
        <v>3</v>
      </c>
      <c r="L906" s="41"/>
      <c r="M906" s="41"/>
      <c r="N906" s="43"/>
      <c r="O906" s="48">
        <v>903</v>
      </c>
    </row>
    <row r="907" spans="1:15" ht="16.5" x14ac:dyDescent="0.2">
      <c r="A907" s="78">
        <f t="shared" si="121"/>
        <v>13</v>
      </c>
      <c r="B907" s="78">
        <f t="shared" si="127"/>
        <v>152</v>
      </c>
      <c r="C907" s="78">
        <f t="shared" si="122"/>
        <v>2</v>
      </c>
      <c r="D907" s="79">
        <f t="shared" si="123"/>
        <v>3130220</v>
      </c>
      <c r="E907" s="35">
        <v>31302</v>
      </c>
      <c r="F907" s="36">
        <v>1</v>
      </c>
      <c r="G907" s="36" t="s">
        <v>437</v>
      </c>
      <c r="H907" s="36" t="s">
        <v>1463</v>
      </c>
      <c r="I907" s="36">
        <f t="shared" si="124"/>
        <v>125</v>
      </c>
      <c r="J907" s="36">
        <f t="shared" si="126"/>
        <v>18</v>
      </c>
      <c r="K907" s="36">
        <f t="shared" si="125"/>
        <v>3</v>
      </c>
      <c r="L907" s="36"/>
      <c r="M907" s="36"/>
      <c r="N907" s="37"/>
      <c r="O907" s="48">
        <v>904</v>
      </c>
    </row>
    <row r="908" spans="1:15" ht="16.5" x14ac:dyDescent="0.2">
      <c r="A908" s="78">
        <f t="shared" si="121"/>
        <v>13</v>
      </c>
      <c r="B908" s="78">
        <f t="shared" si="127"/>
        <v>152</v>
      </c>
      <c r="C908" s="78">
        <f t="shared" si="122"/>
        <v>2</v>
      </c>
      <c r="D908" s="79">
        <f t="shared" si="123"/>
        <v>3130221</v>
      </c>
      <c r="E908" s="38">
        <v>31302</v>
      </c>
      <c r="F908" s="25">
        <v>1</v>
      </c>
      <c r="G908" s="25" t="s">
        <v>438</v>
      </c>
      <c r="H908" s="25" t="s">
        <v>441</v>
      </c>
      <c r="I908" s="25">
        <f t="shared" si="124"/>
        <v>125</v>
      </c>
      <c r="J908" s="25">
        <f t="shared" si="126"/>
        <v>18</v>
      </c>
      <c r="K908" s="25">
        <f t="shared" si="125"/>
        <v>3</v>
      </c>
      <c r="L908" s="25"/>
      <c r="M908" s="25"/>
      <c r="N908" s="39"/>
      <c r="O908" s="48">
        <v>905</v>
      </c>
    </row>
    <row r="909" spans="1:15" ht="16.5" x14ac:dyDescent="0.2">
      <c r="A909" s="78">
        <f t="shared" si="121"/>
        <v>13</v>
      </c>
      <c r="B909" s="78">
        <f t="shared" si="127"/>
        <v>152</v>
      </c>
      <c r="C909" s="78">
        <f t="shared" si="122"/>
        <v>2</v>
      </c>
      <c r="D909" s="79">
        <f t="shared" si="123"/>
        <v>3130220</v>
      </c>
      <c r="E909" s="38">
        <v>31302</v>
      </c>
      <c r="F909" s="25">
        <v>2</v>
      </c>
      <c r="G909" s="25" t="s">
        <v>437</v>
      </c>
      <c r="H909" s="25" t="s">
        <v>443</v>
      </c>
      <c r="I909" s="25">
        <f t="shared" si="124"/>
        <v>125</v>
      </c>
      <c r="J909" s="25">
        <f t="shared" si="126"/>
        <v>17</v>
      </c>
      <c r="K909" s="25">
        <f t="shared" si="125"/>
        <v>3</v>
      </c>
      <c r="L909" s="25"/>
      <c r="M909" s="25"/>
      <c r="N909" s="39"/>
      <c r="O909" s="48">
        <v>906</v>
      </c>
    </row>
    <row r="910" spans="1:15" ht="16.5" x14ac:dyDescent="0.2">
      <c r="A910" s="78">
        <f t="shared" si="121"/>
        <v>13</v>
      </c>
      <c r="B910" s="78">
        <f t="shared" si="127"/>
        <v>152</v>
      </c>
      <c r="C910" s="78">
        <f t="shared" si="122"/>
        <v>2</v>
      </c>
      <c r="D910" s="79">
        <f t="shared" si="123"/>
        <v>3130221</v>
      </c>
      <c r="E910" s="38">
        <v>31302</v>
      </c>
      <c r="F910" s="25">
        <v>2</v>
      </c>
      <c r="G910" s="25" t="s">
        <v>438</v>
      </c>
      <c r="H910" s="25" t="s">
        <v>445</v>
      </c>
      <c r="I910" s="25">
        <f t="shared" si="124"/>
        <v>125</v>
      </c>
      <c r="J910" s="25">
        <f t="shared" si="126"/>
        <v>17</v>
      </c>
      <c r="K910" s="25">
        <f t="shared" si="125"/>
        <v>3</v>
      </c>
      <c r="L910" s="25"/>
      <c r="M910" s="25"/>
      <c r="N910" s="39"/>
      <c r="O910" s="48">
        <v>907</v>
      </c>
    </row>
    <row r="911" spans="1:15" ht="16.5" x14ac:dyDescent="0.2">
      <c r="A911" s="78">
        <f t="shared" si="121"/>
        <v>13</v>
      </c>
      <c r="B911" s="78">
        <f t="shared" si="127"/>
        <v>152</v>
      </c>
      <c r="C911" s="78">
        <f t="shared" si="122"/>
        <v>2</v>
      </c>
      <c r="D911" s="79">
        <f t="shared" si="123"/>
        <v>3130220</v>
      </c>
      <c r="E911" s="38">
        <v>31302</v>
      </c>
      <c r="F911" s="25">
        <v>3</v>
      </c>
      <c r="G911" s="25" t="s">
        <v>437</v>
      </c>
      <c r="H911" s="25" t="s">
        <v>1002</v>
      </c>
      <c r="I911" s="25">
        <f t="shared" si="124"/>
        <v>125</v>
      </c>
      <c r="J911" s="25">
        <f t="shared" si="126"/>
        <v>17</v>
      </c>
      <c r="K911" s="25">
        <f t="shared" si="125"/>
        <v>3</v>
      </c>
      <c r="L911" s="25"/>
      <c r="M911" s="25"/>
      <c r="N911" s="39"/>
      <c r="O911" s="48">
        <v>908</v>
      </c>
    </row>
    <row r="912" spans="1:15" ht="17.25" thickBot="1" x14ac:dyDescent="0.25">
      <c r="A912" s="78">
        <f t="shared" si="121"/>
        <v>13</v>
      </c>
      <c r="B912" s="78">
        <f t="shared" si="127"/>
        <v>152</v>
      </c>
      <c r="C912" s="78">
        <f t="shared" si="122"/>
        <v>2</v>
      </c>
      <c r="D912" s="79">
        <f t="shared" si="123"/>
        <v>3130221</v>
      </c>
      <c r="E912" s="40">
        <v>31302</v>
      </c>
      <c r="F912" s="41">
        <v>3</v>
      </c>
      <c r="G912" s="41" t="s">
        <v>438</v>
      </c>
      <c r="H912" s="41" t="s">
        <v>442</v>
      </c>
      <c r="I912" s="41">
        <f t="shared" si="124"/>
        <v>125</v>
      </c>
      <c r="J912" s="41">
        <f t="shared" si="126"/>
        <v>17</v>
      </c>
      <c r="K912" s="41">
        <f t="shared" si="125"/>
        <v>3</v>
      </c>
      <c r="L912" s="41"/>
      <c r="M912" s="41"/>
      <c r="N912" s="43"/>
      <c r="O912" s="48">
        <v>909</v>
      </c>
    </row>
    <row r="913" spans="1:15" ht="16.5" x14ac:dyDescent="0.2">
      <c r="A913" s="78">
        <f t="shared" si="121"/>
        <v>13</v>
      </c>
      <c r="B913" s="78">
        <f t="shared" si="127"/>
        <v>153</v>
      </c>
      <c r="C913" s="78">
        <f t="shared" si="122"/>
        <v>3</v>
      </c>
      <c r="D913" s="79">
        <f t="shared" si="123"/>
        <v>3130330</v>
      </c>
      <c r="E913" s="35">
        <v>31303</v>
      </c>
      <c r="F913" s="36">
        <v>1</v>
      </c>
      <c r="G913" s="36" t="s">
        <v>437</v>
      </c>
      <c r="H913" s="36" t="s">
        <v>1463</v>
      </c>
      <c r="I913" s="36">
        <f t="shared" si="124"/>
        <v>125</v>
      </c>
      <c r="J913" s="36">
        <f t="shared" si="126"/>
        <v>18</v>
      </c>
      <c r="K913" s="36">
        <f t="shared" si="125"/>
        <v>3</v>
      </c>
      <c r="L913" s="36"/>
      <c r="M913" s="36"/>
      <c r="N913" s="37"/>
      <c r="O913" s="48">
        <v>910</v>
      </c>
    </row>
    <row r="914" spans="1:15" ht="16.5" x14ac:dyDescent="0.2">
      <c r="A914" s="78">
        <f t="shared" si="121"/>
        <v>13</v>
      </c>
      <c r="B914" s="78">
        <f t="shared" si="127"/>
        <v>153</v>
      </c>
      <c r="C914" s="78">
        <f t="shared" si="122"/>
        <v>3</v>
      </c>
      <c r="D914" s="79">
        <f t="shared" si="123"/>
        <v>3130331</v>
      </c>
      <c r="E914" s="38">
        <v>31303</v>
      </c>
      <c r="F914" s="25">
        <v>1</v>
      </c>
      <c r="G914" s="25" t="s">
        <v>3473</v>
      </c>
      <c r="H914" s="25" t="s">
        <v>441</v>
      </c>
      <c r="I914" s="25">
        <f t="shared" si="124"/>
        <v>125</v>
      </c>
      <c r="J914" s="25">
        <f t="shared" si="126"/>
        <v>18</v>
      </c>
      <c r="K914" s="25">
        <f t="shared" si="125"/>
        <v>3</v>
      </c>
      <c r="L914" s="25"/>
      <c r="M914" s="25"/>
      <c r="N914" s="39"/>
      <c r="O914" s="48">
        <v>911</v>
      </c>
    </row>
    <row r="915" spans="1:15" ht="16.5" x14ac:dyDescent="0.2">
      <c r="A915" s="78">
        <f t="shared" si="121"/>
        <v>13</v>
      </c>
      <c r="B915" s="78">
        <f t="shared" si="127"/>
        <v>153</v>
      </c>
      <c r="C915" s="78">
        <f t="shared" si="122"/>
        <v>3</v>
      </c>
      <c r="D915" s="79">
        <f t="shared" si="123"/>
        <v>3130330</v>
      </c>
      <c r="E915" s="38">
        <v>31303</v>
      </c>
      <c r="F915" s="25">
        <v>2</v>
      </c>
      <c r="G915" s="25" t="s">
        <v>437</v>
      </c>
      <c r="H915" s="25" t="s">
        <v>443</v>
      </c>
      <c r="I915" s="25">
        <f t="shared" si="124"/>
        <v>125</v>
      </c>
      <c r="J915" s="25">
        <f t="shared" si="126"/>
        <v>18</v>
      </c>
      <c r="K915" s="25">
        <f t="shared" si="125"/>
        <v>3</v>
      </c>
      <c r="L915" s="25"/>
      <c r="M915" s="25"/>
      <c r="N915" s="39"/>
      <c r="O915" s="48">
        <v>912</v>
      </c>
    </row>
    <row r="916" spans="1:15" ht="16.5" x14ac:dyDescent="0.2">
      <c r="A916" s="78">
        <f t="shared" si="121"/>
        <v>13</v>
      </c>
      <c r="B916" s="78">
        <f t="shared" si="127"/>
        <v>153</v>
      </c>
      <c r="C916" s="78">
        <f t="shared" si="122"/>
        <v>3</v>
      </c>
      <c r="D916" s="79">
        <f t="shared" si="123"/>
        <v>3130331</v>
      </c>
      <c r="E916" s="38">
        <v>31303</v>
      </c>
      <c r="F916" s="25">
        <v>2</v>
      </c>
      <c r="G916" s="25" t="s">
        <v>438</v>
      </c>
      <c r="H916" s="25" t="s">
        <v>445</v>
      </c>
      <c r="I916" s="25">
        <f t="shared" si="124"/>
        <v>125</v>
      </c>
      <c r="J916" s="25">
        <f t="shared" si="126"/>
        <v>18</v>
      </c>
      <c r="K916" s="25">
        <f t="shared" si="125"/>
        <v>3</v>
      </c>
      <c r="L916" s="25"/>
      <c r="M916" s="25"/>
      <c r="N916" s="39"/>
      <c r="O916" s="48">
        <v>913</v>
      </c>
    </row>
    <row r="917" spans="1:15" ht="16.5" x14ac:dyDescent="0.2">
      <c r="A917" s="78">
        <f t="shared" si="121"/>
        <v>13</v>
      </c>
      <c r="B917" s="78">
        <f t="shared" si="127"/>
        <v>153</v>
      </c>
      <c r="C917" s="78">
        <f t="shared" si="122"/>
        <v>3</v>
      </c>
      <c r="D917" s="79">
        <f t="shared" si="123"/>
        <v>3130330</v>
      </c>
      <c r="E917" s="38">
        <v>31303</v>
      </c>
      <c r="F917" s="25">
        <v>3</v>
      </c>
      <c r="G917" s="25" t="s">
        <v>437</v>
      </c>
      <c r="H917" s="25" t="s">
        <v>1002</v>
      </c>
      <c r="I917" s="25">
        <f t="shared" si="124"/>
        <v>125</v>
      </c>
      <c r="J917" s="25">
        <f t="shared" si="126"/>
        <v>17</v>
      </c>
      <c r="K917" s="25">
        <f t="shared" si="125"/>
        <v>3</v>
      </c>
      <c r="L917" s="25"/>
      <c r="M917" s="25"/>
      <c r="N917" s="39"/>
      <c r="O917" s="48">
        <v>914</v>
      </c>
    </row>
    <row r="918" spans="1:15" ht="17.25" thickBot="1" x14ac:dyDescent="0.25">
      <c r="A918" s="78">
        <f t="shared" si="121"/>
        <v>13</v>
      </c>
      <c r="B918" s="78">
        <f t="shared" si="127"/>
        <v>153</v>
      </c>
      <c r="C918" s="78">
        <f t="shared" si="122"/>
        <v>3</v>
      </c>
      <c r="D918" s="79">
        <f t="shared" si="123"/>
        <v>3130331</v>
      </c>
      <c r="E918" s="40">
        <v>31303</v>
      </c>
      <c r="F918" s="41">
        <v>3</v>
      </c>
      <c r="G918" s="41" t="s">
        <v>438</v>
      </c>
      <c r="H918" s="41" t="s">
        <v>442</v>
      </c>
      <c r="I918" s="41">
        <f t="shared" si="124"/>
        <v>125</v>
      </c>
      <c r="J918" s="41">
        <f t="shared" si="126"/>
        <v>17</v>
      </c>
      <c r="K918" s="41">
        <f t="shared" si="125"/>
        <v>3</v>
      </c>
      <c r="L918" s="41"/>
      <c r="M918" s="41"/>
      <c r="N918" s="43"/>
      <c r="O918" s="48">
        <v>915</v>
      </c>
    </row>
    <row r="919" spans="1:15" ht="16.5" x14ac:dyDescent="0.2">
      <c r="A919" s="78">
        <f t="shared" si="121"/>
        <v>13</v>
      </c>
      <c r="B919" s="78">
        <f t="shared" si="127"/>
        <v>154</v>
      </c>
      <c r="C919" s="78">
        <f t="shared" si="122"/>
        <v>4</v>
      </c>
      <c r="D919" s="79">
        <f t="shared" si="123"/>
        <v>3130440</v>
      </c>
      <c r="E919" s="35">
        <v>31304</v>
      </c>
      <c r="F919" s="36">
        <v>1</v>
      </c>
      <c r="G919" s="36" t="s">
        <v>437</v>
      </c>
      <c r="H919" s="36" t="s">
        <v>1463</v>
      </c>
      <c r="I919" s="36">
        <f t="shared" si="124"/>
        <v>125</v>
      </c>
      <c r="J919" s="36">
        <f t="shared" si="126"/>
        <v>18</v>
      </c>
      <c r="K919" s="36">
        <f t="shared" si="125"/>
        <v>3</v>
      </c>
      <c r="L919" s="36"/>
      <c r="M919" s="36"/>
      <c r="N919" s="37"/>
      <c r="O919" s="48">
        <v>916</v>
      </c>
    </row>
    <row r="920" spans="1:15" ht="16.5" x14ac:dyDescent="0.2">
      <c r="A920" s="78">
        <f t="shared" si="121"/>
        <v>13</v>
      </c>
      <c r="B920" s="78">
        <f t="shared" si="127"/>
        <v>154</v>
      </c>
      <c r="C920" s="78">
        <f t="shared" si="122"/>
        <v>4</v>
      </c>
      <c r="D920" s="79">
        <f t="shared" si="123"/>
        <v>3130441</v>
      </c>
      <c r="E920" s="38">
        <v>31304</v>
      </c>
      <c r="F920" s="25">
        <v>1</v>
      </c>
      <c r="G920" s="25" t="s">
        <v>438</v>
      </c>
      <c r="H920" s="25" t="s">
        <v>441</v>
      </c>
      <c r="I920" s="25">
        <f t="shared" si="124"/>
        <v>125</v>
      </c>
      <c r="J920" s="25">
        <f t="shared" si="126"/>
        <v>18</v>
      </c>
      <c r="K920" s="25">
        <f t="shared" si="125"/>
        <v>3</v>
      </c>
      <c r="L920" s="25"/>
      <c r="M920" s="25"/>
      <c r="N920" s="39"/>
      <c r="O920" s="48">
        <v>917</v>
      </c>
    </row>
    <row r="921" spans="1:15" ht="16.5" x14ac:dyDescent="0.2">
      <c r="A921" s="78">
        <f t="shared" si="121"/>
        <v>13</v>
      </c>
      <c r="B921" s="78">
        <f t="shared" si="127"/>
        <v>154</v>
      </c>
      <c r="C921" s="78">
        <f t="shared" si="122"/>
        <v>4</v>
      </c>
      <c r="D921" s="79">
        <f t="shared" si="123"/>
        <v>3130440</v>
      </c>
      <c r="E921" s="38">
        <v>31304</v>
      </c>
      <c r="F921" s="25">
        <v>2</v>
      </c>
      <c r="G921" s="25" t="s">
        <v>437</v>
      </c>
      <c r="H921" s="25" t="s">
        <v>443</v>
      </c>
      <c r="I921" s="25">
        <f t="shared" si="124"/>
        <v>125</v>
      </c>
      <c r="J921" s="25">
        <f t="shared" si="126"/>
        <v>18</v>
      </c>
      <c r="K921" s="25">
        <f t="shared" si="125"/>
        <v>3</v>
      </c>
      <c r="L921" s="25"/>
      <c r="M921" s="25"/>
      <c r="N921" s="39"/>
      <c r="O921" s="48">
        <v>918</v>
      </c>
    </row>
    <row r="922" spans="1:15" ht="16.5" x14ac:dyDescent="0.2">
      <c r="A922" s="78">
        <f t="shared" si="121"/>
        <v>13</v>
      </c>
      <c r="B922" s="78">
        <f t="shared" si="127"/>
        <v>154</v>
      </c>
      <c r="C922" s="78">
        <f t="shared" si="122"/>
        <v>4</v>
      </c>
      <c r="D922" s="79">
        <f t="shared" si="123"/>
        <v>3130441</v>
      </c>
      <c r="E922" s="38">
        <v>31304</v>
      </c>
      <c r="F922" s="25">
        <v>2</v>
      </c>
      <c r="G922" s="25" t="s">
        <v>438</v>
      </c>
      <c r="H922" s="25" t="s">
        <v>445</v>
      </c>
      <c r="I922" s="25">
        <f t="shared" si="124"/>
        <v>125</v>
      </c>
      <c r="J922" s="25">
        <f t="shared" si="126"/>
        <v>18</v>
      </c>
      <c r="K922" s="25">
        <f t="shared" si="125"/>
        <v>3</v>
      </c>
      <c r="L922" s="25"/>
      <c r="M922" s="25"/>
      <c r="N922" s="39"/>
      <c r="O922" s="48">
        <v>919</v>
      </c>
    </row>
    <row r="923" spans="1:15" ht="16.5" x14ac:dyDescent="0.2">
      <c r="A923" s="78">
        <f t="shared" si="121"/>
        <v>13</v>
      </c>
      <c r="B923" s="78">
        <f t="shared" si="127"/>
        <v>154</v>
      </c>
      <c r="C923" s="78">
        <f t="shared" si="122"/>
        <v>4</v>
      </c>
      <c r="D923" s="79">
        <f t="shared" si="123"/>
        <v>3130440</v>
      </c>
      <c r="E923" s="38">
        <v>31304</v>
      </c>
      <c r="F923" s="25">
        <v>3</v>
      </c>
      <c r="G923" s="25" t="s">
        <v>437</v>
      </c>
      <c r="H923" s="25" t="s">
        <v>1002</v>
      </c>
      <c r="I923" s="25">
        <f t="shared" si="124"/>
        <v>125</v>
      </c>
      <c r="J923" s="25">
        <f t="shared" si="126"/>
        <v>18</v>
      </c>
      <c r="K923" s="25">
        <f t="shared" si="125"/>
        <v>3</v>
      </c>
      <c r="L923" s="25"/>
      <c r="M923" s="25"/>
      <c r="N923" s="39"/>
      <c r="O923" s="48">
        <v>920</v>
      </c>
    </row>
    <row r="924" spans="1:15" ht="17.25" thickBot="1" x14ac:dyDescent="0.25">
      <c r="A924" s="78">
        <f t="shared" si="121"/>
        <v>13</v>
      </c>
      <c r="B924" s="78">
        <f t="shared" si="127"/>
        <v>154</v>
      </c>
      <c r="C924" s="78">
        <f t="shared" si="122"/>
        <v>4</v>
      </c>
      <c r="D924" s="79">
        <f t="shared" si="123"/>
        <v>3130441</v>
      </c>
      <c r="E924" s="40">
        <v>31304</v>
      </c>
      <c r="F924" s="41">
        <v>3</v>
      </c>
      <c r="G924" s="41" t="s">
        <v>438</v>
      </c>
      <c r="H924" s="41" t="s">
        <v>442</v>
      </c>
      <c r="I924" s="41">
        <f t="shared" si="124"/>
        <v>125</v>
      </c>
      <c r="J924" s="41">
        <f t="shared" si="126"/>
        <v>18</v>
      </c>
      <c r="K924" s="41">
        <f t="shared" si="125"/>
        <v>3</v>
      </c>
      <c r="L924" s="41"/>
      <c r="M924" s="41"/>
      <c r="N924" s="43"/>
      <c r="O924" s="48">
        <v>921</v>
      </c>
    </row>
    <row r="925" spans="1:15" ht="16.5" x14ac:dyDescent="0.2">
      <c r="A925" s="78">
        <f t="shared" si="121"/>
        <v>13</v>
      </c>
      <c r="B925" s="78">
        <f t="shared" si="127"/>
        <v>155</v>
      </c>
      <c r="C925" s="78">
        <f t="shared" si="122"/>
        <v>5</v>
      </c>
      <c r="D925" s="79">
        <f t="shared" si="123"/>
        <v>3130550</v>
      </c>
      <c r="E925" s="35">
        <v>31305</v>
      </c>
      <c r="F925" s="36">
        <v>1</v>
      </c>
      <c r="G925" s="36" t="s">
        <v>437</v>
      </c>
      <c r="H925" s="36" t="s">
        <v>1463</v>
      </c>
      <c r="I925" s="36">
        <f t="shared" si="124"/>
        <v>126</v>
      </c>
      <c r="J925" s="36">
        <f t="shared" si="126"/>
        <v>18</v>
      </c>
      <c r="K925" s="36">
        <f t="shared" si="125"/>
        <v>3</v>
      </c>
      <c r="L925" s="36"/>
      <c r="M925" s="36"/>
      <c r="N925" s="37"/>
      <c r="O925" s="48">
        <v>922</v>
      </c>
    </row>
    <row r="926" spans="1:15" ht="16.5" x14ac:dyDescent="0.2">
      <c r="A926" s="78">
        <f t="shared" si="121"/>
        <v>13</v>
      </c>
      <c r="B926" s="78">
        <f t="shared" si="127"/>
        <v>155</v>
      </c>
      <c r="C926" s="78">
        <f t="shared" si="122"/>
        <v>5</v>
      </c>
      <c r="D926" s="79">
        <f t="shared" si="123"/>
        <v>3130551</v>
      </c>
      <c r="E926" s="38">
        <v>31305</v>
      </c>
      <c r="F926" s="25">
        <v>1</v>
      </c>
      <c r="G926" s="25" t="s">
        <v>438</v>
      </c>
      <c r="H926" s="25" t="s">
        <v>441</v>
      </c>
      <c r="I926" s="25">
        <f t="shared" si="124"/>
        <v>126</v>
      </c>
      <c r="J926" s="25">
        <f t="shared" si="126"/>
        <v>18</v>
      </c>
      <c r="K926" s="25">
        <f t="shared" si="125"/>
        <v>3</v>
      </c>
      <c r="L926" s="25"/>
      <c r="M926" s="25"/>
      <c r="N926" s="39"/>
      <c r="O926" s="48">
        <v>923</v>
      </c>
    </row>
    <row r="927" spans="1:15" ht="16.5" x14ac:dyDescent="0.2">
      <c r="A927" s="78">
        <f t="shared" si="121"/>
        <v>13</v>
      </c>
      <c r="B927" s="78">
        <f t="shared" si="127"/>
        <v>155</v>
      </c>
      <c r="C927" s="78">
        <f t="shared" si="122"/>
        <v>5</v>
      </c>
      <c r="D927" s="79">
        <f t="shared" si="123"/>
        <v>3130550</v>
      </c>
      <c r="E927" s="38">
        <v>31305</v>
      </c>
      <c r="F927" s="25">
        <v>2</v>
      </c>
      <c r="G927" s="25" t="s">
        <v>3475</v>
      </c>
      <c r="H927" s="25" t="s">
        <v>443</v>
      </c>
      <c r="I927" s="25">
        <f t="shared" si="124"/>
        <v>126</v>
      </c>
      <c r="J927" s="25">
        <f t="shared" si="126"/>
        <v>18</v>
      </c>
      <c r="K927" s="25">
        <f t="shared" si="125"/>
        <v>3</v>
      </c>
      <c r="L927" s="25"/>
      <c r="M927" s="25"/>
      <c r="N927" s="39"/>
      <c r="O927" s="48">
        <v>924</v>
      </c>
    </row>
    <row r="928" spans="1:15" ht="16.5" x14ac:dyDescent="0.2">
      <c r="A928" s="78">
        <f t="shared" si="121"/>
        <v>13</v>
      </c>
      <c r="B928" s="78">
        <f t="shared" si="127"/>
        <v>155</v>
      </c>
      <c r="C928" s="78">
        <f t="shared" si="122"/>
        <v>5</v>
      </c>
      <c r="D928" s="79">
        <f t="shared" si="123"/>
        <v>3130551</v>
      </c>
      <c r="E928" s="38">
        <v>31305</v>
      </c>
      <c r="F928" s="25">
        <v>2</v>
      </c>
      <c r="G928" s="25" t="s">
        <v>438</v>
      </c>
      <c r="H928" s="25" t="s">
        <v>445</v>
      </c>
      <c r="I928" s="25">
        <f t="shared" si="124"/>
        <v>126</v>
      </c>
      <c r="J928" s="25">
        <f t="shared" si="126"/>
        <v>18</v>
      </c>
      <c r="K928" s="25">
        <f t="shared" si="125"/>
        <v>3</v>
      </c>
      <c r="L928" s="25"/>
      <c r="M928" s="25"/>
      <c r="N928" s="39"/>
      <c r="O928" s="48">
        <v>925</v>
      </c>
    </row>
    <row r="929" spans="1:15" ht="16.5" x14ac:dyDescent="0.2">
      <c r="A929" s="78">
        <f t="shared" si="121"/>
        <v>13</v>
      </c>
      <c r="B929" s="78">
        <f t="shared" si="127"/>
        <v>155</v>
      </c>
      <c r="C929" s="78">
        <f t="shared" si="122"/>
        <v>5</v>
      </c>
      <c r="D929" s="79">
        <f t="shared" si="123"/>
        <v>3130550</v>
      </c>
      <c r="E929" s="38">
        <v>31305</v>
      </c>
      <c r="F929" s="25">
        <v>3</v>
      </c>
      <c r="G929" s="25" t="s">
        <v>437</v>
      </c>
      <c r="H929" s="25" t="s">
        <v>1002</v>
      </c>
      <c r="I929" s="25">
        <f t="shared" si="124"/>
        <v>126</v>
      </c>
      <c r="J929" s="25">
        <f t="shared" si="126"/>
        <v>18</v>
      </c>
      <c r="K929" s="25">
        <f t="shared" si="125"/>
        <v>3</v>
      </c>
      <c r="L929" s="25"/>
      <c r="M929" s="25"/>
      <c r="N929" s="39"/>
      <c r="O929" s="48">
        <v>926</v>
      </c>
    </row>
    <row r="930" spans="1:15" ht="17.25" thickBot="1" x14ac:dyDescent="0.25">
      <c r="A930" s="78">
        <f t="shared" si="121"/>
        <v>13</v>
      </c>
      <c r="B930" s="78">
        <f t="shared" si="127"/>
        <v>155</v>
      </c>
      <c r="C930" s="78">
        <f t="shared" si="122"/>
        <v>5</v>
      </c>
      <c r="D930" s="79">
        <f t="shared" si="123"/>
        <v>3130551</v>
      </c>
      <c r="E930" s="40">
        <v>31305</v>
      </c>
      <c r="F930" s="41">
        <v>3</v>
      </c>
      <c r="G930" s="41" t="s">
        <v>438</v>
      </c>
      <c r="H930" s="41" t="s">
        <v>442</v>
      </c>
      <c r="I930" s="41">
        <f t="shared" si="124"/>
        <v>126</v>
      </c>
      <c r="J930" s="41">
        <f t="shared" si="126"/>
        <v>18</v>
      </c>
      <c r="K930" s="41">
        <f t="shared" si="125"/>
        <v>3</v>
      </c>
      <c r="L930" s="41"/>
      <c r="M930" s="41"/>
      <c r="N930" s="43"/>
      <c r="O930" s="48">
        <v>927</v>
      </c>
    </row>
    <row r="931" spans="1:15" ht="16.5" x14ac:dyDescent="0.2">
      <c r="A931" s="78">
        <f t="shared" si="121"/>
        <v>13</v>
      </c>
      <c r="B931" s="78">
        <f t="shared" si="127"/>
        <v>156</v>
      </c>
      <c r="C931" s="78">
        <f t="shared" si="122"/>
        <v>6</v>
      </c>
      <c r="D931" s="79">
        <f t="shared" si="123"/>
        <v>3130660</v>
      </c>
      <c r="E931" s="35">
        <v>31306</v>
      </c>
      <c r="F931" s="36">
        <v>1</v>
      </c>
      <c r="G931" s="36" t="s">
        <v>437</v>
      </c>
      <c r="H931" s="36" t="s">
        <v>1463</v>
      </c>
      <c r="I931" s="36">
        <f t="shared" si="124"/>
        <v>126</v>
      </c>
      <c r="J931" s="36">
        <f t="shared" si="126"/>
        <v>18</v>
      </c>
      <c r="K931" s="36">
        <f t="shared" si="125"/>
        <v>3</v>
      </c>
      <c r="L931" s="36"/>
      <c r="M931" s="36"/>
      <c r="N931" s="37"/>
      <c r="O931" s="48">
        <v>928</v>
      </c>
    </row>
    <row r="932" spans="1:15" ht="16.5" x14ac:dyDescent="0.2">
      <c r="A932" s="78">
        <f t="shared" si="121"/>
        <v>13</v>
      </c>
      <c r="B932" s="78">
        <f t="shared" si="127"/>
        <v>156</v>
      </c>
      <c r="C932" s="78">
        <f t="shared" si="122"/>
        <v>6</v>
      </c>
      <c r="D932" s="79">
        <f t="shared" si="123"/>
        <v>3130661</v>
      </c>
      <c r="E932" s="38">
        <v>31306</v>
      </c>
      <c r="F932" s="25">
        <v>1</v>
      </c>
      <c r="G932" s="25" t="s">
        <v>438</v>
      </c>
      <c r="H932" s="25" t="s">
        <v>441</v>
      </c>
      <c r="I932" s="25">
        <f t="shared" si="124"/>
        <v>126</v>
      </c>
      <c r="J932" s="25">
        <f t="shared" si="126"/>
        <v>18</v>
      </c>
      <c r="K932" s="25">
        <f t="shared" si="125"/>
        <v>3</v>
      </c>
      <c r="L932" s="25"/>
      <c r="M932" s="25"/>
      <c r="N932" s="39"/>
      <c r="O932" s="48">
        <v>929</v>
      </c>
    </row>
    <row r="933" spans="1:15" ht="16.5" x14ac:dyDescent="0.2">
      <c r="A933" s="78">
        <f t="shared" si="121"/>
        <v>13</v>
      </c>
      <c r="B933" s="78">
        <f t="shared" si="127"/>
        <v>156</v>
      </c>
      <c r="C933" s="78">
        <f t="shared" si="122"/>
        <v>6</v>
      </c>
      <c r="D933" s="79">
        <f t="shared" si="123"/>
        <v>3130660</v>
      </c>
      <c r="E933" s="38">
        <v>31306</v>
      </c>
      <c r="F933" s="25">
        <v>2</v>
      </c>
      <c r="G933" s="25" t="s">
        <v>437</v>
      </c>
      <c r="H933" s="25" t="s">
        <v>443</v>
      </c>
      <c r="I933" s="25">
        <f t="shared" si="124"/>
        <v>126</v>
      </c>
      <c r="J933" s="25">
        <f t="shared" si="126"/>
        <v>18</v>
      </c>
      <c r="K933" s="25">
        <f t="shared" si="125"/>
        <v>3</v>
      </c>
      <c r="L933" s="25"/>
      <c r="M933" s="25"/>
      <c r="N933" s="39"/>
      <c r="O933" s="48">
        <v>930</v>
      </c>
    </row>
    <row r="934" spans="1:15" ht="16.5" x14ac:dyDescent="0.2">
      <c r="A934" s="78">
        <f t="shared" si="121"/>
        <v>13</v>
      </c>
      <c r="B934" s="78">
        <f t="shared" si="127"/>
        <v>156</v>
      </c>
      <c r="C934" s="78">
        <f t="shared" si="122"/>
        <v>6</v>
      </c>
      <c r="D934" s="79">
        <f t="shared" si="123"/>
        <v>3130661</v>
      </c>
      <c r="E934" s="38">
        <v>31306</v>
      </c>
      <c r="F934" s="25">
        <v>2</v>
      </c>
      <c r="G934" s="25" t="s">
        <v>438</v>
      </c>
      <c r="H934" s="25" t="s">
        <v>445</v>
      </c>
      <c r="I934" s="25">
        <f t="shared" si="124"/>
        <v>126</v>
      </c>
      <c r="J934" s="25">
        <f t="shared" si="126"/>
        <v>18</v>
      </c>
      <c r="K934" s="25">
        <f t="shared" si="125"/>
        <v>3</v>
      </c>
      <c r="L934" s="25"/>
      <c r="M934" s="25"/>
      <c r="N934" s="39"/>
      <c r="O934" s="48">
        <v>931</v>
      </c>
    </row>
    <row r="935" spans="1:15" ht="16.5" x14ac:dyDescent="0.2">
      <c r="A935" s="78">
        <f t="shared" si="121"/>
        <v>13</v>
      </c>
      <c r="B935" s="78">
        <f t="shared" si="127"/>
        <v>156</v>
      </c>
      <c r="C935" s="78">
        <f t="shared" si="122"/>
        <v>6</v>
      </c>
      <c r="D935" s="79">
        <f t="shared" si="123"/>
        <v>3130660</v>
      </c>
      <c r="E935" s="38">
        <v>31306</v>
      </c>
      <c r="F935" s="25">
        <v>3</v>
      </c>
      <c r="G935" s="25" t="s">
        <v>3475</v>
      </c>
      <c r="H935" s="25" t="s">
        <v>1002</v>
      </c>
      <c r="I935" s="25">
        <f t="shared" si="124"/>
        <v>126</v>
      </c>
      <c r="J935" s="25">
        <f t="shared" si="126"/>
        <v>18</v>
      </c>
      <c r="K935" s="25">
        <f t="shared" si="125"/>
        <v>3</v>
      </c>
      <c r="L935" s="25"/>
      <c r="M935" s="25"/>
      <c r="N935" s="39"/>
      <c r="O935" s="48">
        <v>932</v>
      </c>
    </row>
    <row r="936" spans="1:15" ht="17.25" thickBot="1" x14ac:dyDescent="0.25">
      <c r="A936" s="78">
        <f t="shared" si="121"/>
        <v>13</v>
      </c>
      <c r="B936" s="78">
        <f t="shared" si="127"/>
        <v>156</v>
      </c>
      <c r="C936" s="78">
        <f t="shared" si="122"/>
        <v>6</v>
      </c>
      <c r="D936" s="79">
        <f t="shared" si="123"/>
        <v>3130661</v>
      </c>
      <c r="E936" s="40">
        <v>31306</v>
      </c>
      <c r="F936" s="41">
        <v>3</v>
      </c>
      <c r="G936" s="41" t="s">
        <v>438</v>
      </c>
      <c r="H936" s="41" t="s">
        <v>442</v>
      </c>
      <c r="I936" s="41">
        <f t="shared" si="124"/>
        <v>126</v>
      </c>
      <c r="J936" s="41">
        <f t="shared" si="126"/>
        <v>18</v>
      </c>
      <c r="K936" s="41">
        <f t="shared" si="125"/>
        <v>3</v>
      </c>
      <c r="L936" s="41"/>
      <c r="M936" s="41"/>
      <c r="N936" s="43"/>
      <c r="O936" s="48">
        <v>933</v>
      </c>
    </row>
    <row r="937" spans="1:15" ht="16.5" x14ac:dyDescent="0.2">
      <c r="A937" s="78">
        <f t="shared" si="121"/>
        <v>13</v>
      </c>
      <c r="B937" s="78">
        <f t="shared" si="127"/>
        <v>157</v>
      </c>
      <c r="C937" s="78">
        <f t="shared" si="122"/>
        <v>7</v>
      </c>
      <c r="D937" s="79">
        <f t="shared" si="123"/>
        <v>3130770</v>
      </c>
      <c r="E937" s="35">
        <v>31307</v>
      </c>
      <c r="F937" s="36">
        <v>1</v>
      </c>
      <c r="G937" s="36" t="s">
        <v>437</v>
      </c>
      <c r="H937" s="36" t="s">
        <v>1463</v>
      </c>
      <c r="I937" s="36">
        <f t="shared" si="124"/>
        <v>127</v>
      </c>
      <c r="J937" s="36">
        <f t="shared" si="126"/>
        <v>18</v>
      </c>
      <c r="K937" s="36">
        <f t="shared" si="125"/>
        <v>3</v>
      </c>
      <c r="L937" s="36"/>
      <c r="M937" s="36"/>
      <c r="N937" s="37"/>
      <c r="O937" s="48">
        <v>934</v>
      </c>
    </row>
    <row r="938" spans="1:15" ht="16.5" x14ac:dyDescent="0.2">
      <c r="A938" s="78">
        <f t="shared" si="121"/>
        <v>13</v>
      </c>
      <c r="B938" s="78">
        <f t="shared" si="127"/>
        <v>157</v>
      </c>
      <c r="C938" s="78">
        <f t="shared" si="122"/>
        <v>7</v>
      </c>
      <c r="D938" s="79">
        <f t="shared" si="123"/>
        <v>3130771</v>
      </c>
      <c r="E938" s="38">
        <v>31307</v>
      </c>
      <c r="F938" s="25">
        <v>1</v>
      </c>
      <c r="G938" s="25" t="s">
        <v>3473</v>
      </c>
      <c r="H938" s="25" t="s">
        <v>441</v>
      </c>
      <c r="I938" s="25">
        <f t="shared" si="124"/>
        <v>127</v>
      </c>
      <c r="J938" s="25">
        <f t="shared" si="126"/>
        <v>18</v>
      </c>
      <c r="K938" s="25">
        <f t="shared" si="125"/>
        <v>3</v>
      </c>
      <c r="L938" s="25"/>
      <c r="M938" s="25"/>
      <c r="N938" s="39"/>
      <c r="O938" s="48">
        <v>935</v>
      </c>
    </row>
    <row r="939" spans="1:15" ht="16.5" x14ac:dyDescent="0.2">
      <c r="A939" s="78">
        <f t="shared" si="121"/>
        <v>13</v>
      </c>
      <c r="B939" s="78">
        <f t="shared" si="127"/>
        <v>157</v>
      </c>
      <c r="C939" s="78">
        <f t="shared" si="122"/>
        <v>7</v>
      </c>
      <c r="D939" s="79">
        <f t="shared" si="123"/>
        <v>3130770</v>
      </c>
      <c r="E939" s="38">
        <v>31307</v>
      </c>
      <c r="F939" s="25">
        <v>2</v>
      </c>
      <c r="G939" s="25" t="s">
        <v>437</v>
      </c>
      <c r="H939" s="25" t="s">
        <v>443</v>
      </c>
      <c r="I939" s="25">
        <f t="shared" si="124"/>
        <v>127</v>
      </c>
      <c r="J939" s="25">
        <f t="shared" si="126"/>
        <v>18</v>
      </c>
      <c r="K939" s="25">
        <f t="shared" si="125"/>
        <v>3</v>
      </c>
      <c r="L939" s="25"/>
      <c r="M939" s="25"/>
      <c r="N939" s="39"/>
      <c r="O939" s="48">
        <v>936</v>
      </c>
    </row>
    <row r="940" spans="1:15" ht="16.5" x14ac:dyDescent="0.2">
      <c r="A940" s="78">
        <f t="shared" si="121"/>
        <v>13</v>
      </c>
      <c r="B940" s="78">
        <f t="shared" si="127"/>
        <v>157</v>
      </c>
      <c r="C940" s="78">
        <f t="shared" si="122"/>
        <v>7</v>
      </c>
      <c r="D940" s="79">
        <f t="shared" si="123"/>
        <v>3130771</v>
      </c>
      <c r="E940" s="38">
        <v>31307</v>
      </c>
      <c r="F940" s="25">
        <v>2</v>
      </c>
      <c r="G940" s="25" t="s">
        <v>3473</v>
      </c>
      <c r="H940" s="25" t="s">
        <v>445</v>
      </c>
      <c r="I940" s="25">
        <f t="shared" si="124"/>
        <v>127</v>
      </c>
      <c r="J940" s="25">
        <f t="shared" si="126"/>
        <v>18</v>
      </c>
      <c r="K940" s="25">
        <f t="shared" si="125"/>
        <v>3</v>
      </c>
      <c r="L940" s="25"/>
      <c r="M940" s="25"/>
      <c r="N940" s="39"/>
      <c r="O940" s="48">
        <v>937</v>
      </c>
    </row>
    <row r="941" spans="1:15" ht="16.5" x14ac:dyDescent="0.2">
      <c r="A941" s="78">
        <f t="shared" si="121"/>
        <v>13</v>
      </c>
      <c r="B941" s="78">
        <f t="shared" si="127"/>
        <v>157</v>
      </c>
      <c r="C941" s="78">
        <f t="shared" si="122"/>
        <v>7</v>
      </c>
      <c r="D941" s="79">
        <f t="shared" si="123"/>
        <v>3130770</v>
      </c>
      <c r="E941" s="38">
        <v>31307</v>
      </c>
      <c r="F941" s="25">
        <v>3</v>
      </c>
      <c r="G941" s="25" t="s">
        <v>437</v>
      </c>
      <c r="H941" s="25" t="s">
        <v>1002</v>
      </c>
      <c r="I941" s="25">
        <f t="shared" si="124"/>
        <v>127</v>
      </c>
      <c r="J941" s="25">
        <f t="shared" si="126"/>
        <v>18</v>
      </c>
      <c r="K941" s="25">
        <f t="shared" si="125"/>
        <v>3</v>
      </c>
      <c r="L941" s="25"/>
      <c r="M941" s="25"/>
      <c r="N941" s="39"/>
      <c r="O941" s="48">
        <v>938</v>
      </c>
    </row>
    <row r="942" spans="1:15" ht="17.25" thickBot="1" x14ac:dyDescent="0.25">
      <c r="A942" s="78">
        <f t="shared" si="121"/>
        <v>13</v>
      </c>
      <c r="B942" s="78">
        <f t="shared" si="127"/>
        <v>157</v>
      </c>
      <c r="C942" s="78">
        <f t="shared" si="122"/>
        <v>7</v>
      </c>
      <c r="D942" s="79">
        <f t="shared" si="123"/>
        <v>3130771</v>
      </c>
      <c r="E942" s="40">
        <v>31307</v>
      </c>
      <c r="F942" s="41">
        <v>3</v>
      </c>
      <c r="G942" s="41" t="s">
        <v>3473</v>
      </c>
      <c r="H942" s="41" t="s">
        <v>442</v>
      </c>
      <c r="I942" s="41">
        <f t="shared" si="124"/>
        <v>127</v>
      </c>
      <c r="J942" s="41">
        <f t="shared" si="126"/>
        <v>18</v>
      </c>
      <c r="K942" s="41">
        <f t="shared" si="125"/>
        <v>3</v>
      </c>
      <c r="L942" s="41"/>
      <c r="M942" s="41"/>
      <c r="N942" s="43"/>
      <c r="O942" s="48">
        <v>939</v>
      </c>
    </row>
    <row r="943" spans="1:15" ht="16.5" x14ac:dyDescent="0.2">
      <c r="A943" s="78">
        <f t="shared" si="121"/>
        <v>13</v>
      </c>
      <c r="B943" s="78">
        <f t="shared" si="127"/>
        <v>158</v>
      </c>
      <c r="C943" s="78">
        <f t="shared" si="122"/>
        <v>8</v>
      </c>
      <c r="D943" s="79">
        <f t="shared" si="123"/>
        <v>3130880</v>
      </c>
      <c r="E943" s="35">
        <v>31308</v>
      </c>
      <c r="F943" s="36">
        <v>1</v>
      </c>
      <c r="G943" s="36" t="s">
        <v>437</v>
      </c>
      <c r="H943" s="36" t="s">
        <v>1463</v>
      </c>
      <c r="I943" s="36">
        <f t="shared" si="124"/>
        <v>127</v>
      </c>
      <c r="J943" s="36">
        <f t="shared" si="126"/>
        <v>18</v>
      </c>
      <c r="K943" s="36">
        <f t="shared" si="125"/>
        <v>3</v>
      </c>
      <c r="L943" s="36"/>
      <c r="M943" s="36"/>
      <c r="N943" s="37"/>
      <c r="O943" s="48">
        <v>940</v>
      </c>
    </row>
    <row r="944" spans="1:15" ht="16.5" x14ac:dyDescent="0.2">
      <c r="A944" s="78">
        <f t="shared" si="121"/>
        <v>13</v>
      </c>
      <c r="B944" s="78">
        <f t="shared" si="127"/>
        <v>158</v>
      </c>
      <c r="C944" s="78">
        <f t="shared" si="122"/>
        <v>8</v>
      </c>
      <c r="D944" s="79">
        <f t="shared" si="123"/>
        <v>3130881</v>
      </c>
      <c r="E944" s="38">
        <v>31308</v>
      </c>
      <c r="F944" s="25">
        <v>1</v>
      </c>
      <c r="G944" s="25" t="s">
        <v>438</v>
      </c>
      <c r="H944" s="25" t="s">
        <v>441</v>
      </c>
      <c r="I944" s="25">
        <f t="shared" si="124"/>
        <v>127</v>
      </c>
      <c r="J944" s="25">
        <f t="shared" si="126"/>
        <v>18</v>
      </c>
      <c r="K944" s="25">
        <f t="shared" si="125"/>
        <v>3</v>
      </c>
      <c r="L944" s="25"/>
      <c r="M944" s="25"/>
      <c r="N944" s="39"/>
      <c r="O944" s="48">
        <v>941</v>
      </c>
    </row>
    <row r="945" spans="1:15" ht="16.5" x14ac:dyDescent="0.2">
      <c r="A945" s="78">
        <f t="shared" si="121"/>
        <v>13</v>
      </c>
      <c r="B945" s="78">
        <f t="shared" si="127"/>
        <v>158</v>
      </c>
      <c r="C945" s="78">
        <f t="shared" si="122"/>
        <v>8</v>
      </c>
      <c r="D945" s="79">
        <f t="shared" si="123"/>
        <v>3130880</v>
      </c>
      <c r="E945" s="38">
        <v>31308</v>
      </c>
      <c r="F945" s="25">
        <v>2</v>
      </c>
      <c r="G945" s="25" t="s">
        <v>437</v>
      </c>
      <c r="H945" s="25" t="s">
        <v>443</v>
      </c>
      <c r="I945" s="25">
        <f t="shared" si="124"/>
        <v>127</v>
      </c>
      <c r="J945" s="25">
        <f t="shared" si="126"/>
        <v>18</v>
      </c>
      <c r="K945" s="25">
        <f t="shared" si="125"/>
        <v>3</v>
      </c>
      <c r="L945" s="25"/>
      <c r="M945" s="25"/>
      <c r="N945" s="39"/>
      <c r="O945" s="48">
        <v>942</v>
      </c>
    </row>
    <row r="946" spans="1:15" ht="16.5" x14ac:dyDescent="0.2">
      <c r="A946" s="78">
        <f t="shared" si="121"/>
        <v>13</v>
      </c>
      <c r="B946" s="78">
        <f t="shared" si="127"/>
        <v>158</v>
      </c>
      <c r="C946" s="78">
        <f t="shared" si="122"/>
        <v>8</v>
      </c>
      <c r="D946" s="79">
        <f t="shared" si="123"/>
        <v>3130881</v>
      </c>
      <c r="E946" s="38">
        <v>31308</v>
      </c>
      <c r="F946" s="25">
        <v>2</v>
      </c>
      <c r="G946" s="25" t="s">
        <v>3473</v>
      </c>
      <c r="H946" s="25" t="s">
        <v>3480</v>
      </c>
      <c r="I946" s="25">
        <f t="shared" si="124"/>
        <v>127</v>
      </c>
      <c r="J946" s="25">
        <f t="shared" si="126"/>
        <v>18</v>
      </c>
      <c r="K946" s="25">
        <f t="shared" si="125"/>
        <v>3</v>
      </c>
      <c r="L946" s="25"/>
      <c r="M946" s="25"/>
      <c r="N946" s="39"/>
      <c r="O946" s="48">
        <v>943</v>
      </c>
    </row>
    <row r="947" spans="1:15" ht="16.5" x14ac:dyDescent="0.2">
      <c r="A947" s="78">
        <f t="shared" si="121"/>
        <v>13</v>
      </c>
      <c r="B947" s="78">
        <f t="shared" si="127"/>
        <v>158</v>
      </c>
      <c r="C947" s="78">
        <f t="shared" si="122"/>
        <v>8</v>
      </c>
      <c r="D947" s="79">
        <f t="shared" si="123"/>
        <v>3130880</v>
      </c>
      <c r="E947" s="38">
        <v>31308</v>
      </c>
      <c r="F947" s="25">
        <v>3</v>
      </c>
      <c r="G947" s="25" t="s">
        <v>437</v>
      </c>
      <c r="H947" s="25" t="s">
        <v>1002</v>
      </c>
      <c r="I947" s="25">
        <f t="shared" si="124"/>
        <v>127</v>
      </c>
      <c r="J947" s="25">
        <f t="shared" si="126"/>
        <v>18</v>
      </c>
      <c r="K947" s="25">
        <f t="shared" si="125"/>
        <v>3</v>
      </c>
      <c r="L947" s="25"/>
      <c r="M947" s="25"/>
      <c r="N947" s="39"/>
      <c r="O947" s="48">
        <v>944</v>
      </c>
    </row>
    <row r="948" spans="1:15" ht="17.25" thickBot="1" x14ac:dyDescent="0.25">
      <c r="A948" s="78">
        <f t="shared" si="121"/>
        <v>13</v>
      </c>
      <c r="B948" s="78">
        <f t="shared" si="127"/>
        <v>158</v>
      </c>
      <c r="C948" s="78">
        <f t="shared" si="122"/>
        <v>8</v>
      </c>
      <c r="D948" s="79">
        <f t="shared" si="123"/>
        <v>3130881</v>
      </c>
      <c r="E948" s="40">
        <v>31308</v>
      </c>
      <c r="F948" s="41">
        <v>3</v>
      </c>
      <c r="G948" s="41" t="s">
        <v>438</v>
      </c>
      <c r="H948" s="41" t="s">
        <v>442</v>
      </c>
      <c r="I948" s="41">
        <f t="shared" si="124"/>
        <v>127</v>
      </c>
      <c r="J948" s="41">
        <f t="shared" si="126"/>
        <v>18</v>
      </c>
      <c r="K948" s="41">
        <f t="shared" si="125"/>
        <v>3</v>
      </c>
      <c r="L948" s="41"/>
      <c r="M948" s="41"/>
      <c r="N948" s="43"/>
      <c r="O948" s="48">
        <v>945</v>
      </c>
    </row>
    <row r="949" spans="1:15" ht="16.5" x14ac:dyDescent="0.2">
      <c r="A949" s="78">
        <f t="shared" si="121"/>
        <v>13</v>
      </c>
      <c r="B949" s="78">
        <f t="shared" si="127"/>
        <v>159</v>
      </c>
      <c r="C949" s="78">
        <f t="shared" si="122"/>
        <v>9</v>
      </c>
      <c r="D949" s="79">
        <f t="shared" si="123"/>
        <v>3130990</v>
      </c>
      <c r="E949" s="35">
        <v>31309</v>
      </c>
      <c r="F949" s="36">
        <v>1</v>
      </c>
      <c r="G949" s="36" t="s">
        <v>437</v>
      </c>
      <c r="H949" s="36" t="s">
        <v>1463</v>
      </c>
      <c r="I949" s="36">
        <f t="shared" si="124"/>
        <v>128</v>
      </c>
      <c r="J949" s="36">
        <f t="shared" si="126"/>
        <v>18</v>
      </c>
      <c r="K949" s="36">
        <f t="shared" si="125"/>
        <v>3</v>
      </c>
      <c r="L949" s="36"/>
      <c r="M949" s="36"/>
      <c r="N949" s="37"/>
      <c r="O949" s="48">
        <v>946</v>
      </c>
    </row>
    <row r="950" spans="1:15" ht="16.5" x14ac:dyDescent="0.2">
      <c r="A950" s="78">
        <f t="shared" si="121"/>
        <v>13</v>
      </c>
      <c r="B950" s="78">
        <f t="shared" si="127"/>
        <v>159</v>
      </c>
      <c r="C950" s="78">
        <f t="shared" si="122"/>
        <v>9</v>
      </c>
      <c r="D950" s="79">
        <f t="shared" si="123"/>
        <v>3130991</v>
      </c>
      <c r="E950" s="38">
        <v>31309</v>
      </c>
      <c r="F950" s="25">
        <v>1</v>
      </c>
      <c r="G950" s="25" t="s">
        <v>438</v>
      </c>
      <c r="H950" s="25" t="s">
        <v>441</v>
      </c>
      <c r="I950" s="25">
        <f t="shared" si="124"/>
        <v>128</v>
      </c>
      <c r="J950" s="25">
        <f t="shared" si="126"/>
        <v>18</v>
      </c>
      <c r="K950" s="25">
        <f t="shared" si="125"/>
        <v>3</v>
      </c>
      <c r="L950" s="25"/>
      <c r="M950" s="25"/>
      <c r="N950" s="39"/>
      <c r="O950" s="48">
        <v>947</v>
      </c>
    </row>
    <row r="951" spans="1:15" ht="16.5" x14ac:dyDescent="0.2">
      <c r="A951" s="78">
        <f t="shared" si="121"/>
        <v>13</v>
      </c>
      <c r="B951" s="78">
        <f t="shared" si="127"/>
        <v>159</v>
      </c>
      <c r="C951" s="78">
        <f t="shared" si="122"/>
        <v>9</v>
      </c>
      <c r="D951" s="79">
        <f t="shared" si="123"/>
        <v>3130990</v>
      </c>
      <c r="E951" s="38">
        <v>31309</v>
      </c>
      <c r="F951" s="25">
        <v>2</v>
      </c>
      <c r="G951" s="25" t="s">
        <v>437</v>
      </c>
      <c r="H951" s="25" t="s">
        <v>443</v>
      </c>
      <c r="I951" s="25">
        <f t="shared" si="124"/>
        <v>128</v>
      </c>
      <c r="J951" s="25">
        <f t="shared" si="126"/>
        <v>18</v>
      </c>
      <c r="K951" s="25">
        <f t="shared" si="125"/>
        <v>3</v>
      </c>
      <c r="L951" s="25"/>
      <c r="M951" s="25"/>
      <c r="N951" s="39"/>
      <c r="O951" s="48">
        <v>948</v>
      </c>
    </row>
    <row r="952" spans="1:15" ht="16.5" x14ac:dyDescent="0.2">
      <c r="A952" s="78">
        <f t="shared" si="121"/>
        <v>13</v>
      </c>
      <c r="B952" s="78">
        <f t="shared" si="127"/>
        <v>159</v>
      </c>
      <c r="C952" s="78">
        <f t="shared" si="122"/>
        <v>9</v>
      </c>
      <c r="D952" s="79">
        <f t="shared" si="123"/>
        <v>3130991</v>
      </c>
      <c r="E952" s="38">
        <v>31309</v>
      </c>
      <c r="F952" s="25">
        <v>2</v>
      </c>
      <c r="G952" s="25" t="s">
        <v>438</v>
      </c>
      <c r="H952" s="25" t="s">
        <v>445</v>
      </c>
      <c r="I952" s="25">
        <f t="shared" si="124"/>
        <v>128</v>
      </c>
      <c r="J952" s="25">
        <f t="shared" si="126"/>
        <v>18</v>
      </c>
      <c r="K952" s="25">
        <f t="shared" si="125"/>
        <v>3</v>
      </c>
      <c r="L952" s="25"/>
      <c r="M952" s="25"/>
      <c r="N952" s="39"/>
      <c r="O952" s="48">
        <v>949</v>
      </c>
    </row>
    <row r="953" spans="1:15" ht="16.5" x14ac:dyDescent="0.2">
      <c r="A953" s="78">
        <f t="shared" si="121"/>
        <v>13</v>
      </c>
      <c r="B953" s="78">
        <f t="shared" si="127"/>
        <v>159</v>
      </c>
      <c r="C953" s="78">
        <f t="shared" si="122"/>
        <v>9</v>
      </c>
      <c r="D953" s="79">
        <f t="shared" si="123"/>
        <v>3130990</v>
      </c>
      <c r="E953" s="38">
        <v>31309</v>
      </c>
      <c r="F953" s="25">
        <v>3</v>
      </c>
      <c r="G953" s="25" t="s">
        <v>437</v>
      </c>
      <c r="H953" s="25" t="s">
        <v>1002</v>
      </c>
      <c r="I953" s="25">
        <f t="shared" si="124"/>
        <v>128</v>
      </c>
      <c r="J953" s="25">
        <f t="shared" si="126"/>
        <v>18</v>
      </c>
      <c r="K953" s="25">
        <f t="shared" si="125"/>
        <v>3</v>
      </c>
      <c r="L953" s="25"/>
      <c r="M953" s="25"/>
      <c r="N953" s="39"/>
      <c r="O953" s="48">
        <v>950</v>
      </c>
    </row>
    <row r="954" spans="1:15" ht="17.25" thickBot="1" x14ac:dyDescent="0.25">
      <c r="A954" s="78">
        <f t="shared" si="121"/>
        <v>13</v>
      </c>
      <c r="B954" s="78">
        <f t="shared" si="127"/>
        <v>159</v>
      </c>
      <c r="C954" s="78">
        <f t="shared" si="122"/>
        <v>9</v>
      </c>
      <c r="D954" s="79">
        <f t="shared" si="123"/>
        <v>3130991</v>
      </c>
      <c r="E954" s="40">
        <v>31309</v>
      </c>
      <c r="F954" s="41">
        <v>3</v>
      </c>
      <c r="G954" s="41" t="s">
        <v>438</v>
      </c>
      <c r="H954" s="41" t="s">
        <v>442</v>
      </c>
      <c r="I954" s="41">
        <f t="shared" si="124"/>
        <v>128</v>
      </c>
      <c r="J954" s="41">
        <f t="shared" si="126"/>
        <v>18</v>
      </c>
      <c r="K954" s="41">
        <f t="shared" si="125"/>
        <v>3</v>
      </c>
      <c r="L954" s="41"/>
      <c r="M954" s="41"/>
      <c r="N954" s="43"/>
      <c r="O954" s="48">
        <v>951</v>
      </c>
    </row>
    <row r="955" spans="1:15" ht="16.5" x14ac:dyDescent="0.2">
      <c r="A955" s="78">
        <f t="shared" si="121"/>
        <v>13</v>
      </c>
      <c r="B955" s="78">
        <f t="shared" si="127"/>
        <v>160</v>
      </c>
      <c r="C955" s="78">
        <f t="shared" si="122"/>
        <v>10</v>
      </c>
      <c r="D955" s="79">
        <f t="shared" si="123"/>
        <v>3131100</v>
      </c>
      <c r="E955" s="35">
        <v>31310</v>
      </c>
      <c r="F955" s="36">
        <v>1</v>
      </c>
      <c r="G955" s="36" t="s">
        <v>437</v>
      </c>
      <c r="H955" s="36" t="s">
        <v>1463</v>
      </c>
      <c r="I955" s="36">
        <f t="shared" si="124"/>
        <v>128</v>
      </c>
      <c r="J955" s="36">
        <f t="shared" si="126"/>
        <v>18</v>
      </c>
      <c r="K955" s="36">
        <f t="shared" si="125"/>
        <v>3</v>
      </c>
      <c r="L955" s="36"/>
      <c r="M955" s="36"/>
      <c r="N955" s="37"/>
      <c r="O955" s="48">
        <v>952</v>
      </c>
    </row>
    <row r="956" spans="1:15" ht="16.5" x14ac:dyDescent="0.2">
      <c r="A956" s="78">
        <f t="shared" si="121"/>
        <v>13</v>
      </c>
      <c r="B956" s="78">
        <f t="shared" si="127"/>
        <v>160</v>
      </c>
      <c r="C956" s="78">
        <f t="shared" si="122"/>
        <v>10</v>
      </c>
      <c r="D956" s="79">
        <f t="shared" si="123"/>
        <v>3131101</v>
      </c>
      <c r="E956" s="38">
        <v>31310</v>
      </c>
      <c r="F956" s="25">
        <v>1</v>
      </c>
      <c r="G956" s="25" t="s">
        <v>438</v>
      </c>
      <c r="H956" s="25" t="s">
        <v>441</v>
      </c>
      <c r="I956" s="25">
        <f t="shared" si="124"/>
        <v>128</v>
      </c>
      <c r="J956" s="25">
        <f t="shared" si="126"/>
        <v>18</v>
      </c>
      <c r="K956" s="25">
        <f t="shared" si="125"/>
        <v>3</v>
      </c>
      <c r="L956" s="25"/>
      <c r="M956" s="25"/>
      <c r="N956" s="39"/>
      <c r="O956" s="48">
        <v>953</v>
      </c>
    </row>
    <row r="957" spans="1:15" ht="16.5" x14ac:dyDescent="0.2">
      <c r="A957" s="78">
        <f t="shared" si="121"/>
        <v>13</v>
      </c>
      <c r="B957" s="78">
        <f t="shared" si="127"/>
        <v>160</v>
      </c>
      <c r="C957" s="78">
        <f t="shared" si="122"/>
        <v>10</v>
      </c>
      <c r="D957" s="79">
        <f t="shared" si="123"/>
        <v>3131100</v>
      </c>
      <c r="E957" s="38">
        <v>31310</v>
      </c>
      <c r="F957" s="25">
        <v>2</v>
      </c>
      <c r="G957" s="25" t="s">
        <v>437</v>
      </c>
      <c r="H957" s="25" t="s">
        <v>443</v>
      </c>
      <c r="I957" s="25">
        <f t="shared" si="124"/>
        <v>128</v>
      </c>
      <c r="J957" s="25">
        <f t="shared" si="126"/>
        <v>18</v>
      </c>
      <c r="K957" s="25">
        <f t="shared" si="125"/>
        <v>3</v>
      </c>
      <c r="L957" s="25"/>
      <c r="M957" s="25"/>
      <c r="N957" s="39"/>
      <c r="O957" s="48">
        <v>954</v>
      </c>
    </row>
    <row r="958" spans="1:15" ht="16.5" x14ac:dyDescent="0.2">
      <c r="A958" s="78">
        <f t="shared" si="121"/>
        <v>13</v>
      </c>
      <c r="B958" s="78">
        <f t="shared" si="127"/>
        <v>160</v>
      </c>
      <c r="C958" s="78">
        <f t="shared" si="122"/>
        <v>10</v>
      </c>
      <c r="D958" s="79">
        <f t="shared" si="123"/>
        <v>3131101</v>
      </c>
      <c r="E958" s="38">
        <v>31310</v>
      </c>
      <c r="F958" s="25">
        <v>2</v>
      </c>
      <c r="G958" s="25" t="s">
        <v>3473</v>
      </c>
      <c r="H958" s="25" t="s">
        <v>445</v>
      </c>
      <c r="I958" s="25">
        <f t="shared" si="124"/>
        <v>128</v>
      </c>
      <c r="J958" s="25">
        <f t="shared" si="126"/>
        <v>18</v>
      </c>
      <c r="K958" s="25">
        <f t="shared" si="125"/>
        <v>3</v>
      </c>
      <c r="L958" s="25"/>
      <c r="M958" s="25"/>
      <c r="N958" s="39"/>
      <c r="O958" s="48">
        <v>955</v>
      </c>
    </row>
    <row r="959" spans="1:15" ht="16.5" x14ac:dyDescent="0.2">
      <c r="A959" s="78">
        <f t="shared" si="121"/>
        <v>13</v>
      </c>
      <c r="B959" s="78">
        <f t="shared" si="127"/>
        <v>160</v>
      </c>
      <c r="C959" s="78">
        <f t="shared" si="122"/>
        <v>10</v>
      </c>
      <c r="D959" s="79">
        <f t="shared" si="123"/>
        <v>3131100</v>
      </c>
      <c r="E959" s="38">
        <v>31310</v>
      </c>
      <c r="F959" s="25">
        <v>3</v>
      </c>
      <c r="G959" s="25" t="s">
        <v>437</v>
      </c>
      <c r="H959" s="25" t="s">
        <v>1002</v>
      </c>
      <c r="I959" s="25">
        <f t="shared" si="124"/>
        <v>128</v>
      </c>
      <c r="J959" s="25">
        <f t="shared" si="126"/>
        <v>18</v>
      </c>
      <c r="K959" s="25">
        <f t="shared" si="125"/>
        <v>3</v>
      </c>
      <c r="L959" s="25"/>
      <c r="M959" s="25"/>
      <c r="N959" s="39"/>
      <c r="O959" s="48">
        <v>956</v>
      </c>
    </row>
    <row r="960" spans="1:15" ht="17.25" thickBot="1" x14ac:dyDescent="0.25">
      <c r="A960" s="78">
        <f t="shared" si="121"/>
        <v>13</v>
      </c>
      <c r="B960" s="78">
        <f t="shared" si="127"/>
        <v>160</v>
      </c>
      <c r="C960" s="78">
        <f t="shared" si="122"/>
        <v>10</v>
      </c>
      <c r="D960" s="79">
        <f t="shared" si="123"/>
        <v>3131101</v>
      </c>
      <c r="E960" s="40">
        <v>31310</v>
      </c>
      <c r="F960" s="41">
        <v>3</v>
      </c>
      <c r="G960" s="41" t="s">
        <v>438</v>
      </c>
      <c r="H960" s="41" t="s">
        <v>442</v>
      </c>
      <c r="I960" s="41">
        <f t="shared" si="124"/>
        <v>128</v>
      </c>
      <c r="J960" s="41">
        <f t="shared" si="126"/>
        <v>18</v>
      </c>
      <c r="K960" s="41">
        <f t="shared" si="125"/>
        <v>3</v>
      </c>
      <c r="L960" s="41"/>
      <c r="M960" s="41"/>
      <c r="N960" s="43"/>
      <c r="O960" s="48">
        <v>957</v>
      </c>
    </row>
    <row r="961" spans="1:15" ht="16.5" x14ac:dyDescent="0.2">
      <c r="A961" s="78">
        <f t="shared" si="121"/>
        <v>13</v>
      </c>
      <c r="B961" s="78">
        <f t="shared" si="127"/>
        <v>161</v>
      </c>
      <c r="C961" s="78">
        <f t="shared" si="122"/>
        <v>11</v>
      </c>
      <c r="D961" s="79">
        <f t="shared" si="123"/>
        <v>3131210</v>
      </c>
      <c r="E961" s="35">
        <v>31311</v>
      </c>
      <c r="F961" s="36">
        <v>1</v>
      </c>
      <c r="G961" s="36" t="s">
        <v>437</v>
      </c>
      <c r="H961" s="36" t="s">
        <v>1463</v>
      </c>
      <c r="I961" s="36">
        <f t="shared" si="124"/>
        <v>129</v>
      </c>
      <c r="J961" s="36">
        <f t="shared" si="126"/>
        <v>18</v>
      </c>
      <c r="K961" s="36">
        <f t="shared" si="125"/>
        <v>3</v>
      </c>
      <c r="L961" s="36"/>
      <c r="M961" s="36"/>
      <c r="N961" s="37"/>
      <c r="O961" s="48">
        <v>958</v>
      </c>
    </row>
    <row r="962" spans="1:15" ht="16.5" x14ac:dyDescent="0.2">
      <c r="A962" s="78">
        <f t="shared" ref="A962:A1025" si="128">MATCH(B962-1,$AD$4:$AD$19,1)</f>
        <v>13</v>
      </c>
      <c r="B962" s="78">
        <f t="shared" si="127"/>
        <v>161</v>
      </c>
      <c r="C962" s="78">
        <f t="shared" ref="C962:C1025" si="129">B962-INDEX($AD$4:$AD$19,A962)</f>
        <v>11</v>
      </c>
      <c r="D962" s="79">
        <f t="shared" ref="D962:D1025" si="130">E962*100+C962*10+IF(G962="jlr",0,1)</f>
        <v>3131211</v>
      </c>
      <c r="E962" s="38">
        <v>31311</v>
      </c>
      <c r="F962" s="25">
        <v>1</v>
      </c>
      <c r="G962" s="25" t="s">
        <v>438</v>
      </c>
      <c r="H962" s="25" t="s">
        <v>3478</v>
      </c>
      <c r="I962" s="25">
        <f t="shared" ref="I962:I1025" si="131">INDEX($V$4:$V$198,B962)</f>
        <v>129</v>
      </c>
      <c r="J962" s="25">
        <f t="shared" si="126"/>
        <v>18</v>
      </c>
      <c r="K962" s="25">
        <f t="shared" ref="K962:K1025" si="132">INDEX($Z$4:$Z$198,B962)</f>
        <v>3</v>
      </c>
      <c r="L962" s="25"/>
      <c r="M962" s="25"/>
      <c r="N962" s="39"/>
      <c r="O962" s="48">
        <v>959</v>
      </c>
    </row>
    <row r="963" spans="1:15" ht="16.5" x14ac:dyDescent="0.2">
      <c r="A963" s="78">
        <f t="shared" si="128"/>
        <v>13</v>
      </c>
      <c r="B963" s="78">
        <f t="shared" si="127"/>
        <v>161</v>
      </c>
      <c r="C963" s="78">
        <f t="shared" si="129"/>
        <v>11</v>
      </c>
      <c r="D963" s="79">
        <f t="shared" si="130"/>
        <v>3131210</v>
      </c>
      <c r="E963" s="38">
        <v>31311</v>
      </c>
      <c r="F963" s="25">
        <v>2</v>
      </c>
      <c r="G963" s="25" t="s">
        <v>437</v>
      </c>
      <c r="H963" s="25" t="s">
        <v>443</v>
      </c>
      <c r="I963" s="25">
        <f t="shared" si="131"/>
        <v>129</v>
      </c>
      <c r="J963" s="25">
        <f t="shared" ref="J963:J1026" si="133">INDEX($W$4:$Y$198,B963,F963)</f>
        <v>18</v>
      </c>
      <c r="K963" s="25">
        <f t="shared" si="132"/>
        <v>3</v>
      </c>
      <c r="L963" s="25"/>
      <c r="M963" s="25"/>
      <c r="N963" s="39"/>
      <c r="O963" s="48">
        <v>960</v>
      </c>
    </row>
    <row r="964" spans="1:15" ht="16.5" x14ac:dyDescent="0.2">
      <c r="A964" s="78">
        <f t="shared" si="128"/>
        <v>13</v>
      </c>
      <c r="B964" s="78">
        <f t="shared" si="127"/>
        <v>161</v>
      </c>
      <c r="C964" s="78">
        <f t="shared" si="129"/>
        <v>11</v>
      </c>
      <c r="D964" s="79">
        <f t="shared" si="130"/>
        <v>3131211</v>
      </c>
      <c r="E964" s="38">
        <v>31311</v>
      </c>
      <c r="F964" s="25">
        <v>2</v>
      </c>
      <c r="G964" s="25" t="s">
        <v>438</v>
      </c>
      <c r="H964" s="25" t="s">
        <v>445</v>
      </c>
      <c r="I964" s="25">
        <f t="shared" si="131"/>
        <v>129</v>
      </c>
      <c r="J964" s="25">
        <f t="shared" si="133"/>
        <v>18</v>
      </c>
      <c r="K964" s="25">
        <f t="shared" si="132"/>
        <v>3</v>
      </c>
      <c r="L964" s="25"/>
      <c r="M964" s="25"/>
      <c r="N964" s="39"/>
      <c r="O964" s="48">
        <v>961</v>
      </c>
    </row>
    <row r="965" spans="1:15" ht="16.5" x14ac:dyDescent="0.2">
      <c r="A965" s="78">
        <f t="shared" si="128"/>
        <v>13</v>
      </c>
      <c r="B965" s="78">
        <f t="shared" si="127"/>
        <v>161</v>
      </c>
      <c r="C965" s="78">
        <f t="shared" si="129"/>
        <v>11</v>
      </c>
      <c r="D965" s="79">
        <f t="shared" si="130"/>
        <v>3131210</v>
      </c>
      <c r="E965" s="38">
        <v>31311</v>
      </c>
      <c r="F965" s="25">
        <v>3</v>
      </c>
      <c r="G965" s="25" t="s">
        <v>437</v>
      </c>
      <c r="H965" s="25" t="s">
        <v>1002</v>
      </c>
      <c r="I965" s="25">
        <f t="shared" si="131"/>
        <v>129</v>
      </c>
      <c r="J965" s="25">
        <f t="shared" si="133"/>
        <v>18</v>
      </c>
      <c r="K965" s="25">
        <f t="shared" si="132"/>
        <v>3</v>
      </c>
      <c r="L965" s="25"/>
      <c r="M965" s="25"/>
      <c r="N965" s="39"/>
      <c r="O965" s="48">
        <v>962</v>
      </c>
    </row>
    <row r="966" spans="1:15" ht="17.25" thickBot="1" x14ac:dyDescent="0.25">
      <c r="A966" s="78">
        <f t="shared" si="128"/>
        <v>13</v>
      </c>
      <c r="B966" s="78">
        <f t="shared" si="127"/>
        <v>161</v>
      </c>
      <c r="C966" s="78">
        <f t="shared" si="129"/>
        <v>11</v>
      </c>
      <c r="D966" s="79">
        <f t="shared" si="130"/>
        <v>3131211</v>
      </c>
      <c r="E966" s="40">
        <v>31311</v>
      </c>
      <c r="F966" s="41">
        <v>3</v>
      </c>
      <c r="G966" s="41" t="s">
        <v>438</v>
      </c>
      <c r="H966" s="41" t="s">
        <v>442</v>
      </c>
      <c r="I966" s="41">
        <f t="shared" si="131"/>
        <v>129</v>
      </c>
      <c r="J966" s="41">
        <f t="shared" si="133"/>
        <v>18</v>
      </c>
      <c r="K966" s="41">
        <f t="shared" si="132"/>
        <v>3</v>
      </c>
      <c r="L966" s="41"/>
      <c r="M966" s="41"/>
      <c r="N966" s="43"/>
      <c r="O966" s="48">
        <v>963</v>
      </c>
    </row>
    <row r="967" spans="1:15" ht="16.5" x14ac:dyDescent="0.2">
      <c r="A967" s="78">
        <f t="shared" si="128"/>
        <v>13</v>
      </c>
      <c r="B967" s="78">
        <f t="shared" si="127"/>
        <v>162</v>
      </c>
      <c r="C967" s="78">
        <f t="shared" si="129"/>
        <v>12</v>
      </c>
      <c r="D967" s="79">
        <f t="shared" si="130"/>
        <v>3131320</v>
      </c>
      <c r="E967" s="35">
        <v>31312</v>
      </c>
      <c r="F967" s="36">
        <v>1</v>
      </c>
      <c r="G967" s="36" t="s">
        <v>437</v>
      </c>
      <c r="H967" s="36" t="s">
        <v>1463</v>
      </c>
      <c r="I967" s="36">
        <f t="shared" si="131"/>
        <v>129</v>
      </c>
      <c r="J967" s="36">
        <f t="shared" si="133"/>
        <v>18</v>
      </c>
      <c r="K967" s="36">
        <f t="shared" si="132"/>
        <v>3</v>
      </c>
      <c r="L967" s="36"/>
      <c r="M967" s="36"/>
      <c r="N967" s="37"/>
      <c r="O967" s="48">
        <v>964</v>
      </c>
    </row>
    <row r="968" spans="1:15" ht="16.5" x14ac:dyDescent="0.2">
      <c r="A968" s="78">
        <f t="shared" si="128"/>
        <v>13</v>
      </c>
      <c r="B968" s="78">
        <f t="shared" si="127"/>
        <v>162</v>
      </c>
      <c r="C968" s="78">
        <f t="shared" si="129"/>
        <v>12</v>
      </c>
      <c r="D968" s="79">
        <f t="shared" si="130"/>
        <v>3131321</v>
      </c>
      <c r="E968" s="38">
        <v>31312</v>
      </c>
      <c r="F968" s="25">
        <v>1</v>
      </c>
      <c r="G968" s="25" t="s">
        <v>438</v>
      </c>
      <c r="H968" s="25" t="s">
        <v>441</v>
      </c>
      <c r="I968" s="25">
        <f t="shared" si="131"/>
        <v>129</v>
      </c>
      <c r="J968" s="25">
        <f t="shared" si="133"/>
        <v>18</v>
      </c>
      <c r="K968" s="25">
        <f t="shared" si="132"/>
        <v>3</v>
      </c>
      <c r="L968" s="25"/>
      <c r="M968" s="25"/>
      <c r="N968" s="39"/>
      <c r="O968" s="48">
        <v>965</v>
      </c>
    </row>
    <row r="969" spans="1:15" ht="16.5" x14ac:dyDescent="0.2">
      <c r="A969" s="78">
        <f t="shared" si="128"/>
        <v>13</v>
      </c>
      <c r="B969" s="78">
        <f t="shared" ref="B969:B1032" si="134">INT((O972-1)/6)+1</f>
        <v>162</v>
      </c>
      <c r="C969" s="78">
        <f t="shared" si="129"/>
        <v>12</v>
      </c>
      <c r="D969" s="79">
        <f t="shared" si="130"/>
        <v>3131320</v>
      </c>
      <c r="E969" s="38">
        <v>31312</v>
      </c>
      <c r="F969" s="25">
        <v>2</v>
      </c>
      <c r="G969" s="25" t="s">
        <v>437</v>
      </c>
      <c r="H969" s="25" t="s">
        <v>443</v>
      </c>
      <c r="I969" s="25">
        <f t="shared" si="131"/>
        <v>129</v>
      </c>
      <c r="J969" s="25">
        <f t="shared" si="133"/>
        <v>18</v>
      </c>
      <c r="K969" s="25">
        <f t="shared" si="132"/>
        <v>3</v>
      </c>
      <c r="L969" s="25"/>
      <c r="M969" s="25"/>
      <c r="N969" s="39"/>
      <c r="O969" s="48">
        <v>966</v>
      </c>
    </row>
    <row r="970" spans="1:15" ht="16.5" x14ac:dyDescent="0.2">
      <c r="A970" s="78">
        <f t="shared" si="128"/>
        <v>13</v>
      </c>
      <c r="B970" s="78">
        <f t="shared" si="134"/>
        <v>162</v>
      </c>
      <c r="C970" s="78">
        <f t="shared" si="129"/>
        <v>12</v>
      </c>
      <c r="D970" s="79">
        <f t="shared" si="130"/>
        <v>3131321</v>
      </c>
      <c r="E970" s="38">
        <v>31312</v>
      </c>
      <c r="F970" s="25">
        <v>2</v>
      </c>
      <c r="G970" s="25" t="s">
        <v>438</v>
      </c>
      <c r="H970" s="25" t="s">
        <v>445</v>
      </c>
      <c r="I970" s="25">
        <f t="shared" si="131"/>
        <v>129</v>
      </c>
      <c r="J970" s="25">
        <f t="shared" si="133"/>
        <v>18</v>
      </c>
      <c r="K970" s="25">
        <f t="shared" si="132"/>
        <v>3</v>
      </c>
      <c r="L970" s="25"/>
      <c r="M970" s="25"/>
      <c r="N970" s="39"/>
      <c r="O970" s="48">
        <v>967</v>
      </c>
    </row>
    <row r="971" spans="1:15" ht="16.5" x14ac:dyDescent="0.2">
      <c r="A971" s="78">
        <f t="shared" si="128"/>
        <v>13</v>
      </c>
      <c r="B971" s="78">
        <f t="shared" si="134"/>
        <v>162</v>
      </c>
      <c r="C971" s="78">
        <f t="shared" si="129"/>
        <v>12</v>
      </c>
      <c r="D971" s="79">
        <f t="shared" si="130"/>
        <v>3131320</v>
      </c>
      <c r="E971" s="38">
        <v>31312</v>
      </c>
      <c r="F971" s="25">
        <v>3</v>
      </c>
      <c r="G971" s="25" t="s">
        <v>437</v>
      </c>
      <c r="H971" s="25" t="s">
        <v>1002</v>
      </c>
      <c r="I971" s="25">
        <f t="shared" si="131"/>
        <v>129</v>
      </c>
      <c r="J971" s="25">
        <f t="shared" si="133"/>
        <v>18</v>
      </c>
      <c r="K971" s="25">
        <f t="shared" si="132"/>
        <v>3</v>
      </c>
      <c r="L971" s="25"/>
      <c r="M971" s="25"/>
      <c r="N971" s="39"/>
      <c r="O971" s="48">
        <v>968</v>
      </c>
    </row>
    <row r="972" spans="1:15" ht="17.25" thickBot="1" x14ac:dyDescent="0.25">
      <c r="A972" s="78">
        <f t="shared" si="128"/>
        <v>13</v>
      </c>
      <c r="B972" s="78">
        <f t="shared" si="134"/>
        <v>162</v>
      </c>
      <c r="C972" s="78">
        <f t="shared" si="129"/>
        <v>12</v>
      </c>
      <c r="D972" s="79">
        <f t="shared" si="130"/>
        <v>3131321</v>
      </c>
      <c r="E972" s="40">
        <v>31312</v>
      </c>
      <c r="F972" s="41">
        <v>3</v>
      </c>
      <c r="G972" s="41" t="s">
        <v>438</v>
      </c>
      <c r="H972" s="41" t="s">
        <v>442</v>
      </c>
      <c r="I972" s="41">
        <f t="shared" si="131"/>
        <v>129</v>
      </c>
      <c r="J972" s="41">
        <f t="shared" si="133"/>
        <v>18</v>
      </c>
      <c r="K972" s="41">
        <f t="shared" si="132"/>
        <v>3</v>
      </c>
      <c r="L972" s="41"/>
      <c r="M972" s="41"/>
      <c r="N972" s="43"/>
      <c r="O972" s="48">
        <v>969</v>
      </c>
    </row>
    <row r="973" spans="1:15" ht="16.5" x14ac:dyDescent="0.2">
      <c r="A973" s="78">
        <f t="shared" si="128"/>
        <v>13</v>
      </c>
      <c r="B973" s="78">
        <f t="shared" si="134"/>
        <v>163</v>
      </c>
      <c r="C973" s="78">
        <f t="shared" si="129"/>
        <v>13</v>
      </c>
      <c r="D973" s="79">
        <f t="shared" si="130"/>
        <v>3131430</v>
      </c>
      <c r="E973" s="35">
        <v>31313</v>
      </c>
      <c r="F973" s="36">
        <v>1</v>
      </c>
      <c r="G973" s="36" t="s">
        <v>437</v>
      </c>
      <c r="H973" s="36" t="s">
        <v>1463</v>
      </c>
      <c r="I973" s="36">
        <f t="shared" si="131"/>
        <v>130</v>
      </c>
      <c r="J973" s="36">
        <f t="shared" si="133"/>
        <v>19</v>
      </c>
      <c r="K973" s="36">
        <f t="shared" si="132"/>
        <v>3</v>
      </c>
      <c r="L973" s="36"/>
      <c r="M973" s="36"/>
      <c r="N973" s="37"/>
      <c r="O973" s="48">
        <v>970</v>
      </c>
    </row>
    <row r="974" spans="1:15" ht="16.5" x14ac:dyDescent="0.2">
      <c r="A974" s="78">
        <f t="shared" si="128"/>
        <v>13</v>
      </c>
      <c r="B974" s="78">
        <f t="shared" si="134"/>
        <v>163</v>
      </c>
      <c r="C974" s="78">
        <f t="shared" si="129"/>
        <v>13</v>
      </c>
      <c r="D974" s="79">
        <f t="shared" si="130"/>
        <v>3131431</v>
      </c>
      <c r="E974" s="38">
        <v>31313</v>
      </c>
      <c r="F974" s="25">
        <v>1</v>
      </c>
      <c r="G974" s="25" t="s">
        <v>438</v>
      </c>
      <c r="H974" s="25" t="s">
        <v>441</v>
      </c>
      <c r="I974" s="25">
        <f t="shared" si="131"/>
        <v>130</v>
      </c>
      <c r="J974" s="25">
        <f t="shared" si="133"/>
        <v>19</v>
      </c>
      <c r="K974" s="25">
        <f t="shared" si="132"/>
        <v>3</v>
      </c>
      <c r="L974" s="25"/>
      <c r="M974" s="25"/>
      <c r="N974" s="39"/>
      <c r="O974" s="48">
        <v>971</v>
      </c>
    </row>
    <row r="975" spans="1:15" ht="16.5" x14ac:dyDescent="0.2">
      <c r="A975" s="78">
        <f t="shared" si="128"/>
        <v>13</v>
      </c>
      <c r="B975" s="78">
        <f t="shared" si="134"/>
        <v>163</v>
      </c>
      <c r="C975" s="78">
        <f t="shared" si="129"/>
        <v>13</v>
      </c>
      <c r="D975" s="79">
        <f t="shared" si="130"/>
        <v>3131430</v>
      </c>
      <c r="E975" s="38">
        <v>31313</v>
      </c>
      <c r="F975" s="25">
        <v>2</v>
      </c>
      <c r="G975" s="25" t="s">
        <v>437</v>
      </c>
      <c r="H975" s="25" t="s">
        <v>443</v>
      </c>
      <c r="I975" s="25">
        <f t="shared" si="131"/>
        <v>130</v>
      </c>
      <c r="J975" s="25">
        <f t="shared" si="133"/>
        <v>18</v>
      </c>
      <c r="K975" s="25">
        <f t="shared" si="132"/>
        <v>3</v>
      </c>
      <c r="L975" s="25"/>
      <c r="M975" s="25"/>
      <c r="N975" s="39"/>
      <c r="O975" s="48">
        <v>972</v>
      </c>
    </row>
    <row r="976" spans="1:15" ht="16.5" x14ac:dyDescent="0.2">
      <c r="A976" s="78">
        <f t="shared" si="128"/>
        <v>13</v>
      </c>
      <c r="B976" s="78">
        <f t="shared" si="134"/>
        <v>163</v>
      </c>
      <c r="C976" s="78">
        <f t="shared" si="129"/>
        <v>13</v>
      </c>
      <c r="D976" s="79">
        <f t="shared" si="130"/>
        <v>3131431</v>
      </c>
      <c r="E976" s="38">
        <v>31313</v>
      </c>
      <c r="F976" s="25">
        <v>2</v>
      </c>
      <c r="G976" s="25" t="s">
        <v>438</v>
      </c>
      <c r="H976" s="25" t="s">
        <v>445</v>
      </c>
      <c r="I976" s="25">
        <f t="shared" si="131"/>
        <v>130</v>
      </c>
      <c r="J976" s="25">
        <f t="shared" si="133"/>
        <v>18</v>
      </c>
      <c r="K976" s="25">
        <f t="shared" si="132"/>
        <v>3</v>
      </c>
      <c r="L976" s="25"/>
      <c r="M976" s="25"/>
      <c r="N976" s="39"/>
      <c r="O976" s="48">
        <v>973</v>
      </c>
    </row>
    <row r="977" spans="1:15" ht="16.5" x14ac:dyDescent="0.2">
      <c r="A977" s="78">
        <f t="shared" si="128"/>
        <v>13</v>
      </c>
      <c r="B977" s="78">
        <f t="shared" si="134"/>
        <v>163</v>
      </c>
      <c r="C977" s="78">
        <f t="shared" si="129"/>
        <v>13</v>
      </c>
      <c r="D977" s="79">
        <f t="shared" si="130"/>
        <v>3131430</v>
      </c>
      <c r="E977" s="38">
        <v>31313</v>
      </c>
      <c r="F977" s="25">
        <v>3</v>
      </c>
      <c r="G977" s="25" t="s">
        <v>437</v>
      </c>
      <c r="H977" s="25" t="s">
        <v>1002</v>
      </c>
      <c r="I977" s="25">
        <f t="shared" si="131"/>
        <v>130</v>
      </c>
      <c r="J977" s="25">
        <f t="shared" si="133"/>
        <v>18</v>
      </c>
      <c r="K977" s="25">
        <f t="shared" si="132"/>
        <v>3</v>
      </c>
      <c r="L977" s="25"/>
      <c r="M977" s="25"/>
      <c r="N977" s="39"/>
      <c r="O977" s="48">
        <v>974</v>
      </c>
    </row>
    <row r="978" spans="1:15" ht="17.25" thickBot="1" x14ac:dyDescent="0.25">
      <c r="A978" s="78">
        <f t="shared" si="128"/>
        <v>13</v>
      </c>
      <c r="B978" s="78">
        <f t="shared" si="134"/>
        <v>163</v>
      </c>
      <c r="C978" s="78">
        <f t="shared" si="129"/>
        <v>13</v>
      </c>
      <c r="D978" s="79">
        <f t="shared" si="130"/>
        <v>3131431</v>
      </c>
      <c r="E978" s="40">
        <v>31313</v>
      </c>
      <c r="F978" s="41">
        <v>3</v>
      </c>
      <c r="G978" s="41" t="s">
        <v>438</v>
      </c>
      <c r="H978" s="41" t="s">
        <v>442</v>
      </c>
      <c r="I978" s="41">
        <f t="shared" si="131"/>
        <v>130</v>
      </c>
      <c r="J978" s="41">
        <f t="shared" si="133"/>
        <v>18</v>
      </c>
      <c r="K978" s="41">
        <f t="shared" si="132"/>
        <v>3</v>
      </c>
      <c r="L978" s="41"/>
      <c r="M978" s="41"/>
      <c r="N978" s="43"/>
      <c r="O978" s="48">
        <v>975</v>
      </c>
    </row>
    <row r="979" spans="1:15" ht="16.5" x14ac:dyDescent="0.2">
      <c r="A979" s="78">
        <f t="shared" si="128"/>
        <v>13</v>
      </c>
      <c r="B979" s="78">
        <f t="shared" si="134"/>
        <v>164</v>
      </c>
      <c r="C979" s="78">
        <f t="shared" si="129"/>
        <v>14</v>
      </c>
      <c r="D979" s="79">
        <f t="shared" si="130"/>
        <v>3131540</v>
      </c>
      <c r="E979" s="35">
        <v>31314</v>
      </c>
      <c r="F979" s="36">
        <v>1</v>
      </c>
      <c r="G979" s="36" t="s">
        <v>437</v>
      </c>
      <c r="H979" s="36" t="s">
        <v>1463</v>
      </c>
      <c r="I979" s="36">
        <f t="shared" si="131"/>
        <v>130</v>
      </c>
      <c r="J979" s="36">
        <f t="shared" si="133"/>
        <v>19</v>
      </c>
      <c r="K979" s="36">
        <f t="shared" si="132"/>
        <v>3</v>
      </c>
      <c r="L979" s="36"/>
      <c r="M979" s="36"/>
      <c r="N979" s="37"/>
      <c r="O979" s="48">
        <v>976</v>
      </c>
    </row>
    <row r="980" spans="1:15" ht="16.5" x14ac:dyDescent="0.2">
      <c r="A980" s="78">
        <f t="shared" si="128"/>
        <v>13</v>
      </c>
      <c r="B980" s="78">
        <f t="shared" si="134"/>
        <v>164</v>
      </c>
      <c r="C980" s="78">
        <f t="shared" si="129"/>
        <v>14</v>
      </c>
      <c r="D980" s="79">
        <f t="shared" si="130"/>
        <v>3131541</v>
      </c>
      <c r="E980" s="38">
        <v>31314</v>
      </c>
      <c r="F980" s="25">
        <v>1</v>
      </c>
      <c r="G980" s="25" t="s">
        <v>438</v>
      </c>
      <c r="H980" s="25" t="s">
        <v>441</v>
      </c>
      <c r="I980" s="25">
        <f t="shared" si="131"/>
        <v>130</v>
      </c>
      <c r="J980" s="25">
        <f t="shared" si="133"/>
        <v>19</v>
      </c>
      <c r="K980" s="25">
        <f t="shared" si="132"/>
        <v>3</v>
      </c>
      <c r="L980" s="25"/>
      <c r="M980" s="25"/>
      <c r="N980" s="39"/>
      <c r="O980" s="48">
        <v>977</v>
      </c>
    </row>
    <row r="981" spans="1:15" ht="16.5" x14ac:dyDescent="0.2">
      <c r="A981" s="78">
        <f t="shared" si="128"/>
        <v>13</v>
      </c>
      <c r="B981" s="78">
        <f t="shared" si="134"/>
        <v>164</v>
      </c>
      <c r="C981" s="78">
        <f t="shared" si="129"/>
        <v>14</v>
      </c>
      <c r="D981" s="79">
        <f t="shared" si="130"/>
        <v>3131540</v>
      </c>
      <c r="E981" s="38">
        <v>31314</v>
      </c>
      <c r="F981" s="25">
        <v>2</v>
      </c>
      <c r="G981" s="25" t="s">
        <v>437</v>
      </c>
      <c r="H981" s="25" t="s">
        <v>443</v>
      </c>
      <c r="I981" s="25">
        <f t="shared" si="131"/>
        <v>130</v>
      </c>
      <c r="J981" s="25">
        <f t="shared" si="133"/>
        <v>19</v>
      </c>
      <c r="K981" s="25">
        <f t="shared" si="132"/>
        <v>3</v>
      </c>
      <c r="L981" s="25"/>
      <c r="M981" s="25"/>
      <c r="N981" s="39"/>
      <c r="O981" s="48">
        <v>978</v>
      </c>
    </row>
    <row r="982" spans="1:15" ht="16.5" x14ac:dyDescent="0.2">
      <c r="A982" s="78">
        <f t="shared" si="128"/>
        <v>13</v>
      </c>
      <c r="B982" s="78">
        <f t="shared" si="134"/>
        <v>164</v>
      </c>
      <c r="C982" s="78">
        <f t="shared" si="129"/>
        <v>14</v>
      </c>
      <c r="D982" s="79">
        <f t="shared" si="130"/>
        <v>3131541</v>
      </c>
      <c r="E982" s="38">
        <v>31314</v>
      </c>
      <c r="F982" s="25">
        <v>2</v>
      </c>
      <c r="G982" s="25" t="s">
        <v>438</v>
      </c>
      <c r="H982" s="25" t="s">
        <v>445</v>
      </c>
      <c r="I982" s="25">
        <f t="shared" si="131"/>
        <v>130</v>
      </c>
      <c r="J982" s="25">
        <f t="shared" si="133"/>
        <v>19</v>
      </c>
      <c r="K982" s="25">
        <f t="shared" si="132"/>
        <v>3</v>
      </c>
      <c r="L982" s="25"/>
      <c r="M982" s="25"/>
      <c r="N982" s="39"/>
      <c r="O982" s="48">
        <v>979</v>
      </c>
    </row>
    <row r="983" spans="1:15" ht="16.5" x14ac:dyDescent="0.2">
      <c r="A983" s="78">
        <f t="shared" si="128"/>
        <v>13</v>
      </c>
      <c r="B983" s="78">
        <f t="shared" si="134"/>
        <v>164</v>
      </c>
      <c r="C983" s="78">
        <f t="shared" si="129"/>
        <v>14</v>
      </c>
      <c r="D983" s="79">
        <f t="shared" si="130"/>
        <v>3131540</v>
      </c>
      <c r="E983" s="38">
        <v>31314</v>
      </c>
      <c r="F983" s="25">
        <v>3</v>
      </c>
      <c r="G983" s="25" t="s">
        <v>3475</v>
      </c>
      <c r="H983" s="25" t="s">
        <v>1002</v>
      </c>
      <c r="I983" s="25">
        <f t="shared" si="131"/>
        <v>130</v>
      </c>
      <c r="J983" s="25">
        <f t="shared" si="133"/>
        <v>18</v>
      </c>
      <c r="K983" s="25">
        <f t="shared" si="132"/>
        <v>3</v>
      </c>
      <c r="L983" s="25"/>
      <c r="M983" s="25"/>
      <c r="N983" s="39"/>
      <c r="O983" s="48">
        <v>980</v>
      </c>
    </row>
    <row r="984" spans="1:15" ht="17.25" thickBot="1" x14ac:dyDescent="0.25">
      <c r="A984" s="78">
        <f t="shared" si="128"/>
        <v>13</v>
      </c>
      <c r="B984" s="78">
        <f t="shared" si="134"/>
        <v>164</v>
      </c>
      <c r="C984" s="78">
        <f t="shared" si="129"/>
        <v>14</v>
      </c>
      <c r="D984" s="79">
        <f t="shared" si="130"/>
        <v>3131541</v>
      </c>
      <c r="E984" s="40">
        <v>31314</v>
      </c>
      <c r="F984" s="41">
        <v>3</v>
      </c>
      <c r="G984" s="41" t="s">
        <v>438</v>
      </c>
      <c r="H984" s="41" t="s">
        <v>442</v>
      </c>
      <c r="I984" s="41">
        <f t="shared" si="131"/>
        <v>130</v>
      </c>
      <c r="J984" s="41">
        <f t="shared" si="133"/>
        <v>18</v>
      </c>
      <c r="K984" s="41">
        <f t="shared" si="132"/>
        <v>3</v>
      </c>
      <c r="L984" s="41"/>
      <c r="M984" s="41"/>
      <c r="N984" s="43"/>
      <c r="O984" s="48">
        <v>981</v>
      </c>
    </row>
    <row r="985" spans="1:15" ht="16.5" x14ac:dyDescent="0.2">
      <c r="A985" s="78">
        <f t="shared" si="128"/>
        <v>13</v>
      </c>
      <c r="B985" s="78">
        <f t="shared" si="134"/>
        <v>165</v>
      </c>
      <c r="C985" s="78">
        <f t="shared" si="129"/>
        <v>15</v>
      </c>
      <c r="D985" s="79">
        <f t="shared" si="130"/>
        <v>3131650</v>
      </c>
      <c r="E985" s="35">
        <v>31315</v>
      </c>
      <c r="F985" s="36">
        <v>1</v>
      </c>
      <c r="G985" s="36" t="s">
        <v>437</v>
      </c>
      <c r="H985" s="36" t="s">
        <v>1463</v>
      </c>
      <c r="I985" s="36">
        <f t="shared" si="131"/>
        <v>130</v>
      </c>
      <c r="J985" s="36">
        <f t="shared" si="133"/>
        <v>19</v>
      </c>
      <c r="K985" s="36">
        <f t="shared" si="132"/>
        <v>3</v>
      </c>
      <c r="L985" s="36"/>
      <c r="M985" s="36"/>
      <c r="N985" s="37"/>
      <c r="O985" s="48">
        <v>982</v>
      </c>
    </row>
    <row r="986" spans="1:15" ht="16.5" x14ac:dyDescent="0.2">
      <c r="A986" s="78">
        <f t="shared" si="128"/>
        <v>13</v>
      </c>
      <c r="B986" s="78">
        <f t="shared" si="134"/>
        <v>165</v>
      </c>
      <c r="C986" s="78">
        <f t="shared" si="129"/>
        <v>15</v>
      </c>
      <c r="D986" s="79">
        <f t="shared" si="130"/>
        <v>3131651</v>
      </c>
      <c r="E986" s="38">
        <v>31315</v>
      </c>
      <c r="F986" s="25">
        <v>1</v>
      </c>
      <c r="G986" s="25" t="s">
        <v>3473</v>
      </c>
      <c r="H986" s="25" t="s">
        <v>441</v>
      </c>
      <c r="I986" s="25">
        <f t="shared" si="131"/>
        <v>130</v>
      </c>
      <c r="J986" s="25">
        <f t="shared" si="133"/>
        <v>19</v>
      </c>
      <c r="K986" s="25">
        <f t="shared" si="132"/>
        <v>3</v>
      </c>
      <c r="L986" s="25"/>
      <c r="M986" s="25"/>
      <c r="N986" s="39"/>
      <c r="O986" s="48">
        <v>983</v>
      </c>
    </row>
    <row r="987" spans="1:15" ht="16.5" x14ac:dyDescent="0.2">
      <c r="A987" s="78">
        <f t="shared" si="128"/>
        <v>13</v>
      </c>
      <c r="B987" s="78">
        <f t="shared" si="134"/>
        <v>165</v>
      </c>
      <c r="C987" s="78">
        <f t="shared" si="129"/>
        <v>15</v>
      </c>
      <c r="D987" s="79">
        <f t="shared" si="130"/>
        <v>3131650</v>
      </c>
      <c r="E987" s="38">
        <v>31315</v>
      </c>
      <c r="F987" s="25">
        <v>2</v>
      </c>
      <c r="G987" s="25" t="s">
        <v>437</v>
      </c>
      <c r="H987" s="25" t="s">
        <v>443</v>
      </c>
      <c r="I987" s="25">
        <f t="shared" si="131"/>
        <v>130</v>
      </c>
      <c r="J987" s="25">
        <f t="shared" si="133"/>
        <v>19</v>
      </c>
      <c r="K987" s="25">
        <f t="shared" si="132"/>
        <v>3</v>
      </c>
      <c r="L987" s="25"/>
      <c r="M987" s="25"/>
      <c r="N987" s="39"/>
      <c r="O987" s="48">
        <v>984</v>
      </c>
    </row>
    <row r="988" spans="1:15" ht="16.5" x14ac:dyDescent="0.2">
      <c r="A988" s="78">
        <f t="shared" si="128"/>
        <v>13</v>
      </c>
      <c r="B988" s="78">
        <f t="shared" si="134"/>
        <v>165</v>
      </c>
      <c r="C988" s="78">
        <f t="shared" si="129"/>
        <v>15</v>
      </c>
      <c r="D988" s="79">
        <f t="shared" si="130"/>
        <v>3131651</v>
      </c>
      <c r="E988" s="38">
        <v>31315</v>
      </c>
      <c r="F988" s="25">
        <v>2</v>
      </c>
      <c r="G988" s="25" t="s">
        <v>438</v>
      </c>
      <c r="H988" s="25" t="s">
        <v>445</v>
      </c>
      <c r="I988" s="25">
        <f t="shared" si="131"/>
        <v>130</v>
      </c>
      <c r="J988" s="25">
        <f t="shared" si="133"/>
        <v>19</v>
      </c>
      <c r="K988" s="25">
        <f t="shared" si="132"/>
        <v>3</v>
      </c>
      <c r="L988" s="25"/>
      <c r="M988" s="25"/>
      <c r="N988" s="39"/>
      <c r="O988" s="48">
        <v>985</v>
      </c>
    </row>
    <row r="989" spans="1:15" ht="16.5" x14ac:dyDescent="0.2">
      <c r="A989" s="78">
        <f t="shared" si="128"/>
        <v>13</v>
      </c>
      <c r="B989" s="78">
        <f t="shared" si="134"/>
        <v>165</v>
      </c>
      <c r="C989" s="78">
        <f t="shared" si="129"/>
        <v>15</v>
      </c>
      <c r="D989" s="79">
        <f t="shared" si="130"/>
        <v>3131650</v>
      </c>
      <c r="E989" s="38">
        <v>31315</v>
      </c>
      <c r="F989" s="25">
        <v>3</v>
      </c>
      <c r="G989" s="25" t="s">
        <v>437</v>
      </c>
      <c r="H989" s="25" t="s">
        <v>1002</v>
      </c>
      <c r="I989" s="25">
        <f t="shared" si="131"/>
        <v>130</v>
      </c>
      <c r="J989" s="25">
        <f t="shared" si="133"/>
        <v>19</v>
      </c>
      <c r="K989" s="25">
        <f t="shared" si="132"/>
        <v>3</v>
      </c>
      <c r="L989" s="25"/>
      <c r="M989" s="25"/>
      <c r="N989" s="39"/>
      <c r="O989" s="48">
        <v>986</v>
      </c>
    </row>
    <row r="990" spans="1:15" ht="17.25" thickBot="1" x14ac:dyDescent="0.25">
      <c r="A990" s="78">
        <f t="shared" si="128"/>
        <v>13</v>
      </c>
      <c r="B990" s="78">
        <f t="shared" si="134"/>
        <v>165</v>
      </c>
      <c r="C990" s="78">
        <f t="shared" si="129"/>
        <v>15</v>
      </c>
      <c r="D990" s="79">
        <f t="shared" si="130"/>
        <v>3131651</v>
      </c>
      <c r="E990" s="40">
        <v>31315</v>
      </c>
      <c r="F990" s="41">
        <v>3</v>
      </c>
      <c r="G990" s="41" t="s">
        <v>438</v>
      </c>
      <c r="H990" s="41" t="s">
        <v>442</v>
      </c>
      <c r="I990" s="41">
        <f t="shared" si="131"/>
        <v>130</v>
      </c>
      <c r="J990" s="41">
        <f t="shared" si="133"/>
        <v>19</v>
      </c>
      <c r="K990" s="41">
        <f t="shared" si="132"/>
        <v>3</v>
      </c>
      <c r="L990" s="41"/>
      <c r="M990" s="41"/>
      <c r="N990" s="43"/>
      <c r="O990" s="48">
        <v>987</v>
      </c>
    </row>
    <row r="991" spans="1:15" ht="16.5" x14ac:dyDescent="0.2">
      <c r="A991" s="78">
        <f t="shared" si="128"/>
        <v>14</v>
      </c>
      <c r="B991" s="78">
        <f t="shared" si="134"/>
        <v>166</v>
      </c>
      <c r="C991" s="78">
        <f t="shared" si="129"/>
        <v>1</v>
      </c>
      <c r="D991" s="79">
        <f t="shared" si="130"/>
        <v>3140110</v>
      </c>
      <c r="E991" s="35">
        <v>31401</v>
      </c>
      <c r="F991" s="36">
        <v>1</v>
      </c>
      <c r="G991" s="36" t="s">
        <v>3475</v>
      </c>
      <c r="H991" s="36" t="s">
        <v>1463</v>
      </c>
      <c r="I991" s="36">
        <f t="shared" si="131"/>
        <v>134</v>
      </c>
      <c r="J991" s="36">
        <f t="shared" si="133"/>
        <v>19</v>
      </c>
      <c r="K991" s="36">
        <f t="shared" si="132"/>
        <v>3</v>
      </c>
      <c r="L991" s="36"/>
      <c r="M991" s="36"/>
      <c r="N991" s="37"/>
      <c r="O991" s="48">
        <v>988</v>
      </c>
    </row>
    <row r="992" spans="1:15" ht="16.5" x14ac:dyDescent="0.2">
      <c r="A992" s="78">
        <f t="shared" si="128"/>
        <v>14</v>
      </c>
      <c r="B992" s="78">
        <f t="shared" si="134"/>
        <v>166</v>
      </c>
      <c r="C992" s="78">
        <f t="shared" si="129"/>
        <v>1</v>
      </c>
      <c r="D992" s="79">
        <f t="shared" si="130"/>
        <v>3140111</v>
      </c>
      <c r="E992" s="38">
        <v>31401</v>
      </c>
      <c r="F992" s="25">
        <v>1</v>
      </c>
      <c r="G992" s="25" t="s">
        <v>438</v>
      </c>
      <c r="H992" s="25" t="s">
        <v>3478</v>
      </c>
      <c r="I992" s="25">
        <f t="shared" si="131"/>
        <v>134</v>
      </c>
      <c r="J992" s="25">
        <f t="shared" si="133"/>
        <v>19</v>
      </c>
      <c r="K992" s="25">
        <f t="shared" si="132"/>
        <v>3</v>
      </c>
      <c r="L992" s="25"/>
      <c r="M992" s="25"/>
      <c r="N992" s="39"/>
      <c r="O992" s="48">
        <v>989</v>
      </c>
    </row>
    <row r="993" spans="1:15" ht="16.5" x14ac:dyDescent="0.2">
      <c r="A993" s="78">
        <f t="shared" si="128"/>
        <v>14</v>
      </c>
      <c r="B993" s="78">
        <f t="shared" si="134"/>
        <v>166</v>
      </c>
      <c r="C993" s="78">
        <f t="shared" si="129"/>
        <v>1</v>
      </c>
      <c r="D993" s="79">
        <f t="shared" si="130"/>
        <v>3140110</v>
      </c>
      <c r="E993" s="38">
        <v>31401</v>
      </c>
      <c r="F993" s="25">
        <v>2</v>
      </c>
      <c r="G993" s="25" t="s">
        <v>437</v>
      </c>
      <c r="H993" s="25" t="s">
        <v>443</v>
      </c>
      <c r="I993" s="25">
        <f t="shared" si="131"/>
        <v>134</v>
      </c>
      <c r="J993" s="25">
        <f t="shared" si="133"/>
        <v>19</v>
      </c>
      <c r="K993" s="25">
        <f t="shared" si="132"/>
        <v>3</v>
      </c>
      <c r="L993" s="25"/>
      <c r="M993" s="25"/>
      <c r="N993" s="39"/>
      <c r="O993" s="48">
        <v>990</v>
      </c>
    </row>
    <row r="994" spans="1:15" ht="16.5" x14ac:dyDescent="0.2">
      <c r="A994" s="78">
        <f t="shared" si="128"/>
        <v>14</v>
      </c>
      <c r="B994" s="78">
        <f t="shared" si="134"/>
        <v>166</v>
      </c>
      <c r="C994" s="78">
        <f t="shared" si="129"/>
        <v>1</v>
      </c>
      <c r="D994" s="79">
        <f t="shared" si="130"/>
        <v>3140111</v>
      </c>
      <c r="E994" s="38">
        <v>31401</v>
      </c>
      <c r="F994" s="25">
        <v>2</v>
      </c>
      <c r="G994" s="25" t="s">
        <v>438</v>
      </c>
      <c r="H994" s="25" t="s">
        <v>445</v>
      </c>
      <c r="I994" s="25">
        <f t="shared" si="131"/>
        <v>134</v>
      </c>
      <c r="J994" s="25">
        <f t="shared" si="133"/>
        <v>19</v>
      </c>
      <c r="K994" s="25">
        <f t="shared" si="132"/>
        <v>3</v>
      </c>
      <c r="L994" s="25"/>
      <c r="M994" s="25"/>
      <c r="N994" s="39"/>
      <c r="O994" s="48">
        <v>991</v>
      </c>
    </row>
    <row r="995" spans="1:15" ht="16.5" x14ac:dyDescent="0.2">
      <c r="A995" s="78">
        <f t="shared" si="128"/>
        <v>14</v>
      </c>
      <c r="B995" s="78">
        <f t="shared" si="134"/>
        <v>166</v>
      </c>
      <c r="C995" s="78">
        <f t="shared" si="129"/>
        <v>1</v>
      </c>
      <c r="D995" s="79">
        <f t="shared" si="130"/>
        <v>3140110</v>
      </c>
      <c r="E995" s="38">
        <v>31401</v>
      </c>
      <c r="F995" s="25">
        <v>3</v>
      </c>
      <c r="G995" s="25" t="s">
        <v>3475</v>
      </c>
      <c r="H995" s="25" t="s">
        <v>1002</v>
      </c>
      <c r="I995" s="25">
        <f t="shared" si="131"/>
        <v>134</v>
      </c>
      <c r="J995" s="25">
        <f t="shared" si="133"/>
        <v>19</v>
      </c>
      <c r="K995" s="25">
        <f t="shared" si="132"/>
        <v>3</v>
      </c>
      <c r="L995" s="25"/>
      <c r="M995" s="25"/>
      <c r="N995" s="39"/>
      <c r="O995" s="48">
        <v>992</v>
      </c>
    </row>
    <row r="996" spans="1:15" ht="17.25" thickBot="1" x14ac:dyDescent="0.25">
      <c r="A996" s="78">
        <f t="shared" si="128"/>
        <v>14</v>
      </c>
      <c r="B996" s="78">
        <f t="shared" si="134"/>
        <v>166</v>
      </c>
      <c r="C996" s="78">
        <f t="shared" si="129"/>
        <v>1</v>
      </c>
      <c r="D996" s="79">
        <f t="shared" si="130"/>
        <v>3140111</v>
      </c>
      <c r="E996" s="40">
        <v>31401</v>
      </c>
      <c r="F996" s="41">
        <v>3</v>
      </c>
      <c r="G996" s="41" t="s">
        <v>438</v>
      </c>
      <c r="H996" s="41" t="s">
        <v>442</v>
      </c>
      <c r="I996" s="41">
        <f t="shared" si="131"/>
        <v>134</v>
      </c>
      <c r="J996" s="41">
        <f t="shared" si="133"/>
        <v>19</v>
      </c>
      <c r="K996" s="41">
        <f t="shared" si="132"/>
        <v>3</v>
      </c>
      <c r="L996" s="41"/>
      <c r="M996" s="41"/>
      <c r="N996" s="43"/>
      <c r="O996" s="48">
        <v>993</v>
      </c>
    </row>
    <row r="997" spans="1:15" ht="16.5" x14ac:dyDescent="0.2">
      <c r="A997" s="78">
        <f t="shared" si="128"/>
        <v>14</v>
      </c>
      <c r="B997" s="78">
        <f t="shared" si="134"/>
        <v>167</v>
      </c>
      <c r="C997" s="78">
        <f t="shared" si="129"/>
        <v>2</v>
      </c>
      <c r="D997" s="79">
        <f t="shared" si="130"/>
        <v>3140220</v>
      </c>
      <c r="E997" s="35">
        <v>31402</v>
      </c>
      <c r="F997" s="36">
        <v>1</v>
      </c>
      <c r="G997" s="36" t="s">
        <v>437</v>
      </c>
      <c r="H997" s="36" t="s">
        <v>1463</v>
      </c>
      <c r="I997" s="36">
        <f t="shared" si="131"/>
        <v>135</v>
      </c>
      <c r="J997" s="36">
        <f t="shared" si="133"/>
        <v>20</v>
      </c>
      <c r="K997" s="36">
        <f t="shared" si="132"/>
        <v>3</v>
      </c>
      <c r="L997" s="36"/>
      <c r="M997" s="36"/>
      <c r="N997" s="37"/>
      <c r="O997" s="48">
        <v>994</v>
      </c>
    </row>
    <row r="998" spans="1:15" ht="16.5" x14ac:dyDescent="0.2">
      <c r="A998" s="78">
        <f t="shared" si="128"/>
        <v>14</v>
      </c>
      <c r="B998" s="78">
        <f t="shared" si="134"/>
        <v>167</v>
      </c>
      <c r="C998" s="78">
        <f t="shared" si="129"/>
        <v>2</v>
      </c>
      <c r="D998" s="79">
        <f t="shared" si="130"/>
        <v>3140221</v>
      </c>
      <c r="E998" s="38">
        <v>31402</v>
      </c>
      <c r="F998" s="25">
        <v>1</v>
      </c>
      <c r="G998" s="25" t="s">
        <v>438</v>
      </c>
      <c r="H998" s="25" t="s">
        <v>3478</v>
      </c>
      <c r="I998" s="25">
        <f t="shared" si="131"/>
        <v>135</v>
      </c>
      <c r="J998" s="25">
        <f t="shared" si="133"/>
        <v>20</v>
      </c>
      <c r="K998" s="25">
        <f t="shared" si="132"/>
        <v>3</v>
      </c>
      <c r="L998" s="25"/>
      <c r="M998" s="25"/>
      <c r="N998" s="39"/>
      <c r="O998" s="48">
        <v>995</v>
      </c>
    </row>
    <row r="999" spans="1:15" ht="16.5" x14ac:dyDescent="0.2">
      <c r="A999" s="78">
        <f t="shared" si="128"/>
        <v>14</v>
      </c>
      <c r="B999" s="78">
        <f t="shared" si="134"/>
        <v>167</v>
      </c>
      <c r="C999" s="78">
        <f t="shared" si="129"/>
        <v>2</v>
      </c>
      <c r="D999" s="79">
        <f t="shared" si="130"/>
        <v>3140220</v>
      </c>
      <c r="E999" s="38">
        <v>31402</v>
      </c>
      <c r="F999" s="25">
        <v>2</v>
      </c>
      <c r="G999" s="25" t="s">
        <v>437</v>
      </c>
      <c r="H999" s="25" t="s">
        <v>443</v>
      </c>
      <c r="I999" s="25">
        <f t="shared" si="131"/>
        <v>135</v>
      </c>
      <c r="J999" s="25">
        <f t="shared" si="133"/>
        <v>19</v>
      </c>
      <c r="K999" s="25">
        <f t="shared" si="132"/>
        <v>3</v>
      </c>
      <c r="L999" s="25"/>
      <c r="M999" s="25"/>
      <c r="N999" s="39"/>
      <c r="O999" s="48">
        <v>996</v>
      </c>
    </row>
    <row r="1000" spans="1:15" ht="16.5" x14ac:dyDescent="0.2">
      <c r="A1000" s="78">
        <f t="shared" si="128"/>
        <v>14</v>
      </c>
      <c r="B1000" s="78">
        <f t="shared" si="134"/>
        <v>167</v>
      </c>
      <c r="C1000" s="78">
        <f t="shared" si="129"/>
        <v>2</v>
      </c>
      <c r="D1000" s="79">
        <f t="shared" si="130"/>
        <v>3140221</v>
      </c>
      <c r="E1000" s="38">
        <v>31402</v>
      </c>
      <c r="F1000" s="25">
        <v>2</v>
      </c>
      <c r="G1000" s="25" t="s">
        <v>438</v>
      </c>
      <c r="H1000" s="25" t="s">
        <v>445</v>
      </c>
      <c r="I1000" s="25">
        <f t="shared" si="131"/>
        <v>135</v>
      </c>
      <c r="J1000" s="25">
        <f t="shared" si="133"/>
        <v>19</v>
      </c>
      <c r="K1000" s="25">
        <f t="shared" si="132"/>
        <v>3</v>
      </c>
      <c r="L1000" s="25"/>
      <c r="M1000" s="25"/>
      <c r="N1000" s="39"/>
      <c r="O1000" s="48">
        <v>997</v>
      </c>
    </row>
    <row r="1001" spans="1:15" ht="16.5" x14ac:dyDescent="0.2">
      <c r="A1001" s="78">
        <f t="shared" si="128"/>
        <v>14</v>
      </c>
      <c r="B1001" s="78">
        <f t="shared" si="134"/>
        <v>167</v>
      </c>
      <c r="C1001" s="78">
        <f t="shared" si="129"/>
        <v>2</v>
      </c>
      <c r="D1001" s="79">
        <f t="shared" si="130"/>
        <v>3140220</v>
      </c>
      <c r="E1001" s="38">
        <v>31402</v>
      </c>
      <c r="F1001" s="25">
        <v>3</v>
      </c>
      <c r="G1001" s="25" t="s">
        <v>437</v>
      </c>
      <c r="H1001" s="25" t="s">
        <v>3476</v>
      </c>
      <c r="I1001" s="25">
        <f t="shared" si="131"/>
        <v>135</v>
      </c>
      <c r="J1001" s="25">
        <f t="shared" si="133"/>
        <v>19</v>
      </c>
      <c r="K1001" s="25">
        <f t="shared" si="132"/>
        <v>3</v>
      </c>
      <c r="L1001" s="25"/>
      <c r="M1001" s="25"/>
      <c r="N1001" s="39"/>
      <c r="O1001" s="48">
        <v>998</v>
      </c>
    </row>
    <row r="1002" spans="1:15" ht="17.25" thickBot="1" x14ac:dyDescent="0.25">
      <c r="A1002" s="78">
        <f t="shared" si="128"/>
        <v>14</v>
      </c>
      <c r="B1002" s="78">
        <f t="shared" si="134"/>
        <v>167</v>
      </c>
      <c r="C1002" s="78">
        <f t="shared" si="129"/>
        <v>2</v>
      </c>
      <c r="D1002" s="79">
        <f t="shared" si="130"/>
        <v>3140221</v>
      </c>
      <c r="E1002" s="40">
        <v>31402</v>
      </c>
      <c r="F1002" s="41">
        <v>3</v>
      </c>
      <c r="G1002" s="41" t="s">
        <v>3473</v>
      </c>
      <c r="H1002" s="41" t="s">
        <v>3482</v>
      </c>
      <c r="I1002" s="41">
        <f t="shared" si="131"/>
        <v>135</v>
      </c>
      <c r="J1002" s="41">
        <f t="shared" si="133"/>
        <v>19</v>
      </c>
      <c r="K1002" s="41">
        <f t="shared" si="132"/>
        <v>3</v>
      </c>
      <c r="L1002" s="41"/>
      <c r="M1002" s="41"/>
      <c r="N1002" s="43"/>
      <c r="O1002" s="48">
        <v>999</v>
      </c>
    </row>
    <row r="1003" spans="1:15" ht="16.5" x14ac:dyDescent="0.2">
      <c r="A1003" s="78">
        <f t="shared" si="128"/>
        <v>14</v>
      </c>
      <c r="B1003" s="78">
        <f t="shared" si="134"/>
        <v>168</v>
      </c>
      <c r="C1003" s="78">
        <f t="shared" si="129"/>
        <v>3</v>
      </c>
      <c r="D1003" s="79">
        <f t="shared" si="130"/>
        <v>3140330</v>
      </c>
      <c r="E1003" s="35">
        <v>31403</v>
      </c>
      <c r="F1003" s="36">
        <v>1</v>
      </c>
      <c r="G1003" s="36" t="s">
        <v>437</v>
      </c>
      <c r="H1003" s="36" t="s">
        <v>1463</v>
      </c>
      <c r="I1003" s="36">
        <f t="shared" si="131"/>
        <v>135</v>
      </c>
      <c r="J1003" s="36">
        <f t="shared" si="133"/>
        <v>20</v>
      </c>
      <c r="K1003" s="36">
        <f t="shared" si="132"/>
        <v>3</v>
      </c>
      <c r="L1003" s="36"/>
      <c r="M1003" s="36"/>
      <c r="N1003" s="37"/>
      <c r="O1003" s="48">
        <v>1000</v>
      </c>
    </row>
    <row r="1004" spans="1:15" ht="16.5" x14ac:dyDescent="0.2">
      <c r="A1004" s="78">
        <f t="shared" si="128"/>
        <v>14</v>
      </c>
      <c r="B1004" s="78">
        <f t="shared" si="134"/>
        <v>168</v>
      </c>
      <c r="C1004" s="78">
        <f t="shared" si="129"/>
        <v>3</v>
      </c>
      <c r="D1004" s="79">
        <f t="shared" si="130"/>
        <v>3140331</v>
      </c>
      <c r="E1004" s="38">
        <v>31403</v>
      </c>
      <c r="F1004" s="25">
        <v>1</v>
      </c>
      <c r="G1004" s="25" t="s">
        <v>438</v>
      </c>
      <c r="H1004" s="25" t="s">
        <v>441</v>
      </c>
      <c r="I1004" s="25">
        <f t="shared" si="131"/>
        <v>135</v>
      </c>
      <c r="J1004" s="25">
        <f t="shared" si="133"/>
        <v>20</v>
      </c>
      <c r="K1004" s="25">
        <f t="shared" si="132"/>
        <v>3</v>
      </c>
      <c r="L1004" s="25"/>
      <c r="M1004" s="25"/>
      <c r="N1004" s="39"/>
      <c r="O1004" s="48">
        <v>1001</v>
      </c>
    </row>
    <row r="1005" spans="1:15" ht="16.5" x14ac:dyDescent="0.2">
      <c r="A1005" s="78">
        <f t="shared" si="128"/>
        <v>14</v>
      </c>
      <c r="B1005" s="78">
        <f t="shared" si="134"/>
        <v>168</v>
      </c>
      <c r="C1005" s="78">
        <f t="shared" si="129"/>
        <v>3</v>
      </c>
      <c r="D1005" s="79">
        <f t="shared" si="130"/>
        <v>3140330</v>
      </c>
      <c r="E1005" s="38">
        <v>31403</v>
      </c>
      <c r="F1005" s="25">
        <v>2</v>
      </c>
      <c r="G1005" s="25" t="s">
        <v>437</v>
      </c>
      <c r="H1005" s="25" t="s">
        <v>3479</v>
      </c>
      <c r="I1005" s="25">
        <f t="shared" si="131"/>
        <v>135</v>
      </c>
      <c r="J1005" s="25">
        <f t="shared" si="133"/>
        <v>20</v>
      </c>
      <c r="K1005" s="25">
        <f t="shared" si="132"/>
        <v>3</v>
      </c>
      <c r="L1005" s="25"/>
      <c r="M1005" s="25"/>
      <c r="N1005" s="39"/>
      <c r="O1005" s="48">
        <v>1002</v>
      </c>
    </row>
    <row r="1006" spans="1:15" ht="16.5" x14ac:dyDescent="0.2">
      <c r="A1006" s="78">
        <f t="shared" si="128"/>
        <v>14</v>
      </c>
      <c r="B1006" s="78">
        <f t="shared" si="134"/>
        <v>168</v>
      </c>
      <c r="C1006" s="78">
        <f t="shared" si="129"/>
        <v>3</v>
      </c>
      <c r="D1006" s="79">
        <f t="shared" si="130"/>
        <v>3140331</v>
      </c>
      <c r="E1006" s="38">
        <v>31403</v>
      </c>
      <c r="F1006" s="25">
        <v>2</v>
      </c>
      <c r="G1006" s="25" t="s">
        <v>438</v>
      </c>
      <c r="H1006" s="25" t="s">
        <v>445</v>
      </c>
      <c r="I1006" s="25">
        <f t="shared" si="131"/>
        <v>135</v>
      </c>
      <c r="J1006" s="25">
        <f t="shared" si="133"/>
        <v>20</v>
      </c>
      <c r="K1006" s="25">
        <f t="shared" si="132"/>
        <v>3</v>
      </c>
      <c r="L1006" s="25"/>
      <c r="M1006" s="25"/>
      <c r="N1006" s="39"/>
      <c r="O1006" s="48">
        <v>1003</v>
      </c>
    </row>
    <row r="1007" spans="1:15" ht="16.5" x14ac:dyDescent="0.2">
      <c r="A1007" s="78">
        <f t="shared" si="128"/>
        <v>14</v>
      </c>
      <c r="B1007" s="78">
        <f t="shared" si="134"/>
        <v>168</v>
      </c>
      <c r="C1007" s="78">
        <f t="shared" si="129"/>
        <v>3</v>
      </c>
      <c r="D1007" s="79">
        <f t="shared" si="130"/>
        <v>3140330</v>
      </c>
      <c r="E1007" s="38">
        <v>31403</v>
      </c>
      <c r="F1007" s="25">
        <v>3</v>
      </c>
      <c r="G1007" s="25" t="s">
        <v>437</v>
      </c>
      <c r="H1007" s="25" t="s">
        <v>1002</v>
      </c>
      <c r="I1007" s="25">
        <f t="shared" si="131"/>
        <v>135</v>
      </c>
      <c r="J1007" s="25">
        <f t="shared" si="133"/>
        <v>19</v>
      </c>
      <c r="K1007" s="25">
        <f t="shared" si="132"/>
        <v>3</v>
      </c>
      <c r="L1007" s="25"/>
      <c r="M1007" s="25"/>
      <c r="N1007" s="39"/>
      <c r="O1007" s="48">
        <v>1004</v>
      </c>
    </row>
    <row r="1008" spans="1:15" ht="17.25" thickBot="1" x14ac:dyDescent="0.25">
      <c r="A1008" s="78">
        <f t="shared" si="128"/>
        <v>14</v>
      </c>
      <c r="B1008" s="78">
        <f t="shared" si="134"/>
        <v>168</v>
      </c>
      <c r="C1008" s="78">
        <f t="shared" si="129"/>
        <v>3</v>
      </c>
      <c r="D1008" s="79">
        <f t="shared" si="130"/>
        <v>3140331</v>
      </c>
      <c r="E1008" s="40">
        <v>31403</v>
      </c>
      <c r="F1008" s="41">
        <v>3</v>
      </c>
      <c r="G1008" s="41" t="s">
        <v>438</v>
      </c>
      <c r="H1008" s="41" t="s">
        <v>442</v>
      </c>
      <c r="I1008" s="41">
        <f t="shared" si="131"/>
        <v>135</v>
      </c>
      <c r="J1008" s="41">
        <f t="shared" si="133"/>
        <v>19</v>
      </c>
      <c r="K1008" s="41">
        <f t="shared" si="132"/>
        <v>3</v>
      </c>
      <c r="L1008" s="41"/>
      <c r="M1008" s="41"/>
      <c r="N1008" s="43"/>
      <c r="O1008" s="48">
        <v>1005</v>
      </c>
    </row>
    <row r="1009" spans="1:15" ht="16.5" x14ac:dyDescent="0.2">
      <c r="A1009" s="78">
        <f t="shared" si="128"/>
        <v>14</v>
      </c>
      <c r="B1009" s="78">
        <f t="shared" si="134"/>
        <v>169</v>
      </c>
      <c r="C1009" s="78">
        <f t="shared" si="129"/>
        <v>4</v>
      </c>
      <c r="D1009" s="79">
        <f t="shared" si="130"/>
        <v>3140440</v>
      </c>
      <c r="E1009" s="35">
        <v>31404</v>
      </c>
      <c r="F1009" s="36">
        <v>1</v>
      </c>
      <c r="G1009" s="36" t="s">
        <v>437</v>
      </c>
      <c r="H1009" s="36" t="s">
        <v>1463</v>
      </c>
      <c r="I1009" s="36">
        <f t="shared" si="131"/>
        <v>135</v>
      </c>
      <c r="J1009" s="36">
        <f t="shared" si="133"/>
        <v>20</v>
      </c>
      <c r="K1009" s="36">
        <f t="shared" si="132"/>
        <v>3</v>
      </c>
      <c r="L1009" s="36"/>
      <c r="M1009" s="36"/>
      <c r="N1009" s="37"/>
      <c r="O1009" s="48">
        <v>1006</v>
      </c>
    </row>
    <row r="1010" spans="1:15" ht="16.5" x14ac:dyDescent="0.2">
      <c r="A1010" s="78">
        <f t="shared" si="128"/>
        <v>14</v>
      </c>
      <c r="B1010" s="78">
        <f t="shared" si="134"/>
        <v>169</v>
      </c>
      <c r="C1010" s="78">
        <f t="shared" si="129"/>
        <v>4</v>
      </c>
      <c r="D1010" s="79">
        <f t="shared" si="130"/>
        <v>3140441</v>
      </c>
      <c r="E1010" s="38">
        <v>31404</v>
      </c>
      <c r="F1010" s="25">
        <v>1</v>
      </c>
      <c r="G1010" s="25" t="s">
        <v>3473</v>
      </c>
      <c r="H1010" s="25" t="s">
        <v>441</v>
      </c>
      <c r="I1010" s="25">
        <f t="shared" si="131"/>
        <v>135</v>
      </c>
      <c r="J1010" s="25">
        <f t="shared" si="133"/>
        <v>20</v>
      </c>
      <c r="K1010" s="25">
        <f t="shared" si="132"/>
        <v>3</v>
      </c>
      <c r="L1010" s="25"/>
      <c r="M1010" s="25"/>
      <c r="N1010" s="39"/>
      <c r="O1010" s="48">
        <v>1007</v>
      </c>
    </row>
    <row r="1011" spans="1:15" ht="16.5" x14ac:dyDescent="0.2">
      <c r="A1011" s="78">
        <f t="shared" si="128"/>
        <v>14</v>
      </c>
      <c r="B1011" s="78">
        <f t="shared" si="134"/>
        <v>169</v>
      </c>
      <c r="C1011" s="78">
        <f t="shared" si="129"/>
        <v>4</v>
      </c>
      <c r="D1011" s="79">
        <f t="shared" si="130"/>
        <v>3140440</v>
      </c>
      <c r="E1011" s="38">
        <v>31404</v>
      </c>
      <c r="F1011" s="25">
        <v>2</v>
      </c>
      <c r="G1011" s="25" t="s">
        <v>3475</v>
      </c>
      <c r="H1011" s="25" t="s">
        <v>443</v>
      </c>
      <c r="I1011" s="25">
        <f t="shared" si="131"/>
        <v>135</v>
      </c>
      <c r="J1011" s="25">
        <f t="shared" si="133"/>
        <v>20</v>
      </c>
      <c r="K1011" s="25">
        <f t="shared" si="132"/>
        <v>3</v>
      </c>
      <c r="L1011" s="25"/>
      <c r="M1011" s="25"/>
      <c r="N1011" s="39"/>
      <c r="O1011" s="48">
        <v>1008</v>
      </c>
    </row>
    <row r="1012" spans="1:15" ht="16.5" x14ac:dyDescent="0.2">
      <c r="A1012" s="78">
        <f t="shared" si="128"/>
        <v>14</v>
      </c>
      <c r="B1012" s="78">
        <f t="shared" si="134"/>
        <v>169</v>
      </c>
      <c r="C1012" s="78">
        <f t="shared" si="129"/>
        <v>4</v>
      </c>
      <c r="D1012" s="79">
        <f t="shared" si="130"/>
        <v>3140441</v>
      </c>
      <c r="E1012" s="38">
        <v>31404</v>
      </c>
      <c r="F1012" s="25">
        <v>2</v>
      </c>
      <c r="G1012" s="25" t="s">
        <v>438</v>
      </c>
      <c r="H1012" s="25" t="s">
        <v>445</v>
      </c>
      <c r="I1012" s="25">
        <f t="shared" si="131"/>
        <v>135</v>
      </c>
      <c r="J1012" s="25">
        <f t="shared" si="133"/>
        <v>20</v>
      </c>
      <c r="K1012" s="25">
        <f t="shared" si="132"/>
        <v>3</v>
      </c>
      <c r="L1012" s="25"/>
      <c r="M1012" s="25"/>
      <c r="N1012" s="39"/>
      <c r="O1012" s="48">
        <v>1009</v>
      </c>
    </row>
    <row r="1013" spans="1:15" ht="16.5" x14ac:dyDescent="0.2">
      <c r="A1013" s="78">
        <f t="shared" si="128"/>
        <v>14</v>
      </c>
      <c r="B1013" s="78">
        <f t="shared" si="134"/>
        <v>169</v>
      </c>
      <c r="C1013" s="78">
        <f t="shared" si="129"/>
        <v>4</v>
      </c>
      <c r="D1013" s="79">
        <f t="shared" si="130"/>
        <v>3140440</v>
      </c>
      <c r="E1013" s="38">
        <v>31404</v>
      </c>
      <c r="F1013" s="25">
        <v>3</v>
      </c>
      <c r="G1013" s="25" t="s">
        <v>437</v>
      </c>
      <c r="H1013" s="25" t="s">
        <v>1002</v>
      </c>
      <c r="I1013" s="25">
        <f t="shared" si="131"/>
        <v>135</v>
      </c>
      <c r="J1013" s="25">
        <f t="shared" si="133"/>
        <v>20</v>
      </c>
      <c r="K1013" s="25">
        <f t="shared" si="132"/>
        <v>3</v>
      </c>
      <c r="L1013" s="25"/>
      <c r="M1013" s="25"/>
      <c r="N1013" s="39"/>
      <c r="O1013" s="48">
        <v>1010</v>
      </c>
    </row>
    <row r="1014" spans="1:15" ht="17.25" thickBot="1" x14ac:dyDescent="0.25">
      <c r="A1014" s="78">
        <f t="shared" si="128"/>
        <v>14</v>
      </c>
      <c r="B1014" s="78">
        <f t="shared" si="134"/>
        <v>169</v>
      </c>
      <c r="C1014" s="78">
        <f t="shared" si="129"/>
        <v>4</v>
      </c>
      <c r="D1014" s="79">
        <f t="shared" si="130"/>
        <v>3140441</v>
      </c>
      <c r="E1014" s="40">
        <v>31404</v>
      </c>
      <c r="F1014" s="41">
        <v>3</v>
      </c>
      <c r="G1014" s="41" t="s">
        <v>438</v>
      </c>
      <c r="H1014" s="41" t="s">
        <v>442</v>
      </c>
      <c r="I1014" s="41">
        <f t="shared" si="131"/>
        <v>135</v>
      </c>
      <c r="J1014" s="41">
        <f t="shared" si="133"/>
        <v>20</v>
      </c>
      <c r="K1014" s="41">
        <f t="shared" si="132"/>
        <v>3</v>
      </c>
      <c r="L1014" s="41"/>
      <c r="M1014" s="41"/>
      <c r="N1014" s="43"/>
      <c r="O1014" s="48">
        <v>1011</v>
      </c>
    </row>
    <row r="1015" spans="1:15" ht="16.5" x14ac:dyDescent="0.2">
      <c r="A1015" s="78">
        <f t="shared" si="128"/>
        <v>14</v>
      </c>
      <c r="B1015" s="78">
        <f t="shared" si="134"/>
        <v>170</v>
      </c>
      <c r="C1015" s="78">
        <f t="shared" si="129"/>
        <v>5</v>
      </c>
      <c r="D1015" s="79">
        <f t="shared" si="130"/>
        <v>3140550</v>
      </c>
      <c r="E1015" s="35">
        <v>31405</v>
      </c>
      <c r="F1015" s="36">
        <v>1</v>
      </c>
      <c r="G1015" s="36" t="s">
        <v>437</v>
      </c>
      <c r="H1015" s="36" t="s">
        <v>1463</v>
      </c>
      <c r="I1015" s="36">
        <f t="shared" si="131"/>
        <v>136</v>
      </c>
      <c r="J1015" s="36">
        <f t="shared" si="133"/>
        <v>20</v>
      </c>
      <c r="K1015" s="36">
        <f t="shared" si="132"/>
        <v>3</v>
      </c>
      <c r="L1015" s="36"/>
      <c r="M1015" s="36"/>
      <c r="N1015" s="37"/>
      <c r="O1015" s="48">
        <v>1012</v>
      </c>
    </row>
    <row r="1016" spans="1:15" ht="16.5" x14ac:dyDescent="0.2">
      <c r="A1016" s="78">
        <f t="shared" si="128"/>
        <v>14</v>
      </c>
      <c r="B1016" s="78">
        <f t="shared" si="134"/>
        <v>170</v>
      </c>
      <c r="C1016" s="78">
        <f t="shared" si="129"/>
        <v>5</v>
      </c>
      <c r="D1016" s="79">
        <f t="shared" si="130"/>
        <v>3140551</v>
      </c>
      <c r="E1016" s="38">
        <v>31405</v>
      </c>
      <c r="F1016" s="25">
        <v>1</v>
      </c>
      <c r="G1016" s="25" t="s">
        <v>438</v>
      </c>
      <c r="H1016" s="25" t="s">
        <v>441</v>
      </c>
      <c r="I1016" s="25">
        <f t="shared" si="131"/>
        <v>136</v>
      </c>
      <c r="J1016" s="25">
        <f t="shared" si="133"/>
        <v>20</v>
      </c>
      <c r="K1016" s="25">
        <f t="shared" si="132"/>
        <v>3</v>
      </c>
      <c r="L1016" s="25"/>
      <c r="M1016" s="25"/>
      <c r="N1016" s="39"/>
      <c r="O1016" s="48">
        <v>1013</v>
      </c>
    </row>
    <row r="1017" spans="1:15" ht="16.5" x14ac:dyDescent="0.2">
      <c r="A1017" s="78">
        <f t="shared" si="128"/>
        <v>14</v>
      </c>
      <c r="B1017" s="78">
        <f t="shared" si="134"/>
        <v>170</v>
      </c>
      <c r="C1017" s="78">
        <f t="shared" si="129"/>
        <v>5</v>
      </c>
      <c r="D1017" s="79">
        <f t="shared" si="130"/>
        <v>3140550</v>
      </c>
      <c r="E1017" s="38">
        <v>31405</v>
      </c>
      <c r="F1017" s="25">
        <v>2</v>
      </c>
      <c r="G1017" s="25" t="s">
        <v>3475</v>
      </c>
      <c r="H1017" s="25" t="s">
        <v>443</v>
      </c>
      <c r="I1017" s="25">
        <f t="shared" si="131"/>
        <v>136</v>
      </c>
      <c r="J1017" s="25">
        <f t="shared" si="133"/>
        <v>20</v>
      </c>
      <c r="K1017" s="25">
        <f t="shared" si="132"/>
        <v>3</v>
      </c>
      <c r="L1017" s="25"/>
      <c r="M1017" s="25"/>
      <c r="N1017" s="39"/>
      <c r="O1017" s="48">
        <v>1014</v>
      </c>
    </row>
    <row r="1018" spans="1:15" ht="16.5" x14ac:dyDescent="0.2">
      <c r="A1018" s="78">
        <f t="shared" si="128"/>
        <v>14</v>
      </c>
      <c r="B1018" s="78">
        <f t="shared" si="134"/>
        <v>170</v>
      </c>
      <c r="C1018" s="78">
        <f t="shared" si="129"/>
        <v>5</v>
      </c>
      <c r="D1018" s="79">
        <f t="shared" si="130"/>
        <v>3140551</v>
      </c>
      <c r="E1018" s="38">
        <v>31405</v>
      </c>
      <c r="F1018" s="25">
        <v>2</v>
      </c>
      <c r="G1018" s="25" t="s">
        <v>438</v>
      </c>
      <c r="H1018" s="25" t="s">
        <v>3480</v>
      </c>
      <c r="I1018" s="25">
        <f t="shared" si="131"/>
        <v>136</v>
      </c>
      <c r="J1018" s="25">
        <f t="shared" si="133"/>
        <v>20</v>
      </c>
      <c r="K1018" s="25">
        <f t="shared" si="132"/>
        <v>3</v>
      </c>
      <c r="L1018" s="25"/>
      <c r="M1018" s="25"/>
      <c r="N1018" s="39"/>
      <c r="O1018" s="48">
        <v>1015</v>
      </c>
    </row>
    <row r="1019" spans="1:15" ht="16.5" x14ac:dyDescent="0.2">
      <c r="A1019" s="78">
        <f t="shared" si="128"/>
        <v>14</v>
      </c>
      <c r="B1019" s="78">
        <f t="shared" si="134"/>
        <v>170</v>
      </c>
      <c r="C1019" s="78">
        <f t="shared" si="129"/>
        <v>5</v>
      </c>
      <c r="D1019" s="79">
        <f t="shared" si="130"/>
        <v>3140550</v>
      </c>
      <c r="E1019" s="38">
        <v>31405</v>
      </c>
      <c r="F1019" s="25">
        <v>3</v>
      </c>
      <c r="G1019" s="25" t="s">
        <v>437</v>
      </c>
      <c r="H1019" s="25" t="s">
        <v>1002</v>
      </c>
      <c r="I1019" s="25">
        <f t="shared" si="131"/>
        <v>136</v>
      </c>
      <c r="J1019" s="25">
        <f t="shared" si="133"/>
        <v>20</v>
      </c>
      <c r="K1019" s="25">
        <f t="shared" si="132"/>
        <v>3</v>
      </c>
      <c r="L1019" s="25"/>
      <c r="M1019" s="25"/>
      <c r="N1019" s="39"/>
      <c r="O1019" s="48">
        <v>1016</v>
      </c>
    </row>
    <row r="1020" spans="1:15" ht="17.25" thickBot="1" x14ac:dyDescent="0.25">
      <c r="A1020" s="78">
        <f t="shared" si="128"/>
        <v>14</v>
      </c>
      <c r="B1020" s="78">
        <f t="shared" si="134"/>
        <v>170</v>
      </c>
      <c r="C1020" s="78">
        <f t="shared" si="129"/>
        <v>5</v>
      </c>
      <c r="D1020" s="79">
        <f t="shared" si="130"/>
        <v>3140551</v>
      </c>
      <c r="E1020" s="40">
        <v>31405</v>
      </c>
      <c r="F1020" s="41">
        <v>3</v>
      </c>
      <c r="G1020" s="41" t="s">
        <v>438</v>
      </c>
      <c r="H1020" s="41" t="s">
        <v>442</v>
      </c>
      <c r="I1020" s="41">
        <f t="shared" si="131"/>
        <v>136</v>
      </c>
      <c r="J1020" s="41">
        <f t="shared" si="133"/>
        <v>20</v>
      </c>
      <c r="K1020" s="41">
        <f t="shared" si="132"/>
        <v>3</v>
      </c>
      <c r="L1020" s="41"/>
      <c r="M1020" s="41"/>
      <c r="N1020" s="43"/>
      <c r="O1020" s="48">
        <v>1017</v>
      </c>
    </row>
    <row r="1021" spans="1:15" ht="16.5" x14ac:dyDescent="0.2">
      <c r="A1021" s="78">
        <f t="shared" si="128"/>
        <v>14</v>
      </c>
      <c r="B1021" s="78">
        <f t="shared" si="134"/>
        <v>171</v>
      </c>
      <c r="C1021" s="78">
        <f t="shared" si="129"/>
        <v>6</v>
      </c>
      <c r="D1021" s="79">
        <f t="shared" si="130"/>
        <v>3140660</v>
      </c>
      <c r="E1021" s="35">
        <v>31406</v>
      </c>
      <c r="F1021" s="36">
        <v>1</v>
      </c>
      <c r="G1021" s="36" t="s">
        <v>437</v>
      </c>
      <c r="H1021" s="36" t="s">
        <v>1463</v>
      </c>
      <c r="I1021" s="36">
        <f t="shared" si="131"/>
        <v>136</v>
      </c>
      <c r="J1021" s="36">
        <f t="shared" si="133"/>
        <v>20</v>
      </c>
      <c r="K1021" s="36">
        <f t="shared" si="132"/>
        <v>3</v>
      </c>
      <c r="L1021" s="36"/>
      <c r="M1021" s="36"/>
      <c r="N1021" s="37"/>
      <c r="O1021" s="48">
        <v>1018</v>
      </c>
    </row>
    <row r="1022" spans="1:15" ht="16.5" x14ac:dyDescent="0.2">
      <c r="A1022" s="78">
        <f t="shared" si="128"/>
        <v>14</v>
      </c>
      <c r="B1022" s="78">
        <f t="shared" si="134"/>
        <v>171</v>
      </c>
      <c r="C1022" s="78">
        <f t="shared" si="129"/>
        <v>6</v>
      </c>
      <c r="D1022" s="79">
        <f t="shared" si="130"/>
        <v>3140661</v>
      </c>
      <c r="E1022" s="38">
        <v>31406</v>
      </c>
      <c r="F1022" s="25">
        <v>1</v>
      </c>
      <c r="G1022" s="25" t="s">
        <v>438</v>
      </c>
      <c r="H1022" s="25" t="s">
        <v>441</v>
      </c>
      <c r="I1022" s="25">
        <f t="shared" si="131"/>
        <v>136</v>
      </c>
      <c r="J1022" s="25">
        <f t="shared" si="133"/>
        <v>20</v>
      </c>
      <c r="K1022" s="25">
        <f t="shared" si="132"/>
        <v>3</v>
      </c>
      <c r="L1022" s="25"/>
      <c r="M1022" s="25"/>
      <c r="N1022" s="39"/>
      <c r="O1022" s="48">
        <v>1019</v>
      </c>
    </row>
    <row r="1023" spans="1:15" ht="16.5" x14ac:dyDescent="0.2">
      <c r="A1023" s="78">
        <f t="shared" si="128"/>
        <v>14</v>
      </c>
      <c r="B1023" s="78">
        <f t="shared" si="134"/>
        <v>171</v>
      </c>
      <c r="C1023" s="78">
        <f t="shared" si="129"/>
        <v>6</v>
      </c>
      <c r="D1023" s="79">
        <f t="shared" si="130"/>
        <v>3140660</v>
      </c>
      <c r="E1023" s="38">
        <v>31406</v>
      </c>
      <c r="F1023" s="25">
        <v>2</v>
      </c>
      <c r="G1023" s="25" t="s">
        <v>437</v>
      </c>
      <c r="H1023" s="25" t="s">
        <v>443</v>
      </c>
      <c r="I1023" s="25">
        <f t="shared" si="131"/>
        <v>136</v>
      </c>
      <c r="J1023" s="25">
        <f t="shared" si="133"/>
        <v>20</v>
      </c>
      <c r="K1023" s="25">
        <f t="shared" si="132"/>
        <v>3</v>
      </c>
      <c r="L1023" s="25"/>
      <c r="M1023" s="25"/>
      <c r="N1023" s="39"/>
      <c r="O1023" s="48">
        <v>1020</v>
      </c>
    </row>
    <row r="1024" spans="1:15" ht="16.5" x14ac:dyDescent="0.2">
      <c r="A1024" s="78">
        <f t="shared" si="128"/>
        <v>14</v>
      </c>
      <c r="B1024" s="78">
        <f t="shared" si="134"/>
        <v>171</v>
      </c>
      <c r="C1024" s="78">
        <f t="shared" si="129"/>
        <v>6</v>
      </c>
      <c r="D1024" s="79">
        <f t="shared" si="130"/>
        <v>3140661</v>
      </c>
      <c r="E1024" s="38">
        <v>31406</v>
      </c>
      <c r="F1024" s="25">
        <v>2</v>
      </c>
      <c r="G1024" s="25" t="s">
        <v>438</v>
      </c>
      <c r="H1024" s="25" t="s">
        <v>445</v>
      </c>
      <c r="I1024" s="25">
        <f t="shared" si="131"/>
        <v>136</v>
      </c>
      <c r="J1024" s="25">
        <f t="shared" si="133"/>
        <v>20</v>
      </c>
      <c r="K1024" s="25">
        <f t="shared" si="132"/>
        <v>3</v>
      </c>
      <c r="L1024" s="25"/>
      <c r="M1024" s="25"/>
      <c r="N1024" s="39"/>
      <c r="O1024" s="48">
        <v>1021</v>
      </c>
    </row>
    <row r="1025" spans="1:15" ht="16.5" x14ac:dyDescent="0.2">
      <c r="A1025" s="78">
        <f t="shared" si="128"/>
        <v>14</v>
      </c>
      <c r="B1025" s="78">
        <f t="shared" si="134"/>
        <v>171</v>
      </c>
      <c r="C1025" s="78">
        <f t="shared" si="129"/>
        <v>6</v>
      </c>
      <c r="D1025" s="79">
        <f t="shared" si="130"/>
        <v>3140660</v>
      </c>
      <c r="E1025" s="38">
        <v>31406</v>
      </c>
      <c r="F1025" s="25">
        <v>3</v>
      </c>
      <c r="G1025" s="25" t="s">
        <v>437</v>
      </c>
      <c r="H1025" s="25" t="s">
        <v>1002</v>
      </c>
      <c r="I1025" s="25">
        <f t="shared" si="131"/>
        <v>136</v>
      </c>
      <c r="J1025" s="25">
        <f t="shared" si="133"/>
        <v>20</v>
      </c>
      <c r="K1025" s="25">
        <f t="shared" si="132"/>
        <v>3</v>
      </c>
      <c r="L1025" s="25"/>
      <c r="M1025" s="25"/>
      <c r="N1025" s="39"/>
      <c r="O1025" s="48">
        <v>1022</v>
      </c>
    </row>
    <row r="1026" spans="1:15" ht="17.25" thickBot="1" x14ac:dyDescent="0.25">
      <c r="A1026" s="78">
        <f t="shared" ref="A1026:A1089" si="135">MATCH(B1026-1,$AD$4:$AD$19,1)</f>
        <v>14</v>
      </c>
      <c r="B1026" s="78">
        <f t="shared" si="134"/>
        <v>171</v>
      </c>
      <c r="C1026" s="78">
        <f t="shared" ref="C1026:C1089" si="136">B1026-INDEX($AD$4:$AD$19,A1026)</f>
        <v>6</v>
      </c>
      <c r="D1026" s="79">
        <f t="shared" ref="D1026:D1089" si="137">E1026*100+C1026*10+IF(G1026="jlr",0,1)</f>
        <v>3140661</v>
      </c>
      <c r="E1026" s="40">
        <v>31406</v>
      </c>
      <c r="F1026" s="41">
        <v>3</v>
      </c>
      <c r="G1026" s="41" t="s">
        <v>438</v>
      </c>
      <c r="H1026" s="41" t="s">
        <v>442</v>
      </c>
      <c r="I1026" s="41">
        <f t="shared" ref="I1026:I1089" si="138">INDEX($V$4:$V$198,B1026)</f>
        <v>136</v>
      </c>
      <c r="J1026" s="41">
        <f t="shared" si="133"/>
        <v>20</v>
      </c>
      <c r="K1026" s="41">
        <f t="shared" ref="K1026:K1089" si="139">INDEX($Z$4:$Z$198,B1026)</f>
        <v>3</v>
      </c>
      <c r="L1026" s="41"/>
      <c r="M1026" s="41"/>
      <c r="N1026" s="43"/>
      <c r="O1026" s="48">
        <v>1023</v>
      </c>
    </row>
    <row r="1027" spans="1:15" ht="16.5" x14ac:dyDescent="0.2">
      <c r="A1027" s="78">
        <f t="shared" si="135"/>
        <v>14</v>
      </c>
      <c r="B1027" s="78">
        <f t="shared" si="134"/>
        <v>172</v>
      </c>
      <c r="C1027" s="78">
        <f t="shared" si="136"/>
        <v>7</v>
      </c>
      <c r="D1027" s="79">
        <f t="shared" si="137"/>
        <v>3140770</v>
      </c>
      <c r="E1027" s="35">
        <v>31407</v>
      </c>
      <c r="F1027" s="36">
        <v>1</v>
      </c>
      <c r="G1027" s="36" t="s">
        <v>437</v>
      </c>
      <c r="H1027" s="36" t="s">
        <v>1463</v>
      </c>
      <c r="I1027" s="36">
        <f t="shared" si="138"/>
        <v>137</v>
      </c>
      <c r="J1027" s="36">
        <f t="shared" ref="J1027:J1090" si="140">INDEX($W$4:$Y$198,B1027,F1027)</f>
        <v>20</v>
      </c>
      <c r="K1027" s="36">
        <f t="shared" si="139"/>
        <v>3</v>
      </c>
      <c r="L1027" s="36"/>
      <c r="M1027" s="36"/>
      <c r="N1027" s="37"/>
      <c r="O1027" s="48">
        <v>1024</v>
      </c>
    </row>
    <row r="1028" spans="1:15" ht="16.5" x14ac:dyDescent="0.2">
      <c r="A1028" s="78">
        <f t="shared" si="135"/>
        <v>14</v>
      </c>
      <c r="B1028" s="78">
        <f t="shared" si="134"/>
        <v>172</v>
      </c>
      <c r="C1028" s="78">
        <f t="shared" si="136"/>
        <v>7</v>
      </c>
      <c r="D1028" s="79">
        <f t="shared" si="137"/>
        <v>3140771</v>
      </c>
      <c r="E1028" s="38">
        <v>31407</v>
      </c>
      <c r="F1028" s="25">
        <v>1</v>
      </c>
      <c r="G1028" s="25" t="s">
        <v>438</v>
      </c>
      <c r="H1028" s="25" t="s">
        <v>441</v>
      </c>
      <c r="I1028" s="25">
        <f t="shared" si="138"/>
        <v>137</v>
      </c>
      <c r="J1028" s="25">
        <f t="shared" si="140"/>
        <v>20</v>
      </c>
      <c r="K1028" s="25">
        <f t="shared" si="139"/>
        <v>3</v>
      </c>
      <c r="L1028" s="25"/>
      <c r="M1028" s="25"/>
      <c r="N1028" s="39"/>
      <c r="O1028" s="48">
        <v>1025</v>
      </c>
    </row>
    <row r="1029" spans="1:15" ht="16.5" x14ac:dyDescent="0.2">
      <c r="A1029" s="78">
        <f t="shared" si="135"/>
        <v>14</v>
      </c>
      <c r="B1029" s="78">
        <f t="shared" si="134"/>
        <v>172</v>
      </c>
      <c r="C1029" s="78">
        <f t="shared" si="136"/>
        <v>7</v>
      </c>
      <c r="D1029" s="79">
        <f t="shared" si="137"/>
        <v>3140770</v>
      </c>
      <c r="E1029" s="38">
        <v>31407</v>
      </c>
      <c r="F1029" s="25">
        <v>2</v>
      </c>
      <c r="G1029" s="25" t="s">
        <v>437</v>
      </c>
      <c r="H1029" s="25" t="s">
        <v>3479</v>
      </c>
      <c r="I1029" s="25">
        <f t="shared" si="138"/>
        <v>137</v>
      </c>
      <c r="J1029" s="25">
        <f t="shared" si="140"/>
        <v>20</v>
      </c>
      <c r="K1029" s="25">
        <f t="shared" si="139"/>
        <v>3</v>
      </c>
      <c r="L1029" s="25"/>
      <c r="M1029" s="25"/>
      <c r="N1029" s="39"/>
      <c r="O1029" s="48">
        <v>1026</v>
      </c>
    </row>
    <row r="1030" spans="1:15" ht="16.5" x14ac:dyDescent="0.2">
      <c r="A1030" s="78">
        <f t="shared" si="135"/>
        <v>14</v>
      </c>
      <c r="B1030" s="78">
        <f t="shared" si="134"/>
        <v>172</v>
      </c>
      <c r="C1030" s="78">
        <f t="shared" si="136"/>
        <v>7</v>
      </c>
      <c r="D1030" s="79">
        <f t="shared" si="137"/>
        <v>3140771</v>
      </c>
      <c r="E1030" s="38">
        <v>31407</v>
      </c>
      <c r="F1030" s="25">
        <v>2</v>
      </c>
      <c r="G1030" s="25" t="s">
        <v>438</v>
      </c>
      <c r="H1030" s="25" t="s">
        <v>445</v>
      </c>
      <c r="I1030" s="25">
        <f t="shared" si="138"/>
        <v>137</v>
      </c>
      <c r="J1030" s="25">
        <f t="shared" si="140"/>
        <v>20</v>
      </c>
      <c r="K1030" s="25">
        <f t="shared" si="139"/>
        <v>3</v>
      </c>
      <c r="L1030" s="25"/>
      <c r="M1030" s="25"/>
      <c r="N1030" s="39"/>
      <c r="O1030" s="48">
        <v>1027</v>
      </c>
    </row>
    <row r="1031" spans="1:15" ht="16.5" x14ac:dyDescent="0.2">
      <c r="A1031" s="78">
        <f t="shared" si="135"/>
        <v>14</v>
      </c>
      <c r="B1031" s="78">
        <f t="shared" si="134"/>
        <v>172</v>
      </c>
      <c r="C1031" s="78">
        <f t="shared" si="136"/>
        <v>7</v>
      </c>
      <c r="D1031" s="79">
        <f t="shared" si="137"/>
        <v>3140770</v>
      </c>
      <c r="E1031" s="38">
        <v>31407</v>
      </c>
      <c r="F1031" s="25">
        <v>3</v>
      </c>
      <c r="G1031" s="25" t="s">
        <v>437</v>
      </c>
      <c r="H1031" s="25" t="s">
        <v>1002</v>
      </c>
      <c r="I1031" s="25">
        <f t="shared" si="138"/>
        <v>137</v>
      </c>
      <c r="J1031" s="25">
        <f t="shared" si="140"/>
        <v>20</v>
      </c>
      <c r="K1031" s="25">
        <f t="shared" si="139"/>
        <v>3</v>
      </c>
      <c r="L1031" s="25"/>
      <c r="M1031" s="25"/>
      <c r="N1031" s="39"/>
      <c r="O1031" s="48">
        <v>1028</v>
      </c>
    </row>
    <row r="1032" spans="1:15" ht="17.25" thickBot="1" x14ac:dyDescent="0.25">
      <c r="A1032" s="78">
        <f t="shared" si="135"/>
        <v>14</v>
      </c>
      <c r="B1032" s="78">
        <f t="shared" si="134"/>
        <v>172</v>
      </c>
      <c r="C1032" s="78">
        <f t="shared" si="136"/>
        <v>7</v>
      </c>
      <c r="D1032" s="79">
        <f t="shared" si="137"/>
        <v>3140771</v>
      </c>
      <c r="E1032" s="40">
        <v>31407</v>
      </c>
      <c r="F1032" s="41">
        <v>3</v>
      </c>
      <c r="G1032" s="41" t="s">
        <v>438</v>
      </c>
      <c r="H1032" s="41" t="s">
        <v>3481</v>
      </c>
      <c r="I1032" s="41">
        <f t="shared" si="138"/>
        <v>137</v>
      </c>
      <c r="J1032" s="41">
        <f t="shared" si="140"/>
        <v>20</v>
      </c>
      <c r="K1032" s="41">
        <f t="shared" si="139"/>
        <v>3</v>
      </c>
      <c r="L1032" s="41"/>
      <c r="M1032" s="41"/>
      <c r="N1032" s="43"/>
      <c r="O1032" s="48">
        <v>1029</v>
      </c>
    </row>
    <row r="1033" spans="1:15" ht="16.5" x14ac:dyDescent="0.2">
      <c r="A1033" s="78">
        <f t="shared" si="135"/>
        <v>14</v>
      </c>
      <c r="B1033" s="78">
        <f t="shared" ref="B1033:B1096" si="141">INT((O1036-1)/6)+1</f>
        <v>173</v>
      </c>
      <c r="C1033" s="78">
        <f t="shared" si="136"/>
        <v>8</v>
      </c>
      <c r="D1033" s="79">
        <f t="shared" si="137"/>
        <v>3140880</v>
      </c>
      <c r="E1033" s="35">
        <v>31408</v>
      </c>
      <c r="F1033" s="36">
        <v>1</v>
      </c>
      <c r="G1033" s="36" t="s">
        <v>437</v>
      </c>
      <c r="H1033" s="36" t="s">
        <v>1463</v>
      </c>
      <c r="I1033" s="36">
        <f t="shared" si="138"/>
        <v>137</v>
      </c>
      <c r="J1033" s="36">
        <f t="shared" si="140"/>
        <v>20</v>
      </c>
      <c r="K1033" s="36">
        <f t="shared" si="139"/>
        <v>3</v>
      </c>
      <c r="L1033" s="36"/>
      <c r="M1033" s="36"/>
      <c r="N1033" s="37"/>
      <c r="O1033" s="48">
        <v>1030</v>
      </c>
    </row>
    <row r="1034" spans="1:15" ht="16.5" x14ac:dyDescent="0.2">
      <c r="A1034" s="78">
        <f t="shared" si="135"/>
        <v>14</v>
      </c>
      <c r="B1034" s="78">
        <f t="shared" si="141"/>
        <v>173</v>
      </c>
      <c r="C1034" s="78">
        <f t="shared" si="136"/>
        <v>8</v>
      </c>
      <c r="D1034" s="79">
        <f t="shared" si="137"/>
        <v>3140881</v>
      </c>
      <c r="E1034" s="38">
        <v>31408</v>
      </c>
      <c r="F1034" s="25">
        <v>1</v>
      </c>
      <c r="G1034" s="25" t="s">
        <v>438</v>
      </c>
      <c r="H1034" s="25" t="s">
        <v>3478</v>
      </c>
      <c r="I1034" s="25">
        <f t="shared" si="138"/>
        <v>137</v>
      </c>
      <c r="J1034" s="25">
        <f t="shared" si="140"/>
        <v>20</v>
      </c>
      <c r="K1034" s="25">
        <f t="shared" si="139"/>
        <v>3</v>
      </c>
      <c r="L1034" s="25"/>
      <c r="M1034" s="25"/>
      <c r="N1034" s="39"/>
      <c r="O1034" s="48">
        <v>1031</v>
      </c>
    </row>
    <row r="1035" spans="1:15" ht="16.5" x14ac:dyDescent="0.2">
      <c r="A1035" s="78">
        <f t="shared" si="135"/>
        <v>14</v>
      </c>
      <c r="B1035" s="78">
        <f t="shared" si="141"/>
        <v>173</v>
      </c>
      <c r="C1035" s="78">
        <f t="shared" si="136"/>
        <v>8</v>
      </c>
      <c r="D1035" s="79">
        <f t="shared" si="137"/>
        <v>3140880</v>
      </c>
      <c r="E1035" s="38">
        <v>31408</v>
      </c>
      <c r="F1035" s="25">
        <v>2</v>
      </c>
      <c r="G1035" s="25" t="s">
        <v>437</v>
      </c>
      <c r="H1035" s="25" t="s">
        <v>443</v>
      </c>
      <c r="I1035" s="25">
        <f t="shared" si="138"/>
        <v>137</v>
      </c>
      <c r="J1035" s="25">
        <f t="shared" si="140"/>
        <v>20</v>
      </c>
      <c r="K1035" s="25">
        <f t="shared" si="139"/>
        <v>3</v>
      </c>
      <c r="L1035" s="25"/>
      <c r="M1035" s="25"/>
      <c r="N1035" s="39"/>
      <c r="O1035" s="48">
        <v>1032</v>
      </c>
    </row>
    <row r="1036" spans="1:15" ht="16.5" x14ac:dyDescent="0.2">
      <c r="A1036" s="78">
        <f t="shared" si="135"/>
        <v>14</v>
      </c>
      <c r="B1036" s="78">
        <f t="shared" si="141"/>
        <v>173</v>
      </c>
      <c r="C1036" s="78">
        <f t="shared" si="136"/>
        <v>8</v>
      </c>
      <c r="D1036" s="79">
        <f t="shared" si="137"/>
        <v>3140881</v>
      </c>
      <c r="E1036" s="38">
        <v>31408</v>
      </c>
      <c r="F1036" s="25">
        <v>2</v>
      </c>
      <c r="G1036" s="25" t="s">
        <v>438</v>
      </c>
      <c r="H1036" s="25" t="s">
        <v>445</v>
      </c>
      <c r="I1036" s="25">
        <f t="shared" si="138"/>
        <v>137</v>
      </c>
      <c r="J1036" s="25">
        <f t="shared" si="140"/>
        <v>20</v>
      </c>
      <c r="K1036" s="25">
        <f t="shared" si="139"/>
        <v>3</v>
      </c>
      <c r="L1036" s="25"/>
      <c r="M1036" s="25"/>
      <c r="N1036" s="39"/>
      <c r="O1036" s="48">
        <v>1033</v>
      </c>
    </row>
    <row r="1037" spans="1:15" ht="16.5" x14ac:dyDescent="0.2">
      <c r="A1037" s="78">
        <f t="shared" si="135"/>
        <v>14</v>
      </c>
      <c r="B1037" s="78">
        <f t="shared" si="141"/>
        <v>173</v>
      </c>
      <c r="C1037" s="78">
        <f t="shared" si="136"/>
        <v>8</v>
      </c>
      <c r="D1037" s="79">
        <f t="shared" si="137"/>
        <v>3140880</v>
      </c>
      <c r="E1037" s="38">
        <v>31408</v>
      </c>
      <c r="F1037" s="25">
        <v>3</v>
      </c>
      <c r="G1037" s="25" t="s">
        <v>437</v>
      </c>
      <c r="H1037" s="25" t="s">
        <v>3483</v>
      </c>
      <c r="I1037" s="25">
        <f t="shared" si="138"/>
        <v>137</v>
      </c>
      <c r="J1037" s="25">
        <f t="shared" si="140"/>
        <v>20</v>
      </c>
      <c r="K1037" s="25">
        <f t="shared" si="139"/>
        <v>3</v>
      </c>
      <c r="L1037" s="25"/>
      <c r="M1037" s="25"/>
      <c r="N1037" s="39"/>
      <c r="O1037" s="48">
        <v>1034</v>
      </c>
    </row>
    <row r="1038" spans="1:15" ht="17.25" thickBot="1" x14ac:dyDescent="0.25">
      <c r="A1038" s="78">
        <f t="shared" si="135"/>
        <v>14</v>
      </c>
      <c r="B1038" s="78">
        <f t="shared" si="141"/>
        <v>173</v>
      </c>
      <c r="C1038" s="78">
        <f t="shared" si="136"/>
        <v>8</v>
      </c>
      <c r="D1038" s="79">
        <f t="shared" si="137"/>
        <v>3140881</v>
      </c>
      <c r="E1038" s="40">
        <v>31408</v>
      </c>
      <c r="F1038" s="41">
        <v>3</v>
      </c>
      <c r="G1038" s="41" t="s">
        <v>438</v>
      </c>
      <c r="H1038" s="41" t="s">
        <v>442</v>
      </c>
      <c r="I1038" s="41">
        <f t="shared" si="138"/>
        <v>137</v>
      </c>
      <c r="J1038" s="41">
        <f t="shared" si="140"/>
        <v>20</v>
      </c>
      <c r="K1038" s="41">
        <f t="shared" si="139"/>
        <v>3</v>
      </c>
      <c r="L1038" s="41"/>
      <c r="M1038" s="41"/>
      <c r="N1038" s="43"/>
      <c r="O1038" s="48">
        <v>1035</v>
      </c>
    </row>
    <row r="1039" spans="1:15" ht="16.5" x14ac:dyDescent="0.2">
      <c r="A1039" s="78">
        <f t="shared" si="135"/>
        <v>14</v>
      </c>
      <c r="B1039" s="78">
        <f t="shared" si="141"/>
        <v>174</v>
      </c>
      <c r="C1039" s="78">
        <f t="shared" si="136"/>
        <v>9</v>
      </c>
      <c r="D1039" s="79">
        <f t="shared" si="137"/>
        <v>3140990</v>
      </c>
      <c r="E1039" s="35">
        <v>31409</v>
      </c>
      <c r="F1039" s="36">
        <v>1</v>
      </c>
      <c r="G1039" s="36" t="s">
        <v>437</v>
      </c>
      <c r="H1039" s="36" t="s">
        <v>1463</v>
      </c>
      <c r="I1039" s="36">
        <f t="shared" si="138"/>
        <v>138</v>
      </c>
      <c r="J1039" s="36">
        <f t="shared" si="140"/>
        <v>20</v>
      </c>
      <c r="K1039" s="36">
        <f t="shared" si="139"/>
        <v>3</v>
      </c>
      <c r="L1039" s="36"/>
      <c r="M1039" s="36"/>
      <c r="N1039" s="37"/>
      <c r="O1039" s="48">
        <v>1036</v>
      </c>
    </row>
    <row r="1040" spans="1:15" ht="16.5" x14ac:dyDescent="0.2">
      <c r="A1040" s="78">
        <f t="shared" si="135"/>
        <v>14</v>
      </c>
      <c r="B1040" s="78">
        <f t="shared" si="141"/>
        <v>174</v>
      </c>
      <c r="C1040" s="78">
        <f t="shared" si="136"/>
        <v>9</v>
      </c>
      <c r="D1040" s="79">
        <f t="shared" si="137"/>
        <v>3140991</v>
      </c>
      <c r="E1040" s="38">
        <v>31409</v>
      </c>
      <c r="F1040" s="25">
        <v>1</v>
      </c>
      <c r="G1040" s="25" t="s">
        <v>438</v>
      </c>
      <c r="H1040" s="25" t="s">
        <v>3478</v>
      </c>
      <c r="I1040" s="25">
        <f t="shared" si="138"/>
        <v>138</v>
      </c>
      <c r="J1040" s="25">
        <f t="shared" si="140"/>
        <v>20</v>
      </c>
      <c r="K1040" s="25">
        <f t="shared" si="139"/>
        <v>3</v>
      </c>
      <c r="L1040" s="25"/>
      <c r="M1040" s="25"/>
      <c r="N1040" s="39"/>
      <c r="O1040" s="48">
        <v>1037</v>
      </c>
    </row>
    <row r="1041" spans="1:15" ht="16.5" x14ac:dyDescent="0.2">
      <c r="A1041" s="78">
        <f t="shared" si="135"/>
        <v>14</v>
      </c>
      <c r="B1041" s="78">
        <f t="shared" si="141"/>
        <v>174</v>
      </c>
      <c r="C1041" s="78">
        <f t="shared" si="136"/>
        <v>9</v>
      </c>
      <c r="D1041" s="79">
        <f t="shared" si="137"/>
        <v>3140990</v>
      </c>
      <c r="E1041" s="38">
        <v>31409</v>
      </c>
      <c r="F1041" s="25">
        <v>2</v>
      </c>
      <c r="G1041" s="25" t="s">
        <v>437</v>
      </c>
      <c r="H1041" s="25" t="s">
        <v>443</v>
      </c>
      <c r="I1041" s="25">
        <f t="shared" si="138"/>
        <v>138</v>
      </c>
      <c r="J1041" s="25">
        <f t="shared" si="140"/>
        <v>20</v>
      </c>
      <c r="K1041" s="25">
        <f t="shared" si="139"/>
        <v>3</v>
      </c>
      <c r="L1041" s="25"/>
      <c r="M1041" s="25"/>
      <c r="N1041" s="39"/>
      <c r="O1041" s="48">
        <v>1038</v>
      </c>
    </row>
    <row r="1042" spans="1:15" ht="16.5" x14ac:dyDescent="0.2">
      <c r="A1042" s="78">
        <f t="shared" si="135"/>
        <v>14</v>
      </c>
      <c r="B1042" s="78">
        <f t="shared" si="141"/>
        <v>174</v>
      </c>
      <c r="C1042" s="78">
        <f t="shared" si="136"/>
        <v>9</v>
      </c>
      <c r="D1042" s="79">
        <f t="shared" si="137"/>
        <v>3140991</v>
      </c>
      <c r="E1042" s="38">
        <v>31409</v>
      </c>
      <c r="F1042" s="25">
        <v>2</v>
      </c>
      <c r="G1042" s="25" t="s">
        <v>438</v>
      </c>
      <c r="H1042" s="25" t="s">
        <v>445</v>
      </c>
      <c r="I1042" s="25">
        <f t="shared" si="138"/>
        <v>138</v>
      </c>
      <c r="J1042" s="25">
        <f t="shared" si="140"/>
        <v>20</v>
      </c>
      <c r="K1042" s="25">
        <f t="shared" si="139"/>
        <v>3</v>
      </c>
      <c r="L1042" s="25"/>
      <c r="M1042" s="25"/>
      <c r="N1042" s="39"/>
      <c r="O1042" s="48">
        <v>1039</v>
      </c>
    </row>
    <row r="1043" spans="1:15" ht="16.5" x14ac:dyDescent="0.2">
      <c r="A1043" s="78">
        <f t="shared" si="135"/>
        <v>14</v>
      </c>
      <c r="B1043" s="78">
        <f t="shared" si="141"/>
        <v>174</v>
      </c>
      <c r="C1043" s="78">
        <f t="shared" si="136"/>
        <v>9</v>
      </c>
      <c r="D1043" s="79">
        <f t="shared" si="137"/>
        <v>3140990</v>
      </c>
      <c r="E1043" s="38">
        <v>31409</v>
      </c>
      <c r="F1043" s="25">
        <v>3</v>
      </c>
      <c r="G1043" s="25" t="s">
        <v>437</v>
      </c>
      <c r="H1043" s="25" t="s">
        <v>1002</v>
      </c>
      <c r="I1043" s="25">
        <f t="shared" si="138"/>
        <v>138</v>
      </c>
      <c r="J1043" s="25">
        <f t="shared" si="140"/>
        <v>20</v>
      </c>
      <c r="K1043" s="25">
        <f t="shared" si="139"/>
        <v>3</v>
      </c>
      <c r="L1043" s="25"/>
      <c r="M1043" s="25"/>
      <c r="N1043" s="39"/>
      <c r="O1043" s="48">
        <v>1040</v>
      </c>
    </row>
    <row r="1044" spans="1:15" ht="17.25" thickBot="1" x14ac:dyDescent="0.25">
      <c r="A1044" s="78">
        <f t="shared" si="135"/>
        <v>14</v>
      </c>
      <c r="B1044" s="78">
        <f t="shared" si="141"/>
        <v>174</v>
      </c>
      <c r="C1044" s="78">
        <f t="shared" si="136"/>
        <v>9</v>
      </c>
      <c r="D1044" s="79">
        <f t="shared" si="137"/>
        <v>3140991</v>
      </c>
      <c r="E1044" s="40">
        <v>31409</v>
      </c>
      <c r="F1044" s="41">
        <v>3</v>
      </c>
      <c r="G1044" s="41" t="s">
        <v>438</v>
      </c>
      <c r="H1044" s="41" t="s">
        <v>442</v>
      </c>
      <c r="I1044" s="41">
        <f t="shared" si="138"/>
        <v>138</v>
      </c>
      <c r="J1044" s="41">
        <f t="shared" si="140"/>
        <v>20</v>
      </c>
      <c r="K1044" s="41">
        <f t="shared" si="139"/>
        <v>3</v>
      </c>
      <c r="L1044" s="41"/>
      <c r="M1044" s="41"/>
      <c r="N1044" s="43"/>
      <c r="O1044" s="48">
        <v>1041</v>
      </c>
    </row>
    <row r="1045" spans="1:15" ht="16.5" x14ac:dyDescent="0.2">
      <c r="A1045" s="78">
        <f t="shared" si="135"/>
        <v>14</v>
      </c>
      <c r="B1045" s="78">
        <f t="shared" si="141"/>
        <v>175</v>
      </c>
      <c r="C1045" s="78">
        <f t="shared" si="136"/>
        <v>10</v>
      </c>
      <c r="D1045" s="79">
        <f t="shared" si="137"/>
        <v>3141100</v>
      </c>
      <c r="E1045" s="35">
        <v>31410</v>
      </c>
      <c r="F1045" s="36">
        <v>1</v>
      </c>
      <c r="G1045" s="36" t="s">
        <v>437</v>
      </c>
      <c r="H1045" s="36" t="s">
        <v>1463</v>
      </c>
      <c r="I1045" s="36">
        <f t="shared" si="138"/>
        <v>138</v>
      </c>
      <c r="J1045" s="36">
        <f t="shared" si="140"/>
        <v>20</v>
      </c>
      <c r="K1045" s="36">
        <f t="shared" si="139"/>
        <v>3</v>
      </c>
      <c r="L1045" s="36"/>
      <c r="M1045" s="36"/>
      <c r="N1045" s="37"/>
      <c r="O1045" s="48">
        <v>1042</v>
      </c>
    </row>
    <row r="1046" spans="1:15" ht="16.5" x14ac:dyDescent="0.2">
      <c r="A1046" s="78">
        <f t="shared" si="135"/>
        <v>14</v>
      </c>
      <c r="B1046" s="78">
        <f t="shared" si="141"/>
        <v>175</v>
      </c>
      <c r="C1046" s="78">
        <f t="shared" si="136"/>
        <v>10</v>
      </c>
      <c r="D1046" s="79">
        <f t="shared" si="137"/>
        <v>3141101</v>
      </c>
      <c r="E1046" s="38">
        <v>31410</v>
      </c>
      <c r="F1046" s="25">
        <v>1</v>
      </c>
      <c r="G1046" s="25" t="s">
        <v>3473</v>
      </c>
      <c r="H1046" s="25" t="s">
        <v>441</v>
      </c>
      <c r="I1046" s="25">
        <f t="shared" si="138"/>
        <v>138</v>
      </c>
      <c r="J1046" s="25">
        <f t="shared" si="140"/>
        <v>20</v>
      </c>
      <c r="K1046" s="25">
        <f t="shared" si="139"/>
        <v>3</v>
      </c>
      <c r="L1046" s="25"/>
      <c r="M1046" s="25"/>
      <c r="N1046" s="39"/>
      <c r="O1046" s="48">
        <v>1043</v>
      </c>
    </row>
    <row r="1047" spans="1:15" ht="16.5" x14ac:dyDescent="0.2">
      <c r="A1047" s="78">
        <f t="shared" si="135"/>
        <v>14</v>
      </c>
      <c r="B1047" s="78">
        <f t="shared" si="141"/>
        <v>175</v>
      </c>
      <c r="C1047" s="78">
        <f t="shared" si="136"/>
        <v>10</v>
      </c>
      <c r="D1047" s="79">
        <f t="shared" si="137"/>
        <v>3141100</v>
      </c>
      <c r="E1047" s="38">
        <v>31410</v>
      </c>
      <c r="F1047" s="25">
        <v>2</v>
      </c>
      <c r="G1047" s="25" t="s">
        <v>437</v>
      </c>
      <c r="H1047" s="25" t="s">
        <v>443</v>
      </c>
      <c r="I1047" s="25">
        <f t="shared" si="138"/>
        <v>138</v>
      </c>
      <c r="J1047" s="25">
        <f t="shared" si="140"/>
        <v>20</v>
      </c>
      <c r="K1047" s="25">
        <f t="shared" si="139"/>
        <v>3</v>
      </c>
      <c r="L1047" s="25"/>
      <c r="M1047" s="25"/>
      <c r="N1047" s="39"/>
      <c r="O1047" s="48">
        <v>1044</v>
      </c>
    </row>
    <row r="1048" spans="1:15" ht="16.5" x14ac:dyDescent="0.2">
      <c r="A1048" s="78">
        <f t="shared" si="135"/>
        <v>14</v>
      </c>
      <c r="B1048" s="78">
        <f t="shared" si="141"/>
        <v>175</v>
      </c>
      <c r="C1048" s="78">
        <f t="shared" si="136"/>
        <v>10</v>
      </c>
      <c r="D1048" s="79">
        <f t="shared" si="137"/>
        <v>3141101</v>
      </c>
      <c r="E1048" s="38">
        <v>31410</v>
      </c>
      <c r="F1048" s="25">
        <v>2</v>
      </c>
      <c r="G1048" s="25" t="s">
        <v>438</v>
      </c>
      <c r="H1048" s="25" t="s">
        <v>445</v>
      </c>
      <c r="I1048" s="25">
        <f t="shared" si="138"/>
        <v>138</v>
      </c>
      <c r="J1048" s="25">
        <f t="shared" si="140"/>
        <v>20</v>
      </c>
      <c r="K1048" s="25">
        <f t="shared" si="139"/>
        <v>3</v>
      </c>
      <c r="L1048" s="25"/>
      <c r="M1048" s="25"/>
      <c r="N1048" s="39"/>
      <c r="O1048" s="48">
        <v>1045</v>
      </c>
    </row>
    <row r="1049" spans="1:15" ht="16.5" x14ac:dyDescent="0.2">
      <c r="A1049" s="78">
        <f t="shared" si="135"/>
        <v>14</v>
      </c>
      <c r="B1049" s="78">
        <f t="shared" si="141"/>
        <v>175</v>
      </c>
      <c r="C1049" s="78">
        <f t="shared" si="136"/>
        <v>10</v>
      </c>
      <c r="D1049" s="79">
        <f t="shared" si="137"/>
        <v>3141100</v>
      </c>
      <c r="E1049" s="38">
        <v>31410</v>
      </c>
      <c r="F1049" s="25">
        <v>3</v>
      </c>
      <c r="G1049" s="25" t="s">
        <v>437</v>
      </c>
      <c r="H1049" s="25" t="s">
        <v>1002</v>
      </c>
      <c r="I1049" s="25">
        <f t="shared" si="138"/>
        <v>138</v>
      </c>
      <c r="J1049" s="25">
        <f t="shared" si="140"/>
        <v>20</v>
      </c>
      <c r="K1049" s="25">
        <f t="shared" si="139"/>
        <v>3</v>
      </c>
      <c r="L1049" s="25"/>
      <c r="M1049" s="25"/>
      <c r="N1049" s="39"/>
      <c r="O1049" s="48">
        <v>1046</v>
      </c>
    </row>
    <row r="1050" spans="1:15" ht="17.25" thickBot="1" x14ac:dyDescent="0.25">
      <c r="A1050" s="78">
        <f t="shared" si="135"/>
        <v>14</v>
      </c>
      <c r="B1050" s="78">
        <f t="shared" si="141"/>
        <v>175</v>
      </c>
      <c r="C1050" s="78">
        <f t="shared" si="136"/>
        <v>10</v>
      </c>
      <c r="D1050" s="79">
        <f t="shared" si="137"/>
        <v>3141101</v>
      </c>
      <c r="E1050" s="40">
        <v>31410</v>
      </c>
      <c r="F1050" s="41">
        <v>3</v>
      </c>
      <c r="G1050" s="41" t="s">
        <v>438</v>
      </c>
      <c r="H1050" s="41" t="s">
        <v>442</v>
      </c>
      <c r="I1050" s="41">
        <f t="shared" si="138"/>
        <v>138</v>
      </c>
      <c r="J1050" s="41">
        <f t="shared" si="140"/>
        <v>20</v>
      </c>
      <c r="K1050" s="41">
        <f t="shared" si="139"/>
        <v>3</v>
      </c>
      <c r="L1050" s="41"/>
      <c r="M1050" s="41"/>
      <c r="N1050" s="43"/>
      <c r="O1050" s="48">
        <v>1047</v>
      </c>
    </row>
    <row r="1051" spans="1:15" ht="16.5" x14ac:dyDescent="0.2">
      <c r="A1051" s="78">
        <f t="shared" si="135"/>
        <v>14</v>
      </c>
      <c r="B1051" s="78">
        <f t="shared" si="141"/>
        <v>176</v>
      </c>
      <c r="C1051" s="78">
        <f t="shared" si="136"/>
        <v>11</v>
      </c>
      <c r="D1051" s="79">
        <f t="shared" si="137"/>
        <v>3141210</v>
      </c>
      <c r="E1051" s="35">
        <v>31411</v>
      </c>
      <c r="F1051" s="36">
        <v>1</v>
      </c>
      <c r="G1051" s="36" t="s">
        <v>437</v>
      </c>
      <c r="H1051" s="36" t="s">
        <v>1463</v>
      </c>
      <c r="I1051" s="36">
        <f t="shared" si="138"/>
        <v>139</v>
      </c>
      <c r="J1051" s="36">
        <f t="shared" si="140"/>
        <v>20</v>
      </c>
      <c r="K1051" s="36">
        <f t="shared" si="139"/>
        <v>3</v>
      </c>
      <c r="L1051" s="36"/>
      <c r="M1051" s="36"/>
      <c r="N1051" s="37"/>
      <c r="O1051" s="48">
        <v>1048</v>
      </c>
    </row>
    <row r="1052" spans="1:15" ht="16.5" x14ac:dyDescent="0.2">
      <c r="A1052" s="78">
        <f t="shared" si="135"/>
        <v>14</v>
      </c>
      <c r="B1052" s="78">
        <f t="shared" si="141"/>
        <v>176</v>
      </c>
      <c r="C1052" s="78">
        <f t="shared" si="136"/>
        <v>11</v>
      </c>
      <c r="D1052" s="79">
        <f t="shared" si="137"/>
        <v>3141211</v>
      </c>
      <c r="E1052" s="38">
        <v>31411</v>
      </c>
      <c r="F1052" s="25">
        <v>1</v>
      </c>
      <c r="G1052" s="25" t="s">
        <v>3473</v>
      </c>
      <c r="H1052" s="25" t="s">
        <v>441</v>
      </c>
      <c r="I1052" s="25">
        <f t="shared" si="138"/>
        <v>139</v>
      </c>
      <c r="J1052" s="25">
        <f t="shared" si="140"/>
        <v>20</v>
      </c>
      <c r="K1052" s="25">
        <f t="shared" si="139"/>
        <v>3</v>
      </c>
      <c r="L1052" s="25"/>
      <c r="M1052" s="25"/>
      <c r="N1052" s="39"/>
      <c r="O1052" s="48">
        <v>1049</v>
      </c>
    </row>
    <row r="1053" spans="1:15" ht="16.5" x14ac:dyDescent="0.2">
      <c r="A1053" s="78">
        <f t="shared" si="135"/>
        <v>14</v>
      </c>
      <c r="B1053" s="78">
        <f t="shared" si="141"/>
        <v>176</v>
      </c>
      <c r="C1053" s="78">
        <f t="shared" si="136"/>
        <v>11</v>
      </c>
      <c r="D1053" s="79">
        <f t="shared" si="137"/>
        <v>3141210</v>
      </c>
      <c r="E1053" s="38">
        <v>31411</v>
      </c>
      <c r="F1053" s="25">
        <v>2</v>
      </c>
      <c r="G1053" s="25" t="s">
        <v>437</v>
      </c>
      <c r="H1053" s="25" t="s">
        <v>3479</v>
      </c>
      <c r="I1053" s="25">
        <f t="shared" si="138"/>
        <v>139</v>
      </c>
      <c r="J1053" s="25">
        <f t="shared" si="140"/>
        <v>20</v>
      </c>
      <c r="K1053" s="25">
        <f t="shared" si="139"/>
        <v>3</v>
      </c>
      <c r="L1053" s="25"/>
      <c r="M1053" s="25"/>
      <c r="N1053" s="39"/>
      <c r="O1053" s="48">
        <v>1050</v>
      </c>
    </row>
    <row r="1054" spans="1:15" ht="16.5" x14ac:dyDescent="0.2">
      <c r="A1054" s="78">
        <f t="shared" si="135"/>
        <v>14</v>
      </c>
      <c r="B1054" s="78">
        <f t="shared" si="141"/>
        <v>176</v>
      </c>
      <c r="C1054" s="78">
        <f t="shared" si="136"/>
        <v>11</v>
      </c>
      <c r="D1054" s="79">
        <f t="shared" si="137"/>
        <v>3141211</v>
      </c>
      <c r="E1054" s="38">
        <v>31411</v>
      </c>
      <c r="F1054" s="25">
        <v>2</v>
      </c>
      <c r="G1054" s="25" t="s">
        <v>438</v>
      </c>
      <c r="H1054" s="25" t="s">
        <v>445</v>
      </c>
      <c r="I1054" s="25">
        <f t="shared" si="138"/>
        <v>139</v>
      </c>
      <c r="J1054" s="25">
        <f t="shared" si="140"/>
        <v>20</v>
      </c>
      <c r="K1054" s="25">
        <f t="shared" si="139"/>
        <v>3</v>
      </c>
      <c r="L1054" s="25"/>
      <c r="M1054" s="25"/>
      <c r="N1054" s="39"/>
      <c r="O1054" s="48">
        <v>1051</v>
      </c>
    </row>
    <row r="1055" spans="1:15" ht="16.5" x14ac:dyDescent="0.2">
      <c r="A1055" s="78">
        <f t="shared" si="135"/>
        <v>14</v>
      </c>
      <c r="B1055" s="78">
        <f t="shared" si="141"/>
        <v>176</v>
      </c>
      <c r="C1055" s="78">
        <f t="shared" si="136"/>
        <v>11</v>
      </c>
      <c r="D1055" s="79">
        <f t="shared" si="137"/>
        <v>3141210</v>
      </c>
      <c r="E1055" s="38">
        <v>31411</v>
      </c>
      <c r="F1055" s="25">
        <v>3</v>
      </c>
      <c r="G1055" s="25" t="s">
        <v>437</v>
      </c>
      <c r="H1055" s="25" t="s">
        <v>1002</v>
      </c>
      <c r="I1055" s="25">
        <f t="shared" si="138"/>
        <v>139</v>
      </c>
      <c r="J1055" s="25">
        <f t="shared" si="140"/>
        <v>20</v>
      </c>
      <c r="K1055" s="25">
        <f t="shared" si="139"/>
        <v>3</v>
      </c>
      <c r="L1055" s="25"/>
      <c r="M1055" s="25"/>
      <c r="N1055" s="39"/>
      <c r="O1055" s="48">
        <v>1052</v>
      </c>
    </row>
    <row r="1056" spans="1:15" ht="17.25" thickBot="1" x14ac:dyDescent="0.25">
      <c r="A1056" s="78">
        <f t="shared" si="135"/>
        <v>14</v>
      </c>
      <c r="B1056" s="78">
        <f t="shared" si="141"/>
        <v>176</v>
      </c>
      <c r="C1056" s="78">
        <f t="shared" si="136"/>
        <v>11</v>
      </c>
      <c r="D1056" s="79">
        <f t="shared" si="137"/>
        <v>3141211</v>
      </c>
      <c r="E1056" s="40">
        <v>31411</v>
      </c>
      <c r="F1056" s="41">
        <v>3</v>
      </c>
      <c r="G1056" s="41" t="s">
        <v>438</v>
      </c>
      <c r="H1056" s="41" t="s">
        <v>442</v>
      </c>
      <c r="I1056" s="41">
        <f t="shared" si="138"/>
        <v>139</v>
      </c>
      <c r="J1056" s="41">
        <f t="shared" si="140"/>
        <v>20</v>
      </c>
      <c r="K1056" s="41">
        <f t="shared" si="139"/>
        <v>3</v>
      </c>
      <c r="L1056" s="41"/>
      <c r="M1056" s="41"/>
      <c r="N1056" s="43"/>
      <c r="O1056" s="48">
        <v>1053</v>
      </c>
    </row>
    <row r="1057" spans="1:15" ht="16.5" x14ac:dyDescent="0.2">
      <c r="A1057" s="78">
        <f t="shared" si="135"/>
        <v>14</v>
      </c>
      <c r="B1057" s="78">
        <f t="shared" si="141"/>
        <v>177</v>
      </c>
      <c r="C1057" s="78">
        <f t="shared" si="136"/>
        <v>12</v>
      </c>
      <c r="D1057" s="79">
        <f t="shared" si="137"/>
        <v>3141320</v>
      </c>
      <c r="E1057" s="35">
        <v>31412</v>
      </c>
      <c r="F1057" s="36">
        <v>1</v>
      </c>
      <c r="G1057" s="36" t="s">
        <v>437</v>
      </c>
      <c r="H1057" s="36" t="s">
        <v>1463</v>
      </c>
      <c r="I1057" s="36">
        <f t="shared" si="138"/>
        <v>139</v>
      </c>
      <c r="J1057" s="36">
        <f t="shared" si="140"/>
        <v>20</v>
      </c>
      <c r="K1057" s="36">
        <f t="shared" si="139"/>
        <v>3</v>
      </c>
      <c r="L1057" s="36"/>
      <c r="M1057" s="36"/>
      <c r="N1057" s="37"/>
      <c r="O1057" s="48">
        <v>1054</v>
      </c>
    </row>
    <row r="1058" spans="1:15" ht="16.5" x14ac:dyDescent="0.2">
      <c r="A1058" s="78">
        <f t="shared" si="135"/>
        <v>14</v>
      </c>
      <c r="B1058" s="78">
        <f t="shared" si="141"/>
        <v>177</v>
      </c>
      <c r="C1058" s="78">
        <f t="shared" si="136"/>
        <v>12</v>
      </c>
      <c r="D1058" s="79">
        <f t="shared" si="137"/>
        <v>3141321</v>
      </c>
      <c r="E1058" s="38">
        <v>31412</v>
      </c>
      <c r="F1058" s="25">
        <v>1</v>
      </c>
      <c r="G1058" s="25" t="s">
        <v>438</v>
      </c>
      <c r="H1058" s="25" t="s">
        <v>441</v>
      </c>
      <c r="I1058" s="25">
        <f t="shared" si="138"/>
        <v>139</v>
      </c>
      <c r="J1058" s="25">
        <f t="shared" si="140"/>
        <v>20</v>
      </c>
      <c r="K1058" s="25">
        <f t="shared" si="139"/>
        <v>3</v>
      </c>
      <c r="L1058" s="25"/>
      <c r="M1058" s="25"/>
      <c r="N1058" s="39"/>
      <c r="O1058" s="48">
        <v>1055</v>
      </c>
    </row>
    <row r="1059" spans="1:15" ht="16.5" x14ac:dyDescent="0.2">
      <c r="A1059" s="78">
        <f t="shared" si="135"/>
        <v>14</v>
      </c>
      <c r="B1059" s="78">
        <f t="shared" si="141"/>
        <v>177</v>
      </c>
      <c r="C1059" s="78">
        <f t="shared" si="136"/>
        <v>12</v>
      </c>
      <c r="D1059" s="79">
        <f t="shared" si="137"/>
        <v>3141320</v>
      </c>
      <c r="E1059" s="38">
        <v>31412</v>
      </c>
      <c r="F1059" s="25">
        <v>2</v>
      </c>
      <c r="G1059" s="25" t="s">
        <v>437</v>
      </c>
      <c r="H1059" s="25" t="s">
        <v>443</v>
      </c>
      <c r="I1059" s="25">
        <f t="shared" si="138"/>
        <v>139</v>
      </c>
      <c r="J1059" s="25">
        <f t="shared" si="140"/>
        <v>20</v>
      </c>
      <c r="K1059" s="25">
        <f t="shared" si="139"/>
        <v>3</v>
      </c>
      <c r="L1059" s="25"/>
      <c r="M1059" s="25"/>
      <c r="N1059" s="39"/>
      <c r="O1059" s="48">
        <v>1056</v>
      </c>
    </row>
    <row r="1060" spans="1:15" ht="16.5" x14ac:dyDescent="0.2">
      <c r="A1060" s="78">
        <f t="shared" si="135"/>
        <v>14</v>
      </c>
      <c r="B1060" s="78">
        <f t="shared" si="141"/>
        <v>177</v>
      </c>
      <c r="C1060" s="78">
        <f t="shared" si="136"/>
        <v>12</v>
      </c>
      <c r="D1060" s="79">
        <f t="shared" si="137"/>
        <v>3141321</v>
      </c>
      <c r="E1060" s="38">
        <v>31412</v>
      </c>
      <c r="F1060" s="25">
        <v>2</v>
      </c>
      <c r="G1060" s="25" t="s">
        <v>438</v>
      </c>
      <c r="H1060" s="25" t="s">
        <v>445</v>
      </c>
      <c r="I1060" s="25">
        <f t="shared" si="138"/>
        <v>139</v>
      </c>
      <c r="J1060" s="25">
        <f t="shared" si="140"/>
        <v>20</v>
      </c>
      <c r="K1060" s="25">
        <f t="shared" si="139"/>
        <v>3</v>
      </c>
      <c r="L1060" s="25"/>
      <c r="M1060" s="25"/>
      <c r="N1060" s="39"/>
      <c r="O1060" s="48">
        <v>1057</v>
      </c>
    </row>
    <row r="1061" spans="1:15" ht="16.5" x14ac:dyDescent="0.2">
      <c r="A1061" s="78">
        <f t="shared" si="135"/>
        <v>14</v>
      </c>
      <c r="B1061" s="78">
        <f t="shared" si="141"/>
        <v>177</v>
      </c>
      <c r="C1061" s="78">
        <f t="shared" si="136"/>
        <v>12</v>
      </c>
      <c r="D1061" s="79">
        <f t="shared" si="137"/>
        <v>3141320</v>
      </c>
      <c r="E1061" s="38">
        <v>31412</v>
      </c>
      <c r="F1061" s="25">
        <v>3</v>
      </c>
      <c r="G1061" s="25" t="s">
        <v>437</v>
      </c>
      <c r="H1061" s="25" t="s">
        <v>1002</v>
      </c>
      <c r="I1061" s="25">
        <f t="shared" si="138"/>
        <v>139</v>
      </c>
      <c r="J1061" s="25">
        <f t="shared" si="140"/>
        <v>20</v>
      </c>
      <c r="K1061" s="25">
        <f t="shared" si="139"/>
        <v>3</v>
      </c>
      <c r="L1061" s="25"/>
      <c r="M1061" s="25"/>
      <c r="N1061" s="39"/>
      <c r="O1061" s="48">
        <v>1058</v>
      </c>
    </row>
    <row r="1062" spans="1:15" ht="17.25" thickBot="1" x14ac:dyDescent="0.25">
      <c r="A1062" s="78">
        <f t="shared" si="135"/>
        <v>14</v>
      </c>
      <c r="B1062" s="78">
        <f t="shared" si="141"/>
        <v>177</v>
      </c>
      <c r="C1062" s="78">
        <f t="shared" si="136"/>
        <v>12</v>
      </c>
      <c r="D1062" s="79">
        <f t="shared" si="137"/>
        <v>3141321</v>
      </c>
      <c r="E1062" s="40">
        <v>31412</v>
      </c>
      <c r="F1062" s="41">
        <v>3</v>
      </c>
      <c r="G1062" s="41" t="s">
        <v>438</v>
      </c>
      <c r="H1062" s="41" t="s">
        <v>442</v>
      </c>
      <c r="I1062" s="41">
        <f t="shared" si="138"/>
        <v>139</v>
      </c>
      <c r="J1062" s="41">
        <f t="shared" si="140"/>
        <v>20</v>
      </c>
      <c r="K1062" s="41">
        <f t="shared" si="139"/>
        <v>3</v>
      </c>
      <c r="L1062" s="41"/>
      <c r="M1062" s="41"/>
      <c r="N1062" s="43"/>
      <c r="O1062" s="48">
        <v>1059</v>
      </c>
    </row>
    <row r="1063" spans="1:15" ht="16.5" x14ac:dyDescent="0.2">
      <c r="A1063" s="78">
        <f t="shared" si="135"/>
        <v>14</v>
      </c>
      <c r="B1063" s="78">
        <f t="shared" si="141"/>
        <v>178</v>
      </c>
      <c r="C1063" s="78">
        <f t="shared" si="136"/>
        <v>13</v>
      </c>
      <c r="D1063" s="79">
        <f t="shared" si="137"/>
        <v>3141430</v>
      </c>
      <c r="E1063" s="35">
        <v>31413</v>
      </c>
      <c r="F1063" s="36">
        <v>1</v>
      </c>
      <c r="G1063" s="36" t="s">
        <v>437</v>
      </c>
      <c r="H1063" s="36" t="s">
        <v>1463</v>
      </c>
      <c r="I1063" s="36">
        <f t="shared" si="138"/>
        <v>140</v>
      </c>
      <c r="J1063" s="36">
        <f t="shared" si="140"/>
        <v>21</v>
      </c>
      <c r="K1063" s="36">
        <f t="shared" si="139"/>
        <v>3</v>
      </c>
      <c r="L1063" s="36"/>
      <c r="M1063" s="36"/>
      <c r="N1063" s="37"/>
      <c r="O1063" s="48">
        <v>1060</v>
      </c>
    </row>
    <row r="1064" spans="1:15" ht="16.5" x14ac:dyDescent="0.2">
      <c r="A1064" s="78">
        <f t="shared" si="135"/>
        <v>14</v>
      </c>
      <c r="B1064" s="78">
        <f t="shared" si="141"/>
        <v>178</v>
      </c>
      <c r="C1064" s="78">
        <f t="shared" si="136"/>
        <v>13</v>
      </c>
      <c r="D1064" s="79">
        <f t="shared" si="137"/>
        <v>3141431</v>
      </c>
      <c r="E1064" s="38">
        <v>31413</v>
      </c>
      <c r="F1064" s="25">
        <v>1</v>
      </c>
      <c r="G1064" s="25" t="s">
        <v>438</v>
      </c>
      <c r="H1064" s="25" t="s">
        <v>3478</v>
      </c>
      <c r="I1064" s="25">
        <f t="shared" si="138"/>
        <v>140</v>
      </c>
      <c r="J1064" s="25">
        <f t="shared" si="140"/>
        <v>21</v>
      </c>
      <c r="K1064" s="25">
        <f t="shared" si="139"/>
        <v>3</v>
      </c>
      <c r="L1064" s="25"/>
      <c r="M1064" s="25"/>
      <c r="N1064" s="39"/>
      <c r="O1064" s="48">
        <v>1061</v>
      </c>
    </row>
    <row r="1065" spans="1:15" ht="16.5" x14ac:dyDescent="0.2">
      <c r="A1065" s="78">
        <f t="shared" si="135"/>
        <v>14</v>
      </c>
      <c r="B1065" s="78">
        <f t="shared" si="141"/>
        <v>178</v>
      </c>
      <c r="C1065" s="78">
        <f t="shared" si="136"/>
        <v>13</v>
      </c>
      <c r="D1065" s="79">
        <f t="shared" si="137"/>
        <v>3141430</v>
      </c>
      <c r="E1065" s="38">
        <v>31413</v>
      </c>
      <c r="F1065" s="25">
        <v>2</v>
      </c>
      <c r="G1065" s="25" t="s">
        <v>437</v>
      </c>
      <c r="H1065" s="25" t="s">
        <v>443</v>
      </c>
      <c r="I1065" s="25">
        <f t="shared" si="138"/>
        <v>140</v>
      </c>
      <c r="J1065" s="25">
        <f t="shared" si="140"/>
        <v>20</v>
      </c>
      <c r="K1065" s="25">
        <f t="shared" si="139"/>
        <v>3</v>
      </c>
      <c r="L1065" s="25"/>
      <c r="M1065" s="25"/>
      <c r="N1065" s="39"/>
      <c r="O1065" s="48">
        <v>1062</v>
      </c>
    </row>
    <row r="1066" spans="1:15" ht="16.5" x14ac:dyDescent="0.2">
      <c r="A1066" s="78">
        <f t="shared" si="135"/>
        <v>14</v>
      </c>
      <c r="B1066" s="78">
        <f t="shared" si="141"/>
        <v>178</v>
      </c>
      <c r="C1066" s="78">
        <f t="shared" si="136"/>
        <v>13</v>
      </c>
      <c r="D1066" s="79">
        <f t="shared" si="137"/>
        <v>3141431</v>
      </c>
      <c r="E1066" s="38">
        <v>31413</v>
      </c>
      <c r="F1066" s="25">
        <v>2</v>
      </c>
      <c r="G1066" s="25" t="s">
        <v>438</v>
      </c>
      <c r="H1066" s="25" t="s">
        <v>3480</v>
      </c>
      <c r="I1066" s="25">
        <f t="shared" si="138"/>
        <v>140</v>
      </c>
      <c r="J1066" s="25">
        <f t="shared" si="140"/>
        <v>20</v>
      </c>
      <c r="K1066" s="25">
        <f t="shared" si="139"/>
        <v>3</v>
      </c>
      <c r="L1066" s="25"/>
      <c r="M1066" s="25"/>
      <c r="N1066" s="39"/>
      <c r="O1066" s="48">
        <v>1063</v>
      </c>
    </row>
    <row r="1067" spans="1:15" ht="16.5" x14ac:dyDescent="0.2">
      <c r="A1067" s="78">
        <f t="shared" si="135"/>
        <v>14</v>
      </c>
      <c r="B1067" s="78">
        <f t="shared" si="141"/>
        <v>178</v>
      </c>
      <c r="C1067" s="78">
        <f t="shared" si="136"/>
        <v>13</v>
      </c>
      <c r="D1067" s="79">
        <f t="shared" si="137"/>
        <v>3141430</v>
      </c>
      <c r="E1067" s="38">
        <v>31413</v>
      </c>
      <c r="F1067" s="25">
        <v>3</v>
      </c>
      <c r="G1067" s="25" t="s">
        <v>437</v>
      </c>
      <c r="H1067" s="25" t="s">
        <v>3476</v>
      </c>
      <c r="I1067" s="25">
        <f t="shared" si="138"/>
        <v>140</v>
      </c>
      <c r="J1067" s="25">
        <f t="shared" si="140"/>
        <v>20</v>
      </c>
      <c r="K1067" s="25">
        <f t="shared" si="139"/>
        <v>3</v>
      </c>
      <c r="L1067" s="25"/>
      <c r="M1067" s="25"/>
      <c r="N1067" s="39"/>
      <c r="O1067" s="48">
        <v>1064</v>
      </c>
    </row>
    <row r="1068" spans="1:15" ht="17.25" thickBot="1" x14ac:dyDescent="0.25">
      <c r="A1068" s="78">
        <f t="shared" si="135"/>
        <v>14</v>
      </c>
      <c r="B1068" s="78">
        <f t="shared" si="141"/>
        <v>178</v>
      </c>
      <c r="C1068" s="78">
        <f t="shared" si="136"/>
        <v>13</v>
      </c>
      <c r="D1068" s="79">
        <f t="shared" si="137"/>
        <v>3141431</v>
      </c>
      <c r="E1068" s="40">
        <v>31413</v>
      </c>
      <c r="F1068" s="41">
        <v>3</v>
      </c>
      <c r="G1068" s="41" t="s">
        <v>438</v>
      </c>
      <c r="H1068" s="41" t="s">
        <v>3481</v>
      </c>
      <c r="I1068" s="41">
        <f t="shared" si="138"/>
        <v>140</v>
      </c>
      <c r="J1068" s="41">
        <f t="shared" si="140"/>
        <v>20</v>
      </c>
      <c r="K1068" s="41">
        <f t="shared" si="139"/>
        <v>3</v>
      </c>
      <c r="L1068" s="41"/>
      <c r="M1068" s="41"/>
      <c r="N1068" s="43"/>
      <c r="O1068" s="48">
        <v>1065</v>
      </c>
    </row>
    <row r="1069" spans="1:15" ht="16.5" x14ac:dyDescent="0.2">
      <c r="A1069" s="78">
        <f t="shared" si="135"/>
        <v>14</v>
      </c>
      <c r="B1069" s="78">
        <f t="shared" si="141"/>
        <v>179</v>
      </c>
      <c r="C1069" s="78">
        <f t="shared" si="136"/>
        <v>14</v>
      </c>
      <c r="D1069" s="79">
        <f t="shared" si="137"/>
        <v>3141540</v>
      </c>
      <c r="E1069" s="35">
        <v>31414</v>
      </c>
      <c r="F1069" s="36">
        <v>1</v>
      </c>
      <c r="G1069" s="36" t="s">
        <v>437</v>
      </c>
      <c r="H1069" s="36" t="s">
        <v>1463</v>
      </c>
      <c r="I1069" s="36">
        <f t="shared" si="138"/>
        <v>140</v>
      </c>
      <c r="J1069" s="36">
        <f t="shared" si="140"/>
        <v>21</v>
      </c>
      <c r="K1069" s="36">
        <f t="shared" si="139"/>
        <v>3</v>
      </c>
      <c r="L1069" s="36"/>
      <c r="M1069" s="36"/>
      <c r="N1069" s="37"/>
      <c r="O1069" s="48">
        <v>1066</v>
      </c>
    </row>
    <row r="1070" spans="1:15" ht="16.5" x14ac:dyDescent="0.2">
      <c r="A1070" s="78">
        <f t="shared" si="135"/>
        <v>14</v>
      </c>
      <c r="B1070" s="78">
        <f t="shared" si="141"/>
        <v>179</v>
      </c>
      <c r="C1070" s="78">
        <f t="shared" si="136"/>
        <v>14</v>
      </c>
      <c r="D1070" s="79">
        <f t="shared" si="137"/>
        <v>3141541</v>
      </c>
      <c r="E1070" s="38">
        <v>31414</v>
      </c>
      <c r="F1070" s="25">
        <v>1</v>
      </c>
      <c r="G1070" s="25" t="s">
        <v>438</v>
      </c>
      <c r="H1070" s="25" t="s">
        <v>441</v>
      </c>
      <c r="I1070" s="25">
        <f t="shared" si="138"/>
        <v>140</v>
      </c>
      <c r="J1070" s="25">
        <f t="shared" si="140"/>
        <v>21</v>
      </c>
      <c r="K1070" s="25">
        <f t="shared" si="139"/>
        <v>3</v>
      </c>
      <c r="L1070" s="25"/>
      <c r="M1070" s="25"/>
      <c r="N1070" s="39"/>
      <c r="O1070" s="48">
        <v>1067</v>
      </c>
    </row>
    <row r="1071" spans="1:15" ht="16.5" x14ac:dyDescent="0.2">
      <c r="A1071" s="78">
        <f t="shared" si="135"/>
        <v>14</v>
      </c>
      <c r="B1071" s="78">
        <f t="shared" si="141"/>
        <v>179</v>
      </c>
      <c r="C1071" s="78">
        <f t="shared" si="136"/>
        <v>14</v>
      </c>
      <c r="D1071" s="79">
        <f t="shared" si="137"/>
        <v>3141540</v>
      </c>
      <c r="E1071" s="38">
        <v>31414</v>
      </c>
      <c r="F1071" s="25">
        <v>2</v>
      </c>
      <c r="G1071" s="25" t="s">
        <v>437</v>
      </c>
      <c r="H1071" s="25" t="s">
        <v>443</v>
      </c>
      <c r="I1071" s="25">
        <f t="shared" si="138"/>
        <v>140</v>
      </c>
      <c r="J1071" s="25">
        <f t="shared" si="140"/>
        <v>21</v>
      </c>
      <c r="K1071" s="25">
        <f t="shared" si="139"/>
        <v>3</v>
      </c>
      <c r="L1071" s="25"/>
      <c r="M1071" s="25"/>
      <c r="N1071" s="39"/>
      <c r="O1071" s="48">
        <v>1068</v>
      </c>
    </row>
    <row r="1072" spans="1:15" ht="16.5" x14ac:dyDescent="0.2">
      <c r="A1072" s="78">
        <f t="shared" si="135"/>
        <v>14</v>
      </c>
      <c r="B1072" s="78">
        <f t="shared" si="141"/>
        <v>179</v>
      </c>
      <c r="C1072" s="78">
        <f t="shared" si="136"/>
        <v>14</v>
      </c>
      <c r="D1072" s="79">
        <f t="shared" si="137"/>
        <v>3141541</v>
      </c>
      <c r="E1072" s="38">
        <v>31414</v>
      </c>
      <c r="F1072" s="25">
        <v>2</v>
      </c>
      <c r="G1072" s="25" t="s">
        <v>438</v>
      </c>
      <c r="H1072" s="25" t="s">
        <v>3480</v>
      </c>
      <c r="I1072" s="25">
        <f t="shared" si="138"/>
        <v>140</v>
      </c>
      <c r="J1072" s="25">
        <f t="shared" si="140"/>
        <v>21</v>
      </c>
      <c r="K1072" s="25">
        <f t="shared" si="139"/>
        <v>3</v>
      </c>
      <c r="L1072" s="25"/>
      <c r="M1072" s="25"/>
      <c r="N1072" s="39"/>
      <c r="O1072" s="48">
        <v>1069</v>
      </c>
    </row>
    <row r="1073" spans="1:15" ht="16.5" x14ac:dyDescent="0.2">
      <c r="A1073" s="78">
        <f t="shared" si="135"/>
        <v>14</v>
      </c>
      <c r="B1073" s="78">
        <f t="shared" si="141"/>
        <v>179</v>
      </c>
      <c r="C1073" s="78">
        <f t="shared" si="136"/>
        <v>14</v>
      </c>
      <c r="D1073" s="79">
        <f t="shared" si="137"/>
        <v>3141540</v>
      </c>
      <c r="E1073" s="38">
        <v>31414</v>
      </c>
      <c r="F1073" s="25">
        <v>3</v>
      </c>
      <c r="G1073" s="25" t="s">
        <v>437</v>
      </c>
      <c r="H1073" s="25" t="s">
        <v>1002</v>
      </c>
      <c r="I1073" s="25">
        <f t="shared" si="138"/>
        <v>140</v>
      </c>
      <c r="J1073" s="25">
        <f t="shared" si="140"/>
        <v>20</v>
      </c>
      <c r="K1073" s="25">
        <f t="shared" si="139"/>
        <v>3</v>
      </c>
      <c r="L1073" s="25"/>
      <c r="M1073" s="25"/>
      <c r="N1073" s="39"/>
      <c r="O1073" s="48">
        <v>1070</v>
      </c>
    </row>
    <row r="1074" spans="1:15" ht="17.25" thickBot="1" x14ac:dyDescent="0.25">
      <c r="A1074" s="78">
        <f t="shared" si="135"/>
        <v>14</v>
      </c>
      <c r="B1074" s="78">
        <f t="shared" si="141"/>
        <v>179</v>
      </c>
      <c r="C1074" s="78">
        <f t="shared" si="136"/>
        <v>14</v>
      </c>
      <c r="D1074" s="79">
        <f t="shared" si="137"/>
        <v>3141541</v>
      </c>
      <c r="E1074" s="40">
        <v>31414</v>
      </c>
      <c r="F1074" s="41">
        <v>3</v>
      </c>
      <c r="G1074" s="41" t="s">
        <v>438</v>
      </c>
      <c r="H1074" s="41" t="s">
        <v>442</v>
      </c>
      <c r="I1074" s="41">
        <f t="shared" si="138"/>
        <v>140</v>
      </c>
      <c r="J1074" s="41">
        <f t="shared" si="140"/>
        <v>20</v>
      </c>
      <c r="K1074" s="41">
        <f t="shared" si="139"/>
        <v>3</v>
      </c>
      <c r="L1074" s="41"/>
      <c r="M1074" s="41"/>
      <c r="N1074" s="43"/>
      <c r="O1074" s="48">
        <v>1071</v>
      </c>
    </row>
    <row r="1075" spans="1:15" ht="16.5" x14ac:dyDescent="0.2">
      <c r="A1075" s="78">
        <f t="shared" si="135"/>
        <v>14</v>
      </c>
      <c r="B1075" s="78">
        <f t="shared" si="141"/>
        <v>180</v>
      </c>
      <c r="C1075" s="78">
        <f t="shared" si="136"/>
        <v>15</v>
      </c>
      <c r="D1075" s="79">
        <f t="shared" si="137"/>
        <v>3141650</v>
      </c>
      <c r="E1075" s="35">
        <v>31415</v>
      </c>
      <c r="F1075" s="36">
        <v>1</v>
      </c>
      <c r="G1075" s="36" t="s">
        <v>437</v>
      </c>
      <c r="H1075" s="36" t="s">
        <v>1463</v>
      </c>
      <c r="I1075" s="36">
        <f t="shared" si="138"/>
        <v>140</v>
      </c>
      <c r="J1075" s="36">
        <f t="shared" si="140"/>
        <v>21</v>
      </c>
      <c r="K1075" s="36">
        <f t="shared" si="139"/>
        <v>3</v>
      </c>
      <c r="L1075" s="36"/>
      <c r="M1075" s="36"/>
      <c r="N1075" s="37"/>
      <c r="O1075" s="48">
        <v>1072</v>
      </c>
    </row>
    <row r="1076" spans="1:15" ht="16.5" x14ac:dyDescent="0.2">
      <c r="A1076" s="78">
        <f t="shared" si="135"/>
        <v>14</v>
      </c>
      <c r="B1076" s="78">
        <f t="shared" si="141"/>
        <v>180</v>
      </c>
      <c r="C1076" s="78">
        <f t="shared" si="136"/>
        <v>15</v>
      </c>
      <c r="D1076" s="79">
        <f t="shared" si="137"/>
        <v>3141651</v>
      </c>
      <c r="E1076" s="38">
        <v>31415</v>
      </c>
      <c r="F1076" s="25">
        <v>1</v>
      </c>
      <c r="G1076" s="25" t="s">
        <v>438</v>
      </c>
      <c r="H1076" s="25" t="s">
        <v>441</v>
      </c>
      <c r="I1076" s="25">
        <f t="shared" si="138"/>
        <v>140</v>
      </c>
      <c r="J1076" s="25">
        <f t="shared" si="140"/>
        <v>21</v>
      </c>
      <c r="K1076" s="25">
        <f t="shared" si="139"/>
        <v>3</v>
      </c>
      <c r="L1076" s="25"/>
      <c r="M1076" s="25"/>
      <c r="N1076" s="39"/>
      <c r="O1076" s="48">
        <v>1073</v>
      </c>
    </row>
    <row r="1077" spans="1:15" ht="16.5" x14ac:dyDescent="0.2">
      <c r="A1077" s="78">
        <f t="shared" si="135"/>
        <v>14</v>
      </c>
      <c r="B1077" s="78">
        <f t="shared" si="141"/>
        <v>180</v>
      </c>
      <c r="C1077" s="78">
        <f t="shared" si="136"/>
        <v>15</v>
      </c>
      <c r="D1077" s="79">
        <f t="shared" si="137"/>
        <v>3141650</v>
      </c>
      <c r="E1077" s="38">
        <v>31415</v>
      </c>
      <c r="F1077" s="25">
        <v>2</v>
      </c>
      <c r="G1077" s="25" t="s">
        <v>437</v>
      </c>
      <c r="H1077" s="25" t="s">
        <v>3479</v>
      </c>
      <c r="I1077" s="25">
        <f t="shared" si="138"/>
        <v>140</v>
      </c>
      <c r="J1077" s="25">
        <f t="shared" si="140"/>
        <v>21</v>
      </c>
      <c r="K1077" s="25">
        <f t="shared" si="139"/>
        <v>3</v>
      </c>
      <c r="L1077" s="25"/>
      <c r="M1077" s="25"/>
      <c r="N1077" s="39"/>
      <c r="O1077" s="48">
        <v>1074</v>
      </c>
    </row>
    <row r="1078" spans="1:15" ht="16.5" x14ac:dyDescent="0.2">
      <c r="A1078" s="78">
        <f t="shared" si="135"/>
        <v>14</v>
      </c>
      <c r="B1078" s="78">
        <f t="shared" si="141"/>
        <v>180</v>
      </c>
      <c r="C1078" s="78">
        <f t="shared" si="136"/>
        <v>15</v>
      </c>
      <c r="D1078" s="79">
        <f t="shared" si="137"/>
        <v>3141651</v>
      </c>
      <c r="E1078" s="38">
        <v>31415</v>
      </c>
      <c r="F1078" s="25">
        <v>2</v>
      </c>
      <c r="G1078" s="25" t="s">
        <v>438</v>
      </c>
      <c r="H1078" s="25" t="s">
        <v>3480</v>
      </c>
      <c r="I1078" s="25">
        <f t="shared" si="138"/>
        <v>140</v>
      </c>
      <c r="J1078" s="25">
        <f t="shared" si="140"/>
        <v>21</v>
      </c>
      <c r="K1078" s="25">
        <f t="shared" si="139"/>
        <v>3</v>
      </c>
      <c r="L1078" s="25"/>
      <c r="M1078" s="25"/>
      <c r="N1078" s="39"/>
      <c r="O1078" s="48">
        <v>1075</v>
      </c>
    </row>
    <row r="1079" spans="1:15" ht="16.5" x14ac:dyDescent="0.2">
      <c r="A1079" s="78">
        <f t="shared" si="135"/>
        <v>14</v>
      </c>
      <c r="B1079" s="78">
        <f t="shared" si="141"/>
        <v>180</v>
      </c>
      <c r="C1079" s="78">
        <f t="shared" si="136"/>
        <v>15</v>
      </c>
      <c r="D1079" s="79">
        <f t="shared" si="137"/>
        <v>3141650</v>
      </c>
      <c r="E1079" s="38">
        <v>31415</v>
      </c>
      <c r="F1079" s="25">
        <v>3</v>
      </c>
      <c r="G1079" s="25" t="s">
        <v>437</v>
      </c>
      <c r="H1079" s="25" t="s">
        <v>1002</v>
      </c>
      <c r="I1079" s="25">
        <f t="shared" si="138"/>
        <v>140</v>
      </c>
      <c r="J1079" s="25">
        <f t="shared" si="140"/>
        <v>21</v>
      </c>
      <c r="K1079" s="25">
        <f t="shared" si="139"/>
        <v>3</v>
      </c>
      <c r="L1079" s="25"/>
      <c r="M1079" s="25"/>
      <c r="N1079" s="39"/>
      <c r="O1079" s="48">
        <v>1076</v>
      </c>
    </row>
    <row r="1080" spans="1:15" ht="17.25" thickBot="1" x14ac:dyDescent="0.25">
      <c r="A1080" s="78">
        <f t="shared" si="135"/>
        <v>14</v>
      </c>
      <c r="B1080" s="78">
        <f t="shared" si="141"/>
        <v>180</v>
      </c>
      <c r="C1080" s="78">
        <f t="shared" si="136"/>
        <v>15</v>
      </c>
      <c r="D1080" s="79">
        <f t="shared" si="137"/>
        <v>3141651</v>
      </c>
      <c r="E1080" s="40">
        <v>31415</v>
      </c>
      <c r="F1080" s="41">
        <v>3</v>
      </c>
      <c r="G1080" s="41" t="s">
        <v>438</v>
      </c>
      <c r="H1080" s="41" t="s">
        <v>442</v>
      </c>
      <c r="I1080" s="41">
        <f t="shared" si="138"/>
        <v>140</v>
      </c>
      <c r="J1080" s="41">
        <f t="shared" si="140"/>
        <v>21</v>
      </c>
      <c r="K1080" s="41">
        <f t="shared" si="139"/>
        <v>3</v>
      </c>
      <c r="L1080" s="41"/>
      <c r="M1080" s="41"/>
      <c r="N1080" s="43"/>
      <c r="O1080" s="48">
        <v>1077</v>
      </c>
    </row>
    <row r="1081" spans="1:15" ht="16.5" x14ac:dyDescent="0.2">
      <c r="A1081" s="78">
        <f t="shared" si="135"/>
        <v>15</v>
      </c>
      <c r="B1081" s="78">
        <f t="shared" si="141"/>
        <v>181</v>
      </c>
      <c r="C1081" s="78">
        <f t="shared" si="136"/>
        <v>1</v>
      </c>
      <c r="D1081" s="79">
        <f t="shared" si="137"/>
        <v>3150110</v>
      </c>
      <c r="E1081" s="35">
        <v>31501</v>
      </c>
      <c r="F1081" s="36">
        <v>1</v>
      </c>
      <c r="G1081" s="36" t="s">
        <v>437</v>
      </c>
      <c r="H1081" s="36" t="s">
        <v>1463</v>
      </c>
      <c r="I1081" s="36">
        <f t="shared" si="138"/>
        <v>144</v>
      </c>
      <c r="J1081" s="36">
        <f t="shared" si="140"/>
        <v>21</v>
      </c>
      <c r="K1081" s="36">
        <f t="shared" si="139"/>
        <v>3</v>
      </c>
      <c r="L1081" s="36"/>
      <c r="M1081" s="36"/>
      <c r="N1081" s="37"/>
      <c r="O1081" s="48">
        <v>1078</v>
      </c>
    </row>
    <row r="1082" spans="1:15" ht="16.5" x14ac:dyDescent="0.2">
      <c r="A1082" s="78">
        <f t="shared" si="135"/>
        <v>15</v>
      </c>
      <c r="B1082" s="78">
        <f t="shared" si="141"/>
        <v>181</v>
      </c>
      <c r="C1082" s="78">
        <f t="shared" si="136"/>
        <v>1</v>
      </c>
      <c r="D1082" s="79">
        <f t="shared" si="137"/>
        <v>3150111</v>
      </c>
      <c r="E1082" s="38">
        <v>31501</v>
      </c>
      <c r="F1082" s="25">
        <v>1</v>
      </c>
      <c r="G1082" s="25" t="s">
        <v>438</v>
      </c>
      <c r="H1082" s="25" t="s">
        <v>441</v>
      </c>
      <c r="I1082" s="25">
        <f t="shared" si="138"/>
        <v>144</v>
      </c>
      <c r="J1082" s="25">
        <f t="shared" si="140"/>
        <v>21</v>
      </c>
      <c r="K1082" s="25">
        <f t="shared" si="139"/>
        <v>3</v>
      </c>
      <c r="L1082" s="25"/>
      <c r="M1082" s="25"/>
      <c r="N1082" s="39"/>
      <c r="O1082" s="48">
        <v>1079</v>
      </c>
    </row>
    <row r="1083" spans="1:15" ht="16.5" x14ac:dyDescent="0.2">
      <c r="A1083" s="78">
        <f t="shared" si="135"/>
        <v>15</v>
      </c>
      <c r="B1083" s="78">
        <f t="shared" si="141"/>
        <v>181</v>
      </c>
      <c r="C1083" s="78">
        <f t="shared" si="136"/>
        <v>1</v>
      </c>
      <c r="D1083" s="79">
        <f t="shared" si="137"/>
        <v>3150110</v>
      </c>
      <c r="E1083" s="38">
        <v>31501</v>
      </c>
      <c r="F1083" s="25">
        <v>2</v>
      </c>
      <c r="G1083" s="25" t="s">
        <v>437</v>
      </c>
      <c r="H1083" s="25" t="s">
        <v>443</v>
      </c>
      <c r="I1083" s="25">
        <f t="shared" si="138"/>
        <v>144</v>
      </c>
      <c r="J1083" s="25">
        <f t="shared" si="140"/>
        <v>21</v>
      </c>
      <c r="K1083" s="25">
        <f t="shared" si="139"/>
        <v>3</v>
      </c>
      <c r="L1083" s="25"/>
      <c r="M1083" s="25"/>
      <c r="N1083" s="39"/>
      <c r="O1083" s="48">
        <v>1080</v>
      </c>
    </row>
    <row r="1084" spans="1:15" ht="16.5" x14ac:dyDescent="0.2">
      <c r="A1084" s="78">
        <f t="shared" si="135"/>
        <v>15</v>
      </c>
      <c r="B1084" s="78">
        <f t="shared" si="141"/>
        <v>181</v>
      </c>
      <c r="C1084" s="78">
        <f t="shared" si="136"/>
        <v>1</v>
      </c>
      <c r="D1084" s="79">
        <f t="shared" si="137"/>
        <v>3150111</v>
      </c>
      <c r="E1084" s="38">
        <v>31501</v>
      </c>
      <c r="F1084" s="25">
        <v>2</v>
      </c>
      <c r="G1084" s="25" t="s">
        <v>438</v>
      </c>
      <c r="H1084" s="25" t="s">
        <v>445</v>
      </c>
      <c r="I1084" s="25">
        <f t="shared" si="138"/>
        <v>144</v>
      </c>
      <c r="J1084" s="25">
        <f t="shared" si="140"/>
        <v>21</v>
      </c>
      <c r="K1084" s="25">
        <f t="shared" si="139"/>
        <v>3</v>
      </c>
      <c r="L1084" s="25"/>
      <c r="M1084" s="25"/>
      <c r="N1084" s="39"/>
      <c r="O1084" s="48">
        <v>1081</v>
      </c>
    </row>
    <row r="1085" spans="1:15" ht="16.5" x14ac:dyDescent="0.2">
      <c r="A1085" s="78">
        <f t="shared" si="135"/>
        <v>15</v>
      </c>
      <c r="B1085" s="78">
        <f t="shared" si="141"/>
        <v>181</v>
      </c>
      <c r="C1085" s="78">
        <f t="shared" si="136"/>
        <v>1</v>
      </c>
      <c r="D1085" s="79">
        <f t="shared" si="137"/>
        <v>3150110</v>
      </c>
      <c r="E1085" s="38">
        <v>31501</v>
      </c>
      <c r="F1085" s="25">
        <v>3</v>
      </c>
      <c r="G1085" s="25" t="s">
        <v>437</v>
      </c>
      <c r="H1085" s="25" t="s">
        <v>1002</v>
      </c>
      <c r="I1085" s="25">
        <f t="shared" si="138"/>
        <v>144</v>
      </c>
      <c r="J1085" s="25">
        <f t="shared" si="140"/>
        <v>21</v>
      </c>
      <c r="K1085" s="25">
        <f t="shared" si="139"/>
        <v>3</v>
      </c>
      <c r="L1085" s="25"/>
      <c r="M1085" s="25"/>
      <c r="N1085" s="39"/>
      <c r="O1085" s="48">
        <v>1082</v>
      </c>
    </row>
    <row r="1086" spans="1:15" ht="17.25" thickBot="1" x14ac:dyDescent="0.25">
      <c r="A1086" s="78">
        <f t="shared" si="135"/>
        <v>15</v>
      </c>
      <c r="B1086" s="78">
        <f t="shared" si="141"/>
        <v>181</v>
      </c>
      <c r="C1086" s="78">
        <f t="shared" si="136"/>
        <v>1</v>
      </c>
      <c r="D1086" s="79">
        <f t="shared" si="137"/>
        <v>3150111</v>
      </c>
      <c r="E1086" s="40">
        <v>31501</v>
      </c>
      <c r="F1086" s="41">
        <v>3</v>
      </c>
      <c r="G1086" s="41" t="s">
        <v>438</v>
      </c>
      <c r="H1086" s="41" t="s">
        <v>442</v>
      </c>
      <c r="I1086" s="41">
        <f t="shared" si="138"/>
        <v>144</v>
      </c>
      <c r="J1086" s="41">
        <f t="shared" si="140"/>
        <v>21</v>
      </c>
      <c r="K1086" s="41">
        <f t="shared" si="139"/>
        <v>3</v>
      </c>
      <c r="L1086" s="41"/>
      <c r="M1086" s="41"/>
      <c r="N1086" s="43"/>
      <c r="O1086" s="48">
        <v>1083</v>
      </c>
    </row>
    <row r="1087" spans="1:15" ht="16.5" x14ac:dyDescent="0.2">
      <c r="A1087" s="78">
        <f t="shared" si="135"/>
        <v>15</v>
      </c>
      <c r="B1087" s="78">
        <f t="shared" si="141"/>
        <v>182</v>
      </c>
      <c r="C1087" s="78">
        <f t="shared" si="136"/>
        <v>2</v>
      </c>
      <c r="D1087" s="79">
        <f t="shared" si="137"/>
        <v>3150220</v>
      </c>
      <c r="E1087" s="35">
        <v>31502</v>
      </c>
      <c r="F1087" s="36">
        <v>1</v>
      </c>
      <c r="G1087" s="36" t="s">
        <v>437</v>
      </c>
      <c r="H1087" s="36" t="s">
        <v>1463</v>
      </c>
      <c r="I1087" s="36">
        <f t="shared" si="138"/>
        <v>144</v>
      </c>
      <c r="J1087" s="36">
        <f t="shared" si="140"/>
        <v>21</v>
      </c>
      <c r="K1087" s="36">
        <f t="shared" si="139"/>
        <v>3</v>
      </c>
      <c r="L1087" s="36"/>
      <c r="M1087" s="36"/>
      <c r="N1087" s="37"/>
      <c r="O1087" s="48">
        <v>1084</v>
      </c>
    </row>
    <row r="1088" spans="1:15" ht="16.5" x14ac:dyDescent="0.2">
      <c r="A1088" s="78">
        <f t="shared" si="135"/>
        <v>15</v>
      </c>
      <c r="B1088" s="78">
        <f t="shared" si="141"/>
        <v>182</v>
      </c>
      <c r="C1088" s="78">
        <f t="shared" si="136"/>
        <v>2</v>
      </c>
      <c r="D1088" s="79">
        <f t="shared" si="137"/>
        <v>3150221</v>
      </c>
      <c r="E1088" s="38">
        <v>31502</v>
      </c>
      <c r="F1088" s="25">
        <v>1</v>
      </c>
      <c r="G1088" s="25" t="s">
        <v>3473</v>
      </c>
      <c r="H1088" s="25" t="s">
        <v>441</v>
      </c>
      <c r="I1088" s="25">
        <f t="shared" si="138"/>
        <v>144</v>
      </c>
      <c r="J1088" s="25">
        <f t="shared" si="140"/>
        <v>21</v>
      </c>
      <c r="K1088" s="25">
        <f t="shared" si="139"/>
        <v>3</v>
      </c>
      <c r="L1088" s="25"/>
      <c r="M1088" s="25"/>
      <c r="N1088" s="39"/>
      <c r="O1088" s="48">
        <v>1085</v>
      </c>
    </row>
    <row r="1089" spans="1:15" ht="16.5" x14ac:dyDescent="0.2">
      <c r="A1089" s="78">
        <f t="shared" si="135"/>
        <v>15</v>
      </c>
      <c r="B1089" s="78">
        <f t="shared" si="141"/>
        <v>182</v>
      </c>
      <c r="C1089" s="78">
        <f t="shared" si="136"/>
        <v>2</v>
      </c>
      <c r="D1089" s="79">
        <f t="shared" si="137"/>
        <v>3150220</v>
      </c>
      <c r="E1089" s="38">
        <v>31502</v>
      </c>
      <c r="F1089" s="25">
        <v>2</v>
      </c>
      <c r="G1089" s="25" t="s">
        <v>437</v>
      </c>
      <c r="H1089" s="25" t="s">
        <v>3479</v>
      </c>
      <c r="I1089" s="25">
        <f t="shared" si="138"/>
        <v>144</v>
      </c>
      <c r="J1089" s="25">
        <f t="shared" si="140"/>
        <v>21</v>
      </c>
      <c r="K1089" s="25">
        <f t="shared" si="139"/>
        <v>3</v>
      </c>
      <c r="L1089" s="25"/>
      <c r="M1089" s="25"/>
      <c r="N1089" s="39"/>
      <c r="O1089" s="48">
        <v>1086</v>
      </c>
    </row>
    <row r="1090" spans="1:15" ht="16.5" x14ac:dyDescent="0.2">
      <c r="A1090" s="78">
        <f t="shared" ref="A1090:A1153" si="142">MATCH(B1090-1,$AD$4:$AD$19,1)</f>
        <v>15</v>
      </c>
      <c r="B1090" s="78">
        <f t="shared" si="141"/>
        <v>182</v>
      </c>
      <c r="C1090" s="78">
        <f t="shared" ref="C1090:C1153" si="143">B1090-INDEX($AD$4:$AD$19,A1090)</f>
        <v>2</v>
      </c>
      <c r="D1090" s="79">
        <f t="shared" ref="D1090:D1153" si="144">E1090*100+C1090*10+IF(G1090="jlr",0,1)</f>
        <v>3150221</v>
      </c>
      <c r="E1090" s="38">
        <v>31502</v>
      </c>
      <c r="F1090" s="25">
        <v>2</v>
      </c>
      <c r="G1090" s="25" t="s">
        <v>438</v>
      </c>
      <c r="H1090" s="25" t="s">
        <v>445</v>
      </c>
      <c r="I1090" s="25">
        <f t="shared" ref="I1090:I1153" si="145">INDEX($V$4:$V$198,B1090)</f>
        <v>144</v>
      </c>
      <c r="J1090" s="25">
        <f t="shared" si="140"/>
        <v>21</v>
      </c>
      <c r="K1090" s="25">
        <f t="shared" ref="K1090:K1153" si="146">INDEX($Z$4:$Z$198,B1090)</f>
        <v>3</v>
      </c>
      <c r="L1090" s="25"/>
      <c r="M1090" s="25"/>
      <c r="N1090" s="39"/>
      <c r="O1090" s="48">
        <v>1087</v>
      </c>
    </row>
    <row r="1091" spans="1:15" ht="16.5" x14ac:dyDescent="0.2">
      <c r="A1091" s="78">
        <f t="shared" si="142"/>
        <v>15</v>
      </c>
      <c r="B1091" s="78">
        <f t="shared" si="141"/>
        <v>182</v>
      </c>
      <c r="C1091" s="78">
        <f t="shared" si="143"/>
        <v>2</v>
      </c>
      <c r="D1091" s="79">
        <f t="shared" si="144"/>
        <v>3150220</v>
      </c>
      <c r="E1091" s="38">
        <v>31502</v>
      </c>
      <c r="F1091" s="25">
        <v>3</v>
      </c>
      <c r="G1091" s="25" t="s">
        <v>437</v>
      </c>
      <c r="H1091" s="25" t="s">
        <v>1002</v>
      </c>
      <c r="I1091" s="25">
        <f t="shared" si="145"/>
        <v>144</v>
      </c>
      <c r="J1091" s="25">
        <f t="shared" ref="J1091:J1154" si="147">INDEX($W$4:$Y$198,B1091,F1091)</f>
        <v>21</v>
      </c>
      <c r="K1091" s="25">
        <f t="shared" si="146"/>
        <v>3</v>
      </c>
      <c r="L1091" s="25"/>
      <c r="M1091" s="25"/>
      <c r="N1091" s="39"/>
      <c r="O1091" s="48">
        <v>1088</v>
      </c>
    </row>
    <row r="1092" spans="1:15" ht="17.25" thickBot="1" x14ac:dyDescent="0.25">
      <c r="A1092" s="78">
        <f t="shared" si="142"/>
        <v>15</v>
      </c>
      <c r="B1092" s="78">
        <f t="shared" si="141"/>
        <v>182</v>
      </c>
      <c r="C1092" s="78">
        <f t="shared" si="143"/>
        <v>2</v>
      </c>
      <c r="D1092" s="79">
        <f t="shared" si="144"/>
        <v>3150221</v>
      </c>
      <c r="E1092" s="40">
        <v>31502</v>
      </c>
      <c r="F1092" s="41">
        <v>3</v>
      </c>
      <c r="G1092" s="41" t="s">
        <v>438</v>
      </c>
      <c r="H1092" s="41" t="s">
        <v>442</v>
      </c>
      <c r="I1092" s="41">
        <f t="shared" si="145"/>
        <v>144</v>
      </c>
      <c r="J1092" s="41">
        <f t="shared" si="147"/>
        <v>21</v>
      </c>
      <c r="K1092" s="41">
        <f t="shared" si="146"/>
        <v>3</v>
      </c>
      <c r="L1092" s="41"/>
      <c r="M1092" s="41"/>
      <c r="N1092" s="43"/>
      <c r="O1092" s="48">
        <v>1089</v>
      </c>
    </row>
    <row r="1093" spans="1:15" ht="16.5" x14ac:dyDescent="0.2">
      <c r="A1093" s="78">
        <f t="shared" si="142"/>
        <v>15</v>
      </c>
      <c r="B1093" s="78">
        <f t="shared" si="141"/>
        <v>183</v>
      </c>
      <c r="C1093" s="78">
        <f t="shared" si="143"/>
        <v>3</v>
      </c>
      <c r="D1093" s="79">
        <f t="shared" si="144"/>
        <v>3150330</v>
      </c>
      <c r="E1093" s="35">
        <v>31503</v>
      </c>
      <c r="F1093" s="36">
        <v>1</v>
      </c>
      <c r="G1093" s="36" t="s">
        <v>437</v>
      </c>
      <c r="H1093" s="36" t="s">
        <v>1463</v>
      </c>
      <c r="I1093" s="36">
        <f t="shared" si="145"/>
        <v>145</v>
      </c>
      <c r="J1093" s="36">
        <f t="shared" si="147"/>
        <v>21</v>
      </c>
      <c r="K1093" s="36">
        <f t="shared" si="146"/>
        <v>3</v>
      </c>
      <c r="L1093" s="36"/>
      <c r="M1093" s="36"/>
      <c r="N1093" s="37"/>
      <c r="O1093" s="48">
        <v>1090</v>
      </c>
    </row>
    <row r="1094" spans="1:15" ht="16.5" x14ac:dyDescent="0.2">
      <c r="A1094" s="78">
        <f t="shared" si="142"/>
        <v>15</v>
      </c>
      <c r="B1094" s="78">
        <f t="shared" si="141"/>
        <v>183</v>
      </c>
      <c r="C1094" s="78">
        <f t="shared" si="143"/>
        <v>3</v>
      </c>
      <c r="D1094" s="79">
        <f t="shared" si="144"/>
        <v>3150331</v>
      </c>
      <c r="E1094" s="38">
        <v>31503</v>
      </c>
      <c r="F1094" s="25">
        <v>1</v>
      </c>
      <c r="G1094" s="25" t="s">
        <v>438</v>
      </c>
      <c r="H1094" s="25" t="s">
        <v>441</v>
      </c>
      <c r="I1094" s="25">
        <f t="shared" si="145"/>
        <v>145</v>
      </c>
      <c r="J1094" s="25">
        <f t="shared" si="147"/>
        <v>21</v>
      </c>
      <c r="K1094" s="25">
        <f t="shared" si="146"/>
        <v>3</v>
      </c>
      <c r="L1094" s="25"/>
      <c r="M1094" s="25"/>
      <c r="N1094" s="39"/>
      <c r="O1094" s="48">
        <v>1091</v>
      </c>
    </row>
    <row r="1095" spans="1:15" ht="16.5" x14ac:dyDescent="0.2">
      <c r="A1095" s="78">
        <f t="shared" si="142"/>
        <v>15</v>
      </c>
      <c r="B1095" s="78">
        <f t="shared" si="141"/>
        <v>183</v>
      </c>
      <c r="C1095" s="78">
        <f t="shared" si="143"/>
        <v>3</v>
      </c>
      <c r="D1095" s="79">
        <f t="shared" si="144"/>
        <v>3150330</v>
      </c>
      <c r="E1095" s="38">
        <v>31503</v>
      </c>
      <c r="F1095" s="25">
        <v>2</v>
      </c>
      <c r="G1095" s="25" t="s">
        <v>437</v>
      </c>
      <c r="H1095" s="25" t="s">
        <v>443</v>
      </c>
      <c r="I1095" s="25">
        <f t="shared" si="145"/>
        <v>145</v>
      </c>
      <c r="J1095" s="25">
        <f t="shared" si="147"/>
        <v>21</v>
      </c>
      <c r="K1095" s="25">
        <f t="shared" si="146"/>
        <v>3</v>
      </c>
      <c r="L1095" s="25"/>
      <c r="M1095" s="25"/>
      <c r="N1095" s="39"/>
      <c r="O1095" s="48">
        <v>1092</v>
      </c>
    </row>
    <row r="1096" spans="1:15" ht="16.5" x14ac:dyDescent="0.2">
      <c r="A1096" s="78">
        <f t="shared" si="142"/>
        <v>15</v>
      </c>
      <c r="B1096" s="78">
        <f t="shared" si="141"/>
        <v>183</v>
      </c>
      <c r="C1096" s="78">
        <f t="shared" si="143"/>
        <v>3</v>
      </c>
      <c r="D1096" s="79">
        <f t="shared" si="144"/>
        <v>3150331</v>
      </c>
      <c r="E1096" s="38">
        <v>31503</v>
      </c>
      <c r="F1096" s="25">
        <v>2</v>
      </c>
      <c r="G1096" s="25" t="s">
        <v>438</v>
      </c>
      <c r="H1096" s="25" t="s">
        <v>445</v>
      </c>
      <c r="I1096" s="25">
        <f t="shared" si="145"/>
        <v>145</v>
      </c>
      <c r="J1096" s="25">
        <f t="shared" si="147"/>
        <v>21</v>
      </c>
      <c r="K1096" s="25">
        <f t="shared" si="146"/>
        <v>3</v>
      </c>
      <c r="L1096" s="25"/>
      <c r="M1096" s="25"/>
      <c r="N1096" s="39"/>
      <c r="O1096" s="48">
        <v>1093</v>
      </c>
    </row>
    <row r="1097" spans="1:15" ht="16.5" x14ac:dyDescent="0.2">
      <c r="A1097" s="78">
        <f t="shared" si="142"/>
        <v>15</v>
      </c>
      <c r="B1097" s="78">
        <f t="shared" ref="B1097:B1160" si="148">INT((O1100-1)/6)+1</f>
        <v>183</v>
      </c>
      <c r="C1097" s="78">
        <f t="shared" si="143"/>
        <v>3</v>
      </c>
      <c r="D1097" s="79">
        <f t="shared" si="144"/>
        <v>3150330</v>
      </c>
      <c r="E1097" s="38">
        <v>31503</v>
      </c>
      <c r="F1097" s="25">
        <v>3</v>
      </c>
      <c r="G1097" s="25" t="s">
        <v>437</v>
      </c>
      <c r="H1097" s="25" t="s">
        <v>1002</v>
      </c>
      <c r="I1097" s="25">
        <f t="shared" si="145"/>
        <v>145</v>
      </c>
      <c r="J1097" s="25">
        <f t="shared" si="147"/>
        <v>21</v>
      </c>
      <c r="K1097" s="25">
        <f t="shared" si="146"/>
        <v>3</v>
      </c>
      <c r="L1097" s="25"/>
      <c r="M1097" s="25"/>
      <c r="N1097" s="39"/>
      <c r="O1097" s="48">
        <v>1094</v>
      </c>
    </row>
    <row r="1098" spans="1:15" ht="17.25" thickBot="1" x14ac:dyDescent="0.25">
      <c r="A1098" s="78">
        <f t="shared" si="142"/>
        <v>15</v>
      </c>
      <c r="B1098" s="78">
        <f t="shared" si="148"/>
        <v>183</v>
      </c>
      <c r="C1098" s="78">
        <f t="shared" si="143"/>
        <v>3</v>
      </c>
      <c r="D1098" s="79">
        <f t="shared" si="144"/>
        <v>3150331</v>
      </c>
      <c r="E1098" s="40">
        <v>31503</v>
      </c>
      <c r="F1098" s="41">
        <v>3</v>
      </c>
      <c r="G1098" s="41" t="s">
        <v>438</v>
      </c>
      <c r="H1098" s="41" t="s">
        <v>442</v>
      </c>
      <c r="I1098" s="41">
        <f t="shared" si="145"/>
        <v>145</v>
      </c>
      <c r="J1098" s="41">
        <f t="shared" si="147"/>
        <v>21</v>
      </c>
      <c r="K1098" s="41">
        <f t="shared" si="146"/>
        <v>3</v>
      </c>
      <c r="L1098" s="41"/>
      <c r="M1098" s="41"/>
      <c r="N1098" s="43"/>
      <c r="O1098" s="48">
        <v>1095</v>
      </c>
    </row>
    <row r="1099" spans="1:15" ht="16.5" x14ac:dyDescent="0.2">
      <c r="A1099" s="78">
        <f t="shared" si="142"/>
        <v>15</v>
      </c>
      <c r="B1099" s="78">
        <f t="shared" si="148"/>
        <v>184</v>
      </c>
      <c r="C1099" s="78">
        <f t="shared" si="143"/>
        <v>4</v>
      </c>
      <c r="D1099" s="79">
        <f t="shared" si="144"/>
        <v>3150440</v>
      </c>
      <c r="E1099" s="35">
        <v>31504</v>
      </c>
      <c r="F1099" s="36">
        <v>1</v>
      </c>
      <c r="G1099" s="36" t="s">
        <v>437</v>
      </c>
      <c r="H1099" s="36" t="s">
        <v>1463</v>
      </c>
      <c r="I1099" s="36">
        <f t="shared" si="145"/>
        <v>145</v>
      </c>
      <c r="J1099" s="36">
        <f t="shared" si="147"/>
        <v>21</v>
      </c>
      <c r="K1099" s="36">
        <f t="shared" si="146"/>
        <v>3</v>
      </c>
      <c r="L1099" s="36"/>
      <c r="M1099" s="36"/>
      <c r="N1099" s="37"/>
      <c r="O1099" s="48">
        <v>1096</v>
      </c>
    </row>
    <row r="1100" spans="1:15" ht="16.5" x14ac:dyDescent="0.2">
      <c r="A1100" s="78">
        <f t="shared" si="142"/>
        <v>15</v>
      </c>
      <c r="B1100" s="78">
        <f t="shared" si="148"/>
        <v>184</v>
      </c>
      <c r="C1100" s="78">
        <f t="shared" si="143"/>
        <v>4</v>
      </c>
      <c r="D1100" s="79">
        <f t="shared" si="144"/>
        <v>3150441</v>
      </c>
      <c r="E1100" s="38">
        <v>31504</v>
      </c>
      <c r="F1100" s="25">
        <v>1</v>
      </c>
      <c r="G1100" s="25" t="s">
        <v>438</v>
      </c>
      <c r="H1100" s="25" t="s">
        <v>3478</v>
      </c>
      <c r="I1100" s="25">
        <f t="shared" si="145"/>
        <v>145</v>
      </c>
      <c r="J1100" s="25">
        <f t="shared" si="147"/>
        <v>21</v>
      </c>
      <c r="K1100" s="25">
        <f t="shared" si="146"/>
        <v>3</v>
      </c>
      <c r="L1100" s="25"/>
      <c r="M1100" s="25"/>
      <c r="N1100" s="39"/>
      <c r="O1100" s="48">
        <v>1097</v>
      </c>
    </row>
    <row r="1101" spans="1:15" ht="16.5" x14ac:dyDescent="0.2">
      <c r="A1101" s="78">
        <f t="shared" si="142"/>
        <v>15</v>
      </c>
      <c r="B1101" s="78">
        <f t="shared" si="148"/>
        <v>184</v>
      </c>
      <c r="C1101" s="78">
        <f t="shared" si="143"/>
        <v>4</v>
      </c>
      <c r="D1101" s="79">
        <f t="shared" si="144"/>
        <v>3150440</v>
      </c>
      <c r="E1101" s="38">
        <v>31504</v>
      </c>
      <c r="F1101" s="25">
        <v>2</v>
      </c>
      <c r="G1101" s="25" t="s">
        <v>437</v>
      </c>
      <c r="H1101" s="25" t="s">
        <v>443</v>
      </c>
      <c r="I1101" s="25">
        <f t="shared" si="145"/>
        <v>145</v>
      </c>
      <c r="J1101" s="25">
        <f t="shared" si="147"/>
        <v>21</v>
      </c>
      <c r="K1101" s="25">
        <f t="shared" si="146"/>
        <v>3</v>
      </c>
      <c r="L1101" s="25"/>
      <c r="M1101" s="25"/>
      <c r="N1101" s="39"/>
      <c r="O1101" s="48">
        <v>1098</v>
      </c>
    </row>
    <row r="1102" spans="1:15" ht="16.5" x14ac:dyDescent="0.2">
      <c r="A1102" s="78">
        <f t="shared" si="142"/>
        <v>15</v>
      </c>
      <c r="B1102" s="78">
        <f t="shared" si="148"/>
        <v>184</v>
      </c>
      <c r="C1102" s="78">
        <f t="shared" si="143"/>
        <v>4</v>
      </c>
      <c r="D1102" s="79">
        <f t="shared" si="144"/>
        <v>3150441</v>
      </c>
      <c r="E1102" s="38">
        <v>31504</v>
      </c>
      <c r="F1102" s="25">
        <v>2</v>
      </c>
      <c r="G1102" s="25" t="s">
        <v>438</v>
      </c>
      <c r="H1102" s="25" t="s">
        <v>3480</v>
      </c>
      <c r="I1102" s="25">
        <f t="shared" si="145"/>
        <v>145</v>
      </c>
      <c r="J1102" s="25">
        <f t="shared" si="147"/>
        <v>21</v>
      </c>
      <c r="K1102" s="25">
        <f t="shared" si="146"/>
        <v>3</v>
      </c>
      <c r="L1102" s="25"/>
      <c r="M1102" s="25"/>
      <c r="N1102" s="39"/>
      <c r="O1102" s="48">
        <v>1099</v>
      </c>
    </row>
    <row r="1103" spans="1:15" ht="16.5" x14ac:dyDescent="0.2">
      <c r="A1103" s="78">
        <f t="shared" si="142"/>
        <v>15</v>
      </c>
      <c r="B1103" s="78">
        <f t="shared" si="148"/>
        <v>184</v>
      </c>
      <c r="C1103" s="78">
        <f t="shared" si="143"/>
        <v>4</v>
      </c>
      <c r="D1103" s="79">
        <f t="shared" si="144"/>
        <v>3150440</v>
      </c>
      <c r="E1103" s="38">
        <v>31504</v>
      </c>
      <c r="F1103" s="25">
        <v>3</v>
      </c>
      <c r="G1103" s="25" t="s">
        <v>437</v>
      </c>
      <c r="H1103" s="25" t="s">
        <v>3476</v>
      </c>
      <c r="I1103" s="25">
        <f t="shared" si="145"/>
        <v>145</v>
      </c>
      <c r="J1103" s="25">
        <f t="shared" si="147"/>
        <v>21</v>
      </c>
      <c r="K1103" s="25">
        <f t="shared" si="146"/>
        <v>3</v>
      </c>
      <c r="L1103" s="25"/>
      <c r="M1103" s="25"/>
      <c r="N1103" s="39"/>
      <c r="O1103" s="48">
        <v>1100</v>
      </c>
    </row>
    <row r="1104" spans="1:15" ht="17.25" thickBot="1" x14ac:dyDescent="0.25">
      <c r="A1104" s="78">
        <f t="shared" si="142"/>
        <v>15</v>
      </c>
      <c r="B1104" s="78">
        <f t="shared" si="148"/>
        <v>184</v>
      </c>
      <c r="C1104" s="78">
        <f t="shared" si="143"/>
        <v>4</v>
      </c>
      <c r="D1104" s="79">
        <f t="shared" si="144"/>
        <v>3150441</v>
      </c>
      <c r="E1104" s="40">
        <v>31504</v>
      </c>
      <c r="F1104" s="41">
        <v>3</v>
      </c>
      <c r="G1104" s="41" t="s">
        <v>438</v>
      </c>
      <c r="H1104" s="41" t="s">
        <v>3481</v>
      </c>
      <c r="I1104" s="41">
        <f t="shared" si="145"/>
        <v>145</v>
      </c>
      <c r="J1104" s="41">
        <f t="shared" si="147"/>
        <v>21</v>
      </c>
      <c r="K1104" s="41">
        <f t="shared" si="146"/>
        <v>3</v>
      </c>
      <c r="L1104" s="41"/>
      <c r="M1104" s="41"/>
      <c r="N1104" s="43"/>
      <c r="O1104" s="48">
        <v>1101</v>
      </c>
    </row>
    <row r="1105" spans="1:15" ht="16.5" x14ac:dyDescent="0.2">
      <c r="A1105" s="78">
        <f t="shared" si="142"/>
        <v>15</v>
      </c>
      <c r="B1105" s="78">
        <f t="shared" si="148"/>
        <v>185</v>
      </c>
      <c r="C1105" s="78">
        <f t="shared" si="143"/>
        <v>5</v>
      </c>
      <c r="D1105" s="79">
        <f t="shared" si="144"/>
        <v>3150550</v>
      </c>
      <c r="E1105" s="35">
        <v>31505</v>
      </c>
      <c r="F1105" s="36">
        <v>1</v>
      </c>
      <c r="G1105" s="36" t="s">
        <v>437</v>
      </c>
      <c r="H1105" s="36" t="s">
        <v>1463</v>
      </c>
      <c r="I1105" s="36">
        <f t="shared" si="145"/>
        <v>146</v>
      </c>
      <c r="J1105" s="36">
        <f t="shared" si="147"/>
        <v>21</v>
      </c>
      <c r="K1105" s="36">
        <f t="shared" si="146"/>
        <v>3</v>
      </c>
      <c r="L1105" s="36"/>
      <c r="M1105" s="36"/>
      <c r="N1105" s="37"/>
      <c r="O1105" s="48">
        <v>1102</v>
      </c>
    </row>
    <row r="1106" spans="1:15" ht="16.5" x14ac:dyDescent="0.2">
      <c r="A1106" s="78">
        <f t="shared" si="142"/>
        <v>15</v>
      </c>
      <c r="B1106" s="78">
        <f t="shared" si="148"/>
        <v>185</v>
      </c>
      <c r="C1106" s="78">
        <f t="shared" si="143"/>
        <v>5</v>
      </c>
      <c r="D1106" s="79">
        <f t="shared" si="144"/>
        <v>3150551</v>
      </c>
      <c r="E1106" s="38">
        <v>31505</v>
      </c>
      <c r="F1106" s="25">
        <v>1</v>
      </c>
      <c r="G1106" s="25" t="s">
        <v>438</v>
      </c>
      <c r="H1106" s="25" t="s">
        <v>441</v>
      </c>
      <c r="I1106" s="25">
        <f t="shared" si="145"/>
        <v>146</v>
      </c>
      <c r="J1106" s="25">
        <f t="shared" si="147"/>
        <v>21</v>
      </c>
      <c r="K1106" s="25">
        <f t="shared" si="146"/>
        <v>3</v>
      </c>
      <c r="L1106" s="25"/>
      <c r="M1106" s="25"/>
      <c r="N1106" s="39"/>
      <c r="O1106" s="48">
        <v>1103</v>
      </c>
    </row>
    <row r="1107" spans="1:15" ht="16.5" x14ac:dyDescent="0.2">
      <c r="A1107" s="78">
        <f t="shared" si="142"/>
        <v>15</v>
      </c>
      <c r="B1107" s="78">
        <f t="shared" si="148"/>
        <v>185</v>
      </c>
      <c r="C1107" s="78">
        <f t="shared" si="143"/>
        <v>5</v>
      </c>
      <c r="D1107" s="79">
        <f t="shared" si="144"/>
        <v>3150550</v>
      </c>
      <c r="E1107" s="38">
        <v>31505</v>
      </c>
      <c r="F1107" s="25">
        <v>2</v>
      </c>
      <c r="G1107" s="25" t="s">
        <v>437</v>
      </c>
      <c r="H1107" s="25" t="s">
        <v>443</v>
      </c>
      <c r="I1107" s="25">
        <f t="shared" si="145"/>
        <v>146</v>
      </c>
      <c r="J1107" s="25">
        <f t="shared" si="147"/>
        <v>21</v>
      </c>
      <c r="K1107" s="25">
        <f t="shared" si="146"/>
        <v>3</v>
      </c>
      <c r="L1107" s="25"/>
      <c r="M1107" s="25"/>
      <c r="N1107" s="39"/>
      <c r="O1107" s="48">
        <v>1104</v>
      </c>
    </row>
    <row r="1108" spans="1:15" ht="16.5" x14ac:dyDescent="0.2">
      <c r="A1108" s="78">
        <f t="shared" si="142"/>
        <v>15</v>
      </c>
      <c r="B1108" s="78">
        <f t="shared" si="148"/>
        <v>185</v>
      </c>
      <c r="C1108" s="78">
        <f t="shared" si="143"/>
        <v>5</v>
      </c>
      <c r="D1108" s="79">
        <f t="shared" si="144"/>
        <v>3150551</v>
      </c>
      <c r="E1108" s="38">
        <v>31505</v>
      </c>
      <c r="F1108" s="25">
        <v>2</v>
      </c>
      <c r="G1108" s="25" t="s">
        <v>438</v>
      </c>
      <c r="H1108" s="25" t="s">
        <v>3480</v>
      </c>
      <c r="I1108" s="25">
        <f t="shared" si="145"/>
        <v>146</v>
      </c>
      <c r="J1108" s="25">
        <f t="shared" si="147"/>
        <v>21</v>
      </c>
      <c r="K1108" s="25">
        <f t="shared" si="146"/>
        <v>3</v>
      </c>
      <c r="L1108" s="25"/>
      <c r="M1108" s="25"/>
      <c r="N1108" s="39"/>
      <c r="O1108" s="48">
        <v>1105</v>
      </c>
    </row>
    <row r="1109" spans="1:15" ht="16.5" x14ac:dyDescent="0.2">
      <c r="A1109" s="78">
        <f t="shared" si="142"/>
        <v>15</v>
      </c>
      <c r="B1109" s="78">
        <f t="shared" si="148"/>
        <v>185</v>
      </c>
      <c r="C1109" s="78">
        <f t="shared" si="143"/>
        <v>5</v>
      </c>
      <c r="D1109" s="79">
        <f t="shared" si="144"/>
        <v>3150550</v>
      </c>
      <c r="E1109" s="38">
        <v>31505</v>
      </c>
      <c r="F1109" s="25">
        <v>3</v>
      </c>
      <c r="G1109" s="25" t="s">
        <v>437</v>
      </c>
      <c r="H1109" s="25" t="s">
        <v>1002</v>
      </c>
      <c r="I1109" s="25">
        <f t="shared" si="145"/>
        <v>146</v>
      </c>
      <c r="J1109" s="25">
        <f t="shared" si="147"/>
        <v>21</v>
      </c>
      <c r="K1109" s="25">
        <f t="shared" si="146"/>
        <v>3</v>
      </c>
      <c r="L1109" s="25"/>
      <c r="M1109" s="25"/>
      <c r="N1109" s="39"/>
      <c r="O1109" s="48">
        <v>1106</v>
      </c>
    </row>
    <row r="1110" spans="1:15" ht="17.25" thickBot="1" x14ac:dyDescent="0.25">
      <c r="A1110" s="78">
        <f t="shared" si="142"/>
        <v>15</v>
      </c>
      <c r="B1110" s="78">
        <f t="shared" si="148"/>
        <v>185</v>
      </c>
      <c r="C1110" s="78">
        <f t="shared" si="143"/>
        <v>5</v>
      </c>
      <c r="D1110" s="79">
        <f t="shared" si="144"/>
        <v>3150551</v>
      </c>
      <c r="E1110" s="40">
        <v>31505</v>
      </c>
      <c r="F1110" s="41">
        <v>3</v>
      </c>
      <c r="G1110" s="41" t="s">
        <v>438</v>
      </c>
      <c r="H1110" s="41" t="s">
        <v>442</v>
      </c>
      <c r="I1110" s="41">
        <f t="shared" si="145"/>
        <v>146</v>
      </c>
      <c r="J1110" s="41">
        <f t="shared" si="147"/>
        <v>21</v>
      </c>
      <c r="K1110" s="41">
        <f t="shared" si="146"/>
        <v>3</v>
      </c>
      <c r="L1110" s="41"/>
      <c r="M1110" s="41"/>
      <c r="N1110" s="43"/>
      <c r="O1110" s="48">
        <v>1107</v>
      </c>
    </row>
    <row r="1111" spans="1:15" ht="16.5" x14ac:dyDescent="0.2">
      <c r="A1111" s="78">
        <f t="shared" si="142"/>
        <v>15</v>
      </c>
      <c r="B1111" s="78">
        <f t="shared" si="148"/>
        <v>186</v>
      </c>
      <c r="C1111" s="78">
        <f t="shared" si="143"/>
        <v>6</v>
      </c>
      <c r="D1111" s="79">
        <f t="shared" si="144"/>
        <v>3150660</v>
      </c>
      <c r="E1111" s="35">
        <v>31506</v>
      </c>
      <c r="F1111" s="36">
        <v>1</v>
      </c>
      <c r="G1111" s="36" t="s">
        <v>437</v>
      </c>
      <c r="H1111" s="36" t="s">
        <v>1463</v>
      </c>
      <c r="I1111" s="36">
        <f t="shared" si="145"/>
        <v>146</v>
      </c>
      <c r="J1111" s="36">
        <f t="shared" si="147"/>
        <v>21</v>
      </c>
      <c r="K1111" s="36">
        <f t="shared" si="146"/>
        <v>3</v>
      </c>
      <c r="L1111" s="36"/>
      <c r="M1111" s="36"/>
      <c r="N1111" s="37"/>
      <c r="O1111" s="48">
        <v>1108</v>
      </c>
    </row>
    <row r="1112" spans="1:15" ht="16.5" x14ac:dyDescent="0.2">
      <c r="A1112" s="78">
        <f t="shared" si="142"/>
        <v>15</v>
      </c>
      <c r="B1112" s="78">
        <f t="shared" si="148"/>
        <v>186</v>
      </c>
      <c r="C1112" s="78">
        <f t="shared" si="143"/>
        <v>6</v>
      </c>
      <c r="D1112" s="79">
        <f t="shared" si="144"/>
        <v>3150661</v>
      </c>
      <c r="E1112" s="38">
        <v>31506</v>
      </c>
      <c r="F1112" s="25">
        <v>1</v>
      </c>
      <c r="G1112" s="25" t="s">
        <v>438</v>
      </c>
      <c r="H1112" s="25" t="s">
        <v>441</v>
      </c>
      <c r="I1112" s="25">
        <f t="shared" si="145"/>
        <v>146</v>
      </c>
      <c r="J1112" s="25">
        <f t="shared" si="147"/>
        <v>21</v>
      </c>
      <c r="K1112" s="25">
        <f t="shared" si="146"/>
        <v>3</v>
      </c>
      <c r="L1112" s="25"/>
      <c r="M1112" s="25"/>
      <c r="N1112" s="39"/>
      <c r="O1112" s="48">
        <v>1109</v>
      </c>
    </row>
    <row r="1113" spans="1:15" ht="16.5" x14ac:dyDescent="0.2">
      <c r="A1113" s="78">
        <f t="shared" si="142"/>
        <v>15</v>
      </c>
      <c r="B1113" s="78">
        <f t="shared" si="148"/>
        <v>186</v>
      </c>
      <c r="C1113" s="78">
        <f t="shared" si="143"/>
        <v>6</v>
      </c>
      <c r="D1113" s="79">
        <f t="shared" si="144"/>
        <v>3150660</v>
      </c>
      <c r="E1113" s="38">
        <v>31506</v>
      </c>
      <c r="F1113" s="25">
        <v>2</v>
      </c>
      <c r="G1113" s="25" t="s">
        <v>437</v>
      </c>
      <c r="H1113" s="25" t="s">
        <v>3479</v>
      </c>
      <c r="I1113" s="25">
        <f t="shared" si="145"/>
        <v>146</v>
      </c>
      <c r="J1113" s="25">
        <f t="shared" si="147"/>
        <v>21</v>
      </c>
      <c r="K1113" s="25">
        <f t="shared" si="146"/>
        <v>3</v>
      </c>
      <c r="L1113" s="25"/>
      <c r="M1113" s="25"/>
      <c r="N1113" s="39"/>
      <c r="O1113" s="48">
        <v>1110</v>
      </c>
    </row>
    <row r="1114" spans="1:15" ht="16.5" x14ac:dyDescent="0.2">
      <c r="A1114" s="78">
        <f t="shared" si="142"/>
        <v>15</v>
      </c>
      <c r="B1114" s="78">
        <f t="shared" si="148"/>
        <v>186</v>
      </c>
      <c r="C1114" s="78">
        <f t="shared" si="143"/>
        <v>6</v>
      </c>
      <c r="D1114" s="79">
        <f t="shared" si="144"/>
        <v>3150661</v>
      </c>
      <c r="E1114" s="38">
        <v>31506</v>
      </c>
      <c r="F1114" s="25">
        <v>2</v>
      </c>
      <c r="G1114" s="25" t="s">
        <v>438</v>
      </c>
      <c r="H1114" s="25" t="s">
        <v>3480</v>
      </c>
      <c r="I1114" s="25">
        <f t="shared" si="145"/>
        <v>146</v>
      </c>
      <c r="J1114" s="25">
        <f t="shared" si="147"/>
        <v>21</v>
      </c>
      <c r="K1114" s="25">
        <f t="shared" si="146"/>
        <v>3</v>
      </c>
      <c r="L1114" s="25"/>
      <c r="M1114" s="25"/>
      <c r="N1114" s="39"/>
      <c r="O1114" s="48">
        <v>1111</v>
      </c>
    </row>
    <row r="1115" spans="1:15" ht="16.5" x14ac:dyDescent="0.2">
      <c r="A1115" s="78">
        <f t="shared" si="142"/>
        <v>15</v>
      </c>
      <c r="B1115" s="78">
        <f t="shared" si="148"/>
        <v>186</v>
      </c>
      <c r="C1115" s="78">
        <f t="shared" si="143"/>
        <v>6</v>
      </c>
      <c r="D1115" s="79">
        <f t="shared" si="144"/>
        <v>3150660</v>
      </c>
      <c r="E1115" s="38">
        <v>31506</v>
      </c>
      <c r="F1115" s="25">
        <v>3</v>
      </c>
      <c r="G1115" s="25" t="s">
        <v>437</v>
      </c>
      <c r="H1115" s="25" t="s">
        <v>1002</v>
      </c>
      <c r="I1115" s="25">
        <f t="shared" si="145"/>
        <v>146</v>
      </c>
      <c r="J1115" s="25">
        <f t="shared" si="147"/>
        <v>21</v>
      </c>
      <c r="K1115" s="25">
        <f t="shared" si="146"/>
        <v>3</v>
      </c>
      <c r="L1115" s="25"/>
      <c r="M1115" s="25"/>
      <c r="N1115" s="39"/>
      <c r="O1115" s="48">
        <v>1112</v>
      </c>
    </row>
    <row r="1116" spans="1:15" ht="17.25" thickBot="1" x14ac:dyDescent="0.25">
      <c r="A1116" s="78">
        <f t="shared" si="142"/>
        <v>15</v>
      </c>
      <c r="B1116" s="78">
        <f t="shared" si="148"/>
        <v>186</v>
      </c>
      <c r="C1116" s="78">
        <f t="shared" si="143"/>
        <v>6</v>
      </c>
      <c r="D1116" s="79">
        <f t="shared" si="144"/>
        <v>3150661</v>
      </c>
      <c r="E1116" s="40">
        <v>31506</v>
      </c>
      <c r="F1116" s="41">
        <v>3</v>
      </c>
      <c r="G1116" s="41" t="s">
        <v>438</v>
      </c>
      <c r="H1116" s="41" t="s">
        <v>442</v>
      </c>
      <c r="I1116" s="41">
        <f t="shared" si="145"/>
        <v>146</v>
      </c>
      <c r="J1116" s="41">
        <f t="shared" si="147"/>
        <v>21</v>
      </c>
      <c r="K1116" s="41">
        <f t="shared" si="146"/>
        <v>3</v>
      </c>
      <c r="L1116" s="41"/>
      <c r="M1116" s="41"/>
      <c r="N1116" s="43"/>
      <c r="O1116" s="48">
        <v>1113</v>
      </c>
    </row>
    <row r="1117" spans="1:15" ht="16.5" x14ac:dyDescent="0.2">
      <c r="A1117" s="78">
        <f t="shared" si="142"/>
        <v>15</v>
      </c>
      <c r="B1117" s="78">
        <f t="shared" si="148"/>
        <v>187</v>
      </c>
      <c r="C1117" s="78">
        <f t="shared" si="143"/>
        <v>7</v>
      </c>
      <c r="D1117" s="79">
        <f t="shared" si="144"/>
        <v>3150770</v>
      </c>
      <c r="E1117" s="35">
        <v>31507</v>
      </c>
      <c r="F1117" s="36">
        <v>1</v>
      </c>
      <c r="G1117" s="36" t="s">
        <v>437</v>
      </c>
      <c r="H1117" s="36" t="s">
        <v>1463</v>
      </c>
      <c r="I1117" s="36">
        <f t="shared" si="145"/>
        <v>147</v>
      </c>
      <c r="J1117" s="36">
        <f t="shared" si="147"/>
        <v>21</v>
      </c>
      <c r="K1117" s="36">
        <f t="shared" si="146"/>
        <v>3</v>
      </c>
      <c r="L1117" s="36"/>
      <c r="M1117" s="36"/>
      <c r="N1117" s="37"/>
      <c r="O1117" s="48">
        <v>1114</v>
      </c>
    </row>
    <row r="1118" spans="1:15" ht="16.5" x14ac:dyDescent="0.2">
      <c r="A1118" s="78">
        <f t="shared" si="142"/>
        <v>15</v>
      </c>
      <c r="B1118" s="78">
        <f t="shared" si="148"/>
        <v>187</v>
      </c>
      <c r="C1118" s="78">
        <f t="shared" si="143"/>
        <v>7</v>
      </c>
      <c r="D1118" s="79">
        <f t="shared" si="144"/>
        <v>3150771</v>
      </c>
      <c r="E1118" s="38">
        <v>31507</v>
      </c>
      <c r="F1118" s="25">
        <v>1</v>
      </c>
      <c r="G1118" s="25" t="s">
        <v>438</v>
      </c>
      <c r="H1118" s="25" t="s">
        <v>441</v>
      </c>
      <c r="I1118" s="25">
        <f t="shared" si="145"/>
        <v>147</v>
      </c>
      <c r="J1118" s="25">
        <f t="shared" si="147"/>
        <v>21</v>
      </c>
      <c r="K1118" s="25">
        <f t="shared" si="146"/>
        <v>3</v>
      </c>
      <c r="L1118" s="25"/>
      <c r="M1118" s="25"/>
      <c r="N1118" s="39"/>
      <c r="O1118" s="48">
        <v>1115</v>
      </c>
    </row>
    <row r="1119" spans="1:15" ht="16.5" x14ac:dyDescent="0.2">
      <c r="A1119" s="78">
        <f t="shared" si="142"/>
        <v>15</v>
      </c>
      <c r="B1119" s="78">
        <f t="shared" si="148"/>
        <v>187</v>
      </c>
      <c r="C1119" s="78">
        <f t="shared" si="143"/>
        <v>7</v>
      </c>
      <c r="D1119" s="79">
        <f t="shared" si="144"/>
        <v>3150770</v>
      </c>
      <c r="E1119" s="38">
        <v>31507</v>
      </c>
      <c r="F1119" s="25">
        <v>2</v>
      </c>
      <c r="G1119" s="25" t="s">
        <v>3475</v>
      </c>
      <c r="H1119" s="25" t="s">
        <v>443</v>
      </c>
      <c r="I1119" s="25">
        <f t="shared" si="145"/>
        <v>147</v>
      </c>
      <c r="J1119" s="25">
        <f t="shared" si="147"/>
        <v>21</v>
      </c>
      <c r="K1119" s="25">
        <f t="shared" si="146"/>
        <v>3</v>
      </c>
      <c r="L1119" s="25"/>
      <c r="M1119" s="25"/>
      <c r="N1119" s="39"/>
      <c r="O1119" s="48">
        <v>1116</v>
      </c>
    </row>
    <row r="1120" spans="1:15" ht="16.5" x14ac:dyDescent="0.2">
      <c r="A1120" s="78">
        <f t="shared" si="142"/>
        <v>15</v>
      </c>
      <c r="B1120" s="78">
        <f t="shared" si="148"/>
        <v>187</v>
      </c>
      <c r="C1120" s="78">
        <f t="shared" si="143"/>
        <v>7</v>
      </c>
      <c r="D1120" s="79">
        <f t="shared" si="144"/>
        <v>3150771</v>
      </c>
      <c r="E1120" s="38">
        <v>31507</v>
      </c>
      <c r="F1120" s="25">
        <v>2</v>
      </c>
      <c r="G1120" s="25" t="s">
        <v>438</v>
      </c>
      <c r="H1120" s="25" t="s">
        <v>445</v>
      </c>
      <c r="I1120" s="25">
        <f t="shared" si="145"/>
        <v>147</v>
      </c>
      <c r="J1120" s="25">
        <f t="shared" si="147"/>
        <v>21</v>
      </c>
      <c r="K1120" s="25">
        <f t="shared" si="146"/>
        <v>3</v>
      </c>
      <c r="L1120" s="25"/>
      <c r="M1120" s="25"/>
      <c r="N1120" s="39"/>
      <c r="O1120" s="48">
        <v>1117</v>
      </c>
    </row>
    <row r="1121" spans="1:15" ht="16.5" x14ac:dyDescent="0.2">
      <c r="A1121" s="78">
        <f t="shared" si="142"/>
        <v>15</v>
      </c>
      <c r="B1121" s="78">
        <f t="shared" si="148"/>
        <v>187</v>
      </c>
      <c r="C1121" s="78">
        <f t="shared" si="143"/>
        <v>7</v>
      </c>
      <c r="D1121" s="79">
        <f t="shared" si="144"/>
        <v>3150770</v>
      </c>
      <c r="E1121" s="38">
        <v>31507</v>
      </c>
      <c r="F1121" s="25">
        <v>3</v>
      </c>
      <c r="G1121" s="25" t="s">
        <v>437</v>
      </c>
      <c r="H1121" s="25" t="s">
        <v>1002</v>
      </c>
      <c r="I1121" s="25">
        <f t="shared" si="145"/>
        <v>147</v>
      </c>
      <c r="J1121" s="25">
        <f t="shared" si="147"/>
        <v>21</v>
      </c>
      <c r="K1121" s="25">
        <f t="shared" si="146"/>
        <v>3</v>
      </c>
      <c r="L1121" s="25"/>
      <c r="M1121" s="25"/>
      <c r="N1121" s="39"/>
      <c r="O1121" s="48">
        <v>1118</v>
      </c>
    </row>
    <row r="1122" spans="1:15" ht="17.25" thickBot="1" x14ac:dyDescent="0.25">
      <c r="A1122" s="78">
        <f t="shared" si="142"/>
        <v>15</v>
      </c>
      <c r="B1122" s="78">
        <f t="shared" si="148"/>
        <v>187</v>
      </c>
      <c r="C1122" s="78">
        <f t="shared" si="143"/>
        <v>7</v>
      </c>
      <c r="D1122" s="79">
        <f t="shared" si="144"/>
        <v>3150771</v>
      </c>
      <c r="E1122" s="40">
        <v>31507</v>
      </c>
      <c r="F1122" s="41">
        <v>3</v>
      </c>
      <c r="G1122" s="41" t="s">
        <v>438</v>
      </c>
      <c r="H1122" s="41" t="s">
        <v>442</v>
      </c>
      <c r="I1122" s="41">
        <f t="shared" si="145"/>
        <v>147</v>
      </c>
      <c r="J1122" s="41">
        <f t="shared" si="147"/>
        <v>21</v>
      </c>
      <c r="K1122" s="41">
        <f t="shared" si="146"/>
        <v>3</v>
      </c>
      <c r="L1122" s="41"/>
      <c r="M1122" s="41"/>
      <c r="N1122" s="43"/>
      <c r="O1122" s="48">
        <v>1119</v>
      </c>
    </row>
    <row r="1123" spans="1:15" ht="16.5" x14ac:dyDescent="0.2">
      <c r="A1123" s="78">
        <f t="shared" si="142"/>
        <v>15</v>
      </c>
      <c r="B1123" s="78">
        <f t="shared" si="148"/>
        <v>188</v>
      </c>
      <c r="C1123" s="78">
        <f t="shared" si="143"/>
        <v>8</v>
      </c>
      <c r="D1123" s="79">
        <f t="shared" si="144"/>
        <v>3150880</v>
      </c>
      <c r="E1123" s="35">
        <v>31508</v>
      </c>
      <c r="F1123" s="36">
        <v>1</v>
      </c>
      <c r="G1123" s="36" t="s">
        <v>437</v>
      </c>
      <c r="H1123" s="36" t="s">
        <v>1463</v>
      </c>
      <c r="I1123" s="36">
        <f t="shared" si="145"/>
        <v>147</v>
      </c>
      <c r="J1123" s="36">
        <f t="shared" si="147"/>
        <v>21</v>
      </c>
      <c r="K1123" s="36">
        <f t="shared" si="146"/>
        <v>3</v>
      </c>
      <c r="L1123" s="36"/>
      <c r="M1123" s="36"/>
      <c r="N1123" s="37"/>
      <c r="O1123" s="48">
        <v>1120</v>
      </c>
    </row>
    <row r="1124" spans="1:15" ht="16.5" x14ac:dyDescent="0.2">
      <c r="A1124" s="78">
        <f t="shared" si="142"/>
        <v>15</v>
      </c>
      <c r="B1124" s="78">
        <f t="shared" si="148"/>
        <v>188</v>
      </c>
      <c r="C1124" s="78">
        <f t="shared" si="143"/>
        <v>8</v>
      </c>
      <c r="D1124" s="79">
        <f t="shared" si="144"/>
        <v>3150881</v>
      </c>
      <c r="E1124" s="38">
        <v>31508</v>
      </c>
      <c r="F1124" s="25">
        <v>1</v>
      </c>
      <c r="G1124" s="25" t="s">
        <v>438</v>
      </c>
      <c r="H1124" s="25" t="s">
        <v>441</v>
      </c>
      <c r="I1124" s="25">
        <f t="shared" si="145"/>
        <v>147</v>
      </c>
      <c r="J1124" s="25">
        <f t="shared" si="147"/>
        <v>21</v>
      </c>
      <c r="K1124" s="25">
        <f t="shared" si="146"/>
        <v>3</v>
      </c>
      <c r="L1124" s="25"/>
      <c r="M1124" s="25"/>
      <c r="N1124" s="39"/>
      <c r="O1124" s="48">
        <v>1121</v>
      </c>
    </row>
    <row r="1125" spans="1:15" ht="16.5" x14ac:dyDescent="0.2">
      <c r="A1125" s="78">
        <f t="shared" si="142"/>
        <v>15</v>
      </c>
      <c r="B1125" s="78">
        <f t="shared" si="148"/>
        <v>188</v>
      </c>
      <c r="C1125" s="78">
        <f t="shared" si="143"/>
        <v>8</v>
      </c>
      <c r="D1125" s="79">
        <f t="shared" si="144"/>
        <v>3150880</v>
      </c>
      <c r="E1125" s="38">
        <v>31508</v>
      </c>
      <c r="F1125" s="25">
        <v>2</v>
      </c>
      <c r="G1125" s="25" t="s">
        <v>437</v>
      </c>
      <c r="H1125" s="25" t="s">
        <v>443</v>
      </c>
      <c r="I1125" s="25">
        <f t="shared" si="145"/>
        <v>147</v>
      </c>
      <c r="J1125" s="25">
        <f t="shared" si="147"/>
        <v>21</v>
      </c>
      <c r="K1125" s="25">
        <f t="shared" si="146"/>
        <v>3</v>
      </c>
      <c r="L1125" s="25"/>
      <c r="M1125" s="25"/>
      <c r="N1125" s="39"/>
      <c r="O1125" s="48">
        <v>1122</v>
      </c>
    </row>
    <row r="1126" spans="1:15" ht="16.5" x14ac:dyDescent="0.2">
      <c r="A1126" s="78">
        <f t="shared" si="142"/>
        <v>15</v>
      </c>
      <c r="B1126" s="78">
        <f t="shared" si="148"/>
        <v>188</v>
      </c>
      <c r="C1126" s="78">
        <f t="shared" si="143"/>
        <v>8</v>
      </c>
      <c r="D1126" s="79">
        <f t="shared" si="144"/>
        <v>3150881</v>
      </c>
      <c r="E1126" s="38">
        <v>31508</v>
      </c>
      <c r="F1126" s="25">
        <v>2</v>
      </c>
      <c r="G1126" s="25" t="s">
        <v>3473</v>
      </c>
      <c r="H1126" s="25" t="s">
        <v>445</v>
      </c>
      <c r="I1126" s="25">
        <f t="shared" si="145"/>
        <v>147</v>
      </c>
      <c r="J1126" s="25">
        <f t="shared" si="147"/>
        <v>21</v>
      </c>
      <c r="K1126" s="25">
        <f t="shared" si="146"/>
        <v>3</v>
      </c>
      <c r="L1126" s="25"/>
      <c r="M1126" s="25"/>
      <c r="N1126" s="39"/>
      <c r="O1126" s="48">
        <v>1123</v>
      </c>
    </row>
    <row r="1127" spans="1:15" ht="16.5" x14ac:dyDescent="0.2">
      <c r="A1127" s="78">
        <f t="shared" si="142"/>
        <v>15</v>
      </c>
      <c r="B1127" s="78">
        <f t="shared" si="148"/>
        <v>188</v>
      </c>
      <c r="C1127" s="78">
        <f t="shared" si="143"/>
        <v>8</v>
      </c>
      <c r="D1127" s="79">
        <f t="shared" si="144"/>
        <v>3150880</v>
      </c>
      <c r="E1127" s="38">
        <v>31508</v>
      </c>
      <c r="F1127" s="25">
        <v>3</v>
      </c>
      <c r="G1127" s="25" t="s">
        <v>437</v>
      </c>
      <c r="H1127" s="25" t="s">
        <v>1002</v>
      </c>
      <c r="I1127" s="25">
        <f t="shared" si="145"/>
        <v>147</v>
      </c>
      <c r="J1127" s="25">
        <f t="shared" si="147"/>
        <v>21</v>
      </c>
      <c r="K1127" s="25">
        <f t="shared" si="146"/>
        <v>3</v>
      </c>
      <c r="L1127" s="25"/>
      <c r="M1127" s="25"/>
      <c r="N1127" s="39"/>
      <c r="O1127" s="48">
        <v>1124</v>
      </c>
    </row>
    <row r="1128" spans="1:15" ht="17.25" thickBot="1" x14ac:dyDescent="0.25">
      <c r="A1128" s="78">
        <f t="shared" si="142"/>
        <v>15</v>
      </c>
      <c r="B1128" s="78">
        <f t="shared" si="148"/>
        <v>188</v>
      </c>
      <c r="C1128" s="78">
        <f t="shared" si="143"/>
        <v>8</v>
      </c>
      <c r="D1128" s="79">
        <f t="shared" si="144"/>
        <v>3150881</v>
      </c>
      <c r="E1128" s="40">
        <v>31508</v>
      </c>
      <c r="F1128" s="41">
        <v>3</v>
      </c>
      <c r="G1128" s="41" t="s">
        <v>438</v>
      </c>
      <c r="H1128" s="41" t="s">
        <v>442</v>
      </c>
      <c r="I1128" s="41">
        <f t="shared" si="145"/>
        <v>147</v>
      </c>
      <c r="J1128" s="41">
        <f t="shared" si="147"/>
        <v>21</v>
      </c>
      <c r="K1128" s="41">
        <f t="shared" si="146"/>
        <v>3</v>
      </c>
      <c r="L1128" s="41"/>
      <c r="M1128" s="41"/>
      <c r="N1128" s="43"/>
      <c r="O1128" s="48">
        <v>1125</v>
      </c>
    </row>
    <row r="1129" spans="1:15" ht="16.5" x14ac:dyDescent="0.2">
      <c r="A1129" s="78">
        <f t="shared" si="142"/>
        <v>15</v>
      </c>
      <c r="B1129" s="78">
        <f t="shared" si="148"/>
        <v>189</v>
      </c>
      <c r="C1129" s="78">
        <f t="shared" si="143"/>
        <v>9</v>
      </c>
      <c r="D1129" s="79">
        <f t="shared" si="144"/>
        <v>3150990</v>
      </c>
      <c r="E1129" s="35">
        <v>31509</v>
      </c>
      <c r="F1129" s="36">
        <v>1</v>
      </c>
      <c r="G1129" s="36" t="s">
        <v>437</v>
      </c>
      <c r="H1129" s="36" t="s">
        <v>1463</v>
      </c>
      <c r="I1129" s="36">
        <f t="shared" si="145"/>
        <v>148</v>
      </c>
      <c r="J1129" s="36">
        <f t="shared" si="147"/>
        <v>21</v>
      </c>
      <c r="K1129" s="36">
        <f t="shared" si="146"/>
        <v>3</v>
      </c>
      <c r="L1129" s="36"/>
      <c r="M1129" s="36"/>
      <c r="N1129" s="37"/>
      <c r="O1129" s="48">
        <v>1126</v>
      </c>
    </row>
    <row r="1130" spans="1:15" ht="16.5" x14ac:dyDescent="0.2">
      <c r="A1130" s="78">
        <f t="shared" si="142"/>
        <v>15</v>
      </c>
      <c r="B1130" s="78">
        <f t="shared" si="148"/>
        <v>189</v>
      </c>
      <c r="C1130" s="78">
        <f t="shared" si="143"/>
        <v>9</v>
      </c>
      <c r="D1130" s="79">
        <f t="shared" si="144"/>
        <v>3150991</v>
      </c>
      <c r="E1130" s="38">
        <v>31509</v>
      </c>
      <c r="F1130" s="25">
        <v>1</v>
      </c>
      <c r="G1130" s="25" t="s">
        <v>438</v>
      </c>
      <c r="H1130" s="25" t="s">
        <v>441</v>
      </c>
      <c r="I1130" s="25">
        <f t="shared" si="145"/>
        <v>148</v>
      </c>
      <c r="J1130" s="25">
        <f t="shared" si="147"/>
        <v>21</v>
      </c>
      <c r="K1130" s="25">
        <f t="shared" si="146"/>
        <v>3</v>
      </c>
      <c r="L1130" s="25"/>
      <c r="M1130" s="25"/>
      <c r="N1130" s="39"/>
      <c r="O1130" s="48">
        <v>1127</v>
      </c>
    </row>
    <row r="1131" spans="1:15" ht="16.5" x14ac:dyDescent="0.2">
      <c r="A1131" s="78">
        <f t="shared" si="142"/>
        <v>15</v>
      </c>
      <c r="B1131" s="78">
        <f t="shared" si="148"/>
        <v>189</v>
      </c>
      <c r="C1131" s="78">
        <f t="shared" si="143"/>
        <v>9</v>
      </c>
      <c r="D1131" s="79">
        <f t="shared" si="144"/>
        <v>3150990</v>
      </c>
      <c r="E1131" s="38">
        <v>31509</v>
      </c>
      <c r="F1131" s="25">
        <v>2</v>
      </c>
      <c r="G1131" s="25" t="s">
        <v>437</v>
      </c>
      <c r="H1131" s="25" t="s">
        <v>443</v>
      </c>
      <c r="I1131" s="25">
        <f t="shared" si="145"/>
        <v>148</v>
      </c>
      <c r="J1131" s="25">
        <f t="shared" si="147"/>
        <v>21</v>
      </c>
      <c r="K1131" s="25">
        <f t="shared" si="146"/>
        <v>3</v>
      </c>
      <c r="L1131" s="25"/>
      <c r="M1131" s="25"/>
      <c r="N1131" s="39"/>
      <c r="O1131" s="48">
        <v>1128</v>
      </c>
    </row>
    <row r="1132" spans="1:15" ht="16.5" x14ac:dyDescent="0.2">
      <c r="A1132" s="78">
        <f t="shared" si="142"/>
        <v>15</v>
      </c>
      <c r="B1132" s="78">
        <f t="shared" si="148"/>
        <v>189</v>
      </c>
      <c r="C1132" s="78">
        <f t="shared" si="143"/>
        <v>9</v>
      </c>
      <c r="D1132" s="79">
        <f t="shared" si="144"/>
        <v>3150991</v>
      </c>
      <c r="E1132" s="38">
        <v>31509</v>
      </c>
      <c r="F1132" s="25">
        <v>2</v>
      </c>
      <c r="G1132" s="25" t="s">
        <v>438</v>
      </c>
      <c r="H1132" s="25" t="s">
        <v>445</v>
      </c>
      <c r="I1132" s="25">
        <f t="shared" si="145"/>
        <v>148</v>
      </c>
      <c r="J1132" s="25">
        <f t="shared" si="147"/>
        <v>21</v>
      </c>
      <c r="K1132" s="25">
        <f t="shared" si="146"/>
        <v>3</v>
      </c>
      <c r="L1132" s="25"/>
      <c r="M1132" s="25"/>
      <c r="N1132" s="39"/>
      <c r="O1132" s="48">
        <v>1129</v>
      </c>
    </row>
    <row r="1133" spans="1:15" ht="16.5" x14ac:dyDescent="0.2">
      <c r="A1133" s="78">
        <f t="shared" si="142"/>
        <v>15</v>
      </c>
      <c r="B1133" s="78">
        <f t="shared" si="148"/>
        <v>189</v>
      </c>
      <c r="C1133" s="78">
        <f t="shared" si="143"/>
        <v>9</v>
      </c>
      <c r="D1133" s="79">
        <f t="shared" si="144"/>
        <v>3150990</v>
      </c>
      <c r="E1133" s="38">
        <v>31509</v>
      </c>
      <c r="F1133" s="25">
        <v>3</v>
      </c>
      <c r="G1133" s="25" t="s">
        <v>437</v>
      </c>
      <c r="H1133" s="25" t="s">
        <v>1002</v>
      </c>
      <c r="I1133" s="25">
        <f t="shared" si="145"/>
        <v>148</v>
      </c>
      <c r="J1133" s="25">
        <f t="shared" si="147"/>
        <v>21</v>
      </c>
      <c r="K1133" s="25">
        <f t="shared" si="146"/>
        <v>3</v>
      </c>
      <c r="L1133" s="25"/>
      <c r="M1133" s="25"/>
      <c r="N1133" s="39"/>
      <c r="O1133" s="48">
        <v>1130</v>
      </c>
    </row>
    <row r="1134" spans="1:15" ht="17.25" thickBot="1" x14ac:dyDescent="0.25">
      <c r="A1134" s="78">
        <f t="shared" si="142"/>
        <v>15</v>
      </c>
      <c r="B1134" s="78">
        <f t="shared" si="148"/>
        <v>189</v>
      </c>
      <c r="C1134" s="78">
        <f t="shared" si="143"/>
        <v>9</v>
      </c>
      <c r="D1134" s="79">
        <f t="shared" si="144"/>
        <v>3150991</v>
      </c>
      <c r="E1134" s="40">
        <v>31509</v>
      </c>
      <c r="F1134" s="41">
        <v>3</v>
      </c>
      <c r="G1134" s="41" t="s">
        <v>438</v>
      </c>
      <c r="H1134" s="41" t="s">
        <v>442</v>
      </c>
      <c r="I1134" s="41">
        <f t="shared" si="145"/>
        <v>148</v>
      </c>
      <c r="J1134" s="41">
        <f t="shared" si="147"/>
        <v>21</v>
      </c>
      <c r="K1134" s="41">
        <f t="shared" si="146"/>
        <v>3</v>
      </c>
      <c r="L1134" s="41"/>
      <c r="M1134" s="41"/>
      <c r="N1134" s="43"/>
      <c r="O1134" s="48">
        <v>1131</v>
      </c>
    </row>
    <row r="1135" spans="1:15" ht="16.5" x14ac:dyDescent="0.2">
      <c r="A1135" s="78">
        <f t="shared" si="142"/>
        <v>15</v>
      </c>
      <c r="B1135" s="78">
        <f t="shared" si="148"/>
        <v>190</v>
      </c>
      <c r="C1135" s="78">
        <f t="shared" si="143"/>
        <v>10</v>
      </c>
      <c r="D1135" s="79">
        <f t="shared" si="144"/>
        <v>3151100</v>
      </c>
      <c r="E1135" s="35">
        <v>31510</v>
      </c>
      <c r="F1135" s="36">
        <v>1</v>
      </c>
      <c r="G1135" s="36" t="s">
        <v>437</v>
      </c>
      <c r="H1135" s="36" t="s">
        <v>1463</v>
      </c>
      <c r="I1135" s="36">
        <f t="shared" si="145"/>
        <v>148</v>
      </c>
      <c r="J1135" s="36">
        <f t="shared" si="147"/>
        <v>21</v>
      </c>
      <c r="K1135" s="36">
        <f t="shared" si="146"/>
        <v>3</v>
      </c>
      <c r="L1135" s="36"/>
      <c r="M1135" s="36"/>
      <c r="N1135" s="37"/>
      <c r="O1135" s="48">
        <v>1132</v>
      </c>
    </row>
    <row r="1136" spans="1:15" ht="16.5" x14ac:dyDescent="0.2">
      <c r="A1136" s="78">
        <f t="shared" si="142"/>
        <v>15</v>
      </c>
      <c r="B1136" s="78">
        <f t="shared" si="148"/>
        <v>190</v>
      </c>
      <c r="C1136" s="78">
        <f t="shared" si="143"/>
        <v>10</v>
      </c>
      <c r="D1136" s="79">
        <f t="shared" si="144"/>
        <v>3151101</v>
      </c>
      <c r="E1136" s="38">
        <v>31510</v>
      </c>
      <c r="F1136" s="25">
        <v>1</v>
      </c>
      <c r="G1136" s="25" t="s">
        <v>438</v>
      </c>
      <c r="H1136" s="25" t="s">
        <v>441</v>
      </c>
      <c r="I1136" s="25">
        <f t="shared" si="145"/>
        <v>148</v>
      </c>
      <c r="J1136" s="25">
        <f t="shared" si="147"/>
        <v>21</v>
      </c>
      <c r="K1136" s="25">
        <f t="shared" si="146"/>
        <v>3</v>
      </c>
      <c r="L1136" s="25"/>
      <c r="M1136" s="25"/>
      <c r="N1136" s="39"/>
      <c r="O1136" s="48">
        <v>1133</v>
      </c>
    </row>
    <row r="1137" spans="1:15" ht="16.5" x14ac:dyDescent="0.2">
      <c r="A1137" s="78">
        <f t="shared" si="142"/>
        <v>15</v>
      </c>
      <c r="B1137" s="78">
        <f t="shared" si="148"/>
        <v>190</v>
      </c>
      <c r="C1137" s="78">
        <f t="shared" si="143"/>
        <v>10</v>
      </c>
      <c r="D1137" s="79">
        <f t="shared" si="144"/>
        <v>3151100</v>
      </c>
      <c r="E1137" s="38">
        <v>31510</v>
      </c>
      <c r="F1137" s="25">
        <v>2</v>
      </c>
      <c r="G1137" s="25" t="s">
        <v>437</v>
      </c>
      <c r="H1137" s="25" t="s">
        <v>443</v>
      </c>
      <c r="I1137" s="25">
        <f t="shared" si="145"/>
        <v>148</v>
      </c>
      <c r="J1137" s="25">
        <f t="shared" si="147"/>
        <v>21</v>
      </c>
      <c r="K1137" s="25">
        <f t="shared" si="146"/>
        <v>3</v>
      </c>
      <c r="L1137" s="25"/>
      <c r="M1137" s="25"/>
      <c r="N1137" s="39"/>
      <c r="O1137" s="48">
        <v>1134</v>
      </c>
    </row>
    <row r="1138" spans="1:15" ht="16.5" x14ac:dyDescent="0.2">
      <c r="A1138" s="78">
        <f t="shared" si="142"/>
        <v>15</v>
      </c>
      <c r="B1138" s="78">
        <f t="shared" si="148"/>
        <v>190</v>
      </c>
      <c r="C1138" s="78">
        <f t="shared" si="143"/>
        <v>10</v>
      </c>
      <c r="D1138" s="79">
        <f t="shared" si="144"/>
        <v>3151101</v>
      </c>
      <c r="E1138" s="38">
        <v>31510</v>
      </c>
      <c r="F1138" s="25">
        <v>2</v>
      </c>
      <c r="G1138" s="25" t="s">
        <v>438</v>
      </c>
      <c r="H1138" s="25" t="s">
        <v>445</v>
      </c>
      <c r="I1138" s="25">
        <f t="shared" si="145"/>
        <v>148</v>
      </c>
      <c r="J1138" s="25">
        <f t="shared" si="147"/>
        <v>21</v>
      </c>
      <c r="K1138" s="25">
        <f t="shared" si="146"/>
        <v>3</v>
      </c>
      <c r="L1138" s="25"/>
      <c r="M1138" s="25"/>
      <c r="N1138" s="39"/>
      <c r="O1138" s="48">
        <v>1135</v>
      </c>
    </row>
    <row r="1139" spans="1:15" ht="16.5" x14ac:dyDescent="0.2">
      <c r="A1139" s="78">
        <f t="shared" si="142"/>
        <v>15</v>
      </c>
      <c r="B1139" s="78">
        <f t="shared" si="148"/>
        <v>190</v>
      </c>
      <c r="C1139" s="78">
        <f t="shared" si="143"/>
        <v>10</v>
      </c>
      <c r="D1139" s="79">
        <f t="shared" si="144"/>
        <v>3151100</v>
      </c>
      <c r="E1139" s="38">
        <v>31510</v>
      </c>
      <c r="F1139" s="25">
        <v>3</v>
      </c>
      <c r="G1139" s="25" t="s">
        <v>437</v>
      </c>
      <c r="H1139" s="25" t="s">
        <v>3476</v>
      </c>
      <c r="I1139" s="25">
        <f t="shared" si="145"/>
        <v>148</v>
      </c>
      <c r="J1139" s="25">
        <f t="shared" si="147"/>
        <v>21</v>
      </c>
      <c r="K1139" s="25">
        <f t="shared" si="146"/>
        <v>3</v>
      </c>
      <c r="L1139" s="25"/>
      <c r="M1139" s="25"/>
      <c r="N1139" s="39"/>
      <c r="O1139" s="48">
        <v>1136</v>
      </c>
    </row>
    <row r="1140" spans="1:15" ht="17.25" thickBot="1" x14ac:dyDescent="0.25">
      <c r="A1140" s="78">
        <f t="shared" si="142"/>
        <v>15</v>
      </c>
      <c r="B1140" s="78">
        <f t="shared" si="148"/>
        <v>190</v>
      </c>
      <c r="C1140" s="78">
        <f t="shared" si="143"/>
        <v>10</v>
      </c>
      <c r="D1140" s="79">
        <f t="shared" si="144"/>
        <v>3151101</v>
      </c>
      <c r="E1140" s="40">
        <v>31510</v>
      </c>
      <c r="F1140" s="41">
        <v>3</v>
      </c>
      <c r="G1140" s="41" t="s">
        <v>438</v>
      </c>
      <c r="H1140" s="41" t="s">
        <v>3481</v>
      </c>
      <c r="I1140" s="41">
        <f t="shared" si="145"/>
        <v>148</v>
      </c>
      <c r="J1140" s="41">
        <f t="shared" si="147"/>
        <v>21</v>
      </c>
      <c r="K1140" s="41">
        <f t="shared" si="146"/>
        <v>3</v>
      </c>
      <c r="L1140" s="41"/>
      <c r="M1140" s="41"/>
      <c r="N1140" s="43"/>
      <c r="O1140" s="48">
        <v>1137</v>
      </c>
    </row>
    <row r="1141" spans="1:15" ht="16.5" x14ac:dyDescent="0.2">
      <c r="A1141" s="78">
        <f t="shared" si="142"/>
        <v>15</v>
      </c>
      <c r="B1141" s="78">
        <f t="shared" si="148"/>
        <v>191</v>
      </c>
      <c r="C1141" s="78">
        <f t="shared" si="143"/>
        <v>11</v>
      </c>
      <c r="D1141" s="79">
        <f t="shared" si="144"/>
        <v>3151210</v>
      </c>
      <c r="E1141" s="35">
        <v>31511</v>
      </c>
      <c r="F1141" s="36">
        <v>1</v>
      </c>
      <c r="G1141" s="36" t="s">
        <v>437</v>
      </c>
      <c r="H1141" s="36" t="s">
        <v>1463</v>
      </c>
      <c r="I1141" s="36">
        <f t="shared" si="145"/>
        <v>149</v>
      </c>
      <c r="J1141" s="36">
        <f t="shared" si="147"/>
        <v>21</v>
      </c>
      <c r="K1141" s="36">
        <f t="shared" si="146"/>
        <v>3</v>
      </c>
      <c r="L1141" s="36"/>
      <c r="M1141" s="36"/>
      <c r="N1141" s="37"/>
      <c r="O1141" s="48">
        <v>1138</v>
      </c>
    </row>
    <row r="1142" spans="1:15" ht="16.5" x14ac:dyDescent="0.2">
      <c r="A1142" s="78">
        <f t="shared" si="142"/>
        <v>15</v>
      </c>
      <c r="B1142" s="78">
        <f t="shared" si="148"/>
        <v>191</v>
      </c>
      <c r="C1142" s="78">
        <f t="shared" si="143"/>
        <v>11</v>
      </c>
      <c r="D1142" s="79">
        <f t="shared" si="144"/>
        <v>3151211</v>
      </c>
      <c r="E1142" s="38">
        <v>31511</v>
      </c>
      <c r="F1142" s="25">
        <v>1</v>
      </c>
      <c r="G1142" s="25" t="s">
        <v>438</v>
      </c>
      <c r="H1142" s="25" t="s">
        <v>441</v>
      </c>
      <c r="I1142" s="25">
        <f t="shared" si="145"/>
        <v>149</v>
      </c>
      <c r="J1142" s="25">
        <f t="shared" si="147"/>
        <v>21</v>
      </c>
      <c r="K1142" s="25">
        <f t="shared" si="146"/>
        <v>3</v>
      </c>
      <c r="L1142" s="25"/>
      <c r="M1142" s="25"/>
      <c r="N1142" s="39"/>
      <c r="O1142" s="48">
        <v>1139</v>
      </c>
    </row>
    <row r="1143" spans="1:15" ht="16.5" x14ac:dyDescent="0.2">
      <c r="A1143" s="78">
        <f t="shared" si="142"/>
        <v>15</v>
      </c>
      <c r="B1143" s="78">
        <f t="shared" si="148"/>
        <v>191</v>
      </c>
      <c r="C1143" s="78">
        <f t="shared" si="143"/>
        <v>11</v>
      </c>
      <c r="D1143" s="79">
        <f t="shared" si="144"/>
        <v>3151210</v>
      </c>
      <c r="E1143" s="38">
        <v>31511</v>
      </c>
      <c r="F1143" s="25">
        <v>2</v>
      </c>
      <c r="G1143" s="25" t="s">
        <v>437</v>
      </c>
      <c r="H1143" s="25" t="s">
        <v>443</v>
      </c>
      <c r="I1143" s="25">
        <f t="shared" si="145"/>
        <v>149</v>
      </c>
      <c r="J1143" s="25">
        <f t="shared" si="147"/>
        <v>21</v>
      </c>
      <c r="K1143" s="25">
        <f t="shared" si="146"/>
        <v>3</v>
      </c>
      <c r="L1143" s="25"/>
      <c r="M1143" s="25"/>
      <c r="N1143" s="39"/>
      <c r="O1143" s="48">
        <v>1140</v>
      </c>
    </row>
    <row r="1144" spans="1:15" ht="16.5" x14ac:dyDescent="0.2">
      <c r="A1144" s="78">
        <f t="shared" si="142"/>
        <v>15</v>
      </c>
      <c r="B1144" s="78">
        <f t="shared" si="148"/>
        <v>191</v>
      </c>
      <c r="C1144" s="78">
        <f t="shared" si="143"/>
        <v>11</v>
      </c>
      <c r="D1144" s="79">
        <f t="shared" si="144"/>
        <v>3151211</v>
      </c>
      <c r="E1144" s="38">
        <v>31511</v>
      </c>
      <c r="F1144" s="25">
        <v>2</v>
      </c>
      <c r="G1144" s="25" t="s">
        <v>438</v>
      </c>
      <c r="H1144" s="25" t="s">
        <v>445</v>
      </c>
      <c r="I1144" s="25">
        <f t="shared" si="145"/>
        <v>149</v>
      </c>
      <c r="J1144" s="25">
        <f t="shared" si="147"/>
        <v>21</v>
      </c>
      <c r="K1144" s="25">
        <f t="shared" si="146"/>
        <v>3</v>
      </c>
      <c r="L1144" s="25"/>
      <c r="M1144" s="25"/>
      <c r="N1144" s="39"/>
      <c r="O1144" s="48">
        <v>1141</v>
      </c>
    </row>
    <row r="1145" spans="1:15" ht="16.5" x14ac:dyDescent="0.2">
      <c r="A1145" s="78">
        <f t="shared" si="142"/>
        <v>15</v>
      </c>
      <c r="B1145" s="78">
        <f t="shared" si="148"/>
        <v>191</v>
      </c>
      <c r="C1145" s="78">
        <f t="shared" si="143"/>
        <v>11</v>
      </c>
      <c r="D1145" s="79">
        <f t="shared" si="144"/>
        <v>3151210</v>
      </c>
      <c r="E1145" s="38">
        <v>31511</v>
      </c>
      <c r="F1145" s="25">
        <v>3</v>
      </c>
      <c r="G1145" s="25" t="s">
        <v>437</v>
      </c>
      <c r="H1145" s="25" t="s">
        <v>1002</v>
      </c>
      <c r="I1145" s="25">
        <f t="shared" si="145"/>
        <v>149</v>
      </c>
      <c r="J1145" s="25">
        <f t="shared" si="147"/>
        <v>21</v>
      </c>
      <c r="K1145" s="25">
        <f t="shared" si="146"/>
        <v>3</v>
      </c>
      <c r="L1145" s="25"/>
      <c r="M1145" s="25"/>
      <c r="N1145" s="39"/>
      <c r="O1145" s="48">
        <v>1142</v>
      </c>
    </row>
    <row r="1146" spans="1:15" ht="17.25" thickBot="1" x14ac:dyDescent="0.25">
      <c r="A1146" s="78">
        <f t="shared" si="142"/>
        <v>15</v>
      </c>
      <c r="B1146" s="78">
        <f t="shared" si="148"/>
        <v>191</v>
      </c>
      <c r="C1146" s="78">
        <f t="shared" si="143"/>
        <v>11</v>
      </c>
      <c r="D1146" s="79">
        <f t="shared" si="144"/>
        <v>3151211</v>
      </c>
      <c r="E1146" s="40">
        <v>31511</v>
      </c>
      <c r="F1146" s="41">
        <v>3</v>
      </c>
      <c r="G1146" s="41" t="s">
        <v>438</v>
      </c>
      <c r="H1146" s="41" t="s">
        <v>442</v>
      </c>
      <c r="I1146" s="41">
        <f t="shared" si="145"/>
        <v>149</v>
      </c>
      <c r="J1146" s="41">
        <f t="shared" si="147"/>
        <v>21</v>
      </c>
      <c r="K1146" s="41">
        <f t="shared" si="146"/>
        <v>3</v>
      </c>
      <c r="L1146" s="41"/>
      <c r="M1146" s="41"/>
      <c r="N1146" s="43"/>
      <c r="O1146" s="48">
        <v>1143</v>
      </c>
    </row>
    <row r="1147" spans="1:15" ht="16.5" x14ac:dyDescent="0.2">
      <c r="A1147" s="78">
        <f t="shared" si="142"/>
        <v>15</v>
      </c>
      <c r="B1147" s="78">
        <f t="shared" si="148"/>
        <v>192</v>
      </c>
      <c r="C1147" s="78">
        <f t="shared" si="143"/>
        <v>12</v>
      </c>
      <c r="D1147" s="79">
        <f t="shared" si="144"/>
        <v>3151320</v>
      </c>
      <c r="E1147" s="35">
        <v>31512</v>
      </c>
      <c r="F1147" s="36">
        <v>1</v>
      </c>
      <c r="G1147" s="36" t="s">
        <v>437</v>
      </c>
      <c r="H1147" s="36" t="s">
        <v>1463</v>
      </c>
      <c r="I1147" s="36">
        <f t="shared" si="145"/>
        <v>149</v>
      </c>
      <c r="J1147" s="36">
        <f t="shared" si="147"/>
        <v>21</v>
      </c>
      <c r="K1147" s="36">
        <f t="shared" si="146"/>
        <v>3</v>
      </c>
      <c r="L1147" s="36"/>
      <c r="M1147" s="36"/>
      <c r="N1147" s="37"/>
      <c r="O1147" s="48">
        <v>1144</v>
      </c>
    </row>
    <row r="1148" spans="1:15" ht="16.5" x14ac:dyDescent="0.2">
      <c r="A1148" s="78">
        <f t="shared" si="142"/>
        <v>15</v>
      </c>
      <c r="B1148" s="78">
        <f t="shared" si="148"/>
        <v>192</v>
      </c>
      <c r="C1148" s="78">
        <f t="shared" si="143"/>
        <v>12</v>
      </c>
      <c r="D1148" s="79">
        <f t="shared" si="144"/>
        <v>3151321</v>
      </c>
      <c r="E1148" s="38">
        <v>31512</v>
      </c>
      <c r="F1148" s="25">
        <v>1</v>
      </c>
      <c r="G1148" s="25" t="s">
        <v>438</v>
      </c>
      <c r="H1148" s="25" t="s">
        <v>441</v>
      </c>
      <c r="I1148" s="25">
        <f t="shared" si="145"/>
        <v>149</v>
      </c>
      <c r="J1148" s="25">
        <f t="shared" si="147"/>
        <v>21</v>
      </c>
      <c r="K1148" s="25">
        <f t="shared" si="146"/>
        <v>3</v>
      </c>
      <c r="L1148" s="25"/>
      <c r="M1148" s="25"/>
      <c r="N1148" s="39"/>
      <c r="O1148" s="48">
        <v>1145</v>
      </c>
    </row>
    <row r="1149" spans="1:15" ht="16.5" x14ac:dyDescent="0.2">
      <c r="A1149" s="78">
        <f t="shared" si="142"/>
        <v>15</v>
      </c>
      <c r="B1149" s="78">
        <f t="shared" si="148"/>
        <v>192</v>
      </c>
      <c r="C1149" s="78">
        <f t="shared" si="143"/>
        <v>12</v>
      </c>
      <c r="D1149" s="79">
        <f t="shared" si="144"/>
        <v>3151320</v>
      </c>
      <c r="E1149" s="38">
        <v>31512</v>
      </c>
      <c r="F1149" s="25">
        <v>2</v>
      </c>
      <c r="G1149" s="25" t="s">
        <v>3475</v>
      </c>
      <c r="H1149" s="25" t="s">
        <v>443</v>
      </c>
      <c r="I1149" s="25">
        <f t="shared" si="145"/>
        <v>149</v>
      </c>
      <c r="J1149" s="25">
        <f t="shared" si="147"/>
        <v>21</v>
      </c>
      <c r="K1149" s="25">
        <f t="shared" si="146"/>
        <v>3</v>
      </c>
      <c r="L1149" s="25"/>
      <c r="M1149" s="25"/>
      <c r="N1149" s="39"/>
      <c r="O1149" s="48">
        <v>1146</v>
      </c>
    </row>
    <row r="1150" spans="1:15" ht="16.5" x14ac:dyDescent="0.2">
      <c r="A1150" s="78">
        <f t="shared" si="142"/>
        <v>15</v>
      </c>
      <c r="B1150" s="78">
        <f t="shared" si="148"/>
        <v>192</v>
      </c>
      <c r="C1150" s="78">
        <f t="shared" si="143"/>
        <v>12</v>
      </c>
      <c r="D1150" s="79">
        <f t="shared" si="144"/>
        <v>3151321</v>
      </c>
      <c r="E1150" s="38">
        <v>31512</v>
      </c>
      <c r="F1150" s="25">
        <v>2</v>
      </c>
      <c r="G1150" s="25" t="s">
        <v>438</v>
      </c>
      <c r="H1150" s="25" t="s">
        <v>445</v>
      </c>
      <c r="I1150" s="25">
        <f t="shared" si="145"/>
        <v>149</v>
      </c>
      <c r="J1150" s="25">
        <f t="shared" si="147"/>
        <v>21</v>
      </c>
      <c r="K1150" s="25">
        <f t="shared" si="146"/>
        <v>3</v>
      </c>
      <c r="L1150" s="25"/>
      <c r="M1150" s="25"/>
      <c r="N1150" s="39"/>
      <c r="O1150" s="48">
        <v>1147</v>
      </c>
    </row>
    <row r="1151" spans="1:15" ht="16.5" x14ac:dyDescent="0.2">
      <c r="A1151" s="78">
        <f t="shared" si="142"/>
        <v>15</v>
      </c>
      <c r="B1151" s="78">
        <f t="shared" si="148"/>
        <v>192</v>
      </c>
      <c r="C1151" s="78">
        <f t="shared" si="143"/>
        <v>12</v>
      </c>
      <c r="D1151" s="79">
        <f t="shared" si="144"/>
        <v>3151320</v>
      </c>
      <c r="E1151" s="38">
        <v>31512</v>
      </c>
      <c r="F1151" s="25">
        <v>3</v>
      </c>
      <c r="G1151" s="25" t="s">
        <v>3475</v>
      </c>
      <c r="H1151" s="25" t="s">
        <v>3476</v>
      </c>
      <c r="I1151" s="25">
        <f t="shared" si="145"/>
        <v>149</v>
      </c>
      <c r="J1151" s="25">
        <f t="shared" si="147"/>
        <v>21</v>
      </c>
      <c r="K1151" s="25">
        <f t="shared" si="146"/>
        <v>3</v>
      </c>
      <c r="L1151" s="25"/>
      <c r="M1151" s="25"/>
      <c r="N1151" s="39"/>
      <c r="O1151" s="48">
        <v>1148</v>
      </c>
    </row>
    <row r="1152" spans="1:15" ht="17.25" thickBot="1" x14ac:dyDescent="0.25">
      <c r="A1152" s="78">
        <f t="shared" si="142"/>
        <v>15</v>
      </c>
      <c r="B1152" s="78">
        <f t="shared" si="148"/>
        <v>192</v>
      </c>
      <c r="C1152" s="78">
        <f t="shared" si="143"/>
        <v>12</v>
      </c>
      <c r="D1152" s="79">
        <f t="shared" si="144"/>
        <v>3151321</v>
      </c>
      <c r="E1152" s="40">
        <v>31512</v>
      </c>
      <c r="F1152" s="41">
        <v>3</v>
      </c>
      <c r="G1152" s="41" t="s">
        <v>438</v>
      </c>
      <c r="H1152" s="41" t="s">
        <v>442</v>
      </c>
      <c r="I1152" s="41">
        <f t="shared" si="145"/>
        <v>149</v>
      </c>
      <c r="J1152" s="41">
        <f t="shared" si="147"/>
        <v>21</v>
      </c>
      <c r="K1152" s="41">
        <f t="shared" si="146"/>
        <v>3</v>
      </c>
      <c r="L1152" s="41"/>
      <c r="M1152" s="41"/>
      <c r="N1152" s="43"/>
      <c r="O1152" s="48">
        <v>1149</v>
      </c>
    </row>
    <row r="1153" spans="1:15" ht="16.5" x14ac:dyDescent="0.2">
      <c r="A1153" s="78">
        <f t="shared" si="142"/>
        <v>15</v>
      </c>
      <c r="B1153" s="78">
        <f t="shared" si="148"/>
        <v>193</v>
      </c>
      <c r="C1153" s="78">
        <f t="shared" si="143"/>
        <v>13</v>
      </c>
      <c r="D1153" s="79">
        <f t="shared" si="144"/>
        <v>3151430</v>
      </c>
      <c r="E1153" s="35">
        <v>31513</v>
      </c>
      <c r="F1153" s="36">
        <v>1</v>
      </c>
      <c r="G1153" s="36" t="s">
        <v>437</v>
      </c>
      <c r="H1153" s="36" t="s">
        <v>1463</v>
      </c>
      <c r="I1153" s="36">
        <f t="shared" si="145"/>
        <v>150</v>
      </c>
      <c r="J1153" s="36">
        <f t="shared" si="147"/>
        <v>22</v>
      </c>
      <c r="K1153" s="36">
        <f t="shared" si="146"/>
        <v>3</v>
      </c>
      <c r="L1153" s="36"/>
      <c r="M1153" s="36"/>
      <c r="N1153" s="37"/>
      <c r="O1153" s="48">
        <v>1150</v>
      </c>
    </row>
    <row r="1154" spans="1:15" ht="16.5" x14ac:dyDescent="0.2">
      <c r="A1154" s="78">
        <f t="shared" ref="A1154:A1170" si="149">MATCH(B1154-1,$AD$4:$AD$19,1)</f>
        <v>15</v>
      </c>
      <c r="B1154" s="78">
        <f t="shared" si="148"/>
        <v>193</v>
      </c>
      <c r="C1154" s="78">
        <f t="shared" ref="C1154:C1170" si="150">B1154-INDEX($AD$4:$AD$19,A1154)</f>
        <v>13</v>
      </c>
      <c r="D1154" s="79">
        <f t="shared" ref="D1154:D1170" si="151">E1154*100+C1154*10+IF(G1154="jlr",0,1)</f>
        <v>3151431</v>
      </c>
      <c r="E1154" s="38">
        <v>31513</v>
      </c>
      <c r="F1154" s="25">
        <v>1</v>
      </c>
      <c r="G1154" s="25" t="s">
        <v>438</v>
      </c>
      <c r="H1154" s="25" t="s">
        <v>441</v>
      </c>
      <c r="I1154" s="25">
        <f t="shared" ref="I1154:I1170" si="152">INDEX($V$4:$V$198,B1154)</f>
        <v>150</v>
      </c>
      <c r="J1154" s="25">
        <f t="shared" si="147"/>
        <v>22</v>
      </c>
      <c r="K1154" s="25">
        <f t="shared" ref="K1154:K1170" si="153">INDEX($Z$4:$Z$198,B1154)</f>
        <v>3</v>
      </c>
      <c r="L1154" s="25"/>
      <c r="M1154" s="25"/>
      <c r="N1154" s="39"/>
      <c r="O1154" s="48">
        <v>1151</v>
      </c>
    </row>
    <row r="1155" spans="1:15" ht="16.5" x14ac:dyDescent="0.2">
      <c r="A1155" s="78">
        <f t="shared" si="149"/>
        <v>15</v>
      </c>
      <c r="B1155" s="78">
        <f t="shared" si="148"/>
        <v>193</v>
      </c>
      <c r="C1155" s="78">
        <f t="shared" si="150"/>
        <v>13</v>
      </c>
      <c r="D1155" s="79">
        <f t="shared" si="151"/>
        <v>3151430</v>
      </c>
      <c r="E1155" s="38">
        <v>31513</v>
      </c>
      <c r="F1155" s="25">
        <v>2</v>
      </c>
      <c r="G1155" s="25" t="s">
        <v>437</v>
      </c>
      <c r="H1155" s="25" t="s">
        <v>443</v>
      </c>
      <c r="I1155" s="25">
        <f t="shared" si="152"/>
        <v>150</v>
      </c>
      <c r="J1155" s="25">
        <f t="shared" ref="J1155:J1170" si="154">INDEX($W$4:$Y$198,B1155,F1155)</f>
        <v>21</v>
      </c>
      <c r="K1155" s="25">
        <f t="shared" si="153"/>
        <v>3</v>
      </c>
      <c r="L1155" s="25"/>
      <c r="M1155" s="25"/>
      <c r="N1155" s="39"/>
      <c r="O1155" s="48">
        <v>1152</v>
      </c>
    </row>
    <row r="1156" spans="1:15" ht="16.5" x14ac:dyDescent="0.2">
      <c r="A1156" s="78">
        <f t="shared" si="149"/>
        <v>15</v>
      </c>
      <c r="B1156" s="78">
        <f t="shared" si="148"/>
        <v>193</v>
      </c>
      <c r="C1156" s="78">
        <f t="shared" si="150"/>
        <v>13</v>
      </c>
      <c r="D1156" s="79">
        <f t="shared" si="151"/>
        <v>3151431</v>
      </c>
      <c r="E1156" s="38">
        <v>31513</v>
      </c>
      <c r="F1156" s="25">
        <v>2</v>
      </c>
      <c r="G1156" s="25" t="s">
        <v>438</v>
      </c>
      <c r="H1156" s="25" t="s">
        <v>445</v>
      </c>
      <c r="I1156" s="25">
        <f t="shared" si="152"/>
        <v>150</v>
      </c>
      <c r="J1156" s="25">
        <f t="shared" si="154"/>
        <v>21</v>
      </c>
      <c r="K1156" s="25">
        <f t="shared" si="153"/>
        <v>3</v>
      </c>
      <c r="L1156" s="25"/>
      <c r="M1156" s="25"/>
      <c r="N1156" s="39"/>
      <c r="O1156" s="48">
        <v>1153</v>
      </c>
    </row>
    <row r="1157" spans="1:15" ht="16.5" x14ac:dyDescent="0.2">
      <c r="A1157" s="78">
        <f t="shared" si="149"/>
        <v>15</v>
      </c>
      <c r="B1157" s="78">
        <f t="shared" si="148"/>
        <v>193</v>
      </c>
      <c r="C1157" s="78">
        <f t="shared" si="150"/>
        <v>13</v>
      </c>
      <c r="D1157" s="79">
        <f t="shared" si="151"/>
        <v>3151430</v>
      </c>
      <c r="E1157" s="38">
        <v>31513</v>
      </c>
      <c r="F1157" s="25">
        <v>3</v>
      </c>
      <c r="G1157" s="25" t="s">
        <v>437</v>
      </c>
      <c r="H1157" s="25" t="s">
        <v>1002</v>
      </c>
      <c r="I1157" s="25">
        <f t="shared" si="152"/>
        <v>150</v>
      </c>
      <c r="J1157" s="25">
        <f t="shared" si="154"/>
        <v>21</v>
      </c>
      <c r="K1157" s="25">
        <f t="shared" si="153"/>
        <v>3</v>
      </c>
      <c r="L1157" s="25"/>
      <c r="M1157" s="25"/>
      <c r="N1157" s="39"/>
      <c r="O1157" s="48">
        <v>1154</v>
      </c>
    </row>
    <row r="1158" spans="1:15" ht="17.25" thickBot="1" x14ac:dyDescent="0.25">
      <c r="A1158" s="78">
        <f t="shared" si="149"/>
        <v>15</v>
      </c>
      <c r="B1158" s="78">
        <f t="shared" si="148"/>
        <v>193</v>
      </c>
      <c r="C1158" s="78">
        <f t="shared" si="150"/>
        <v>13</v>
      </c>
      <c r="D1158" s="79">
        <f t="shared" si="151"/>
        <v>3151431</v>
      </c>
      <c r="E1158" s="40">
        <v>31513</v>
      </c>
      <c r="F1158" s="41">
        <v>3</v>
      </c>
      <c r="G1158" s="41" t="s">
        <v>438</v>
      </c>
      <c r="H1158" s="41" t="s">
        <v>442</v>
      </c>
      <c r="I1158" s="41">
        <f t="shared" si="152"/>
        <v>150</v>
      </c>
      <c r="J1158" s="41">
        <f t="shared" si="154"/>
        <v>21</v>
      </c>
      <c r="K1158" s="41">
        <f t="shared" si="153"/>
        <v>3</v>
      </c>
      <c r="L1158" s="41"/>
      <c r="M1158" s="41"/>
      <c r="N1158" s="43"/>
      <c r="O1158" s="48">
        <v>1155</v>
      </c>
    </row>
    <row r="1159" spans="1:15" ht="16.5" x14ac:dyDescent="0.2">
      <c r="A1159" s="78">
        <f t="shared" si="149"/>
        <v>15</v>
      </c>
      <c r="B1159" s="78">
        <f t="shared" si="148"/>
        <v>194</v>
      </c>
      <c r="C1159" s="78">
        <f t="shared" si="150"/>
        <v>14</v>
      </c>
      <c r="D1159" s="79">
        <f t="shared" si="151"/>
        <v>3151540</v>
      </c>
      <c r="E1159" s="35">
        <v>31514</v>
      </c>
      <c r="F1159" s="36">
        <v>1</v>
      </c>
      <c r="G1159" s="36" t="s">
        <v>437</v>
      </c>
      <c r="H1159" s="36" t="s">
        <v>1463</v>
      </c>
      <c r="I1159" s="36">
        <f t="shared" si="152"/>
        <v>150</v>
      </c>
      <c r="J1159" s="36">
        <f t="shared" si="154"/>
        <v>22</v>
      </c>
      <c r="K1159" s="36">
        <f t="shared" si="153"/>
        <v>3</v>
      </c>
      <c r="L1159" s="36"/>
      <c r="M1159" s="36"/>
      <c r="N1159" s="37"/>
      <c r="O1159" s="48">
        <v>1156</v>
      </c>
    </row>
    <row r="1160" spans="1:15" ht="16.5" x14ac:dyDescent="0.2">
      <c r="A1160" s="78">
        <f t="shared" si="149"/>
        <v>15</v>
      </c>
      <c r="B1160" s="78">
        <f t="shared" si="148"/>
        <v>194</v>
      </c>
      <c r="C1160" s="78">
        <f t="shared" si="150"/>
        <v>14</v>
      </c>
      <c r="D1160" s="79">
        <f t="shared" si="151"/>
        <v>3151541</v>
      </c>
      <c r="E1160" s="38">
        <v>31514</v>
      </c>
      <c r="F1160" s="25">
        <v>1</v>
      </c>
      <c r="G1160" s="25" t="s">
        <v>3473</v>
      </c>
      <c r="H1160" s="25" t="s">
        <v>441</v>
      </c>
      <c r="I1160" s="25">
        <f t="shared" si="152"/>
        <v>150</v>
      </c>
      <c r="J1160" s="25">
        <f t="shared" si="154"/>
        <v>22</v>
      </c>
      <c r="K1160" s="25">
        <f t="shared" si="153"/>
        <v>3</v>
      </c>
      <c r="L1160" s="25"/>
      <c r="M1160" s="25"/>
      <c r="N1160" s="39"/>
      <c r="O1160" s="48">
        <v>1157</v>
      </c>
    </row>
    <row r="1161" spans="1:15" ht="16.5" x14ac:dyDescent="0.2">
      <c r="A1161" s="78">
        <f t="shared" si="149"/>
        <v>15</v>
      </c>
      <c r="B1161" s="78">
        <f t="shared" ref="B1161:B1170" si="155">INT((O1164-1)/6)+1</f>
        <v>194</v>
      </c>
      <c r="C1161" s="78">
        <f t="shared" si="150"/>
        <v>14</v>
      </c>
      <c r="D1161" s="79">
        <f t="shared" si="151"/>
        <v>3151540</v>
      </c>
      <c r="E1161" s="38">
        <v>31514</v>
      </c>
      <c r="F1161" s="25">
        <v>2</v>
      </c>
      <c r="G1161" s="25" t="s">
        <v>437</v>
      </c>
      <c r="H1161" s="25" t="s">
        <v>443</v>
      </c>
      <c r="I1161" s="25">
        <f t="shared" si="152"/>
        <v>150</v>
      </c>
      <c r="J1161" s="25">
        <f t="shared" si="154"/>
        <v>22</v>
      </c>
      <c r="K1161" s="25">
        <f t="shared" si="153"/>
        <v>3</v>
      </c>
      <c r="L1161" s="25"/>
      <c r="M1161" s="25"/>
      <c r="N1161" s="39"/>
      <c r="O1161" s="48">
        <v>1158</v>
      </c>
    </row>
    <row r="1162" spans="1:15" ht="16.5" x14ac:dyDescent="0.2">
      <c r="A1162" s="78">
        <f t="shared" si="149"/>
        <v>15</v>
      </c>
      <c r="B1162" s="78">
        <f t="shared" si="155"/>
        <v>194</v>
      </c>
      <c r="C1162" s="78">
        <f t="shared" si="150"/>
        <v>14</v>
      </c>
      <c r="D1162" s="79">
        <f t="shared" si="151"/>
        <v>3151541</v>
      </c>
      <c r="E1162" s="38">
        <v>31514</v>
      </c>
      <c r="F1162" s="25">
        <v>2</v>
      </c>
      <c r="G1162" s="25" t="s">
        <v>438</v>
      </c>
      <c r="H1162" s="25" t="s">
        <v>445</v>
      </c>
      <c r="I1162" s="25">
        <f t="shared" si="152"/>
        <v>150</v>
      </c>
      <c r="J1162" s="25">
        <f t="shared" si="154"/>
        <v>22</v>
      </c>
      <c r="K1162" s="25">
        <f t="shared" si="153"/>
        <v>3</v>
      </c>
      <c r="L1162" s="25"/>
      <c r="M1162" s="25"/>
      <c r="N1162" s="39"/>
      <c r="O1162" s="48">
        <v>1159</v>
      </c>
    </row>
    <row r="1163" spans="1:15" ht="16.5" x14ac:dyDescent="0.2">
      <c r="A1163" s="78">
        <f t="shared" si="149"/>
        <v>15</v>
      </c>
      <c r="B1163" s="78">
        <f t="shared" si="155"/>
        <v>194</v>
      </c>
      <c r="C1163" s="78">
        <f t="shared" si="150"/>
        <v>14</v>
      </c>
      <c r="D1163" s="79">
        <f t="shared" si="151"/>
        <v>3151540</v>
      </c>
      <c r="E1163" s="38">
        <v>31514</v>
      </c>
      <c r="F1163" s="25">
        <v>3</v>
      </c>
      <c r="G1163" s="25" t="s">
        <v>437</v>
      </c>
      <c r="H1163" s="25" t="s">
        <v>1002</v>
      </c>
      <c r="I1163" s="25">
        <f t="shared" si="152"/>
        <v>150</v>
      </c>
      <c r="J1163" s="25">
        <f t="shared" si="154"/>
        <v>21</v>
      </c>
      <c r="K1163" s="25">
        <f t="shared" si="153"/>
        <v>3</v>
      </c>
      <c r="L1163" s="25"/>
      <c r="M1163" s="25"/>
      <c r="N1163" s="39"/>
      <c r="O1163" s="48">
        <v>1160</v>
      </c>
    </row>
    <row r="1164" spans="1:15" ht="17.25" thickBot="1" x14ac:dyDescent="0.25">
      <c r="A1164" s="78">
        <f t="shared" si="149"/>
        <v>15</v>
      </c>
      <c r="B1164" s="78">
        <f t="shared" si="155"/>
        <v>194</v>
      </c>
      <c r="C1164" s="78">
        <f t="shared" si="150"/>
        <v>14</v>
      </c>
      <c r="D1164" s="79">
        <f t="shared" si="151"/>
        <v>3151541</v>
      </c>
      <c r="E1164" s="40">
        <v>31514</v>
      </c>
      <c r="F1164" s="41">
        <v>3</v>
      </c>
      <c r="G1164" s="41" t="s">
        <v>438</v>
      </c>
      <c r="H1164" s="41" t="s">
        <v>442</v>
      </c>
      <c r="I1164" s="41">
        <f t="shared" si="152"/>
        <v>150</v>
      </c>
      <c r="J1164" s="41">
        <f t="shared" si="154"/>
        <v>21</v>
      </c>
      <c r="K1164" s="41">
        <f t="shared" si="153"/>
        <v>3</v>
      </c>
      <c r="L1164" s="41"/>
      <c r="M1164" s="41"/>
      <c r="N1164" s="43"/>
      <c r="O1164" s="48">
        <v>1161</v>
      </c>
    </row>
    <row r="1165" spans="1:15" ht="16.5" x14ac:dyDescent="0.2">
      <c r="A1165" s="78">
        <f t="shared" si="149"/>
        <v>15</v>
      </c>
      <c r="B1165" s="78">
        <f t="shared" si="155"/>
        <v>195</v>
      </c>
      <c r="C1165" s="78">
        <f t="shared" si="150"/>
        <v>15</v>
      </c>
      <c r="D1165" s="79">
        <f t="shared" si="151"/>
        <v>3151650</v>
      </c>
      <c r="E1165" s="35">
        <v>31515</v>
      </c>
      <c r="F1165" s="36">
        <v>1</v>
      </c>
      <c r="G1165" s="36" t="s">
        <v>437</v>
      </c>
      <c r="H1165" s="36" t="s">
        <v>1463</v>
      </c>
      <c r="I1165" s="36">
        <f t="shared" si="152"/>
        <v>150</v>
      </c>
      <c r="J1165" s="36">
        <f t="shared" si="154"/>
        <v>22</v>
      </c>
      <c r="K1165" s="36">
        <f t="shared" si="153"/>
        <v>3</v>
      </c>
      <c r="L1165" s="36"/>
      <c r="M1165" s="36"/>
      <c r="N1165" s="37"/>
      <c r="O1165" s="48">
        <v>1162</v>
      </c>
    </row>
    <row r="1166" spans="1:15" ht="16.5" x14ac:dyDescent="0.2">
      <c r="A1166" s="78">
        <f t="shared" si="149"/>
        <v>15</v>
      </c>
      <c r="B1166" s="78">
        <f t="shared" si="155"/>
        <v>195</v>
      </c>
      <c r="C1166" s="78">
        <f t="shared" si="150"/>
        <v>15</v>
      </c>
      <c r="D1166" s="79">
        <f t="shared" si="151"/>
        <v>3151651</v>
      </c>
      <c r="E1166" s="38">
        <v>31515</v>
      </c>
      <c r="F1166" s="25">
        <v>1</v>
      </c>
      <c r="G1166" s="25" t="s">
        <v>438</v>
      </c>
      <c r="H1166" s="25" t="s">
        <v>441</v>
      </c>
      <c r="I1166" s="25">
        <f t="shared" si="152"/>
        <v>150</v>
      </c>
      <c r="J1166" s="25">
        <f t="shared" si="154"/>
        <v>22</v>
      </c>
      <c r="K1166" s="25">
        <f t="shared" si="153"/>
        <v>3</v>
      </c>
      <c r="L1166" s="25"/>
      <c r="M1166" s="25"/>
      <c r="N1166" s="39"/>
      <c r="O1166" s="48">
        <v>1163</v>
      </c>
    </row>
    <row r="1167" spans="1:15" ht="16.5" x14ac:dyDescent="0.2">
      <c r="A1167" s="78">
        <f t="shared" si="149"/>
        <v>15</v>
      </c>
      <c r="B1167" s="78">
        <f t="shared" si="155"/>
        <v>195</v>
      </c>
      <c r="C1167" s="78">
        <f t="shared" si="150"/>
        <v>15</v>
      </c>
      <c r="D1167" s="79">
        <f t="shared" si="151"/>
        <v>3151650</v>
      </c>
      <c r="E1167" s="38">
        <v>31515</v>
      </c>
      <c r="F1167" s="25">
        <v>2</v>
      </c>
      <c r="G1167" s="25" t="s">
        <v>437</v>
      </c>
      <c r="H1167" s="25" t="s">
        <v>443</v>
      </c>
      <c r="I1167" s="25">
        <f t="shared" si="152"/>
        <v>150</v>
      </c>
      <c r="J1167" s="25">
        <f t="shared" si="154"/>
        <v>22</v>
      </c>
      <c r="K1167" s="25">
        <f t="shared" si="153"/>
        <v>3</v>
      </c>
      <c r="L1167" s="25"/>
      <c r="M1167" s="25"/>
      <c r="N1167" s="39"/>
      <c r="O1167" s="48">
        <v>1164</v>
      </c>
    </row>
    <row r="1168" spans="1:15" ht="16.5" x14ac:dyDescent="0.2">
      <c r="A1168" s="78">
        <f t="shared" si="149"/>
        <v>15</v>
      </c>
      <c r="B1168" s="78">
        <f t="shared" si="155"/>
        <v>195</v>
      </c>
      <c r="C1168" s="78">
        <f t="shared" si="150"/>
        <v>15</v>
      </c>
      <c r="D1168" s="79">
        <f t="shared" si="151"/>
        <v>3151651</v>
      </c>
      <c r="E1168" s="38">
        <v>31515</v>
      </c>
      <c r="F1168" s="25">
        <v>2</v>
      </c>
      <c r="G1168" s="25" t="s">
        <v>438</v>
      </c>
      <c r="H1168" s="25" t="s">
        <v>445</v>
      </c>
      <c r="I1168" s="25">
        <f t="shared" si="152"/>
        <v>150</v>
      </c>
      <c r="J1168" s="25">
        <f t="shared" si="154"/>
        <v>22</v>
      </c>
      <c r="K1168" s="25">
        <f t="shared" si="153"/>
        <v>3</v>
      </c>
      <c r="L1168" s="25"/>
      <c r="M1168" s="25"/>
      <c r="N1168" s="39"/>
      <c r="O1168" s="48">
        <v>1165</v>
      </c>
    </row>
    <row r="1169" spans="1:15" ht="16.5" x14ac:dyDescent="0.2">
      <c r="A1169" s="78">
        <f t="shared" si="149"/>
        <v>15</v>
      </c>
      <c r="B1169" s="78">
        <f t="shared" si="155"/>
        <v>195</v>
      </c>
      <c r="C1169" s="78">
        <f t="shared" si="150"/>
        <v>15</v>
      </c>
      <c r="D1169" s="79">
        <f t="shared" si="151"/>
        <v>3151650</v>
      </c>
      <c r="E1169" s="38">
        <v>31515</v>
      </c>
      <c r="F1169" s="25">
        <v>3</v>
      </c>
      <c r="G1169" s="25" t="s">
        <v>3475</v>
      </c>
      <c r="H1169" s="25" t="s">
        <v>3476</v>
      </c>
      <c r="I1169" s="25">
        <f t="shared" si="152"/>
        <v>150</v>
      </c>
      <c r="J1169" s="25">
        <f t="shared" si="154"/>
        <v>22</v>
      </c>
      <c r="K1169" s="25">
        <f t="shared" si="153"/>
        <v>3</v>
      </c>
      <c r="L1169" s="25"/>
      <c r="M1169" s="25"/>
      <c r="N1169" s="39"/>
      <c r="O1169" s="48">
        <v>1166</v>
      </c>
    </row>
    <row r="1170" spans="1:15" ht="17.25" thickBot="1" x14ac:dyDescent="0.25">
      <c r="A1170" s="78">
        <f t="shared" si="149"/>
        <v>15</v>
      </c>
      <c r="B1170" s="78">
        <f t="shared" si="155"/>
        <v>195</v>
      </c>
      <c r="C1170" s="78">
        <f t="shared" si="150"/>
        <v>15</v>
      </c>
      <c r="D1170" s="79">
        <f t="shared" si="151"/>
        <v>3151651</v>
      </c>
      <c r="E1170" s="40">
        <v>31515</v>
      </c>
      <c r="F1170" s="41">
        <v>3</v>
      </c>
      <c r="G1170" s="41" t="s">
        <v>438</v>
      </c>
      <c r="H1170" s="41" t="s">
        <v>442</v>
      </c>
      <c r="I1170" s="41">
        <f t="shared" si="152"/>
        <v>150</v>
      </c>
      <c r="J1170" s="41">
        <f t="shared" si="154"/>
        <v>22</v>
      </c>
      <c r="K1170" s="41">
        <f t="shared" si="153"/>
        <v>3</v>
      </c>
      <c r="L1170" s="41"/>
      <c r="M1170" s="41"/>
      <c r="N1170" s="43"/>
      <c r="O1170" s="48">
        <v>1167</v>
      </c>
    </row>
    <row r="1171" spans="1:15" x14ac:dyDescent="0.2">
      <c r="O1171" s="48">
        <v>1168</v>
      </c>
    </row>
    <row r="1172" spans="1:15" x14ac:dyDescent="0.2">
      <c r="O1172" s="48">
        <v>1169</v>
      </c>
    </row>
    <row r="1173" spans="1:15" x14ac:dyDescent="0.2">
      <c r="O1173" s="48">
        <v>1170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8"/>
  <sheetViews>
    <sheetView workbookViewId="0">
      <pane xSplit="2" ySplit="3" topLeftCell="C4" activePane="bottomRight" state="frozen"/>
      <selection activeCell="C5" sqref="C5"/>
      <selection pane="topRight" activeCell="C5" sqref="C5"/>
      <selection pane="bottomLeft" activeCell="C5" sqref="C5"/>
      <selection pane="bottomRight" activeCell="K819" sqref="K819"/>
    </sheetView>
  </sheetViews>
  <sheetFormatPr defaultRowHeight="14.25" x14ac:dyDescent="0.2"/>
  <cols>
    <col min="2" max="2" width="15" customWidth="1"/>
    <col min="3" max="3" width="35.25" style="48" customWidth="1"/>
    <col min="4" max="4" width="11" customWidth="1"/>
    <col min="5" max="5" width="16.75" customWidth="1"/>
    <col min="6" max="6" width="15.875" customWidth="1"/>
    <col min="7" max="7" width="11.25" customWidth="1"/>
    <col min="8" max="8" width="16" customWidth="1"/>
    <col min="9" max="9" width="16.375" customWidth="1"/>
    <col min="10" max="10" width="12.25" customWidth="1"/>
    <col min="11" max="12" width="14" customWidth="1"/>
    <col min="13" max="13" width="14.25" customWidth="1"/>
    <col min="14" max="14" width="15.25" customWidth="1"/>
    <col min="15" max="15" width="11.875" customWidth="1"/>
    <col min="16" max="16" width="17.875" customWidth="1"/>
    <col min="17" max="18" width="16.75" customWidth="1"/>
    <col min="19" max="19" width="14.375" customWidth="1"/>
    <col min="20" max="20" width="10.75" customWidth="1"/>
    <col min="21" max="22" width="14.625" customWidth="1"/>
    <col min="23" max="23" width="14.25" customWidth="1"/>
    <col min="24" max="24" width="14.375" customWidth="1"/>
    <col min="25" max="25" width="14" customWidth="1"/>
    <col min="26" max="26" width="14.375" customWidth="1"/>
    <col min="27" max="27" width="11" customWidth="1"/>
    <col min="28" max="40" width="10.625" customWidth="1"/>
  </cols>
  <sheetData>
    <row r="1" spans="1:52" ht="15" x14ac:dyDescent="0.2">
      <c r="A1" s="4" t="s">
        <v>117</v>
      </c>
      <c r="B1" s="4" t="s">
        <v>81</v>
      </c>
      <c r="C1" s="4" t="s">
        <v>2089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</row>
    <row r="2" spans="1:52" x14ac:dyDescent="0.2">
      <c r="A2" t="s">
        <v>49</v>
      </c>
      <c r="B2" t="s">
        <v>2090</v>
      </c>
      <c r="C2" s="48" t="s">
        <v>3150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  <c r="AN2" t="s">
        <v>49</v>
      </c>
    </row>
    <row r="3" spans="1:52" ht="30" x14ac:dyDescent="0.2">
      <c r="A3" s="1" t="s">
        <v>50</v>
      </c>
      <c r="B3" s="1" t="s">
        <v>83</v>
      </c>
      <c r="C3" s="1"/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  <c r="AA3" s="1" t="s">
        <v>74</v>
      </c>
      <c r="AB3" s="1" t="s">
        <v>75</v>
      </c>
      <c r="AC3" s="1" t="s">
        <v>76</v>
      </c>
      <c r="AD3" s="1" t="s">
        <v>77</v>
      </c>
      <c r="AE3" s="1" t="s">
        <v>78</v>
      </c>
      <c r="AF3" s="1" t="s">
        <v>79</v>
      </c>
      <c r="AG3" s="1" t="s">
        <v>80</v>
      </c>
      <c r="AH3" s="1" t="s">
        <v>156</v>
      </c>
      <c r="AI3" s="1" t="s">
        <v>157</v>
      </c>
      <c r="AJ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</row>
    <row r="4" spans="1:52" ht="16.5" x14ac:dyDescent="0.2">
      <c r="A4" s="2">
        <v>1</v>
      </c>
      <c r="B4" s="3" t="s">
        <v>148</v>
      </c>
      <c r="C4" s="45"/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</row>
    <row r="5" spans="1:52" s="48" customFormat="1" ht="16.5" x14ac:dyDescent="0.2">
      <c r="A5" s="74">
        <v>10001</v>
      </c>
      <c r="B5" s="74" t="s">
        <v>2954</v>
      </c>
      <c r="C5" s="74" t="s">
        <v>2091</v>
      </c>
      <c r="D5" s="74">
        <v>0</v>
      </c>
      <c r="E5" s="74">
        <v>1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74">
        <v>0</v>
      </c>
      <c r="AN5" s="74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</row>
    <row r="6" spans="1:52" s="48" customFormat="1" ht="16.5" x14ac:dyDescent="0.2">
      <c r="A6" s="74">
        <v>10002</v>
      </c>
      <c r="B6" s="74" t="s">
        <v>2121</v>
      </c>
      <c r="C6" s="74" t="s">
        <v>2092</v>
      </c>
      <c r="D6" s="74">
        <v>0</v>
      </c>
      <c r="E6" s="74">
        <v>1</v>
      </c>
      <c r="F6" s="74">
        <v>1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  <c r="Q6" s="74">
        <v>0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0</v>
      </c>
      <c r="AA6" s="74">
        <v>0</v>
      </c>
      <c r="AB6" s="74">
        <v>0</v>
      </c>
      <c r="AC6" s="74">
        <v>0</v>
      </c>
      <c r="AD6" s="74">
        <v>0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74">
        <v>0</v>
      </c>
      <c r="AN6" s="74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</row>
    <row r="7" spans="1:52" s="48" customFormat="1" ht="16.5" x14ac:dyDescent="0.2">
      <c r="A7" s="74">
        <v>10003</v>
      </c>
      <c r="B7" s="74" t="s">
        <v>2122</v>
      </c>
      <c r="C7" s="74" t="s">
        <v>3484</v>
      </c>
      <c r="D7" s="74">
        <v>1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  <c r="Q7" s="74">
        <v>0</v>
      </c>
      <c r="R7" s="74">
        <v>0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Y7" s="74">
        <v>0</v>
      </c>
      <c r="Z7" s="74">
        <v>0</v>
      </c>
      <c r="AA7" s="74">
        <v>0</v>
      </c>
      <c r="AB7" s="74">
        <v>0</v>
      </c>
      <c r="AC7" s="74">
        <v>0</v>
      </c>
      <c r="AD7" s="74">
        <v>0</v>
      </c>
      <c r="AE7" s="74">
        <v>0</v>
      </c>
      <c r="AF7" s="74">
        <v>0</v>
      </c>
      <c r="AG7" s="74">
        <v>0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74">
        <v>0</v>
      </c>
      <c r="AN7" s="74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</row>
    <row r="8" spans="1:52" s="48" customFormat="1" ht="16.5" x14ac:dyDescent="0.2">
      <c r="A8" s="74">
        <v>10004</v>
      </c>
      <c r="B8" s="74" t="s">
        <v>2123</v>
      </c>
      <c r="C8" s="74" t="s">
        <v>2091</v>
      </c>
      <c r="D8" s="74">
        <v>1</v>
      </c>
      <c r="E8" s="74">
        <v>2</v>
      </c>
      <c r="F8" s="74">
        <v>1</v>
      </c>
      <c r="G8" s="74">
        <v>1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0</v>
      </c>
      <c r="AN8" s="74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</row>
    <row r="9" spans="1:52" ht="16.5" x14ac:dyDescent="0.2">
      <c r="A9" s="74">
        <v>10005</v>
      </c>
      <c r="B9" s="74" t="s">
        <v>2124</v>
      </c>
      <c r="C9" s="74" t="s">
        <v>2091</v>
      </c>
      <c r="D9" s="74">
        <v>1</v>
      </c>
      <c r="E9" s="74">
        <v>3</v>
      </c>
      <c r="F9" s="74">
        <v>1</v>
      </c>
      <c r="G9" s="74">
        <v>1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  <c r="AF9" s="74">
        <v>0</v>
      </c>
      <c r="AG9" s="74">
        <v>0</v>
      </c>
      <c r="AH9" s="74">
        <v>0</v>
      </c>
      <c r="AI9" s="74">
        <v>0</v>
      </c>
      <c r="AJ9" s="74">
        <v>0</v>
      </c>
      <c r="AK9" s="74">
        <v>0</v>
      </c>
      <c r="AL9" s="74">
        <v>0</v>
      </c>
      <c r="AM9" s="74">
        <v>0</v>
      </c>
      <c r="AN9" s="74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ht="16.5" x14ac:dyDescent="0.2">
      <c r="A10" s="74">
        <v>10006</v>
      </c>
      <c r="B10" s="74" t="s">
        <v>2125</v>
      </c>
      <c r="C10" s="74" t="s">
        <v>2092</v>
      </c>
      <c r="D10" s="74">
        <v>1</v>
      </c>
      <c r="E10" s="74">
        <v>3</v>
      </c>
      <c r="F10" s="74">
        <v>2</v>
      </c>
      <c r="G10" s="74">
        <v>1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0</v>
      </c>
      <c r="AN10" s="74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t="16.5" x14ac:dyDescent="0.2">
      <c r="A11" s="74">
        <v>10007</v>
      </c>
      <c r="B11" s="74" t="s">
        <v>2126</v>
      </c>
      <c r="C11" s="74" t="s">
        <v>2092</v>
      </c>
      <c r="D11" s="74">
        <v>1</v>
      </c>
      <c r="E11" s="74">
        <v>3</v>
      </c>
      <c r="F11" s="74">
        <v>3</v>
      </c>
      <c r="G11" s="74">
        <v>1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74">
        <v>0</v>
      </c>
      <c r="AN11" s="74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ht="16.5" x14ac:dyDescent="0.2">
      <c r="A12" s="74">
        <v>10008</v>
      </c>
      <c r="B12" s="74" t="s">
        <v>2127</v>
      </c>
      <c r="C12" s="74" t="s">
        <v>3484</v>
      </c>
      <c r="D12" s="74">
        <v>2</v>
      </c>
      <c r="E12" s="74">
        <v>3</v>
      </c>
      <c r="F12" s="74">
        <v>3</v>
      </c>
      <c r="G12" s="74">
        <v>2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74">
        <v>0</v>
      </c>
      <c r="AH12" s="74">
        <v>0</v>
      </c>
      <c r="AI12" s="74">
        <v>0</v>
      </c>
      <c r="AJ12" s="74">
        <v>0</v>
      </c>
      <c r="AK12" s="74">
        <v>0</v>
      </c>
      <c r="AL12" s="74">
        <v>0</v>
      </c>
      <c r="AM12" s="74">
        <v>0</v>
      </c>
      <c r="AN12" s="74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t="16.5" x14ac:dyDescent="0.2">
      <c r="A13" s="74">
        <v>10009</v>
      </c>
      <c r="B13" s="74" t="s">
        <v>2128</v>
      </c>
      <c r="C13" s="74" t="s">
        <v>3484</v>
      </c>
      <c r="D13" s="74">
        <v>3</v>
      </c>
      <c r="E13" s="74">
        <v>3</v>
      </c>
      <c r="F13" s="74">
        <v>3</v>
      </c>
      <c r="G13" s="74">
        <v>3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0</v>
      </c>
      <c r="AG13" s="74">
        <v>0</v>
      </c>
      <c r="AH13" s="74">
        <v>0</v>
      </c>
      <c r="AI13" s="74">
        <v>0</v>
      </c>
      <c r="AJ13" s="74">
        <v>0</v>
      </c>
      <c r="AK13" s="74">
        <v>0</v>
      </c>
      <c r="AL13" s="74">
        <v>0</v>
      </c>
      <c r="AM13" s="74">
        <v>0</v>
      </c>
      <c r="AN13" s="74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ht="16.5" x14ac:dyDescent="0.2">
      <c r="A14" s="74">
        <v>10010</v>
      </c>
      <c r="B14" s="74" t="s">
        <v>2129</v>
      </c>
      <c r="C14" s="74" t="s">
        <v>3485</v>
      </c>
      <c r="D14" s="74">
        <v>3</v>
      </c>
      <c r="E14" s="74">
        <v>3</v>
      </c>
      <c r="F14" s="74">
        <v>3</v>
      </c>
      <c r="G14" s="74">
        <v>3</v>
      </c>
      <c r="H14" s="74">
        <v>0</v>
      </c>
      <c r="I14" s="74">
        <v>0</v>
      </c>
      <c r="J14" s="74">
        <v>0</v>
      </c>
      <c r="K14" s="74">
        <v>1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0</v>
      </c>
      <c r="AN14" s="7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t="16.5" x14ac:dyDescent="0.2">
      <c r="A15" s="74">
        <v>10011</v>
      </c>
      <c r="B15" s="74" t="s">
        <v>2130</v>
      </c>
      <c r="C15" s="74" t="s">
        <v>2093</v>
      </c>
      <c r="D15" s="74">
        <v>3</v>
      </c>
      <c r="E15" s="74">
        <v>3</v>
      </c>
      <c r="F15" s="74">
        <v>3</v>
      </c>
      <c r="G15" s="74">
        <v>3</v>
      </c>
      <c r="H15" s="74">
        <v>0</v>
      </c>
      <c r="I15" s="74">
        <v>1</v>
      </c>
      <c r="J15" s="74">
        <v>0</v>
      </c>
      <c r="K15" s="74">
        <v>1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0</v>
      </c>
      <c r="AJ15" s="74">
        <v>0</v>
      </c>
      <c r="AK15" s="74">
        <v>0</v>
      </c>
      <c r="AL15" s="74">
        <v>0</v>
      </c>
      <c r="AM15" s="74">
        <v>0</v>
      </c>
      <c r="AN15" s="74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ht="16.5" x14ac:dyDescent="0.2">
      <c r="A16" s="74">
        <v>10012</v>
      </c>
      <c r="B16" s="74" t="s">
        <v>2131</v>
      </c>
      <c r="C16" s="74" t="s">
        <v>2094</v>
      </c>
      <c r="D16" s="74">
        <v>3</v>
      </c>
      <c r="E16" s="74">
        <v>3</v>
      </c>
      <c r="F16" s="74">
        <v>3</v>
      </c>
      <c r="G16" s="74">
        <v>3</v>
      </c>
      <c r="H16" s="74">
        <v>0</v>
      </c>
      <c r="I16" s="74">
        <v>1</v>
      </c>
      <c r="J16" s="74">
        <v>1</v>
      </c>
      <c r="K16" s="74">
        <v>1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74">
        <v>0</v>
      </c>
      <c r="AN16" s="74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s="48" customFormat="1" ht="16.5" x14ac:dyDescent="0.2">
      <c r="A17" s="74">
        <v>10013</v>
      </c>
      <c r="B17" s="74" t="s">
        <v>2132</v>
      </c>
      <c r="C17" s="74" t="s">
        <v>3486</v>
      </c>
      <c r="D17" s="74">
        <v>3</v>
      </c>
      <c r="E17" s="74">
        <v>3</v>
      </c>
      <c r="F17" s="74">
        <v>3</v>
      </c>
      <c r="G17" s="74">
        <v>3</v>
      </c>
      <c r="H17" s="74">
        <v>0</v>
      </c>
      <c r="I17" s="74">
        <v>1</v>
      </c>
      <c r="J17" s="74">
        <v>1</v>
      </c>
      <c r="K17" s="74">
        <v>1</v>
      </c>
      <c r="L17" s="74">
        <v>1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  <c r="AJ17" s="74">
        <v>0</v>
      </c>
      <c r="AK17" s="74">
        <v>0</v>
      </c>
      <c r="AL17" s="74">
        <v>0</v>
      </c>
      <c r="AM17" s="74">
        <v>0</v>
      </c>
      <c r="AN17" s="74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</row>
    <row r="18" spans="1:52" ht="16.5" x14ac:dyDescent="0.2">
      <c r="A18" s="74">
        <v>10014</v>
      </c>
      <c r="B18" s="74" t="s">
        <v>2133</v>
      </c>
      <c r="C18" s="74" t="s">
        <v>3487</v>
      </c>
      <c r="D18" s="74">
        <v>3</v>
      </c>
      <c r="E18" s="74">
        <v>3</v>
      </c>
      <c r="F18" s="74">
        <v>3</v>
      </c>
      <c r="G18" s="74">
        <v>3</v>
      </c>
      <c r="H18" s="74">
        <v>1</v>
      </c>
      <c r="I18" s="74">
        <v>1</v>
      </c>
      <c r="J18" s="74">
        <v>1</v>
      </c>
      <c r="K18" s="74">
        <v>1</v>
      </c>
      <c r="L18" s="74">
        <v>1</v>
      </c>
      <c r="M18" s="74">
        <v>1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0</v>
      </c>
      <c r="AJ18" s="74">
        <v>0</v>
      </c>
      <c r="AK18" s="74">
        <v>0</v>
      </c>
      <c r="AL18" s="74">
        <v>0</v>
      </c>
      <c r="AM18" s="74">
        <v>0</v>
      </c>
      <c r="AN18" s="74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ht="16.5" x14ac:dyDescent="0.2">
      <c r="A19" s="74">
        <v>10015</v>
      </c>
      <c r="B19" s="74" t="s">
        <v>2134</v>
      </c>
      <c r="C19" s="74" t="s">
        <v>2093</v>
      </c>
      <c r="D19" s="74">
        <v>3</v>
      </c>
      <c r="E19" s="74">
        <v>3</v>
      </c>
      <c r="F19" s="74">
        <v>3</v>
      </c>
      <c r="G19" s="74">
        <v>3</v>
      </c>
      <c r="H19" s="74">
        <v>1</v>
      </c>
      <c r="I19" s="74">
        <v>2</v>
      </c>
      <c r="J19" s="74">
        <v>1</v>
      </c>
      <c r="K19" s="74">
        <v>1</v>
      </c>
      <c r="L19" s="74">
        <v>1</v>
      </c>
      <c r="M19" s="74">
        <v>1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>
        <v>0</v>
      </c>
      <c r="AK19" s="74">
        <v>0</v>
      </c>
      <c r="AL19" s="74">
        <v>0</v>
      </c>
      <c r="AM19" s="74">
        <v>0</v>
      </c>
      <c r="AN19" s="74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ht="16.5" x14ac:dyDescent="0.2">
      <c r="A20" s="74">
        <v>10016</v>
      </c>
      <c r="B20" s="74" t="s">
        <v>2135</v>
      </c>
      <c r="C20" s="74" t="s">
        <v>2093</v>
      </c>
      <c r="D20" s="74">
        <v>3</v>
      </c>
      <c r="E20" s="74">
        <v>3</v>
      </c>
      <c r="F20" s="74">
        <v>3</v>
      </c>
      <c r="G20" s="74">
        <v>3</v>
      </c>
      <c r="H20" s="74">
        <v>1</v>
      </c>
      <c r="I20" s="74">
        <v>3</v>
      </c>
      <c r="J20" s="74">
        <v>1</v>
      </c>
      <c r="K20" s="74">
        <v>1</v>
      </c>
      <c r="L20" s="74">
        <v>1</v>
      </c>
      <c r="M20" s="74">
        <v>1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74">
        <v>0</v>
      </c>
      <c r="AM20" s="74">
        <v>0</v>
      </c>
      <c r="AN20" s="74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ht="16.5" x14ac:dyDescent="0.2">
      <c r="A21" s="74">
        <v>10017</v>
      </c>
      <c r="B21" s="74" t="s">
        <v>2136</v>
      </c>
      <c r="C21" s="74" t="s">
        <v>2094</v>
      </c>
      <c r="D21" s="74">
        <v>3</v>
      </c>
      <c r="E21" s="74">
        <v>3</v>
      </c>
      <c r="F21" s="74">
        <v>3</v>
      </c>
      <c r="G21" s="74">
        <v>3</v>
      </c>
      <c r="H21" s="74">
        <v>1</v>
      </c>
      <c r="I21" s="74">
        <v>3</v>
      </c>
      <c r="J21" s="74">
        <v>2</v>
      </c>
      <c r="K21" s="74">
        <v>1</v>
      </c>
      <c r="L21" s="74">
        <v>1</v>
      </c>
      <c r="M21" s="74">
        <v>1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74">
        <v>0</v>
      </c>
      <c r="AN21" s="74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ht="16.5" x14ac:dyDescent="0.2">
      <c r="A22" s="74">
        <v>10018</v>
      </c>
      <c r="B22" s="74" t="s">
        <v>2137</v>
      </c>
      <c r="C22" s="74" t="s">
        <v>2094</v>
      </c>
      <c r="D22" s="74">
        <v>3</v>
      </c>
      <c r="E22" s="74">
        <v>3</v>
      </c>
      <c r="F22" s="74">
        <v>3</v>
      </c>
      <c r="G22" s="74">
        <v>3</v>
      </c>
      <c r="H22" s="74">
        <v>1</v>
      </c>
      <c r="I22" s="74">
        <v>3</v>
      </c>
      <c r="J22" s="74">
        <v>3</v>
      </c>
      <c r="K22" s="74">
        <v>1</v>
      </c>
      <c r="L22" s="74">
        <v>1</v>
      </c>
      <c r="M22" s="74">
        <v>1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4">
        <v>0</v>
      </c>
      <c r="AI22" s="74">
        <v>0</v>
      </c>
      <c r="AJ22" s="74">
        <v>0</v>
      </c>
      <c r="AK22" s="74">
        <v>0</v>
      </c>
      <c r="AL22" s="74">
        <v>0</v>
      </c>
      <c r="AM22" s="74">
        <v>0</v>
      </c>
      <c r="AN22" s="74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6.5" x14ac:dyDescent="0.2">
      <c r="A23" s="74">
        <v>10019</v>
      </c>
      <c r="B23" s="74" t="s">
        <v>2138</v>
      </c>
      <c r="C23" s="74" t="s">
        <v>3485</v>
      </c>
      <c r="D23" s="74">
        <v>3</v>
      </c>
      <c r="E23" s="74">
        <v>3</v>
      </c>
      <c r="F23" s="74">
        <v>3</v>
      </c>
      <c r="G23" s="74">
        <v>3</v>
      </c>
      <c r="H23" s="74">
        <v>1</v>
      </c>
      <c r="I23" s="74">
        <v>3</v>
      </c>
      <c r="J23" s="74">
        <v>3</v>
      </c>
      <c r="K23" s="74">
        <v>2</v>
      </c>
      <c r="L23" s="74">
        <v>1</v>
      </c>
      <c r="M23" s="74">
        <v>1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  <c r="AC23" s="74">
        <v>0</v>
      </c>
      <c r="AD23" s="74">
        <v>0</v>
      </c>
      <c r="AE23" s="74">
        <v>0</v>
      </c>
      <c r="AF23" s="74">
        <v>0</v>
      </c>
      <c r="AG23" s="74">
        <v>0</v>
      </c>
      <c r="AH23" s="74">
        <v>0</v>
      </c>
      <c r="AI23" s="74">
        <v>0</v>
      </c>
      <c r="AJ23" s="74">
        <v>0</v>
      </c>
      <c r="AK23" s="74">
        <v>0</v>
      </c>
      <c r="AL23" s="74">
        <v>0</v>
      </c>
      <c r="AM23" s="74">
        <v>0</v>
      </c>
      <c r="AN23" s="74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6.5" x14ac:dyDescent="0.2">
      <c r="A24" s="74">
        <v>10020</v>
      </c>
      <c r="B24" s="74" t="s">
        <v>2139</v>
      </c>
      <c r="C24" s="74" t="s">
        <v>3485</v>
      </c>
      <c r="D24" s="74">
        <v>3</v>
      </c>
      <c r="E24" s="74">
        <v>3</v>
      </c>
      <c r="F24" s="74">
        <v>3</v>
      </c>
      <c r="G24" s="74">
        <v>3</v>
      </c>
      <c r="H24" s="74">
        <v>1</v>
      </c>
      <c r="I24" s="74">
        <v>3</v>
      </c>
      <c r="J24" s="74">
        <v>3</v>
      </c>
      <c r="K24" s="74">
        <v>3</v>
      </c>
      <c r="L24" s="74">
        <v>1</v>
      </c>
      <c r="M24" s="74">
        <v>1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6.5" x14ac:dyDescent="0.2">
      <c r="A25" s="74">
        <v>10021</v>
      </c>
      <c r="B25" s="74" t="s">
        <v>2140</v>
      </c>
      <c r="C25" s="74" t="s">
        <v>3486</v>
      </c>
      <c r="D25" s="74">
        <v>3</v>
      </c>
      <c r="E25" s="74">
        <v>3</v>
      </c>
      <c r="F25" s="74">
        <v>3</v>
      </c>
      <c r="G25" s="74">
        <v>3</v>
      </c>
      <c r="H25" s="74">
        <v>1</v>
      </c>
      <c r="I25" s="74">
        <v>3</v>
      </c>
      <c r="J25" s="74">
        <v>3</v>
      </c>
      <c r="K25" s="74">
        <v>3</v>
      </c>
      <c r="L25" s="74">
        <v>2</v>
      </c>
      <c r="M25" s="74">
        <v>1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A25" s="74">
        <v>0</v>
      </c>
      <c r="AB25" s="74"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74">
        <v>0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6.5" x14ac:dyDescent="0.2">
      <c r="A26" s="74">
        <v>10022</v>
      </c>
      <c r="B26" s="74" t="s">
        <v>2141</v>
      </c>
      <c r="C26" s="74" t="s">
        <v>3486</v>
      </c>
      <c r="D26" s="74">
        <v>3</v>
      </c>
      <c r="E26" s="74">
        <v>3</v>
      </c>
      <c r="F26" s="74">
        <v>3</v>
      </c>
      <c r="G26" s="74">
        <v>3</v>
      </c>
      <c r="H26" s="74">
        <v>1</v>
      </c>
      <c r="I26" s="74">
        <v>3</v>
      </c>
      <c r="J26" s="74">
        <v>3</v>
      </c>
      <c r="K26" s="74">
        <v>3</v>
      </c>
      <c r="L26" s="74">
        <v>3</v>
      </c>
      <c r="M26" s="74">
        <v>1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4">
        <v>0</v>
      </c>
      <c r="AL26" s="74">
        <v>0</v>
      </c>
      <c r="AM26" s="74">
        <v>0</v>
      </c>
      <c r="AN26" s="74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ht="16.5" x14ac:dyDescent="0.2">
      <c r="A27" s="74">
        <v>10023</v>
      </c>
      <c r="B27" s="74" t="s">
        <v>2142</v>
      </c>
      <c r="C27" s="74" t="s">
        <v>2092</v>
      </c>
      <c r="D27" s="74">
        <v>3</v>
      </c>
      <c r="E27" s="74">
        <v>3</v>
      </c>
      <c r="F27" s="74">
        <v>4</v>
      </c>
      <c r="G27" s="74">
        <v>3</v>
      </c>
      <c r="H27" s="74">
        <v>1</v>
      </c>
      <c r="I27" s="74">
        <v>3</v>
      </c>
      <c r="J27" s="74">
        <v>3</v>
      </c>
      <c r="K27" s="74">
        <v>3</v>
      </c>
      <c r="L27" s="74">
        <v>3</v>
      </c>
      <c r="M27" s="74">
        <v>1</v>
      </c>
      <c r="N27" s="74">
        <v>0</v>
      </c>
      <c r="O27" s="74">
        <v>0</v>
      </c>
      <c r="P27" s="74">
        <v>0</v>
      </c>
      <c r="Q27" s="74">
        <v>0</v>
      </c>
      <c r="R27" s="74">
        <v>0</v>
      </c>
      <c r="S27" s="74">
        <v>0</v>
      </c>
      <c r="T27" s="74">
        <v>0</v>
      </c>
      <c r="U27" s="74">
        <v>0</v>
      </c>
      <c r="V27" s="74">
        <v>0</v>
      </c>
      <c r="W27" s="74">
        <v>0</v>
      </c>
      <c r="X27" s="74">
        <v>0</v>
      </c>
      <c r="Y27" s="74">
        <v>0</v>
      </c>
      <c r="Z27" s="74">
        <v>0</v>
      </c>
      <c r="AA27" s="74">
        <v>0</v>
      </c>
      <c r="AB27" s="74">
        <v>0</v>
      </c>
      <c r="AC27" s="74">
        <v>0</v>
      </c>
      <c r="AD27" s="74">
        <v>0</v>
      </c>
      <c r="AE27" s="74">
        <v>0</v>
      </c>
      <c r="AF27" s="74">
        <v>0</v>
      </c>
      <c r="AG27" s="74">
        <v>0</v>
      </c>
      <c r="AH27" s="74">
        <v>0</v>
      </c>
      <c r="AI27" s="74">
        <v>0</v>
      </c>
      <c r="AJ27" s="74">
        <v>0</v>
      </c>
      <c r="AK27" s="74">
        <v>0</v>
      </c>
      <c r="AL27" s="74">
        <v>0</v>
      </c>
      <c r="AM27" s="74">
        <v>0</v>
      </c>
      <c r="AN27" s="74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6.5" x14ac:dyDescent="0.2">
      <c r="A28" s="74">
        <v>10024</v>
      </c>
      <c r="B28" s="74" t="s">
        <v>2143</v>
      </c>
      <c r="C28" s="74" t="s">
        <v>2092</v>
      </c>
      <c r="D28" s="74">
        <v>3</v>
      </c>
      <c r="E28" s="74">
        <v>3</v>
      </c>
      <c r="F28" s="74">
        <v>5</v>
      </c>
      <c r="G28" s="74">
        <v>3</v>
      </c>
      <c r="H28" s="74">
        <v>1</v>
      </c>
      <c r="I28" s="74">
        <v>3</v>
      </c>
      <c r="J28" s="74">
        <v>3</v>
      </c>
      <c r="K28" s="74">
        <v>3</v>
      </c>
      <c r="L28" s="74">
        <v>3</v>
      </c>
      <c r="M28" s="74">
        <v>1</v>
      </c>
      <c r="N28" s="74">
        <v>0</v>
      </c>
      <c r="O28" s="74">
        <v>0</v>
      </c>
      <c r="P28" s="74">
        <v>0</v>
      </c>
      <c r="Q28" s="74">
        <v>0</v>
      </c>
      <c r="R28" s="74">
        <v>0</v>
      </c>
      <c r="S28" s="74">
        <v>0</v>
      </c>
      <c r="T28" s="74">
        <v>0</v>
      </c>
      <c r="U28" s="74">
        <v>0</v>
      </c>
      <c r="V28" s="74">
        <v>0</v>
      </c>
      <c r="W28" s="74">
        <v>0</v>
      </c>
      <c r="X28" s="74">
        <v>0</v>
      </c>
      <c r="Y28" s="74">
        <v>0</v>
      </c>
      <c r="Z28" s="74">
        <v>0</v>
      </c>
      <c r="AA28" s="74">
        <v>0</v>
      </c>
      <c r="AB28" s="74">
        <v>0</v>
      </c>
      <c r="AC28" s="74">
        <v>0</v>
      </c>
      <c r="AD28" s="74">
        <v>0</v>
      </c>
      <c r="AE28" s="74">
        <v>0</v>
      </c>
      <c r="AF28" s="74">
        <v>0</v>
      </c>
      <c r="AG28" s="74">
        <v>0</v>
      </c>
      <c r="AH28" s="74">
        <v>0</v>
      </c>
      <c r="AI28" s="74">
        <v>0</v>
      </c>
      <c r="AJ28" s="74">
        <v>0</v>
      </c>
      <c r="AK28" s="74">
        <v>0</v>
      </c>
      <c r="AL28" s="74">
        <v>0</v>
      </c>
      <c r="AM28" s="74">
        <v>0</v>
      </c>
      <c r="AN28" s="74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ht="16.5" x14ac:dyDescent="0.2">
      <c r="A29" s="74">
        <v>10025</v>
      </c>
      <c r="B29" s="74" t="s">
        <v>2144</v>
      </c>
      <c r="C29" s="74" t="s">
        <v>2092</v>
      </c>
      <c r="D29" s="74">
        <v>3</v>
      </c>
      <c r="E29" s="74">
        <v>3</v>
      </c>
      <c r="F29" s="74">
        <v>6</v>
      </c>
      <c r="G29" s="74">
        <v>3</v>
      </c>
      <c r="H29" s="74">
        <v>1</v>
      </c>
      <c r="I29" s="74">
        <v>3</v>
      </c>
      <c r="J29" s="74">
        <v>3</v>
      </c>
      <c r="K29" s="74">
        <v>3</v>
      </c>
      <c r="L29" s="74">
        <v>3</v>
      </c>
      <c r="M29" s="74">
        <v>1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  <c r="AF29" s="74">
        <v>0</v>
      </c>
      <c r="AG29" s="74">
        <v>0</v>
      </c>
      <c r="AH29" s="74">
        <v>0</v>
      </c>
      <c r="AI29" s="74">
        <v>0</v>
      </c>
      <c r="AJ29" s="74">
        <v>0</v>
      </c>
      <c r="AK29" s="74">
        <v>0</v>
      </c>
      <c r="AL29" s="74">
        <v>0</v>
      </c>
      <c r="AM29" s="74">
        <v>0</v>
      </c>
      <c r="AN29" s="74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ht="16.5" x14ac:dyDescent="0.2">
      <c r="A30" s="74">
        <v>10026</v>
      </c>
      <c r="B30" s="74" t="s">
        <v>2145</v>
      </c>
      <c r="C30" s="74" t="s">
        <v>3485</v>
      </c>
      <c r="D30" s="74">
        <v>3</v>
      </c>
      <c r="E30" s="74">
        <v>3</v>
      </c>
      <c r="F30" s="74">
        <v>6</v>
      </c>
      <c r="G30" s="74">
        <v>3</v>
      </c>
      <c r="H30" s="74">
        <v>1</v>
      </c>
      <c r="I30" s="74">
        <v>3</v>
      </c>
      <c r="J30" s="74">
        <v>3</v>
      </c>
      <c r="K30" s="74">
        <v>4</v>
      </c>
      <c r="L30" s="74">
        <v>3</v>
      </c>
      <c r="M30" s="74">
        <v>1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4">
        <v>0</v>
      </c>
      <c r="AI30" s="74">
        <v>0</v>
      </c>
      <c r="AJ30" s="74">
        <v>0</v>
      </c>
      <c r="AK30" s="74">
        <v>0</v>
      </c>
      <c r="AL30" s="74">
        <v>0</v>
      </c>
      <c r="AM30" s="74">
        <v>0</v>
      </c>
      <c r="AN30" s="74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6.5" x14ac:dyDescent="0.2">
      <c r="A31" s="74">
        <v>10027</v>
      </c>
      <c r="B31" s="74" t="s">
        <v>2146</v>
      </c>
      <c r="C31" s="74" t="s">
        <v>3485</v>
      </c>
      <c r="D31" s="74">
        <v>3</v>
      </c>
      <c r="E31" s="74">
        <v>3</v>
      </c>
      <c r="F31" s="74">
        <v>6</v>
      </c>
      <c r="G31" s="74">
        <v>3</v>
      </c>
      <c r="H31" s="74">
        <v>1</v>
      </c>
      <c r="I31" s="74">
        <v>3</v>
      </c>
      <c r="J31" s="74">
        <v>3</v>
      </c>
      <c r="K31" s="74">
        <v>5</v>
      </c>
      <c r="L31" s="74">
        <v>3</v>
      </c>
      <c r="M31" s="74">
        <v>1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74">
        <v>0</v>
      </c>
      <c r="AI31" s="74">
        <v>0</v>
      </c>
      <c r="AJ31" s="74">
        <v>0</v>
      </c>
      <c r="AK31" s="74">
        <v>0</v>
      </c>
      <c r="AL31" s="74">
        <v>0</v>
      </c>
      <c r="AM31" s="74">
        <v>0</v>
      </c>
      <c r="AN31" s="74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6.5" x14ac:dyDescent="0.2">
      <c r="A32" s="74">
        <v>10028</v>
      </c>
      <c r="B32" s="74" t="s">
        <v>2147</v>
      </c>
      <c r="C32" s="74" t="s">
        <v>3485</v>
      </c>
      <c r="D32" s="74">
        <v>3</v>
      </c>
      <c r="E32" s="74">
        <v>3</v>
      </c>
      <c r="F32" s="74">
        <v>6</v>
      </c>
      <c r="G32" s="74">
        <v>3</v>
      </c>
      <c r="H32" s="74">
        <v>1</v>
      </c>
      <c r="I32" s="74">
        <v>3</v>
      </c>
      <c r="J32" s="74">
        <v>3</v>
      </c>
      <c r="K32" s="74">
        <v>6</v>
      </c>
      <c r="L32" s="74">
        <v>3</v>
      </c>
      <c r="M32" s="74">
        <v>1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4">
        <v>0</v>
      </c>
      <c r="V32" s="74">
        <v>0</v>
      </c>
      <c r="W32" s="74">
        <v>0</v>
      </c>
      <c r="X32" s="74">
        <v>0</v>
      </c>
      <c r="Y32" s="74">
        <v>0</v>
      </c>
      <c r="Z32" s="74">
        <v>0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74">
        <v>0</v>
      </c>
      <c r="AJ32" s="74">
        <v>0</v>
      </c>
      <c r="AK32" s="74">
        <v>0</v>
      </c>
      <c r="AL32" s="74">
        <v>0</v>
      </c>
      <c r="AM32" s="74">
        <v>0</v>
      </c>
      <c r="AN32" s="74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6.5" x14ac:dyDescent="0.2">
      <c r="A33" s="74">
        <v>10029</v>
      </c>
      <c r="B33" s="74" t="s">
        <v>2148</v>
      </c>
      <c r="C33" s="74" t="s">
        <v>2091</v>
      </c>
      <c r="D33" s="74">
        <v>3</v>
      </c>
      <c r="E33" s="74">
        <v>4</v>
      </c>
      <c r="F33" s="74">
        <v>6</v>
      </c>
      <c r="G33" s="74">
        <v>3</v>
      </c>
      <c r="H33" s="74">
        <v>1</v>
      </c>
      <c r="I33" s="74">
        <v>3</v>
      </c>
      <c r="J33" s="74">
        <v>3</v>
      </c>
      <c r="K33" s="74">
        <v>6</v>
      </c>
      <c r="L33" s="74">
        <v>3</v>
      </c>
      <c r="M33" s="74">
        <v>1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4">
        <v>0</v>
      </c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>
        <v>0</v>
      </c>
      <c r="AK33" s="74">
        <v>0</v>
      </c>
      <c r="AL33" s="74">
        <v>0</v>
      </c>
      <c r="AM33" s="74">
        <v>0</v>
      </c>
      <c r="AN33" s="74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ht="16.5" x14ac:dyDescent="0.2">
      <c r="A34" s="74">
        <v>10030</v>
      </c>
      <c r="B34" s="74" t="s">
        <v>2149</v>
      </c>
      <c r="C34" s="74" t="s">
        <v>2091</v>
      </c>
      <c r="D34" s="74">
        <v>3</v>
      </c>
      <c r="E34" s="74">
        <v>5</v>
      </c>
      <c r="F34" s="74">
        <v>6</v>
      </c>
      <c r="G34" s="74">
        <v>3</v>
      </c>
      <c r="H34" s="74">
        <v>1</v>
      </c>
      <c r="I34" s="74">
        <v>3</v>
      </c>
      <c r="J34" s="74">
        <v>3</v>
      </c>
      <c r="K34" s="74">
        <v>6</v>
      </c>
      <c r="L34" s="74">
        <v>3</v>
      </c>
      <c r="M34" s="74">
        <v>1</v>
      </c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4">
        <v>0</v>
      </c>
      <c r="AC34" s="74">
        <v>0</v>
      </c>
      <c r="AD34" s="74">
        <v>0</v>
      </c>
      <c r="AE34" s="74">
        <v>0</v>
      </c>
      <c r="AF34" s="74">
        <v>0</v>
      </c>
      <c r="AG34" s="74">
        <v>0</v>
      </c>
      <c r="AH34" s="74">
        <v>0</v>
      </c>
      <c r="AI34" s="74">
        <v>0</v>
      </c>
      <c r="AJ34" s="74">
        <v>0</v>
      </c>
      <c r="AK34" s="74">
        <v>0</v>
      </c>
      <c r="AL34" s="74">
        <v>0</v>
      </c>
      <c r="AM34" s="74">
        <v>0</v>
      </c>
      <c r="AN34" s="7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ht="16.5" x14ac:dyDescent="0.2">
      <c r="A35" s="74">
        <v>10031</v>
      </c>
      <c r="B35" s="74" t="s">
        <v>2150</v>
      </c>
      <c r="C35" s="74" t="s">
        <v>2091</v>
      </c>
      <c r="D35" s="74">
        <v>3</v>
      </c>
      <c r="E35" s="74">
        <v>6</v>
      </c>
      <c r="F35" s="74">
        <v>6</v>
      </c>
      <c r="G35" s="74">
        <v>3</v>
      </c>
      <c r="H35" s="74">
        <v>1</v>
      </c>
      <c r="I35" s="74">
        <v>3</v>
      </c>
      <c r="J35" s="74">
        <v>3</v>
      </c>
      <c r="K35" s="74">
        <v>6</v>
      </c>
      <c r="L35" s="74">
        <v>3</v>
      </c>
      <c r="M35" s="74">
        <v>1</v>
      </c>
      <c r="N35" s="74">
        <v>0</v>
      </c>
      <c r="O35" s="74">
        <v>0</v>
      </c>
      <c r="P35" s="74">
        <v>0</v>
      </c>
      <c r="Q35" s="74">
        <v>0</v>
      </c>
      <c r="R35" s="74">
        <v>0</v>
      </c>
      <c r="S35" s="74">
        <v>0</v>
      </c>
      <c r="T35" s="74">
        <v>0</v>
      </c>
      <c r="U35" s="74">
        <v>0</v>
      </c>
      <c r="V35" s="74">
        <v>0</v>
      </c>
      <c r="W35" s="74">
        <v>0</v>
      </c>
      <c r="X35" s="74">
        <v>0</v>
      </c>
      <c r="Y35" s="74">
        <v>0</v>
      </c>
      <c r="Z35" s="74">
        <v>0</v>
      </c>
      <c r="AA35" s="74">
        <v>0</v>
      </c>
      <c r="AB35" s="74">
        <v>0</v>
      </c>
      <c r="AC35" s="74">
        <v>0</v>
      </c>
      <c r="AD35" s="74">
        <v>0</v>
      </c>
      <c r="AE35" s="74">
        <v>0</v>
      </c>
      <c r="AF35" s="74">
        <v>0</v>
      </c>
      <c r="AG35" s="74">
        <v>0</v>
      </c>
      <c r="AH35" s="74">
        <v>0</v>
      </c>
      <c r="AI35" s="74">
        <v>0</v>
      </c>
      <c r="AJ35" s="74">
        <v>0</v>
      </c>
      <c r="AK35" s="74">
        <v>0</v>
      </c>
      <c r="AL35" s="74">
        <v>0</v>
      </c>
      <c r="AM35" s="74">
        <v>0</v>
      </c>
      <c r="AN35" s="74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ht="16.5" x14ac:dyDescent="0.2">
      <c r="A36" s="74">
        <v>10032</v>
      </c>
      <c r="B36" s="74" t="s">
        <v>2151</v>
      </c>
      <c r="C36" s="74" t="s">
        <v>2092</v>
      </c>
      <c r="D36" s="74">
        <v>3</v>
      </c>
      <c r="E36" s="74">
        <v>6</v>
      </c>
      <c r="F36" s="74">
        <v>7</v>
      </c>
      <c r="G36" s="74">
        <v>3</v>
      </c>
      <c r="H36" s="74">
        <v>1</v>
      </c>
      <c r="I36" s="74">
        <v>3</v>
      </c>
      <c r="J36" s="74">
        <v>3</v>
      </c>
      <c r="K36" s="74">
        <v>6</v>
      </c>
      <c r="L36" s="74">
        <v>3</v>
      </c>
      <c r="M36" s="74">
        <v>1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>
        <v>0</v>
      </c>
      <c r="X36" s="74">
        <v>0</v>
      </c>
      <c r="Y36" s="74">
        <v>0</v>
      </c>
      <c r="Z36" s="74">
        <v>0</v>
      </c>
      <c r="AA36" s="74">
        <v>0</v>
      </c>
      <c r="AB36" s="74">
        <v>0</v>
      </c>
      <c r="AC36" s="74">
        <v>0</v>
      </c>
      <c r="AD36" s="74">
        <v>0</v>
      </c>
      <c r="AE36" s="74">
        <v>0</v>
      </c>
      <c r="AF36" s="74">
        <v>0</v>
      </c>
      <c r="AG36" s="74">
        <v>0</v>
      </c>
      <c r="AH36" s="74">
        <v>0</v>
      </c>
      <c r="AI36" s="74">
        <v>0</v>
      </c>
      <c r="AJ36" s="74">
        <v>0</v>
      </c>
      <c r="AK36" s="74">
        <v>0</v>
      </c>
      <c r="AL36" s="74">
        <v>0</v>
      </c>
      <c r="AM36" s="74">
        <v>0</v>
      </c>
      <c r="AN36" s="74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6.5" x14ac:dyDescent="0.2">
      <c r="A37" s="74">
        <v>10033</v>
      </c>
      <c r="B37" s="74" t="s">
        <v>2152</v>
      </c>
      <c r="C37" s="74" t="s">
        <v>2093</v>
      </c>
      <c r="D37" s="74">
        <v>3</v>
      </c>
      <c r="E37" s="74">
        <v>6</v>
      </c>
      <c r="F37" s="74">
        <v>7</v>
      </c>
      <c r="G37" s="74">
        <v>3</v>
      </c>
      <c r="H37" s="74">
        <v>1</v>
      </c>
      <c r="I37" s="74">
        <v>4</v>
      </c>
      <c r="J37" s="74">
        <v>3</v>
      </c>
      <c r="K37" s="74">
        <v>6</v>
      </c>
      <c r="L37" s="74">
        <v>3</v>
      </c>
      <c r="M37" s="74">
        <v>1</v>
      </c>
      <c r="N37" s="74">
        <v>0</v>
      </c>
      <c r="O37" s="74">
        <v>0</v>
      </c>
      <c r="P37" s="74">
        <v>0</v>
      </c>
      <c r="Q37" s="74">
        <v>0</v>
      </c>
      <c r="R37" s="74">
        <v>0</v>
      </c>
      <c r="S37" s="74">
        <v>0</v>
      </c>
      <c r="T37" s="74">
        <v>0</v>
      </c>
      <c r="U37" s="74">
        <v>0</v>
      </c>
      <c r="V37" s="74">
        <v>0</v>
      </c>
      <c r="W37" s="74">
        <v>0</v>
      </c>
      <c r="X37" s="74">
        <v>0</v>
      </c>
      <c r="Y37" s="74">
        <v>0</v>
      </c>
      <c r="Z37" s="74">
        <v>0</v>
      </c>
      <c r="AA37" s="74">
        <v>0</v>
      </c>
      <c r="AB37" s="74">
        <v>0</v>
      </c>
      <c r="AC37" s="74">
        <v>0</v>
      </c>
      <c r="AD37" s="74">
        <v>0</v>
      </c>
      <c r="AE37" s="74">
        <v>0</v>
      </c>
      <c r="AF37" s="74">
        <v>0</v>
      </c>
      <c r="AG37" s="74">
        <v>0</v>
      </c>
      <c r="AH37" s="74">
        <v>0</v>
      </c>
      <c r="AI37" s="74">
        <v>0</v>
      </c>
      <c r="AJ37" s="74">
        <v>0</v>
      </c>
      <c r="AK37" s="74">
        <v>0</v>
      </c>
      <c r="AL37" s="74">
        <v>0</v>
      </c>
      <c r="AM37" s="74">
        <v>0</v>
      </c>
      <c r="AN37" s="74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ht="16.5" x14ac:dyDescent="0.2">
      <c r="A38" s="74">
        <v>10034</v>
      </c>
      <c r="B38" s="74" t="s">
        <v>2153</v>
      </c>
      <c r="C38" s="74" t="s">
        <v>2093</v>
      </c>
      <c r="D38" s="74">
        <v>3</v>
      </c>
      <c r="E38" s="74">
        <v>6</v>
      </c>
      <c r="F38" s="74">
        <v>7</v>
      </c>
      <c r="G38" s="74">
        <v>3</v>
      </c>
      <c r="H38" s="74">
        <v>1</v>
      </c>
      <c r="I38" s="74">
        <v>5</v>
      </c>
      <c r="J38" s="74">
        <v>3</v>
      </c>
      <c r="K38" s="74">
        <v>6</v>
      </c>
      <c r="L38" s="74">
        <v>3</v>
      </c>
      <c r="M38" s="74">
        <v>1</v>
      </c>
      <c r="N38" s="74">
        <v>0</v>
      </c>
      <c r="O38" s="74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>
        <v>0</v>
      </c>
      <c r="Y38" s="74">
        <v>0</v>
      </c>
      <c r="Z38" s="74">
        <v>0</v>
      </c>
      <c r="AA38" s="74">
        <v>0</v>
      </c>
      <c r="AB38" s="74">
        <v>0</v>
      </c>
      <c r="AC38" s="74">
        <v>0</v>
      </c>
      <c r="AD38" s="74">
        <v>0</v>
      </c>
      <c r="AE38" s="74">
        <v>0</v>
      </c>
      <c r="AF38" s="74">
        <v>0</v>
      </c>
      <c r="AG38" s="74">
        <v>0</v>
      </c>
      <c r="AH38" s="74">
        <v>0</v>
      </c>
      <c r="AI38" s="74">
        <v>0</v>
      </c>
      <c r="AJ38" s="74">
        <v>0</v>
      </c>
      <c r="AK38" s="74">
        <v>0</v>
      </c>
      <c r="AL38" s="74">
        <v>0</v>
      </c>
      <c r="AM38" s="74">
        <v>0</v>
      </c>
      <c r="AN38" s="74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ht="16.5" x14ac:dyDescent="0.2">
      <c r="A39" s="74">
        <v>10035</v>
      </c>
      <c r="B39" s="74" t="s">
        <v>2154</v>
      </c>
      <c r="C39" s="74" t="s">
        <v>2093</v>
      </c>
      <c r="D39" s="74">
        <v>3</v>
      </c>
      <c r="E39" s="74">
        <v>6</v>
      </c>
      <c r="F39" s="74">
        <v>7</v>
      </c>
      <c r="G39" s="74">
        <v>3</v>
      </c>
      <c r="H39" s="74">
        <v>1</v>
      </c>
      <c r="I39" s="74">
        <v>6</v>
      </c>
      <c r="J39" s="74">
        <v>3</v>
      </c>
      <c r="K39" s="74">
        <v>6</v>
      </c>
      <c r="L39" s="74">
        <v>3</v>
      </c>
      <c r="M39" s="74">
        <v>1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0</v>
      </c>
      <c r="Z39" s="74">
        <v>0</v>
      </c>
      <c r="AA39" s="74">
        <v>0</v>
      </c>
      <c r="AB39" s="74">
        <v>0</v>
      </c>
      <c r="AC39" s="74">
        <v>0</v>
      </c>
      <c r="AD39" s="74">
        <v>0</v>
      </c>
      <c r="AE39" s="74">
        <v>0</v>
      </c>
      <c r="AF39" s="74">
        <v>0</v>
      </c>
      <c r="AG39" s="74">
        <v>0</v>
      </c>
      <c r="AH39" s="74">
        <v>0</v>
      </c>
      <c r="AI39" s="74">
        <v>0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ht="16.5" x14ac:dyDescent="0.2">
      <c r="A40" s="74">
        <v>10036</v>
      </c>
      <c r="B40" s="74" t="s">
        <v>2155</v>
      </c>
      <c r="C40" s="74" t="s">
        <v>2094</v>
      </c>
      <c r="D40" s="74">
        <v>3</v>
      </c>
      <c r="E40" s="74">
        <v>6</v>
      </c>
      <c r="F40" s="74">
        <v>7</v>
      </c>
      <c r="G40" s="74">
        <v>3</v>
      </c>
      <c r="H40" s="74">
        <v>1</v>
      </c>
      <c r="I40" s="74">
        <v>6</v>
      </c>
      <c r="J40" s="74">
        <v>4</v>
      </c>
      <c r="K40" s="74">
        <v>6</v>
      </c>
      <c r="L40" s="74">
        <v>3</v>
      </c>
      <c r="M40" s="74">
        <v>1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74">
        <v>0</v>
      </c>
      <c r="X40" s="74">
        <v>0</v>
      </c>
      <c r="Y40" s="74">
        <v>0</v>
      </c>
      <c r="Z40" s="74">
        <v>0</v>
      </c>
      <c r="AA40" s="74">
        <v>0</v>
      </c>
      <c r="AB40" s="74">
        <v>0</v>
      </c>
      <c r="AC40" s="74">
        <v>0</v>
      </c>
      <c r="AD40" s="74">
        <v>0</v>
      </c>
      <c r="AE40" s="74">
        <v>0</v>
      </c>
      <c r="AF40" s="74">
        <v>0</v>
      </c>
      <c r="AG40" s="74">
        <v>0</v>
      </c>
      <c r="AH40" s="74">
        <v>0</v>
      </c>
      <c r="AI40" s="74">
        <v>0</v>
      </c>
      <c r="AJ40" s="74">
        <v>0</v>
      </c>
      <c r="AK40" s="74">
        <v>0</v>
      </c>
      <c r="AL40" s="74">
        <v>0</v>
      </c>
      <c r="AM40" s="74">
        <v>0</v>
      </c>
      <c r="AN40" s="74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ht="16.5" x14ac:dyDescent="0.2">
      <c r="A41" s="74">
        <v>10037</v>
      </c>
      <c r="B41" s="74" t="s">
        <v>2156</v>
      </c>
      <c r="C41" s="74" t="s">
        <v>2094</v>
      </c>
      <c r="D41" s="74">
        <v>3</v>
      </c>
      <c r="E41" s="74">
        <v>6</v>
      </c>
      <c r="F41" s="74">
        <v>7</v>
      </c>
      <c r="G41" s="74">
        <v>3</v>
      </c>
      <c r="H41" s="74">
        <v>1</v>
      </c>
      <c r="I41" s="74">
        <v>6</v>
      </c>
      <c r="J41" s="74">
        <v>5</v>
      </c>
      <c r="K41" s="74">
        <v>6</v>
      </c>
      <c r="L41" s="74">
        <v>3</v>
      </c>
      <c r="M41" s="74">
        <v>1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0</v>
      </c>
      <c r="V41" s="74">
        <v>0</v>
      </c>
      <c r="W41" s="74">
        <v>0</v>
      </c>
      <c r="X41" s="74">
        <v>0</v>
      </c>
      <c r="Y41" s="74">
        <v>0</v>
      </c>
      <c r="Z41" s="74">
        <v>0</v>
      </c>
      <c r="AA41" s="74">
        <v>0</v>
      </c>
      <c r="AB41" s="74">
        <v>0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4">
        <v>0</v>
      </c>
      <c r="AI41" s="74">
        <v>0</v>
      </c>
      <c r="AJ41" s="74">
        <v>0</v>
      </c>
      <c r="AK41" s="74">
        <v>0</v>
      </c>
      <c r="AL41" s="74">
        <v>0</v>
      </c>
      <c r="AM41" s="74">
        <v>0</v>
      </c>
      <c r="AN41" s="74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ht="16.5" x14ac:dyDescent="0.2">
      <c r="A42" s="74">
        <v>10038</v>
      </c>
      <c r="B42" s="74" t="s">
        <v>2157</v>
      </c>
      <c r="C42" s="74" t="s">
        <v>2094</v>
      </c>
      <c r="D42" s="74">
        <v>3</v>
      </c>
      <c r="E42" s="74">
        <v>6</v>
      </c>
      <c r="F42" s="74">
        <v>7</v>
      </c>
      <c r="G42" s="74">
        <v>3</v>
      </c>
      <c r="H42" s="74">
        <v>1</v>
      </c>
      <c r="I42" s="74">
        <v>6</v>
      </c>
      <c r="J42" s="74">
        <v>6</v>
      </c>
      <c r="K42" s="74">
        <v>6</v>
      </c>
      <c r="L42" s="74">
        <v>3</v>
      </c>
      <c r="M42" s="74">
        <v>1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 s="74">
        <v>0</v>
      </c>
      <c r="Y42" s="74">
        <v>0</v>
      </c>
      <c r="Z42" s="74">
        <v>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4">
        <v>0</v>
      </c>
      <c r="AI42" s="74">
        <v>0</v>
      </c>
      <c r="AJ42" s="74">
        <v>0</v>
      </c>
      <c r="AK42" s="74">
        <v>0</v>
      </c>
      <c r="AL42" s="74">
        <v>0</v>
      </c>
      <c r="AM42" s="74">
        <v>0</v>
      </c>
      <c r="AN42" s="74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6.5" x14ac:dyDescent="0.2">
      <c r="A43" s="74">
        <v>10039</v>
      </c>
      <c r="B43" s="74" t="s">
        <v>2158</v>
      </c>
      <c r="C43" s="74" t="s">
        <v>2094</v>
      </c>
      <c r="D43" s="74">
        <v>3</v>
      </c>
      <c r="E43" s="74">
        <v>6</v>
      </c>
      <c r="F43" s="74">
        <v>7</v>
      </c>
      <c r="G43" s="74">
        <v>3</v>
      </c>
      <c r="H43" s="74">
        <v>1</v>
      </c>
      <c r="I43" s="74">
        <v>6</v>
      </c>
      <c r="J43" s="74">
        <v>7</v>
      </c>
      <c r="K43" s="74">
        <v>6</v>
      </c>
      <c r="L43" s="74">
        <v>3</v>
      </c>
      <c r="M43" s="74">
        <v>1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4">
        <v>0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4">
        <v>0</v>
      </c>
      <c r="AI43" s="74">
        <v>0</v>
      </c>
      <c r="AJ43" s="74">
        <v>0</v>
      </c>
      <c r="AK43" s="74">
        <v>0</v>
      </c>
      <c r="AL43" s="74">
        <v>0</v>
      </c>
      <c r="AM43" s="74">
        <v>0</v>
      </c>
      <c r="AN43" s="74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ht="16.5" x14ac:dyDescent="0.2">
      <c r="A44" s="74">
        <v>10040</v>
      </c>
      <c r="B44" s="74" t="s">
        <v>2159</v>
      </c>
      <c r="C44" s="74" t="s">
        <v>3485</v>
      </c>
      <c r="D44" s="74">
        <v>3</v>
      </c>
      <c r="E44" s="74">
        <v>6</v>
      </c>
      <c r="F44" s="74">
        <v>7</v>
      </c>
      <c r="G44" s="74">
        <v>3</v>
      </c>
      <c r="H44" s="74">
        <v>1</v>
      </c>
      <c r="I44" s="74">
        <v>6</v>
      </c>
      <c r="J44" s="74">
        <v>7</v>
      </c>
      <c r="K44" s="74">
        <v>7</v>
      </c>
      <c r="L44" s="74">
        <v>3</v>
      </c>
      <c r="M44" s="74">
        <v>1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  <c r="AF44" s="74">
        <v>0</v>
      </c>
      <c r="AG44" s="74">
        <v>0</v>
      </c>
      <c r="AH44" s="74">
        <v>0</v>
      </c>
      <c r="AI44" s="74">
        <v>0</v>
      </c>
      <c r="AJ44" s="74">
        <v>0</v>
      </c>
      <c r="AK44" s="74">
        <v>0</v>
      </c>
      <c r="AL44" s="74">
        <v>0</v>
      </c>
      <c r="AM44" s="74">
        <v>0</v>
      </c>
      <c r="AN44" s="7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ht="16.5" x14ac:dyDescent="0.2">
      <c r="A45" s="74">
        <v>10041</v>
      </c>
      <c r="B45" s="74" t="s">
        <v>2160</v>
      </c>
      <c r="C45" s="74" t="s">
        <v>2091</v>
      </c>
      <c r="D45" s="74">
        <v>3</v>
      </c>
      <c r="E45" s="74">
        <v>7</v>
      </c>
      <c r="F45" s="74">
        <v>7</v>
      </c>
      <c r="G45" s="74">
        <v>3</v>
      </c>
      <c r="H45" s="74">
        <v>1</v>
      </c>
      <c r="I45" s="74">
        <v>6</v>
      </c>
      <c r="J45" s="74">
        <v>7</v>
      </c>
      <c r="K45" s="74">
        <v>7</v>
      </c>
      <c r="L45" s="74">
        <v>3</v>
      </c>
      <c r="M45" s="74">
        <v>1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ht="16.5" x14ac:dyDescent="0.2">
      <c r="A46" s="74">
        <v>10042</v>
      </c>
      <c r="B46" s="74" t="s">
        <v>2161</v>
      </c>
      <c r="C46" s="74" t="s">
        <v>2093</v>
      </c>
      <c r="D46" s="74">
        <v>3</v>
      </c>
      <c r="E46" s="74">
        <v>7</v>
      </c>
      <c r="F46" s="74">
        <v>7</v>
      </c>
      <c r="G46" s="74">
        <v>3</v>
      </c>
      <c r="H46" s="74">
        <v>1</v>
      </c>
      <c r="I46" s="74">
        <v>7</v>
      </c>
      <c r="J46" s="74">
        <v>7</v>
      </c>
      <c r="K46" s="74">
        <v>7</v>
      </c>
      <c r="L46" s="74">
        <v>3</v>
      </c>
      <c r="M46" s="74">
        <v>1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ht="16.5" x14ac:dyDescent="0.2">
      <c r="A47" s="74">
        <v>10043</v>
      </c>
      <c r="B47" s="74" t="s">
        <v>2162</v>
      </c>
      <c r="C47" s="74" t="s">
        <v>2093</v>
      </c>
      <c r="D47" s="74">
        <v>3</v>
      </c>
      <c r="E47" s="74">
        <v>7</v>
      </c>
      <c r="F47" s="74">
        <v>7</v>
      </c>
      <c r="G47" s="74">
        <v>3</v>
      </c>
      <c r="H47" s="74">
        <v>1</v>
      </c>
      <c r="I47" s="74">
        <v>8</v>
      </c>
      <c r="J47" s="74">
        <v>7</v>
      </c>
      <c r="K47" s="74">
        <v>7</v>
      </c>
      <c r="L47" s="74">
        <v>3</v>
      </c>
      <c r="M47" s="74">
        <v>1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6.5" x14ac:dyDescent="0.2">
      <c r="A48" s="74">
        <v>10044</v>
      </c>
      <c r="B48" s="74" t="s">
        <v>2163</v>
      </c>
      <c r="C48" s="74" t="s">
        <v>2093</v>
      </c>
      <c r="D48" s="74">
        <v>3</v>
      </c>
      <c r="E48" s="74">
        <v>7</v>
      </c>
      <c r="F48" s="74">
        <v>7</v>
      </c>
      <c r="G48" s="74">
        <v>3</v>
      </c>
      <c r="H48" s="74">
        <v>1</v>
      </c>
      <c r="I48" s="74">
        <v>9</v>
      </c>
      <c r="J48" s="74">
        <v>7</v>
      </c>
      <c r="K48" s="74">
        <v>7</v>
      </c>
      <c r="L48" s="74">
        <v>3</v>
      </c>
      <c r="M48" s="74">
        <v>1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>
        <v>0</v>
      </c>
      <c r="AN48" s="74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ht="16.5" x14ac:dyDescent="0.2">
      <c r="A49" s="74">
        <v>10045</v>
      </c>
      <c r="B49" s="74" t="s">
        <v>2164</v>
      </c>
      <c r="C49" s="74" t="s">
        <v>2094</v>
      </c>
      <c r="D49" s="74">
        <v>3</v>
      </c>
      <c r="E49" s="74">
        <v>7</v>
      </c>
      <c r="F49" s="74">
        <v>7</v>
      </c>
      <c r="G49" s="74">
        <v>3</v>
      </c>
      <c r="H49" s="74">
        <v>1</v>
      </c>
      <c r="I49" s="74">
        <v>9</v>
      </c>
      <c r="J49" s="74">
        <v>8</v>
      </c>
      <c r="K49" s="74">
        <v>7</v>
      </c>
      <c r="L49" s="74">
        <v>3</v>
      </c>
      <c r="M49" s="74">
        <v>1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4">
        <v>0</v>
      </c>
      <c r="AI49" s="74">
        <v>0</v>
      </c>
      <c r="AJ49" s="74">
        <v>0</v>
      </c>
      <c r="AK49" s="74">
        <v>0</v>
      </c>
      <c r="AL49" s="74">
        <v>0</v>
      </c>
      <c r="AM49" s="74">
        <v>0</v>
      </c>
      <c r="AN49" s="74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6.5" x14ac:dyDescent="0.2">
      <c r="A50" s="74">
        <v>10046</v>
      </c>
      <c r="B50" s="74" t="s">
        <v>2165</v>
      </c>
      <c r="C50" s="74" t="s">
        <v>2094</v>
      </c>
      <c r="D50" s="74">
        <v>3</v>
      </c>
      <c r="E50" s="74">
        <v>7</v>
      </c>
      <c r="F50" s="74">
        <v>7</v>
      </c>
      <c r="G50" s="74">
        <v>3</v>
      </c>
      <c r="H50" s="74">
        <v>1</v>
      </c>
      <c r="I50" s="74">
        <v>9</v>
      </c>
      <c r="J50" s="74">
        <v>9</v>
      </c>
      <c r="K50" s="74">
        <v>7</v>
      </c>
      <c r="L50" s="74">
        <v>3</v>
      </c>
      <c r="M50" s="74">
        <v>1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>
        <v>0</v>
      </c>
      <c r="AN50" s="74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6.5" x14ac:dyDescent="0.2">
      <c r="A51" s="74">
        <v>10047</v>
      </c>
      <c r="B51" s="74" t="s">
        <v>2166</v>
      </c>
      <c r="C51" s="74" t="s">
        <v>2091</v>
      </c>
      <c r="D51" s="74">
        <v>3</v>
      </c>
      <c r="E51" s="74">
        <v>8</v>
      </c>
      <c r="F51" s="74">
        <v>7</v>
      </c>
      <c r="G51" s="74">
        <v>3</v>
      </c>
      <c r="H51" s="74">
        <v>1</v>
      </c>
      <c r="I51" s="74">
        <v>9</v>
      </c>
      <c r="J51" s="74">
        <v>9</v>
      </c>
      <c r="K51" s="74">
        <v>7</v>
      </c>
      <c r="L51" s="74">
        <v>3</v>
      </c>
      <c r="M51" s="74">
        <v>1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  <c r="AD51" s="74">
        <v>0</v>
      </c>
      <c r="AE51" s="74">
        <v>0</v>
      </c>
      <c r="AF51" s="74">
        <v>0</v>
      </c>
      <c r="AG51" s="74">
        <v>0</v>
      </c>
      <c r="AH51" s="74">
        <v>0</v>
      </c>
      <c r="AI51" s="74">
        <v>0</v>
      </c>
      <c r="AJ51" s="74">
        <v>0</v>
      </c>
      <c r="AK51" s="74">
        <v>0</v>
      </c>
      <c r="AL51" s="74">
        <v>0</v>
      </c>
      <c r="AM51" s="74">
        <v>0</v>
      </c>
      <c r="AN51" s="74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ht="16.5" x14ac:dyDescent="0.2">
      <c r="A52" s="74">
        <v>10048</v>
      </c>
      <c r="B52" s="74" t="s">
        <v>2167</v>
      </c>
      <c r="C52" s="74" t="s">
        <v>2091</v>
      </c>
      <c r="D52" s="74">
        <v>3</v>
      </c>
      <c r="E52" s="74">
        <v>9</v>
      </c>
      <c r="F52" s="74">
        <v>7</v>
      </c>
      <c r="G52" s="74">
        <v>3</v>
      </c>
      <c r="H52" s="74">
        <v>1</v>
      </c>
      <c r="I52" s="74">
        <v>9</v>
      </c>
      <c r="J52" s="74">
        <v>9</v>
      </c>
      <c r="K52" s="74">
        <v>7</v>
      </c>
      <c r="L52" s="74">
        <v>3</v>
      </c>
      <c r="M52" s="74">
        <v>1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  <c r="AF52" s="74">
        <v>0</v>
      </c>
      <c r="AG52" s="74">
        <v>0</v>
      </c>
      <c r="AH52" s="74">
        <v>0</v>
      </c>
      <c r="AI52" s="74">
        <v>0</v>
      </c>
      <c r="AJ52" s="74">
        <v>0</v>
      </c>
      <c r="AK52" s="74">
        <v>0</v>
      </c>
      <c r="AL52" s="74">
        <v>0</v>
      </c>
      <c r="AM52" s="74">
        <v>0</v>
      </c>
      <c r="AN52" s="74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6.5" x14ac:dyDescent="0.2">
      <c r="A53" s="74">
        <v>10049</v>
      </c>
      <c r="B53" s="74" t="s">
        <v>2168</v>
      </c>
      <c r="C53" s="74" t="s">
        <v>3487</v>
      </c>
      <c r="D53" s="74">
        <v>3</v>
      </c>
      <c r="E53" s="74">
        <v>9</v>
      </c>
      <c r="F53" s="74">
        <v>7</v>
      </c>
      <c r="G53" s="74">
        <v>3</v>
      </c>
      <c r="H53" s="74">
        <v>2</v>
      </c>
      <c r="I53" s="74">
        <v>9</v>
      </c>
      <c r="J53" s="74">
        <v>9</v>
      </c>
      <c r="K53" s="74">
        <v>7</v>
      </c>
      <c r="L53" s="74">
        <v>3</v>
      </c>
      <c r="M53" s="74">
        <v>2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ht="16.5" x14ac:dyDescent="0.2">
      <c r="A54" s="74">
        <v>10050</v>
      </c>
      <c r="B54" s="74" t="s">
        <v>2169</v>
      </c>
      <c r="C54" s="74" t="s">
        <v>3487</v>
      </c>
      <c r="D54" s="74">
        <v>3</v>
      </c>
      <c r="E54" s="74">
        <v>9</v>
      </c>
      <c r="F54" s="74">
        <v>7</v>
      </c>
      <c r="G54" s="74">
        <v>3</v>
      </c>
      <c r="H54" s="74">
        <v>3</v>
      </c>
      <c r="I54" s="74">
        <v>9</v>
      </c>
      <c r="J54" s="74">
        <v>9</v>
      </c>
      <c r="K54" s="74">
        <v>7</v>
      </c>
      <c r="L54" s="74">
        <v>3</v>
      </c>
      <c r="M54" s="74">
        <v>3</v>
      </c>
      <c r="N54" s="74">
        <v>0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0</v>
      </c>
      <c r="V54" s="74">
        <v>0</v>
      </c>
      <c r="W54" s="74">
        <v>0</v>
      </c>
      <c r="X54" s="74">
        <v>0</v>
      </c>
      <c r="Y54" s="74">
        <v>0</v>
      </c>
      <c r="Z54" s="74">
        <v>0</v>
      </c>
      <c r="AA54" s="74">
        <v>0</v>
      </c>
      <c r="AB54" s="74">
        <v>0</v>
      </c>
      <c r="AC54" s="74">
        <v>0</v>
      </c>
      <c r="AD54" s="74">
        <v>0</v>
      </c>
      <c r="AE54" s="74">
        <v>0</v>
      </c>
      <c r="AF54" s="74">
        <v>0</v>
      </c>
      <c r="AG54" s="74">
        <v>0</v>
      </c>
      <c r="AH54" s="74">
        <v>0</v>
      </c>
      <c r="AI54" s="74">
        <v>0</v>
      </c>
      <c r="AJ54" s="74">
        <v>0</v>
      </c>
      <c r="AK54" s="74">
        <v>0</v>
      </c>
      <c r="AL54" s="74">
        <v>0</v>
      </c>
      <c r="AM54" s="74">
        <v>0</v>
      </c>
      <c r="AN54" s="7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6.5" x14ac:dyDescent="0.2">
      <c r="A55" s="74">
        <v>10051</v>
      </c>
      <c r="B55" s="74" t="s">
        <v>2170</v>
      </c>
      <c r="C55" s="74" t="s">
        <v>3485</v>
      </c>
      <c r="D55" s="74">
        <v>3</v>
      </c>
      <c r="E55" s="74">
        <v>9</v>
      </c>
      <c r="F55" s="74">
        <v>7</v>
      </c>
      <c r="G55" s="74">
        <v>3</v>
      </c>
      <c r="H55" s="74">
        <v>3</v>
      </c>
      <c r="I55" s="74">
        <v>9</v>
      </c>
      <c r="J55" s="74">
        <v>9</v>
      </c>
      <c r="K55" s="74">
        <v>8</v>
      </c>
      <c r="L55" s="74">
        <v>3</v>
      </c>
      <c r="M55" s="74">
        <v>3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  <c r="AD55" s="74">
        <v>0</v>
      </c>
      <c r="AE55" s="74">
        <v>0</v>
      </c>
      <c r="AF55" s="74">
        <v>0</v>
      </c>
      <c r="AG55" s="74">
        <v>0</v>
      </c>
      <c r="AH55" s="74">
        <v>0</v>
      </c>
      <c r="AI55" s="74">
        <v>0</v>
      </c>
      <c r="AJ55" s="74">
        <v>0</v>
      </c>
      <c r="AK55" s="74">
        <v>0</v>
      </c>
      <c r="AL55" s="74">
        <v>0</v>
      </c>
      <c r="AM55" s="74">
        <v>0</v>
      </c>
      <c r="AN55" s="74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6.5" x14ac:dyDescent="0.2">
      <c r="A56" s="74">
        <v>10052</v>
      </c>
      <c r="B56" s="74" t="s">
        <v>2171</v>
      </c>
      <c r="C56" s="74" t="s">
        <v>3485</v>
      </c>
      <c r="D56" s="74">
        <v>3</v>
      </c>
      <c r="E56" s="74">
        <v>9</v>
      </c>
      <c r="F56" s="74">
        <v>7</v>
      </c>
      <c r="G56" s="74">
        <v>3</v>
      </c>
      <c r="H56" s="74">
        <v>3</v>
      </c>
      <c r="I56" s="74">
        <v>9</v>
      </c>
      <c r="J56" s="74">
        <v>9</v>
      </c>
      <c r="K56" s="74">
        <v>9</v>
      </c>
      <c r="L56" s="74">
        <v>3</v>
      </c>
      <c r="M56" s="74">
        <v>3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0</v>
      </c>
      <c r="T56" s="74">
        <v>0</v>
      </c>
      <c r="U56" s="74">
        <v>0</v>
      </c>
      <c r="V56" s="74">
        <v>0</v>
      </c>
      <c r="W56" s="74">
        <v>0</v>
      </c>
      <c r="X56" s="74">
        <v>0</v>
      </c>
      <c r="Y56" s="74">
        <v>0</v>
      </c>
      <c r="Z56" s="74">
        <v>0</v>
      </c>
      <c r="AA56" s="74">
        <v>0</v>
      </c>
      <c r="AB56" s="74">
        <v>0</v>
      </c>
      <c r="AC56" s="74">
        <v>0</v>
      </c>
      <c r="AD56" s="74">
        <v>0</v>
      </c>
      <c r="AE56" s="74">
        <v>0</v>
      </c>
      <c r="AF56" s="74">
        <v>0</v>
      </c>
      <c r="AG56" s="74">
        <v>0</v>
      </c>
      <c r="AH56" s="74">
        <v>0</v>
      </c>
      <c r="AI56" s="74">
        <v>0</v>
      </c>
      <c r="AJ56" s="74">
        <v>0</v>
      </c>
      <c r="AK56" s="74">
        <v>0</v>
      </c>
      <c r="AL56" s="74">
        <v>0</v>
      </c>
      <c r="AM56" s="74">
        <v>0</v>
      </c>
      <c r="AN56" s="74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ht="16.5" x14ac:dyDescent="0.2">
      <c r="A57" s="74">
        <v>10053</v>
      </c>
      <c r="B57" s="74" t="s">
        <v>2172</v>
      </c>
      <c r="C57" s="74" t="s">
        <v>2092</v>
      </c>
      <c r="D57" s="74">
        <v>3</v>
      </c>
      <c r="E57" s="74">
        <v>9</v>
      </c>
      <c r="F57" s="74">
        <v>8</v>
      </c>
      <c r="G57" s="74">
        <v>3</v>
      </c>
      <c r="H57" s="74">
        <v>3</v>
      </c>
      <c r="I57" s="74">
        <v>9</v>
      </c>
      <c r="J57" s="74">
        <v>9</v>
      </c>
      <c r="K57" s="74">
        <v>9</v>
      </c>
      <c r="L57" s="74">
        <v>3</v>
      </c>
      <c r="M57" s="74">
        <v>3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  <c r="AF57" s="74">
        <v>0</v>
      </c>
      <c r="AG57" s="74">
        <v>0</v>
      </c>
      <c r="AH57" s="74">
        <v>0</v>
      </c>
      <c r="AI57" s="74">
        <v>0</v>
      </c>
      <c r="AJ57" s="74">
        <v>0</v>
      </c>
      <c r="AK57" s="74">
        <v>0</v>
      </c>
      <c r="AL57" s="74">
        <v>0</v>
      </c>
      <c r="AM57" s="74">
        <v>0</v>
      </c>
      <c r="AN57" s="74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ht="16.5" x14ac:dyDescent="0.2">
      <c r="A58" s="74">
        <v>10054</v>
      </c>
      <c r="B58" s="74" t="s">
        <v>2173</v>
      </c>
      <c r="C58" s="74" t="s">
        <v>2092</v>
      </c>
      <c r="D58" s="74">
        <v>3</v>
      </c>
      <c r="E58" s="74">
        <v>9</v>
      </c>
      <c r="F58" s="74">
        <v>9</v>
      </c>
      <c r="G58" s="74">
        <v>3</v>
      </c>
      <c r="H58" s="74">
        <v>3</v>
      </c>
      <c r="I58" s="74">
        <v>9</v>
      </c>
      <c r="J58" s="74">
        <v>9</v>
      </c>
      <c r="K58" s="74">
        <v>9</v>
      </c>
      <c r="L58" s="74">
        <v>3</v>
      </c>
      <c r="M58" s="74">
        <v>3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  <c r="AD58" s="74">
        <v>0</v>
      </c>
      <c r="AE58" s="74">
        <v>0</v>
      </c>
      <c r="AF58" s="74">
        <v>0</v>
      </c>
      <c r="AG58" s="74">
        <v>0</v>
      </c>
      <c r="AH58" s="74">
        <v>0</v>
      </c>
      <c r="AI58" s="74">
        <v>0</v>
      </c>
      <c r="AJ58" s="74">
        <v>0</v>
      </c>
      <c r="AK58" s="74">
        <v>0</v>
      </c>
      <c r="AL58" s="74">
        <v>0</v>
      </c>
      <c r="AM58" s="74">
        <v>0</v>
      </c>
      <c r="AN58" s="74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ht="16.5" x14ac:dyDescent="0.2">
      <c r="A59" s="74">
        <v>10055</v>
      </c>
      <c r="B59" s="74" t="s">
        <v>2174</v>
      </c>
      <c r="C59" s="74" t="s">
        <v>3484</v>
      </c>
      <c r="D59" s="74">
        <v>4</v>
      </c>
      <c r="E59" s="74">
        <v>9</v>
      </c>
      <c r="F59" s="74">
        <v>9</v>
      </c>
      <c r="G59" s="74">
        <v>4</v>
      </c>
      <c r="H59" s="74">
        <v>3</v>
      </c>
      <c r="I59" s="74">
        <v>9</v>
      </c>
      <c r="J59" s="74">
        <v>9</v>
      </c>
      <c r="K59" s="74">
        <v>9</v>
      </c>
      <c r="L59" s="74">
        <v>3</v>
      </c>
      <c r="M59" s="74">
        <v>3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4">
        <v>0</v>
      </c>
      <c r="AI59" s="74">
        <v>0</v>
      </c>
      <c r="AJ59" s="74">
        <v>0</v>
      </c>
      <c r="AK59" s="74">
        <v>0</v>
      </c>
      <c r="AL59" s="74">
        <v>0</v>
      </c>
      <c r="AM59" s="74">
        <v>0</v>
      </c>
      <c r="AN59" s="74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ht="16.5" x14ac:dyDescent="0.2">
      <c r="A60" s="74">
        <v>10056</v>
      </c>
      <c r="B60" s="74" t="s">
        <v>2175</v>
      </c>
      <c r="C60" s="74" t="s">
        <v>2100</v>
      </c>
      <c r="D60" s="74">
        <v>4</v>
      </c>
      <c r="E60" s="74">
        <v>9</v>
      </c>
      <c r="F60" s="74">
        <v>9</v>
      </c>
      <c r="G60" s="74">
        <v>4</v>
      </c>
      <c r="H60" s="74">
        <v>3</v>
      </c>
      <c r="I60" s="74">
        <v>9</v>
      </c>
      <c r="J60" s="74">
        <v>9</v>
      </c>
      <c r="K60" s="74">
        <v>9</v>
      </c>
      <c r="L60" s="74">
        <v>3</v>
      </c>
      <c r="M60" s="74">
        <v>3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1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74">
        <v>0</v>
      </c>
      <c r="AH60" s="74">
        <v>0</v>
      </c>
      <c r="AI60" s="74">
        <v>0</v>
      </c>
      <c r="AJ60" s="74">
        <v>0</v>
      </c>
      <c r="AK60" s="74">
        <v>0</v>
      </c>
      <c r="AL60" s="74">
        <v>0</v>
      </c>
      <c r="AM60" s="74">
        <v>0</v>
      </c>
      <c r="AN60" s="74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6.5" x14ac:dyDescent="0.2">
      <c r="A61" s="74">
        <v>10057</v>
      </c>
      <c r="B61" s="74" t="s">
        <v>2176</v>
      </c>
      <c r="C61" s="74" t="s">
        <v>2103</v>
      </c>
      <c r="D61" s="74">
        <v>4</v>
      </c>
      <c r="E61" s="74">
        <v>9</v>
      </c>
      <c r="F61" s="74">
        <v>9</v>
      </c>
      <c r="G61" s="74">
        <v>4</v>
      </c>
      <c r="H61" s="74">
        <v>3</v>
      </c>
      <c r="I61" s="74">
        <v>9</v>
      </c>
      <c r="J61" s="74">
        <v>9</v>
      </c>
      <c r="K61" s="74">
        <v>9</v>
      </c>
      <c r="L61" s="74">
        <v>3</v>
      </c>
      <c r="M61" s="74">
        <v>3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1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1</v>
      </c>
      <c r="AD61" s="74">
        <v>0</v>
      </c>
      <c r="AE61" s="74">
        <v>0</v>
      </c>
      <c r="AF61" s="74">
        <v>0</v>
      </c>
      <c r="AG61" s="74">
        <v>0</v>
      </c>
      <c r="AH61" s="74">
        <v>0</v>
      </c>
      <c r="AI61" s="74">
        <v>0</v>
      </c>
      <c r="AJ61" s="74">
        <v>0</v>
      </c>
      <c r="AK61" s="74">
        <v>0</v>
      </c>
      <c r="AL61" s="74">
        <v>0</v>
      </c>
      <c r="AM61" s="74">
        <v>0</v>
      </c>
      <c r="AN61" s="74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6.5" x14ac:dyDescent="0.2">
      <c r="A62" s="74">
        <v>10058</v>
      </c>
      <c r="B62" s="74" t="s">
        <v>2177</v>
      </c>
      <c r="C62" s="74" t="s">
        <v>2095</v>
      </c>
      <c r="D62" s="74">
        <v>4</v>
      </c>
      <c r="E62" s="74">
        <v>9</v>
      </c>
      <c r="F62" s="74">
        <v>9</v>
      </c>
      <c r="G62" s="74">
        <v>4</v>
      </c>
      <c r="H62" s="74">
        <v>3</v>
      </c>
      <c r="I62" s="74">
        <v>9</v>
      </c>
      <c r="J62" s="74">
        <v>9</v>
      </c>
      <c r="K62" s="74">
        <v>9</v>
      </c>
      <c r="L62" s="74">
        <v>3</v>
      </c>
      <c r="M62" s="74">
        <v>3</v>
      </c>
      <c r="N62" s="74">
        <v>0</v>
      </c>
      <c r="O62" s="74">
        <v>1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  <c r="V62" s="74">
        <v>1</v>
      </c>
      <c r="W62" s="74">
        <v>0</v>
      </c>
      <c r="X62" s="74">
        <v>0</v>
      </c>
      <c r="Y62" s="74">
        <v>0</v>
      </c>
      <c r="Z62" s="74">
        <v>0</v>
      </c>
      <c r="AA62" s="74">
        <v>0</v>
      </c>
      <c r="AB62" s="74">
        <v>0</v>
      </c>
      <c r="AC62" s="74">
        <v>1</v>
      </c>
      <c r="AD62" s="74">
        <v>0</v>
      </c>
      <c r="AE62" s="74">
        <v>0</v>
      </c>
      <c r="AF62" s="74">
        <v>0</v>
      </c>
      <c r="AG62" s="74">
        <v>0</v>
      </c>
      <c r="AH62" s="74">
        <v>0</v>
      </c>
      <c r="AI62" s="74">
        <v>0</v>
      </c>
      <c r="AJ62" s="74">
        <v>0</v>
      </c>
      <c r="AK62" s="74">
        <v>0</v>
      </c>
      <c r="AL62" s="74">
        <v>0</v>
      </c>
      <c r="AM62" s="74">
        <v>0</v>
      </c>
      <c r="AN62" s="74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ht="16.5" x14ac:dyDescent="0.2">
      <c r="A63" s="74">
        <v>10059</v>
      </c>
      <c r="B63" s="74" t="s">
        <v>2178</v>
      </c>
      <c r="C63" s="74" t="s">
        <v>2097</v>
      </c>
      <c r="D63" s="74">
        <v>4</v>
      </c>
      <c r="E63" s="74">
        <v>9</v>
      </c>
      <c r="F63" s="74">
        <v>9</v>
      </c>
      <c r="G63" s="74">
        <v>4</v>
      </c>
      <c r="H63" s="74">
        <v>3</v>
      </c>
      <c r="I63" s="74">
        <v>9</v>
      </c>
      <c r="J63" s="74">
        <v>9</v>
      </c>
      <c r="K63" s="74">
        <v>9</v>
      </c>
      <c r="L63" s="74">
        <v>3</v>
      </c>
      <c r="M63" s="74">
        <v>3</v>
      </c>
      <c r="N63" s="74">
        <v>0</v>
      </c>
      <c r="O63" s="74">
        <v>1</v>
      </c>
      <c r="P63" s="74">
        <v>1</v>
      </c>
      <c r="Q63" s="74">
        <v>0</v>
      </c>
      <c r="R63" s="74">
        <v>0</v>
      </c>
      <c r="S63" s="74">
        <v>0</v>
      </c>
      <c r="T63" s="74">
        <v>0</v>
      </c>
      <c r="U63" s="74">
        <v>0</v>
      </c>
      <c r="V63" s="74">
        <v>1</v>
      </c>
      <c r="W63" s="74">
        <v>0</v>
      </c>
      <c r="X63" s="74">
        <v>0</v>
      </c>
      <c r="Y63" s="74">
        <v>0</v>
      </c>
      <c r="Z63" s="74">
        <v>0</v>
      </c>
      <c r="AA63" s="74">
        <v>0</v>
      </c>
      <c r="AB63" s="74">
        <v>0</v>
      </c>
      <c r="AC63" s="74">
        <v>1</v>
      </c>
      <c r="AD63" s="74">
        <v>0</v>
      </c>
      <c r="AE63" s="74">
        <v>0</v>
      </c>
      <c r="AF63" s="74">
        <v>0</v>
      </c>
      <c r="AG63" s="74">
        <v>0</v>
      </c>
      <c r="AH63" s="74">
        <v>0</v>
      </c>
      <c r="AI63" s="74">
        <v>0</v>
      </c>
      <c r="AJ63" s="74">
        <v>0</v>
      </c>
      <c r="AK63" s="74">
        <v>0</v>
      </c>
      <c r="AL63" s="74">
        <v>0</v>
      </c>
      <c r="AM63" s="74">
        <v>0</v>
      </c>
      <c r="AN63" s="74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16.5" x14ac:dyDescent="0.2">
      <c r="A64" s="74">
        <v>10060</v>
      </c>
      <c r="B64" s="74" t="s">
        <v>2179</v>
      </c>
      <c r="C64" s="74" t="s">
        <v>2098</v>
      </c>
      <c r="D64" s="74">
        <v>4</v>
      </c>
      <c r="E64" s="74">
        <v>9</v>
      </c>
      <c r="F64" s="74">
        <v>9</v>
      </c>
      <c r="G64" s="74">
        <v>4</v>
      </c>
      <c r="H64" s="74">
        <v>3</v>
      </c>
      <c r="I64" s="74">
        <v>9</v>
      </c>
      <c r="J64" s="74">
        <v>9</v>
      </c>
      <c r="K64" s="74">
        <v>9</v>
      </c>
      <c r="L64" s="74">
        <v>3</v>
      </c>
      <c r="M64" s="74">
        <v>3</v>
      </c>
      <c r="N64" s="74">
        <v>0</v>
      </c>
      <c r="O64" s="74">
        <v>1</v>
      </c>
      <c r="P64" s="74">
        <v>1</v>
      </c>
      <c r="Q64" s="74">
        <v>1</v>
      </c>
      <c r="R64" s="74">
        <v>0</v>
      </c>
      <c r="S64" s="74">
        <v>0</v>
      </c>
      <c r="T64" s="74">
        <v>0</v>
      </c>
      <c r="U64" s="74">
        <v>0</v>
      </c>
      <c r="V64" s="74">
        <v>1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0</v>
      </c>
      <c r="AC64" s="74">
        <v>1</v>
      </c>
      <c r="AD64" s="74">
        <v>0</v>
      </c>
      <c r="AE64" s="74">
        <v>0</v>
      </c>
      <c r="AF64" s="74">
        <v>0</v>
      </c>
      <c r="AG64" s="74">
        <v>0</v>
      </c>
      <c r="AH64" s="74">
        <v>0</v>
      </c>
      <c r="AI64" s="74">
        <v>0</v>
      </c>
      <c r="AJ64" s="74">
        <v>0</v>
      </c>
      <c r="AK64" s="74">
        <v>0</v>
      </c>
      <c r="AL64" s="74">
        <v>0</v>
      </c>
      <c r="AM64" s="74">
        <v>0</v>
      </c>
      <c r="AN64" s="7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ht="16.5" x14ac:dyDescent="0.2">
      <c r="A65" s="74">
        <v>10061</v>
      </c>
      <c r="B65" s="74" t="s">
        <v>2180</v>
      </c>
      <c r="C65" s="74" t="s">
        <v>2101</v>
      </c>
      <c r="D65" s="74">
        <v>4</v>
      </c>
      <c r="E65" s="74">
        <v>9</v>
      </c>
      <c r="F65" s="74">
        <v>9</v>
      </c>
      <c r="G65" s="74">
        <v>4</v>
      </c>
      <c r="H65" s="74">
        <v>3</v>
      </c>
      <c r="I65" s="74">
        <v>9</v>
      </c>
      <c r="J65" s="74">
        <v>9</v>
      </c>
      <c r="K65" s="74">
        <v>9</v>
      </c>
      <c r="L65" s="74">
        <v>3</v>
      </c>
      <c r="M65" s="74">
        <v>3</v>
      </c>
      <c r="N65" s="74">
        <v>0</v>
      </c>
      <c r="O65" s="74">
        <v>1</v>
      </c>
      <c r="P65" s="74">
        <v>1</v>
      </c>
      <c r="Q65" s="74">
        <v>1</v>
      </c>
      <c r="R65" s="74">
        <v>0</v>
      </c>
      <c r="S65" s="74">
        <v>0</v>
      </c>
      <c r="T65" s="74">
        <v>0</v>
      </c>
      <c r="U65" s="74">
        <v>0</v>
      </c>
      <c r="V65" s="74">
        <v>1</v>
      </c>
      <c r="W65" s="74">
        <v>0</v>
      </c>
      <c r="X65" s="74">
        <v>1</v>
      </c>
      <c r="Y65" s="74">
        <v>0</v>
      </c>
      <c r="Z65" s="74">
        <v>0</v>
      </c>
      <c r="AA65" s="74">
        <v>0</v>
      </c>
      <c r="AB65" s="74">
        <v>0</v>
      </c>
      <c r="AC65" s="74">
        <v>1</v>
      </c>
      <c r="AD65" s="74">
        <v>0</v>
      </c>
      <c r="AE65" s="74">
        <v>0</v>
      </c>
      <c r="AF65" s="74">
        <v>0</v>
      </c>
      <c r="AG65" s="74">
        <v>0</v>
      </c>
      <c r="AH65" s="74">
        <v>0</v>
      </c>
      <c r="AI65" s="74">
        <v>0</v>
      </c>
      <c r="AJ65" s="74">
        <v>0</v>
      </c>
      <c r="AK65" s="74">
        <v>0</v>
      </c>
      <c r="AL65" s="74">
        <v>0</v>
      </c>
      <c r="AM65" s="74">
        <v>0</v>
      </c>
      <c r="AN65" s="74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ht="16.5" x14ac:dyDescent="0.2">
      <c r="A66" s="74">
        <v>10062</v>
      </c>
      <c r="B66" s="74" t="s">
        <v>2181</v>
      </c>
      <c r="C66" s="74" t="s">
        <v>2105</v>
      </c>
      <c r="D66" s="74">
        <v>4</v>
      </c>
      <c r="E66" s="74">
        <v>9</v>
      </c>
      <c r="F66" s="74">
        <v>9</v>
      </c>
      <c r="G66" s="74">
        <v>4</v>
      </c>
      <c r="H66" s="74">
        <v>3</v>
      </c>
      <c r="I66" s="74">
        <v>9</v>
      </c>
      <c r="J66" s="74">
        <v>9</v>
      </c>
      <c r="K66" s="74">
        <v>9</v>
      </c>
      <c r="L66" s="74">
        <v>3</v>
      </c>
      <c r="M66" s="74">
        <v>3</v>
      </c>
      <c r="N66" s="74">
        <v>0</v>
      </c>
      <c r="O66" s="74">
        <v>1</v>
      </c>
      <c r="P66" s="74">
        <v>1</v>
      </c>
      <c r="Q66" s="74">
        <v>1</v>
      </c>
      <c r="R66" s="74">
        <v>0</v>
      </c>
      <c r="S66" s="74">
        <v>0</v>
      </c>
      <c r="T66" s="74">
        <v>0</v>
      </c>
      <c r="U66" s="74">
        <v>0</v>
      </c>
      <c r="V66" s="74">
        <v>1</v>
      </c>
      <c r="W66" s="74">
        <v>0</v>
      </c>
      <c r="X66" s="74">
        <v>1</v>
      </c>
      <c r="Y66" s="74">
        <v>0</v>
      </c>
      <c r="Z66" s="74">
        <v>0</v>
      </c>
      <c r="AA66" s="74">
        <v>0</v>
      </c>
      <c r="AB66" s="74">
        <v>0</v>
      </c>
      <c r="AC66" s="74">
        <v>1</v>
      </c>
      <c r="AD66" s="74">
        <v>0</v>
      </c>
      <c r="AE66" s="74">
        <v>1</v>
      </c>
      <c r="AF66" s="74">
        <v>0</v>
      </c>
      <c r="AG66" s="74">
        <v>0</v>
      </c>
      <c r="AH66" s="74">
        <v>0</v>
      </c>
      <c r="AI66" s="74">
        <v>0</v>
      </c>
      <c r="AJ66" s="74">
        <v>0</v>
      </c>
      <c r="AK66" s="74">
        <v>0</v>
      </c>
      <c r="AL66" s="74">
        <v>0</v>
      </c>
      <c r="AM66" s="74">
        <v>0</v>
      </c>
      <c r="AN66" s="74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ht="16.5" x14ac:dyDescent="0.2">
      <c r="A67" s="74">
        <v>10063</v>
      </c>
      <c r="B67" s="74" t="s">
        <v>2182</v>
      </c>
      <c r="C67" s="74" t="s">
        <v>3489</v>
      </c>
      <c r="D67" s="74">
        <v>4</v>
      </c>
      <c r="E67" s="74">
        <v>9</v>
      </c>
      <c r="F67" s="74">
        <v>9</v>
      </c>
      <c r="G67" s="74">
        <v>4</v>
      </c>
      <c r="H67" s="74">
        <v>3</v>
      </c>
      <c r="I67" s="74">
        <v>9</v>
      </c>
      <c r="J67" s="74">
        <v>9</v>
      </c>
      <c r="K67" s="74">
        <v>9</v>
      </c>
      <c r="L67" s="74">
        <v>3</v>
      </c>
      <c r="M67" s="74">
        <v>3</v>
      </c>
      <c r="N67" s="74">
        <v>0</v>
      </c>
      <c r="O67" s="74">
        <v>1</v>
      </c>
      <c r="P67" s="74">
        <v>1</v>
      </c>
      <c r="Q67" s="74">
        <v>1</v>
      </c>
      <c r="R67" s="74">
        <v>0</v>
      </c>
      <c r="S67" s="74">
        <v>1</v>
      </c>
      <c r="T67" s="74">
        <v>0</v>
      </c>
      <c r="U67" s="74">
        <v>0</v>
      </c>
      <c r="V67" s="74">
        <v>1</v>
      </c>
      <c r="W67" s="74">
        <v>0</v>
      </c>
      <c r="X67" s="74">
        <v>1</v>
      </c>
      <c r="Y67" s="74">
        <v>0</v>
      </c>
      <c r="Z67" s="74">
        <v>0</v>
      </c>
      <c r="AA67" s="74">
        <v>0</v>
      </c>
      <c r="AB67" s="74">
        <v>0</v>
      </c>
      <c r="AC67" s="74">
        <v>1</v>
      </c>
      <c r="AD67" s="74">
        <v>0</v>
      </c>
      <c r="AE67" s="74">
        <v>1</v>
      </c>
      <c r="AF67" s="74">
        <v>0</v>
      </c>
      <c r="AG67" s="74">
        <v>0</v>
      </c>
      <c r="AH67" s="74">
        <v>0</v>
      </c>
      <c r="AI67" s="74">
        <v>0</v>
      </c>
      <c r="AJ67" s="74">
        <v>0</v>
      </c>
      <c r="AK67" s="74">
        <v>0</v>
      </c>
      <c r="AL67" s="74">
        <v>0</v>
      </c>
      <c r="AM67" s="74">
        <v>0</v>
      </c>
      <c r="AN67" s="74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ht="16.5" x14ac:dyDescent="0.2">
      <c r="A68" s="74">
        <v>10064</v>
      </c>
      <c r="B68" s="74" t="s">
        <v>2183</v>
      </c>
      <c r="C68" s="74" t="s">
        <v>2096</v>
      </c>
      <c r="D68" s="74">
        <v>4</v>
      </c>
      <c r="E68" s="74">
        <v>9</v>
      </c>
      <c r="F68" s="74">
        <v>9</v>
      </c>
      <c r="G68" s="74">
        <v>4</v>
      </c>
      <c r="H68" s="74">
        <v>3</v>
      </c>
      <c r="I68" s="74">
        <v>9</v>
      </c>
      <c r="J68" s="74">
        <v>9</v>
      </c>
      <c r="K68" s="74">
        <v>9</v>
      </c>
      <c r="L68" s="74">
        <v>3</v>
      </c>
      <c r="M68" s="74">
        <v>3</v>
      </c>
      <c r="N68" s="74">
        <v>0</v>
      </c>
      <c r="O68" s="74">
        <v>1</v>
      </c>
      <c r="P68" s="74">
        <v>1</v>
      </c>
      <c r="Q68" s="74">
        <v>1</v>
      </c>
      <c r="R68" s="74">
        <v>1</v>
      </c>
      <c r="S68" s="74">
        <v>1</v>
      </c>
      <c r="T68" s="74">
        <v>0</v>
      </c>
      <c r="U68" s="74">
        <v>0</v>
      </c>
      <c r="V68" s="74">
        <v>1</v>
      </c>
      <c r="W68" s="74">
        <v>0</v>
      </c>
      <c r="X68" s="74">
        <v>1</v>
      </c>
      <c r="Y68" s="74">
        <v>0</v>
      </c>
      <c r="Z68" s="74">
        <v>0</v>
      </c>
      <c r="AA68" s="74">
        <v>0</v>
      </c>
      <c r="AB68" s="74">
        <v>0</v>
      </c>
      <c r="AC68" s="74">
        <v>1</v>
      </c>
      <c r="AD68" s="74">
        <v>0</v>
      </c>
      <c r="AE68" s="74">
        <v>1</v>
      </c>
      <c r="AF68" s="74">
        <v>0</v>
      </c>
      <c r="AG68" s="74">
        <v>0</v>
      </c>
      <c r="AH68" s="74">
        <v>0</v>
      </c>
      <c r="AI68" s="74">
        <v>0</v>
      </c>
      <c r="AJ68" s="74">
        <v>0</v>
      </c>
      <c r="AK68" s="74">
        <v>0</v>
      </c>
      <c r="AL68" s="74">
        <v>0</v>
      </c>
      <c r="AM68" s="74">
        <v>0</v>
      </c>
      <c r="AN68" s="74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ht="16.5" x14ac:dyDescent="0.2">
      <c r="A69" s="74">
        <v>10065</v>
      </c>
      <c r="B69" s="74" t="s">
        <v>2184</v>
      </c>
      <c r="C69" s="74" t="s">
        <v>3488</v>
      </c>
      <c r="D69" s="74">
        <v>4</v>
      </c>
      <c r="E69" s="74">
        <v>9</v>
      </c>
      <c r="F69" s="74">
        <v>9</v>
      </c>
      <c r="G69" s="74">
        <v>4</v>
      </c>
      <c r="H69" s="74">
        <v>3</v>
      </c>
      <c r="I69" s="74">
        <v>9</v>
      </c>
      <c r="J69" s="74">
        <v>9</v>
      </c>
      <c r="K69" s="74">
        <v>9</v>
      </c>
      <c r="L69" s="74">
        <v>3</v>
      </c>
      <c r="M69" s="74">
        <v>3</v>
      </c>
      <c r="N69" s="74">
        <v>1</v>
      </c>
      <c r="O69" s="74">
        <v>1</v>
      </c>
      <c r="P69" s="74">
        <v>1</v>
      </c>
      <c r="Q69" s="74">
        <v>1</v>
      </c>
      <c r="R69" s="74">
        <v>1</v>
      </c>
      <c r="S69" s="74">
        <v>1</v>
      </c>
      <c r="T69" s="74">
        <v>1</v>
      </c>
      <c r="U69" s="74">
        <v>0</v>
      </c>
      <c r="V69" s="74">
        <v>1</v>
      </c>
      <c r="W69" s="74">
        <v>0</v>
      </c>
      <c r="X69" s="74">
        <v>1</v>
      </c>
      <c r="Y69" s="74">
        <v>0</v>
      </c>
      <c r="Z69" s="74">
        <v>0</v>
      </c>
      <c r="AA69" s="74">
        <v>0</v>
      </c>
      <c r="AB69" s="74">
        <v>0</v>
      </c>
      <c r="AC69" s="74">
        <v>1</v>
      </c>
      <c r="AD69" s="74">
        <v>0</v>
      </c>
      <c r="AE69" s="74">
        <v>1</v>
      </c>
      <c r="AF69" s="74">
        <v>0</v>
      </c>
      <c r="AG69" s="74">
        <v>0</v>
      </c>
      <c r="AH69" s="74">
        <v>0</v>
      </c>
      <c r="AI69" s="74">
        <v>0</v>
      </c>
      <c r="AJ69" s="74">
        <v>0</v>
      </c>
      <c r="AK69" s="74">
        <v>0</v>
      </c>
      <c r="AL69" s="74">
        <v>0</v>
      </c>
      <c r="AM69" s="74">
        <v>0</v>
      </c>
      <c r="AN69" s="74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ht="16.5" x14ac:dyDescent="0.2">
      <c r="A70" s="74">
        <v>10066</v>
      </c>
      <c r="B70" s="74" t="s">
        <v>2185</v>
      </c>
      <c r="C70" s="74" t="s">
        <v>2104</v>
      </c>
      <c r="D70" s="74">
        <v>4</v>
      </c>
      <c r="E70" s="74">
        <v>9</v>
      </c>
      <c r="F70" s="74">
        <v>9</v>
      </c>
      <c r="G70" s="74">
        <v>4</v>
      </c>
      <c r="H70" s="74">
        <v>3</v>
      </c>
      <c r="I70" s="74">
        <v>9</v>
      </c>
      <c r="J70" s="74">
        <v>9</v>
      </c>
      <c r="K70" s="74">
        <v>9</v>
      </c>
      <c r="L70" s="74">
        <v>3</v>
      </c>
      <c r="M70" s="74">
        <v>3</v>
      </c>
      <c r="N70" s="74">
        <v>1</v>
      </c>
      <c r="O70" s="74">
        <v>1</v>
      </c>
      <c r="P70" s="74">
        <v>1</v>
      </c>
      <c r="Q70" s="74">
        <v>1</v>
      </c>
      <c r="R70" s="74">
        <v>1</v>
      </c>
      <c r="S70" s="74">
        <v>1</v>
      </c>
      <c r="T70" s="74">
        <v>1</v>
      </c>
      <c r="U70" s="74">
        <v>0</v>
      </c>
      <c r="V70" s="74">
        <v>1</v>
      </c>
      <c r="W70" s="74">
        <v>0</v>
      </c>
      <c r="X70" s="74">
        <v>1</v>
      </c>
      <c r="Y70" s="74">
        <v>0</v>
      </c>
      <c r="Z70" s="74">
        <v>0</v>
      </c>
      <c r="AA70" s="74">
        <v>0</v>
      </c>
      <c r="AB70" s="74">
        <v>0</v>
      </c>
      <c r="AC70" s="74">
        <v>1</v>
      </c>
      <c r="AD70" s="74">
        <v>1</v>
      </c>
      <c r="AE70" s="74">
        <v>1</v>
      </c>
      <c r="AF70" s="74">
        <v>0</v>
      </c>
      <c r="AG70" s="74">
        <v>0</v>
      </c>
      <c r="AH70" s="74">
        <v>0</v>
      </c>
      <c r="AI70" s="74">
        <v>0</v>
      </c>
      <c r="AJ70" s="74">
        <v>0</v>
      </c>
      <c r="AK70" s="74">
        <v>0</v>
      </c>
      <c r="AL70" s="74">
        <v>0</v>
      </c>
      <c r="AM70" s="74">
        <v>0</v>
      </c>
      <c r="AN70" s="74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ht="16.5" x14ac:dyDescent="0.2">
      <c r="A71" s="74">
        <v>10067</v>
      </c>
      <c r="B71" s="74" t="s">
        <v>2186</v>
      </c>
      <c r="C71" s="74" t="s">
        <v>2102</v>
      </c>
      <c r="D71" s="74">
        <v>4</v>
      </c>
      <c r="E71" s="74">
        <v>9</v>
      </c>
      <c r="F71" s="74">
        <v>9</v>
      </c>
      <c r="G71" s="74">
        <v>4</v>
      </c>
      <c r="H71" s="74">
        <v>3</v>
      </c>
      <c r="I71" s="74">
        <v>9</v>
      </c>
      <c r="J71" s="74">
        <v>9</v>
      </c>
      <c r="K71" s="74">
        <v>9</v>
      </c>
      <c r="L71" s="74">
        <v>3</v>
      </c>
      <c r="M71" s="74">
        <v>3</v>
      </c>
      <c r="N71" s="74">
        <v>1</v>
      </c>
      <c r="O71" s="74">
        <v>1</v>
      </c>
      <c r="P71" s="74">
        <v>1</v>
      </c>
      <c r="Q71" s="74">
        <v>1</v>
      </c>
      <c r="R71" s="74">
        <v>1</v>
      </c>
      <c r="S71" s="74">
        <v>1</v>
      </c>
      <c r="T71" s="74">
        <v>1</v>
      </c>
      <c r="U71" s="74">
        <v>0</v>
      </c>
      <c r="V71" s="74">
        <v>1</v>
      </c>
      <c r="W71" s="74">
        <v>1</v>
      </c>
      <c r="X71" s="74">
        <v>1</v>
      </c>
      <c r="Y71" s="74">
        <v>0</v>
      </c>
      <c r="Z71" s="74">
        <v>0</v>
      </c>
      <c r="AA71" s="74">
        <v>0</v>
      </c>
      <c r="AB71" s="74">
        <v>0</v>
      </c>
      <c r="AC71" s="74">
        <v>1</v>
      </c>
      <c r="AD71" s="74">
        <v>1</v>
      </c>
      <c r="AE71" s="74">
        <v>1</v>
      </c>
      <c r="AF71" s="74">
        <v>0</v>
      </c>
      <c r="AG71" s="74">
        <v>0</v>
      </c>
      <c r="AH71" s="74">
        <v>0</v>
      </c>
      <c r="AI71" s="74">
        <v>0</v>
      </c>
      <c r="AJ71" s="74">
        <v>0</v>
      </c>
      <c r="AK71" s="74">
        <v>0</v>
      </c>
      <c r="AL71" s="74">
        <v>0</v>
      </c>
      <c r="AM71" s="74">
        <v>0</v>
      </c>
      <c r="AN71" s="74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ht="16.5" x14ac:dyDescent="0.2">
      <c r="A72" s="74">
        <v>10068</v>
      </c>
      <c r="B72" s="74" t="s">
        <v>2187</v>
      </c>
      <c r="C72" s="74" t="s">
        <v>2099</v>
      </c>
      <c r="D72" s="74">
        <v>4</v>
      </c>
      <c r="E72" s="74">
        <v>9</v>
      </c>
      <c r="F72" s="74">
        <v>9</v>
      </c>
      <c r="G72" s="74">
        <v>4</v>
      </c>
      <c r="H72" s="74">
        <v>3</v>
      </c>
      <c r="I72" s="74">
        <v>9</v>
      </c>
      <c r="J72" s="74">
        <v>9</v>
      </c>
      <c r="K72" s="74">
        <v>9</v>
      </c>
      <c r="L72" s="74">
        <v>3</v>
      </c>
      <c r="M72" s="74">
        <v>3</v>
      </c>
      <c r="N72" s="74">
        <v>1</v>
      </c>
      <c r="O72" s="74">
        <v>1</v>
      </c>
      <c r="P72" s="74">
        <v>1</v>
      </c>
      <c r="Q72" s="74">
        <v>1</v>
      </c>
      <c r="R72" s="74">
        <v>1</v>
      </c>
      <c r="S72" s="74">
        <v>1</v>
      </c>
      <c r="T72" s="74">
        <v>1</v>
      </c>
      <c r="U72" s="74">
        <v>0</v>
      </c>
      <c r="V72" s="74">
        <v>1</v>
      </c>
      <c r="W72" s="74">
        <v>1</v>
      </c>
      <c r="X72" s="74">
        <v>1</v>
      </c>
      <c r="Y72" s="74">
        <v>1</v>
      </c>
      <c r="Z72" s="74">
        <v>0</v>
      </c>
      <c r="AA72" s="74">
        <v>0</v>
      </c>
      <c r="AB72" s="74">
        <v>0</v>
      </c>
      <c r="AC72" s="74">
        <v>1</v>
      </c>
      <c r="AD72" s="74">
        <v>1</v>
      </c>
      <c r="AE72" s="74">
        <v>1</v>
      </c>
      <c r="AF72" s="74">
        <v>0</v>
      </c>
      <c r="AG72" s="74">
        <v>0</v>
      </c>
      <c r="AH72" s="74">
        <v>0</v>
      </c>
      <c r="AI72" s="74">
        <v>0</v>
      </c>
      <c r="AJ72" s="74">
        <v>0</v>
      </c>
      <c r="AK72" s="74">
        <v>0</v>
      </c>
      <c r="AL72" s="74">
        <v>0</v>
      </c>
      <c r="AM72" s="74">
        <v>0</v>
      </c>
      <c r="AN72" s="74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ht="16.5" x14ac:dyDescent="0.2">
      <c r="A73" s="74">
        <v>10069</v>
      </c>
      <c r="B73" s="74" t="s">
        <v>2188</v>
      </c>
      <c r="C73" s="74" t="s">
        <v>3490</v>
      </c>
      <c r="D73" s="74">
        <v>4</v>
      </c>
      <c r="E73" s="74">
        <v>9</v>
      </c>
      <c r="F73" s="74">
        <v>9</v>
      </c>
      <c r="G73" s="74">
        <v>4</v>
      </c>
      <c r="H73" s="74">
        <v>3</v>
      </c>
      <c r="I73" s="74">
        <v>9</v>
      </c>
      <c r="J73" s="74">
        <v>9</v>
      </c>
      <c r="K73" s="74">
        <v>9</v>
      </c>
      <c r="L73" s="74">
        <v>3</v>
      </c>
      <c r="M73" s="74">
        <v>3</v>
      </c>
      <c r="N73" s="74">
        <v>1</v>
      </c>
      <c r="O73" s="74">
        <v>1</v>
      </c>
      <c r="P73" s="74">
        <v>1</v>
      </c>
      <c r="Q73" s="74">
        <v>1</v>
      </c>
      <c r="R73" s="74">
        <v>1</v>
      </c>
      <c r="S73" s="74">
        <v>1</v>
      </c>
      <c r="T73" s="74">
        <v>1</v>
      </c>
      <c r="U73" s="74">
        <v>0</v>
      </c>
      <c r="V73" s="74">
        <v>1</v>
      </c>
      <c r="W73" s="74">
        <v>1</v>
      </c>
      <c r="X73" s="74">
        <v>1</v>
      </c>
      <c r="Y73" s="74">
        <v>1</v>
      </c>
      <c r="Z73" s="74">
        <v>1</v>
      </c>
      <c r="AA73" s="74">
        <v>0</v>
      </c>
      <c r="AB73" s="74">
        <v>0</v>
      </c>
      <c r="AC73" s="74">
        <v>1</v>
      </c>
      <c r="AD73" s="74">
        <v>1</v>
      </c>
      <c r="AE73" s="74">
        <v>1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ht="16.5" x14ac:dyDescent="0.2">
      <c r="A74" s="74">
        <v>10070</v>
      </c>
      <c r="B74" s="74" t="s">
        <v>2189</v>
      </c>
      <c r="C74" s="74" t="s">
        <v>2106</v>
      </c>
      <c r="D74" s="74">
        <v>4</v>
      </c>
      <c r="E74" s="74">
        <v>9</v>
      </c>
      <c r="F74" s="74">
        <v>9</v>
      </c>
      <c r="G74" s="74">
        <v>4</v>
      </c>
      <c r="H74" s="74">
        <v>3</v>
      </c>
      <c r="I74" s="74">
        <v>9</v>
      </c>
      <c r="J74" s="74">
        <v>9</v>
      </c>
      <c r="K74" s="74">
        <v>9</v>
      </c>
      <c r="L74" s="74">
        <v>3</v>
      </c>
      <c r="M74" s="74">
        <v>3</v>
      </c>
      <c r="N74" s="74">
        <v>1</v>
      </c>
      <c r="O74" s="74">
        <v>1</v>
      </c>
      <c r="P74" s="74">
        <v>1</v>
      </c>
      <c r="Q74" s="74">
        <v>1</v>
      </c>
      <c r="R74" s="74">
        <v>1</v>
      </c>
      <c r="S74" s="74">
        <v>1</v>
      </c>
      <c r="T74" s="74">
        <v>1</v>
      </c>
      <c r="U74" s="74">
        <v>0</v>
      </c>
      <c r="V74" s="74">
        <v>1</v>
      </c>
      <c r="W74" s="74">
        <v>1</v>
      </c>
      <c r="X74" s="74">
        <v>1</v>
      </c>
      <c r="Y74" s="74">
        <v>1</v>
      </c>
      <c r="Z74" s="74">
        <v>1</v>
      </c>
      <c r="AA74" s="74">
        <v>0</v>
      </c>
      <c r="AB74" s="74">
        <v>0</v>
      </c>
      <c r="AC74" s="74">
        <v>1</v>
      </c>
      <c r="AD74" s="74">
        <v>1</v>
      </c>
      <c r="AE74" s="74">
        <v>1</v>
      </c>
      <c r="AF74" s="74">
        <v>1</v>
      </c>
      <c r="AG74" s="74">
        <v>0</v>
      </c>
      <c r="AH74" s="74">
        <v>0</v>
      </c>
      <c r="AI74" s="74">
        <v>0</v>
      </c>
      <c r="AJ74" s="74">
        <v>0</v>
      </c>
      <c r="AK74" s="74">
        <v>0</v>
      </c>
      <c r="AL74" s="74">
        <v>0</v>
      </c>
      <c r="AM74" s="74">
        <v>0</v>
      </c>
      <c r="AN74" s="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ht="16.5" x14ac:dyDescent="0.2">
      <c r="A75" s="74">
        <v>10071</v>
      </c>
      <c r="B75" s="74" t="s">
        <v>2190</v>
      </c>
      <c r="C75" s="74" t="s">
        <v>2107</v>
      </c>
      <c r="D75" s="74">
        <v>4</v>
      </c>
      <c r="E75" s="74">
        <v>9</v>
      </c>
      <c r="F75" s="74">
        <v>9</v>
      </c>
      <c r="G75" s="74">
        <v>4</v>
      </c>
      <c r="H75" s="74">
        <v>3</v>
      </c>
      <c r="I75" s="74">
        <v>9</v>
      </c>
      <c r="J75" s="74">
        <v>9</v>
      </c>
      <c r="K75" s="74">
        <v>9</v>
      </c>
      <c r="L75" s="74">
        <v>3</v>
      </c>
      <c r="M75" s="74">
        <v>3</v>
      </c>
      <c r="N75" s="74">
        <v>1</v>
      </c>
      <c r="O75" s="74">
        <v>1</v>
      </c>
      <c r="P75" s="74">
        <v>1</v>
      </c>
      <c r="Q75" s="74">
        <v>1</v>
      </c>
      <c r="R75" s="74">
        <v>1</v>
      </c>
      <c r="S75" s="74">
        <v>1</v>
      </c>
      <c r="T75" s="74">
        <v>1</v>
      </c>
      <c r="U75" s="74">
        <v>0</v>
      </c>
      <c r="V75" s="74">
        <v>1</v>
      </c>
      <c r="W75" s="74">
        <v>1</v>
      </c>
      <c r="X75" s="74">
        <v>1</v>
      </c>
      <c r="Y75" s="74">
        <v>1</v>
      </c>
      <c r="Z75" s="74">
        <v>1</v>
      </c>
      <c r="AA75" s="74">
        <v>0</v>
      </c>
      <c r="AB75" s="74">
        <v>0</v>
      </c>
      <c r="AC75" s="74">
        <v>1</v>
      </c>
      <c r="AD75" s="74">
        <v>1</v>
      </c>
      <c r="AE75" s="74">
        <v>1</v>
      </c>
      <c r="AF75" s="74">
        <v>1</v>
      </c>
      <c r="AG75" s="74">
        <v>1</v>
      </c>
      <c r="AH75" s="74">
        <v>0</v>
      </c>
      <c r="AI75" s="74">
        <v>0</v>
      </c>
      <c r="AJ75" s="74">
        <v>0</v>
      </c>
      <c r="AK75" s="74">
        <v>0</v>
      </c>
      <c r="AL75" s="74">
        <v>0</v>
      </c>
      <c r="AM75" s="74">
        <v>0</v>
      </c>
      <c r="AN75" s="74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ht="16.5" x14ac:dyDescent="0.2">
      <c r="A76" s="74">
        <v>10072</v>
      </c>
      <c r="B76" s="74" t="s">
        <v>2191</v>
      </c>
      <c r="C76" s="74" t="s">
        <v>2100</v>
      </c>
      <c r="D76" s="74">
        <v>4</v>
      </c>
      <c r="E76" s="74">
        <v>9</v>
      </c>
      <c r="F76" s="74">
        <v>9</v>
      </c>
      <c r="G76" s="74">
        <v>4</v>
      </c>
      <c r="H76" s="74">
        <v>3</v>
      </c>
      <c r="I76" s="74">
        <v>9</v>
      </c>
      <c r="J76" s="74">
        <v>9</v>
      </c>
      <c r="K76" s="74">
        <v>9</v>
      </c>
      <c r="L76" s="74">
        <v>3</v>
      </c>
      <c r="M76" s="74">
        <v>3</v>
      </c>
      <c r="N76" s="74">
        <v>1</v>
      </c>
      <c r="O76" s="74">
        <v>1</v>
      </c>
      <c r="P76" s="74">
        <v>1</v>
      </c>
      <c r="Q76" s="74">
        <v>1</v>
      </c>
      <c r="R76" s="74">
        <v>1</v>
      </c>
      <c r="S76" s="74">
        <v>1</v>
      </c>
      <c r="T76" s="74">
        <v>1</v>
      </c>
      <c r="U76" s="74">
        <v>0</v>
      </c>
      <c r="V76" s="74">
        <v>2</v>
      </c>
      <c r="W76" s="74">
        <v>1</v>
      </c>
      <c r="X76" s="74">
        <v>1</v>
      </c>
      <c r="Y76" s="74">
        <v>1</v>
      </c>
      <c r="Z76" s="74">
        <v>1</v>
      </c>
      <c r="AA76" s="74">
        <v>0</v>
      </c>
      <c r="AB76" s="74">
        <v>0</v>
      </c>
      <c r="AC76" s="74">
        <v>1</v>
      </c>
      <c r="AD76" s="74">
        <v>1</v>
      </c>
      <c r="AE76" s="74">
        <v>1</v>
      </c>
      <c r="AF76" s="74">
        <v>1</v>
      </c>
      <c r="AG76" s="74">
        <v>1</v>
      </c>
      <c r="AH76" s="74">
        <v>0</v>
      </c>
      <c r="AI76" s="74">
        <v>0</v>
      </c>
      <c r="AJ76" s="74">
        <v>0</v>
      </c>
      <c r="AK76" s="74">
        <v>0</v>
      </c>
      <c r="AL76" s="74">
        <v>0</v>
      </c>
      <c r="AM76" s="74">
        <v>0</v>
      </c>
      <c r="AN76" s="74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ht="16.5" x14ac:dyDescent="0.2">
      <c r="A77" s="74">
        <v>10073</v>
      </c>
      <c r="B77" s="74" t="s">
        <v>2192</v>
      </c>
      <c r="C77" s="74" t="s">
        <v>2100</v>
      </c>
      <c r="D77" s="74">
        <v>4</v>
      </c>
      <c r="E77" s="74">
        <v>9</v>
      </c>
      <c r="F77" s="74">
        <v>9</v>
      </c>
      <c r="G77" s="74">
        <v>4</v>
      </c>
      <c r="H77" s="74">
        <v>3</v>
      </c>
      <c r="I77" s="74">
        <v>9</v>
      </c>
      <c r="J77" s="74">
        <v>9</v>
      </c>
      <c r="K77" s="74">
        <v>9</v>
      </c>
      <c r="L77" s="74">
        <v>3</v>
      </c>
      <c r="M77" s="74">
        <v>3</v>
      </c>
      <c r="N77" s="74">
        <v>1</v>
      </c>
      <c r="O77" s="74">
        <v>1</v>
      </c>
      <c r="P77" s="74">
        <v>1</v>
      </c>
      <c r="Q77" s="74">
        <v>1</v>
      </c>
      <c r="R77" s="74">
        <v>1</v>
      </c>
      <c r="S77" s="74">
        <v>1</v>
      </c>
      <c r="T77" s="74">
        <v>1</v>
      </c>
      <c r="U77" s="74">
        <v>0</v>
      </c>
      <c r="V77" s="74">
        <v>3</v>
      </c>
      <c r="W77" s="74">
        <v>1</v>
      </c>
      <c r="X77" s="74">
        <v>1</v>
      </c>
      <c r="Y77" s="74">
        <v>1</v>
      </c>
      <c r="Z77" s="74">
        <v>1</v>
      </c>
      <c r="AA77" s="74">
        <v>0</v>
      </c>
      <c r="AB77" s="74">
        <v>0</v>
      </c>
      <c r="AC77" s="74">
        <v>1</v>
      </c>
      <c r="AD77" s="74">
        <v>1</v>
      </c>
      <c r="AE77" s="74">
        <v>1</v>
      </c>
      <c r="AF77" s="74">
        <v>1</v>
      </c>
      <c r="AG77" s="74">
        <v>1</v>
      </c>
      <c r="AH77" s="74">
        <v>0</v>
      </c>
      <c r="AI77" s="74">
        <v>0</v>
      </c>
      <c r="AJ77" s="74">
        <v>0</v>
      </c>
      <c r="AK77" s="74">
        <v>0</v>
      </c>
      <c r="AL77" s="74">
        <v>0</v>
      </c>
      <c r="AM77" s="74">
        <v>0</v>
      </c>
      <c r="AN77" s="74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ht="16.5" x14ac:dyDescent="0.2">
      <c r="A78" s="74">
        <v>10074</v>
      </c>
      <c r="B78" s="74" t="s">
        <v>2193</v>
      </c>
      <c r="C78" s="74" t="s">
        <v>2095</v>
      </c>
      <c r="D78" s="74">
        <v>4</v>
      </c>
      <c r="E78" s="74">
        <v>9</v>
      </c>
      <c r="F78" s="74">
        <v>9</v>
      </c>
      <c r="G78" s="74">
        <v>4</v>
      </c>
      <c r="H78" s="74">
        <v>3</v>
      </c>
      <c r="I78" s="74">
        <v>9</v>
      </c>
      <c r="J78" s="74">
        <v>9</v>
      </c>
      <c r="K78" s="74">
        <v>9</v>
      </c>
      <c r="L78" s="74">
        <v>3</v>
      </c>
      <c r="M78" s="74">
        <v>3</v>
      </c>
      <c r="N78" s="74">
        <v>1</v>
      </c>
      <c r="O78" s="74">
        <v>2</v>
      </c>
      <c r="P78" s="74">
        <v>1</v>
      </c>
      <c r="Q78" s="74">
        <v>1</v>
      </c>
      <c r="R78" s="74">
        <v>1</v>
      </c>
      <c r="S78" s="74">
        <v>1</v>
      </c>
      <c r="T78" s="74">
        <v>1</v>
      </c>
      <c r="U78" s="74">
        <v>0</v>
      </c>
      <c r="V78" s="74">
        <v>3</v>
      </c>
      <c r="W78" s="74">
        <v>1</v>
      </c>
      <c r="X78" s="74">
        <v>1</v>
      </c>
      <c r="Y78" s="74">
        <v>1</v>
      </c>
      <c r="Z78" s="74">
        <v>1</v>
      </c>
      <c r="AA78" s="74">
        <v>0</v>
      </c>
      <c r="AB78" s="74">
        <v>0</v>
      </c>
      <c r="AC78" s="74">
        <v>1</v>
      </c>
      <c r="AD78" s="74">
        <v>1</v>
      </c>
      <c r="AE78" s="74">
        <v>1</v>
      </c>
      <c r="AF78" s="74">
        <v>1</v>
      </c>
      <c r="AG78" s="74">
        <v>1</v>
      </c>
      <c r="AH78" s="74">
        <v>0</v>
      </c>
      <c r="AI78" s="74">
        <v>0</v>
      </c>
      <c r="AJ78" s="74">
        <v>0</v>
      </c>
      <c r="AK78" s="74">
        <v>0</v>
      </c>
      <c r="AL78" s="74">
        <v>0</v>
      </c>
      <c r="AM78" s="74">
        <v>0</v>
      </c>
      <c r="AN78" s="74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ht="16.5" x14ac:dyDescent="0.2">
      <c r="A79" s="74">
        <v>10075</v>
      </c>
      <c r="B79" s="74" t="s">
        <v>2194</v>
      </c>
      <c r="C79" s="74" t="s">
        <v>2095</v>
      </c>
      <c r="D79" s="74">
        <v>4</v>
      </c>
      <c r="E79" s="74">
        <v>9</v>
      </c>
      <c r="F79" s="74">
        <v>9</v>
      </c>
      <c r="G79" s="74">
        <v>4</v>
      </c>
      <c r="H79" s="74">
        <v>3</v>
      </c>
      <c r="I79" s="74">
        <v>9</v>
      </c>
      <c r="J79" s="74">
        <v>9</v>
      </c>
      <c r="K79" s="74">
        <v>9</v>
      </c>
      <c r="L79" s="74">
        <v>3</v>
      </c>
      <c r="M79" s="74">
        <v>3</v>
      </c>
      <c r="N79" s="74">
        <v>1</v>
      </c>
      <c r="O79" s="74">
        <v>3</v>
      </c>
      <c r="P79" s="74">
        <v>1</v>
      </c>
      <c r="Q79" s="74">
        <v>1</v>
      </c>
      <c r="R79" s="74">
        <v>1</v>
      </c>
      <c r="S79" s="74">
        <v>1</v>
      </c>
      <c r="T79" s="74">
        <v>1</v>
      </c>
      <c r="U79" s="74">
        <v>0</v>
      </c>
      <c r="V79" s="74">
        <v>3</v>
      </c>
      <c r="W79" s="74">
        <v>1</v>
      </c>
      <c r="X79" s="74">
        <v>1</v>
      </c>
      <c r="Y79" s="74">
        <v>1</v>
      </c>
      <c r="Z79" s="74">
        <v>1</v>
      </c>
      <c r="AA79" s="74">
        <v>0</v>
      </c>
      <c r="AB79" s="74">
        <v>0</v>
      </c>
      <c r="AC79" s="74">
        <v>1</v>
      </c>
      <c r="AD79" s="74">
        <v>1</v>
      </c>
      <c r="AE79" s="74">
        <v>1</v>
      </c>
      <c r="AF79" s="74">
        <v>1</v>
      </c>
      <c r="AG79" s="74">
        <v>1</v>
      </c>
      <c r="AH79" s="74">
        <v>0</v>
      </c>
      <c r="AI79" s="74">
        <v>0</v>
      </c>
      <c r="AJ79" s="74">
        <v>0</v>
      </c>
      <c r="AK79" s="74">
        <v>0</v>
      </c>
      <c r="AL79" s="74">
        <v>0</v>
      </c>
      <c r="AM79" s="74">
        <v>0</v>
      </c>
      <c r="AN79" s="74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ht="16.5" x14ac:dyDescent="0.2">
      <c r="A80" s="74">
        <v>10076</v>
      </c>
      <c r="B80" s="74" t="s">
        <v>2195</v>
      </c>
      <c r="C80" s="74" t="s">
        <v>2103</v>
      </c>
      <c r="D80" s="74">
        <v>4</v>
      </c>
      <c r="E80" s="74">
        <v>9</v>
      </c>
      <c r="F80" s="74">
        <v>9</v>
      </c>
      <c r="G80" s="74">
        <v>4</v>
      </c>
      <c r="H80" s="74">
        <v>3</v>
      </c>
      <c r="I80" s="74">
        <v>9</v>
      </c>
      <c r="J80" s="74">
        <v>9</v>
      </c>
      <c r="K80" s="74">
        <v>9</v>
      </c>
      <c r="L80" s="74">
        <v>3</v>
      </c>
      <c r="M80" s="74">
        <v>3</v>
      </c>
      <c r="N80" s="74">
        <v>1</v>
      </c>
      <c r="O80" s="74">
        <v>3</v>
      </c>
      <c r="P80" s="74">
        <v>1</v>
      </c>
      <c r="Q80" s="74">
        <v>1</v>
      </c>
      <c r="R80" s="74">
        <v>1</v>
      </c>
      <c r="S80" s="74">
        <v>1</v>
      </c>
      <c r="T80" s="74">
        <v>1</v>
      </c>
      <c r="U80" s="74">
        <v>0</v>
      </c>
      <c r="V80" s="74">
        <v>3</v>
      </c>
      <c r="W80" s="74">
        <v>1</v>
      </c>
      <c r="X80" s="74">
        <v>1</v>
      </c>
      <c r="Y80" s="74">
        <v>1</v>
      </c>
      <c r="Z80" s="74">
        <v>1</v>
      </c>
      <c r="AA80" s="74">
        <v>0</v>
      </c>
      <c r="AB80" s="74">
        <v>0</v>
      </c>
      <c r="AC80" s="74">
        <v>2</v>
      </c>
      <c r="AD80" s="74">
        <v>1</v>
      </c>
      <c r="AE80" s="74">
        <v>1</v>
      </c>
      <c r="AF80" s="74">
        <v>1</v>
      </c>
      <c r="AG80" s="74">
        <v>1</v>
      </c>
      <c r="AH80" s="74">
        <v>0</v>
      </c>
      <c r="AI80" s="74">
        <v>0</v>
      </c>
      <c r="AJ80" s="74">
        <v>0</v>
      </c>
      <c r="AK80" s="74">
        <v>0</v>
      </c>
      <c r="AL80" s="74">
        <v>0</v>
      </c>
      <c r="AM80" s="74">
        <v>0</v>
      </c>
      <c r="AN80" s="74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ht="16.5" x14ac:dyDescent="0.2">
      <c r="A81" s="74">
        <v>10077</v>
      </c>
      <c r="B81" s="74" t="s">
        <v>2196</v>
      </c>
      <c r="C81" s="74" t="s">
        <v>2103</v>
      </c>
      <c r="D81" s="74">
        <v>4</v>
      </c>
      <c r="E81" s="74">
        <v>9</v>
      </c>
      <c r="F81" s="74">
        <v>9</v>
      </c>
      <c r="G81" s="74">
        <v>4</v>
      </c>
      <c r="H81" s="74">
        <v>3</v>
      </c>
      <c r="I81" s="74">
        <v>9</v>
      </c>
      <c r="J81" s="74">
        <v>9</v>
      </c>
      <c r="K81" s="74">
        <v>9</v>
      </c>
      <c r="L81" s="74">
        <v>3</v>
      </c>
      <c r="M81" s="74">
        <v>3</v>
      </c>
      <c r="N81" s="74">
        <v>1</v>
      </c>
      <c r="O81" s="74">
        <v>3</v>
      </c>
      <c r="P81" s="74">
        <v>1</v>
      </c>
      <c r="Q81" s="74">
        <v>1</v>
      </c>
      <c r="R81" s="74">
        <v>1</v>
      </c>
      <c r="S81" s="74">
        <v>1</v>
      </c>
      <c r="T81" s="74">
        <v>1</v>
      </c>
      <c r="U81" s="74">
        <v>0</v>
      </c>
      <c r="V81" s="74">
        <v>3</v>
      </c>
      <c r="W81" s="74">
        <v>1</v>
      </c>
      <c r="X81" s="74">
        <v>1</v>
      </c>
      <c r="Y81" s="74">
        <v>1</v>
      </c>
      <c r="Z81" s="74">
        <v>1</v>
      </c>
      <c r="AA81" s="74">
        <v>0</v>
      </c>
      <c r="AB81" s="74">
        <v>0</v>
      </c>
      <c r="AC81" s="74">
        <v>3</v>
      </c>
      <c r="AD81" s="74">
        <v>1</v>
      </c>
      <c r="AE81" s="74">
        <v>1</v>
      </c>
      <c r="AF81" s="74">
        <v>1</v>
      </c>
      <c r="AG81" s="74">
        <v>1</v>
      </c>
      <c r="AH81" s="74">
        <v>0</v>
      </c>
      <c r="AI81" s="74">
        <v>0</v>
      </c>
      <c r="AJ81" s="74">
        <v>0</v>
      </c>
      <c r="AK81" s="74">
        <v>0</v>
      </c>
      <c r="AL81" s="74">
        <v>0</v>
      </c>
      <c r="AM81" s="74">
        <v>0</v>
      </c>
      <c r="AN81" s="74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ht="16.5" x14ac:dyDescent="0.2">
      <c r="A82" s="74">
        <v>10078</v>
      </c>
      <c r="B82" s="74" t="s">
        <v>2197</v>
      </c>
      <c r="C82" s="74" t="s">
        <v>3491</v>
      </c>
      <c r="D82" s="74">
        <v>4</v>
      </c>
      <c r="E82" s="74">
        <v>9</v>
      </c>
      <c r="F82" s="74">
        <v>9</v>
      </c>
      <c r="G82" s="74">
        <v>4</v>
      </c>
      <c r="H82" s="74">
        <v>3</v>
      </c>
      <c r="I82" s="74">
        <v>9</v>
      </c>
      <c r="J82" s="74">
        <v>9</v>
      </c>
      <c r="K82" s="74">
        <v>9</v>
      </c>
      <c r="L82" s="74">
        <v>3</v>
      </c>
      <c r="M82" s="74">
        <v>3</v>
      </c>
      <c r="N82" s="74">
        <v>1</v>
      </c>
      <c r="O82" s="74">
        <v>3</v>
      </c>
      <c r="P82" s="74">
        <v>1</v>
      </c>
      <c r="Q82" s="74">
        <v>1</v>
      </c>
      <c r="R82" s="74">
        <v>1</v>
      </c>
      <c r="S82" s="74">
        <v>1</v>
      </c>
      <c r="T82" s="74">
        <v>1</v>
      </c>
      <c r="U82" s="74">
        <v>1</v>
      </c>
      <c r="V82" s="74">
        <v>3</v>
      </c>
      <c r="W82" s="74">
        <v>1</v>
      </c>
      <c r="X82" s="74">
        <v>1</v>
      </c>
      <c r="Y82" s="74">
        <v>1</v>
      </c>
      <c r="Z82" s="74">
        <v>1</v>
      </c>
      <c r="AA82" s="74">
        <v>1</v>
      </c>
      <c r="AB82" s="74">
        <v>0</v>
      </c>
      <c r="AC82" s="74">
        <v>3</v>
      </c>
      <c r="AD82" s="74">
        <v>1</v>
      </c>
      <c r="AE82" s="74">
        <v>1</v>
      </c>
      <c r="AF82" s="74">
        <v>1</v>
      </c>
      <c r="AG82" s="74">
        <v>1</v>
      </c>
      <c r="AH82" s="74">
        <v>0</v>
      </c>
      <c r="AI82" s="74">
        <v>0</v>
      </c>
      <c r="AJ82" s="74">
        <v>0</v>
      </c>
      <c r="AK82" s="74">
        <v>0</v>
      </c>
      <c r="AL82" s="74">
        <v>0</v>
      </c>
      <c r="AM82" s="74">
        <v>0</v>
      </c>
      <c r="AN82" s="74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ht="16.5" x14ac:dyDescent="0.2">
      <c r="A83" s="74">
        <v>10079</v>
      </c>
      <c r="B83" s="74" t="s">
        <v>2198</v>
      </c>
      <c r="C83" s="74" t="s">
        <v>2108</v>
      </c>
      <c r="D83" s="74">
        <v>4</v>
      </c>
      <c r="E83" s="74">
        <v>9</v>
      </c>
      <c r="F83" s="74">
        <v>9</v>
      </c>
      <c r="G83" s="74">
        <v>4</v>
      </c>
      <c r="H83" s="74">
        <v>3</v>
      </c>
      <c r="I83" s="74">
        <v>9</v>
      </c>
      <c r="J83" s="74">
        <v>9</v>
      </c>
      <c r="K83" s="74">
        <v>9</v>
      </c>
      <c r="L83" s="74">
        <v>3</v>
      </c>
      <c r="M83" s="74">
        <v>3</v>
      </c>
      <c r="N83" s="74">
        <v>1</v>
      </c>
      <c r="O83" s="74">
        <v>3</v>
      </c>
      <c r="P83" s="74">
        <v>1</v>
      </c>
      <c r="Q83" s="74">
        <v>1</v>
      </c>
      <c r="R83" s="74">
        <v>1</v>
      </c>
      <c r="S83" s="74">
        <v>1</v>
      </c>
      <c r="T83" s="74">
        <v>1</v>
      </c>
      <c r="U83" s="74">
        <v>1</v>
      </c>
      <c r="V83" s="74">
        <v>3</v>
      </c>
      <c r="W83" s="74">
        <v>1</v>
      </c>
      <c r="X83" s="74">
        <v>1</v>
      </c>
      <c r="Y83" s="74">
        <v>1</v>
      </c>
      <c r="Z83" s="74">
        <v>1</v>
      </c>
      <c r="AA83" s="74">
        <v>1</v>
      </c>
      <c r="AB83" s="74">
        <v>1</v>
      </c>
      <c r="AC83" s="74">
        <v>3</v>
      </c>
      <c r="AD83" s="74">
        <v>1</v>
      </c>
      <c r="AE83" s="74">
        <v>1</v>
      </c>
      <c r="AF83" s="74">
        <v>1</v>
      </c>
      <c r="AG83" s="74">
        <v>1</v>
      </c>
      <c r="AH83" s="74">
        <v>1</v>
      </c>
      <c r="AI83" s="74">
        <v>0</v>
      </c>
      <c r="AJ83" s="74">
        <v>0</v>
      </c>
      <c r="AK83" s="74">
        <v>0</v>
      </c>
      <c r="AL83" s="74">
        <v>0</v>
      </c>
      <c r="AM83" s="74">
        <v>0</v>
      </c>
      <c r="AN83" s="74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ht="16.5" x14ac:dyDescent="0.2">
      <c r="A84" s="74">
        <v>10080</v>
      </c>
      <c r="B84" s="74" t="s">
        <v>2199</v>
      </c>
      <c r="C84" s="74" t="s">
        <v>2097</v>
      </c>
      <c r="D84" s="74">
        <v>4</v>
      </c>
      <c r="E84" s="74">
        <v>9</v>
      </c>
      <c r="F84" s="74">
        <v>9</v>
      </c>
      <c r="G84" s="74">
        <v>4</v>
      </c>
      <c r="H84" s="74">
        <v>3</v>
      </c>
      <c r="I84" s="74">
        <v>9</v>
      </c>
      <c r="J84" s="74">
        <v>9</v>
      </c>
      <c r="K84" s="74">
        <v>9</v>
      </c>
      <c r="L84" s="74">
        <v>3</v>
      </c>
      <c r="M84" s="74">
        <v>3</v>
      </c>
      <c r="N84" s="74">
        <v>1</v>
      </c>
      <c r="O84" s="74">
        <v>3</v>
      </c>
      <c r="P84" s="74">
        <v>2</v>
      </c>
      <c r="Q84" s="74">
        <v>1</v>
      </c>
      <c r="R84" s="74">
        <v>1</v>
      </c>
      <c r="S84" s="74">
        <v>1</v>
      </c>
      <c r="T84" s="74">
        <v>1</v>
      </c>
      <c r="U84" s="74">
        <v>1</v>
      </c>
      <c r="V84" s="74">
        <v>3</v>
      </c>
      <c r="W84" s="74">
        <v>1</v>
      </c>
      <c r="X84" s="74">
        <v>1</v>
      </c>
      <c r="Y84" s="74">
        <v>1</v>
      </c>
      <c r="Z84" s="74">
        <v>1</v>
      </c>
      <c r="AA84" s="74">
        <v>1</v>
      </c>
      <c r="AB84" s="74">
        <v>1</v>
      </c>
      <c r="AC84" s="74">
        <v>3</v>
      </c>
      <c r="AD84" s="74">
        <v>1</v>
      </c>
      <c r="AE84" s="74">
        <v>1</v>
      </c>
      <c r="AF84" s="74">
        <v>1</v>
      </c>
      <c r="AG84" s="74">
        <v>1</v>
      </c>
      <c r="AH84" s="74">
        <v>1</v>
      </c>
      <c r="AI84" s="74">
        <v>0</v>
      </c>
      <c r="AJ84" s="74">
        <v>0</v>
      </c>
      <c r="AK84" s="74">
        <v>0</v>
      </c>
      <c r="AL84" s="74">
        <v>0</v>
      </c>
      <c r="AM84" s="74">
        <v>0</v>
      </c>
      <c r="AN84" s="7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ht="16.5" x14ac:dyDescent="0.2">
      <c r="A85" s="74">
        <v>10081</v>
      </c>
      <c r="B85" s="74" t="s">
        <v>2200</v>
      </c>
      <c r="C85" s="74" t="s">
        <v>2097</v>
      </c>
      <c r="D85" s="74">
        <v>4</v>
      </c>
      <c r="E85" s="74">
        <v>9</v>
      </c>
      <c r="F85" s="74">
        <v>9</v>
      </c>
      <c r="G85" s="74">
        <v>4</v>
      </c>
      <c r="H85" s="74">
        <v>3</v>
      </c>
      <c r="I85" s="74">
        <v>9</v>
      </c>
      <c r="J85" s="74">
        <v>9</v>
      </c>
      <c r="K85" s="74">
        <v>9</v>
      </c>
      <c r="L85" s="74">
        <v>3</v>
      </c>
      <c r="M85" s="74">
        <v>3</v>
      </c>
      <c r="N85" s="74">
        <v>1</v>
      </c>
      <c r="O85" s="74">
        <v>3</v>
      </c>
      <c r="P85" s="74">
        <v>3</v>
      </c>
      <c r="Q85" s="74">
        <v>1</v>
      </c>
      <c r="R85" s="74">
        <v>1</v>
      </c>
      <c r="S85" s="74">
        <v>1</v>
      </c>
      <c r="T85" s="74">
        <v>1</v>
      </c>
      <c r="U85" s="74">
        <v>1</v>
      </c>
      <c r="V85" s="74">
        <v>3</v>
      </c>
      <c r="W85" s="74">
        <v>1</v>
      </c>
      <c r="X85" s="74">
        <v>1</v>
      </c>
      <c r="Y85" s="74">
        <v>1</v>
      </c>
      <c r="Z85" s="74">
        <v>1</v>
      </c>
      <c r="AA85" s="74">
        <v>1</v>
      </c>
      <c r="AB85" s="74">
        <v>1</v>
      </c>
      <c r="AC85" s="74">
        <v>3</v>
      </c>
      <c r="AD85" s="74">
        <v>1</v>
      </c>
      <c r="AE85" s="74">
        <v>1</v>
      </c>
      <c r="AF85" s="74">
        <v>1</v>
      </c>
      <c r="AG85" s="74">
        <v>1</v>
      </c>
      <c r="AH85" s="74">
        <v>1</v>
      </c>
      <c r="AI85" s="74">
        <v>0</v>
      </c>
      <c r="AJ85" s="74">
        <v>0</v>
      </c>
      <c r="AK85" s="74">
        <v>0</v>
      </c>
      <c r="AL85" s="74">
        <v>0</v>
      </c>
      <c r="AM85" s="74">
        <v>0</v>
      </c>
      <c r="AN85" s="74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ht="16.5" x14ac:dyDescent="0.2">
      <c r="A86" s="74">
        <v>10082</v>
      </c>
      <c r="B86" s="74" t="s">
        <v>2201</v>
      </c>
      <c r="C86" s="74" t="s">
        <v>2101</v>
      </c>
      <c r="D86" s="74">
        <v>4</v>
      </c>
      <c r="E86" s="74">
        <v>9</v>
      </c>
      <c r="F86" s="74">
        <v>9</v>
      </c>
      <c r="G86" s="74">
        <v>4</v>
      </c>
      <c r="H86" s="74">
        <v>3</v>
      </c>
      <c r="I86" s="74">
        <v>9</v>
      </c>
      <c r="J86" s="74">
        <v>9</v>
      </c>
      <c r="K86" s="74">
        <v>9</v>
      </c>
      <c r="L86" s="74">
        <v>3</v>
      </c>
      <c r="M86" s="74">
        <v>3</v>
      </c>
      <c r="N86" s="74">
        <v>1</v>
      </c>
      <c r="O86" s="74">
        <v>3</v>
      </c>
      <c r="P86" s="74">
        <v>3</v>
      </c>
      <c r="Q86" s="74">
        <v>1</v>
      </c>
      <c r="R86" s="74">
        <v>1</v>
      </c>
      <c r="S86" s="74">
        <v>1</v>
      </c>
      <c r="T86" s="74">
        <v>1</v>
      </c>
      <c r="U86" s="74">
        <v>1</v>
      </c>
      <c r="V86" s="74">
        <v>3</v>
      </c>
      <c r="W86" s="74">
        <v>1</v>
      </c>
      <c r="X86" s="74">
        <v>2</v>
      </c>
      <c r="Y86" s="74">
        <v>1</v>
      </c>
      <c r="Z86" s="74">
        <v>1</v>
      </c>
      <c r="AA86" s="74">
        <v>1</v>
      </c>
      <c r="AB86" s="74">
        <v>1</v>
      </c>
      <c r="AC86" s="74">
        <v>3</v>
      </c>
      <c r="AD86" s="74">
        <v>1</v>
      </c>
      <c r="AE86" s="74">
        <v>1</v>
      </c>
      <c r="AF86" s="74">
        <v>1</v>
      </c>
      <c r="AG86" s="74">
        <v>1</v>
      </c>
      <c r="AH86" s="74">
        <v>1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ht="16.5" x14ac:dyDescent="0.2">
      <c r="A87" s="74">
        <v>10083</v>
      </c>
      <c r="B87" s="74" t="s">
        <v>2202</v>
      </c>
      <c r="C87" s="74" t="s">
        <v>2101</v>
      </c>
      <c r="D87" s="74">
        <v>4</v>
      </c>
      <c r="E87" s="74">
        <v>9</v>
      </c>
      <c r="F87" s="74">
        <v>9</v>
      </c>
      <c r="G87" s="74">
        <v>4</v>
      </c>
      <c r="H87" s="74">
        <v>3</v>
      </c>
      <c r="I87" s="74">
        <v>9</v>
      </c>
      <c r="J87" s="74">
        <v>9</v>
      </c>
      <c r="K87" s="74">
        <v>9</v>
      </c>
      <c r="L87" s="74">
        <v>3</v>
      </c>
      <c r="M87" s="74">
        <v>3</v>
      </c>
      <c r="N87" s="74">
        <v>1</v>
      </c>
      <c r="O87" s="74">
        <v>3</v>
      </c>
      <c r="P87" s="74">
        <v>3</v>
      </c>
      <c r="Q87" s="74">
        <v>1</v>
      </c>
      <c r="R87" s="74">
        <v>1</v>
      </c>
      <c r="S87" s="74">
        <v>1</v>
      </c>
      <c r="T87" s="74">
        <v>1</v>
      </c>
      <c r="U87" s="74">
        <v>1</v>
      </c>
      <c r="V87" s="74">
        <v>3</v>
      </c>
      <c r="W87" s="74">
        <v>1</v>
      </c>
      <c r="X87" s="74">
        <v>3</v>
      </c>
      <c r="Y87" s="74">
        <v>1</v>
      </c>
      <c r="Z87" s="74">
        <v>1</v>
      </c>
      <c r="AA87" s="74">
        <v>1</v>
      </c>
      <c r="AB87" s="74">
        <v>1</v>
      </c>
      <c r="AC87" s="74">
        <v>3</v>
      </c>
      <c r="AD87" s="74">
        <v>1</v>
      </c>
      <c r="AE87" s="74">
        <v>1</v>
      </c>
      <c r="AF87" s="74">
        <v>1</v>
      </c>
      <c r="AG87" s="74">
        <v>1</v>
      </c>
      <c r="AH87" s="74">
        <v>1</v>
      </c>
      <c r="AI87" s="74">
        <v>0</v>
      </c>
      <c r="AJ87" s="74">
        <v>0</v>
      </c>
      <c r="AK87" s="74">
        <v>0</v>
      </c>
      <c r="AL87" s="74">
        <v>0</v>
      </c>
      <c r="AM87" s="74">
        <v>0</v>
      </c>
      <c r="AN87" s="74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ht="16.5" x14ac:dyDescent="0.2">
      <c r="A88" s="74">
        <v>10084</v>
      </c>
      <c r="B88" s="74" t="s">
        <v>2203</v>
      </c>
      <c r="C88" s="74" t="s">
        <v>2105</v>
      </c>
      <c r="D88" s="74">
        <v>4</v>
      </c>
      <c r="E88" s="74">
        <v>9</v>
      </c>
      <c r="F88" s="74">
        <v>9</v>
      </c>
      <c r="G88" s="74">
        <v>4</v>
      </c>
      <c r="H88" s="74">
        <v>3</v>
      </c>
      <c r="I88" s="74">
        <v>9</v>
      </c>
      <c r="J88" s="74">
        <v>9</v>
      </c>
      <c r="K88" s="74">
        <v>9</v>
      </c>
      <c r="L88" s="74">
        <v>3</v>
      </c>
      <c r="M88" s="74">
        <v>3</v>
      </c>
      <c r="N88" s="74">
        <v>1</v>
      </c>
      <c r="O88" s="74">
        <v>3</v>
      </c>
      <c r="P88" s="74">
        <v>3</v>
      </c>
      <c r="Q88" s="74">
        <v>1</v>
      </c>
      <c r="R88" s="74">
        <v>1</v>
      </c>
      <c r="S88" s="74">
        <v>1</v>
      </c>
      <c r="T88" s="74">
        <v>1</v>
      </c>
      <c r="U88" s="74">
        <v>1</v>
      </c>
      <c r="V88" s="74">
        <v>3</v>
      </c>
      <c r="W88" s="74">
        <v>1</v>
      </c>
      <c r="X88" s="74">
        <v>3</v>
      </c>
      <c r="Y88" s="74">
        <v>1</v>
      </c>
      <c r="Z88" s="74">
        <v>1</v>
      </c>
      <c r="AA88" s="74">
        <v>1</v>
      </c>
      <c r="AB88" s="74">
        <v>1</v>
      </c>
      <c r="AC88" s="74">
        <v>3</v>
      </c>
      <c r="AD88" s="74">
        <v>1</v>
      </c>
      <c r="AE88" s="74">
        <v>2</v>
      </c>
      <c r="AF88" s="74">
        <v>1</v>
      </c>
      <c r="AG88" s="74">
        <v>1</v>
      </c>
      <c r="AH88" s="74">
        <v>1</v>
      </c>
      <c r="AI88" s="74">
        <v>0</v>
      </c>
      <c r="AJ88" s="74">
        <v>0</v>
      </c>
      <c r="AK88" s="74">
        <v>0</v>
      </c>
      <c r="AL88" s="74">
        <v>0</v>
      </c>
      <c r="AM88" s="74">
        <v>0</v>
      </c>
      <c r="AN88" s="74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ht="16.5" x14ac:dyDescent="0.2">
      <c r="A89" s="74">
        <v>10085</v>
      </c>
      <c r="B89" s="74" t="s">
        <v>2204</v>
      </c>
      <c r="C89" s="74" t="s">
        <v>2105</v>
      </c>
      <c r="D89" s="74">
        <v>4</v>
      </c>
      <c r="E89" s="74">
        <v>9</v>
      </c>
      <c r="F89" s="74">
        <v>9</v>
      </c>
      <c r="G89" s="74">
        <v>4</v>
      </c>
      <c r="H89" s="74">
        <v>3</v>
      </c>
      <c r="I89" s="74">
        <v>9</v>
      </c>
      <c r="J89" s="74">
        <v>9</v>
      </c>
      <c r="K89" s="74">
        <v>9</v>
      </c>
      <c r="L89" s="74">
        <v>3</v>
      </c>
      <c r="M89" s="74">
        <v>3</v>
      </c>
      <c r="N89" s="74">
        <v>1</v>
      </c>
      <c r="O89" s="74">
        <v>3</v>
      </c>
      <c r="P89" s="74">
        <v>3</v>
      </c>
      <c r="Q89" s="74">
        <v>1</v>
      </c>
      <c r="R89" s="74">
        <v>1</v>
      </c>
      <c r="S89" s="74">
        <v>1</v>
      </c>
      <c r="T89" s="74">
        <v>1</v>
      </c>
      <c r="U89" s="74">
        <v>1</v>
      </c>
      <c r="V89" s="74">
        <v>3</v>
      </c>
      <c r="W89" s="74">
        <v>1</v>
      </c>
      <c r="X89" s="74">
        <v>3</v>
      </c>
      <c r="Y89" s="74">
        <v>1</v>
      </c>
      <c r="Z89" s="74">
        <v>1</v>
      </c>
      <c r="AA89" s="74">
        <v>1</v>
      </c>
      <c r="AB89" s="74">
        <v>1</v>
      </c>
      <c r="AC89" s="74">
        <v>3</v>
      </c>
      <c r="AD89" s="74">
        <v>1</v>
      </c>
      <c r="AE89" s="74">
        <v>3</v>
      </c>
      <c r="AF89" s="74">
        <v>1</v>
      </c>
      <c r="AG89" s="74">
        <v>1</v>
      </c>
      <c r="AH89" s="74">
        <v>1</v>
      </c>
      <c r="AI89" s="74">
        <v>0</v>
      </c>
      <c r="AJ89" s="74">
        <v>0</v>
      </c>
      <c r="AK89" s="74">
        <v>0</v>
      </c>
      <c r="AL89" s="74">
        <v>0</v>
      </c>
      <c r="AM89" s="74">
        <v>0</v>
      </c>
      <c r="AN89" s="74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ht="16.5" x14ac:dyDescent="0.2">
      <c r="A90" s="74">
        <v>10086</v>
      </c>
      <c r="B90" s="74" t="s">
        <v>2205</v>
      </c>
      <c r="C90" s="74" t="s">
        <v>2098</v>
      </c>
      <c r="D90" s="74">
        <v>4</v>
      </c>
      <c r="E90" s="74">
        <v>9</v>
      </c>
      <c r="F90" s="74">
        <v>9</v>
      </c>
      <c r="G90" s="74">
        <v>4</v>
      </c>
      <c r="H90" s="74">
        <v>3</v>
      </c>
      <c r="I90" s="74">
        <v>9</v>
      </c>
      <c r="J90" s="74">
        <v>9</v>
      </c>
      <c r="K90" s="74">
        <v>9</v>
      </c>
      <c r="L90" s="74">
        <v>3</v>
      </c>
      <c r="M90" s="74">
        <v>3</v>
      </c>
      <c r="N90" s="74">
        <v>1</v>
      </c>
      <c r="O90" s="74">
        <v>3</v>
      </c>
      <c r="P90" s="74">
        <v>3</v>
      </c>
      <c r="Q90" s="74">
        <v>2</v>
      </c>
      <c r="R90" s="74">
        <v>1</v>
      </c>
      <c r="S90" s="74">
        <v>1</v>
      </c>
      <c r="T90" s="74">
        <v>1</v>
      </c>
      <c r="U90" s="74">
        <v>1</v>
      </c>
      <c r="V90" s="74">
        <v>3</v>
      </c>
      <c r="W90" s="74">
        <v>1</v>
      </c>
      <c r="X90" s="74">
        <v>3</v>
      </c>
      <c r="Y90" s="74">
        <v>1</v>
      </c>
      <c r="Z90" s="74">
        <v>1</v>
      </c>
      <c r="AA90" s="74">
        <v>1</v>
      </c>
      <c r="AB90" s="74">
        <v>1</v>
      </c>
      <c r="AC90" s="74">
        <v>3</v>
      </c>
      <c r="AD90" s="74">
        <v>1</v>
      </c>
      <c r="AE90" s="74">
        <v>3</v>
      </c>
      <c r="AF90" s="74">
        <v>1</v>
      </c>
      <c r="AG90" s="74">
        <v>1</v>
      </c>
      <c r="AH90" s="74">
        <v>1</v>
      </c>
      <c r="AI90" s="74">
        <v>0</v>
      </c>
      <c r="AJ90" s="74">
        <v>0</v>
      </c>
      <c r="AK90" s="74">
        <v>0</v>
      </c>
      <c r="AL90" s="74">
        <v>0</v>
      </c>
      <c r="AM90" s="74">
        <v>0</v>
      </c>
      <c r="AN90" s="74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ht="16.5" x14ac:dyDescent="0.2">
      <c r="A91" s="74">
        <v>10087</v>
      </c>
      <c r="B91" s="74" t="s">
        <v>2206</v>
      </c>
      <c r="C91" s="74" t="s">
        <v>2098</v>
      </c>
      <c r="D91" s="74">
        <v>4</v>
      </c>
      <c r="E91" s="74">
        <v>9</v>
      </c>
      <c r="F91" s="74">
        <v>9</v>
      </c>
      <c r="G91" s="74">
        <v>4</v>
      </c>
      <c r="H91" s="74">
        <v>3</v>
      </c>
      <c r="I91" s="74">
        <v>9</v>
      </c>
      <c r="J91" s="74">
        <v>9</v>
      </c>
      <c r="K91" s="74">
        <v>9</v>
      </c>
      <c r="L91" s="74">
        <v>3</v>
      </c>
      <c r="M91" s="74">
        <v>3</v>
      </c>
      <c r="N91" s="74">
        <v>1</v>
      </c>
      <c r="O91" s="74">
        <v>3</v>
      </c>
      <c r="P91" s="74">
        <v>3</v>
      </c>
      <c r="Q91" s="74">
        <v>3</v>
      </c>
      <c r="R91" s="74">
        <v>1</v>
      </c>
      <c r="S91" s="74">
        <v>1</v>
      </c>
      <c r="T91" s="74">
        <v>1</v>
      </c>
      <c r="U91" s="74">
        <v>1</v>
      </c>
      <c r="V91" s="74">
        <v>3</v>
      </c>
      <c r="W91" s="74">
        <v>1</v>
      </c>
      <c r="X91" s="74">
        <v>3</v>
      </c>
      <c r="Y91" s="74">
        <v>1</v>
      </c>
      <c r="Z91" s="74">
        <v>1</v>
      </c>
      <c r="AA91" s="74">
        <v>1</v>
      </c>
      <c r="AB91" s="74">
        <v>1</v>
      </c>
      <c r="AC91" s="74">
        <v>3</v>
      </c>
      <c r="AD91" s="74">
        <v>1</v>
      </c>
      <c r="AE91" s="74">
        <v>3</v>
      </c>
      <c r="AF91" s="74">
        <v>1</v>
      </c>
      <c r="AG91" s="74">
        <v>1</v>
      </c>
      <c r="AH91" s="74">
        <v>1</v>
      </c>
      <c r="AI91" s="74">
        <v>0</v>
      </c>
      <c r="AJ91" s="74">
        <v>0</v>
      </c>
      <c r="AK91" s="74">
        <v>0</v>
      </c>
      <c r="AL91" s="74">
        <v>0</v>
      </c>
      <c r="AM91" s="74">
        <v>0</v>
      </c>
      <c r="AN91" s="74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ht="16.5" x14ac:dyDescent="0.2">
      <c r="A92" s="74">
        <v>10088</v>
      </c>
      <c r="B92" s="74" t="s">
        <v>2207</v>
      </c>
      <c r="C92" s="74" t="s">
        <v>2100</v>
      </c>
      <c r="D92" s="74">
        <v>4</v>
      </c>
      <c r="E92" s="74">
        <v>9</v>
      </c>
      <c r="F92" s="74">
        <v>9</v>
      </c>
      <c r="G92" s="74">
        <v>4</v>
      </c>
      <c r="H92" s="74">
        <v>3</v>
      </c>
      <c r="I92" s="74">
        <v>9</v>
      </c>
      <c r="J92" s="74">
        <v>9</v>
      </c>
      <c r="K92" s="74">
        <v>9</v>
      </c>
      <c r="L92" s="74">
        <v>3</v>
      </c>
      <c r="M92" s="74">
        <v>3</v>
      </c>
      <c r="N92" s="74">
        <v>1</v>
      </c>
      <c r="O92" s="74">
        <v>3</v>
      </c>
      <c r="P92" s="74">
        <v>3</v>
      </c>
      <c r="Q92" s="74">
        <v>3</v>
      </c>
      <c r="R92" s="74">
        <v>1</v>
      </c>
      <c r="S92" s="74">
        <v>1</v>
      </c>
      <c r="T92" s="74">
        <v>1</v>
      </c>
      <c r="U92" s="74">
        <v>1</v>
      </c>
      <c r="V92" s="74">
        <v>4</v>
      </c>
      <c r="W92" s="74">
        <v>1</v>
      </c>
      <c r="X92" s="74">
        <v>3</v>
      </c>
      <c r="Y92" s="74">
        <v>1</v>
      </c>
      <c r="Z92" s="74">
        <v>1</v>
      </c>
      <c r="AA92" s="74">
        <v>1</v>
      </c>
      <c r="AB92" s="74">
        <v>1</v>
      </c>
      <c r="AC92" s="74">
        <v>3</v>
      </c>
      <c r="AD92" s="74">
        <v>1</v>
      </c>
      <c r="AE92" s="74">
        <v>3</v>
      </c>
      <c r="AF92" s="74">
        <v>1</v>
      </c>
      <c r="AG92" s="74">
        <v>1</v>
      </c>
      <c r="AH92" s="74">
        <v>1</v>
      </c>
      <c r="AI92" s="74">
        <v>0</v>
      </c>
      <c r="AJ92" s="74">
        <v>0</v>
      </c>
      <c r="AK92" s="74">
        <v>0</v>
      </c>
      <c r="AL92" s="74">
        <v>0</v>
      </c>
      <c r="AM92" s="74">
        <v>0</v>
      </c>
      <c r="AN92" s="74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ht="16.5" x14ac:dyDescent="0.2">
      <c r="A93" s="74">
        <v>10089</v>
      </c>
      <c r="B93" s="74" t="s">
        <v>2208</v>
      </c>
      <c r="C93" s="74" t="s">
        <v>2100</v>
      </c>
      <c r="D93" s="74">
        <v>4</v>
      </c>
      <c r="E93" s="74">
        <v>9</v>
      </c>
      <c r="F93" s="74">
        <v>9</v>
      </c>
      <c r="G93" s="74">
        <v>4</v>
      </c>
      <c r="H93" s="74">
        <v>3</v>
      </c>
      <c r="I93" s="74">
        <v>9</v>
      </c>
      <c r="J93" s="74">
        <v>9</v>
      </c>
      <c r="K93" s="74">
        <v>9</v>
      </c>
      <c r="L93" s="74">
        <v>3</v>
      </c>
      <c r="M93" s="74">
        <v>3</v>
      </c>
      <c r="N93" s="74">
        <v>1</v>
      </c>
      <c r="O93" s="74">
        <v>3</v>
      </c>
      <c r="P93" s="74">
        <v>3</v>
      </c>
      <c r="Q93" s="74">
        <v>3</v>
      </c>
      <c r="R93" s="74">
        <v>1</v>
      </c>
      <c r="S93" s="74">
        <v>1</v>
      </c>
      <c r="T93" s="74">
        <v>1</v>
      </c>
      <c r="U93" s="74">
        <v>1</v>
      </c>
      <c r="V93" s="74">
        <v>5</v>
      </c>
      <c r="W93" s="74">
        <v>1</v>
      </c>
      <c r="X93" s="74">
        <v>3</v>
      </c>
      <c r="Y93" s="74">
        <v>1</v>
      </c>
      <c r="Z93" s="74">
        <v>1</v>
      </c>
      <c r="AA93" s="74">
        <v>1</v>
      </c>
      <c r="AB93" s="74">
        <v>1</v>
      </c>
      <c r="AC93" s="74">
        <v>3</v>
      </c>
      <c r="AD93" s="74">
        <v>1</v>
      </c>
      <c r="AE93" s="74">
        <v>3</v>
      </c>
      <c r="AF93" s="74">
        <v>1</v>
      </c>
      <c r="AG93" s="74">
        <v>1</v>
      </c>
      <c r="AH93" s="74">
        <v>1</v>
      </c>
      <c r="AI93" s="74">
        <v>0</v>
      </c>
      <c r="AJ93" s="74">
        <v>0</v>
      </c>
      <c r="AK93" s="74">
        <v>0</v>
      </c>
      <c r="AL93" s="74">
        <v>0</v>
      </c>
      <c r="AM93" s="74">
        <v>0</v>
      </c>
      <c r="AN93" s="74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ht="16.5" x14ac:dyDescent="0.2">
      <c r="A94" s="74">
        <v>10090</v>
      </c>
      <c r="B94" s="74" t="s">
        <v>2209</v>
      </c>
      <c r="C94" s="74" t="s">
        <v>2100</v>
      </c>
      <c r="D94" s="74">
        <v>4</v>
      </c>
      <c r="E94" s="74">
        <v>9</v>
      </c>
      <c r="F94" s="74">
        <v>9</v>
      </c>
      <c r="G94" s="74">
        <v>4</v>
      </c>
      <c r="H94" s="74">
        <v>3</v>
      </c>
      <c r="I94" s="74">
        <v>9</v>
      </c>
      <c r="J94" s="74">
        <v>9</v>
      </c>
      <c r="K94" s="74">
        <v>9</v>
      </c>
      <c r="L94" s="74">
        <v>3</v>
      </c>
      <c r="M94" s="74">
        <v>3</v>
      </c>
      <c r="N94" s="74">
        <v>1</v>
      </c>
      <c r="O94" s="74">
        <v>3</v>
      </c>
      <c r="P94" s="74">
        <v>3</v>
      </c>
      <c r="Q94" s="74">
        <v>3</v>
      </c>
      <c r="R94" s="74">
        <v>1</v>
      </c>
      <c r="S94" s="74">
        <v>1</v>
      </c>
      <c r="T94" s="74">
        <v>1</v>
      </c>
      <c r="U94" s="74">
        <v>1</v>
      </c>
      <c r="V94" s="74">
        <v>6</v>
      </c>
      <c r="W94" s="74">
        <v>1</v>
      </c>
      <c r="X94" s="74">
        <v>3</v>
      </c>
      <c r="Y94" s="74">
        <v>1</v>
      </c>
      <c r="Z94" s="74">
        <v>1</v>
      </c>
      <c r="AA94" s="74">
        <v>1</v>
      </c>
      <c r="AB94" s="74">
        <v>1</v>
      </c>
      <c r="AC94" s="74">
        <v>3</v>
      </c>
      <c r="AD94" s="74">
        <v>1</v>
      </c>
      <c r="AE94" s="74">
        <v>3</v>
      </c>
      <c r="AF94" s="74">
        <v>1</v>
      </c>
      <c r="AG94" s="74">
        <v>1</v>
      </c>
      <c r="AH94" s="74">
        <v>1</v>
      </c>
      <c r="AI94" s="74">
        <v>0</v>
      </c>
      <c r="AJ94" s="74">
        <v>0</v>
      </c>
      <c r="AK94" s="74">
        <v>0</v>
      </c>
      <c r="AL94" s="74">
        <v>0</v>
      </c>
      <c r="AM94" s="74">
        <v>0</v>
      </c>
      <c r="AN94" s="7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ht="16.5" x14ac:dyDescent="0.2">
      <c r="A95" s="74">
        <v>10091</v>
      </c>
      <c r="B95" s="74" t="s">
        <v>2210</v>
      </c>
      <c r="C95" s="74" t="s">
        <v>2103</v>
      </c>
      <c r="D95" s="74">
        <v>4</v>
      </c>
      <c r="E95" s="74">
        <v>9</v>
      </c>
      <c r="F95" s="74">
        <v>9</v>
      </c>
      <c r="G95" s="74">
        <v>4</v>
      </c>
      <c r="H95" s="74">
        <v>3</v>
      </c>
      <c r="I95" s="74">
        <v>9</v>
      </c>
      <c r="J95" s="74">
        <v>9</v>
      </c>
      <c r="K95" s="74">
        <v>9</v>
      </c>
      <c r="L95" s="74">
        <v>3</v>
      </c>
      <c r="M95" s="74">
        <v>3</v>
      </c>
      <c r="N95" s="74">
        <v>1</v>
      </c>
      <c r="O95" s="74">
        <v>3</v>
      </c>
      <c r="P95" s="74">
        <v>3</v>
      </c>
      <c r="Q95" s="74">
        <v>3</v>
      </c>
      <c r="R95" s="74">
        <v>1</v>
      </c>
      <c r="S95" s="74">
        <v>1</v>
      </c>
      <c r="T95" s="74">
        <v>1</v>
      </c>
      <c r="U95" s="74">
        <v>1</v>
      </c>
      <c r="V95" s="74">
        <v>6</v>
      </c>
      <c r="W95" s="74">
        <v>1</v>
      </c>
      <c r="X95" s="74">
        <v>3</v>
      </c>
      <c r="Y95" s="74">
        <v>1</v>
      </c>
      <c r="Z95" s="74">
        <v>1</v>
      </c>
      <c r="AA95" s="74">
        <v>1</v>
      </c>
      <c r="AB95" s="74">
        <v>1</v>
      </c>
      <c r="AC95" s="74">
        <v>4</v>
      </c>
      <c r="AD95" s="74">
        <v>1</v>
      </c>
      <c r="AE95" s="74">
        <v>3</v>
      </c>
      <c r="AF95" s="74">
        <v>1</v>
      </c>
      <c r="AG95" s="74">
        <v>1</v>
      </c>
      <c r="AH95" s="74">
        <v>1</v>
      </c>
      <c r="AI95" s="74">
        <v>0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ht="16.5" x14ac:dyDescent="0.2">
      <c r="A96" s="74">
        <v>10092</v>
      </c>
      <c r="B96" s="74" t="s">
        <v>2211</v>
      </c>
      <c r="C96" s="74" t="s">
        <v>2103</v>
      </c>
      <c r="D96" s="74">
        <v>4</v>
      </c>
      <c r="E96" s="74">
        <v>9</v>
      </c>
      <c r="F96" s="74">
        <v>9</v>
      </c>
      <c r="G96" s="74">
        <v>4</v>
      </c>
      <c r="H96" s="74">
        <v>3</v>
      </c>
      <c r="I96" s="74">
        <v>9</v>
      </c>
      <c r="J96" s="74">
        <v>9</v>
      </c>
      <c r="K96" s="74">
        <v>9</v>
      </c>
      <c r="L96" s="74">
        <v>3</v>
      </c>
      <c r="M96" s="74">
        <v>3</v>
      </c>
      <c r="N96" s="74">
        <v>1</v>
      </c>
      <c r="O96" s="74">
        <v>3</v>
      </c>
      <c r="P96" s="74">
        <v>3</v>
      </c>
      <c r="Q96" s="74">
        <v>3</v>
      </c>
      <c r="R96" s="74">
        <v>1</v>
      </c>
      <c r="S96" s="74">
        <v>1</v>
      </c>
      <c r="T96" s="74">
        <v>1</v>
      </c>
      <c r="U96" s="74">
        <v>1</v>
      </c>
      <c r="V96" s="74">
        <v>6</v>
      </c>
      <c r="W96" s="74">
        <v>1</v>
      </c>
      <c r="X96" s="74">
        <v>3</v>
      </c>
      <c r="Y96" s="74">
        <v>1</v>
      </c>
      <c r="Z96" s="74">
        <v>1</v>
      </c>
      <c r="AA96" s="74">
        <v>1</v>
      </c>
      <c r="AB96" s="74">
        <v>1</v>
      </c>
      <c r="AC96" s="74">
        <v>5</v>
      </c>
      <c r="AD96" s="74">
        <v>1</v>
      </c>
      <c r="AE96" s="74">
        <v>3</v>
      </c>
      <c r="AF96" s="74">
        <v>1</v>
      </c>
      <c r="AG96" s="74">
        <v>1</v>
      </c>
      <c r="AH96" s="74">
        <v>1</v>
      </c>
      <c r="AI96" s="74">
        <v>0</v>
      </c>
      <c r="AJ96" s="74">
        <v>0</v>
      </c>
      <c r="AK96" s="74">
        <v>0</v>
      </c>
      <c r="AL96" s="74">
        <v>0</v>
      </c>
      <c r="AM96" s="74">
        <v>0</v>
      </c>
      <c r="AN96" s="74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ht="16.5" x14ac:dyDescent="0.2">
      <c r="A97" s="74">
        <v>10093</v>
      </c>
      <c r="B97" s="74" t="s">
        <v>2212</v>
      </c>
      <c r="C97" s="74" t="s">
        <v>2103</v>
      </c>
      <c r="D97" s="74">
        <v>4</v>
      </c>
      <c r="E97" s="74">
        <v>9</v>
      </c>
      <c r="F97" s="74">
        <v>9</v>
      </c>
      <c r="G97" s="74">
        <v>4</v>
      </c>
      <c r="H97" s="74">
        <v>3</v>
      </c>
      <c r="I97" s="74">
        <v>9</v>
      </c>
      <c r="J97" s="74">
        <v>9</v>
      </c>
      <c r="K97" s="74">
        <v>9</v>
      </c>
      <c r="L97" s="74">
        <v>3</v>
      </c>
      <c r="M97" s="74">
        <v>3</v>
      </c>
      <c r="N97" s="74">
        <v>1</v>
      </c>
      <c r="O97" s="74">
        <v>3</v>
      </c>
      <c r="P97" s="74">
        <v>3</v>
      </c>
      <c r="Q97" s="74">
        <v>3</v>
      </c>
      <c r="R97" s="74">
        <v>1</v>
      </c>
      <c r="S97" s="74">
        <v>1</v>
      </c>
      <c r="T97" s="74">
        <v>1</v>
      </c>
      <c r="U97" s="74">
        <v>1</v>
      </c>
      <c r="V97" s="74">
        <v>6</v>
      </c>
      <c r="W97" s="74">
        <v>1</v>
      </c>
      <c r="X97" s="74">
        <v>3</v>
      </c>
      <c r="Y97" s="74">
        <v>1</v>
      </c>
      <c r="Z97" s="74">
        <v>1</v>
      </c>
      <c r="AA97" s="74">
        <v>1</v>
      </c>
      <c r="AB97" s="74">
        <v>1</v>
      </c>
      <c r="AC97" s="74">
        <v>6</v>
      </c>
      <c r="AD97" s="74">
        <v>1</v>
      </c>
      <c r="AE97" s="74">
        <v>3</v>
      </c>
      <c r="AF97" s="74">
        <v>1</v>
      </c>
      <c r="AG97" s="74">
        <v>1</v>
      </c>
      <c r="AH97" s="74">
        <v>1</v>
      </c>
      <c r="AI97" s="74">
        <v>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ht="16.5" x14ac:dyDescent="0.2">
      <c r="A98" s="74">
        <v>10094</v>
      </c>
      <c r="B98" s="74" t="s">
        <v>2213</v>
      </c>
      <c r="C98" s="74" t="s">
        <v>2103</v>
      </c>
      <c r="D98" s="74">
        <v>4</v>
      </c>
      <c r="E98" s="74">
        <v>9</v>
      </c>
      <c r="F98" s="74">
        <v>9</v>
      </c>
      <c r="G98" s="74">
        <v>4</v>
      </c>
      <c r="H98" s="74">
        <v>3</v>
      </c>
      <c r="I98" s="74">
        <v>9</v>
      </c>
      <c r="J98" s="74">
        <v>9</v>
      </c>
      <c r="K98" s="74">
        <v>9</v>
      </c>
      <c r="L98" s="74">
        <v>3</v>
      </c>
      <c r="M98" s="74">
        <v>3</v>
      </c>
      <c r="N98" s="74">
        <v>1</v>
      </c>
      <c r="O98" s="74">
        <v>3</v>
      </c>
      <c r="P98" s="74">
        <v>3</v>
      </c>
      <c r="Q98" s="74">
        <v>3</v>
      </c>
      <c r="R98" s="74">
        <v>1</v>
      </c>
      <c r="S98" s="74">
        <v>1</v>
      </c>
      <c r="T98" s="74">
        <v>1</v>
      </c>
      <c r="U98" s="74">
        <v>1</v>
      </c>
      <c r="V98" s="74">
        <v>6</v>
      </c>
      <c r="W98" s="74">
        <v>1</v>
      </c>
      <c r="X98" s="74">
        <v>3</v>
      </c>
      <c r="Y98" s="74">
        <v>1</v>
      </c>
      <c r="Z98" s="74">
        <v>1</v>
      </c>
      <c r="AA98" s="74">
        <v>1</v>
      </c>
      <c r="AB98" s="74">
        <v>1</v>
      </c>
      <c r="AC98" s="74">
        <v>7</v>
      </c>
      <c r="AD98" s="74">
        <v>1</v>
      </c>
      <c r="AE98" s="74">
        <v>3</v>
      </c>
      <c r="AF98" s="74">
        <v>1</v>
      </c>
      <c r="AG98" s="74">
        <v>1</v>
      </c>
      <c r="AH98" s="74">
        <v>1</v>
      </c>
      <c r="AI98" s="74">
        <v>0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ht="16.5" x14ac:dyDescent="0.2">
      <c r="A99" s="74">
        <v>10095</v>
      </c>
      <c r="B99" s="74" t="s">
        <v>2214</v>
      </c>
      <c r="C99" s="74" t="s">
        <v>2095</v>
      </c>
      <c r="D99" s="74">
        <v>4</v>
      </c>
      <c r="E99" s="74">
        <v>9</v>
      </c>
      <c r="F99" s="74">
        <v>9</v>
      </c>
      <c r="G99" s="74">
        <v>4</v>
      </c>
      <c r="H99" s="74">
        <v>3</v>
      </c>
      <c r="I99" s="74">
        <v>9</v>
      </c>
      <c r="J99" s="74">
        <v>9</v>
      </c>
      <c r="K99" s="74">
        <v>9</v>
      </c>
      <c r="L99" s="74">
        <v>3</v>
      </c>
      <c r="M99" s="74">
        <v>3</v>
      </c>
      <c r="N99" s="74">
        <v>1</v>
      </c>
      <c r="O99" s="74">
        <v>4</v>
      </c>
      <c r="P99" s="74">
        <v>3</v>
      </c>
      <c r="Q99" s="74">
        <v>3</v>
      </c>
      <c r="R99" s="74">
        <v>1</v>
      </c>
      <c r="S99" s="74">
        <v>1</v>
      </c>
      <c r="T99" s="74">
        <v>1</v>
      </c>
      <c r="U99" s="74">
        <v>1</v>
      </c>
      <c r="V99" s="74">
        <v>6</v>
      </c>
      <c r="W99" s="74">
        <v>1</v>
      </c>
      <c r="X99" s="74">
        <v>3</v>
      </c>
      <c r="Y99" s="74">
        <v>1</v>
      </c>
      <c r="Z99" s="74">
        <v>1</v>
      </c>
      <c r="AA99" s="74">
        <v>1</v>
      </c>
      <c r="AB99" s="74">
        <v>1</v>
      </c>
      <c r="AC99" s="74">
        <v>7</v>
      </c>
      <c r="AD99" s="74">
        <v>1</v>
      </c>
      <c r="AE99" s="74">
        <v>3</v>
      </c>
      <c r="AF99" s="74">
        <v>1</v>
      </c>
      <c r="AG99" s="74">
        <v>1</v>
      </c>
      <c r="AH99" s="74">
        <v>1</v>
      </c>
      <c r="AI99" s="74">
        <v>0</v>
      </c>
      <c r="AJ99" s="74">
        <v>0</v>
      </c>
      <c r="AK99" s="74">
        <v>0</v>
      </c>
      <c r="AL99" s="74">
        <v>0</v>
      </c>
      <c r="AM99" s="74">
        <v>0</v>
      </c>
      <c r="AN99" s="74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ht="16.5" x14ac:dyDescent="0.2">
      <c r="A100" s="74">
        <v>10096</v>
      </c>
      <c r="B100" s="74" t="s">
        <v>2215</v>
      </c>
      <c r="C100" s="74" t="s">
        <v>2095</v>
      </c>
      <c r="D100" s="74">
        <v>4</v>
      </c>
      <c r="E100" s="74">
        <v>9</v>
      </c>
      <c r="F100" s="74">
        <v>9</v>
      </c>
      <c r="G100" s="74">
        <v>4</v>
      </c>
      <c r="H100" s="74">
        <v>3</v>
      </c>
      <c r="I100" s="74">
        <v>9</v>
      </c>
      <c r="J100" s="74">
        <v>9</v>
      </c>
      <c r="K100" s="74">
        <v>9</v>
      </c>
      <c r="L100" s="74">
        <v>3</v>
      </c>
      <c r="M100" s="74">
        <v>3</v>
      </c>
      <c r="N100" s="74">
        <v>1</v>
      </c>
      <c r="O100" s="74">
        <v>5</v>
      </c>
      <c r="P100" s="74">
        <v>3</v>
      </c>
      <c r="Q100" s="74">
        <v>3</v>
      </c>
      <c r="R100" s="74">
        <v>1</v>
      </c>
      <c r="S100" s="74">
        <v>1</v>
      </c>
      <c r="T100" s="74">
        <v>1</v>
      </c>
      <c r="U100" s="74">
        <v>1</v>
      </c>
      <c r="V100" s="74">
        <v>6</v>
      </c>
      <c r="W100" s="74">
        <v>1</v>
      </c>
      <c r="X100" s="74">
        <v>3</v>
      </c>
      <c r="Y100" s="74">
        <v>1</v>
      </c>
      <c r="Z100" s="74">
        <v>1</v>
      </c>
      <c r="AA100" s="74">
        <v>1</v>
      </c>
      <c r="AB100" s="74">
        <v>1</v>
      </c>
      <c r="AC100" s="74">
        <v>7</v>
      </c>
      <c r="AD100" s="74">
        <v>1</v>
      </c>
      <c r="AE100" s="74">
        <v>3</v>
      </c>
      <c r="AF100" s="74">
        <v>1</v>
      </c>
      <c r="AG100" s="74">
        <v>1</v>
      </c>
      <c r="AH100" s="74">
        <v>1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ht="16.5" x14ac:dyDescent="0.2">
      <c r="A101" s="74">
        <v>10097</v>
      </c>
      <c r="B101" s="74" t="s">
        <v>2216</v>
      </c>
      <c r="C101" s="74" t="s">
        <v>2095</v>
      </c>
      <c r="D101" s="74">
        <v>4</v>
      </c>
      <c r="E101" s="74">
        <v>9</v>
      </c>
      <c r="F101" s="74">
        <v>9</v>
      </c>
      <c r="G101" s="74">
        <v>4</v>
      </c>
      <c r="H101" s="74">
        <v>3</v>
      </c>
      <c r="I101" s="74">
        <v>9</v>
      </c>
      <c r="J101" s="74">
        <v>9</v>
      </c>
      <c r="K101" s="74">
        <v>9</v>
      </c>
      <c r="L101" s="74">
        <v>3</v>
      </c>
      <c r="M101" s="74">
        <v>3</v>
      </c>
      <c r="N101" s="74">
        <v>1</v>
      </c>
      <c r="O101" s="74">
        <v>6</v>
      </c>
      <c r="P101" s="74">
        <v>3</v>
      </c>
      <c r="Q101" s="74">
        <v>3</v>
      </c>
      <c r="R101" s="74">
        <v>1</v>
      </c>
      <c r="S101" s="74">
        <v>1</v>
      </c>
      <c r="T101" s="74">
        <v>1</v>
      </c>
      <c r="U101" s="74">
        <v>1</v>
      </c>
      <c r="V101" s="74">
        <v>6</v>
      </c>
      <c r="W101" s="74">
        <v>1</v>
      </c>
      <c r="X101" s="74">
        <v>3</v>
      </c>
      <c r="Y101" s="74">
        <v>1</v>
      </c>
      <c r="Z101" s="74">
        <v>1</v>
      </c>
      <c r="AA101" s="74">
        <v>1</v>
      </c>
      <c r="AB101" s="74">
        <v>1</v>
      </c>
      <c r="AC101" s="74">
        <v>7</v>
      </c>
      <c r="AD101" s="74">
        <v>1</v>
      </c>
      <c r="AE101" s="74">
        <v>3</v>
      </c>
      <c r="AF101" s="74">
        <v>1</v>
      </c>
      <c r="AG101" s="74">
        <v>1</v>
      </c>
      <c r="AH101" s="74">
        <v>1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ht="16.5" x14ac:dyDescent="0.2">
      <c r="A102" s="74">
        <v>10098</v>
      </c>
      <c r="B102" s="74" t="s">
        <v>2217</v>
      </c>
      <c r="C102" s="74" t="s">
        <v>2095</v>
      </c>
      <c r="D102" s="74">
        <v>4</v>
      </c>
      <c r="E102" s="74">
        <v>9</v>
      </c>
      <c r="F102" s="74">
        <v>9</v>
      </c>
      <c r="G102" s="74">
        <v>4</v>
      </c>
      <c r="H102" s="74">
        <v>3</v>
      </c>
      <c r="I102" s="74">
        <v>9</v>
      </c>
      <c r="J102" s="74">
        <v>9</v>
      </c>
      <c r="K102" s="74">
        <v>9</v>
      </c>
      <c r="L102" s="74">
        <v>3</v>
      </c>
      <c r="M102" s="74">
        <v>3</v>
      </c>
      <c r="N102" s="74">
        <v>1</v>
      </c>
      <c r="O102" s="74">
        <v>7</v>
      </c>
      <c r="P102" s="74">
        <v>3</v>
      </c>
      <c r="Q102" s="74">
        <v>3</v>
      </c>
      <c r="R102" s="74">
        <v>1</v>
      </c>
      <c r="S102" s="74">
        <v>1</v>
      </c>
      <c r="T102" s="74">
        <v>1</v>
      </c>
      <c r="U102" s="74">
        <v>1</v>
      </c>
      <c r="V102" s="74">
        <v>6</v>
      </c>
      <c r="W102" s="74">
        <v>1</v>
      </c>
      <c r="X102" s="74">
        <v>3</v>
      </c>
      <c r="Y102" s="74">
        <v>1</v>
      </c>
      <c r="Z102" s="74">
        <v>1</v>
      </c>
      <c r="AA102" s="74">
        <v>1</v>
      </c>
      <c r="AB102" s="74">
        <v>1</v>
      </c>
      <c r="AC102" s="74">
        <v>7</v>
      </c>
      <c r="AD102" s="74">
        <v>1</v>
      </c>
      <c r="AE102" s="74">
        <v>3</v>
      </c>
      <c r="AF102" s="74">
        <v>1</v>
      </c>
      <c r="AG102" s="74">
        <v>1</v>
      </c>
      <c r="AH102" s="74">
        <v>1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ht="16.5" x14ac:dyDescent="0.2">
      <c r="A103" s="74">
        <v>10099</v>
      </c>
      <c r="B103" s="74" t="s">
        <v>2218</v>
      </c>
      <c r="C103" s="74" t="s">
        <v>2095</v>
      </c>
      <c r="D103" s="74">
        <v>4</v>
      </c>
      <c r="E103" s="74">
        <v>9</v>
      </c>
      <c r="F103" s="74">
        <v>9</v>
      </c>
      <c r="G103" s="74">
        <v>4</v>
      </c>
      <c r="H103" s="74">
        <v>3</v>
      </c>
      <c r="I103" s="74">
        <v>9</v>
      </c>
      <c r="J103" s="74">
        <v>9</v>
      </c>
      <c r="K103" s="74">
        <v>9</v>
      </c>
      <c r="L103" s="74">
        <v>3</v>
      </c>
      <c r="M103" s="74">
        <v>3</v>
      </c>
      <c r="N103" s="74">
        <v>1</v>
      </c>
      <c r="O103" s="74">
        <v>8</v>
      </c>
      <c r="P103" s="74">
        <v>3</v>
      </c>
      <c r="Q103" s="74">
        <v>3</v>
      </c>
      <c r="R103" s="74">
        <v>1</v>
      </c>
      <c r="S103" s="74">
        <v>1</v>
      </c>
      <c r="T103" s="74">
        <v>1</v>
      </c>
      <c r="U103" s="74">
        <v>1</v>
      </c>
      <c r="V103" s="74">
        <v>6</v>
      </c>
      <c r="W103" s="74">
        <v>1</v>
      </c>
      <c r="X103" s="74">
        <v>3</v>
      </c>
      <c r="Y103" s="74">
        <v>1</v>
      </c>
      <c r="Z103" s="74">
        <v>1</v>
      </c>
      <c r="AA103" s="74">
        <v>1</v>
      </c>
      <c r="AB103" s="74">
        <v>1</v>
      </c>
      <c r="AC103" s="74">
        <v>7</v>
      </c>
      <c r="AD103" s="74">
        <v>1</v>
      </c>
      <c r="AE103" s="74">
        <v>3</v>
      </c>
      <c r="AF103" s="74">
        <v>1</v>
      </c>
      <c r="AG103" s="74">
        <v>1</v>
      </c>
      <c r="AH103" s="74">
        <v>1</v>
      </c>
      <c r="AI103" s="74">
        <v>0</v>
      </c>
      <c r="AJ103" s="74">
        <v>0</v>
      </c>
      <c r="AK103" s="74">
        <v>0</v>
      </c>
      <c r="AL103" s="74">
        <v>0</v>
      </c>
      <c r="AM103" s="74">
        <v>0</v>
      </c>
      <c r="AN103" s="74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ht="16.5" x14ac:dyDescent="0.2">
      <c r="A104" s="74">
        <v>10100</v>
      </c>
      <c r="B104" s="74" t="s">
        <v>2219</v>
      </c>
      <c r="C104" s="74" t="s">
        <v>2095</v>
      </c>
      <c r="D104" s="74">
        <v>4</v>
      </c>
      <c r="E104" s="74">
        <v>9</v>
      </c>
      <c r="F104" s="74">
        <v>9</v>
      </c>
      <c r="G104" s="74">
        <v>4</v>
      </c>
      <c r="H104" s="74">
        <v>3</v>
      </c>
      <c r="I104" s="74">
        <v>9</v>
      </c>
      <c r="J104" s="74">
        <v>9</v>
      </c>
      <c r="K104" s="74">
        <v>9</v>
      </c>
      <c r="L104" s="74">
        <v>3</v>
      </c>
      <c r="M104" s="74">
        <v>3</v>
      </c>
      <c r="N104" s="74">
        <v>1</v>
      </c>
      <c r="O104" s="74">
        <v>9</v>
      </c>
      <c r="P104" s="74">
        <v>3</v>
      </c>
      <c r="Q104" s="74">
        <v>3</v>
      </c>
      <c r="R104" s="74">
        <v>1</v>
      </c>
      <c r="S104" s="74">
        <v>1</v>
      </c>
      <c r="T104" s="74">
        <v>1</v>
      </c>
      <c r="U104" s="74">
        <v>1</v>
      </c>
      <c r="V104" s="74">
        <v>6</v>
      </c>
      <c r="W104" s="74">
        <v>1</v>
      </c>
      <c r="X104" s="74">
        <v>3</v>
      </c>
      <c r="Y104" s="74">
        <v>1</v>
      </c>
      <c r="Z104" s="74">
        <v>1</v>
      </c>
      <c r="AA104" s="74">
        <v>1</v>
      </c>
      <c r="AB104" s="74">
        <v>1</v>
      </c>
      <c r="AC104" s="74">
        <v>7</v>
      </c>
      <c r="AD104" s="74">
        <v>1</v>
      </c>
      <c r="AE104" s="74">
        <v>3</v>
      </c>
      <c r="AF104" s="74">
        <v>1</v>
      </c>
      <c r="AG104" s="74">
        <v>1</v>
      </c>
      <c r="AH104" s="74">
        <v>1</v>
      </c>
      <c r="AI104" s="74">
        <v>0</v>
      </c>
      <c r="AJ104" s="74">
        <v>0</v>
      </c>
      <c r="AK104" s="74">
        <v>0</v>
      </c>
      <c r="AL104" s="74">
        <v>0</v>
      </c>
      <c r="AM104" s="74">
        <v>0</v>
      </c>
      <c r="AN104" s="7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ht="16.5" x14ac:dyDescent="0.2">
      <c r="A105" s="74">
        <v>10101</v>
      </c>
      <c r="B105" s="74" t="s">
        <v>2220</v>
      </c>
      <c r="C105" s="74" t="s">
        <v>2100</v>
      </c>
      <c r="D105" s="74">
        <v>4</v>
      </c>
      <c r="E105" s="74">
        <v>9</v>
      </c>
      <c r="F105" s="74">
        <v>9</v>
      </c>
      <c r="G105" s="74">
        <v>4</v>
      </c>
      <c r="H105" s="74">
        <v>3</v>
      </c>
      <c r="I105" s="74">
        <v>9</v>
      </c>
      <c r="J105" s="74">
        <v>9</v>
      </c>
      <c r="K105" s="74">
        <v>9</v>
      </c>
      <c r="L105" s="74">
        <v>3</v>
      </c>
      <c r="M105" s="74">
        <v>3</v>
      </c>
      <c r="N105" s="74">
        <v>1</v>
      </c>
      <c r="O105" s="74">
        <v>9</v>
      </c>
      <c r="P105" s="74">
        <v>3</v>
      </c>
      <c r="Q105" s="74">
        <v>3</v>
      </c>
      <c r="R105" s="74">
        <v>1</v>
      </c>
      <c r="S105" s="74">
        <v>1</v>
      </c>
      <c r="T105" s="74">
        <v>1</v>
      </c>
      <c r="U105" s="74">
        <v>1</v>
      </c>
      <c r="V105" s="74">
        <v>7</v>
      </c>
      <c r="W105" s="74">
        <v>1</v>
      </c>
      <c r="X105" s="74">
        <v>3</v>
      </c>
      <c r="Y105" s="74">
        <v>1</v>
      </c>
      <c r="Z105" s="74">
        <v>1</v>
      </c>
      <c r="AA105" s="74">
        <v>1</v>
      </c>
      <c r="AB105" s="74">
        <v>1</v>
      </c>
      <c r="AC105" s="74">
        <v>7</v>
      </c>
      <c r="AD105" s="74">
        <v>1</v>
      </c>
      <c r="AE105" s="74">
        <v>3</v>
      </c>
      <c r="AF105" s="74">
        <v>1</v>
      </c>
      <c r="AG105" s="74">
        <v>1</v>
      </c>
      <c r="AH105" s="74">
        <v>1</v>
      </c>
      <c r="AI105" s="74">
        <v>0</v>
      </c>
      <c r="AJ105" s="74">
        <v>0</v>
      </c>
      <c r="AK105" s="74">
        <v>0</v>
      </c>
      <c r="AL105" s="74">
        <v>0</v>
      </c>
      <c r="AM105" s="74">
        <v>0</v>
      </c>
      <c r="AN105" s="74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ht="16.5" x14ac:dyDescent="0.2">
      <c r="A106" s="74">
        <v>10102</v>
      </c>
      <c r="B106" s="74" t="s">
        <v>2221</v>
      </c>
      <c r="C106" s="74" t="s">
        <v>2100</v>
      </c>
      <c r="D106" s="74">
        <v>4</v>
      </c>
      <c r="E106" s="74">
        <v>9</v>
      </c>
      <c r="F106" s="74">
        <v>9</v>
      </c>
      <c r="G106" s="74">
        <v>4</v>
      </c>
      <c r="H106" s="74">
        <v>3</v>
      </c>
      <c r="I106" s="74">
        <v>9</v>
      </c>
      <c r="J106" s="74">
        <v>9</v>
      </c>
      <c r="K106" s="74">
        <v>9</v>
      </c>
      <c r="L106" s="74">
        <v>3</v>
      </c>
      <c r="M106" s="74">
        <v>3</v>
      </c>
      <c r="N106" s="74">
        <v>1</v>
      </c>
      <c r="O106" s="74">
        <v>9</v>
      </c>
      <c r="P106" s="74">
        <v>3</v>
      </c>
      <c r="Q106" s="74">
        <v>3</v>
      </c>
      <c r="R106" s="74">
        <v>1</v>
      </c>
      <c r="S106" s="74">
        <v>1</v>
      </c>
      <c r="T106" s="74">
        <v>1</v>
      </c>
      <c r="U106" s="74">
        <v>1</v>
      </c>
      <c r="V106" s="74">
        <v>8</v>
      </c>
      <c r="W106" s="74">
        <v>1</v>
      </c>
      <c r="X106" s="74">
        <v>3</v>
      </c>
      <c r="Y106" s="74">
        <v>1</v>
      </c>
      <c r="Z106" s="74">
        <v>1</v>
      </c>
      <c r="AA106" s="74">
        <v>1</v>
      </c>
      <c r="AB106" s="74">
        <v>1</v>
      </c>
      <c r="AC106" s="74">
        <v>7</v>
      </c>
      <c r="AD106" s="74">
        <v>1</v>
      </c>
      <c r="AE106" s="74">
        <v>3</v>
      </c>
      <c r="AF106" s="74">
        <v>1</v>
      </c>
      <c r="AG106" s="74">
        <v>1</v>
      </c>
      <c r="AH106" s="74">
        <v>1</v>
      </c>
      <c r="AI106" s="74">
        <v>0</v>
      </c>
      <c r="AJ106" s="74">
        <v>0</v>
      </c>
      <c r="AK106" s="74">
        <v>0</v>
      </c>
      <c r="AL106" s="74">
        <v>0</v>
      </c>
      <c r="AM106" s="74">
        <v>0</v>
      </c>
      <c r="AN106" s="74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ht="16.5" x14ac:dyDescent="0.2">
      <c r="A107" s="74">
        <v>10103</v>
      </c>
      <c r="B107" s="74" t="s">
        <v>2222</v>
      </c>
      <c r="C107" s="74" t="s">
        <v>2100</v>
      </c>
      <c r="D107" s="74">
        <v>4</v>
      </c>
      <c r="E107" s="74">
        <v>9</v>
      </c>
      <c r="F107" s="74">
        <v>9</v>
      </c>
      <c r="G107" s="74">
        <v>4</v>
      </c>
      <c r="H107" s="74">
        <v>3</v>
      </c>
      <c r="I107" s="74">
        <v>9</v>
      </c>
      <c r="J107" s="74">
        <v>9</v>
      </c>
      <c r="K107" s="74">
        <v>9</v>
      </c>
      <c r="L107" s="74">
        <v>3</v>
      </c>
      <c r="M107" s="74">
        <v>3</v>
      </c>
      <c r="N107" s="74">
        <v>1</v>
      </c>
      <c r="O107" s="74">
        <v>9</v>
      </c>
      <c r="P107" s="74">
        <v>3</v>
      </c>
      <c r="Q107" s="74">
        <v>3</v>
      </c>
      <c r="R107" s="74">
        <v>1</v>
      </c>
      <c r="S107" s="74">
        <v>1</v>
      </c>
      <c r="T107" s="74">
        <v>1</v>
      </c>
      <c r="U107" s="74">
        <v>1</v>
      </c>
      <c r="V107" s="74">
        <v>9</v>
      </c>
      <c r="W107" s="74">
        <v>1</v>
      </c>
      <c r="X107" s="74">
        <v>3</v>
      </c>
      <c r="Y107" s="74">
        <v>1</v>
      </c>
      <c r="Z107" s="74">
        <v>1</v>
      </c>
      <c r="AA107" s="74">
        <v>1</v>
      </c>
      <c r="AB107" s="74">
        <v>1</v>
      </c>
      <c r="AC107" s="74">
        <v>7</v>
      </c>
      <c r="AD107" s="74">
        <v>1</v>
      </c>
      <c r="AE107" s="74">
        <v>3</v>
      </c>
      <c r="AF107" s="74">
        <v>1</v>
      </c>
      <c r="AG107" s="74">
        <v>1</v>
      </c>
      <c r="AH107" s="74">
        <v>1</v>
      </c>
      <c r="AI107" s="74">
        <v>0</v>
      </c>
      <c r="AJ107" s="74">
        <v>0</v>
      </c>
      <c r="AK107" s="74">
        <v>0</v>
      </c>
      <c r="AL107" s="74">
        <v>0</v>
      </c>
      <c r="AM107" s="74">
        <v>0</v>
      </c>
      <c r="AN107" s="74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ht="16.5" x14ac:dyDescent="0.2">
      <c r="A108" s="74">
        <v>10104</v>
      </c>
      <c r="B108" s="74" t="s">
        <v>2223</v>
      </c>
      <c r="C108" s="74" t="s">
        <v>2096</v>
      </c>
      <c r="D108" s="74">
        <v>4</v>
      </c>
      <c r="E108" s="74">
        <v>9</v>
      </c>
      <c r="F108" s="74">
        <v>9</v>
      </c>
      <c r="G108" s="74">
        <v>4</v>
      </c>
      <c r="H108" s="74">
        <v>3</v>
      </c>
      <c r="I108" s="74">
        <v>9</v>
      </c>
      <c r="J108" s="74">
        <v>9</v>
      </c>
      <c r="K108" s="74">
        <v>9</v>
      </c>
      <c r="L108" s="74">
        <v>3</v>
      </c>
      <c r="M108" s="74">
        <v>3</v>
      </c>
      <c r="N108" s="74">
        <v>1</v>
      </c>
      <c r="O108" s="74">
        <v>9</v>
      </c>
      <c r="P108" s="74">
        <v>3</v>
      </c>
      <c r="Q108" s="74">
        <v>3</v>
      </c>
      <c r="R108" s="74">
        <v>2</v>
      </c>
      <c r="S108" s="74">
        <v>1</v>
      </c>
      <c r="T108" s="74">
        <v>1</v>
      </c>
      <c r="U108" s="74">
        <v>1</v>
      </c>
      <c r="V108" s="74">
        <v>9</v>
      </c>
      <c r="W108" s="74">
        <v>1</v>
      </c>
      <c r="X108" s="74">
        <v>3</v>
      </c>
      <c r="Y108" s="74">
        <v>1</v>
      </c>
      <c r="Z108" s="74">
        <v>1</v>
      </c>
      <c r="AA108" s="74">
        <v>1</v>
      </c>
      <c r="AB108" s="74">
        <v>1</v>
      </c>
      <c r="AC108" s="74">
        <v>7</v>
      </c>
      <c r="AD108" s="74">
        <v>1</v>
      </c>
      <c r="AE108" s="74">
        <v>3</v>
      </c>
      <c r="AF108" s="74">
        <v>1</v>
      </c>
      <c r="AG108" s="74">
        <v>1</v>
      </c>
      <c r="AH108" s="74">
        <v>1</v>
      </c>
      <c r="AI108" s="74">
        <v>0</v>
      </c>
      <c r="AJ108" s="74">
        <v>0</v>
      </c>
      <c r="AK108" s="74">
        <v>0</v>
      </c>
      <c r="AL108" s="74">
        <v>0</v>
      </c>
      <c r="AM108" s="74">
        <v>0</v>
      </c>
      <c r="AN108" s="74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ht="16.5" x14ac:dyDescent="0.2">
      <c r="A109" s="74">
        <v>10105</v>
      </c>
      <c r="B109" s="74" t="s">
        <v>2224</v>
      </c>
      <c r="C109" s="74" t="s">
        <v>2096</v>
      </c>
      <c r="D109" s="74">
        <v>4</v>
      </c>
      <c r="E109" s="74">
        <v>9</v>
      </c>
      <c r="F109" s="74">
        <v>9</v>
      </c>
      <c r="G109" s="74">
        <v>4</v>
      </c>
      <c r="H109" s="74">
        <v>3</v>
      </c>
      <c r="I109" s="74">
        <v>9</v>
      </c>
      <c r="J109" s="74">
        <v>9</v>
      </c>
      <c r="K109" s="74">
        <v>9</v>
      </c>
      <c r="L109" s="74">
        <v>3</v>
      </c>
      <c r="M109" s="74">
        <v>3</v>
      </c>
      <c r="N109" s="74">
        <v>1</v>
      </c>
      <c r="O109" s="74">
        <v>9</v>
      </c>
      <c r="P109" s="74">
        <v>3</v>
      </c>
      <c r="Q109" s="74">
        <v>3</v>
      </c>
      <c r="R109" s="74">
        <v>3</v>
      </c>
      <c r="S109" s="74">
        <v>1</v>
      </c>
      <c r="T109" s="74">
        <v>1</v>
      </c>
      <c r="U109" s="74">
        <v>1</v>
      </c>
      <c r="V109" s="74">
        <v>9</v>
      </c>
      <c r="W109" s="74">
        <v>1</v>
      </c>
      <c r="X109" s="74">
        <v>3</v>
      </c>
      <c r="Y109" s="74">
        <v>1</v>
      </c>
      <c r="Z109" s="74">
        <v>1</v>
      </c>
      <c r="AA109" s="74">
        <v>1</v>
      </c>
      <c r="AB109" s="74">
        <v>1</v>
      </c>
      <c r="AC109" s="74">
        <v>7</v>
      </c>
      <c r="AD109" s="74">
        <v>1</v>
      </c>
      <c r="AE109" s="74">
        <v>3</v>
      </c>
      <c r="AF109" s="74">
        <v>1</v>
      </c>
      <c r="AG109" s="74">
        <v>1</v>
      </c>
      <c r="AH109" s="74">
        <v>1</v>
      </c>
      <c r="AI109" s="74">
        <v>0</v>
      </c>
      <c r="AJ109" s="74">
        <v>0</v>
      </c>
      <c r="AK109" s="74">
        <v>0</v>
      </c>
      <c r="AL109" s="74">
        <v>0</v>
      </c>
      <c r="AM109" s="74">
        <v>0</v>
      </c>
      <c r="AN109" s="74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ht="16.5" x14ac:dyDescent="0.2">
      <c r="A110" s="74">
        <v>10106</v>
      </c>
      <c r="B110" s="74" t="s">
        <v>2225</v>
      </c>
      <c r="C110" s="74" t="s">
        <v>3489</v>
      </c>
      <c r="D110" s="74">
        <v>4</v>
      </c>
      <c r="E110" s="74">
        <v>9</v>
      </c>
      <c r="F110" s="74">
        <v>9</v>
      </c>
      <c r="G110" s="74">
        <v>4</v>
      </c>
      <c r="H110" s="74">
        <v>3</v>
      </c>
      <c r="I110" s="74">
        <v>9</v>
      </c>
      <c r="J110" s="74">
        <v>9</v>
      </c>
      <c r="K110" s="74">
        <v>9</v>
      </c>
      <c r="L110" s="74">
        <v>3</v>
      </c>
      <c r="M110" s="74">
        <v>3</v>
      </c>
      <c r="N110" s="74">
        <v>1</v>
      </c>
      <c r="O110" s="74">
        <v>9</v>
      </c>
      <c r="P110" s="74">
        <v>3</v>
      </c>
      <c r="Q110" s="74">
        <v>3</v>
      </c>
      <c r="R110" s="74">
        <v>3</v>
      </c>
      <c r="S110" s="74">
        <v>2</v>
      </c>
      <c r="T110" s="74">
        <v>1</v>
      </c>
      <c r="U110" s="74">
        <v>1</v>
      </c>
      <c r="V110" s="74">
        <v>9</v>
      </c>
      <c r="W110" s="74">
        <v>1</v>
      </c>
      <c r="X110" s="74">
        <v>3</v>
      </c>
      <c r="Y110" s="74">
        <v>1</v>
      </c>
      <c r="Z110" s="74">
        <v>1</v>
      </c>
      <c r="AA110" s="74">
        <v>1</v>
      </c>
      <c r="AB110" s="74">
        <v>1</v>
      </c>
      <c r="AC110" s="74">
        <v>7</v>
      </c>
      <c r="AD110" s="74">
        <v>1</v>
      </c>
      <c r="AE110" s="74">
        <v>3</v>
      </c>
      <c r="AF110" s="74">
        <v>1</v>
      </c>
      <c r="AG110" s="74">
        <v>1</v>
      </c>
      <c r="AH110" s="74">
        <v>1</v>
      </c>
      <c r="AI110" s="74">
        <v>0</v>
      </c>
      <c r="AJ110" s="74">
        <v>0</v>
      </c>
      <c r="AK110" s="74">
        <v>0</v>
      </c>
      <c r="AL110" s="74">
        <v>0</v>
      </c>
      <c r="AM110" s="74">
        <v>0</v>
      </c>
      <c r="AN110" s="74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ht="16.5" x14ac:dyDescent="0.2">
      <c r="A111" s="74">
        <v>10107</v>
      </c>
      <c r="B111" s="74" t="s">
        <v>2226</v>
      </c>
      <c r="C111" s="74" t="s">
        <v>3489</v>
      </c>
      <c r="D111" s="74">
        <v>4</v>
      </c>
      <c r="E111" s="74">
        <v>9</v>
      </c>
      <c r="F111" s="74">
        <v>9</v>
      </c>
      <c r="G111" s="74">
        <v>4</v>
      </c>
      <c r="H111" s="74">
        <v>3</v>
      </c>
      <c r="I111" s="74">
        <v>9</v>
      </c>
      <c r="J111" s="74">
        <v>9</v>
      </c>
      <c r="K111" s="74">
        <v>9</v>
      </c>
      <c r="L111" s="74">
        <v>3</v>
      </c>
      <c r="M111" s="74">
        <v>3</v>
      </c>
      <c r="N111" s="74">
        <v>1</v>
      </c>
      <c r="O111" s="74">
        <v>9</v>
      </c>
      <c r="P111" s="74">
        <v>3</v>
      </c>
      <c r="Q111" s="74">
        <v>3</v>
      </c>
      <c r="R111" s="74">
        <v>3</v>
      </c>
      <c r="S111" s="74">
        <v>3</v>
      </c>
      <c r="T111" s="74">
        <v>1</v>
      </c>
      <c r="U111" s="74">
        <v>1</v>
      </c>
      <c r="V111" s="74">
        <v>9</v>
      </c>
      <c r="W111" s="74">
        <v>1</v>
      </c>
      <c r="X111" s="74">
        <v>3</v>
      </c>
      <c r="Y111" s="74">
        <v>1</v>
      </c>
      <c r="Z111" s="74">
        <v>1</v>
      </c>
      <c r="AA111" s="74">
        <v>1</v>
      </c>
      <c r="AB111" s="74">
        <v>1</v>
      </c>
      <c r="AC111" s="74">
        <v>7</v>
      </c>
      <c r="AD111" s="74">
        <v>1</v>
      </c>
      <c r="AE111" s="74">
        <v>3</v>
      </c>
      <c r="AF111" s="74">
        <v>1</v>
      </c>
      <c r="AG111" s="74">
        <v>1</v>
      </c>
      <c r="AH111" s="74">
        <v>1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ht="16.5" x14ac:dyDescent="0.2">
      <c r="A112" s="74">
        <v>10108</v>
      </c>
      <c r="B112" s="74" t="s">
        <v>2227</v>
      </c>
      <c r="C112" s="74" t="s">
        <v>2103</v>
      </c>
      <c r="D112" s="74">
        <v>4</v>
      </c>
      <c r="E112" s="74">
        <v>9</v>
      </c>
      <c r="F112" s="74">
        <v>9</v>
      </c>
      <c r="G112" s="74">
        <v>4</v>
      </c>
      <c r="H112" s="74">
        <v>3</v>
      </c>
      <c r="I112" s="74">
        <v>9</v>
      </c>
      <c r="J112" s="74">
        <v>9</v>
      </c>
      <c r="K112" s="74">
        <v>9</v>
      </c>
      <c r="L112" s="74">
        <v>3</v>
      </c>
      <c r="M112" s="74">
        <v>3</v>
      </c>
      <c r="N112" s="74">
        <v>1</v>
      </c>
      <c r="O112" s="74">
        <v>9</v>
      </c>
      <c r="P112" s="74">
        <v>3</v>
      </c>
      <c r="Q112" s="74">
        <v>3</v>
      </c>
      <c r="R112" s="74">
        <v>3</v>
      </c>
      <c r="S112" s="74">
        <v>3</v>
      </c>
      <c r="T112" s="74">
        <v>1</v>
      </c>
      <c r="U112" s="74">
        <v>1</v>
      </c>
      <c r="V112" s="74">
        <v>9</v>
      </c>
      <c r="W112" s="74">
        <v>1</v>
      </c>
      <c r="X112" s="74">
        <v>3</v>
      </c>
      <c r="Y112" s="74">
        <v>1</v>
      </c>
      <c r="Z112" s="74">
        <v>1</v>
      </c>
      <c r="AA112" s="74">
        <v>1</v>
      </c>
      <c r="AB112" s="74">
        <v>1</v>
      </c>
      <c r="AC112" s="74">
        <v>8</v>
      </c>
      <c r="AD112" s="74">
        <v>1</v>
      </c>
      <c r="AE112" s="74">
        <v>3</v>
      </c>
      <c r="AF112" s="74">
        <v>1</v>
      </c>
      <c r="AG112" s="74">
        <v>1</v>
      </c>
      <c r="AH112" s="74">
        <v>1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ht="16.5" x14ac:dyDescent="0.2">
      <c r="A113" s="74">
        <v>10109</v>
      </c>
      <c r="B113" s="74" t="s">
        <v>2228</v>
      </c>
      <c r="C113" s="74" t="s">
        <v>2103</v>
      </c>
      <c r="D113" s="74">
        <v>4</v>
      </c>
      <c r="E113" s="74">
        <v>9</v>
      </c>
      <c r="F113" s="74">
        <v>9</v>
      </c>
      <c r="G113" s="74">
        <v>4</v>
      </c>
      <c r="H113" s="74">
        <v>3</v>
      </c>
      <c r="I113" s="74">
        <v>9</v>
      </c>
      <c r="J113" s="74">
        <v>9</v>
      </c>
      <c r="K113" s="74">
        <v>9</v>
      </c>
      <c r="L113" s="74">
        <v>3</v>
      </c>
      <c r="M113" s="74">
        <v>3</v>
      </c>
      <c r="N113" s="74">
        <v>1</v>
      </c>
      <c r="O113" s="74">
        <v>9</v>
      </c>
      <c r="P113" s="74">
        <v>3</v>
      </c>
      <c r="Q113" s="74">
        <v>3</v>
      </c>
      <c r="R113" s="74">
        <v>3</v>
      </c>
      <c r="S113" s="74">
        <v>3</v>
      </c>
      <c r="T113" s="74">
        <v>1</v>
      </c>
      <c r="U113" s="74">
        <v>1</v>
      </c>
      <c r="V113" s="74">
        <v>9</v>
      </c>
      <c r="W113" s="74">
        <v>1</v>
      </c>
      <c r="X113" s="74">
        <v>3</v>
      </c>
      <c r="Y113" s="74">
        <v>1</v>
      </c>
      <c r="Z113" s="74">
        <v>1</v>
      </c>
      <c r="AA113" s="74">
        <v>1</v>
      </c>
      <c r="AB113" s="74">
        <v>1</v>
      </c>
      <c r="AC113" s="74">
        <v>9</v>
      </c>
      <c r="AD113" s="74">
        <v>1</v>
      </c>
      <c r="AE113" s="74">
        <v>3</v>
      </c>
      <c r="AF113" s="74">
        <v>1</v>
      </c>
      <c r="AG113" s="74">
        <v>1</v>
      </c>
      <c r="AH113" s="74">
        <v>1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ht="16.5" x14ac:dyDescent="0.2">
      <c r="A114" s="74">
        <v>10110</v>
      </c>
      <c r="B114" s="74" t="s">
        <v>2229</v>
      </c>
      <c r="C114" s="74" t="s">
        <v>3484</v>
      </c>
      <c r="D114" s="74">
        <v>5</v>
      </c>
      <c r="E114" s="74">
        <v>9</v>
      </c>
      <c r="F114" s="74">
        <v>9</v>
      </c>
      <c r="G114" s="74">
        <v>5</v>
      </c>
      <c r="H114" s="74">
        <v>3</v>
      </c>
      <c r="I114" s="74">
        <v>9</v>
      </c>
      <c r="J114" s="74">
        <v>9</v>
      </c>
      <c r="K114" s="74">
        <v>9</v>
      </c>
      <c r="L114" s="74">
        <v>3</v>
      </c>
      <c r="M114" s="74">
        <v>3</v>
      </c>
      <c r="N114" s="74">
        <v>1</v>
      </c>
      <c r="O114" s="74">
        <v>9</v>
      </c>
      <c r="P114" s="74">
        <v>3</v>
      </c>
      <c r="Q114" s="74">
        <v>3</v>
      </c>
      <c r="R114" s="74">
        <v>3</v>
      </c>
      <c r="S114" s="74">
        <v>3</v>
      </c>
      <c r="T114" s="74">
        <v>1</v>
      </c>
      <c r="U114" s="74">
        <v>1</v>
      </c>
      <c r="V114" s="74">
        <v>9</v>
      </c>
      <c r="W114" s="74">
        <v>1</v>
      </c>
      <c r="X114" s="74">
        <v>3</v>
      </c>
      <c r="Y114" s="74">
        <v>1</v>
      </c>
      <c r="Z114" s="74">
        <v>1</v>
      </c>
      <c r="AA114" s="74">
        <v>1</v>
      </c>
      <c r="AB114" s="74">
        <v>1</v>
      </c>
      <c r="AC114" s="74">
        <v>9</v>
      </c>
      <c r="AD114" s="74">
        <v>1</v>
      </c>
      <c r="AE114" s="74">
        <v>3</v>
      </c>
      <c r="AF114" s="74">
        <v>1</v>
      </c>
      <c r="AG114" s="74">
        <v>1</v>
      </c>
      <c r="AH114" s="74">
        <v>1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ht="16.5" x14ac:dyDescent="0.2">
      <c r="A115" s="74">
        <v>10111</v>
      </c>
      <c r="B115" s="74" t="s">
        <v>2230</v>
      </c>
      <c r="C115" s="74" t="s">
        <v>3484</v>
      </c>
      <c r="D115" s="74">
        <v>6</v>
      </c>
      <c r="E115" s="74">
        <v>9</v>
      </c>
      <c r="F115" s="74">
        <v>9</v>
      </c>
      <c r="G115" s="74">
        <v>6</v>
      </c>
      <c r="H115" s="74">
        <v>3</v>
      </c>
      <c r="I115" s="74">
        <v>9</v>
      </c>
      <c r="J115" s="74">
        <v>9</v>
      </c>
      <c r="K115" s="74">
        <v>9</v>
      </c>
      <c r="L115" s="74">
        <v>3</v>
      </c>
      <c r="M115" s="74">
        <v>3</v>
      </c>
      <c r="N115" s="74">
        <v>1</v>
      </c>
      <c r="O115" s="74">
        <v>9</v>
      </c>
      <c r="P115" s="74">
        <v>3</v>
      </c>
      <c r="Q115" s="74">
        <v>3</v>
      </c>
      <c r="R115" s="74">
        <v>3</v>
      </c>
      <c r="S115" s="74">
        <v>3</v>
      </c>
      <c r="T115" s="74">
        <v>1</v>
      </c>
      <c r="U115" s="74">
        <v>1</v>
      </c>
      <c r="V115" s="74">
        <v>9</v>
      </c>
      <c r="W115" s="74">
        <v>1</v>
      </c>
      <c r="X115" s="74">
        <v>3</v>
      </c>
      <c r="Y115" s="74">
        <v>1</v>
      </c>
      <c r="Z115" s="74">
        <v>1</v>
      </c>
      <c r="AA115" s="74">
        <v>1</v>
      </c>
      <c r="AB115" s="74">
        <v>1</v>
      </c>
      <c r="AC115" s="74">
        <v>9</v>
      </c>
      <c r="AD115" s="74">
        <v>1</v>
      </c>
      <c r="AE115" s="74">
        <v>3</v>
      </c>
      <c r="AF115" s="74">
        <v>1</v>
      </c>
      <c r="AG115" s="74">
        <v>1</v>
      </c>
      <c r="AH115" s="74">
        <v>1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ht="16.5" x14ac:dyDescent="0.2">
      <c r="A116" s="74">
        <v>10112</v>
      </c>
      <c r="B116" s="74" t="s">
        <v>2231</v>
      </c>
      <c r="C116" s="74" t="s">
        <v>2105</v>
      </c>
      <c r="D116" s="74">
        <v>6</v>
      </c>
      <c r="E116" s="74">
        <v>9</v>
      </c>
      <c r="F116" s="74">
        <v>9</v>
      </c>
      <c r="G116" s="74">
        <v>6</v>
      </c>
      <c r="H116" s="74">
        <v>3</v>
      </c>
      <c r="I116" s="74">
        <v>9</v>
      </c>
      <c r="J116" s="74">
        <v>9</v>
      </c>
      <c r="K116" s="74">
        <v>9</v>
      </c>
      <c r="L116" s="74">
        <v>3</v>
      </c>
      <c r="M116" s="74">
        <v>3</v>
      </c>
      <c r="N116" s="74">
        <v>1</v>
      </c>
      <c r="O116" s="74">
        <v>9</v>
      </c>
      <c r="P116" s="74">
        <v>3</v>
      </c>
      <c r="Q116" s="74">
        <v>3</v>
      </c>
      <c r="R116" s="74">
        <v>3</v>
      </c>
      <c r="S116" s="74">
        <v>3</v>
      </c>
      <c r="T116" s="74">
        <v>1</v>
      </c>
      <c r="U116" s="74">
        <v>1</v>
      </c>
      <c r="V116" s="74">
        <v>9</v>
      </c>
      <c r="W116" s="74">
        <v>1</v>
      </c>
      <c r="X116" s="74">
        <v>3</v>
      </c>
      <c r="Y116" s="74">
        <v>1</v>
      </c>
      <c r="Z116" s="74">
        <v>1</v>
      </c>
      <c r="AA116" s="74">
        <v>1</v>
      </c>
      <c r="AB116" s="74">
        <v>1</v>
      </c>
      <c r="AC116" s="74">
        <v>9</v>
      </c>
      <c r="AD116" s="74">
        <v>1</v>
      </c>
      <c r="AE116" s="74">
        <v>4</v>
      </c>
      <c r="AF116" s="74">
        <v>1</v>
      </c>
      <c r="AG116" s="74">
        <v>1</v>
      </c>
      <c r="AH116" s="74">
        <v>1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ht="16.5" x14ac:dyDescent="0.2">
      <c r="A117" s="74">
        <v>10113</v>
      </c>
      <c r="B117" s="74" t="s">
        <v>2232</v>
      </c>
      <c r="C117" s="74" t="s">
        <v>2105</v>
      </c>
      <c r="D117" s="74">
        <v>6</v>
      </c>
      <c r="E117" s="74">
        <v>9</v>
      </c>
      <c r="F117" s="74">
        <v>9</v>
      </c>
      <c r="G117" s="74">
        <v>6</v>
      </c>
      <c r="H117" s="74">
        <v>3</v>
      </c>
      <c r="I117" s="74">
        <v>9</v>
      </c>
      <c r="J117" s="74">
        <v>9</v>
      </c>
      <c r="K117" s="74">
        <v>9</v>
      </c>
      <c r="L117" s="74">
        <v>3</v>
      </c>
      <c r="M117" s="74">
        <v>3</v>
      </c>
      <c r="N117" s="74">
        <v>1</v>
      </c>
      <c r="O117" s="74">
        <v>9</v>
      </c>
      <c r="P117" s="74">
        <v>3</v>
      </c>
      <c r="Q117" s="74">
        <v>3</v>
      </c>
      <c r="R117" s="74">
        <v>3</v>
      </c>
      <c r="S117" s="74">
        <v>3</v>
      </c>
      <c r="T117" s="74">
        <v>1</v>
      </c>
      <c r="U117" s="74">
        <v>1</v>
      </c>
      <c r="V117" s="74">
        <v>9</v>
      </c>
      <c r="W117" s="74">
        <v>1</v>
      </c>
      <c r="X117" s="74">
        <v>3</v>
      </c>
      <c r="Y117" s="74">
        <v>1</v>
      </c>
      <c r="Z117" s="74">
        <v>1</v>
      </c>
      <c r="AA117" s="74">
        <v>1</v>
      </c>
      <c r="AB117" s="74">
        <v>1</v>
      </c>
      <c r="AC117" s="74">
        <v>9</v>
      </c>
      <c r="AD117" s="74">
        <v>1</v>
      </c>
      <c r="AE117" s="74">
        <v>5</v>
      </c>
      <c r="AF117" s="74">
        <v>1</v>
      </c>
      <c r="AG117" s="74">
        <v>1</v>
      </c>
      <c r="AH117" s="74">
        <v>1</v>
      </c>
      <c r="AI117" s="74">
        <v>0</v>
      </c>
      <c r="AJ117" s="74">
        <v>0</v>
      </c>
      <c r="AK117" s="74">
        <v>0</v>
      </c>
      <c r="AL117" s="74">
        <v>0</v>
      </c>
      <c r="AM117" s="74">
        <v>0</v>
      </c>
      <c r="AN117" s="74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ht="16.5" x14ac:dyDescent="0.2">
      <c r="A118" s="74">
        <v>10114</v>
      </c>
      <c r="B118" s="74" t="s">
        <v>2233</v>
      </c>
      <c r="C118" s="74" t="s">
        <v>2105</v>
      </c>
      <c r="D118" s="74">
        <v>6</v>
      </c>
      <c r="E118" s="74">
        <v>9</v>
      </c>
      <c r="F118" s="74">
        <v>9</v>
      </c>
      <c r="G118" s="74">
        <v>6</v>
      </c>
      <c r="H118" s="74">
        <v>3</v>
      </c>
      <c r="I118" s="74">
        <v>9</v>
      </c>
      <c r="J118" s="74">
        <v>9</v>
      </c>
      <c r="K118" s="74">
        <v>9</v>
      </c>
      <c r="L118" s="74">
        <v>3</v>
      </c>
      <c r="M118" s="74">
        <v>3</v>
      </c>
      <c r="N118" s="74">
        <v>1</v>
      </c>
      <c r="O118" s="74">
        <v>9</v>
      </c>
      <c r="P118" s="74">
        <v>3</v>
      </c>
      <c r="Q118" s="74">
        <v>3</v>
      </c>
      <c r="R118" s="74">
        <v>3</v>
      </c>
      <c r="S118" s="74">
        <v>3</v>
      </c>
      <c r="T118" s="74">
        <v>1</v>
      </c>
      <c r="U118" s="74">
        <v>1</v>
      </c>
      <c r="V118" s="74">
        <v>9</v>
      </c>
      <c r="W118" s="74">
        <v>1</v>
      </c>
      <c r="X118" s="74">
        <v>3</v>
      </c>
      <c r="Y118" s="74">
        <v>1</v>
      </c>
      <c r="Z118" s="74">
        <v>1</v>
      </c>
      <c r="AA118" s="74">
        <v>1</v>
      </c>
      <c r="AB118" s="74">
        <v>1</v>
      </c>
      <c r="AC118" s="74">
        <v>9</v>
      </c>
      <c r="AD118" s="74">
        <v>1</v>
      </c>
      <c r="AE118" s="74">
        <v>6</v>
      </c>
      <c r="AF118" s="74">
        <v>1</v>
      </c>
      <c r="AG118" s="74">
        <v>1</v>
      </c>
      <c r="AH118" s="74">
        <v>1</v>
      </c>
      <c r="AI118" s="74">
        <v>0</v>
      </c>
      <c r="AJ118" s="74">
        <v>0</v>
      </c>
      <c r="AK118" s="74">
        <v>0</v>
      </c>
      <c r="AL118" s="74">
        <v>0</v>
      </c>
      <c r="AM118" s="74">
        <v>0</v>
      </c>
      <c r="AN118" s="74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ht="16.5" x14ac:dyDescent="0.2">
      <c r="A119" s="74">
        <v>10115</v>
      </c>
      <c r="B119" s="74" t="s">
        <v>2234</v>
      </c>
      <c r="C119" s="74" t="s">
        <v>3486</v>
      </c>
      <c r="D119" s="74">
        <v>6</v>
      </c>
      <c r="E119" s="74">
        <v>9</v>
      </c>
      <c r="F119" s="74">
        <v>9</v>
      </c>
      <c r="G119" s="74">
        <v>6</v>
      </c>
      <c r="H119" s="74">
        <v>3</v>
      </c>
      <c r="I119" s="74">
        <v>9</v>
      </c>
      <c r="J119" s="74">
        <v>9</v>
      </c>
      <c r="K119" s="74">
        <v>9</v>
      </c>
      <c r="L119" s="74">
        <v>4</v>
      </c>
      <c r="M119" s="74">
        <v>3</v>
      </c>
      <c r="N119" s="74">
        <v>1</v>
      </c>
      <c r="O119" s="74">
        <v>9</v>
      </c>
      <c r="P119" s="74">
        <v>3</v>
      </c>
      <c r="Q119" s="74">
        <v>3</v>
      </c>
      <c r="R119" s="74">
        <v>3</v>
      </c>
      <c r="S119" s="74">
        <v>3</v>
      </c>
      <c r="T119" s="74">
        <v>1</v>
      </c>
      <c r="U119" s="74">
        <v>1</v>
      </c>
      <c r="V119" s="74">
        <v>9</v>
      </c>
      <c r="W119" s="74">
        <v>1</v>
      </c>
      <c r="X119" s="74">
        <v>3</v>
      </c>
      <c r="Y119" s="74">
        <v>1</v>
      </c>
      <c r="Z119" s="74">
        <v>1</v>
      </c>
      <c r="AA119" s="74">
        <v>1</v>
      </c>
      <c r="AB119" s="74">
        <v>1</v>
      </c>
      <c r="AC119" s="74">
        <v>9</v>
      </c>
      <c r="AD119" s="74">
        <v>1</v>
      </c>
      <c r="AE119" s="74">
        <v>6</v>
      </c>
      <c r="AF119" s="74">
        <v>1</v>
      </c>
      <c r="AG119" s="74">
        <v>1</v>
      </c>
      <c r="AH119" s="74">
        <v>1</v>
      </c>
      <c r="AI119" s="74">
        <v>0</v>
      </c>
      <c r="AJ119" s="74">
        <v>0</v>
      </c>
      <c r="AK119" s="74">
        <v>0</v>
      </c>
      <c r="AL119" s="74">
        <v>0</v>
      </c>
      <c r="AM119" s="74">
        <v>0</v>
      </c>
      <c r="AN119" s="74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ht="16.5" x14ac:dyDescent="0.2">
      <c r="A120" s="74">
        <v>10116</v>
      </c>
      <c r="B120" s="74" t="s">
        <v>2235</v>
      </c>
      <c r="C120" s="74" t="s">
        <v>3486</v>
      </c>
      <c r="D120" s="74">
        <v>6</v>
      </c>
      <c r="E120" s="74">
        <v>9</v>
      </c>
      <c r="F120" s="74">
        <v>9</v>
      </c>
      <c r="G120" s="74">
        <v>6</v>
      </c>
      <c r="H120" s="74">
        <v>3</v>
      </c>
      <c r="I120" s="74">
        <v>9</v>
      </c>
      <c r="J120" s="74">
        <v>9</v>
      </c>
      <c r="K120" s="74">
        <v>9</v>
      </c>
      <c r="L120" s="74">
        <v>5</v>
      </c>
      <c r="M120" s="74">
        <v>3</v>
      </c>
      <c r="N120" s="74">
        <v>1</v>
      </c>
      <c r="O120" s="74">
        <v>9</v>
      </c>
      <c r="P120" s="74">
        <v>3</v>
      </c>
      <c r="Q120" s="74">
        <v>3</v>
      </c>
      <c r="R120" s="74">
        <v>3</v>
      </c>
      <c r="S120" s="74">
        <v>3</v>
      </c>
      <c r="T120" s="74">
        <v>1</v>
      </c>
      <c r="U120" s="74">
        <v>1</v>
      </c>
      <c r="V120" s="74">
        <v>9</v>
      </c>
      <c r="W120" s="74">
        <v>1</v>
      </c>
      <c r="X120" s="74">
        <v>3</v>
      </c>
      <c r="Y120" s="74">
        <v>1</v>
      </c>
      <c r="Z120" s="74">
        <v>1</v>
      </c>
      <c r="AA120" s="74">
        <v>1</v>
      </c>
      <c r="AB120" s="74">
        <v>1</v>
      </c>
      <c r="AC120" s="74">
        <v>9</v>
      </c>
      <c r="AD120" s="74">
        <v>1</v>
      </c>
      <c r="AE120" s="74">
        <v>6</v>
      </c>
      <c r="AF120" s="74">
        <v>1</v>
      </c>
      <c r="AG120" s="74">
        <v>1</v>
      </c>
      <c r="AH120" s="74">
        <v>1</v>
      </c>
      <c r="AI120" s="74">
        <v>0</v>
      </c>
      <c r="AJ120" s="74">
        <v>0</v>
      </c>
      <c r="AK120" s="74">
        <v>0</v>
      </c>
      <c r="AL120" s="74">
        <v>0</v>
      </c>
      <c r="AM120" s="74">
        <v>0</v>
      </c>
      <c r="AN120" s="74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ht="16.5" x14ac:dyDescent="0.2">
      <c r="A121" s="74">
        <v>10117</v>
      </c>
      <c r="B121" s="74" t="s">
        <v>2236</v>
      </c>
      <c r="C121" s="74" t="s">
        <v>3486</v>
      </c>
      <c r="D121" s="74">
        <v>6</v>
      </c>
      <c r="E121" s="74">
        <v>9</v>
      </c>
      <c r="F121" s="74">
        <v>9</v>
      </c>
      <c r="G121" s="74">
        <v>6</v>
      </c>
      <c r="H121" s="74">
        <v>3</v>
      </c>
      <c r="I121" s="74">
        <v>9</v>
      </c>
      <c r="J121" s="74">
        <v>9</v>
      </c>
      <c r="K121" s="74">
        <v>9</v>
      </c>
      <c r="L121" s="74">
        <v>6</v>
      </c>
      <c r="M121" s="74">
        <v>3</v>
      </c>
      <c r="N121" s="74">
        <v>1</v>
      </c>
      <c r="O121" s="74">
        <v>9</v>
      </c>
      <c r="P121" s="74">
        <v>3</v>
      </c>
      <c r="Q121" s="74">
        <v>3</v>
      </c>
      <c r="R121" s="74">
        <v>3</v>
      </c>
      <c r="S121" s="74">
        <v>3</v>
      </c>
      <c r="T121" s="74">
        <v>1</v>
      </c>
      <c r="U121" s="74">
        <v>1</v>
      </c>
      <c r="V121" s="74">
        <v>9</v>
      </c>
      <c r="W121" s="74">
        <v>1</v>
      </c>
      <c r="X121" s="74">
        <v>3</v>
      </c>
      <c r="Y121" s="74">
        <v>1</v>
      </c>
      <c r="Z121" s="74">
        <v>1</v>
      </c>
      <c r="AA121" s="74">
        <v>1</v>
      </c>
      <c r="AB121" s="74">
        <v>1</v>
      </c>
      <c r="AC121" s="74">
        <v>9</v>
      </c>
      <c r="AD121" s="74">
        <v>1</v>
      </c>
      <c r="AE121" s="74">
        <v>6</v>
      </c>
      <c r="AF121" s="74">
        <v>1</v>
      </c>
      <c r="AG121" s="74">
        <v>1</v>
      </c>
      <c r="AH121" s="74">
        <v>1</v>
      </c>
      <c r="AI121" s="74">
        <v>0</v>
      </c>
      <c r="AJ121" s="74">
        <v>0</v>
      </c>
      <c r="AK121" s="74">
        <v>0</v>
      </c>
      <c r="AL121" s="74">
        <v>0</v>
      </c>
      <c r="AM121" s="74">
        <v>0</v>
      </c>
      <c r="AN121" s="74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ht="16.5" x14ac:dyDescent="0.2">
      <c r="A122" s="74">
        <v>10118</v>
      </c>
      <c r="B122" s="74" t="s">
        <v>2237</v>
      </c>
      <c r="C122" s="74" t="s">
        <v>2097</v>
      </c>
      <c r="D122" s="74">
        <v>6</v>
      </c>
      <c r="E122" s="74">
        <v>9</v>
      </c>
      <c r="F122" s="74">
        <v>9</v>
      </c>
      <c r="G122" s="74">
        <v>6</v>
      </c>
      <c r="H122" s="74">
        <v>3</v>
      </c>
      <c r="I122" s="74">
        <v>9</v>
      </c>
      <c r="J122" s="74">
        <v>9</v>
      </c>
      <c r="K122" s="74">
        <v>9</v>
      </c>
      <c r="L122" s="74">
        <v>6</v>
      </c>
      <c r="M122" s="74">
        <v>3</v>
      </c>
      <c r="N122" s="74">
        <v>1</v>
      </c>
      <c r="O122" s="74">
        <v>9</v>
      </c>
      <c r="P122" s="74">
        <v>4</v>
      </c>
      <c r="Q122" s="74">
        <v>3</v>
      </c>
      <c r="R122" s="74">
        <v>3</v>
      </c>
      <c r="S122" s="74">
        <v>3</v>
      </c>
      <c r="T122" s="74">
        <v>1</v>
      </c>
      <c r="U122" s="74">
        <v>1</v>
      </c>
      <c r="V122" s="74">
        <v>9</v>
      </c>
      <c r="W122" s="74">
        <v>1</v>
      </c>
      <c r="X122" s="74">
        <v>3</v>
      </c>
      <c r="Y122" s="74">
        <v>1</v>
      </c>
      <c r="Z122" s="74">
        <v>1</v>
      </c>
      <c r="AA122" s="74">
        <v>1</v>
      </c>
      <c r="AB122" s="74">
        <v>1</v>
      </c>
      <c r="AC122" s="74">
        <v>9</v>
      </c>
      <c r="AD122" s="74">
        <v>1</v>
      </c>
      <c r="AE122" s="74">
        <v>6</v>
      </c>
      <c r="AF122" s="74">
        <v>1</v>
      </c>
      <c r="AG122" s="74">
        <v>1</v>
      </c>
      <c r="AH122" s="74">
        <v>1</v>
      </c>
      <c r="AI122" s="74">
        <v>0</v>
      </c>
      <c r="AJ122" s="74">
        <v>0</v>
      </c>
      <c r="AK122" s="74">
        <v>0</v>
      </c>
      <c r="AL122" s="74">
        <v>0</v>
      </c>
      <c r="AM122" s="74">
        <v>0</v>
      </c>
      <c r="AN122" s="74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ht="16.5" x14ac:dyDescent="0.2">
      <c r="A123" s="74">
        <v>10119</v>
      </c>
      <c r="B123" s="74" t="s">
        <v>2238</v>
      </c>
      <c r="C123" s="74" t="s">
        <v>2097</v>
      </c>
      <c r="D123" s="74">
        <v>6</v>
      </c>
      <c r="E123" s="74">
        <v>9</v>
      </c>
      <c r="F123" s="74">
        <v>9</v>
      </c>
      <c r="G123" s="74">
        <v>6</v>
      </c>
      <c r="H123" s="74">
        <v>3</v>
      </c>
      <c r="I123" s="74">
        <v>9</v>
      </c>
      <c r="J123" s="74">
        <v>9</v>
      </c>
      <c r="K123" s="74">
        <v>9</v>
      </c>
      <c r="L123" s="74">
        <v>6</v>
      </c>
      <c r="M123" s="74">
        <v>3</v>
      </c>
      <c r="N123" s="74">
        <v>1</v>
      </c>
      <c r="O123" s="74">
        <v>9</v>
      </c>
      <c r="P123" s="74">
        <v>5</v>
      </c>
      <c r="Q123" s="74">
        <v>3</v>
      </c>
      <c r="R123" s="74">
        <v>3</v>
      </c>
      <c r="S123" s="74">
        <v>3</v>
      </c>
      <c r="T123" s="74">
        <v>1</v>
      </c>
      <c r="U123" s="74">
        <v>1</v>
      </c>
      <c r="V123" s="74">
        <v>9</v>
      </c>
      <c r="W123" s="74">
        <v>1</v>
      </c>
      <c r="X123" s="74">
        <v>3</v>
      </c>
      <c r="Y123" s="74">
        <v>1</v>
      </c>
      <c r="Z123" s="74">
        <v>1</v>
      </c>
      <c r="AA123" s="74">
        <v>1</v>
      </c>
      <c r="AB123" s="74">
        <v>1</v>
      </c>
      <c r="AC123" s="74">
        <v>9</v>
      </c>
      <c r="AD123" s="74">
        <v>1</v>
      </c>
      <c r="AE123" s="74">
        <v>6</v>
      </c>
      <c r="AF123" s="74">
        <v>1</v>
      </c>
      <c r="AG123" s="74">
        <v>1</v>
      </c>
      <c r="AH123" s="74">
        <v>1</v>
      </c>
      <c r="AI123" s="74">
        <v>0</v>
      </c>
      <c r="AJ123" s="74">
        <v>0</v>
      </c>
      <c r="AK123" s="74">
        <v>0</v>
      </c>
      <c r="AL123" s="74">
        <v>0</v>
      </c>
      <c r="AM123" s="74">
        <v>0</v>
      </c>
      <c r="AN123" s="74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ht="16.5" x14ac:dyDescent="0.2">
      <c r="A124" s="74">
        <v>10120</v>
      </c>
      <c r="B124" s="74" t="s">
        <v>2239</v>
      </c>
      <c r="C124" s="74" t="s">
        <v>2097</v>
      </c>
      <c r="D124" s="74">
        <v>6</v>
      </c>
      <c r="E124" s="74">
        <v>9</v>
      </c>
      <c r="F124" s="74">
        <v>9</v>
      </c>
      <c r="G124" s="74">
        <v>6</v>
      </c>
      <c r="H124" s="74">
        <v>3</v>
      </c>
      <c r="I124" s="74">
        <v>9</v>
      </c>
      <c r="J124" s="74">
        <v>9</v>
      </c>
      <c r="K124" s="74">
        <v>9</v>
      </c>
      <c r="L124" s="74">
        <v>6</v>
      </c>
      <c r="M124" s="74">
        <v>3</v>
      </c>
      <c r="N124" s="74">
        <v>1</v>
      </c>
      <c r="O124" s="74">
        <v>9</v>
      </c>
      <c r="P124" s="74">
        <v>6</v>
      </c>
      <c r="Q124" s="74">
        <v>3</v>
      </c>
      <c r="R124" s="74">
        <v>3</v>
      </c>
      <c r="S124" s="74">
        <v>3</v>
      </c>
      <c r="T124" s="74">
        <v>1</v>
      </c>
      <c r="U124" s="74">
        <v>1</v>
      </c>
      <c r="V124" s="74">
        <v>9</v>
      </c>
      <c r="W124" s="74">
        <v>1</v>
      </c>
      <c r="X124" s="74">
        <v>3</v>
      </c>
      <c r="Y124" s="74">
        <v>1</v>
      </c>
      <c r="Z124" s="74">
        <v>1</v>
      </c>
      <c r="AA124" s="74">
        <v>1</v>
      </c>
      <c r="AB124" s="74">
        <v>1</v>
      </c>
      <c r="AC124" s="74">
        <v>9</v>
      </c>
      <c r="AD124" s="74">
        <v>1</v>
      </c>
      <c r="AE124" s="74">
        <v>6</v>
      </c>
      <c r="AF124" s="74">
        <v>1</v>
      </c>
      <c r="AG124" s="74">
        <v>1</v>
      </c>
      <c r="AH124" s="74">
        <v>1</v>
      </c>
      <c r="AI124" s="74">
        <v>0</v>
      </c>
      <c r="AJ124" s="74">
        <v>0</v>
      </c>
      <c r="AK124" s="74">
        <v>0</v>
      </c>
      <c r="AL124" s="74">
        <v>0</v>
      </c>
      <c r="AM124" s="74">
        <v>0</v>
      </c>
      <c r="AN124" s="7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ht="16.5" x14ac:dyDescent="0.2">
      <c r="A125" s="74">
        <v>10121</v>
      </c>
      <c r="B125" s="74" t="s">
        <v>2240</v>
      </c>
      <c r="C125" s="74" t="s">
        <v>2098</v>
      </c>
      <c r="D125" s="74">
        <v>6</v>
      </c>
      <c r="E125" s="74">
        <v>9</v>
      </c>
      <c r="F125" s="74">
        <v>9</v>
      </c>
      <c r="G125" s="74">
        <v>6</v>
      </c>
      <c r="H125" s="74">
        <v>3</v>
      </c>
      <c r="I125" s="74">
        <v>9</v>
      </c>
      <c r="J125" s="74">
        <v>9</v>
      </c>
      <c r="K125" s="74">
        <v>9</v>
      </c>
      <c r="L125" s="74">
        <v>6</v>
      </c>
      <c r="M125" s="74">
        <v>3</v>
      </c>
      <c r="N125" s="74">
        <v>1</v>
      </c>
      <c r="O125" s="74">
        <v>9</v>
      </c>
      <c r="P125" s="74">
        <v>6</v>
      </c>
      <c r="Q125" s="74">
        <v>4</v>
      </c>
      <c r="R125" s="74">
        <v>3</v>
      </c>
      <c r="S125" s="74">
        <v>3</v>
      </c>
      <c r="T125" s="74">
        <v>1</v>
      </c>
      <c r="U125" s="74">
        <v>1</v>
      </c>
      <c r="V125" s="74">
        <v>9</v>
      </c>
      <c r="W125" s="74">
        <v>1</v>
      </c>
      <c r="X125" s="74">
        <v>3</v>
      </c>
      <c r="Y125" s="74">
        <v>1</v>
      </c>
      <c r="Z125" s="74">
        <v>1</v>
      </c>
      <c r="AA125" s="74">
        <v>1</v>
      </c>
      <c r="AB125" s="74">
        <v>1</v>
      </c>
      <c r="AC125" s="74">
        <v>9</v>
      </c>
      <c r="AD125" s="74">
        <v>1</v>
      </c>
      <c r="AE125" s="74">
        <v>6</v>
      </c>
      <c r="AF125" s="74">
        <v>1</v>
      </c>
      <c r="AG125" s="74">
        <v>1</v>
      </c>
      <c r="AH125" s="74">
        <v>1</v>
      </c>
      <c r="AI125" s="74">
        <v>0</v>
      </c>
      <c r="AJ125" s="74">
        <v>0</v>
      </c>
      <c r="AK125" s="74">
        <v>0</v>
      </c>
      <c r="AL125" s="74">
        <v>0</v>
      </c>
      <c r="AM125" s="74">
        <v>0</v>
      </c>
      <c r="AN125" s="74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ht="16.5" x14ac:dyDescent="0.2">
      <c r="A126" s="74">
        <v>10122</v>
      </c>
      <c r="B126" s="74" t="s">
        <v>2241</v>
      </c>
      <c r="C126" s="74" t="s">
        <v>2098</v>
      </c>
      <c r="D126" s="74">
        <v>6</v>
      </c>
      <c r="E126" s="74">
        <v>9</v>
      </c>
      <c r="F126" s="74">
        <v>9</v>
      </c>
      <c r="G126" s="74">
        <v>6</v>
      </c>
      <c r="H126" s="74">
        <v>3</v>
      </c>
      <c r="I126" s="74">
        <v>9</v>
      </c>
      <c r="J126" s="74">
        <v>9</v>
      </c>
      <c r="K126" s="74">
        <v>9</v>
      </c>
      <c r="L126" s="74">
        <v>6</v>
      </c>
      <c r="M126" s="74">
        <v>3</v>
      </c>
      <c r="N126" s="74">
        <v>1</v>
      </c>
      <c r="O126" s="74">
        <v>9</v>
      </c>
      <c r="P126" s="74">
        <v>6</v>
      </c>
      <c r="Q126" s="74">
        <v>5</v>
      </c>
      <c r="R126" s="74">
        <v>3</v>
      </c>
      <c r="S126" s="74">
        <v>3</v>
      </c>
      <c r="T126" s="74">
        <v>1</v>
      </c>
      <c r="U126" s="74">
        <v>1</v>
      </c>
      <c r="V126" s="74">
        <v>9</v>
      </c>
      <c r="W126" s="74">
        <v>1</v>
      </c>
      <c r="X126" s="74">
        <v>3</v>
      </c>
      <c r="Y126" s="74">
        <v>1</v>
      </c>
      <c r="Z126" s="74">
        <v>1</v>
      </c>
      <c r="AA126" s="74">
        <v>1</v>
      </c>
      <c r="AB126" s="74">
        <v>1</v>
      </c>
      <c r="AC126" s="74">
        <v>9</v>
      </c>
      <c r="AD126" s="74">
        <v>1</v>
      </c>
      <c r="AE126" s="74">
        <v>6</v>
      </c>
      <c r="AF126" s="74">
        <v>1</v>
      </c>
      <c r="AG126" s="74">
        <v>1</v>
      </c>
      <c r="AH126" s="74">
        <v>1</v>
      </c>
      <c r="AI126" s="74">
        <v>0</v>
      </c>
      <c r="AJ126" s="74">
        <v>0</v>
      </c>
      <c r="AK126" s="74">
        <v>0</v>
      </c>
      <c r="AL126" s="74">
        <v>0</v>
      </c>
      <c r="AM126" s="74">
        <v>0</v>
      </c>
      <c r="AN126" s="74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ht="16.5" x14ac:dyDescent="0.2">
      <c r="A127" s="74">
        <v>10123</v>
      </c>
      <c r="B127" s="74" t="s">
        <v>2242</v>
      </c>
      <c r="C127" s="74" t="s">
        <v>2098</v>
      </c>
      <c r="D127" s="74">
        <v>6</v>
      </c>
      <c r="E127" s="74">
        <v>9</v>
      </c>
      <c r="F127" s="74">
        <v>9</v>
      </c>
      <c r="G127" s="74">
        <v>6</v>
      </c>
      <c r="H127" s="74">
        <v>3</v>
      </c>
      <c r="I127" s="74">
        <v>9</v>
      </c>
      <c r="J127" s="74">
        <v>9</v>
      </c>
      <c r="K127" s="74">
        <v>9</v>
      </c>
      <c r="L127" s="74">
        <v>6</v>
      </c>
      <c r="M127" s="74">
        <v>3</v>
      </c>
      <c r="N127" s="74">
        <v>1</v>
      </c>
      <c r="O127" s="74">
        <v>9</v>
      </c>
      <c r="P127" s="74">
        <v>6</v>
      </c>
      <c r="Q127" s="74">
        <v>6</v>
      </c>
      <c r="R127" s="74">
        <v>3</v>
      </c>
      <c r="S127" s="74">
        <v>3</v>
      </c>
      <c r="T127" s="74">
        <v>1</v>
      </c>
      <c r="U127" s="74">
        <v>1</v>
      </c>
      <c r="V127" s="74">
        <v>9</v>
      </c>
      <c r="W127" s="74">
        <v>1</v>
      </c>
      <c r="X127" s="74">
        <v>3</v>
      </c>
      <c r="Y127" s="74">
        <v>1</v>
      </c>
      <c r="Z127" s="74">
        <v>1</v>
      </c>
      <c r="AA127" s="74">
        <v>1</v>
      </c>
      <c r="AB127" s="74">
        <v>1</v>
      </c>
      <c r="AC127" s="74">
        <v>9</v>
      </c>
      <c r="AD127" s="74">
        <v>1</v>
      </c>
      <c r="AE127" s="74">
        <v>6</v>
      </c>
      <c r="AF127" s="74">
        <v>1</v>
      </c>
      <c r="AG127" s="74">
        <v>1</v>
      </c>
      <c r="AH127" s="74">
        <v>1</v>
      </c>
      <c r="AI127" s="74">
        <v>0</v>
      </c>
      <c r="AJ127" s="74">
        <v>0</v>
      </c>
      <c r="AK127" s="74">
        <v>0</v>
      </c>
      <c r="AL127" s="74">
        <v>0</v>
      </c>
      <c r="AM127" s="74">
        <v>0</v>
      </c>
      <c r="AN127" s="74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ht="16.5" x14ac:dyDescent="0.2">
      <c r="A128" s="74">
        <v>10124</v>
      </c>
      <c r="B128" s="74" t="s">
        <v>2243</v>
      </c>
      <c r="C128" s="74" t="s">
        <v>2101</v>
      </c>
      <c r="D128" s="74">
        <v>6</v>
      </c>
      <c r="E128" s="74">
        <v>9</v>
      </c>
      <c r="F128" s="74">
        <v>9</v>
      </c>
      <c r="G128" s="74">
        <v>6</v>
      </c>
      <c r="H128" s="74">
        <v>3</v>
      </c>
      <c r="I128" s="74">
        <v>9</v>
      </c>
      <c r="J128" s="74">
        <v>9</v>
      </c>
      <c r="K128" s="74">
        <v>9</v>
      </c>
      <c r="L128" s="74">
        <v>6</v>
      </c>
      <c r="M128" s="74">
        <v>3</v>
      </c>
      <c r="N128" s="74">
        <v>1</v>
      </c>
      <c r="O128" s="74">
        <v>9</v>
      </c>
      <c r="P128" s="74">
        <v>6</v>
      </c>
      <c r="Q128" s="74">
        <v>6</v>
      </c>
      <c r="R128" s="74">
        <v>3</v>
      </c>
      <c r="S128" s="74">
        <v>3</v>
      </c>
      <c r="T128" s="74">
        <v>1</v>
      </c>
      <c r="U128" s="74">
        <v>1</v>
      </c>
      <c r="V128" s="74">
        <v>9</v>
      </c>
      <c r="W128" s="74">
        <v>1</v>
      </c>
      <c r="X128" s="74">
        <v>4</v>
      </c>
      <c r="Y128" s="74">
        <v>1</v>
      </c>
      <c r="Z128" s="74">
        <v>1</v>
      </c>
      <c r="AA128" s="74">
        <v>1</v>
      </c>
      <c r="AB128" s="74">
        <v>1</v>
      </c>
      <c r="AC128" s="74">
        <v>9</v>
      </c>
      <c r="AD128" s="74">
        <v>1</v>
      </c>
      <c r="AE128" s="74">
        <v>6</v>
      </c>
      <c r="AF128" s="74">
        <v>1</v>
      </c>
      <c r="AG128" s="74">
        <v>1</v>
      </c>
      <c r="AH128" s="74">
        <v>1</v>
      </c>
      <c r="AI128" s="74">
        <v>0</v>
      </c>
      <c r="AJ128" s="74">
        <v>0</v>
      </c>
      <c r="AK128" s="74">
        <v>0</v>
      </c>
      <c r="AL128" s="74">
        <v>0</v>
      </c>
      <c r="AM128" s="74">
        <v>0</v>
      </c>
      <c r="AN128" s="74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ht="16.5" x14ac:dyDescent="0.2">
      <c r="A129" s="74">
        <v>10125</v>
      </c>
      <c r="B129" s="74" t="s">
        <v>2244</v>
      </c>
      <c r="C129" s="74" t="s">
        <v>2101</v>
      </c>
      <c r="D129" s="74">
        <v>6</v>
      </c>
      <c r="E129" s="74">
        <v>9</v>
      </c>
      <c r="F129" s="74">
        <v>9</v>
      </c>
      <c r="G129" s="74">
        <v>6</v>
      </c>
      <c r="H129" s="74">
        <v>3</v>
      </c>
      <c r="I129" s="74">
        <v>9</v>
      </c>
      <c r="J129" s="74">
        <v>9</v>
      </c>
      <c r="K129" s="74">
        <v>9</v>
      </c>
      <c r="L129" s="74">
        <v>6</v>
      </c>
      <c r="M129" s="74">
        <v>3</v>
      </c>
      <c r="N129" s="74">
        <v>1</v>
      </c>
      <c r="O129" s="74">
        <v>9</v>
      </c>
      <c r="P129" s="74">
        <v>6</v>
      </c>
      <c r="Q129" s="74">
        <v>6</v>
      </c>
      <c r="R129" s="74">
        <v>3</v>
      </c>
      <c r="S129" s="74">
        <v>3</v>
      </c>
      <c r="T129" s="74">
        <v>1</v>
      </c>
      <c r="U129" s="74">
        <v>1</v>
      </c>
      <c r="V129" s="74">
        <v>9</v>
      </c>
      <c r="W129" s="74">
        <v>1</v>
      </c>
      <c r="X129" s="74">
        <v>5</v>
      </c>
      <c r="Y129" s="74">
        <v>1</v>
      </c>
      <c r="Z129" s="74">
        <v>1</v>
      </c>
      <c r="AA129" s="74">
        <v>1</v>
      </c>
      <c r="AB129" s="74">
        <v>1</v>
      </c>
      <c r="AC129" s="74">
        <v>9</v>
      </c>
      <c r="AD129" s="74">
        <v>1</v>
      </c>
      <c r="AE129" s="74">
        <v>6</v>
      </c>
      <c r="AF129" s="74">
        <v>1</v>
      </c>
      <c r="AG129" s="74">
        <v>1</v>
      </c>
      <c r="AH129" s="74">
        <v>1</v>
      </c>
      <c r="AI129" s="74">
        <v>0</v>
      </c>
      <c r="AJ129" s="74">
        <v>0</v>
      </c>
      <c r="AK129" s="74">
        <v>0</v>
      </c>
      <c r="AL129" s="74">
        <v>0</v>
      </c>
      <c r="AM129" s="74">
        <v>0</v>
      </c>
      <c r="AN129" s="74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ht="16.5" x14ac:dyDescent="0.2">
      <c r="A130" s="74">
        <v>10126</v>
      </c>
      <c r="B130" s="74" t="s">
        <v>2245</v>
      </c>
      <c r="C130" s="74" t="s">
        <v>2101</v>
      </c>
      <c r="D130" s="74">
        <v>6</v>
      </c>
      <c r="E130" s="74">
        <v>9</v>
      </c>
      <c r="F130" s="74">
        <v>9</v>
      </c>
      <c r="G130" s="74">
        <v>6</v>
      </c>
      <c r="H130" s="74">
        <v>3</v>
      </c>
      <c r="I130" s="74">
        <v>9</v>
      </c>
      <c r="J130" s="74">
        <v>9</v>
      </c>
      <c r="K130" s="74">
        <v>9</v>
      </c>
      <c r="L130" s="74">
        <v>6</v>
      </c>
      <c r="M130" s="74">
        <v>3</v>
      </c>
      <c r="N130" s="74">
        <v>1</v>
      </c>
      <c r="O130" s="74">
        <v>9</v>
      </c>
      <c r="P130" s="74">
        <v>6</v>
      </c>
      <c r="Q130" s="74">
        <v>6</v>
      </c>
      <c r="R130" s="74">
        <v>3</v>
      </c>
      <c r="S130" s="74">
        <v>3</v>
      </c>
      <c r="T130" s="74">
        <v>1</v>
      </c>
      <c r="U130" s="74">
        <v>1</v>
      </c>
      <c r="V130" s="74">
        <v>9</v>
      </c>
      <c r="W130" s="74">
        <v>1</v>
      </c>
      <c r="X130" s="74">
        <v>6</v>
      </c>
      <c r="Y130" s="74">
        <v>1</v>
      </c>
      <c r="Z130" s="74">
        <v>1</v>
      </c>
      <c r="AA130" s="74">
        <v>1</v>
      </c>
      <c r="AB130" s="74">
        <v>1</v>
      </c>
      <c r="AC130" s="74">
        <v>9</v>
      </c>
      <c r="AD130" s="74">
        <v>1</v>
      </c>
      <c r="AE130" s="74">
        <v>6</v>
      </c>
      <c r="AF130" s="74">
        <v>1</v>
      </c>
      <c r="AG130" s="74">
        <v>1</v>
      </c>
      <c r="AH130" s="74">
        <v>1</v>
      </c>
      <c r="AI130" s="74">
        <v>0</v>
      </c>
      <c r="AJ130" s="74">
        <v>0</v>
      </c>
      <c r="AK130" s="74">
        <v>0</v>
      </c>
      <c r="AL130" s="74">
        <v>0</v>
      </c>
      <c r="AM130" s="74">
        <v>0</v>
      </c>
      <c r="AN130" s="74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ht="16.5" x14ac:dyDescent="0.2">
      <c r="A131" s="74">
        <v>10127</v>
      </c>
      <c r="B131" s="74" t="s">
        <v>2246</v>
      </c>
      <c r="C131" s="74" t="s">
        <v>3488</v>
      </c>
      <c r="D131" s="74">
        <v>6</v>
      </c>
      <c r="E131" s="74">
        <v>9</v>
      </c>
      <c r="F131" s="74">
        <v>9</v>
      </c>
      <c r="G131" s="74">
        <v>6</v>
      </c>
      <c r="H131" s="74">
        <v>3</v>
      </c>
      <c r="I131" s="74">
        <v>9</v>
      </c>
      <c r="J131" s="74">
        <v>9</v>
      </c>
      <c r="K131" s="74">
        <v>9</v>
      </c>
      <c r="L131" s="74">
        <v>6</v>
      </c>
      <c r="M131" s="74">
        <v>3</v>
      </c>
      <c r="N131" s="74">
        <v>2</v>
      </c>
      <c r="O131" s="74">
        <v>9</v>
      </c>
      <c r="P131" s="74">
        <v>6</v>
      </c>
      <c r="Q131" s="74">
        <v>6</v>
      </c>
      <c r="R131" s="74">
        <v>3</v>
      </c>
      <c r="S131" s="74">
        <v>3</v>
      </c>
      <c r="T131" s="74">
        <v>2</v>
      </c>
      <c r="U131" s="74">
        <v>1</v>
      </c>
      <c r="V131" s="74">
        <v>9</v>
      </c>
      <c r="W131" s="74">
        <v>1</v>
      </c>
      <c r="X131" s="74">
        <v>6</v>
      </c>
      <c r="Y131" s="74">
        <v>1</v>
      </c>
      <c r="Z131" s="74">
        <v>1</v>
      </c>
      <c r="AA131" s="74">
        <v>1</v>
      </c>
      <c r="AB131" s="74">
        <v>1</v>
      </c>
      <c r="AC131" s="74">
        <v>9</v>
      </c>
      <c r="AD131" s="74">
        <v>1</v>
      </c>
      <c r="AE131" s="74">
        <v>6</v>
      </c>
      <c r="AF131" s="74">
        <v>1</v>
      </c>
      <c r="AG131" s="74">
        <v>1</v>
      </c>
      <c r="AH131" s="74">
        <v>1</v>
      </c>
      <c r="AI131" s="74">
        <v>0</v>
      </c>
      <c r="AJ131" s="74">
        <v>0</v>
      </c>
      <c r="AK131" s="74">
        <v>0</v>
      </c>
      <c r="AL131" s="74">
        <v>0</v>
      </c>
      <c r="AM131" s="74">
        <v>0</v>
      </c>
      <c r="AN131" s="74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ht="16.5" x14ac:dyDescent="0.2">
      <c r="A132" s="74">
        <v>10128</v>
      </c>
      <c r="B132" s="74" t="s">
        <v>2247</v>
      </c>
      <c r="C132" s="74" t="s">
        <v>3488</v>
      </c>
      <c r="D132" s="74">
        <v>6</v>
      </c>
      <c r="E132" s="74">
        <v>9</v>
      </c>
      <c r="F132" s="74">
        <v>9</v>
      </c>
      <c r="G132" s="74">
        <v>6</v>
      </c>
      <c r="H132" s="74">
        <v>3</v>
      </c>
      <c r="I132" s="74">
        <v>9</v>
      </c>
      <c r="J132" s="74">
        <v>9</v>
      </c>
      <c r="K132" s="74">
        <v>9</v>
      </c>
      <c r="L132" s="74">
        <v>6</v>
      </c>
      <c r="M132" s="74">
        <v>3</v>
      </c>
      <c r="N132" s="74">
        <v>3</v>
      </c>
      <c r="O132" s="74">
        <v>9</v>
      </c>
      <c r="P132" s="74">
        <v>6</v>
      </c>
      <c r="Q132" s="74">
        <v>6</v>
      </c>
      <c r="R132" s="74">
        <v>3</v>
      </c>
      <c r="S132" s="74">
        <v>3</v>
      </c>
      <c r="T132" s="74">
        <v>3</v>
      </c>
      <c r="U132" s="74">
        <v>1</v>
      </c>
      <c r="V132" s="74">
        <v>9</v>
      </c>
      <c r="W132" s="74">
        <v>1</v>
      </c>
      <c r="X132" s="74">
        <v>6</v>
      </c>
      <c r="Y132" s="74">
        <v>1</v>
      </c>
      <c r="Z132" s="74">
        <v>1</v>
      </c>
      <c r="AA132" s="74">
        <v>1</v>
      </c>
      <c r="AB132" s="74">
        <v>1</v>
      </c>
      <c r="AC132" s="74">
        <v>9</v>
      </c>
      <c r="AD132" s="74">
        <v>1</v>
      </c>
      <c r="AE132" s="74">
        <v>6</v>
      </c>
      <c r="AF132" s="74">
        <v>1</v>
      </c>
      <c r="AG132" s="74">
        <v>1</v>
      </c>
      <c r="AH132" s="74">
        <v>1</v>
      </c>
      <c r="AI132" s="74">
        <v>0</v>
      </c>
      <c r="AJ132" s="74">
        <v>0</v>
      </c>
      <c r="AK132" s="74">
        <v>0</v>
      </c>
      <c r="AL132" s="74">
        <v>0</v>
      </c>
      <c r="AM132" s="74">
        <v>0</v>
      </c>
      <c r="AN132" s="74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ht="16.5" x14ac:dyDescent="0.2">
      <c r="A133" s="74">
        <v>10129</v>
      </c>
      <c r="B133" s="74" t="s">
        <v>2248</v>
      </c>
      <c r="C133" s="74" t="s">
        <v>3486</v>
      </c>
      <c r="D133" s="74">
        <v>6</v>
      </c>
      <c r="E133" s="74">
        <v>9</v>
      </c>
      <c r="F133" s="74">
        <v>9</v>
      </c>
      <c r="G133" s="74">
        <v>6</v>
      </c>
      <c r="H133" s="74">
        <v>3</v>
      </c>
      <c r="I133" s="74">
        <v>9</v>
      </c>
      <c r="J133" s="74">
        <v>9</v>
      </c>
      <c r="K133" s="74">
        <v>9</v>
      </c>
      <c r="L133" s="74">
        <v>7</v>
      </c>
      <c r="M133" s="74">
        <v>3</v>
      </c>
      <c r="N133" s="74">
        <v>3</v>
      </c>
      <c r="O133" s="74">
        <v>9</v>
      </c>
      <c r="P133" s="74">
        <v>6</v>
      </c>
      <c r="Q133" s="74">
        <v>6</v>
      </c>
      <c r="R133" s="74">
        <v>3</v>
      </c>
      <c r="S133" s="74">
        <v>3</v>
      </c>
      <c r="T133" s="74">
        <v>3</v>
      </c>
      <c r="U133" s="74">
        <v>1</v>
      </c>
      <c r="V133" s="74">
        <v>9</v>
      </c>
      <c r="W133" s="74">
        <v>1</v>
      </c>
      <c r="X133" s="74">
        <v>6</v>
      </c>
      <c r="Y133" s="74">
        <v>1</v>
      </c>
      <c r="Z133" s="74">
        <v>1</v>
      </c>
      <c r="AA133" s="74">
        <v>1</v>
      </c>
      <c r="AB133" s="74">
        <v>1</v>
      </c>
      <c r="AC133" s="74">
        <v>9</v>
      </c>
      <c r="AD133" s="74">
        <v>1</v>
      </c>
      <c r="AE133" s="74">
        <v>6</v>
      </c>
      <c r="AF133" s="74">
        <v>1</v>
      </c>
      <c r="AG133" s="74">
        <v>1</v>
      </c>
      <c r="AH133" s="74">
        <v>1</v>
      </c>
      <c r="AI133" s="74">
        <v>0</v>
      </c>
      <c r="AJ133" s="74">
        <v>0</v>
      </c>
      <c r="AK133" s="74">
        <v>0</v>
      </c>
      <c r="AL133" s="74">
        <v>0</v>
      </c>
      <c r="AM133" s="74">
        <v>0</v>
      </c>
      <c r="AN133" s="74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ht="16.5" x14ac:dyDescent="0.2">
      <c r="A134" s="74">
        <v>10130</v>
      </c>
      <c r="B134" s="74" t="s">
        <v>2249</v>
      </c>
      <c r="C134" s="74" t="s">
        <v>2098</v>
      </c>
      <c r="D134" s="74">
        <v>6</v>
      </c>
      <c r="E134" s="74">
        <v>9</v>
      </c>
      <c r="F134" s="74">
        <v>9</v>
      </c>
      <c r="G134" s="74">
        <v>6</v>
      </c>
      <c r="H134" s="74">
        <v>3</v>
      </c>
      <c r="I134" s="74">
        <v>9</v>
      </c>
      <c r="J134" s="74">
        <v>9</v>
      </c>
      <c r="K134" s="74">
        <v>9</v>
      </c>
      <c r="L134" s="74">
        <v>7</v>
      </c>
      <c r="M134" s="74">
        <v>3</v>
      </c>
      <c r="N134" s="74">
        <v>3</v>
      </c>
      <c r="O134" s="74">
        <v>9</v>
      </c>
      <c r="P134" s="74">
        <v>6</v>
      </c>
      <c r="Q134" s="74">
        <v>7</v>
      </c>
      <c r="R134" s="74">
        <v>3</v>
      </c>
      <c r="S134" s="74">
        <v>3</v>
      </c>
      <c r="T134" s="74">
        <v>3</v>
      </c>
      <c r="U134" s="74">
        <v>1</v>
      </c>
      <c r="V134" s="74">
        <v>9</v>
      </c>
      <c r="W134" s="74">
        <v>1</v>
      </c>
      <c r="X134" s="74">
        <v>6</v>
      </c>
      <c r="Y134" s="74">
        <v>1</v>
      </c>
      <c r="Z134" s="74">
        <v>1</v>
      </c>
      <c r="AA134" s="74">
        <v>1</v>
      </c>
      <c r="AB134" s="74">
        <v>1</v>
      </c>
      <c r="AC134" s="74">
        <v>9</v>
      </c>
      <c r="AD134" s="74">
        <v>1</v>
      </c>
      <c r="AE134" s="74">
        <v>6</v>
      </c>
      <c r="AF134" s="74">
        <v>1</v>
      </c>
      <c r="AG134" s="74">
        <v>1</v>
      </c>
      <c r="AH134" s="74">
        <v>1</v>
      </c>
      <c r="AI134" s="74">
        <v>0</v>
      </c>
      <c r="AJ134" s="74">
        <v>0</v>
      </c>
      <c r="AK134" s="74">
        <v>0</v>
      </c>
      <c r="AL134" s="74">
        <v>0</v>
      </c>
      <c r="AM134" s="74">
        <v>0</v>
      </c>
      <c r="AN134" s="7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ht="16.5" x14ac:dyDescent="0.2">
      <c r="A135" s="74">
        <v>10131</v>
      </c>
      <c r="B135" s="74" t="s">
        <v>2250</v>
      </c>
      <c r="C135" s="74" t="s">
        <v>2091</v>
      </c>
      <c r="D135" s="74">
        <v>6</v>
      </c>
      <c r="E135" s="74">
        <v>10</v>
      </c>
      <c r="F135" s="74">
        <v>9</v>
      </c>
      <c r="G135" s="74">
        <v>6</v>
      </c>
      <c r="H135" s="74">
        <v>3</v>
      </c>
      <c r="I135" s="74">
        <v>9</v>
      </c>
      <c r="J135" s="74">
        <v>9</v>
      </c>
      <c r="K135" s="74">
        <v>9</v>
      </c>
      <c r="L135" s="74">
        <v>7</v>
      </c>
      <c r="M135" s="74">
        <v>3</v>
      </c>
      <c r="N135" s="74">
        <v>3</v>
      </c>
      <c r="O135" s="74">
        <v>9</v>
      </c>
      <c r="P135" s="74">
        <v>6</v>
      </c>
      <c r="Q135" s="74">
        <v>7</v>
      </c>
      <c r="R135" s="74">
        <v>3</v>
      </c>
      <c r="S135" s="74">
        <v>3</v>
      </c>
      <c r="T135" s="74">
        <v>3</v>
      </c>
      <c r="U135" s="74">
        <v>1</v>
      </c>
      <c r="V135" s="74">
        <v>9</v>
      </c>
      <c r="W135" s="74">
        <v>1</v>
      </c>
      <c r="X135" s="74">
        <v>6</v>
      </c>
      <c r="Y135" s="74">
        <v>1</v>
      </c>
      <c r="Z135" s="74">
        <v>1</v>
      </c>
      <c r="AA135" s="74">
        <v>1</v>
      </c>
      <c r="AB135" s="74">
        <v>1</v>
      </c>
      <c r="AC135" s="74">
        <v>9</v>
      </c>
      <c r="AD135" s="74">
        <v>1</v>
      </c>
      <c r="AE135" s="74">
        <v>6</v>
      </c>
      <c r="AF135" s="74">
        <v>1</v>
      </c>
      <c r="AG135" s="74">
        <v>1</v>
      </c>
      <c r="AH135" s="74">
        <v>1</v>
      </c>
      <c r="AI135" s="74">
        <v>0</v>
      </c>
      <c r="AJ135" s="74">
        <v>0</v>
      </c>
      <c r="AK135" s="74">
        <v>0</v>
      </c>
      <c r="AL135" s="74">
        <v>0</v>
      </c>
      <c r="AM135" s="74">
        <v>0</v>
      </c>
      <c r="AN135" s="74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ht="16.5" x14ac:dyDescent="0.2">
      <c r="A136" s="74">
        <v>10132</v>
      </c>
      <c r="B136" s="74" t="s">
        <v>2251</v>
      </c>
      <c r="C136" s="74" t="s">
        <v>2091</v>
      </c>
      <c r="D136" s="74">
        <v>6</v>
      </c>
      <c r="E136" s="74">
        <v>11</v>
      </c>
      <c r="F136" s="74">
        <v>9</v>
      </c>
      <c r="G136" s="74">
        <v>6</v>
      </c>
      <c r="H136" s="74">
        <v>3</v>
      </c>
      <c r="I136" s="74">
        <v>9</v>
      </c>
      <c r="J136" s="74">
        <v>9</v>
      </c>
      <c r="K136" s="74">
        <v>9</v>
      </c>
      <c r="L136" s="74">
        <v>7</v>
      </c>
      <c r="M136" s="74">
        <v>3</v>
      </c>
      <c r="N136" s="74">
        <v>3</v>
      </c>
      <c r="O136" s="74">
        <v>9</v>
      </c>
      <c r="P136" s="74">
        <v>6</v>
      </c>
      <c r="Q136" s="74">
        <v>7</v>
      </c>
      <c r="R136" s="74">
        <v>3</v>
      </c>
      <c r="S136" s="74">
        <v>3</v>
      </c>
      <c r="T136" s="74">
        <v>3</v>
      </c>
      <c r="U136" s="74">
        <v>1</v>
      </c>
      <c r="V136" s="74">
        <v>9</v>
      </c>
      <c r="W136" s="74">
        <v>1</v>
      </c>
      <c r="X136" s="74">
        <v>6</v>
      </c>
      <c r="Y136" s="74">
        <v>1</v>
      </c>
      <c r="Z136" s="74">
        <v>1</v>
      </c>
      <c r="AA136" s="74">
        <v>1</v>
      </c>
      <c r="AB136" s="74">
        <v>1</v>
      </c>
      <c r="AC136" s="74">
        <v>9</v>
      </c>
      <c r="AD136" s="74">
        <v>1</v>
      </c>
      <c r="AE136" s="74">
        <v>6</v>
      </c>
      <c r="AF136" s="74">
        <v>1</v>
      </c>
      <c r="AG136" s="74">
        <v>1</v>
      </c>
      <c r="AH136" s="74">
        <v>1</v>
      </c>
      <c r="AI136" s="74">
        <v>0</v>
      </c>
      <c r="AJ136" s="74">
        <v>0</v>
      </c>
      <c r="AK136" s="74">
        <v>0</v>
      </c>
      <c r="AL136" s="74">
        <v>0</v>
      </c>
      <c r="AM136" s="74">
        <v>0</v>
      </c>
      <c r="AN136" s="74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ht="16.5" x14ac:dyDescent="0.2">
      <c r="A137" s="74">
        <v>10133</v>
      </c>
      <c r="B137" s="74" t="s">
        <v>2252</v>
      </c>
      <c r="C137" s="74" t="s">
        <v>2092</v>
      </c>
      <c r="D137" s="74">
        <v>6</v>
      </c>
      <c r="E137" s="74">
        <v>11</v>
      </c>
      <c r="F137" s="74">
        <v>10</v>
      </c>
      <c r="G137" s="74">
        <v>6</v>
      </c>
      <c r="H137" s="74">
        <v>3</v>
      </c>
      <c r="I137" s="74">
        <v>9</v>
      </c>
      <c r="J137" s="74">
        <v>9</v>
      </c>
      <c r="K137" s="74">
        <v>9</v>
      </c>
      <c r="L137" s="74">
        <v>7</v>
      </c>
      <c r="M137" s="74">
        <v>3</v>
      </c>
      <c r="N137" s="74">
        <v>3</v>
      </c>
      <c r="O137" s="74">
        <v>9</v>
      </c>
      <c r="P137" s="74">
        <v>6</v>
      </c>
      <c r="Q137" s="74">
        <v>7</v>
      </c>
      <c r="R137" s="74">
        <v>3</v>
      </c>
      <c r="S137" s="74">
        <v>3</v>
      </c>
      <c r="T137" s="74">
        <v>3</v>
      </c>
      <c r="U137" s="74">
        <v>1</v>
      </c>
      <c r="V137" s="74">
        <v>9</v>
      </c>
      <c r="W137" s="74">
        <v>1</v>
      </c>
      <c r="X137" s="74">
        <v>6</v>
      </c>
      <c r="Y137" s="74">
        <v>1</v>
      </c>
      <c r="Z137" s="74">
        <v>1</v>
      </c>
      <c r="AA137" s="74">
        <v>1</v>
      </c>
      <c r="AB137" s="74">
        <v>1</v>
      </c>
      <c r="AC137" s="74">
        <v>9</v>
      </c>
      <c r="AD137" s="74">
        <v>1</v>
      </c>
      <c r="AE137" s="74">
        <v>6</v>
      </c>
      <c r="AF137" s="74">
        <v>1</v>
      </c>
      <c r="AG137" s="74">
        <v>1</v>
      </c>
      <c r="AH137" s="74">
        <v>1</v>
      </c>
      <c r="AI137" s="74">
        <v>0</v>
      </c>
      <c r="AJ137" s="74">
        <v>0</v>
      </c>
      <c r="AK137" s="74">
        <v>0</v>
      </c>
      <c r="AL137" s="74">
        <v>0</v>
      </c>
      <c r="AM137" s="74">
        <v>0</v>
      </c>
      <c r="AN137" s="74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ht="16.5" x14ac:dyDescent="0.2">
      <c r="A138" s="74">
        <v>10134</v>
      </c>
      <c r="B138" s="74" t="s">
        <v>2253</v>
      </c>
      <c r="C138" s="74" t="s">
        <v>2092</v>
      </c>
      <c r="D138" s="74">
        <v>6</v>
      </c>
      <c r="E138" s="74">
        <v>11</v>
      </c>
      <c r="F138" s="74">
        <v>11</v>
      </c>
      <c r="G138" s="74">
        <v>6</v>
      </c>
      <c r="H138" s="74">
        <v>3</v>
      </c>
      <c r="I138" s="74">
        <v>9</v>
      </c>
      <c r="J138" s="74">
        <v>9</v>
      </c>
      <c r="K138" s="74">
        <v>9</v>
      </c>
      <c r="L138" s="74">
        <v>7</v>
      </c>
      <c r="M138" s="74">
        <v>3</v>
      </c>
      <c r="N138" s="74">
        <v>3</v>
      </c>
      <c r="O138" s="74">
        <v>9</v>
      </c>
      <c r="P138" s="74">
        <v>6</v>
      </c>
      <c r="Q138" s="74">
        <v>7</v>
      </c>
      <c r="R138" s="74">
        <v>3</v>
      </c>
      <c r="S138" s="74">
        <v>3</v>
      </c>
      <c r="T138" s="74">
        <v>3</v>
      </c>
      <c r="U138" s="74">
        <v>1</v>
      </c>
      <c r="V138" s="74">
        <v>9</v>
      </c>
      <c r="W138" s="74">
        <v>1</v>
      </c>
      <c r="X138" s="74">
        <v>6</v>
      </c>
      <c r="Y138" s="74">
        <v>1</v>
      </c>
      <c r="Z138" s="74">
        <v>1</v>
      </c>
      <c r="AA138" s="74">
        <v>1</v>
      </c>
      <c r="AB138" s="74">
        <v>1</v>
      </c>
      <c r="AC138" s="74">
        <v>9</v>
      </c>
      <c r="AD138" s="74">
        <v>1</v>
      </c>
      <c r="AE138" s="74">
        <v>6</v>
      </c>
      <c r="AF138" s="74">
        <v>1</v>
      </c>
      <c r="AG138" s="74">
        <v>1</v>
      </c>
      <c r="AH138" s="74">
        <v>1</v>
      </c>
      <c r="AI138" s="74">
        <v>0</v>
      </c>
      <c r="AJ138" s="74">
        <v>0</v>
      </c>
      <c r="AK138" s="74">
        <v>0</v>
      </c>
      <c r="AL138" s="74">
        <v>0</v>
      </c>
      <c r="AM138" s="74">
        <v>0</v>
      </c>
      <c r="AN138" s="74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ht="16.5" x14ac:dyDescent="0.2">
      <c r="A139" s="74">
        <v>10135</v>
      </c>
      <c r="B139" s="74" t="s">
        <v>2254</v>
      </c>
      <c r="C139" s="74" t="s">
        <v>2092</v>
      </c>
      <c r="D139" s="74">
        <v>6</v>
      </c>
      <c r="E139" s="74">
        <v>11</v>
      </c>
      <c r="F139" s="74">
        <v>12</v>
      </c>
      <c r="G139" s="74">
        <v>6</v>
      </c>
      <c r="H139" s="74">
        <v>3</v>
      </c>
      <c r="I139" s="74">
        <v>9</v>
      </c>
      <c r="J139" s="74">
        <v>9</v>
      </c>
      <c r="K139" s="74">
        <v>9</v>
      </c>
      <c r="L139" s="74">
        <v>7</v>
      </c>
      <c r="M139" s="74">
        <v>3</v>
      </c>
      <c r="N139" s="74">
        <v>3</v>
      </c>
      <c r="O139" s="74">
        <v>9</v>
      </c>
      <c r="P139" s="74">
        <v>6</v>
      </c>
      <c r="Q139" s="74">
        <v>7</v>
      </c>
      <c r="R139" s="74">
        <v>3</v>
      </c>
      <c r="S139" s="74">
        <v>3</v>
      </c>
      <c r="T139" s="74">
        <v>3</v>
      </c>
      <c r="U139" s="74">
        <v>1</v>
      </c>
      <c r="V139" s="74">
        <v>9</v>
      </c>
      <c r="W139" s="74">
        <v>1</v>
      </c>
      <c r="X139" s="74">
        <v>6</v>
      </c>
      <c r="Y139" s="74">
        <v>1</v>
      </c>
      <c r="Z139" s="74">
        <v>1</v>
      </c>
      <c r="AA139" s="74">
        <v>1</v>
      </c>
      <c r="AB139" s="74">
        <v>1</v>
      </c>
      <c r="AC139" s="74">
        <v>9</v>
      </c>
      <c r="AD139" s="74">
        <v>1</v>
      </c>
      <c r="AE139" s="74">
        <v>6</v>
      </c>
      <c r="AF139" s="74">
        <v>1</v>
      </c>
      <c r="AG139" s="74">
        <v>1</v>
      </c>
      <c r="AH139" s="74">
        <v>1</v>
      </c>
      <c r="AI139" s="74">
        <v>0</v>
      </c>
      <c r="AJ139" s="74">
        <v>0</v>
      </c>
      <c r="AK139" s="74">
        <v>0</v>
      </c>
      <c r="AL139" s="74">
        <v>0</v>
      </c>
      <c r="AM139" s="74">
        <v>0</v>
      </c>
      <c r="AN139" s="74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ht="16.5" x14ac:dyDescent="0.2">
      <c r="A140" s="74">
        <v>10136</v>
      </c>
      <c r="B140" s="74" t="s">
        <v>2255</v>
      </c>
      <c r="C140" s="74" t="s">
        <v>2093</v>
      </c>
      <c r="D140" s="74">
        <v>6</v>
      </c>
      <c r="E140" s="74">
        <v>11</v>
      </c>
      <c r="F140" s="74">
        <v>12</v>
      </c>
      <c r="G140" s="74">
        <v>6</v>
      </c>
      <c r="H140" s="74">
        <v>3</v>
      </c>
      <c r="I140" s="74">
        <v>10</v>
      </c>
      <c r="J140" s="74">
        <v>9</v>
      </c>
      <c r="K140" s="74">
        <v>9</v>
      </c>
      <c r="L140" s="74">
        <v>7</v>
      </c>
      <c r="M140" s="74">
        <v>3</v>
      </c>
      <c r="N140" s="74">
        <v>3</v>
      </c>
      <c r="O140" s="74">
        <v>9</v>
      </c>
      <c r="P140" s="74">
        <v>6</v>
      </c>
      <c r="Q140" s="74">
        <v>7</v>
      </c>
      <c r="R140" s="74">
        <v>3</v>
      </c>
      <c r="S140" s="74">
        <v>3</v>
      </c>
      <c r="T140" s="74">
        <v>3</v>
      </c>
      <c r="U140" s="74">
        <v>1</v>
      </c>
      <c r="V140" s="74">
        <v>9</v>
      </c>
      <c r="W140" s="74">
        <v>1</v>
      </c>
      <c r="X140" s="74">
        <v>6</v>
      </c>
      <c r="Y140" s="74">
        <v>1</v>
      </c>
      <c r="Z140" s="74">
        <v>1</v>
      </c>
      <c r="AA140" s="74">
        <v>1</v>
      </c>
      <c r="AB140" s="74">
        <v>1</v>
      </c>
      <c r="AC140" s="74">
        <v>9</v>
      </c>
      <c r="AD140" s="74">
        <v>1</v>
      </c>
      <c r="AE140" s="74">
        <v>6</v>
      </c>
      <c r="AF140" s="74">
        <v>1</v>
      </c>
      <c r="AG140" s="74">
        <v>1</v>
      </c>
      <c r="AH140" s="74">
        <v>1</v>
      </c>
      <c r="AI140" s="74">
        <v>0</v>
      </c>
      <c r="AJ140" s="74">
        <v>0</v>
      </c>
      <c r="AK140" s="74">
        <v>0</v>
      </c>
      <c r="AL140" s="74">
        <v>0</v>
      </c>
      <c r="AM140" s="74">
        <v>0</v>
      </c>
      <c r="AN140" s="74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ht="16.5" x14ac:dyDescent="0.2">
      <c r="A141" s="74">
        <v>10137</v>
      </c>
      <c r="B141" s="74" t="s">
        <v>2256</v>
      </c>
      <c r="C141" s="74" t="s">
        <v>2093</v>
      </c>
      <c r="D141" s="74">
        <v>6</v>
      </c>
      <c r="E141" s="74">
        <v>11</v>
      </c>
      <c r="F141" s="74">
        <v>12</v>
      </c>
      <c r="G141" s="74">
        <v>6</v>
      </c>
      <c r="H141" s="74">
        <v>3</v>
      </c>
      <c r="I141" s="74">
        <v>11</v>
      </c>
      <c r="J141" s="74">
        <v>9</v>
      </c>
      <c r="K141" s="74">
        <v>9</v>
      </c>
      <c r="L141" s="74">
        <v>7</v>
      </c>
      <c r="M141" s="74">
        <v>3</v>
      </c>
      <c r="N141" s="74">
        <v>3</v>
      </c>
      <c r="O141" s="74">
        <v>9</v>
      </c>
      <c r="P141" s="74">
        <v>6</v>
      </c>
      <c r="Q141" s="74">
        <v>7</v>
      </c>
      <c r="R141" s="74">
        <v>3</v>
      </c>
      <c r="S141" s="74">
        <v>3</v>
      </c>
      <c r="T141" s="74">
        <v>3</v>
      </c>
      <c r="U141" s="74">
        <v>1</v>
      </c>
      <c r="V141" s="74">
        <v>9</v>
      </c>
      <c r="W141" s="74">
        <v>1</v>
      </c>
      <c r="X141" s="74">
        <v>6</v>
      </c>
      <c r="Y141" s="74">
        <v>1</v>
      </c>
      <c r="Z141" s="74">
        <v>1</v>
      </c>
      <c r="AA141" s="74">
        <v>1</v>
      </c>
      <c r="AB141" s="74">
        <v>1</v>
      </c>
      <c r="AC141" s="74">
        <v>9</v>
      </c>
      <c r="AD141" s="74">
        <v>1</v>
      </c>
      <c r="AE141" s="74">
        <v>6</v>
      </c>
      <c r="AF141" s="74">
        <v>1</v>
      </c>
      <c r="AG141" s="74">
        <v>1</v>
      </c>
      <c r="AH141" s="74">
        <v>1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ht="16.5" x14ac:dyDescent="0.2">
      <c r="A142" s="74">
        <v>10138</v>
      </c>
      <c r="B142" s="74" t="s">
        <v>2257</v>
      </c>
      <c r="C142" s="74" t="s">
        <v>2094</v>
      </c>
      <c r="D142" s="74">
        <v>6</v>
      </c>
      <c r="E142" s="74">
        <v>11</v>
      </c>
      <c r="F142" s="74">
        <v>12</v>
      </c>
      <c r="G142" s="74">
        <v>6</v>
      </c>
      <c r="H142" s="74">
        <v>3</v>
      </c>
      <c r="I142" s="74">
        <v>11</v>
      </c>
      <c r="J142" s="74">
        <v>10</v>
      </c>
      <c r="K142" s="74">
        <v>9</v>
      </c>
      <c r="L142" s="74">
        <v>7</v>
      </c>
      <c r="M142" s="74">
        <v>3</v>
      </c>
      <c r="N142" s="74">
        <v>3</v>
      </c>
      <c r="O142" s="74">
        <v>9</v>
      </c>
      <c r="P142" s="74">
        <v>6</v>
      </c>
      <c r="Q142" s="74">
        <v>7</v>
      </c>
      <c r="R142" s="74">
        <v>3</v>
      </c>
      <c r="S142" s="74">
        <v>3</v>
      </c>
      <c r="T142" s="74">
        <v>3</v>
      </c>
      <c r="U142" s="74">
        <v>1</v>
      </c>
      <c r="V142" s="74">
        <v>9</v>
      </c>
      <c r="W142" s="74">
        <v>1</v>
      </c>
      <c r="X142" s="74">
        <v>6</v>
      </c>
      <c r="Y142" s="74">
        <v>1</v>
      </c>
      <c r="Z142" s="74">
        <v>1</v>
      </c>
      <c r="AA142" s="74">
        <v>1</v>
      </c>
      <c r="AB142" s="74">
        <v>1</v>
      </c>
      <c r="AC142" s="74">
        <v>9</v>
      </c>
      <c r="AD142" s="74">
        <v>1</v>
      </c>
      <c r="AE142" s="74">
        <v>6</v>
      </c>
      <c r="AF142" s="74">
        <v>1</v>
      </c>
      <c r="AG142" s="74">
        <v>1</v>
      </c>
      <c r="AH142" s="74">
        <v>1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ht="16.5" x14ac:dyDescent="0.2">
      <c r="A143" s="74">
        <v>10139</v>
      </c>
      <c r="B143" s="74" t="s">
        <v>2258</v>
      </c>
      <c r="C143" s="74" t="s">
        <v>2094</v>
      </c>
      <c r="D143" s="74">
        <v>6</v>
      </c>
      <c r="E143" s="74">
        <v>11</v>
      </c>
      <c r="F143" s="74">
        <v>12</v>
      </c>
      <c r="G143" s="74">
        <v>6</v>
      </c>
      <c r="H143" s="74">
        <v>3</v>
      </c>
      <c r="I143" s="74">
        <v>11</v>
      </c>
      <c r="J143" s="74">
        <v>11</v>
      </c>
      <c r="K143" s="74">
        <v>9</v>
      </c>
      <c r="L143" s="74">
        <v>7</v>
      </c>
      <c r="M143" s="74">
        <v>3</v>
      </c>
      <c r="N143" s="74">
        <v>3</v>
      </c>
      <c r="O143" s="74">
        <v>9</v>
      </c>
      <c r="P143" s="74">
        <v>6</v>
      </c>
      <c r="Q143" s="74">
        <v>7</v>
      </c>
      <c r="R143" s="74">
        <v>3</v>
      </c>
      <c r="S143" s="74">
        <v>3</v>
      </c>
      <c r="T143" s="74">
        <v>3</v>
      </c>
      <c r="U143" s="74">
        <v>1</v>
      </c>
      <c r="V143" s="74">
        <v>9</v>
      </c>
      <c r="W143" s="74">
        <v>1</v>
      </c>
      <c r="X143" s="74">
        <v>6</v>
      </c>
      <c r="Y143" s="74">
        <v>1</v>
      </c>
      <c r="Z143" s="74">
        <v>1</v>
      </c>
      <c r="AA143" s="74">
        <v>1</v>
      </c>
      <c r="AB143" s="74">
        <v>1</v>
      </c>
      <c r="AC143" s="74">
        <v>9</v>
      </c>
      <c r="AD143" s="74">
        <v>1</v>
      </c>
      <c r="AE143" s="74">
        <v>6</v>
      </c>
      <c r="AF143" s="74">
        <v>1</v>
      </c>
      <c r="AG143" s="74">
        <v>1</v>
      </c>
      <c r="AH143" s="74">
        <v>1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ht="16.5" x14ac:dyDescent="0.2">
      <c r="A144" s="74">
        <v>10140</v>
      </c>
      <c r="B144" s="74" t="s">
        <v>2259</v>
      </c>
      <c r="C144" s="74" t="s">
        <v>3485</v>
      </c>
      <c r="D144" s="74">
        <v>6</v>
      </c>
      <c r="E144" s="74">
        <v>11</v>
      </c>
      <c r="F144" s="74">
        <v>12</v>
      </c>
      <c r="G144" s="74">
        <v>6</v>
      </c>
      <c r="H144" s="74">
        <v>3</v>
      </c>
      <c r="I144" s="74">
        <v>11</v>
      </c>
      <c r="J144" s="74">
        <v>11</v>
      </c>
      <c r="K144" s="74">
        <v>10</v>
      </c>
      <c r="L144" s="74">
        <v>7</v>
      </c>
      <c r="M144" s="74">
        <v>3</v>
      </c>
      <c r="N144" s="74">
        <v>3</v>
      </c>
      <c r="O144" s="74">
        <v>9</v>
      </c>
      <c r="P144" s="74">
        <v>6</v>
      </c>
      <c r="Q144" s="74">
        <v>7</v>
      </c>
      <c r="R144" s="74">
        <v>3</v>
      </c>
      <c r="S144" s="74">
        <v>3</v>
      </c>
      <c r="T144" s="74">
        <v>3</v>
      </c>
      <c r="U144" s="74">
        <v>1</v>
      </c>
      <c r="V144" s="74">
        <v>9</v>
      </c>
      <c r="W144" s="74">
        <v>1</v>
      </c>
      <c r="X144" s="74">
        <v>6</v>
      </c>
      <c r="Y144" s="74">
        <v>1</v>
      </c>
      <c r="Z144" s="74">
        <v>1</v>
      </c>
      <c r="AA144" s="74">
        <v>1</v>
      </c>
      <c r="AB144" s="74">
        <v>1</v>
      </c>
      <c r="AC144" s="74">
        <v>9</v>
      </c>
      <c r="AD144" s="74">
        <v>1</v>
      </c>
      <c r="AE144" s="74">
        <v>6</v>
      </c>
      <c r="AF144" s="74">
        <v>1</v>
      </c>
      <c r="AG144" s="74">
        <v>1</v>
      </c>
      <c r="AH144" s="74">
        <v>1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ht="16.5" x14ac:dyDescent="0.2">
      <c r="A145" s="74">
        <v>10141</v>
      </c>
      <c r="B145" s="74" t="s">
        <v>2260</v>
      </c>
      <c r="C145" s="74" t="s">
        <v>3485</v>
      </c>
      <c r="D145" s="74">
        <v>6</v>
      </c>
      <c r="E145" s="74">
        <v>11</v>
      </c>
      <c r="F145" s="74">
        <v>12</v>
      </c>
      <c r="G145" s="74">
        <v>6</v>
      </c>
      <c r="H145" s="74">
        <v>3</v>
      </c>
      <c r="I145" s="74">
        <v>11</v>
      </c>
      <c r="J145" s="74">
        <v>11</v>
      </c>
      <c r="K145" s="74">
        <v>11</v>
      </c>
      <c r="L145" s="74">
        <v>7</v>
      </c>
      <c r="M145" s="74">
        <v>3</v>
      </c>
      <c r="N145" s="74">
        <v>3</v>
      </c>
      <c r="O145" s="74">
        <v>9</v>
      </c>
      <c r="P145" s="74">
        <v>6</v>
      </c>
      <c r="Q145" s="74">
        <v>7</v>
      </c>
      <c r="R145" s="74">
        <v>3</v>
      </c>
      <c r="S145" s="74">
        <v>3</v>
      </c>
      <c r="T145" s="74">
        <v>3</v>
      </c>
      <c r="U145" s="74">
        <v>1</v>
      </c>
      <c r="V145" s="74">
        <v>9</v>
      </c>
      <c r="W145" s="74">
        <v>1</v>
      </c>
      <c r="X145" s="74">
        <v>6</v>
      </c>
      <c r="Y145" s="74">
        <v>1</v>
      </c>
      <c r="Z145" s="74">
        <v>1</v>
      </c>
      <c r="AA145" s="74">
        <v>1</v>
      </c>
      <c r="AB145" s="74">
        <v>1</v>
      </c>
      <c r="AC145" s="74">
        <v>9</v>
      </c>
      <c r="AD145" s="74">
        <v>1</v>
      </c>
      <c r="AE145" s="74">
        <v>6</v>
      </c>
      <c r="AF145" s="74">
        <v>1</v>
      </c>
      <c r="AG145" s="74">
        <v>1</v>
      </c>
      <c r="AH145" s="74">
        <v>1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ht="16.5" x14ac:dyDescent="0.2">
      <c r="A146" s="74">
        <v>10142</v>
      </c>
      <c r="B146" s="74" t="s">
        <v>2261</v>
      </c>
      <c r="C146" s="74" t="s">
        <v>2095</v>
      </c>
      <c r="D146" s="74">
        <v>6</v>
      </c>
      <c r="E146" s="74">
        <v>11</v>
      </c>
      <c r="F146" s="74">
        <v>12</v>
      </c>
      <c r="G146" s="74">
        <v>6</v>
      </c>
      <c r="H146" s="74">
        <v>3</v>
      </c>
      <c r="I146" s="74">
        <v>11</v>
      </c>
      <c r="J146" s="74">
        <v>11</v>
      </c>
      <c r="K146" s="74">
        <v>11</v>
      </c>
      <c r="L146" s="74">
        <v>7</v>
      </c>
      <c r="M146" s="74">
        <v>3</v>
      </c>
      <c r="N146" s="74">
        <v>3</v>
      </c>
      <c r="O146" s="74">
        <v>10</v>
      </c>
      <c r="P146" s="74">
        <v>6</v>
      </c>
      <c r="Q146" s="74">
        <v>7</v>
      </c>
      <c r="R146" s="74">
        <v>3</v>
      </c>
      <c r="S146" s="74">
        <v>3</v>
      </c>
      <c r="T146" s="74">
        <v>3</v>
      </c>
      <c r="U146" s="74">
        <v>1</v>
      </c>
      <c r="V146" s="74">
        <v>9</v>
      </c>
      <c r="W146" s="74">
        <v>1</v>
      </c>
      <c r="X146" s="74">
        <v>6</v>
      </c>
      <c r="Y146" s="74">
        <v>1</v>
      </c>
      <c r="Z146" s="74">
        <v>1</v>
      </c>
      <c r="AA146" s="74">
        <v>1</v>
      </c>
      <c r="AB146" s="74">
        <v>1</v>
      </c>
      <c r="AC146" s="74">
        <v>9</v>
      </c>
      <c r="AD146" s="74">
        <v>1</v>
      </c>
      <c r="AE146" s="74">
        <v>6</v>
      </c>
      <c r="AF146" s="74">
        <v>1</v>
      </c>
      <c r="AG146" s="74">
        <v>1</v>
      </c>
      <c r="AH146" s="74">
        <v>1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ht="16.5" x14ac:dyDescent="0.2">
      <c r="A147" s="74">
        <v>10143</v>
      </c>
      <c r="B147" s="74" t="s">
        <v>2262</v>
      </c>
      <c r="C147" s="74" t="s">
        <v>2095</v>
      </c>
      <c r="D147" s="74">
        <v>6</v>
      </c>
      <c r="E147" s="74">
        <v>11</v>
      </c>
      <c r="F147" s="74">
        <v>12</v>
      </c>
      <c r="G147" s="74">
        <v>6</v>
      </c>
      <c r="H147" s="74">
        <v>3</v>
      </c>
      <c r="I147" s="74">
        <v>11</v>
      </c>
      <c r="J147" s="74">
        <v>11</v>
      </c>
      <c r="K147" s="74">
        <v>11</v>
      </c>
      <c r="L147" s="74">
        <v>7</v>
      </c>
      <c r="M147" s="74">
        <v>3</v>
      </c>
      <c r="N147" s="74">
        <v>3</v>
      </c>
      <c r="O147" s="74">
        <v>11</v>
      </c>
      <c r="P147" s="74">
        <v>6</v>
      </c>
      <c r="Q147" s="74">
        <v>7</v>
      </c>
      <c r="R147" s="74">
        <v>3</v>
      </c>
      <c r="S147" s="74">
        <v>3</v>
      </c>
      <c r="T147" s="74">
        <v>3</v>
      </c>
      <c r="U147" s="74">
        <v>1</v>
      </c>
      <c r="V147" s="74">
        <v>9</v>
      </c>
      <c r="W147" s="74">
        <v>1</v>
      </c>
      <c r="X147" s="74">
        <v>6</v>
      </c>
      <c r="Y147" s="74">
        <v>1</v>
      </c>
      <c r="Z147" s="74">
        <v>1</v>
      </c>
      <c r="AA147" s="74">
        <v>1</v>
      </c>
      <c r="AB147" s="74">
        <v>1</v>
      </c>
      <c r="AC147" s="74">
        <v>9</v>
      </c>
      <c r="AD147" s="74">
        <v>1</v>
      </c>
      <c r="AE147" s="74">
        <v>6</v>
      </c>
      <c r="AF147" s="74">
        <v>1</v>
      </c>
      <c r="AG147" s="74">
        <v>1</v>
      </c>
      <c r="AH147" s="74">
        <v>1</v>
      </c>
      <c r="AI147" s="74">
        <v>0</v>
      </c>
      <c r="AJ147" s="74">
        <v>0</v>
      </c>
      <c r="AK147" s="74">
        <v>0</v>
      </c>
      <c r="AL147" s="74">
        <v>0</v>
      </c>
      <c r="AM147" s="74">
        <v>0</v>
      </c>
      <c r="AN147" s="74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ht="16.5" x14ac:dyDescent="0.2">
      <c r="A148" s="74">
        <v>10144</v>
      </c>
      <c r="B148" s="74" t="s">
        <v>2263</v>
      </c>
      <c r="C148" s="74" t="s">
        <v>2100</v>
      </c>
      <c r="D148" s="74">
        <v>6</v>
      </c>
      <c r="E148" s="74">
        <v>11</v>
      </c>
      <c r="F148" s="74">
        <v>12</v>
      </c>
      <c r="G148" s="74">
        <v>6</v>
      </c>
      <c r="H148" s="74">
        <v>3</v>
      </c>
      <c r="I148" s="74">
        <v>11</v>
      </c>
      <c r="J148" s="74">
        <v>11</v>
      </c>
      <c r="K148" s="74">
        <v>11</v>
      </c>
      <c r="L148" s="74">
        <v>7</v>
      </c>
      <c r="M148" s="74">
        <v>3</v>
      </c>
      <c r="N148" s="74">
        <v>3</v>
      </c>
      <c r="O148" s="74">
        <v>11</v>
      </c>
      <c r="P148" s="74">
        <v>6</v>
      </c>
      <c r="Q148" s="74">
        <v>7</v>
      </c>
      <c r="R148" s="74">
        <v>3</v>
      </c>
      <c r="S148" s="74">
        <v>3</v>
      </c>
      <c r="T148" s="74">
        <v>3</v>
      </c>
      <c r="U148" s="74">
        <v>1</v>
      </c>
      <c r="V148" s="74">
        <v>10</v>
      </c>
      <c r="W148" s="74">
        <v>1</v>
      </c>
      <c r="X148" s="74">
        <v>6</v>
      </c>
      <c r="Y148" s="74">
        <v>1</v>
      </c>
      <c r="Z148" s="74">
        <v>1</v>
      </c>
      <c r="AA148" s="74">
        <v>1</v>
      </c>
      <c r="AB148" s="74">
        <v>1</v>
      </c>
      <c r="AC148" s="74">
        <v>9</v>
      </c>
      <c r="AD148" s="74">
        <v>1</v>
      </c>
      <c r="AE148" s="74">
        <v>6</v>
      </c>
      <c r="AF148" s="74">
        <v>1</v>
      </c>
      <c r="AG148" s="74">
        <v>1</v>
      </c>
      <c r="AH148" s="74">
        <v>1</v>
      </c>
      <c r="AI148" s="74">
        <v>0</v>
      </c>
      <c r="AJ148" s="74">
        <v>0</v>
      </c>
      <c r="AK148" s="74">
        <v>0</v>
      </c>
      <c r="AL148" s="74">
        <v>0</v>
      </c>
      <c r="AM148" s="74">
        <v>0</v>
      </c>
      <c r="AN148" s="74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ht="16.5" x14ac:dyDescent="0.2">
      <c r="A149" s="74">
        <v>10145</v>
      </c>
      <c r="B149" s="74" t="s">
        <v>2264</v>
      </c>
      <c r="C149" s="74" t="s">
        <v>2100</v>
      </c>
      <c r="D149" s="74">
        <v>6</v>
      </c>
      <c r="E149" s="74">
        <v>11</v>
      </c>
      <c r="F149" s="74">
        <v>12</v>
      </c>
      <c r="G149" s="74">
        <v>6</v>
      </c>
      <c r="H149" s="74">
        <v>3</v>
      </c>
      <c r="I149" s="74">
        <v>11</v>
      </c>
      <c r="J149" s="74">
        <v>11</v>
      </c>
      <c r="K149" s="74">
        <v>11</v>
      </c>
      <c r="L149" s="74">
        <v>7</v>
      </c>
      <c r="M149" s="74">
        <v>3</v>
      </c>
      <c r="N149" s="74">
        <v>3</v>
      </c>
      <c r="O149" s="74">
        <v>11</v>
      </c>
      <c r="P149" s="74">
        <v>6</v>
      </c>
      <c r="Q149" s="74">
        <v>7</v>
      </c>
      <c r="R149" s="74">
        <v>3</v>
      </c>
      <c r="S149" s="74">
        <v>3</v>
      </c>
      <c r="T149" s="74">
        <v>3</v>
      </c>
      <c r="U149" s="74">
        <v>1</v>
      </c>
      <c r="V149" s="74">
        <v>11</v>
      </c>
      <c r="W149" s="74">
        <v>1</v>
      </c>
      <c r="X149" s="74">
        <v>6</v>
      </c>
      <c r="Y149" s="74">
        <v>1</v>
      </c>
      <c r="Z149" s="74">
        <v>1</v>
      </c>
      <c r="AA149" s="74">
        <v>1</v>
      </c>
      <c r="AB149" s="74">
        <v>1</v>
      </c>
      <c r="AC149" s="74">
        <v>9</v>
      </c>
      <c r="AD149" s="74">
        <v>1</v>
      </c>
      <c r="AE149" s="74">
        <v>6</v>
      </c>
      <c r="AF149" s="74">
        <v>1</v>
      </c>
      <c r="AG149" s="74">
        <v>1</v>
      </c>
      <c r="AH149" s="74">
        <v>1</v>
      </c>
      <c r="AI149" s="74">
        <v>0</v>
      </c>
      <c r="AJ149" s="74">
        <v>0</v>
      </c>
      <c r="AK149" s="74">
        <v>0</v>
      </c>
      <c r="AL149" s="74">
        <v>0</v>
      </c>
      <c r="AM149" s="74">
        <v>0</v>
      </c>
      <c r="AN149" s="74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ht="16.5" x14ac:dyDescent="0.2">
      <c r="A150" s="74">
        <v>10146</v>
      </c>
      <c r="B150" s="74" t="s">
        <v>2265</v>
      </c>
      <c r="C150" s="74" t="s">
        <v>2103</v>
      </c>
      <c r="D150" s="74">
        <v>6</v>
      </c>
      <c r="E150" s="74">
        <v>11</v>
      </c>
      <c r="F150" s="74">
        <v>12</v>
      </c>
      <c r="G150" s="74">
        <v>6</v>
      </c>
      <c r="H150" s="74">
        <v>3</v>
      </c>
      <c r="I150" s="74">
        <v>11</v>
      </c>
      <c r="J150" s="74">
        <v>11</v>
      </c>
      <c r="K150" s="74">
        <v>11</v>
      </c>
      <c r="L150" s="74">
        <v>7</v>
      </c>
      <c r="M150" s="74">
        <v>3</v>
      </c>
      <c r="N150" s="74">
        <v>3</v>
      </c>
      <c r="O150" s="74">
        <v>11</v>
      </c>
      <c r="P150" s="74">
        <v>6</v>
      </c>
      <c r="Q150" s="74">
        <v>7</v>
      </c>
      <c r="R150" s="74">
        <v>3</v>
      </c>
      <c r="S150" s="74">
        <v>3</v>
      </c>
      <c r="T150" s="74">
        <v>3</v>
      </c>
      <c r="U150" s="74">
        <v>1</v>
      </c>
      <c r="V150" s="74">
        <v>11</v>
      </c>
      <c r="W150" s="74">
        <v>1</v>
      </c>
      <c r="X150" s="74">
        <v>6</v>
      </c>
      <c r="Y150" s="74">
        <v>1</v>
      </c>
      <c r="Z150" s="74">
        <v>1</v>
      </c>
      <c r="AA150" s="74">
        <v>1</v>
      </c>
      <c r="AB150" s="74">
        <v>1</v>
      </c>
      <c r="AC150" s="74">
        <v>10</v>
      </c>
      <c r="AD150" s="74">
        <v>1</v>
      </c>
      <c r="AE150" s="74">
        <v>6</v>
      </c>
      <c r="AF150" s="74">
        <v>1</v>
      </c>
      <c r="AG150" s="74">
        <v>1</v>
      </c>
      <c r="AH150" s="74">
        <v>1</v>
      </c>
      <c r="AI150" s="74">
        <v>0</v>
      </c>
      <c r="AJ150" s="74">
        <v>0</v>
      </c>
      <c r="AK150" s="74">
        <v>0</v>
      </c>
      <c r="AL150" s="74">
        <v>0</v>
      </c>
      <c r="AM150" s="74">
        <v>0</v>
      </c>
      <c r="AN150" s="74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ht="16.5" x14ac:dyDescent="0.2">
      <c r="A151" s="74">
        <v>10147</v>
      </c>
      <c r="B151" s="74" t="s">
        <v>2266</v>
      </c>
      <c r="C151" s="74" t="s">
        <v>2103</v>
      </c>
      <c r="D151" s="74">
        <v>6</v>
      </c>
      <c r="E151" s="74">
        <v>11</v>
      </c>
      <c r="F151" s="74">
        <v>12</v>
      </c>
      <c r="G151" s="74">
        <v>6</v>
      </c>
      <c r="H151" s="74">
        <v>3</v>
      </c>
      <c r="I151" s="74">
        <v>11</v>
      </c>
      <c r="J151" s="74">
        <v>11</v>
      </c>
      <c r="K151" s="74">
        <v>11</v>
      </c>
      <c r="L151" s="74">
        <v>7</v>
      </c>
      <c r="M151" s="74">
        <v>3</v>
      </c>
      <c r="N151" s="74">
        <v>3</v>
      </c>
      <c r="O151" s="74">
        <v>11</v>
      </c>
      <c r="P151" s="74">
        <v>6</v>
      </c>
      <c r="Q151" s="74">
        <v>7</v>
      </c>
      <c r="R151" s="74">
        <v>3</v>
      </c>
      <c r="S151" s="74">
        <v>3</v>
      </c>
      <c r="T151" s="74">
        <v>3</v>
      </c>
      <c r="U151" s="74">
        <v>1</v>
      </c>
      <c r="V151" s="74">
        <v>11</v>
      </c>
      <c r="W151" s="74">
        <v>1</v>
      </c>
      <c r="X151" s="74">
        <v>6</v>
      </c>
      <c r="Y151" s="74">
        <v>1</v>
      </c>
      <c r="Z151" s="74">
        <v>1</v>
      </c>
      <c r="AA151" s="74">
        <v>1</v>
      </c>
      <c r="AB151" s="74">
        <v>1</v>
      </c>
      <c r="AC151" s="74">
        <v>11</v>
      </c>
      <c r="AD151" s="74">
        <v>1</v>
      </c>
      <c r="AE151" s="74">
        <v>6</v>
      </c>
      <c r="AF151" s="74">
        <v>1</v>
      </c>
      <c r="AG151" s="74">
        <v>1</v>
      </c>
      <c r="AH151" s="74">
        <v>1</v>
      </c>
      <c r="AI151" s="74">
        <v>0</v>
      </c>
      <c r="AJ151" s="74">
        <v>0</v>
      </c>
      <c r="AK151" s="74">
        <v>0</v>
      </c>
      <c r="AL151" s="74">
        <v>0</v>
      </c>
      <c r="AM151" s="74">
        <v>0</v>
      </c>
      <c r="AN151" s="74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ht="16.5" x14ac:dyDescent="0.2">
      <c r="A152" s="74">
        <v>10148</v>
      </c>
      <c r="B152" s="74" t="s">
        <v>2267</v>
      </c>
      <c r="C152" s="74" t="s">
        <v>3485</v>
      </c>
      <c r="D152" s="74">
        <v>6</v>
      </c>
      <c r="E152" s="74">
        <v>11</v>
      </c>
      <c r="F152" s="74">
        <v>12</v>
      </c>
      <c r="G152" s="74">
        <v>6</v>
      </c>
      <c r="H152" s="74">
        <v>3</v>
      </c>
      <c r="I152" s="74">
        <v>11</v>
      </c>
      <c r="J152" s="74">
        <v>11</v>
      </c>
      <c r="K152" s="74">
        <v>12</v>
      </c>
      <c r="L152" s="74">
        <v>7</v>
      </c>
      <c r="M152" s="74">
        <v>3</v>
      </c>
      <c r="N152" s="74">
        <v>3</v>
      </c>
      <c r="O152" s="74">
        <v>11</v>
      </c>
      <c r="P152" s="74">
        <v>6</v>
      </c>
      <c r="Q152" s="74">
        <v>7</v>
      </c>
      <c r="R152" s="74">
        <v>3</v>
      </c>
      <c r="S152" s="74">
        <v>3</v>
      </c>
      <c r="T152" s="74">
        <v>3</v>
      </c>
      <c r="U152" s="74">
        <v>1</v>
      </c>
      <c r="V152" s="74">
        <v>11</v>
      </c>
      <c r="W152" s="74">
        <v>1</v>
      </c>
      <c r="X152" s="74">
        <v>6</v>
      </c>
      <c r="Y152" s="74">
        <v>1</v>
      </c>
      <c r="Z152" s="74">
        <v>1</v>
      </c>
      <c r="AA152" s="74">
        <v>1</v>
      </c>
      <c r="AB152" s="74">
        <v>1</v>
      </c>
      <c r="AC152" s="74">
        <v>11</v>
      </c>
      <c r="AD152" s="74">
        <v>1</v>
      </c>
      <c r="AE152" s="74">
        <v>6</v>
      </c>
      <c r="AF152" s="74">
        <v>1</v>
      </c>
      <c r="AG152" s="74">
        <v>1</v>
      </c>
      <c r="AH152" s="74">
        <v>1</v>
      </c>
      <c r="AI152" s="74">
        <v>0</v>
      </c>
      <c r="AJ152" s="74">
        <v>0</v>
      </c>
      <c r="AK152" s="74">
        <v>0</v>
      </c>
      <c r="AL152" s="74">
        <v>0</v>
      </c>
      <c r="AM152" s="74">
        <v>0</v>
      </c>
      <c r="AN152" s="74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ht="16.5" x14ac:dyDescent="0.2">
      <c r="A153" s="74">
        <v>10149</v>
      </c>
      <c r="B153" s="74" t="s">
        <v>2268</v>
      </c>
      <c r="C153" s="74" t="s">
        <v>2103</v>
      </c>
      <c r="D153" s="74">
        <v>6</v>
      </c>
      <c r="E153" s="74">
        <v>11</v>
      </c>
      <c r="F153" s="74">
        <v>12</v>
      </c>
      <c r="G153" s="74">
        <v>6</v>
      </c>
      <c r="H153" s="74">
        <v>3</v>
      </c>
      <c r="I153" s="74">
        <v>11</v>
      </c>
      <c r="J153" s="74">
        <v>11</v>
      </c>
      <c r="K153" s="74">
        <v>12</v>
      </c>
      <c r="L153" s="74">
        <v>7</v>
      </c>
      <c r="M153" s="74">
        <v>3</v>
      </c>
      <c r="N153" s="74">
        <v>3</v>
      </c>
      <c r="O153" s="74">
        <v>11</v>
      </c>
      <c r="P153" s="74">
        <v>6</v>
      </c>
      <c r="Q153" s="74">
        <v>7</v>
      </c>
      <c r="R153" s="74">
        <v>3</v>
      </c>
      <c r="S153" s="74">
        <v>3</v>
      </c>
      <c r="T153" s="74">
        <v>3</v>
      </c>
      <c r="U153" s="74">
        <v>1</v>
      </c>
      <c r="V153" s="74">
        <v>11</v>
      </c>
      <c r="W153" s="74">
        <v>1</v>
      </c>
      <c r="X153" s="74">
        <v>6</v>
      </c>
      <c r="Y153" s="74">
        <v>1</v>
      </c>
      <c r="Z153" s="74">
        <v>1</v>
      </c>
      <c r="AA153" s="74">
        <v>1</v>
      </c>
      <c r="AB153" s="74">
        <v>1</v>
      </c>
      <c r="AC153" s="74">
        <v>12</v>
      </c>
      <c r="AD153" s="74">
        <v>1</v>
      </c>
      <c r="AE153" s="74">
        <v>6</v>
      </c>
      <c r="AF153" s="74">
        <v>1</v>
      </c>
      <c r="AG153" s="74">
        <v>1</v>
      </c>
      <c r="AH153" s="74">
        <v>1</v>
      </c>
      <c r="AI153" s="74">
        <v>0</v>
      </c>
      <c r="AJ153" s="74">
        <v>0</v>
      </c>
      <c r="AK153" s="74">
        <v>0</v>
      </c>
      <c r="AL153" s="74">
        <v>0</v>
      </c>
      <c r="AM153" s="74">
        <v>0</v>
      </c>
      <c r="AN153" s="74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ht="16.5" x14ac:dyDescent="0.2">
      <c r="A154" s="74">
        <v>10150</v>
      </c>
      <c r="B154" s="74" t="s">
        <v>2269</v>
      </c>
      <c r="C154" s="74" t="s">
        <v>3484</v>
      </c>
      <c r="D154" s="74">
        <v>7</v>
      </c>
      <c r="E154" s="74">
        <v>11</v>
      </c>
      <c r="F154" s="74">
        <v>12</v>
      </c>
      <c r="G154" s="74">
        <v>7</v>
      </c>
      <c r="H154" s="74">
        <v>3</v>
      </c>
      <c r="I154" s="74">
        <v>11</v>
      </c>
      <c r="J154" s="74">
        <v>11</v>
      </c>
      <c r="K154" s="74">
        <v>12</v>
      </c>
      <c r="L154" s="74">
        <v>7</v>
      </c>
      <c r="M154" s="74">
        <v>3</v>
      </c>
      <c r="N154" s="74">
        <v>3</v>
      </c>
      <c r="O154" s="74">
        <v>11</v>
      </c>
      <c r="P154" s="74">
        <v>6</v>
      </c>
      <c r="Q154" s="74">
        <v>7</v>
      </c>
      <c r="R154" s="74">
        <v>3</v>
      </c>
      <c r="S154" s="74">
        <v>3</v>
      </c>
      <c r="T154" s="74">
        <v>3</v>
      </c>
      <c r="U154" s="74">
        <v>1</v>
      </c>
      <c r="V154" s="74">
        <v>11</v>
      </c>
      <c r="W154" s="74">
        <v>1</v>
      </c>
      <c r="X154" s="74">
        <v>6</v>
      </c>
      <c r="Y154" s="74">
        <v>1</v>
      </c>
      <c r="Z154" s="74">
        <v>1</v>
      </c>
      <c r="AA154" s="74">
        <v>1</v>
      </c>
      <c r="AB154" s="74">
        <v>1</v>
      </c>
      <c r="AC154" s="74">
        <v>12</v>
      </c>
      <c r="AD154" s="74">
        <v>1</v>
      </c>
      <c r="AE154" s="74">
        <v>6</v>
      </c>
      <c r="AF154" s="74">
        <v>1</v>
      </c>
      <c r="AG154" s="74">
        <v>1</v>
      </c>
      <c r="AH154" s="74">
        <v>1</v>
      </c>
      <c r="AI154" s="74">
        <v>0</v>
      </c>
      <c r="AJ154" s="74">
        <v>0</v>
      </c>
      <c r="AK154" s="74">
        <v>0</v>
      </c>
      <c r="AL154" s="74">
        <v>0</v>
      </c>
      <c r="AM154" s="74">
        <v>0</v>
      </c>
      <c r="AN154" s="7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ht="16.5" x14ac:dyDescent="0.2">
      <c r="A155" s="74">
        <v>10151</v>
      </c>
      <c r="B155" s="74" t="s">
        <v>2270</v>
      </c>
      <c r="C155" s="74" t="s">
        <v>3484</v>
      </c>
      <c r="D155" s="74">
        <v>8</v>
      </c>
      <c r="E155" s="74">
        <v>11</v>
      </c>
      <c r="F155" s="74">
        <v>12</v>
      </c>
      <c r="G155" s="74">
        <v>8</v>
      </c>
      <c r="H155" s="74">
        <v>3</v>
      </c>
      <c r="I155" s="74">
        <v>11</v>
      </c>
      <c r="J155" s="74">
        <v>11</v>
      </c>
      <c r="K155" s="74">
        <v>12</v>
      </c>
      <c r="L155" s="74">
        <v>7</v>
      </c>
      <c r="M155" s="74">
        <v>3</v>
      </c>
      <c r="N155" s="74">
        <v>3</v>
      </c>
      <c r="O155" s="74">
        <v>11</v>
      </c>
      <c r="P155" s="74">
        <v>6</v>
      </c>
      <c r="Q155" s="74">
        <v>7</v>
      </c>
      <c r="R155" s="74">
        <v>3</v>
      </c>
      <c r="S155" s="74">
        <v>3</v>
      </c>
      <c r="T155" s="74">
        <v>3</v>
      </c>
      <c r="U155" s="74">
        <v>1</v>
      </c>
      <c r="V155" s="74">
        <v>11</v>
      </c>
      <c r="W155" s="74">
        <v>1</v>
      </c>
      <c r="X155" s="74">
        <v>6</v>
      </c>
      <c r="Y155" s="74">
        <v>1</v>
      </c>
      <c r="Z155" s="74">
        <v>1</v>
      </c>
      <c r="AA155" s="74">
        <v>1</v>
      </c>
      <c r="AB155" s="74">
        <v>1</v>
      </c>
      <c r="AC155" s="74">
        <v>12</v>
      </c>
      <c r="AD155" s="74">
        <v>1</v>
      </c>
      <c r="AE155" s="74">
        <v>6</v>
      </c>
      <c r="AF155" s="74">
        <v>1</v>
      </c>
      <c r="AG155" s="74">
        <v>1</v>
      </c>
      <c r="AH155" s="74">
        <v>1</v>
      </c>
      <c r="AI155" s="74">
        <v>0</v>
      </c>
      <c r="AJ155" s="74">
        <v>0</v>
      </c>
      <c r="AK155" s="74">
        <v>0</v>
      </c>
      <c r="AL155" s="74">
        <v>0</v>
      </c>
      <c r="AM155" s="74">
        <v>0</v>
      </c>
      <c r="AN155" s="74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ht="16.5" x14ac:dyDescent="0.2">
      <c r="A156" s="74">
        <v>10152</v>
      </c>
      <c r="B156" s="74" t="s">
        <v>2271</v>
      </c>
      <c r="C156" s="74" t="s">
        <v>3484</v>
      </c>
      <c r="D156" s="74">
        <v>9</v>
      </c>
      <c r="E156" s="74">
        <v>11</v>
      </c>
      <c r="F156" s="74">
        <v>12</v>
      </c>
      <c r="G156" s="74">
        <v>9</v>
      </c>
      <c r="H156" s="74">
        <v>3</v>
      </c>
      <c r="I156" s="74">
        <v>11</v>
      </c>
      <c r="J156" s="74">
        <v>11</v>
      </c>
      <c r="K156" s="74">
        <v>12</v>
      </c>
      <c r="L156" s="74">
        <v>7</v>
      </c>
      <c r="M156" s="74">
        <v>3</v>
      </c>
      <c r="N156" s="74">
        <v>3</v>
      </c>
      <c r="O156" s="74">
        <v>11</v>
      </c>
      <c r="P156" s="74">
        <v>6</v>
      </c>
      <c r="Q156" s="74">
        <v>7</v>
      </c>
      <c r="R156" s="74">
        <v>3</v>
      </c>
      <c r="S156" s="74">
        <v>3</v>
      </c>
      <c r="T156" s="74">
        <v>3</v>
      </c>
      <c r="U156" s="74">
        <v>1</v>
      </c>
      <c r="V156" s="74">
        <v>11</v>
      </c>
      <c r="W156" s="74">
        <v>1</v>
      </c>
      <c r="X156" s="74">
        <v>6</v>
      </c>
      <c r="Y156" s="74">
        <v>1</v>
      </c>
      <c r="Z156" s="74">
        <v>1</v>
      </c>
      <c r="AA156" s="74">
        <v>1</v>
      </c>
      <c r="AB156" s="74">
        <v>1</v>
      </c>
      <c r="AC156" s="74">
        <v>12</v>
      </c>
      <c r="AD156" s="74">
        <v>1</v>
      </c>
      <c r="AE156" s="74">
        <v>6</v>
      </c>
      <c r="AF156" s="74">
        <v>1</v>
      </c>
      <c r="AG156" s="74">
        <v>1</v>
      </c>
      <c r="AH156" s="74">
        <v>1</v>
      </c>
      <c r="AI156" s="74">
        <v>0</v>
      </c>
      <c r="AJ156" s="74">
        <v>0</v>
      </c>
      <c r="AK156" s="74">
        <v>0</v>
      </c>
      <c r="AL156" s="74">
        <v>0</v>
      </c>
      <c r="AM156" s="74">
        <v>0</v>
      </c>
      <c r="AN156" s="74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ht="16.5" x14ac:dyDescent="0.2">
      <c r="A157" s="74">
        <v>10153</v>
      </c>
      <c r="B157" s="74" t="s">
        <v>2272</v>
      </c>
      <c r="C157" s="74" t="s">
        <v>2097</v>
      </c>
      <c r="D157" s="74">
        <v>9</v>
      </c>
      <c r="E157" s="74">
        <v>11</v>
      </c>
      <c r="F157" s="74">
        <v>12</v>
      </c>
      <c r="G157" s="74">
        <v>9</v>
      </c>
      <c r="H157" s="74">
        <v>3</v>
      </c>
      <c r="I157" s="74">
        <v>11</v>
      </c>
      <c r="J157" s="74">
        <v>11</v>
      </c>
      <c r="K157" s="74">
        <v>12</v>
      </c>
      <c r="L157" s="74">
        <v>7</v>
      </c>
      <c r="M157" s="74">
        <v>3</v>
      </c>
      <c r="N157" s="74">
        <v>3</v>
      </c>
      <c r="O157" s="74">
        <v>11</v>
      </c>
      <c r="P157" s="74">
        <v>7</v>
      </c>
      <c r="Q157" s="74">
        <v>7</v>
      </c>
      <c r="R157" s="74">
        <v>3</v>
      </c>
      <c r="S157" s="74">
        <v>3</v>
      </c>
      <c r="T157" s="74">
        <v>3</v>
      </c>
      <c r="U157" s="74">
        <v>1</v>
      </c>
      <c r="V157" s="74">
        <v>11</v>
      </c>
      <c r="W157" s="74">
        <v>1</v>
      </c>
      <c r="X157" s="74">
        <v>6</v>
      </c>
      <c r="Y157" s="74">
        <v>1</v>
      </c>
      <c r="Z157" s="74">
        <v>1</v>
      </c>
      <c r="AA157" s="74">
        <v>1</v>
      </c>
      <c r="AB157" s="74">
        <v>1</v>
      </c>
      <c r="AC157" s="74">
        <v>12</v>
      </c>
      <c r="AD157" s="74">
        <v>1</v>
      </c>
      <c r="AE157" s="74">
        <v>6</v>
      </c>
      <c r="AF157" s="74">
        <v>1</v>
      </c>
      <c r="AG157" s="74">
        <v>1</v>
      </c>
      <c r="AH157" s="74">
        <v>1</v>
      </c>
      <c r="AI157" s="74">
        <v>0</v>
      </c>
      <c r="AJ157" s="74">
        <v>0</v>
      </c>
      <c r="AK157" s="74">
        <v>0</v>
      </c>
      <c r="AL157" s="74">
        <v>0</v>
      </c>
      <c r="AM157" s="74">
        <v>0</v>
      </c>
      <c r="AN157" s="74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ht="16.5" x14ac:dyDescent="0.2">
      <c r="A158" s="74">
        <v>10154</v>
      </c>
      <c r="B158" s="74" t="s">
        <v>2273</v>
      </c>
      <c r="C158" s="74" t="s">
        <v>2097</v>
      </c>
      <c r="D158" s="74">
        <v>9</v>
      </c>
      <c r="E158" s="74">
        <v>11</v>
      </c>
      <c r="F158" s="74">
        <v>12</v>
      </c>
      <c r="G158" s="74">
        <v>9</v>
      </c>
      <c r="H158" s="74">
        <v>3</v>
      </c>
      <c r="I158" s="74">
        <v>11</v>
      </c>
      <c r="J158" s="74">
        <v>11</v>
      </c>
      <c r="K158" s="74">
        <v>12</v>
      </c>
      <c r="L158" s="74">
        <v>7</v>
      </c>
      <c r="M158" s="74">
        <v>3</v>
      </c>
      <c r="N158" s="74">
        <v>3</v>
      </c>
      <c r="O158" s="74">
        <v>11</v>
      </c>
      <c r="P158" s="74">
        <v>8</v>
      </c>
      <c r="Q158" s="74">
        <v>7</v>
      </c>
      <c r="R158" s="74">
        <v>3</v>
      </c>
      <c r="S158" s="74">
        <v>3</v>
      </c>
      <c r="T158" s="74">
        <v>3</v>
      </c>
      <c r="U158" s="74">
        <v>1</v>
      </c>
      <c r="V158" s="74">
        <v>11</v>
      </c>
      <c r="W158" s="74">
        <v>1</v>
      </c>
      <c r="X158" s="74">
        <v>6</v>
      </c>
      <c r="Y158" s="74">
        <v>1</v>
      </c>
      <c r="Z158" s="74">
        <v>1</v>
      </c>
      <c r="AA158" s="74">
        <v>1</v>
      </c>
      <c r="AB158" s="74">
        <v>1</v>
      </c>
      <c r="AC158" s="74">
        <v>12</v>
      </c>
      <c r="AD158" s="74">
        <v>1</v>
      </c>
      <c r="AE158" s="74">
        <v>6</v>
      </c>
      <c r="AF158" s="74">
        <v>1</v>
      </c>
      <c r="AG158" s="74">
        <v>1</v>
      </c>
      <c r="AH158" s="74">
        <v>1</v>
      </c>
      <c r="AI158" s="74">
        <v>0</v>
      </c>
      <c r="AJ158" s="74">
        <v>0</v>
      </c>
      <c r="AK158" s="74">
        <v>0</v>
      </c>
      <c r="AL158" s="74">
        <v>0</v>
      </c>
      <c r="AM158" s="74">
        <v>0</v>
      </c>
      <c r="AN158" s="74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ht="16.5" x14ac:dyDescent="0.2">
      <c r="A159" s="74">
        <v>10155</v>
      </c>
      <c r="B159" s="74" t="s">
        <v>2274</v>
      </c>
      <c r="C159" s="74" t="s">
        <v>2097</v>
      </c>
      <c r="D159" s="74">
        <v>9</v>
      </c>
      <c r="E159" s="74">
        <v>11</v>
      </c>
      <c r="F159" s="74">
        <v>12</v>
      </c>
      <c r="G159" s="74">
        <v>9</v>
      </c>
      <c r="H159" s="74">
        <v>3</v>
      </c>
      <c r="I159" s="74">
        <v>11</v>
      </c>
      <c r="J159" s="74">
        <v>11</v>
      </c>
      <c r="K159" s="74">
        <v>12</v>
      </c>
      <c r="L159" s="74">
        <v>7</v>
      </c>
      <c r="M159" s="74">
        <v>3</v>
      </c>
      <c r="N159" s="74">
        <v>3</v>
      </c>
      <c r="O159" s="74">
        <v>11</v>
      </c>
      <c r="P159" s="74">
        <v>9</v>
      </c>
      <c r="Q159" s="74">
        <v>7</v>
      </c>
      <c r="R159" s="74">
        <v>3</v>
      </c>
      <c r="S159" s="74">
        <v>3</v>
      </c>
      <c r="T159" s="74">
        <v>3</v>
      </c>
      <c r="U159" s="74">
        <v>1</v>
      </c>
      <c r="V159" s="74">
        <v>11</v>
      </c>
      <c r="W159" s="74">
        <v>1</v>
      </c>
      <c r="X159" s="74">
        <v>6</v>
      </c>
      <c r="Y159" s="74">
        <v>1</v>
      </c>
      <c r="Z159" s="74">
        <v>1</v>
      </c>
      <c r="AA159" s="74">
        <v>1</v>
      </c>
      <c r="AB159" s="74">
        <v>1</v>
      </c>
      <c r="AC159" s="74">
        <v>12</v>
      </c>
      <c r="AD159" s="74">
        <v>1</v>
      </c>
      <c r="AE159" s="74">
        <v>6</v>
      </c>
      <c r="AF159" s="74">
        <v>1</v>
      </c>
      <c r="AG159" s="74">
        <v>1</v>
      </c>
      <c r="AH159" s="74">
        <v>1</v>
      </c>
      <c r="AI159" s="74">
        <v>0</v>
      </c>
      <c r="AJ159" s="74">
        <v>0</v>
      </c>
      <c r="AK159" s="74">
        <v>0</v>
      </c>
      <c r="AL159" s="74">
        <v>0</v>
      </c>
      <c r="AM159" s="74">
        <v>0</v>
      </c>
      <c r="AN159" s="74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ht="16.5" x14ac:dyDescent="0.2">
      <c r="A160" s="74">
        <v>10156</v>
      </c>
      <c r="B160" s="74" t="s">
        <v>2275</v>
      </c>
      <c r="C160" s="74" t="s">
        <v>2102</v>
      </c>
      <c r="D160" s="74">
        <v>9</v>
      </c>
      <c r="E160" s="74">
        <v>11</v>
      </c>
      <c r="F160" s="74">
        <v>12</v>
      </c>
      <c r="G160" s="74">
        <v>9</v>
      </c>
      <c r="H160" s="74">
        <v>3</v>
      </c>
      <c r="I160" s="74">
        <v>11</v>
      </c>
      <c r="J160" s="74">
        <v>11</v>
      </c>
      <c r="K160" s="74">
        <v>12</v>
      </c>
      <c r="L160" s="74">
        <v>7</v>
      </c>
      <c r="M160" s="74">
        <v>3</v>
      </c>
      <c r="N160" s="74">
        <v>3</v>
      </c>
      <c r="O160" s="74">
        <v>11</v>
      </c>
      <c r="P160" s="74">
        <v>9</v>
      </c>
      <c r="Q160" s="74">
        <v>7</v>
      </c>
      <c r="R160" s="74">
        <v>3</v>
      </c>
      <c r="S160" s="74">
        <v>3</v>
      </c>
      <c r="T160" s="74">
        <v>3</v>
      </c>
      <c r="U160" s="74">
        <v>1</v>
      </c>
      <c r="V160" s="74">
        <v>11</v>
      </c>
      <c r="W160" s="74">
        <v>2</v>
      </c>
      <c r="X160" s="74">
        <v>6</v>
      </c>
      <c r="Y160" s="74">
        <v>1</v>
      </c>
      <c r="Z160" s="74">
        <v>1</v>
      </c>
      <c r="AA160" s="74">
        <v>1</v>
      </c>
      <c r="AB160" s="74">
        <v>1</v>
      </c>
      <c r="AC160" s="74">
        <v>12</v>
      </c>
      <c r="AD160" s="74">
        <v>1</v>
      </c>
      <c r="AE160" s="74">
        <v>6</v>
      </c>
      <c r="AF160" s="74">
        <v>1</v>
      </c>
      <c r="AG160" s="74">
        <v>1</v>
      </c>
      <c r="AH160" s="74">
        <v>1</v>
      </c>
      <c r="AI160" s="74">
        <v>0</v>
      </c>
      <c r="AJ160" s="74">
        <v>0</v>
      </c>
      <c r="AK160" s="74">
        <v>0</v>
      </c>
      <c r="AL160" s="74">
        <v>0</v>
      </c>
      <c r="AM160" s="74">
        <v>0</v>
      </c>
      <c r="AN160" s="74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ht="16.5" x14ac:dyDescent="0.2">
      <c r="A161" s="74">
        <v>10157</v>
      </c>
      <c r="B161" s="74" t="s">
        <v>2276</v>
      </c>
      <c r="C161" s="74" t="s">
        <v>2102</v>
      </c>
      <c r="D161" s="74">
        <v>9</v>
      </c>
      <c r="E161" s="74">
        <v>11</v>
      </c>
      <c r="F161" s="74">
        <v>12</v>
      </c>
      <c r="G161" s="74">
        <v>9</v>
      </c>
      <c r="H161" s="74">
        <v>3</v>
      </c>
      <c r="I161" s="74">
        <v>11</v>
      </c>
      <c r="J161" s="74">
        <v>11</v>
      </c>
      <c r="K161" s="74">
        <v>12</v>
      </c>
      <c r="L161" s="74">
        <v>7</v>
      </c>
      <c r="M161" s="74">
        <v>3</v>
      </c>
      <c r="N161" s="74">
        <v>3</v>
      </c>
      <c r="O161" s="74">
        <v>11</v>
      </c>
      <c r="P161" s="74">
        <v>9</v>
      </c>
      <c r="Q161" s="74">
        <v>7</v>
      </c>
      <c r="R161" s="74">
        <v>3</v>
      </c>
      <c r="S161" s="74">
        <v>3</v>
      </c>
      <c r="T161" s="74">
        <v>3</v>
      </c>
      <c r="U161" s="74">
        <v>1</v>
      </c>
      <c r="V161" s="74">
        <v>11</v>
      </c>
      <c r="W161" s="74">
        <v>3</v>
      </c>
      <c r="X161" s="74">
        <v>6</v>
      </c>
      <c r="Y161" s="74">
        <v>1</v>
      </c>
      <c r="Z161" s="74">
        <v>1</v>
      </c>
      <c r="AA161" s="74">
        <v>1</v>
      </c>
      <c r="AB161" s="74">
        <v>1</v>
      </c>
      <c r="AC161" s="74">
        <v>12</v>
      </c>
      <c r="AD161" s="74">
        <v>1</v>
      </c>
      <c r="AE161" s="74">
        <v>6</v>
      </c>
      <c r="AF161" s="74">
        <v>1</v>
      </c>
      <c r="AG161" s="74">
        <v>1</v>
      </c>
      <c r="AH161" s="74">
        <v>1</v>
      </c>
      <c r="AI161" s="74">
        <v>0</v>
      </c>
      <c r="AJ161" s="74">
        <v>0</v>
      </c>
      <c r="AK161" s="74">
        <v>0</v>
      </c>
      <c r="AL161" s="74">
        <v>0</v>
      </c>
      <c r="AM161" s="74">
        <v>0</v>
      </c>
      <c r="AN161" s="74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ht="16.5" x14ac:dyDescent="0.2">
      <c r="A162" s="74">
        <v>10158</v>
      </c>
      <c r="B162" s="74" t="s">
        <v>2277</v>
      </c>
      <c r="C162" s="74" t="s">
        <v>2105</v>
      </c>
      <c r="D162" s="74">
        <v>9</v>
      </c>
      <c r="E162" s="74">
        <v>11</v>
      </c>
      <c r="F162" s="74">
        <v>12</v>
      </c>
      <c r="G162" s="74">
        <v>9</v>
      </c>
      <c r="H162" s="74">
        <v>3</v>
      </c>
      <c r="I162" s="74">
        <v>11</v>
      </c>
      <c r="J162" s="74">
        <v>11</v>
      </c>
      <c r="K162" s="74">
        <v>12</v>
      </c>
      <c r="L162" s="74">
        <v>7</v>
      </c>
      <c r="M162" s="74">
        <v>3</v>
      </c>
      <c r="N162" s="74">
        <v>3</v>
      </c>
      <c r="O162" s="74">
        <v>11</v>
      </c>
      <c r="P162" s="74">
        <v>9</v>
      </c>
      <c r="Q162" s="74">
        <v>7</v>
      </c>
      <c r="R162" s="74">
        <v>3</v>
      </c>
      <c r="S162" s="74">
        <v>3</v>
      </c>
      <c r="T162" s="74">
        <v>3</v>
      </c>
      <c r="U162" s="74">
        <v>1</v>
      </c>
      <c r="V162" s="74">
        <v>11</v>
      </c>
      <c r="W162" s="74">
        <v>3</v>
      </c>
      <c r="X162" s="74">
        <v>6</v>
      </c>
      <c r="Y162" s="74">
        <v>1</v>
      </c>
      <c r="Z162" s="74">
        <v>1</v>
      </c>
      <c r="AA162" s="74">
        <v>1</v>
      </c>
      <c r="AB162" s="74">
        <v>1</v>
      </c>
      <c r="AC162" s="74">
        <v>12</v>
      </c>
      <c r="AD162" s="74">
        <v>1</v>
      </c>
      <c r="AE162" s="74">
        <v>7</v>
      </c>
      <c r="AF162" s="74">
        <v>1</v>
      </c>
      <c r="AG162" s="74">
        <v>1</v>
      </c>
      <c r="AH162" s="74">
        <v>1</v>
      </c>
      <c r="AI162" s="74">
        <v>0</v>
      </c>
      <c r="AJ162" s="74">
        <v>0</v>
      </c>
      <c r="AK162" s="74">
        <v>0</v>
      </c>
      <c r="AL162" s="74">
        <v>0</v>
      </c>
      <c r="AM162" s="74">
        <v>0</v>
      </c>
      <c r="AN162" s="74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ht="16.5" x14ac:dyDescent="0.2">
      <c r="A163" s="74">
        <v>10159</v>
      </c>
      <c r="B163" s="74" t="s">
        <v>2278</v>
      </c>
      <c r="C163" s="74" t="s">
        <v>2105</v>
      </c>
      <c r="D163" s="74">
        <v>9</v>
      </c>
      <c r="E163" s="74">
        <v>11</v>
      </c>
      <c r="F163" s="74">
        <v>12</v>
      </c>
      <c r="G163" s="74">
        <v>9</v>
      </c>
      <c r="H163" s="74">
        <v>3</v>
      </c>
      <c r="I163" s="74">
        <v>11</v>
      </c>
      <c r="J163" s="74">
        <v>11</v>
      </c>
      <c r="K163" s="74">
        <v>12</v>
      </c>
      <c r="L163" s="74">
        <v>7</v>
      </c>
      <c r="M163" s="74">
        <v>3</v>
      </c>
      <c r="N163" s="74">
        <v>3</v>
      </c>
      <c r="O163" s="74">
        <v>11</v>
      </c>
      <c r="P163" s="74">
        <v>9</v>
      </c>
      <c r="Q163" s="74">
        <v>7</v>
      </c>
      <c r="R163" s="74">
        <v>3</v>
      </c>
      <c r="S163" s="74">
        <v>3</v>
      </c>
      <c r="T163" s="74">
        <v>3</v>
      </c>
      <c r="U163" s="74">
        <v>1</v>
      </c>
      <c r="V163" s="74">
        <v>11</v>
      </c>
      <c r="W163" s="74">
        <v>3</v>
      </c>
      <c r="X163" s="74">
        <v>6</v>
      </c>
      <c r="Y163" s="74">
        <v>1</v>
      </c>
      <c r="Z163" s="74">
        <v>1</v>
      </c>
      <c r="AA163" s="74">
        <v>1</v>
      </c>
      <c r="AB163" s="74">
        <v>1</v>
      </c>
      <c r="AC163" s="74">
        <v>12</v>
      </c>
      <c r="AD163" s="74">
        <v>1</v>
      </c>
      <c r="AE163" s="74">
        <v>8</v>
      </c>
      <c r="AF163" s="74">
        <v>1</v>
      </c>
      <c r="AG163" s="74">
        <v>1</v>
      </c>
      <c r="AH163" s="74">
        <v>1</v>
      </c>
      <c r="AI163" s="74">
        <v>0</v>
      </c>
      <c r="AJ163" s="74">
        <v>0</v>
      </c>
      <c r="AK163" s="74">
        <v>0</v>
      </c>
      <c r="AL163" s="74">
        <v>0</v>
      </c>
      <c r="AM163" s="74">
        <v>0</v>
      </c>
      <c r="AN163" s="74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ht="16.5" x14ac:dyDescent="0.2">
      <c r="A164" s="74">
        <v>10160</v>
      </c>
      <c r="B164" s="74" t="s">
        <v>2279</v>
      </c>
      <c r="C164" s="74" t="s">
        <v>2105</v>
      </c>
      <c r="D164" s="74">
        <v>9</v>
      </c>
      <c r="E164" s="74">
        <v>11</v>
      </c>
      <c r="F164" s="74">
        <v>12</v>
      </c>
      <c r="G164" s="74">
        <v>9</v>
      </c>
      <c r="H164" s="74">
        <v>3</v>
      </c>
      <c r="I164" s="74">
        <v>11</v>
      </c>
      <c r="J164" s="74">
        <v>11</v>
      </c>
      <c r="K164" s="74">
        <v>12</v>
      </c>
      <c r="L164" s="74">
        <v>7</v>
      </c>
      <c r="M164" s="74">
        <v>3</v>
      </c>
      <c r="N164" s="74">
        <v>3</v>
      </c>
      <c r="O164" s="74">
        <v>11</v>
      </c>
      <c r="P164" s="74">
        <v>9</v>
      </c>
      <c r="Q164" s="74">
        <v>7</v>
      </c>
      <c r="R164" s="74">
        <v>3</v>
      </c>
      <c r="S164" s="74">
        <v>3</v>
      </c>
      <c r="T164" s="74">
        <v>3</v>
      </c>
      <c r="U164" s="74">
        <v>1</v>
      </c>
      <c r="V164" s="74">
        <v>11</v>
      </c>
      <c r="W164" s="74">
        <v>3</v>
      </c>
      <c r="X164" s="74">
        <v>6</v>
      </c>
      <c r="Y164" s="74">
        <v>1</v>
      </c>
      <c r="Z164" s="74">
        <v>1</v>
      </c>
      <c r="AA164" s="74">
        <v>1</v>
      </c>
      <c r="AB164" s="74">
        <v>1</v>
      </c>
      <c r="AC164" s="74">
        <v>12</v>
      </c>
      <c r="AD164" s="74">
        <v>1</v>
      </c>
      <c r="AE164" s="74">
        <v>9</v>
      </c>
      <c r="AF164" s="74">
        <v>1</v>
      </c>
      <c r="AG164" s="74">
        <v>1</v>
      </c>
      <c r="AH164" s="74">
        <v>1</v>
      </c>
      <c r="AI164" s="74">
        <v>0</v>
      </c>
      <c r="AJ164" s="74">
        <v>0</v>
      </c>
      <c r="AK164" s="74">
        <v>0</v>
      </c>
      <c r="AL164" s="74">
        <v>0</v>
      </c>
      <c r="AM164" s="74">
        <v>0</v>
      </c>
      <c r="AN164" s="7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ht="16.5" x14ac:dyDescent="0.2">
      <c r="A165" s="74">
        <v>10161</v>
      </c>
      <c r="B165" s="74" t="s">
        <v>2280</v>
      </c>
      <c r="C165" s="74" t="s">
        <v>2098</v>
      </c>
      <c r="D165" s="74">
        <v>9</v>
      </c>
      <c r="E165" s="74">
        <v>11</v>
      </c>
      <c r="F165" s="74">
        <v>12</v>
      </c>
      <c r="G165" s="74">
        <v>9</v>
      </c>
      <c r="H165" s="74">
        <v>3</v>
      </c>
      <c r="I165" s="74">
        <v>11</v>
      </c>
      <c r="J165" s="74">
        <v>11</v>
      </c>
      <c r="K165" s="74">
        <v>12</v>
      </c>
      <c r="L165" s="74">
        <v>7</v>
      </c>
      <c r="M165" s="74">
        <v>3</v>
      </c>
      <c r="N165" s="74">
        <v>3</v>
      </c>
      <c r="O165" s="74">
        <v>11</v>
      </c>
      <c r="P165" s="74">
        <v>9</v>
      </c>
      <c r="Q165" s="74">
        <v>8</v>
      </c>
      <c r="R165" s="74">
        <v>3</v>
      </c>
      <c r="S165" s="74">
        <v>3</v>
      </c>
      <c r="T165" s="74">
        <v>3</v>
      </c>
      <c r="U165" s="74">
        <v>1</v>
      </c>
      <c r="V165" s="74">
        <v>11</v>
      </c>
      <c r="W165" s="74">
        <v>3</v>
      </c>
      <c r="X165" s="74">
        <v>6</v>
      </c>
      <c r="Y165" s="74">
        <v>1</v>
      </c>
      <c r="Z165" s="74">
        <v>1</v>
      </c>
      <c r="AA165" s="74">
        <v>1</v>
      </c>
      <c r="AB165" s="74">
        <v>1</v>
      </c>
      <c r="AC165" s="74">
        <v>12</v>
      </c>
      <c r="AD165" s="74">
        <v>1</v>
      </c>
      <c r="AE165" s="74">
        <v>9</v>
      </c>
      <c r="AF165" s="74">
        <v>1</v>
      </c>
      <c r="AG165" s="74">
        <v>1</v>
      </c>
      <c r="AH165" s="74">
        <v>1</v>
      </c>
      <c r="AI165" s="74">
        <v>0</v>
      </c>
      <c r="AJ165" s="74">
        <v>0</v>
      </c>
      <c r="AK165" s="74">
        <v>0</v>
      </c>
      <c r="AL165" s="74">
        <v>0</v>
      </c>
      <c r="AM165" s="74">
        <v>0</v>
      </c>
      <c r="AN165" s="74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ht="16.5" x14ac:dyDescent="0.2">
      <c r="A166" s="74">
        <v>10162</v>
      </c>
      <c r="B166" s="74" t="s">
        <v>2281</v>
      </c>
      <c r="C166" s="74" t="s">
        <v>2098</v>
      </c>
      <c r="D166" s="74">
        <v>9</v>
      </c>
      <c r="E166" s="74">
        <v>11</v>
      </c>
      <c r="F166" s="74">
        <v>12</v>
      </c>
      <c r="G166" s="74">
        <v>9</v>
      </c>
      <c r="H166" s="74">
        <v>3</v>
      </c>
      <c r="I166" s="74">
        <v>11</v>
      </c>
      <c r="J166" s="74">
        <v>11</v>
      </c>
      <c r="K166" s="74">
        <v>12</v>
      </c>
      <c r="L166" s="74">
        <v>7</v>
      </c>
      <c r="M166" s="74">
        <v>3</v>
      </c>
      <c r="N166" s="74">
        <v>3</v>
      </c>
      <c r="O166" s="74">
        <v>11</v>
      </c>
      <c r="P166" s="74">
        <v>9</v>
      </c>
      <c r="Q166" s="74">
        <v>9</v>
      </c>
      <c r="R166" s="74">
        <v>3</v>
      </c>
      <c r="S166" s="74">
        <v>3</v>
      </c>
      <c r="T166" s="74">
        <v>3</v>
      </c>
      <c r="U166" s="74">
        <v>1</v>
      </c>
      <c r="V166" s="74">
        <v>11</v>
      </c>
      <c r="W166" s="74">
        <v>3</v>
      </c>
      <c r="X166" s="74">
        <v>6</v>
      </c>
      <c r="Y166" s="74">
        <v>1</v>
      </c>
      <c r="Z166" s="74">
        <v>1</v>
      </c>
      <c r="AA166" s="74">
        <v>1</v>
      </c>
      <c r="AB166" s="74">
        <v>1</v>
      </c>
      <c r="AC166" s="74">
        <v>12</v>
      </c>
      <c r="AD166" s="74">
        <v>1</v>
      </c>
      <c r="AE166" s="74">
        <v>9</v>
      </c>
      <c r="AF166" s="74">
        <v>1</v>
      </c>
      <c r="AG166" s="74">
        <v>1</v>
      </c>
      <c r="AH166" s="74">
        <v>1</v>
      </c>
      <c r="AI166" s="74">
        <v>0</v>
      </c>
      <c r="AJ166" s="74">
        <v>0</v>
      </c>
      <c r="AK166" s="74">
        <v>0</v>
      </c>
      <c r="AL166" s="74">
        <v>0</v>
      </c>
      <c r="AM166" s="74">
        <v>0</v>
      </c>
      <c r="AN166" s="74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ht="16.5" x14ac:dyDescent="0.2">
      <c r="A167" s="74">
        <v>10163</v>
      </c>
      <c r="B167" s="74" t="s">
        <v>2282</v>
      </c>
      <c r="C167" s="74" t="s">
        <v>2091</v>
      </c>
      <c r="D167" s="74">
        <v>9</v>
      </c>
      <c r="E167" s="74">
        <v>12</v>
      </c>
      <c r="F167" s="74">
        <v>12</v>
      </c>
      <c r="G167" s="74">
        <v>9</v>
      </c>
      <c r="H167" s="74">
        <v>3</v>
      </c>
      <c r="I167" s="74">
        <v>11</v>
      </c>
      <c r="J167" s="74">
        <v>11</v>
      </c>
      <c r="K167" s="74">
        <v>12</v>
      </c>
      <c r="L167" s="74">
        <v>7</v>
      </c>
      <c r="M167" s="74">
        <v>3</v>
      </c>
      <c r="N167" s="74">
        <v>3</v>
      </c>
      <c r="O167" s="74">
        <v>11</v>
      </c>
      <c r="P167" s="74">
        <v>9</v>
      </c>
      <c r="Q167" s="74">
        <v>9</v>
      </c>
      <c r="R167" s="74">
        <v>3</v>
      </c>
      <c r="S167" s="74">
        <v>3</v>
      </c>
      <c r="T167" s="74">
        <v>3</v>
      </c>
      <c r="U167" s="74">
        <v>1</v>
      </c>
      <c r="V167" s="74">
        <v>11</v>
      </c>
      <c r="W167" s="74">
        <v>3</v>
      </c>
      <c r="X167" s="74">
        <v>6</v>
      </c>
      <c r="Y167" s="74">
        <v>1</v>
      </c>
      <c r="Z167" s="74">
        <v>1</v>
      </c>
      <c r="AA167" s="74">
        <v>1</v>
      </c>
      <c r="AB167" s="74">
        <v>1</v>
      </c>
      <c r="AC167" s="74">
        <v>12</v>
      </c>
      <c r="AD167" s="74">
        <v>1</v>
      </c>
      <c r="AE167" s="74">
        <v>9</v>
      </c>
      <c r="AF167" s="74">
        <v>1</v>
      </c>
      <c r="AG167" s="74">
        <v>1</v>
      </c>
      <c r="AH167" s="74">
        <v>1</v>
      </c>
      <c r="AI167" s="74">
        <v>0</v>
      </c>
      <c r="AJ167" s="74">
        <v>0</v>
      </c>
      <c r="AK167" s="74">
        <v>0</v>
      </c>
      <c r="AL167" s="74">
        <v>0</v>
      </c>
      <c r="AM167" s="74">
        <v>0</v>
      </c>
      <c r="AN167" s="74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ht="16.5" x14ac:dyDescent="0.2">
      <c r="A168" s="74">
        <v>10164</v>
      </c>
      <c r="B168" s="74" t="s">
        <v>2283</v>
      </c>
      <c r="C168" s="74" t="s">
        <v>3486</v>
      </c>
      <c r="D168" s="74">
        <v>9</v>
      </c>
      <c r="E168" s="74">
        <v>12</v>
      </c>
      <c r="F168" s="74">
        <v>12</v>
      </c>
      <c r="G168" s="74">
        <v>9</v>
      </c>
      <c r="H168" s="74">
        <v>3</v>
      </c>
      <c r="I168" s="74">
        <v>11</v>
      </c>
      <c r="J168" s="74">
        <v>11</v>
      </c>
      <c r="K168" s="74">
        <v>12</v>
      </c>
      <c r="L168" s="74">
        <v>8</v>
      </c>
      <c r="M168" s="74">
        <v>3</v>
      </c>
      <c r="N168" s="74">
        <v>3</v>
      </c>
      <c r="O168" s="74">
        <v>11</v>
      </c>
      <c r="P168" s="74">
        <v>9</v>
      </c>
      <c r="Q168" s="74">
        <v>9</v>
      </c>
      <c r="R168" s="74">
        <v>3</v>
      </c>
      <c r="S168" s="74">
        <v>3</v>
      </c>
      <c r="T168" s="74">
        <v>3</v>
      </c>
      <c r="U168" s="74">
        <v>1</v>
      </c>
      <c r="V168" s="74">
        <v>11</v>
      </c>
      <c r="W168" s="74">
        <v>3</v>
      </c>
      <c r="X168" s="74">
        <v>6</v>
      </c>
      <c r="Y168" s="74">
        <v>1</v>
      </c>
      <c r="Z168" s="74">
        <v>1</v>
      </c>
      <c r="AA168" s="74">
        <v>1</v>
      </c>
      <c r="AB168" s="74">
        <v>1</v>
      </c>
      <c r="AC168" s="74">
        <v>12</v>
      </c>
      <c r="AD168" s="74">
        <v>1</v>
      </c>
      <c r="AE168" s="74">
        <v>9</v>
      </c>
      <c r="AF168" s="74">
        <v>1</v>
      </c>
      <c r="AG168" s="74">
        <v>1</v>
      </c>
      <c r="AH168" s="74">
        <v>1</v>
      </c>
      <c r="AI168" s="74">
        <v>0</v>
      </c>
      <c r="AJ168" s="74">
        <v>0</v>
      </c>
      <c r="AK168" s="74">
        <v>0</v>
      </c>
      <c r="AL168" s="74">
        <v>0</v>
      </c>
      <c r="AM168" s="74">
        <v>0</v>
      </c>
      <c r="AN168" s="74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ht="16.5" x14ac:dyDescent="0.2">
      <c r="A169" s="74">
        <v>10165</v>
      </c>
      <c r="B169" s="74" t="s">
        <v>2284</v>
      </c>
      <c r="C169" s="74" t="s">
        <v>3486</v>
      </c>
      <c r="D169" s="74">
        <v>9</v>
      </c>
      <c r="E169" s="74">
        <v>12</v>
      </c>
      <c r="F169" s="74">
        <v>12</v>
      </c>
      <c r="G169" s="74">
        <v>9</v>
      </c>
      <c r="H169" s="74">
        <v>3</v>
      </c>
      <c r="I169" s="74">
        <v>11</v>
      </c>
      <c r="J169" s="74">
        <v>11</v>
      </c>
      <c r="K169" s="74">
        <v>12</v>
      </c>
      <c r="L169" s="74">
        <v>9</v>
      </c>
      <c r="M169" s="74">
        <v>3</v>
      </c>
      <c r="N169" s="74">
        <v>3</v>
      </c>
      <c r="O169" s="74">
        <v>11</v>
      </c>
      <c r="P169" s="74">
        <v>9</v>
      </c>
      <c r="Q169" s="74">
        <v>9</v>
      </c>
      <c r="R169" s="74">
        <v>3</v>
      </c>
      <c r="S169" s="74">
        <v>3</v>
      </c>
      <c r="T169" s="74">
        <v>3</v>
      </c>
      <c r="U169" s="74">
        <v>1</v>
      </c>
      <c r="V169" s="74">
        <v>11</v>
      </c>
      <c r="W169" s="74">
        <v>3</v>
      </c>
      <c r="X169" s="74">
        <v>6</v>
      </c>
      <c r="Y169" s="74">
        <v>1</v>
      </c>
      <c r="Z169" s="74">
        <v>1</v>
      </c>
      <c r="AA169" s="74">
        <v>1</v>
      </c>
      <c r="AB169" s="74">
        <v>1</v>
      </c>
      <c r="AC169" s="74">
        <v>12</v>
      </c>
      <c r="AD169" s="74">
        <v>1</v>
      </c>
      <c r="AE169" s="74">
        <v>9</v>
      </c>
      <c r="AF169" s="74">
        <v>1</v>
      </c>
      <c r="AG169" s="74">
        <v>1</v>
      </c>
      <c r="AH169" s="74">
        <v>1</v>
      </c>
      <c r="AI169" s="74">
        <v>0</v>
      </c>
      <c r="AJ169" s="74">
        <v>0</v>
      </c>
      <c r="AK169" s="74">
        <v>0</v>
      </c>
      <c r="AL169" s="74">
        <v>0</v>
      </c>
      <c r="AM169" s="74">
        <v>0</v>
      </c>
      <c r="AN169" s="74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ht="16.5" x14ac:dyDescent="0.2">
      <c r="A170" s="74">
        <v>10166</v>
      </c>
      <c r="B170" s="74" t="s">
        <v>2285</v>
      </c>
      <c r="C170" s="74" t="s">
        <v>2094</v>
      </c>
      <c r="D170" s="74">
        <v>9</v>
      </c>
      <c r="E170" s="74">
        <v>12</v>
      </c>
      <c r="F170" s="74">
        <v>12</v>
      </c>
      <c r="G170" s="74">
        <v>9</v>
      </c>
      <c r="H170" s="74">
        <v>3</v>
      </c>
      <c r="I170" s="74">
        <v>11</v>
      </c>
      <c r="J170" s="74">
        <v>12</v>
      </c>
      <c r="K170" s="74">
        <v>12</v>
      </c>
      <c r="L170" s="74">
        <v>9</v>
      </c>
      <c r="M170" s="74">
        <v>3</v>
      </c>
      <c r="N170" s="74">
        <v>3</v>
      </c>
      <c r="O170" s="74">
        <v>11</v>
      </c>
      <c r="P170" s="74">
        <v>9</v>
      </c>
      <c r="Q170" s="74">
        <v>9</v>
      </c>
      <c r="R170" s="74">
        <v>3</v>
      </c>
      <c r="S170" s="74">
        <v>3</v>
      </c>
      <c r="T170" s="74">
        <v>3</v>
      </c>
      <c r="U170" s="74">
        <v>1</v>
      </c>
      <c r="V170" s="74">
        <v>11</v>
      </c>
      <c r="W170" s="74">
        <v>3</v>
      </c>
      <c r="X170" s="74">
        <v>6</v>
      </c>
      <c r="Y170" s="74">
        <v>1</v>
      </c>
      <c r="Z170" s="74">
        <v>1</v>
      </c>
      <c r="AA170" s="74">
        <v>1</v>
      </c>
      <c r="AB170" s="74">
        <v>1</v>
      </c>
      <c r="AC170" s="74">
        <v>12</v>
      </c>
      <c r="AD170" s="74">
        <v>1</v>
      </c>
      <c r="AE170" s="74">
        <v>9</v>
      </c>
      <c r="AF170" s="74">
        <v>1</v>
      </c>
      <c r="AG170" s="74">
        <v>1</v>
      </c>
      <c r="AH170" s="74">
        <v>1</v>
      </c>
      <c r="AI170" s="74">
        <v>0</v>
      </c>
      <c r="AJ170" s="74">
        <v>0</v>
      </c>
      <c r="AK170" s="74">
        <v>0</v>
      </c>
      <c r="AL170" s="74">
        <v>0</v>
      </c>
      <c r="AM170" s="74">
        <v>0</v>
      </c>
      <c r="AN170" s="74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ht="16.5" x14ac:dyDescent="0.2">
      <c r="A171" s="74">
        <v>10167</v>
      </c>
      <c r="B171" s="74" t="s">
        <v>2286</v>
      </c>
      <c r="C171" s="74" t="s">
        <v>2100</v>
      </c>
      <c r="D171" s="74">
        <v>9</v>
      </c>
      <c r="E171" s="74">
        <v>12</v>
      </c>
      <c r="F171" s="74">
        <v>12</v>
      </c>
      <c r="G171" s="74">
        <v>9</v>
      </c>
      <c r="H171" s="74">
        <v>3</v>
      </c>
      <c r="I171" s="74">
        <v>11</v>
      </c>
      <c r="J171" s="74">
        <v>12</v>
      </c>
      <c r="K171" s="74">
        <v>12</v>
      </c>
      <c r="L171" s="74">
        <v>9</v>
      </c>
      <c r="M171" s="74">
        <v>3</v>
      </c>
      <c r="N171" s="74">
        <v>3</v>
      </c>
      <c r="O171" s="74">
        <v>11</v>
      </c>
      <c r="P171" s="74">
        <v>9</v>
      </c>
      <c r="Q171" s="74">
        <v>9</v>
      </c>
      <c r="R171" s="74">
        <v>3</v>
      </c>
      <c r="S171" s="74">
        <v>3</v>
      </c>
      <c r="T171" s="74">
        <v>3</v>
      </c>
      <c r="U171" s="74">
        <v>1</v>
      </c>
      <c r="V171" s="74">
        <v>12</v>
      </c>
      <c r="W171" s="74">
        <v>3</v>
      </c>
      <c r="X171" s="74">
        <v>6</v>
      </c>
      <c r="Y171" s="74">
        <v>1</v>
      </c>
      <c r="Z171" s="74">
        <v>1</v>
      </c>
      <c r="AA171" s="74">
        <v>1</v>
      </c>
      <c r="AB171" s="74">
        <v>1</v>
      </c>
      <c r="AC171" s="74">
        <v>12</v>
      </c>
      <c r="AD171" s="74">
        <v>1</v>
      </c>
      <c r="AE171" s="74">
        <v>9</v>
      </c>
      <c r="AF171" s="74">
        <v>1</v>
      </c>
      <c r="AG171" s="74">
        <v>1</v>
      </c>
      <c r="AH171" s="74">
        <v>1</v>
      </c>
      <c r="AI171" s="74">
        <v>0</v>
      </c>
      <c r="AJ171" s="74">
        <v>0</v>
      </c>
      <c r="AK171" s="74">
        <v>0</v>
      </c>
      <c r="AL171" s="74">
        <v>0</v>
      </c>
      <c r="AM171" s="74">
        <v>0</v>
      </c>
      <c r="AN171" s="74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ht="16.5" x14ac:dyDescent="0.2">
      <c r="A172" s="74">
        <v>10168</v>
      </c>
      <c r="B172" s="74" t="s">
        <v>2287</v>
      </c>
      <c r="C172" s="74" t="s">
        <v>2101</v>
      </c>
      <c r="D172" s="74">
        <v>9</v>
      </c>
      <c r="E172" s="74">
        <v>12</v>
      </c>
      <c r="F172" s="74">
        <v>12</v>
      </c>
      <c r="G172" s="74">
        <v>9</v>
      </c>
      <c r="H172" s="74">
        <v>3</v>
      </c>
      <c r="I172" s="74">
        <v>11</v>
      </c>
      <c r="J172" s="74">
        <v>12</v>
      </c>
      <c r="K172" s="74">
        <v>12</v>
      </c>
      <c r="L172" s="74">
        <v>9</v>
      </c>
      <c r="M172" s="74">
        <v>3</v>
      </c>
      <c r="N172" s="74">
        <v>3</v>
      </c>
      <c r="O172" s="74">
        <v>11</v>
      </c>
      <c r="P172" s="74">
        <v>9</v>
      </c>
      <c r="Q172" s="74">
        <v>9</v>
      </c>
      <c r="R172" s="74">
        <v>3</v>
      </c>
      <c r="S172" s="74">
        <v>3</v>
      </c>
      <c r="T172" s="74">
        <v>3</v>
      </c>
      <c r="U172" s="74">
        <v>1</v>
      </c>
      <c r="V172" s="74">
        <v>12</v>
      </c>
      <c r="W172" s="74">
        <v>3</v>
      </c>
      <c r="X172" s="74">
        <v>7</v>
      </c>
      <c r="Y172" s="74">
        <v>1</v>
      </c>
      <c r="Z172" s="74">
        <v>1</v>
      </c>
      <c r="AA172" s="74">
        <v>1</v>
      </c>
      <c r="AB172" s="74">
        <v>1</v>
      </c>
      <c r="AC172" s="74">
        <v>12</v>
      </c>
      <c r="AD172" s="74">
        <v>1</v>
      </c>
      <c r="AE172" s="74">
        <v>9</v>
      </c>
      <c r="AF172" s="74">
        <v>1</v>
      </c>
      <c r="AG172" s="74">
        <v>1</v>
      </c>
      <c r="AH172" s="74">
        <v>1</v>
      </c>
      <c r="AI172" s="74">
        <v>0</v>
      </c>
      <c r="AJ172" s="74">
        <v>0</v>
      </c>
      <c r="AK172" s="74">
        <v>0</v>
      </c>
      <c r="AL172" s="74">
        <v>0</v>
      </c>
      <c r="AM172" s="74">
        <v>0</v>
      </c>
      <c r="AN172" s="74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ht="16.5" x14ac:dyDescent="0.2">
      <c r="A173" s="74">
        <v>10169</v>
      </c>
      <c r="B173" s="74" t="s">
        <v>2288</v>
      </c>
      <c r="C173" s="74" t="s">
        <v>2101</v>
      </c>
      <c r="D173" s="74">
        <v>9</v>
      </c>
      <c r="E173" s="74">
        <v>12</v>
      </c>
      <c r="F173" s="74">
        <v>12</v>
      </c>
      <c r="G173" s="74">
        <v>9</v>
      </c>
      <c r="H173" s="74">
        <v>3</v>
      </c>
      <c r="I173" s="74">
        <v>11</v>
      </c>
      <c r="J173" s="74">
        <v>12</v>
      </c>
      <c r="K173" s="74">
        <v>12</v>
      </c>
      <c r="L173" s="74">
        <v>9</v>
      </c>
      <c r="M173" s="74">
        <v>3</v>
      </c>
      <c r="N173" s="74">
        <v>3</v>
      </c>
      <c r="O173" s="74">
        <v>11</v>
      </c>
      <c r="P173" s="74">
        <v>9</v>
      </c>
      <c r="Q173" s="74">
        <v>9</v>
      </c>
      <c r="R173" s="74">
        <v>3</v>
      </c>
      <c r="S173" s="74">
        <v>3</v>
      </c>
      <c r="T173" s="74">
        <v>3</v>
      </c>
      <c r="U173" s="74">
        <v>1</v>
      </c>
      <c r="V173" s="74">
        <v>12</v>
      </c>
      <c r="W173" s="74">
        <v>3</v>
      </c>
      <c r="X173" s="74">
        <v>8</v>
      </c>
      <c r="Y173" s="74">
        <v>1</v>
      </c>
      <c r="Z173" s="74">
        <v>1</v>
      </c>
      <c r="AA173" s="74">
        <v>1</v>
      </c>
      <c r="AB173" s="74">
        <v>1</v>
      </c>
      <c r="AC173" s="74">
        <v>12</v>
      </c>
      <c r="AD173" s="74">
        <v>1</v>
      </c>
      <c r="AE173" s="74">
        <v>9</v>
      </c>
      <c r="AF173" s="74">
        <v>1</v>
      </c>
      <c r="AG173" s="74">
        <v>1</v>
      </c>
      <c r="AH173" s="74">
        <v>1</v>
      </c>
      <c r="AI173" s="74">
        <v>0</v>
      </c>
      <c r="AJ173" s="74">
        <v>0</v>
      </c>
      <c r="AK173" s="74">
        <v>0</v>
      </c>
      <c r="AL173" s="74">
        <v>0</v>
      </c>
      <c r="AM173" s="74">
        <v>0</v>
      </c>
      <c r="AN173" s="74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ht="16.5" x14ac:dyDescent="0.2">
      <c r="A174" s="74">
        <v>10170</v>
      </c>
      <c r="B174" s="74" t="s">
        <v>2289</v>
      </c>
      <c r="C174" s="74" t="s">
        <v>2101</v>
      </c>
      <c r="D174" s="74">
        <v>9</v>
      </c>
      <c r="E174" s="74">
        <v>12</v>
      </c>
      <c r="F174" s="74">
        <v>12</v>
      </c>
      <c r="G174" s="74">
        <v>9</v>
      </c>
      <c r="H174" s="74">
        <v>3</v>
      </c>
      <c r="I174" s="74">
        <v>11</v>
      </c>
      <c r="J174" s="74">
        <v>12</v>
      </c>
      <c r="K174" s="74">
        <v>12</v>
      </c>
      <c r="L174" s="74">
        <v>9</v>
      </c>
      <c r="M174" s="74">
        <v>3</v>
      </c>
      <c r="N174" s="74">
        <v>3</v>
      </c>
      <c r="O174" s="74">
        <v>11</v>
      </c>
      <c r="P174" s="74">
        <v>9</v>
      </c>
      <c r="Q174" s="74">
        <v>9</v>
      </c>
      <c r="R174" s="74">
        <v>3</v>
      </c>
      <c r="S174" s="74">
        <v>3</v>
      </c>
      <c r="T174" s="74">
        <v>3</v>
      </c>
      <c r="U174" s="74">
        <v>1</v>
      </c>
      <c r="V174" s="74">
        <v>12</v>
      </c>
      <c r="W174" s="74">
        <v>3</v>
      </c>
      <c r="X174" s="74">
        <v>9</v>
      </c>
      <c r="Y174" s="74">
        <v>1</v>
      </c>
      <c r="Z174" s="74">
        <v>1</v>
      </c>
      <c r="AA174" s="74">
        <v>1</v>
      </c>
      <c r="AB174" s="74">
        <v>1</v>
      </c>
      <c r="AC174" s="74">
        <v>12</v>
      </c>
      <c r="AD174" s="74">
        <v>1</v>
      </c>
      <c r="AE174" s="74">
        <v>9</v>
      </c>
      <c r="AF174" s="74">
        <v>1</v>
      </c>
      <c r="AG174" s="74">
        <v>1</v>
      </c>
      <c r="AH174" s="74">
        <v>1</v>
      </c>
      <c r="AI174" s="74">
        <v>0</v>
      </c>
      <c r="AJ174" s="74">
        <v>0</v>
      </c>
      <c r="AK174" s="74">
        <v>0</v>
      </c>
      <c r="AL174" s="74">
        <v>0</v>
      </c>
      <c r="AM174" s="74">
        <v>0</v>
      </c>
      <c r="AN174" s="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ht="16.5" x14ac:dyDescent="0.2">
      <c r="A175" s="74">
        <v>10171</v>
      </c>
      <c r="B175" s="74" t="s">
        <v>2290</v>
      </c>
      <c r="C175" s="74" t="s">
        <v>2104</v>
      </c>
      <c r="D175" s="74">
        <v>9</v>
      </c>
      <c r="E175" s="74">
        <v>12</v>
      </c>
      <c r="F175" s="74">
        <v>12</v>
      </c>
      <c r="G175" s="74">
        <v>9</v>
      </c>
      <c r="H175" s="74">
        <v>3</v>
      </c>
      <c r="I175" s="74">
        <v>11</v>
      </c>
      <c r="J175" s="74">
        <v>12</v>
      </c>
      <c r="K175" s="74">
        <v>12</v>
      </c>
      <c r="L175" s="74">
        <v>9</v>
      </c>
      <c r="M175" s="74">
        <v>3</v>
      </c>
      <c r="N175" s="74">
        <v>3</v>
      </c>
      <c r="O175" s="74">
        <v>11</v>
      </c>
      <c r="P175" s="74">
        <v>9</v>
      </c>
      <c r="Q175" s="74">
        <v>9</v>
      </c>
      <c r="R175" s="74">
        <v>3</v>
      </c>
      <c r="S175" s="74">
        <v>3</v>
      </c>
      <c r="T175" s="74">
        <v>3</v>
      </c>
      <c r="U175" s="74">
        <v>1</v>
      </c>
      <c r="V175" s="74">
        <v>12</v>
      </c>
      <c r="W175" s="74">
        <v>3</v>
      </c>
      <c r="X175" s="74">
        <v>9</v>
      </c>
      <c r="Y175" s="74">
        <v>1</v>
      </c>
      <c r="Z175" s="74">
        <v>1</v>
      </c>
      <c r="AA175" s="74">
        <v>1</v>
      </c>
      <c r="AB175" s="74">
        <v>1</v>
      </c>
      <c r="AC175" s="74">
        <v>12</v>
      </c>
      <c r="AD175" s="74">
        <v>2</v>
      </c>
      <c r="AE175" s="74">
        <v>9</v>
      </c>
      <c r="AF175" s="74">
        <v>1</v>
      </c>
      <c r="AG175" s="74">
        <v>1</v>
      </c>
      <c r="AH175" s="74">
        <v>1</v>
      </c>
      <c r="AI175" s="74">
        <v>0</v>
      </c>
      <c r="AJ175" s="74">
        <v>0</v>
      </c>
      <c r="AK175" s="74">
        <v>0</v>
      </c>
      <c r="AL175" s="74">
        <v>0</v>
      </c>
      <c r="AM175" s="74">
        <v>0</v>
      </c>
      <c r="AN175" s="74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ht="16.5" x14ac:dyDescent="0.2">
      <c r="A176" s="74">
        <v>10172</v>
      </c>
      <c r="B176" s="74" t="s">
        <v>2291</v>
      </c>
      <c r="C176" s="74" t="s">
        <v>2104</v>
      </c>
      <c r="D176" s="74">
        <v>9</v>
      </c>
      <c r="E176" s="74">
        <v>12</v>
      </c>
      <c r="F176" s="74">
        <v>12</v>
      </c>
      <c r="G176" s="74">
        <v>9</v>
      </c>
      <c r="H176" s="74">
        <v>3</v>
      </c>
      <c r="I176" s="74">
        <v>11</v>
      </c>
      <c r="J176" s="74">
        <v>12</v>
      </c>
      <c r="K176" s="74">
        <v>12</v>
      </c>
      <c r="L176" s="74">
        <v>9</v>
      </c>
      <c r="M176" s="74">
        <v>3</v>
      </c>
      <c r="N176" s="74">
        <v>3</v>
      </c>
      <c r="O176" s="74">
        <v>11</v>
      </c>
      <c r="P176" s="74">
        <v>9</v>
      </c>
      <c r="Q176" s="74">
        <v>9</v>
      </c>
      <c r="R176" s="74">
        <v>3</v>
      </c>
      <c r="S176" s="74">
        <v>3</v>
      </c>
      <c r="T176" s="74">
        <v>3</v>
      </c>
      <c r="U176" s="74">
        <v>1</v>
      </c>
      <c r="V176" s="74">
        <v>12</v>
      </c>
      <c r="W176" s="74">
        <v>3</v>
      </c>
      <c r="X176" s="74">
        <v>9</v>
      </c>
      <c r="Y176" s="74">
        <v>1</v>
      </c>
      <c r="Z176" s="74">
        <v>1</v>
      </c>
      <c r="AA176" s="74">
        <v>1</v>
      </c>
      <c r="AB176" s="74">
        <v>1</v>
      </c>
      <c r="AC176" s="74">
        <v>12</v>
      </c>
      <c r="AD176" s="74">
        <v>3</v>
      </c>
      <c r="AE176" s="74">
        <v>9</v>
      </c>
      <c r="AF176" s="74">
        <v>1</v>
      </c>
      <c r="AG176" s="74">
        <v>1</v>
      </c>
      <c r="AH176" s="74">
        <v>1</v>
      </c>
      <c r="AI176" s="74">
        <v>0</v>
      </c>
      <c r="AJ176" s="74">
        <v>0</v>
      </c>
      <c r="AK176" s="74">
        <v>0</v>
      </c>
      <c r="AL176" s="74">
        <v>0</v>
      </c>
      <c r="AM176" s="74">
        <v>0</v>
      </c>
      <c r="AN176" s="74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ht="16.5" x14ac:dyDescent="0.2">
      <c r="A177" s="74">
        <v>10173</v>
      </c>
      <c r="B177" s="74" t="s">
        <v>2292</v>
      </c>
      <c r="C177" s="74" t="s">
        <v>2093</v>
      </c>
      <c r="D177" s="74">
        <v>9</v>
      </c>
      <c r="E177" s="74">
        <v>12</v>
      </c>
      <c r="F177" s="74">
        <v>12</v>
      </c>
      <c r="G177" s="74">
        <v>9</v>
      </c>
      <c r="H177" s="74">
        <v>3</v>
      </c>
      <c r="I177" s="74">
        <v>12</v>
      </c>
      <c r="J177" s="74">
        <v>12</v>
      </c>
      <c r="K177" s="74">
        <v>12</v>
      </c>
      <c r="L177" s="74">
        <v>9</v>
      </c>
      <c r="M177" s="74">
        <v>3</v>
      </c>
      <c r="N177" s="74">
        <v>3</v>
      </c>
      <c r="O177" s="74">
        <v>11</v>
      </c>
      <c r="P177" s="74">
        <v>9</v>
      </c>
      <c r="Q177" s="74">
        <v>9</v>
      </c>
      <c r="R177" s="74">
        <v>3</v>
      </c>
      <c r="S177" s="74">
        <v>3</v>
      </c>
      <c r="T177" s="74">
        <v>3</v>
      </c>
      <c r="U177" s="74">
        <v>1</v>
      </c>
      <c r="V177" s="74">
        <v>12</v>
      </c>
      <c r="W177" s="74">
        <v>3</v>
      </c>
      <c r="X177" s="74">
        <v>9</v>
      </c>
      <c r="Y177" s="74">
        <v>1</v>
      </c>
      <c r="Z177" s="74">
        <v>1</v>
      </c>
      <c r="AA177" s="74">
        <v>1</v>
      </c>
      <c r="AB177" s="74">
        <v>1</v>
      </c>
      <c r="AC177" s="74">
        <v>12</v>
      </c>
      <c r="AD177" s="74">
        <v>3</v>
      </c>
      <c r="AE177" s="74">
        <v>9</v>
      </c>
      <c r="AF177" s="74">
        <v>1</v>
      </c>
      <c r="AG177" s="74">
        <v>1</v>
      </c>
      <c r="AH177" s="74">
        <v>1</v>
      </c>
      <c r="AI177" s="74">
        <v>0</v>
      </c>
      <c r="AJ177" s="74">
        <v>0</v>
      </c>
      <c r="AK177" s="74">
        <v>0</v>
      </c>
      <c r="AL177" s="74">
        <v>0</v>
      </c>
      <c r="AM177" s="74">
        <v>0</v>
      </c>
      <c r="AN177" s="74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ht="16.5" x14ac:dyDescent="0.2">
      <c r="A178" s="74">
        <v>10174</v>
      </c>
      <c r="B178" s="74" t="s">
        <v>2293</v>
      </c>
      <c r="C178" s="74" t="s">
        <v>2099</v>
      </c>
      <c r="D178" s="74">
        <v>9</v>
      </c>
      <c r="E178" s="74">
        <v>12</v>
      </c>
      <c r="F178" s="74">
        <v>12</v>
      </c>
      <c r="G178" s="74">
        <v>9</v>
      </c>
      <c r="H178" s="74">
        <v>3</v>
      </c>
      <c r="I178" s="74">
        <v>12</v>
      </c>
      <c r="J178" s="74">
        <v>12</v>
      </c>
      <c r="K178" s="74">
        <v>12</v>
      </c>
      <c r="L178" s="74">
        <v>9</v>
      </c>
      <c r="M178" s="74">
        <v>3</v>
      </c>
      <c r="N178" s="74">
        <v>3</v>
      </c>
      <c r="O178" s="74">
        <v>11</v>
      </c>
      <c r="P178" s="74">
        <v>9</v>
      </c>
      <c r="Q178" s="74">
        <v>9</v>
      </c>
      <c r="R178" s="74">
        <v>3</v>
      </c>
      <c r="S178" s="74">
        <v>3</v>
      </c>
      <c r="T178" s="74">
        <v>3</v>
      </c>
      <c r="U178" s="74">
        <v>1</v>
      </c>
      <c r="V178" s="74">
        <v>12</v>
      </c>
      <c r="W178" s="74">
        <v>3</v>
      </c>
      <c r="X178" s="74">
        <v>9</v>
      </c>
      <c r="Y178" s="74">
        <v>2</v>
      </c>
      <c r="Z178" s="74">
        <v>1</v>
      </c>
      <c r="AA178" s="74">
        <v>1</v>
      </c>
      <c r="AB178" s="74">
        <v>1</v>
      </c>
      <c r="AC178" s="74">
        <v>12</v>
      </c>
      <c r="AD178" s="74">
        <v>3</v>
      </c>
      <c r="AE178" s="74">
        <v>9</v>
      </c>
      <c r="AF178" s="74">
        <v>1</v>
      </c>
      <c r="AG178" s="74">
        <v>1</v>
      </c>
      <c r="AH178" s="74">
        <v>1</v>
      </c>
      <c r="AI178" s="74">
        <v>0</v>
      </c>
      <c r="AJ178" s="74">
        <v>0</v>
      </c>
      <c r="AK178" s="74">
        <v>0</v>
      </c>
      <c r="AL178" s="74">
        <v>0</v>
      </c>
      <c r="AM178" s="74">
        <v>0</v>
      </c>
      <c r="AN178" s="74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ht="16.5" x14ac:dyDescent="0.2">
      <c r="A179" s="74">
        <v>10175</v>
      </c>
      <c r="B179" s="74" t="s">
        <v>2294</v>
      </c>
      <c r="C179" s="74" t="s">
        <v>2099</v>
      </c>
      <c r="D179" s="74">
        <v>9</v>
      </c>
      <c r="E179" s="74">
        <v>12</v>
      </c>
      <c r="F179" s="74">
        <v>12</v>
      </c>
      <c r="G179" s="74">
        <v>9</v>
      </c>
      <c r="H179" s="74">
        <v>3</v>
      </c>
      <c r="I179" s="74">
        <v>12</v>
      </c>
      <c r="J179" s="74">
        <v>12</v>
      </c>
      <c r="K179" s="74">
        <v>12</v>
      </c>
      <c r="L179" s="74">
        <v>9</v>
      </c>
      <c r="M179" s="74">
        <v>3</v>
      </c>
      <c r="N179" s="74">
        <v>3</v>
      </c>
      <c r="O179" s="74">
        <v>11</v>
      </c>
      <c r="P179" s="74">
        <v>9</v>
      </c>
      <c r="Q179" s="74">
        <v>9</v>
      </c>
      <c r="R179" s="74">
        <v>3</v>
      </c>
      <c r="S179" s="74">
        <v>3</v>
      </c>
      <c r="T179" s="74">
        <v>3</v>
      </c>
      <c r="U179" s="74">
        <v>1</v>
      </c>
      <c r="V179" s="74">
        <v>12</v>
      </c>
      <c r="W179" s="74">
        <v>3</v>
      </c>
      <c r="X179" s="74">
        <v>9</v>
      </c>
      <c r="Y179" s="74">
        <v>3</v>
      </c>
      <c r="Z179" s="74">
        <v>1</v>
      </c>
      <c r="AA179" s="74">
        <v>1</v>
      </c>
      <c r="AB179" s="74">
        <v>1</v>
      </c>
      <c r="AC179" s="74">
        <v>12</v>
      </c>
      <c r="AD179" s="74">
        <v>3</v>
      </c>
      <c r="AE179" s="74">
        <v>9</v>
      </c>
      <c r="AF179" s="74">
        <v>1</v>
      </c>
      <c r="AG179" s="74">
        <v>1</v>
      </c>
      <c r="AH179" s="74">
        <v>1</v>
      </c>
      <c r="AI179" s="74">
        <v>0</v>
      </c>
      <c r="AJ179" s="74">
        <v>0</v>
      </c>
      <c r="AK179" s="74">
        <v>0</v>
      </c>
      <c r="AL179" s="74">
        <v>0</v>
      </c>
      <c r="AM179" s="74">
        <v>0</v>
      </c>
      <c r="AN179" s="74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ht="16.5" x14ac:dyDescent="0.2">
      <c r="A180" s="74">
        <v>10176</v>
      </c>
      <c r="B180" s="74" t="s">
        <v>2295</v>
      </c>
      <c r="C180" s="74" t="s">
        <v>2106</v>
      </c>
      <c r="D180" s="74">
        <v>9</v>
      </c>
      <c r="E180" s="74">
        <v>12</v>
      </c>
      <c r="F180" s="74">
        <v>12</v>
      </c>
      <c r="G180" s="74">
        <v>9</v>
      </c>
      <c r="H180" s="74">
        <v>3</v>
      </c>
      <c r="I180" s="74">
        <v>12</v>
      </c>
      <c r="J180" s="74">
        <v>12</v>
      </c>
      <c r="K180" s="74">
        <v>12</v>
      </c>
      <c r="L180" s="74">
        <v>9</v>
      </c>
      <c r="M180" s="74">
        <v>3</v>
      </c>
      <c r="N180" s="74">
        <v>3</v>
      </c>
      <c r="O180" s="74">
        <v>11</v>
      </c>
      <c r="P180" s="74">
        <v>9</v>
      </c>
      <c r="Q180" s="74">
        <v>9</v>
      </c>
      <c r="R180" s="74">
        <v>3</v>
      </c>
      <c r="S180" s="74">
        <v>3</v>
      </c>
      <c r="T180" s="74">
        <v>3</v>
      </c>
      <c r="U180" s="74">
        <v>1</v>
      </c>
      <c r="V180" s="74">
        <v>12</v>
      </c>
      <c r="W180" s="74">
        <v>3</v>
      </c>
      <c r="X180" s="74">
        <v>9</v>
      </c>
      <c r="Y180" s="74">
        <v>3</v>
      </c>
      <c r="Z180" s="74">
        <v>1</v>
      </c>
      <c r="AA180" s="74">
        <v>1</v>
      </c>
      <c r="AB180" s="74">
        <v>1</v>
      </c>
      <c r="AC180" s="74">
        <v>12</v>
      </c>
      <c r="AD180" s="74">
        <v>3</v>
      </c>
      <c r="AE180" s="74">
        <v>9</v>
      </c>
      <c r="AF180" s="74">
        <v>2</v>
      </c>
      <c r="AG180" s="74">
        <v>1</v>
      </c>
      <c r="AH180" s="74">
        <v>1</v>
      </c>
      <c r="AI180" s="74">
        <v>0</v>
      </c>
      <c r="AJ180" s="74">
        <v>0</v>
      </c>
      <c r="AK180" s="74">
        <v>0</v>
      </c>
      <c r="AL180" s="74">
        <v>0</v>
      </c>
      <c r="AM180" s="74">
        <v>0</v>
      </c>
      <c r="AN180" s="74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ht="16.5" x14ac:dyDescent="0.2">
      <c r="A181" s="74">
        <v>10177</v>
      </c>
      <c r="B181" s="74" t="s">
        <v>2296</v>
      </c>
      <c r="C181" s="74" t="s">
        <v>2106</v>
      </c>
      <c r="D181" s="74">
        <v>9</v>
      </c>
      <c r="E181" s="74">
        <v>12</v>
      </c>
      <c r="F181" s="74">
        <v>12</v>
      </c>
      <c r="G181" s="74">
        <v>9</v>
      </c>
      <c r="H181" s="74">
        <v>3</v>
      </c>
      <c r="I181" s="74">
        <v>12</v>
      </c>
      <c r="J181" s="74">
        <v>12</v>
      </c>
      <c r="K181" s="74">
        <v>12</v>
      </c>
      <c r="L181" s="74">
        <v>9</v>
      </c>
      <c r="M181" s="74">
        <v>3</v>
      </c>
      <c r="N181" s="74">
        <v>3</v>
      </c>
      <c r="O181" s="74">
        <v>11</v>
      </c>
      <c r="P181" s="74">
        <v>9</v>
      </c>
      <c r="Q181" s="74">
        <v>9</v>
      </c>
      <c r="R181" s="74">
        <v>3</v>
      </c>
      <c r="S181" s="74">
        <v>3</v>
      </c>
      <c r="T181" s="74">
        <v>3</v>
      </c>
      <c r="U181" s="74">
        <v>1</v>
      </c>
      <c r="V181" s="74">
        <v>12</v>
      </c>
      <c r="W181" s="74">
        <v>3</v>
      </c>
      <c r="X181" s="74">
        <v>9</v>
      </c>
      <c r="Y181" s="74">
        <v>3</v>
      </c>
      <c r="Z181" s="74">
        <v>1</v>
      </c>
      <c r="AA181" s="74">
        <v>1</v>
      </c>
      <c r="AB181" s="74">
        <v>1</v>
      </c>
      <c r="AC181" s="74">
        <v>12</v>
      </c>
      <c r="AD181" s="74">
        <v>3</v>
      </c>
      <c r="AE181" s="74">
        <v>9</v>
      </c>
      <c r="AF181" s="74">
        <v>3</v>
      </c>
      <c r="AG181" s="74">
        <v>1</v>
      </c>
      <c r="AH181" s="74">
        <v>1</v>
      </c>
      <c r="AI181" s="74">
        <v>0</v>
      </c>
      <c r="AJ181" s="74">
        <v>0</v>
      </c>
      <c r="AK181" s="74">
        <v>0</v>
      </c>
      <c r="AL181" s="74">
        <v>0</v>
      </c>
      <c r="AM181" s="74">
        <v>0</v>
      </c>
      <c r="AN181" s="74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ht="16.5" x14ac:dyDescent="0.2">
      <c r="A182" s="74">
        <v>10178</v>
      </c>
      <c r="B182" s="74" t="s">
        <v>2297</v>
      </c>
      <c r="C182" s="74" t="s">
        <v>2095</v>
      </c>
      <c r="D182" s="74">
        <v>9</v>
      </c>
      <c r="E182" s="74">
        <v>12</v>
      </c>
      <c r="F182" s="74">
        <v>12</v>
      </c>
      <c r="G182" s="74">
        <v>9</v>
      </c>
      <c r="H182" s="74">
        <v>3</v>
      </c>
      <c r="I182" s="74">
        <v>12</v>
      </c>
      <c r="J182" s="74">
        <v>12</v>
      </c>
      <c r="K182" s="74">
        <v>12</v>
      </c>
      <c r="L182" s="74">
        <v>9</v>
      </c>
      <c r="M182" s="74">
        <v>3</v>
      </c>
      <c r="N182" s="74">
        <v>3</v>
      </c>
      <c r="O182" s="74">
        <v>12</v>
      </c>
      <c r="P182" s="74">
        <v>9</v>
      </c>
      <c r="Q182" s="74">
        <v>9</v>
      </c>
      <c r="R182" s="74">
        <v>3</v>
      </c>
      <c r="S182" s="74">
        <v>3</v>
      </c>
      <c r="T182" s="74">
        <v>3</v>
      </c>
      <c r="U182" s="74">
        <v>1</v>
      </c>
      <c r="V182" s="74">
        <v>12</v>
      </c>
      <c r="W182" s="74">
        <v>3</v>
      </c>
      <c r="X182" s="74">
        <v>9</v>
      </c>
      <c r="Y182" s="74">
        <v>3</v>
      </c>
      <c r="Z182" s="74">
        <v>1</v>
      </c>
      <c r="AA182" s="74">
        <v>1</v>
      </c>
      <c r="AB182" s="74">
        <v>1</v>
      </c>
      <c r="AC182" s="74">
        <v>12</v>
      </c>
      <c r="AD182" s="74">
        <v>3</v>
      </c>
      <c r="AE182" s="74">
        <v>9</v>
      </c>
      <c r="AF182" s="74">
        <v>3</v>
      </c>
      <c r="AG182" s="74">
        <v>1</v>
      </c>
      <c r="AH182" s="74">
        <v>1</v>
      </c>
      <c r="AI182" s="74">
        <v>0</v>
      </c>
      <c r="AJ182" s="74">
        <v>0</v>
      </c>
      <c r="AK182" s="74">
        <v>0</v>
      </c>
      <c r="AL182" s="74">
        <v>0</v>
      </c>
      <c r="AM182" s="74">
        <v>0</v>
      </c>
      <c r="AN182" s="74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ht="16.5" x14ac:dyDescent="0.2">
      <c r="A183" s="74">
        <v>10179</v>
      </c>
      <c r="B183" s="74" t="s">
        <v>2298</v>
      </c>
      <c r="C183" s="74" t="s">
        <v>3490</v>
      </c>
      <c r="D183" s="74">
        <v>9</v>
      </c>
      <c r="E183" s="74">
        <v>12</v>
      </c>
      <c r="F183" s="74">
        <v>12</v>
      </c>
      <c r="G183" s="74">
        <v>9</v>
      </c>
      <c r="H183" s="74">
        <v>3</v>
      </c>
      <c r="I183" s="74">
        <v>12</v>
      </c>
      <c r="J183" s="74">
        <v>12</v>
      </c>
      <c r="K183" s="74">
        <v>12</v>
      </c>
      <c r="L183" s="74">
        <v>9</v>
      </c>
      <c r="M183" s="74">
        <v>3</v>
      </c>
      <c r="N183" s="74">
        <v>3</v>
      </c>
      <c r="O183" s="74">
        <v>12</v>
      </c>
      <c r="P183" s="74">
        <v>9</v>
      </c>
      <c r="Q183" s="74">
        <v>9</v>
      </c>
      <c r="R183" s="74">
        <v>3</v>
      </c>
      <c r="S183" s="74">
        <v>3</v>
      </c>
      <c r="T183" s="74">
        <v>3</v>
      </c>
      <c r="U183" s="74">
        <v>1</v>
      </c>
      <c r="V183" s="74">
        <v>12</v>
      </c>
      <c r="W183" s="74">
        <v>3</v>
      </c>
      <c r="X183" s="74">
        <v>9</v>
      </c>
      <c r="Y183" s="74">
        <v>3</v>
      </c>
      <c r="Z183" s="74">
        <v>2</v>
      </c>
      <c r="AA183" s="74">
        <v>1</v>
      </c>
      <c r="AB183" s="74">
        <v>1</v>
      </c>
      <c r="AC183" s="74">
        <v>12</v>
      </c>
      <c r="AD183" s="74">
        <v>3</v>
      </c>
      <c r="AE183" s="74">
        <v>9</v>
      </c>
      <c r="AF183" s="74">
        <v>3</v>
      </c>
      <c r="AG183" s="74">
        <v>1</v>
      </c>
      <c r="AH183" s="74">
        <v>1</v>
      </c>
      <c r="AI183" s="74">
        <v>0</v>
      </c>
      <c r="AJ183" s="74">
        <v>0</v>
      </c>
      <c r="AK183" s="74">
        <v>0</v>
      </c>
      <c r="AL183" s="74">
        <v>0</v>
      </c>
      <c r="AM183" s="74">
        <v>0</v>
      </c>
      <c r="AN183" s="74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ht="16.5" x14ac:dyDescent="0.2">
      <c r="A184" s="74">
        <v>10180</v>
      </c>
      <c r="B184" s="74" t="s">
        <v>2299</v>
      </c>
      <c r="C184" s="74" t="s">
        <v>3490</v>
      </c>
      <c r="D184" s="74">
        <v>9</v>
      </c>
      <c r="E184" s="74">
        <v>12</v>
      </c>
      <c r="F184" s="74">
        <v>12</v>
      </c>
      <c r="G184" s="74">
        <v>9</v>
      </c>
      <c r="H184" s="74">
        <v>3</v>
      </c>
      <c r="I184" s="74">
        <v>12</v>
      </c>
      <c r="J184" s="74">
        <v>12</v>
      </c>
      <c r="K184" s="74">
        <v>12</v>
      </c>
      <c r="L184" s="74">
        <v>9</v>
      </c>
      <c r="M184" s="74">
        <v>3</v>
      </c>
      <c r="N184" s="74">
        <v>3</v>
      </c>
      <c r="O184" s="74">
        <v>12</v>
      </c>
      <c r="P184" s="74">
        <v>9</v>
      </c>
      <c r="Q184" s="74">
        <v>9</v>
      </c>
      <c r="R184" s="74">
        <v>3</v>
      </c>
      <c r="S184" s="74">
        <v>3</v>
      </c>
      <c r="T184" s="74">
        <v>3</v>
      </c>
      <c r="U184" s="74">
        <v>1</v>
      </c>
      <c r="V184" s="74">
        <v>12</v>
      </c>
      <c r="W184" s="74">
        <v>3</v>
      </c>
      <c r="X184" s="74">
        <v>9</v>
      </c>
      <c r="Y184" s="74">
        <v>3</v>
      </c>
      <c r="Z184" s="74">
        <v>3</v>
      </c>
      <c r="AA184" s="74">
        <v>1</v>
      </c>
      <c r="AB184" s="74">
        <v>1</v>
      </c>
      <c r="AC184" s="74">
        <v>12</v>
      </c>
      <c r="AD184" s="74">
        <v>3</v>
      </c>
      <c r="AE184" s="74">
        <v>9</v>
      </c>
      <c r="AF184" s="74">
        <v>3</v>
      </c>
      <c r="AG184" s="74">
        <v>1</v>
      </c>
      <c r="AH184" s="74">
        <v>1</v>
      </c>
      <c r="AI184" s="74">
        <v>0</v>
      </c>
      <c r="AJ184" s="74">
        <v>0</v>
      </c>
      <c r="AK184" s="74">
        <v>0</v>
      </c>
      <c r="AL184" s="74">
        <v>0</v>
      </c>
      <c r="AM184" s="74">
        <v>0</v>
      </c>
      <c r="AN184" s="7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ht="16.5" x14ac:dyDescent="0.2">
      <c r="A185" s="74">
        <v>10181</v>
      </c>
      <c r="B185" s="74" t="s">
        <v>2300</v>
      </c>
      <c r="C185" s="74" t="s">
        <v>2107</v>
      </c>
      <c r="D185" s="74">
        <v>9</v>
      </c>
      <c r="E185" s="74">
        <v>12</v>
      </c>
      <c r="F185" s="74">
        <v>12</v>
      </c>
      <c r="G185" s="74">
        <v>9</v>
      </c>
      <c r="H185" s="74">
        <v>3</v>
      </c>
      <c r="I185" s="74">
        <v>12</v>
      </c>
      <c r="J185" s="74">
        <v>12</v>
      </c>
      <c r="K185" s="74">
        <v>12</v>
      </c>
      <c r="L185" s="74">
        <v>9</v>
      </c>
      <c r="M185" s="74">
        <v>3</v>
      </c>
      <c r="N185" s="74">
        <v>3</v>
      </c>
      <c r="O185" s="74">
        <v>12</v>
      </c>
      <c r="P185" s="74">
        <v>9</v>
      </c>
      <c r="Q185" s="74">
        <v>9</v>
      </c>
      <c r="R185" s="74">
        <v>3</v>
      </c>
      <c r="S185" s="74">
        <v>3</v>
      </c>
      <c r="T185" s="74">
        <v>3</v>
      </c>
      <c r="U185" s="74">
        <v>1</v>
      </c>
      <c r="V185" s="74">
        <v>12</v>
      </c>
      <c r="W185" s="74">
        <v>3</v>
      </c>
      <c r="X185" s="74">
        <v>9</v>
      </c>
      <c r="Y185" s="74">
        <v>3</v>
      </c>
      <c r="Z185" s="74">
        <v>3</v>
      </c>
      <c r="AA185" s="74">
        <v>1</v>
      </c>
      <c r="AB185" s="74">
        <v>1</v>
      </c>
      <c r="AC185" s="74">
        <v>12</v>
      </c>
      <c r="AD185" s="74">
        <v>3</v>
      </c>
      <c r="AE185" s="74">
        <v>9</v>
      </c>
      <c r="AF185" s="74">
        <v>3</v>
      </c>
      <c r="AG185" s="74">
        <v>2</v>
      </c>
      <c r="AH185" s="74">
        <v>1</v>
      </c>
      <c r="AI185" s="74">
        <v>0</v>
      </c>
      <c r="AJ185" s="74">
        <v>0</v>
      </c>
      <c r="AK185" s="74">
        <v>0</v>
      </c>
      <c r="AL185" s="74">
        <v>0</v>
      </c>
      <c r="AM185" s="74">
        <v>0</v>
      </c>
      <c r="AN185" s="74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ht="16.5" x14ac:dyDescent="0.2">
      <c r="A186" s="74">
        <v>10182</v>
      </c>
      <c r="B186" s="74" t="s">
        <v>2301</v>
      </c>
      <c r="C186" s="74" t="s">
        <v>2107</v>
      </c>
      <c r="D186" s="74">
        <v>9</v>
      </c>
      <c r="E186" s="74">
        <v>12</v>
      </c>
      <c r="F186" s="74">
        <v>12</v>
      </c>
      <c r="G186" s="74">
        <v>9</v>
      </c>
      <c r="H186" s="74">
        <v>3</v>
      </c>
      <c r="I186" s="74">
        <v>12</v>
      </c>
      <c r="J186" s="74">
        <v>12</v>
      </c>
      <c r="K186" s="74">
        <v>12</v>
      </c>
      <c r="L186" s="74">
        <v>9</v>
      </c>
      <c r="M186" s="74">
        <v>3</v>
      </c>
      <c r="N186" s="74">
        <v>3</v>
      </c>
      <c r="O186" s="74">
        <v>12</v>
      </c>
      <c r="P186" s="74">
        <v>9</v>
      </c>
      <c r="Q186" s="74">
        <v>9</v>
      </c>
      <c r="R186" s="74">
        <v>3</v>
      </c>
      <c r="S186" s="74">
        <v>3</v>
      </c>
      <c r="T186" s="74">
        <v>3</v>
      </c>
      <c r="U186" s="74">
        <v>1</v>
      </c>
      <c r="V186" s="74">
        <v>12</v>
      </c>
      <c r="W186" s="74">
        <v>3</v>
      </c>
      <c r="X186" s="74">
        <v>9</v>
      </c>
      <c r="Y186" s="74">
        <v>3</v>
      </c>
      <c r="Z186" s="74">
        <v>3</v>
      </c>
      <c r="AA186" s="74">
        <v>1</v>
      </c>
      <c r="AB186" s="74">
        <v>1</v>
      </c>
      <c r="AC186" s="74">
        <v>12</v>
      </c>
      <c r="AD186" s="74">
        <v>3</v>
      </c>
      <c r="AE186" s="74">
        <v>9</v>
      </c>
      <c r="AF186" s="74">
        <v>3</v>
      </c>
      <c r="AG186" s="74">
        <v>3</v>
      </c>
      <c r="AH186" s="74">
        <v>1</v>
      </c>
      <c r="AI186" s="74">
        <v>0</v>
      </c>
      <c r="AJ186" s="74">
        <v>0</v>
      </c>
      <c r="AK186" s="74">
        <v>0</v>
      </c>
      <c r="AL186" s="74">
        <v>0</v>
      </c>
      <c r="AM186" s="74">
        <v>0</v>
      </c>
      <c r="AN186" s="74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ht="16.5" x14ac:dyDescent="0.2">
      <c r="A187" s="74">
        <v>10183</v>
      </c>
      <c r="B187" s="74" t="s">
        <v>2302</v>
      </c>
      <c r="C187" s="74" t="s">
        <v>2100</v>
      </c>
      <c r="D187" s="74">
        <v>9</v>
      </c>
      <c r="E187" s="74">
        <v>12</v>
      </c>
      <c r="F187" s="74">
        <v>12</v>
      </c>
      <c r="G187" s="74">
        <v>9</v>
      </c>
      <c r="H187" s="74">
        <v>3</v>
      </c>
      <c r="I187" s="74">
        <v>12</v>
      </c>
      <c r="J187" s="74">
        <v>12</v>
      </c>
      <c r="K187" s="74">
        <v>12</v>
      </c>
      <c r="L187" s="74">
        <v>9</v>
      </c>
      <c r="M187" s="74">
        <v>3</v>
      </c>
      <c r="N187" s="74">
        <v>3</v>
      </c>
      <c r="O187" s="74">
        <v>12</v>
      </c>
      <c r="P187" s="74">
        <v>9</v>
      </c>
      <c r="Q187" s="74">
        <v>9</v>
      </c>
      <c r="R187" s="74">
        <v>3</v>
      </c>
      <c r="S187" s="74">
        <v>3</v>
      </c>
      <c r="T187" s="74">
        <v>3</v>
      </c>
      <c r="U187" s="74">
        <v>1</v>
      </c>
      <c r="V187" s="74">
        <v>13</v>
      </c>
      <c r="W187" s="74">
        <v>3</v>
      </c>
      <c r="X187" s="74">
        <v>9</v>
      </c>
      <c r="Y187" s="74">
        <v>3</v>
      </c>
      <c r="Z187" s="74">
        <v>3</v>
      </c>
      <c r="AA187" s="74">
        <v>1</v>
      </c>
      <c r="AB187" s="74">
        <v>1</v>
      </c>
      <c r="AC187" s="74">
        <v>12</v>
      </c>
      <c r="AD187" s="74">
        <v>3</v>
      </c>
      <c r="AE187" s="74">
        <v>9</v>
      </c>
      <c r="AF187" s="74">
        <v>3</v>
      </c>
      <c r="AG187" s="74">
        <v>3</v>
      </c>
      <c r="AH187" s="74">
        <v>1</v>
      </c>
      <c r="AI187" s="74">
        <v>0</v>
      </c>
      <c r="AJ187" s="74">
        <v>0</v>
      </c>
      <c r="AK187" s="74">
        <v>0</v>
      </c>
      <c r="AL187" s="74">
        <v>0</v>
      </c>
      <c r="AM187" s="74">
        <v>0</v>
      </c>
      <c r="AN187" s="74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ht="16.5" x14ac:dyDescent="0.2">
      <c r="A188" s="74">
        <v>10184</v>
      </c>
      <c r="B188" s="74" t="s">
        <v>2303</v>
      </c>
      <c r="C188" s="74" t="s">
        <v>2100</v>
      </c>
      <c r="D188" s="74">
        <v>9</v>
      </c>
      <c r="E188" s="74">
        <v>12</v>
      </c>
      <c r="F188" s="74">
        <v>12</v>
      </c>
      <c r="G188" s="74">
        <v>9</v>
      </c>
      <c r="H188" s="74">
        <v>3</v>
      </c>
      <c r="I188" s="74">
        <v>12</v>
      </c>
      <c r="J188" s="74">
        <v>12</v>
      </c>
      <c r="K188" s="74">
        <v>12</v>
      </c>
      <c r="L188" s="74">
        <v>9</v>
      </c>
      <c r="M188" s="74">
        <v>3</v>
      </c>
      <c r="N188" s="74">
        <v>3</v>
      </c>
      <c r="O188" s="74">
        <v>12</v>
      </c>
      <c r="P188" s="74">
        <v>9</v>
      </c>
      <c r="Q188" s="74">
        <v>9</v>
      </c>
      <c r="R188" s="74">
        <v>3</v>
      </c>
      <c r="S188" s="74">
        <v>3</v>
      </c>
      <c r="T188" s="74">
        <v>3</v>
      </c>
      <c r="U188" s="74">
        <v>1</v>
      </c>
      <c r="V188" s="74">
        <v>14</v>
      </c>
      <c r="W188" s="74">
        <v>3</v>
      </c>
      <c r="X188" s="74">
        <v>9</v>
      </c>
      <c r="Y188" s="74">
        <v>3</v>
      </c>
      <c r="Z188" s="74">
        <v>3</v>
      </c>
      <c r="AA188" s="74">
        <v>1</v>
      </c>
      <c r="AB188" s="74">
        <v>1</v>
      </c>
      <c r="AC188" s="74">
        <v>12</v>
      </c>
      <c r="AD188" s="74">
        <v>3</v>
      </c>
      <c r="AE188" s="74">
        <v>9</v>
      </c>
      <c r="AF188" s="74">
        <v>3</v>
      </c>
      <c r="AG188" s="74">
        <v>3</v>
      </c>
      <c r="AH188" s="74">
        <v>1</v>
      </c>
      <c r="AI188" s="74">
        <v>0</v>
      </c>
      <c r="AJ188" s="74">
        <v>0</v>
      </c>
      <c r="AK188" s="74">
        <v>0</v>
      </c>
      <c r="AL188" s="74">
        <v>0</v>
      </c>
      <c r="AM188" s="74">
        <v>0</v>
      </c>
      <c r="AN188" s="74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ht="16.5" x14ac:dyDescent="0.2">
      <c r="A189" s="74">
        <v>10185</v>
      </c>
      <c r="B189" s="74" t="s">
        <v>2304</v>
      </c>
      <c r="C189" s="74" t="s">
        <v>2100</v>
      </c>
      <c r="D189" s="74">
        <v>9</v>
      </c>
      <c r="E189" s="74">
        <v>12</v>
      </c>
      <c r="F189" s="74">
        <v>12</v>
      </c>
      <c r="G189" s="74">
        <v>9</v>
      </c>
      <c r="H189" s="74">
        <v>3</v>
      </c>
      <c r="I189" s="74">
        <v>12</v>
      </c>
      <c r="J189" s="74">
        <v>12</v>
      </c>
      <c r="K189" s="74">
        <v>12</v>
      </c>
      <c r="L189" s="74">
        <v>9</v>
      </c>
      <c r="M189" s="74">
        <v>3</v>
      </c>
      <c r="N189" s="74">
        <v>3</v>
      </c>
      <c r="O189" s="74">
        <v>12</v>
      </c>
      <c r="P189" s="74">
        <v>9</v>
      </c>
      <c r="Q189" s="74">
        <v>9</v>
      </c>
      <c r="R189" s="74">
        <v>3</v>
      </c>
      <c r="S189" s="74">
        <v>3</v>
      </c>
      <c r="T189" s="74">
        <v>3</v>
      </c>
      <c r="U189" s="74">
        <v>1</v>
      </c>
      <c r="V189" s="74">
        <v>15</v>
      </c>
      <c r="W189" s="74">
        <v>3</v>
      </c>
      <c r="X189" s="74">
        <v>9</v>
      </c>
      <c r="Y189" s="74">
        <v>3</v>
      </c>
      <c r="Z189" s="74">
        <v>3</v>
      </c>
      <c r="AA189" s="74">
        <v>1</v>
      </c>
      <c r="AB189" s="74">
        <v>1</v>
      </c>
      <c r="AC189" s="74">
        <v>12</v>
      </c>
      <c r="AD189" s="74">
        <v>3</v>
      </c>
      <c r="AE189" s="74">
        <v>9</v>
      </c>
      <c r="AF189" s="74">
        <v>3</v>
      </c>
      <c r="AG189" s="74">
        <v>3</v>
      </c>
      <c r="AH189" s="74">
        <v>1</v>
      </c>
      <c r="AI189" s="74">
        <v>0</v>
      </c>
      <c r="AJ189" s="74">
        <v>0</v>
      </c>
      <c r="AK189" s="74">
        <v>0</v>
      </c>
      <c r="AL189" s="74">
        <v>0</v>
      </c>
      <c r="AM189" s="74">
        <v>0</v>
      </c>
      <c r="AN189" s="74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ht="16.5" x14ac:dyDescent="0.2">
      <c r="A190" s="74">
        <v>10186</v>
      </c>
      <c r="B190" s="74" t="s">
        <v>2305</v>
      </c>
      <c r="C190" s="74" t="s">
        <v>2091</v>
      </c>
      <c r="D190" s="74">
        <v>9</v>
      </c>
      <c r="E190" s="74">
        <v>13</v>
      </c>
      <c r="F190" s="74">
        <v>12</v>
      </c>
      <c r="G190" s="74">
        <v>9</v>
      </c>
      <c r="H190" s="74">
        <v>3</v>
      </c>
      <c r="I190" s="74">
        <v>12</v>
      </c>
      <c r="J190" s="74">
        <v>12</v>
      </c>
      <c r="K190" s="74">
        <v>12</v>
      </c>
      <c r="L190" s="74">
        <v>9</v>
      </c>
      <c r="M190" s="74">
        <v>3</v>
      </c>
      <c r="N190" s="74">
        <v>3</v>
      </c>
      <c r="O190" s="74">
        <v>12</v>
      </c>
      <c r="P190" s="74">
        <v>9</v>
      </c>
      <c r="Q190" s="74">
        <v>9</v>
      </c>
      <c r="R190" s="74">
        <v>3</v>
      </c>
      <c r="S190" s="74">
        <v>3</v>
      </c>
      <c r="T190" s="74">
        <v>3</v>
      </c>
      <c r="U190" s="74">
        <v>1</v>
      </c>
      <c r="V190" s="74">
        <v>15</v>
      </c>
      <c r="W190" s="74">
        <v>3</v>
      </c>
      <c r="X190" s="74">
        <v>9</v>
      </c>
      <c r="Y190" s="74">
        <v>3</v>
      </c>
      <c r="Z190" s="74">
        <v>3</v>
      </c>
      <c r="AA190" s="74">
        <v>1</v>
      </c>
      <c r="AB190" s="74">
        <v>1</v>
      </c>
      <c r="AC190" s="74">
        <v>12</v>
      </c>
      <c r="AD190" s="74">
        <v>3</v>
      </c>
      <c r="AE190" s="74">
        <v>9</v>
      </c>
      <c r="AF190" s="74">
        <v>3</v>
      </c>
      <c r="AG190" s="74">
        <v>3</v>
      </c>
      <c r="AH190" s="74">
        <v>1</v>
      </c>
      <c r="AI190" s="74">
        <v>0</v>
      </c>
      <c r="AJ190" s="74">
        <v>0</v>
      </c>
      <c r="AK190" s="74">
        <v>0</v>
      </c>
      <c r="AL190" s="74">
        <v>0</v>
      </c>
      <c r="AM190" s="74">
        <v>0</v>
      </c>
      <c r="AN190" s="74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ht="16.5" x14ac:dyDescent="0.2">
      <c r="A191" s="74">
        <v>10187</v>
      </c>
      <c r="B191" s="74" t="s">
        <v>2306</v>
      </c>
      <c r="C191" s="74" t="s">
        <v>2091</v>
      </c>
      <c r="D191" s="74">
        <v>9</v>
      </c>
      <c r="E191" s="74">
        <v>14</v>
      </c>
      <c r="F191" s="74">
        <v>12</v>
      </c>
      <c r="G191" s="74">
        <v>9</v>
      </c>
      <c r="H191" s="74">
        <v>3</v>
      </c>
      <c r="I191" s="74">
        <v>12</v>
      </c>
      <c r="J191" s="74">
        <v>12</v>
      </c>
      <c r="K191" s="74">
        <v>12</v>
      </c>
      <c r="L191" s="74">
        <v>9</v>
      </c>
      <c r="M191" s="74">
        <v>3</v>
      </c>
      <c r="N191" s="74">
        <v>3</v>
      </c>
      <c r="O191" s="74">
        <v>12</v>
      </c>
      <c r="P191" s="74">
        <v>9</v>
      </c>
      <c r="Q191" s="74">
        <v>9</v>
      </c>
      <c r="R191" s="74">
        <v>3</v>
      </c>
      <c r="S191" s="74">
        <v>3</v>
      </c>
      <c r="T191" s="74">
        <v>3</v>
      </c>
      <c r="U191" s="74">
        <v>1</v>
      </c>
      <c r="V191" s="74">
        <v>15</v>
      </c>
      <c r="W191" s="74">
        <v>3</v>
      </c>
      <c r="X191" s="74">
        <v>9</v>
      </c>
      <c r="Y191" s="74">
        <v>3</v>
      </c>
      <c r="Z191" s="74">
        <v>3</v>
      </c>
      <c r="AA191" s="74">
        <v>1</v>
      </c>
      <c r="AB191" s="74">
        <v>1</v>
      </c>
      <c r="AC191" s="74">
        <v>12</v>
      </c>
      <c r="AD191" s="74">
        <v>3</v>
      </c>
      <c r="AE191" s="74">
        <v>9</v>
      </c>
      <c r="AF191" s="74">
        <v>3</v>
      </c>
      <c r="AG191" s="74">
        <v>3</v>
      </c>
      <c r="AH191" s="74">
        <v>1</v>
      </c>
      <c r="AI191" s="74">
        <v>0</v>
      </c>
      <c r="AJ191" s="74">
        <v>0</v>
      </c>
      <c r="AK191" s="74">
        <v>0</v>
      </c>
      <c r="AL191" s="74">
        <v>0</v>
      </c>
      <c r="AM191" s="74">
        <v>0</v>
      </c>
      <c r="AN191" s="74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ht="16.5" x14ac:dyDescent="0.2">
      <c r="A192" s="74">
        <v>10188</v>
      </c>
      <c r="B192" s="74" t="s">
        <v>2307</v>
      </c>
      <c r="C192" s="74" t="s">
        <v>2091</v>
      </c>
      <c r="D192" s="74">
        <v>9</v>
      </c>
      <c r="E192" s="74">
        <v>15</v>
      </c>
      <c r="F192" s="74">
        <v>12</v>
      </c>
      <c r="G192" s="74">
        <v>9</v>
      </c>
      <c r="H192" s="74">
        <v>3</v>
      </c>
      <c r="I192" s="74">
        <v>12</v>
      </c>
      <c r="J192" s="74">
        <v>12</v>
      </c>
      <c r="K192" s="74">
        <v>12</v>
      </c>
      <c r="L192" s="74">
        <v>9</v>
      </c>
      <c r="M192" s="74">
        <v>3</v>
      </c>
      <c r="N192" s="74">
        <v>3</v>
      </c>
      <c r="O192" s="74">
        <v>12</v>
      </c>
      <c r="P192" s="74">
        <v>9</v>
      </c>
      <c r="Q192" s="74">
        <v>9</v>
      </c>
      <c r="R192" s="74">
        <v>3</v>
      </c>
      <c r="S192" s="74">
        <v>3</v>
      </c>
      <c r="T192" s="74">
        <v>3</v>
      </c>
      <c r="U192" s="74">
        <v>1</v>
      </c>
      <c r="V192" s="74">
        <v>15</v>
      </c>
      <c r="W192" s="74">
        <v>3</v>
      </c>
      <c r="X192" s="74">
        <v>9</v>
      </c>
      <c r="Y192" s="74">
        <v>3</v>
      </c>
      <c r="Z192" s="74">
        <v>3</v>
      </c>
      <c r="AA192" s="74">
        <v>1</v>
      </c>
      <c r="AB192" s="74">
        <v>1</v>
      </c>
      <c r="AC192" s="74">
        <v>12</v>
      </c>
      <c r="AD192" s="74">
        <v>3</v>
      </c>
      <c r="AE192" s="74">
        <v>9</v>
      </c>
      <c r="AF192" s="74">
        <v>3</v>
      </c>
      <c r="AG192" s="74">
        <v>3</v>
      </c>
      <c r="AH192" s="74">
        <v>1</v>
      </c>
      <c r="AI192" s="74">
        <v>0</v>
      </c>
      <c r="AJ192" s="74">
        <v>0</v>
      </c>
      <c r="AK192" s="74">
        <v>0</v>
      </c>
      <c r="AL192" s="74">
        <v>0</v>
      </c>
      <c r="AM192" s="74">
        <v>0</v>
      </c>
      <c r="AN192" s="74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ht="16.5" x14ac:dyDescent="0.2">
      <c r="A193" s="74">
        <v>10189</v>
      </c>
      <c r="B193" s="74" t="s">
        <v>2308</v>
      </c>
      <c r="C193" s="74" t="s">
        <v>2095</v>
      </c>
      <c r="D193" s="74">
        <v>9</v>
      </c>
      <c r="E193" s="74">
        <v>15</v>
      </c>
      <c r="F193" s="74">
        <v>12</v>
      </c>
      <c r="G193" s="74">
        <v>9</v>
      </c>
      <c r="H193" s="74">
        <v>3</v>
      </c>
      <c r="I193" s="74">
        <v>12</v>
      </c>
      <c r="J193" s="74">
        <v>12</v>
      </c>
      <c r="K193" s="74">
        <v>12</v>
      </c>
      <c r="L193" s="74">
        <v>9</v>
      </c>
      <c r="M193" s="74">
        <v>3</v>
      </c>
      <c r="N193" s="74">
        <v>3</v>
      </c>
      <c r="O193" s="74">
        <v>13</v>
      </c>
      <c r="P193" s="74">
        <v>9</v>
      </c>
      <c r="Q193" s="74">
        <v>9</v>
      </c>
      <c r="R193" s="74">
        <v>3</v>
      </c>
      <c r="S193" s="74">
        <v>3</v>
      </c>
      <c r="T193" s="74">
        <v>3</v>
      </c>
      <c r="U193" s="74">
        <v>1</v>
      </c>
      <c r="V193" s="74">
        <v>15</v>
      </c>
      <c r="W193" s="74">
        <v>3</v>
      </c>
      <c r="X193" s="74">
        <v>9</v>
      </c>
      <c r="Y193" s="74">
        <v>3</v>
      </c>
      <c r="Z193" s="74">
        <v>3</v>
      </c>
      <c r="AA193" s="74">
        <v>1</v>
      </c>
      <c r="AB193" s="74">
        <v>1</v>
      </c>
      <c r="AC193" s="74">
        <v>12</v>
      </c>
      <c r="AD193" s="74">
        <v>3</v>
      </c>
      <c r="AE193" s="74">
        <v>9</v>
      </c>
      <c r="AF193" s="74">
        <v>3</v>
      </c>
      <c r="AG193" s="74">
        <v>3</v>
      </c>
      <c r="AH193" s="74">
        <v>1</v>
      </c>
      <c r="AI193" s="74">
        <v>0</v>
      </c>
      <c r="AJ193" s="74">
        <v>0</v>
      </c>
      <c r="AK193" s="74">
        <v>0</v>
      </c>
      <c r="AL193" s="74">
        <v>0</v>
      </c>
      <c r="AM193" s="74">
        <v>0</v>
      </c>
      <c r="AN193" s="74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ht="16.5" x14ac:dyDescent="0.2">
      <c r="A194" s="74">
        <v>10190</v>
      </c>
      <c r="B194" s="74" t="s">
        <v>2309</v>
      </c>
      <c r="C194" s="74" t="s">
        <v>2095</v>
      </c>
      <c r="D194" s="74">
        <v>9</v>
      </c>
      <c r="E194" s="74">
        <v>15</v>
      </c>
      <c r="F194" s="74">
        <v>12</v>
      </c>
      <c r="G194" s="74">
        <v>9</v>
      </c>
      <c r="H194" s="74">
        <v>3</v>
      </c>
      <c r="I194" s="74">
        <v>12</v>
      </c>
      <c r="J194" s="74">
        <v>12</v>
      </c>
      <c r="K194" s="74">
        <v>12</v>
      </c>
      <c r="L194" s="74">
        <v>9</v>
      </c>
      <c r="M194" s="74">
        <v>3</v>
      </c>
      <c r="N194" s="74">
        <v>3</v>
      </c>
      <c r="O194" s="74">
        <v>14</v>
      </c>
      <c r="P194" s="74">
        <v>9</v>
      </c>
      <c r="Q194" s="74">
        <v>9</v>
      </c>
      <c r="R194" s="74">
        <v>3</v>
      </c>
      <c r="S194" s="74">
        <v>3</v>
      </c>
      <c r="T194" s="74">
        <v>3</v>
      </c>
      <c r="U194" s="74">
        <v>1</v>
      </c>
      <c r="V194" s="74">
        <v>15</v>
      </c>
      <c r="W194" s="74">
        <v>3</v>
      </c>
      <c r="X194" s="74">
        <v>9</v>
      </c>
      <c r="Y194" s="74">
        <v>3</v>
      </c>
      <c r="Z194" s="74">
        <v>3</v>
      </c>
      <c r="AA194" s="74">
        <v>1</v>
      </c>
      <c r="AB194" s="74">
        <v>1</v>
      </c>
      <c r="AC194" s="74">
        <v>12</v>
      </c>
      <c r="AD194" s="74">
        <v>3</v>
      </c>
      <c r="AE194" s="74">
        <v>9</v>
      </c>
      <c r="AF194" s="74">
        <v>3</v>
      </c>
      <c r="AG194" s="74">
        <v>3</v>
      </c>
      <c r="AH194" s="74">
        <v>1</v>
      </c>
      <c r="AI194" s="74">
        <v>0</v>
      </c>
      <c r="AJ194" s="74">
        <v>0</v>
      </c>
      <c r="AK194" s="74">
        <v>0</v>
      </c>
      <c r="AL194" s="74">
        <v>0</v>
      </c>
      <c r="AM194" s="74">
        <v>0</v>
      </c>
      <c r="AN194" s="7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ht="16.5" x14ac:dyDescent="0.2">
      <c r="A195" s="74">
        <v>10191</v>
      </c>
      <c r="B195" s="74" t="s">
        <v>2310</v>
      </c>
      <c r="C195" s="74" t="s">
        <v>2095</v>
      </c>
      <c r="D195" s="74">
        <v>9</v>
      </c>
      <c r="E195" s="74">
        <v>15</v>
      </c>
      <c r="F195" s="74">
        <v>12</v>
      </c>
      <c r="G195" s="74">
        <v>9</v>
      </c>
      <c r="H195" s="74">
        <v>3</v>
      </c>
      <c r="I195" s="74">
        <v>12</v>
      </c>
      <c r="J195" s="74">
        <v>12</v>
      </c>
      <c r="K195" s="74">
        <v>12</v>
      </c>
      <c r="L195" s="74">
        <v>9</v>
      </c>
      <c r="M195" s="74">
        <v>3</v>
      </c>
      <c r="N195" s="74">
        <v>3</v>
      </c>
      <c r="O195" s="74">
        <v>15</v>
      </c>
      <c r="P195" s="74">
        <v>9</v>
      </c>
      <c r="Q195" s="74">
        <v>9</v>
      </c>
      <c r="R195" s="74">
        <v>3</v>
      </c>
      <c r="S195" s="74">
        <v>3</v>
      </c>
      <c r="T195" s="74">
        <v>3</v>
      </c>
      <c r="U195" s="74">
        <v>1</v>
      </c>
      <c r="V195" s="74">
        <v>15</v>
      </c>
      <c r="W195" s="74">
        <v>3</v>
      </c>
      <c r="X195" s="74">
        <v>9</v>
      </c>
      <c r="Y195" s="74">
        <v>3</v>
      </c>
      <c r="Z195" s="74">
        <v>3</v>
      </c>
      <c r="AA195" s="74">
        <v>1</v>
      </c>
      <c r="AB195" s="74">
        <v>1</v>
      </c>
      <c r="AC195" s="74">
        <v>12</v>
      </c>
      <c r="AD195" s="74">
        <v>3</v>
      </c>
      <c r="AE195" s="74">
        <v>9</v>
      </c>
      <c r="AF195" s="74">
        <v>3</v>
      </c>
      <c r="AG195" s="74">
        <v>3</v>
      </c>
      <c r="AH195" s="74">
        <v>1</v>
      </c>
      <c r="AI195" s="74">
        <v>0</v>
      </c>
      <c r="AJ195" s="74">
        <v>0</v>
      </c>
      <c r="AK195" s="74">
        <v>0</v>
      </c>
      <c r="AL195" s="74">
        <v>0</v>
      </c>
      <c r="AM195" s="74">
        <v>0</v>
      </c>
      <c r="AN195" s="74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ht="16.5" x14ac:dyDescent="0.2">
      <c r="A196" s="74">
        <v>10192</v>
      </c>
      <c r="B196" s="74" t="s">
        <v>2311</v>
      </c>
      <c r="C196" s="74" t="s">
        <v>3489</v>
      </c>
      <c r="D196" s="74">
        <v>9</v>
      </c>
      <c r="E196" s="74">
        <v>15</v>
      </c>
      <c r="F196" s="74">
        <v>12</v>
      </c>
      <c r="G196" s="74">
        <v>9</v>
      </c>
      <c r="H196" s="74">
        <v>3</v>
      </c>
      <c r="I196" s="74">
        <v>12</v>
      </c>
      <c r="J196" s="74">
        <v>12</v>
      </c>
      <c r="K196" s="74">
        <v>12</v>
      </c>
      <c r="L196" s="74">
        <v>9</v>
      </c>
      <c r="M196" s="74">
        <v>3</v>
      </c>
      <c r="N196" s="74">
        <v>3</v>
      </c>
      <c r="O196" s="74">
        <v>15</v>
      </c>
      <c r="P196" s="74">
        <v>9</v>
      </c>
      <c r="Q196" s="74">
        <v>9</v>
      </c>
      <c r="R196" s="74">
        <v>3</v>
      </c>
      <c r="S196" s="74">
        <v>4</v>
      </c>
      <c r="T196" s="74">
        <v>3</v>
      </c>
      <c r="U196" s="74">
        <v>1</v>
      </c>
      <c r="V196" s="74">
        <v>15</v>
      </c>
      <c r="W196" s="74">
        <v>3</v>
      </c>
      <c r="X196" s="74">
        <v>9</v>
      </c>
      <c r="Y196" s="74">
        <v>3</v>
      </c>
      <c r="Z196" s="74">
        <v>3</v>
      </c>
      <c r="AA196" s="74">
        <v>1</v>
      </c>
      <c r="AB196" s="74">
        <v>1</v>
      </c>
      <c r="AC196" s="74">
        <v>12</v>
      </c>
      <c r="AD196" s="74">
        <v>3</v>
      </c>
      <c r="AE196" s="74">
        <v>9</v>
      </c>
      <c r="AF196" s="74">
        <v>3</v>
      </c>
      <c r="AG196" s="74">
        <v>3</v>
      </c>
      <c r="AH196" s="74">
        <v>1</v>
      </c>
      <c r="AI196" s="74">
        <v>0</v>
      </c>
      <c r="AJ196" s="74">
        <v>0</v>
      </c>
      <c r="AK196" s="74">
        <v>0</v>
      </c>
      <c r="AL196" s="74">
        <v>0</v>
      </c>
      <c r="AM196" s="74">
        <v>0</v>
      </c>
      <c r="AN196" s="74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ht="16.5" x14ac:dyDescent="0.2">
      <c r="A197" s="74">
        <v>10193</v>
      </c>
      <c r="B197" s="74" t="s">
        <v>2312</v>
      </c>
      <c r="C197" s="74" t="s">
        <v>3489</v>
      </c>
      <c r="D197" s="74">
        <v>9</v>
      </c>
      <c r="E197" s="74">
        <v>15</v>
      </c>
      <c r="F197" s="74">
        <v>12</v>
      </c>
      <c r="G197" s="74">
        <v>9</v>
      </c>
      <c r="H197" s="74">
        <v>3</v>
      </c>
      <c r="I197" s="74">
        <v>12</v>
      </c>
      <c r="J197" s="74">
        <v>12</v>
      </c>
      <c r="K197" s="74">
        <v>12</v>
      </c>
      <c r="L197" s="74">
        <v>9</v>
      </c>
      <c r="M197" s="74">
        <v>3</v>
      </c>
      <c r="N197" s="74">
        <v>3</v>
      </c>
      <c r="O197" s="74">
        <v>15</v>
      </c>
      <c r="P197" s="74">
        <v>9</v>
      </c>
      <c r="Q197" s="74">
        <v>9</v>
      </c>
      <c r="R197" s="74">
        <v>3</v>
      </c>
      <c r="S197" s="74">
        <v>5</v>
      </c>
      <c r="T197" s="74">
        <v>3</v>
      </c>
      <c r="U197" s="74">
        <v>1</v>
      </c>
      <c r="V197" s="74">
        <v>15</v>
      </c>
      <c r="W197" s="74">
        <v>3</v>
      </c>
      <c r="X197" s="74">
        <v>9</v>
      </c>
      <c r="Y197" s="74">
        <v>3</v>
      </c>
      <c r="Z197" s="74">
        <v>3</v>
      </c>
      <c r="AA197" s="74">
        <v>1</v>
      </c>
      <c r="AB197" s="74">
        <v>1</v>
      </c>
      <c r="AC197" s="74">
        <v>12</v>
      </c>
      <c r="AD197" s="74">
        <v>3</v>
      </c>
      <c r="AE197" s="74">
        <v>9</v>
      </c>
      <c r="AF197" s="74">
        <v>3</v>
      </c>
      <c r="AG197" s="74">
        <v>3</v>
      </c>
      <c r="AH197" s="74">
        <v>1</v>
      </c>
      <c r="AI197" s="74">
        <v>0</v>
      </c>
      <c r="AJ197" s="74">
        <v>0</v>
      </c>
      <c r="AK197" s="74">
        <v>0</v>
      </c>
      <c r="AL197" s="74">
        <v>0</v>
      </c>
      <c r="AM197" s="74">
        <v>0</v>
      </c>
      <c r="AN197" s="74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ht="16.5" x14ac:dyDescent="0.2">
      <c r="A198" s="74">
        <v>10194</v>
      </c>
      <c r="B198" s="74" t="s">
        <v>2313</v>
      </c>
      <c r="C198" s="74" t="s">
        <v>3489</v>
      </c>
      <c r="D198" s="74">
        <v>9</v>
      </c>
      <c r="E198" s="74">
        <v>15</v>
      </c>
      <c r="F198" s="74">
        <v>12</v>
      </c>
      <c r="G198" s="74">
        <v>9</v>
      </c>
      <c r="H198" s="74">
        <v>3</v>
      </c>
      <c r="I198" s="74">
        <v>12</v>
      </c>
      <c r="J198" s="74">
        <v>12</v>
      </c>
      <c r="K198" s="74">
        <v>12</v>
      </c>
      <c r="L198" s="74">
        <v>9</v>
      </c>
      <c r="M198" s="74">
        <v>3</v>
      </c>
      <c r="N198" s="74">
        <v>3</v>
      </c>
      <c r="O198" s="74">
        <v>15</v>
      </c>
      <c r="P198" s="74">
        <v>9</v>
      </c>
      <c r="Q198" s="74">
        <v>9</v>
      </c>
      <c r="R198" s="74">
        <v>3</v>
      </c>
      <c r="S198" s="74">
        <v>6</v>
      </c>
      <c r="T198" s="74">
        <v>3</v>
      </c>
      <c r="U198" s="74">
        <v>1</v>
      </c>
      <c r="V198" s="74">
        <v>15</v>
      </c>
      <c r="W198" s="74">
        <v>3</v>
      </c>
      <c r="X198" s="74">
        <v>9</v>
      </c>
      <c r="Y198" s="74">
        <v>3</v>
      </c>
      <c r="Z198" s="74">
        <v>3</v>
      </c>
      <c r="AA198" s="74">
        <v>1</v>
      </c>
      <c r="AB198" s="74">
        <v>1</v>
      </c>
      <c r="AC198" s="74">
        <v>12</v>
      </c>
      <c r="AD198" s="74">
        <v>3</v>
      </c>
      <c r="AE198" s="74">
        <v>9</v>
      </c>
      <c r="AF198" s="74">
        <v>3</v>
      </c>
      <c r="AG198" s="74">
        <v>3</v>
      </c>
      <c r="AH198" s="74">
        <v>1</v>
      </c>
      <c r="AI198" s="74">
        <v>0</v>
      </c>
      <c r="AJ198" s="74">
        <v>0</v>
      </c>
      <c r="AK198" s="74">
        <v>0</v>
      </c>
      <c r="AL198" s="74">
        <v>0</v>
      </c>
      <c r="AM198" s="74">
        <v>0</v>
      </c>
      <c r="AN198" s="74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ht="16.5" x14ac:dyDescent="0.2">
      <c r="A199" s="74">
        <v>10195</v>
      </c>
      <c r="B199" s="74" t="s">
        <v>2314</v>
      </c>
      <c r="C199" s="74" t="s">
        <v>2093</v>
      </c>
      <c r="D199" s="74">
        <v>9</v>
      </c>
      <c r="E199" s="74">
        <v>15</v>
      </c>
      <c r="F199" s="74">
        <v>12</v>
      </c>
      <c r="G199" s="74">
        <v>9</v>
      </c>
      <c r="H199" s="74">
        <v>3</v>
      </c>
      <c r="I199" s="74">
        <v>13</v>
      </c>
      <c r="J199" s="74">
        <v>12</v>
      </c>
      <c r="K199" s="74">
        <v>12</v>
      </c>
      <c r="L199" s="74">
        <v>9</v>
      </c>
      <c r="M199" s="74">
        <v>3</v>
      </c>
      <c r="N199" s="74">
        <v>3</v>
      </c>
      <c r="O199" s="74">
        <v>15</v>
      </c>
      <c r="P199" s="74">
        <v>9</v>
      </c>
      <c r="Q199" s="74">
        <v>9</v>
      </c>
      <c r="R199" s="74">
        <v>3</v>
      </c>
      <c r="S199" s="74">
        <v>6</v>
      </c>
      <c r="T199" s="74">
        <v>3</v>
      </c>
      <c r="U199" s="74">
        <v>1</v>
      </c>
      <c r="V199" s="74">
        <v>15</v>
      </c>
      <c r="W199" s="74">
        <v>3</v>
      </c>
      <c r="X199" s="74">
        <v>9</v>
      </c>
      <c r="Y199" s="74">
        <v>3</v>
      </c>
      <c r="Z199" s="74">
        <v>3</v>
      </c>
      <c r="AA199" s="74">
        <v>1</v>
      </c>
      <c r="AB199" s="74">
        <v>1</v>
      </c>
      <c r="AC199" s="74">
        <v>12</v>
      </c>
      <c r="AD199" s="74">
        <v>3</v>
      </c>
      <c r="AE199" s="74">
        <v>9</v>
      </c>
      <c r="AF199" s="74">
        <v>3</v>
      </c>
      <c r="AG199" s="74">
        <v>3</v>
      </c>
      <c r="AH199" s="74">
        <v>1</v>
      </c>
      <c r="AI199" s="74">
        <v>0</v>
      </c>
      <c r="AJ199" s="74">
        <v>0</v>
      </c>
      <c r="AK199" s="74">
        <v>0</v>
      </c>
      <c r="AL199" s="74">
        <v>0</v>
      </c>
      <c r="AM199" s="74">
        <v>0</v>
      </c>
      <c r="AN199" s="74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ht="16.5" x14ac:dyDescent="0.2">
      <c r="A200" s="74">
        <v>10196</v>
      </c>
      <c r="B200" s="74" t="s">
        <v>2315</v>
      </c>
      <c r="C200" s="74" t="s">
        <v>2093</v>
      </c>
      <c r="D200" s="74">
        <v>9</v>
      </c>
      <c r="E200" s="74">
        <v>15</v>
      </c>
      <c r="F200" s="74">
        <v>12</v>
      </c>
      <c r="G200" s="74">
        <v>9</v>
      </c>
      <c r="H200" s="74">
        <v>3</v>
      </c>
      <c r="I200" s="74">
        <v>14</v>
      </c>
      <c r="J200" s="74">
        <v>12</v>
      </c>
      <c r="K200" s="74">
        <v>12</v>
      </c>
      <c r="L200" s="74">
        <v>9</v>
      </c>
      <c r="M200" s="74">
        <v>3</v>
      </c>
      <c r="N200" s="74">
        <v>3</v>
      </c>
      <c r="O200" s="74">
        <v>15</v>
      </c>
      <c r="P200" s="74">
        <v>9</v>
      </c>
      <c r="Q200" s="74">
        <v>9</v>
      </c>
      <c r="R200" s="74">
        <v>3</v>
      </c>
      <c r="S200" s="74">
        <v>6</v>
      </c>
      <c r="T200" s="74">
        <v>3</v>
      </c>
      <c r="U200" s="74">
        <v>1</v>
      </c>
      <c r="V200" s="74">
        <v>15</v>
      </c>
      <c r="W200" s="74">
        <v>3</v>
      </c>
      <c r="X200" s="74">
        <v>9</v>
      </c>
      <c r="Y200" s="74">
        <v>3</v>
      </c>
      <c r="Z200" s="74">
        <v>3</v>
      </c>
      <c r="AA200" s="74">
        <v>1</v>
      </c>
      <c r="AB200" s="74">
        <v>1</v>
      </c>
      <c r="AC200" s="74">
        <v>12</v>
      </c>
      <c r="AD200" s="74">
        <v>3</v>
      </c>
      <c r="AE200" s="74">
        <v>9</v>
      </c>
      <c r="AF200" s="74">
        <v>3</v>
      </c>
      <c r="AG200" s="74">
        <v>3</v>
      </c>
      <c r="AH200" s="74">
        <v>1</v>
      </c>
      <c r="AI200" s="74">
        <v>0</v>
      </c>
      <c r="AJ200" s="74">
        <v>0</v>
      </c>
      <c r="AK200" s="74">
        <v>0</v>
      </c>
      <c r="AL200" s="74">
        <v>0</v>
      </c>
      <c r="AM200" s="74">
        <v>0</v>
      </c>
      <c r="AN200" s="74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ht="16.5" x14ac:dyDescent="0.2">
      <c r="A201" s="74">
        <v>10197</v>
      </c>
      <c r="B201" s="74" t="s">
        <v>2316</v>
      </c>
      <c r="C201" s="74" t="s">
        <v>2093</v>
      </c>
      <c r="D201" s="74">
        <v>9</v>
      </c>
      <c r="E201" s="74">
        <v>15</v>
      </c>
      <c r="F201" s="74">
        <v>12</v>
      </c>
      <c r="G201" s="74">
        <v>9</v>
      </c>
      <c r="H201" s="74">
        <v>3</v>
      </c>
      <c r="I201" s="74">
        <v>15</v>
      </c>
      <c r="J201" s="74">
        <v>12</v>
      </c>
      <c r="K201" s="74">
        <v>12</v>
      </c>
      <c r="L201" s="74">
        <v>9</v>
      </c>
      <c r="M201" s="74">
        <v>3</v>
      </c>
      <c r="N201" s="74">
        <v>3</v>
      </c>
      <c r="O201" s="74">
        <v>15</v>
      </c>
      <c r="P201" s="74">
        <v>9</v>
      </c>
      <c r="Q201" s="74">
        <v>9</v>
      </c>
      <c r="R201" s="74">
        <v>3</v>
      </c>
      <c r="S201" s="74">
        <v>6</v>
      </c>
      <c r="T201" s="74">
        <v>3</v>
      </c>
      <c r="U201" s="74">
        <v>1</v>
      </c>
      <c r="V201" s="74">
        <v>15</v>
      </c>
      <c r="W201" s="74">
        <v>3</v>
      </c>
      <c r="X201" s="74">
        <v>9</v>
      </c>
      <c r="Y201" s="74">
        <v>3</v>
      </c>
      <c r="Z201" s="74">
        <v>3</v>
      </c>
      <c r="AA201" s="74">
        <v>1</v>
      </c>
      <c r="AB201" s="74">
        <v>1</v>
      </c>
      <c r="AC201" s="74">
        <v>12</v>
      </c>
      <c r="AD201" s="74">
        <v>3</v>
      </c>
      <c r="AE201" s="74">
        <v>9</v>
      </c>
      <c r="AF201" s="74">
        <v>3</v>
      </c>
      <c r="AG201" s="74">
        <v>3</v>
      </c>
      <c r="AH201" s="74">
        <v>1</v>
      </c>
      <c r="AI201" s="74">
        <v>0</v>
      </c>
      <c r="AJ201" s="74">
        <v>0</v>
      </c>
      <c r="AK201" s="74">
        <v>0</v>
      </c>
      <c r="AL201" s="74">
        <v>0</v>
      </c>
      <c r="AM201" s="74">
        <v>0</v>
      </c>
      <c r="AN201" s="74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ht="16.5" x14ac:dyDescent="0.2">
      <c r="A202" s="74">
        <v>10198</v>
      </c>
      <c r="B202" s="74" t="s">
        <v>2317</v>
      </c>
      <c r="C202" s="74" t="s">
        <v>3487</v>
      </c>
      <c r="D202" s="74">
        <v>9</v>
      </c>
      <c r="E202" s="74">
        <v>15</v>
      </c>
      <c r="F202" s="74">
        <v>12</v>
      </c>
      <c r="G202" s="74">
        <v>9</v>
      </c>
      <c r="H202" s="74">
        <v>4</v>
      </c>
      <c r="I202" s="74">
        <v>15</v>
      </c>
      <c r="J202" s="74">
        <v>12</v>
      </c>
      <c r="K202" s="74">
        <v>12</v>
      </c>
      <c r="L202" s="74">
        <v>9</v>
      </c>
      <c r="M202" s="74">
        <v>4</v>
      </c>
      <c r="N202" s="74">
        <v>3</v>
      </c>
      <c r="O202" s="74">
        <v>15</v>
      </c>
      <c r="P202" s="74">
        <v>9</v>
      </c>
      <c r="Q202" s="74">
        <v>9</v>
      </c>
      <c r="R202" s="74">
        <v>3</v>
      </c>
      <c r="S202" s="74">
        <v>6</v>
      </c>
      <c r="T202" s="74">
        <v>3</v>
      </c>
      <c r="U202" s="74">
        <v>1</v>
      </c>
      <c r="V202" s="74">
        <v>15</v>
      </c>
      <c r="W202" s="74">
        <v>3</v>
      </c>
      <c r="X202" s="74">
        <v>9</v>
      </c>
      <c r="Y202" s="74">
        <v>3</v>
      </c>
      <c r="Z202" s="74">
        <v>3</v>
      </c>
      <c r="AA202" s="74">
        <v>1</v>
      </c>
      <c r="AB202" s="74">
        <v>1</v>
      </c>
      <c r="AC202" s="74">
        <v>12</v>
      </c>
      <c r="AD202" s="74">
        <v>3</v>
      </c>
      <c r="AE202" s="74">
        <v>9</v>
      </c>
      <c r="AF202" s="74">
        <v>3</v>
      </c>
      <c r="AG202" s="74">
        <v>3</v>
      </c>
      <c r="AH202" s="74">
        <v>1</v>
      </c>
      <c r="AI202" s="74">
        <v>0</v>
      </c>
      <c r="AJ202" s="74">
        <v>0</v>
      </c>
      <c r="AK202" s="74">
        <v>0</v>
      </c>
      <c r="AL202" s="74">
        <v>0</v>
      </c>
      <c r="AM202" s="74">
        <v>0</v>
      </c>
      <c r="AN202" s="74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ht="16.5" x14ac:dyDescent="0.2">
      <c r="A203" s="74">
        <v>10199</v>
      </c>
      <c r="B203" s="74" t="s">
        <v>2318</v>
      </c>
      <c r="C203" s="74" t="s">
        <v>3487</v>
      </c>
      <c r="D203" s="74">
        <v>9</v>
      </c>
      <c r="E203" s="74">
        <v>15</v>
      </c>
      <c r="F203" s="74">
        <v>12</v>
      </c>
      <c r="G203" s="74">
        <v>9</v>
      </c>
      <c r="H203" s="74">
        <v>5</v>
      </c>
      <c r="I203" s="74">
        <v>15</v>
      </c>
      <c r="J203" s="74">
        <v>12</v>
      </c>
      <c r="K203" s="74">
        <v>12</v>
      </c>
      <c r="L203" s="74">
        <v>9</v>
      </c>
      <c r="M203" s="74">
        <v>5</v>
      </c>
      <c r="N203" s="74">
        <v>3</v>
      </c>
      <c r="O203" s="74">
        <v>15</v>
      </c>
      <c r="P203" s="74">
        <v>9</v>
      </c>
      <c r="Q203" s="74">
        <v>9</v>
      </c>
      <c r="R203" s="74">
        <v>3</v>
      </c>
      <c r="S203" s="74">
        <v>6</v>
      </c>
      <c r="T203" s="74">
        <v>3</v>
      </c>
      <c r="U203" s="74">
        <v>1</v>
      </c>
      <c r="V203" s="74">
        <v>15</v>
      </c>
      <c r="W203" s="74">
        <v>3</v>
      </c>
      <c r="X203" s="74">
        <v>9</v>
      </c>
      <c r="Y203" s="74">
        <v>3</v>
      </c>
      <c r="Z203" s="74">
        <v>3</v>
      </c>
      <c r="AA203" s="74">
        <v>1</v>
      </c>
      <c r="AB203" s="74">
        <v>1</v>
      </c>
      <c r="AC203" s="74">
        <v>12</v>
      </c>
      <c r="AD203" s="74">
        <v>3</v>
      </c>
      <c r="AE203" s="74">
        <v>9</v>
      </c>
      <c r="AF203" s="74">
        <v>3</v>
      </c>
      <c r="AG203" s="74">
        <v>3</v>
      </c>
      <c r="AH203" s="74">
        <v>1</v>
      </c>
      <c r="AI203" s="74">
        <v>0</v>
      </c>
      <c r="AJ203" s="74">
        <v>0</v>
      </c>
      <c r="AK203" s="74">
        <v>0</v>
      </c>
      <c r="AL203" s="74">
        <v>0</v>
      </c>
      <c r="AM203" s="74">
        <v>0</v>
      </c>
      <c r="AN203" s="74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ht="16.5" x14ac:dyDescent="0.2">
      <c r="A204" s="74">
        <v>10200</v>
      </c>
      <c r="B204" s="74" t="s">
        <v>2319</v>
      </c>
      <c r="C204" s="74" t="s">
        <v>3487</v>
      </c>
      <c r="D204" s="74">
        <v>9</v>
      </c>
      <c r="E204" s="74">
        <v>15</v>
      </c>
      <c r="F204" s="74">
        <v>12</v>
      </c>
      <c r="G204" s="74">
        <v>9</v>
      </c>
      <c r="H204" s="74">
        <v>6</v>
      </c>
      <c r="I204" s="74">
        <v>15</v>
      </c>
      <c r="J204" s="74">
        <v>12</v>
      </c>
      <c r="K204" s="74">
        <v>12</v>
      </c>
      <c r="L204" s="74">
        <v>9</v>
      </c>
      <c r="M204" s="74">
        <v>6</v>
      </c>
      <c r="N204" s="74">
        <v>3</v>
      </c>
      <c r="O204" s="74">
        <v>15</v>
      </c>
      <c r="P204" s="74">
        <v>9</v>
      </c>
      <c r="Q204" s="74">
        <v>9</v>
      </c>
      <c r="R204" s="74">
        <v>3</v>
      </c>
      <c r="S204" s="74">
        <v>6</v>
      </c>
      <c r="T204" s="74">
        <v>3</v>
      </c>
      <c r="U204" s="74">
        <v>1</v>
      </c>
      <c r="V204" s="74">
        <v>15</v>
      </c>
      <c r="W204" s="74">
        <v>3</v>
      </c>
      <c r="X204" s="74">
        <v>9</v>
      </c>
      <c r="Y204" s="74">
        <v>3</v>
      </c>
      <c r="Z204" s="74">
        <v>3</v>
      </c>
      <c r="AA204" s="74">
        <v>1</v>
      </c>
      <c r="AB204" s="74">
        <v>1</v>
      </c>
      <c r="AC204" s="74">
        <v>12</v>
      </c>
      <c r="AD204" s="74">
        <v>3</v>
      </c>
      <c r="AE204" s="74">
        <v>9</v>
      </c>
      <c r="AF204" s="74">
        <v>3</v>
      </c>
      <c r="AG204" s="74">
        <v>3</v>
      </c>
      <c r="AH204" s="74">
        <v>1</v>
      </c>
      <c r="AI204" s="74">
        <v>0</v>
      </c>
      <c r="AJ204" s="74">
        <v>0</v>
      </c>
      <c r="AK204" s="74">
        <v>0</v>
      </c>
      <c r="AL204" s="74">
        <v>0</v>
      </c>
      <c r="AM204" s="74">
        <v>0</v>
      </c>
      <c r="AN204" s="7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ht="16.5" x14ac:dyDescent="0.2">
      <c r="A205" s="74">
        <v>10201</v>
      </c>
      <c r="B205" s="74" t="s">
        <v>2320</v>
      </c>
      <c r="C205" s="74" t="s">
        <v>2096</v>
      </c>
      <c r="D205" s="74">
        <v>9</v>
      </c>
      <c r="E205" s="74">
        <v>15</v>
      </c>
      <c r="F205" s="74">
        <v>12</v>
      </c>
      <c r="G205" s="74">
        <v>9</v>
      </c>
      <c r="H205" s="74">
        <v>6</v>
      </c>
      <c r="I205" s="74">
        <v>15</v>
      </c>
      <c r="J205" s="74">
        <v>12</v>
      </c>
      <c r="K205" s="74">
        <v>12</v>
      </c>
      <c r="L205" s="74">
        <v>9</v>
      </c>
      <c r="M205" s="74">
        <v>6</v>
      </c>
      <c r="N205" s="74">
        <v>3</v>
      </c>
      <c r="O205" s="74">
        <v>15</v>
      </c>
      <c r="P205" s="74">
        <v>9</v>
      </c>
      <c r="Q205" s="74">
        <v>9</v>
      </c>
      <c r="R205" s="74">
        <v>4</v>
      </c>
      <c r="S205" s="74">
        <v>6</v>
      </c>
      <c r="T205" s="74">
        <v>3</v>
      </c>
      <c r="U205" s="74">
        <v>1</v>
      </c>
      <c r="V205" s="74">
        <v>15</v>
      </c>
      <c r="W205" s="74">
        <v>3</v>
      </c>
      <c r="X205" s="74">
        <v>9</v>
      </c>
      <c r="Y205" s="74">
        <v>3</v>
      </c>
      <c r="Z205" s="74">
        <v>3</v>
      </c>
      <c r="AA205" s="74">
        <v>1</v>
      </c>
      <c r="AB205" s="74">
        <v>1</v>
      </c>
      <c r="AC205" s="74">
        <v>12</v>
      </c>
      <c r="AD205" s="74">
        <v>3</v>
      </c>
      <c r="AE205" s="74">
        <v>9</v>
      </c>
      <c r="AF205" s="74">
        <v>3</v>
      </c>
      <c r="AG205" s="74">
        <v>3</v>
      </c>
      <c r="AH205" s="74">
        <v>1</v>
      </c>
      <c r="AI205" s="74">
        <v>0</v>
      </c>
      <c r="AJ205" s="74">
        <v>0</v>
      </c>
      <c r="AK205" s="74">
        <v>0</v>
      </c>
      <c r="AL205" s="74">
        <v>0</v>
      </c>
      <c r="AM205" s="74">
        <v>0</v>
      </c>
      <c r="AN205" s="74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ht="16.5" x14ac:dyDescent="0.2">
      <c r="A206" s="74">
        <v>10202</v>
      </c>
      <c r="B206" s="74" t="s">
        <v>2321</v>
      </c>
      <c r="C206" s="74" t="s">
        <v>2096</v>
      </c>
      <c r="D206" s="74">
        <v>9</v>
      </c>
      <c r="E206" s="74">
        <v>15</v>
      </c>
      <c r="F206" s="74">
        <v>12</v>
      </c>
      <c r="G206" s="74">
        <v>9</v>
      </c>
      <c r="H206" s="74">
        <v>6</v>
      </c>
      <c r="I206" s="74">
        <v>15</v>
      </c>
      <c r="J206" s="74">
        <v>12</v>
      </c>
      <c r="K206" s="74">
        <v>12</v>
      </c>
      <c r="L206" s="74">
        <v>9</v>
      </c>
      <c r="M206" s="74">
        <v>6</v>
      </c>
      <c r="N206" s="74">
        <v>3</v>
      </c>
      <c r="O206" s="74">
        <v>15</v>
      </c>
      <c r="P206" s="74">
        <v>9</v>
      </c>
      <c r="Q206" s="74">
        <v>9</v>
      </c>
      <c r="R206" s="74">
        <v>5</v>
      </c>
      <c r="S206" s="74">
        <v>6</v>
      </c>
      <c r="T206" s="74">
        <v>3</v>
      </c>
      <c r="U206" s="74">
        <v>1</v>
      </c>
      <c r="V206" s="74">
        <v>15</v>
      </c>
      <c r="W206" s="74">
        <v>3</v>
      </c>
      <c r="X206" s="74">
        <v>9</v>
      </c>
      <c r="Y206" s="74">
        <v>3</v>
      </c>
      <c r="Z206" s="74">
        <v>3</v>
      </c>
      <c r="AA206" s="74">
        <v>1</v>
      </c>
      <c r="AB206" s="74">
        <v>1</v>
      </c>
      <c r="AC206" s="74">
        <v>12</v>
      </c>
      <c r="AD206" s="74">
        <v>3</v>
      </c>
      <c r="AE206" s="74">
        <v>9</v>
      </c>
      <c r="AF206" s="74">
        <v>3</v>
      </c>
      <c r="AG206" s="74">
        <v>3</v>
      </c>
      <c r="AH206" s="74">
        <v>1</v>
      </c>
      <c r="AI206" s="74">
        <v>0</v>
      </c>
      <c r="AJ206" s="74">
        <v>0</v>
      </c>
      <c r="AK206" s="74">
        <v>0</v>
      </c>
      <c r="AL206" s="74">
        <v>0</v>
      </c>
      <c r="AM206" s="74">
        <v>0</v>
      </c>
      <c r="AN206" s="74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ht="16.5" x14ac:dyDescent="0.2">
      <c r="A207" s="74">
        <v>10203</v>
      </c>
      <c r="B207" s="74" t="s">
        <v>2322</v>
      </c>
      <c r="C207" s="74" t="s">
        <v>2096</v>
      </c>
      <c r="D207" s="74">
        <v>9</v>
      </c>
      <c r="E207" s="74">
        <v>15</v>
      </c>
      <c r="F207" s="74">
        <v>12</v>
      </c>
      <c r="G207" s="74">
        <v>9</v>
      </c>
      <c r="H207" s="74">
        <v>6</v>
      </c>
      <c r="I207" s="74">
        <v>15</v>
      </c>
      <c r="J207" s="74">
        <v>12</v>
      </c>
      <c r="K207" s="74">
        <v>12</v>
      </c>
      <c r="L207" s="74">
        <v>9</v>
      </c>
      <c r="M207" s="74">
        <v>6</v>
      </c>
      <c r="N207" s="74">
        <v>3</v>
      </c>
      <c r="O207" s="74">
        <v>15</v>
      </c>
      <c r="P207" s="74">
        <v>9</v>
      </c>
      <c r="Q207" s="74">
        <v>9</v>
      </c>
      <c r="R207" s="74">
        <v>6</v>
      </c>
      <c r="S207" s="74">
        <v>6</v>
      </c>
      <c r="T207" s="74">
        <v>3</v>
      </c>
      <c r="U207" s="74">
        <v>1</v>
      </c>
      <c r="V207" s="74">
        <v>15</v>
      </c>
      <c r="W207" s="74">
        <v>3</v>
      </c>
      <c r="X207" s="74">
        <v>9</v>
      </c>
      <c r="Y207" s="74">
        <v>3</v>
      </c>
      <c r="Z207" s="74">
        <v>3</v>
      </c>
      <c r="AA207" s="74">
        <v>1</v>
      </c>
      <c r="AB207" s="74">
        <v>1</v>
      </c>
      <c r="AC207" s="74">
        <v>12</v>
      </c>
      <c r="AD207" s="74">
        <v>3</v>
      </c>
      <c r="AE207" s="74">
        <v>9</v>
      </c>
      <c r="AF207" s="74">
        <v>3</v>
      </c>
      <c r="AG207" s="74">
        <v>3</v>
      </c>
      <c r="AH207" s="74">
        <v>1</v>
      </c>
      <c r="AI207" s="74">
        <v>0</v>
      </c>
      <c r="AJ207" s="74">
        <v>0</v>
      </c>
      <c r="AK207" s="74">
        <v>0</v>
      </c>
      <c r="AL207" s="74">
        <v>0</v>
      </c>
      <c r="AM207" s="74">
        <v>0</v>
      </c>
      <c r="AN207" s="74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ht="16.5" x14ac:dyDescent="0.2">
      <c r="A208" s="74">
        <v>10204</v>
      </c>
      <c r="B208" s="74" t="s">
        <v>2323</v>
      </c>
      <c r="C208" s="74" t="s">
        <v>2094</v>
      </c>
      <c r="D208" s="74">
        <v>9</v>
      </c>
      <c r="E208" s="74">
        <v>15</v>
      </c>
      <c r="F208" s="74">
        <v>12</v>
      </c>
      <c r="G208" s="74">
        <v>9</v>
      </c>
      <c r="H208" s="74">
        <v>6</v>
      </c>
      <c r="I208" s="74">
        <v>15</v>
      </c>
      <c r="J208" s="74">
        <v>13</v>
      </c>
      <c r="K208" s="74">
        <v>12</v>
      </c>
      <c r="L208" s="74">
        <v>9</v>
      </c>
      <c r="M208" s="74">
        <v>6</v>
      </c>
      <c r="N208" s="74">
        <v>3</v>
      </c>
      <c r="O208" s="74">
        <v>15</v>
      </c>
      <c r="P208" s="74">
        <v>9</v>
      </c>
      <c r="Q208" s="74">
        <v>9</v>
      </c>
      <c r="R208" s="74">
        <v>6</v>
      </c>
      <c r="S208" s="74">
        <v>6</v>
      </c>
      <c r="T208" s="74">
        <v>3</v>
      </c>
      <c r="U208" s="74">
        <v>1</v>
      </c>
      <c r="V208" s="74">
        <v>15</v>
      </c>
      <c r="W208" s="74">
        <v>3</v>
      </c>
      <c r="X208" s="74">
        <v>9</v>
      </c>
      <c r="Y208" s="74">
        <v>3</v>
      </c>
      <c r="Z208" s="74">
        <v>3</v>
      </c>
      <c r="AA208" s="74">
        <v>1</v>
      </c>
      <c r="AB208" s="74">
        <v>1</v>
      </c>
      <c r="AC208" s="74">
        <v>12</v>
      </c>
      <c r="AD208" s="74">
        <v>3</v>
      </c>
      <c r="AE208" s="74">
        <v>9</v>
      </c>
      <c r="AF208" s="74">
        <v>3</v>
      </c>
      <c r="AG208" s="74">
        <v>3</v>
      </c>
      <c r="AH208" s="74">
        <v>1</v>
      </c>
      <c r="AI208" s="74">
        <v>0</v>
      </c>
      <c r="AJ208" s="74">
        <v>0</v>
      </c>
      <c r="AK208" s="74">
        <v>0</v>
      </c>
      <c r="AL208" s="74">
        <v>0</v>
      </c>
      <c r="AM208" s="74">
        <v>0</v>
      </c>
      <c r="AN208" s="74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ht="16.5" x14ac:dyDescent="0.2">
      <c r="A209" s="74">
        <v>10205</v>
      </c>
      <c r="B209" s="74" t="s">
        <v>2324</v>
      </c>
      <c r="C209" s="74" t="s">
        <v>2094</v>
      </c>
      <c r="D209" s="74">
        <v>9</v>
      </c>
      <c r="E209" s="74">
        <v>15</v>
      </c>
      <c r="F209" s="74">
        <v>12</v>
      </c>
      <c r="G209" s="74">
        <v>9</v>
      </c>
      <c r="H209" s="74">
        <v>6</v>
      </c>
      <c r="I209" s="74">
        <v>15</v>
      </c>
      <c r="J209" s="74">
        <v>14</v>
      </c>
      <c r="K209" s="74">
        <v>12</v>
      </c>
      <c r="L209" s="74">
        <v>9</v>
      </c>
      <c r="M209" s="74">
        <v>6</v>
      </c>
      <c r="N209" s="74">
        <v>3</v>
      </c>
      <c r="O209" s="74">
        <v>15</v>
      </c>
      <c r="P209" s="74">
        <v>9</v>
      </c>
      <c r="Q209" s="74">
        <v>9</v>
      </c>
      <c r="R209" s="74">
        <v>6</v>
      </c>
      <c r="S209" s="74">
        <v>6</v>
      </c>
      <c r="T209" s="74">
        <v>3</v>
      </c>
      <c r="U209" s="74">
        <v>1</v>
      </c>
      <c r="V209" s="74">
        <v>15</v>
      </c>
      <c r="W209" s="74">
        <v>3</v>
      </c>
      <c r="X209" s="74">
        <v>9</v>
      </c>
      <c r="Y209" s="74">
        <v>3</v>
      </c>
      <c r="Z209" s="74">
        <v>3</v>
      </c>
      <c r="AA209" s="74">
        <v>1</v>
      </c>
      <c r="AB209" s="74">
        <v>1</v>
      </c>
      <c r="AC209" s="74">
        <v>12</v>
      </c>
      <c r="AD209" s="74">
        <v>3</v>
      </c>
      <c r="AE209" s="74">
        <v>9</v>
      </c>
      <c r="AF209" s="74">
        <v>3</v>
      </c>
      <c r="AG209" s="74">
        <v>3</v>
      </c>
      <c r="AH209" s="74">
        <v>1</v>
      </c>
      <c r="AI209" s="74">
        <v>0</v>
      </c>
      <c r="AJ209" s="74">
        <v>0</v>
      </c>
      <c r="AK209" s="74">
        <v>0</v>
      </c>
      <c r="AL209" s="74">
        <v>0</v>
      </c>
      <c r="AM209" s="74">
        <v>0</v>
      </c>
      <c r="AN209" s="74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ht="16.5" x14ac:dyDescent="0.2">
      <c r="A210" s="74">
        <v>10206</v>
      </c>
      <c r="B210" s="74" t="s">
        <v>2325</v>
      </c>
      <c r="C210" s="74" t="s">
        <v>2094</v>
      </c>
      <c r="D210" s="74">
        <v>9</v>
      </c>
      <c r="E210" s="74">
        <v>15</v>
      </c>
      <c r="F210" s="74">
        <v>12</v>
      </c>
      <c r="G210" s="74">
        <v>9</v>
      </c>
      <c r="H210" s="74">
        <v>6</v>
      </c>
      <c r="I210" s="74">
        <v>15</v>
      </c>
      <c r="J210" s="74">
        <v>15</v>
      </c>
      <c r="K210" s="74">
        <v>12</v>
      </c>
      <c r="L210" s="74">
        <v>9</v>
      </c>
      <c r="M210" s="74">
        <v>6</v>
      </c>
      <c r="N210" s="74">
        <v>3</v>
      </c>
      <c r="O210" s="74">
        <v>15</v>
      </c>
      <c r="P210" s="74">
        <v>9</v>
      </c>
      <c r="Q210" s="74">
        <v>9</v>
      </c>
      <c r="R210" s="74">
        <v>6</v>
      </c>
      <c r="S210" s="74">
        <v>6</v>
      </c>
      <c r="T210" s="74">
        <v>3</v>
      </c>
      <c r="U210" s="74">
        <v>1</v>
      </c>
      <c r="V210" s="74">
        <v>15</v>
      </c>
      <c r="W210" s="74">
        <v>3</v>
      </c>
      <c r="X210" s="74">
        <v>9</v>
      </c>
      <c r="Y210" s="74">
        <v>3</v>
      </c>
      <c r="Z210" s="74">
        <v>3</v>
      </c>
      <c r="AA210" s="74">
        <v>1</v>
      </c>
      <c r="AB210" s="74">
        <v>1</v>
      </c>
      <c r="AC210" s="74">
        <v>12</v>
      </c>
      <c r="AD210" s="74">
        <v>3</v>
      </c>
      <c r="AE210" s="74">
        <v>9</v>
      </c>
      <c r="AF210" s="74">
        <v>3</v>
      </c>
      <c r="AG210" s="74">
        <v>3</v>
      </c>
      <c r="AH210" s="74">
        <v>1</v>
      </c>
      <c r="AI210" s="74">
        <v>0</v>
      </c>
      <c r="AJ210" s="74">
        <v>0</v>
      </c>
      <c r="AK210" s="74">
        <v>0</v>
      </c>
      <c r="AL210" s="74">
        <v>0</v>
      </c>
      <c r="AM210" s="74">
        <v>0</v>
      </c>
      <c r="AN210" s="74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ht="16.5" x14ac:dyDescent="0.2">
      <c r="A211" s="74">
        <v>10207</v>
      </c>
      <c r="B211" s="74" t="s">
        <v>2326</v>
      </c>
      <c r="C211" s="74" t="s">
        <v>3485</v>
      </c>
      <c r="D211" s="74">
        <v>9</v>
      </c>
      <c r="E211" s="74">
        <v>15</v>
      </c>
      <c r="F211" s="74">
        <v>12</v>
      </c>
      <c r="G211" s="74">
        <v>9</v>
      </c>
      <c r="H211" s="74">
        <v>6</v>
      </c>
      <c r="I211" s="74">
        <v>15</v>
      </c>
      <c r="J211" s="74">
        <v>15</v>
      </c>
      <c r="K211" s="74">
        <v>13</v>
      </c>
      <c r="L211" s="74">
        <v>9</v>
      </c>
      <c r="M211" s="74">
        <v>6</v>
      </c>
      <c r="N211" s="74">
        <v>3</v>
      </c>
      <c r="O211" s="74">
        <v>15</v>
      </c>
      <c r="P211" s="74">
        <v>9</v>
      </c>
      <c r="Q211" s="74">
        <v>9</v>
      </c>
      <c r="R211" s="74">
        <v>6</v>
      </c>
      <c r="S211" s="74">
        <v>6</v>
      </c>
      <c r="T211" s="74">
        <v>3</v>
      </c>
      <c r="U211" s="74">
        <v>1</v>
      </c>
      <c r="V211" s="74">
        <v>15</v>
      </c>
      <c r="W211" s="74">
        <v>3</v>
      </c>
      <c r="X211" s="74">
        <v>9</v>
      </c>
      <c r="Y211" s="74">
        <v>3</v>
      </c>
      <c r="Z211" s="74">
        <v>3</v>
      </c>
      <c r="AA211" s="74">
        <v>1</v>
      </c>
      <c r="AB211" s="74">
        <v>1</v>
      </c>
      <c r="AC211" s="74">
        <v>12</v>
      </c>
      <c r="AD211" s="74">
        <v>3</v>
      </c>
      <c r="AE211" s="74">
        <v>9</v>
      </c>
      <c r="AF211" s="74">
        <v>3</v>
      </c>
      <c r="AG211" s="74">
        <v>3</v>
      </c>
      <c r="AH211" s="74">
        <v>1</v>
      </c>
      <c r="AI211" s="74">
        <v>0</v>
      </c>
      <c r="AJ211" s="74">
        <v>0</v>
      </c>
      <c r="AK211" s="74">
        <v>0</v>
      </c>
      <c r="AL211" s="74">
        <v>0</v>
      </c>
      <c r="AM211" s="74">
        <v>0</v>
      </c>
      <c r="AN211" s="74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ht="16.5" x14ac:dyDescent="0.2">
      <c r="A212" s="74">
        <v>10208</v>
      </c>
      <c r="B212" s="74" t="s">
        <v>2327</v>
      </c>
      <c r="C212" s="74" t="s">
        <v>3485</v>
      </c>
      <c r="D212" s="74">
        <v>9</v>
      </c>
      <c r="E212" s="74">
        <v>15</v>
      </c>
      <c r="F212" s="74">
        <v>12</v>
      </c>
      <c r="G212" s="74">
        <v>9</v>
      </c>
      <c r="H212" s="74">
        <v>6</v>
      </c>
      <c r="I212" s="74">
        <v>15</v>
      </c>
      <c r="J212" s="74">
        <v>15</v>
      </c>
      <c r="K212" s="74">
        <v>14</v>
      </c>
      <c r="L212" s="74">
        <v>9</v>
      </c>
      <c r="M212" s="74">
        <v>6</v>
      </c>
      <c r="N212" s="74">
        <v>3</v>
      </c>
      <c r="O212" s="74">
        <v>15</v>
      </c>
      <c r="P212" s="74">
        <v>9</v>
      </c>
      <c r="Q212" s="74">
        <v>9</v>
      </c>
      <c r="R212" s="74">
        <v>6</v>
      </c>
      <c r="S212" s="74">
        <v>6</v>
      </c>
      <c r="T212" s="74">
        <v>3</v>
      </c>
      <c r="U212" s="74">
        <v>1</v>
      </c>
      <c r="V212" s="74">
        <v>15</v>
      </c>
      <c r="W212" s="74">
        <v>3</v>
      </c>
      <c r="X212" s="74">
        <v>9</v>
      </c>
      <c r="Y212" s="74">
        <v>3</v>
      </c>
      <c r="Z212" s="74">
        <v>3</v>
      </c>
      <c r="AA212" s="74">
        <v>1</v>
      </c>
      <c r="AB212" s="74">
        <v>1</v>
      </c>
      <c r="AC212" s="74">
        <v>12</v>
      </c>
      <c r="AD212" s="74">
        <v>3</v>
      </c>
      <c r="AE212" s="74">
        <v>9</v>
      </c>
      <c r="AF212" s="74">
        <v>3</v>
      </c>
      <c r="AG212" s="74">
        <v>3</v>
      </c>
      <c r="AH212" s="74">
        <v>1</v>
      </c>
      <c r="AI212" s="74">
        <v>0</v>
      </c>
      <c r="AJ212" s="74">
        <v>0</v>
      </c>
      <c r="AK212" s="74">
        <v>0</v>
      </c>
      <c r="AL212" s="74">
        <v>0</v>
      </c>
      <c r="AM212" s="74">
        <v>0</v>
      </c>
      <c r="AN212" s="74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ht="16.5" x14ac:dyDescent="0.2">
      <c r="A213" s="74">
        <v>10209</v>
      </c>
      <c r="B213" s="74" t="s">
        <v>2328</v>
      </c>
      <c r="C213" s="74" t="s">
        <v>3485</v>
      </c>
      <c r="D213" s="74">
        <v>9</v>
      </c>
      <c r="E213" s="74">
        <v>15</v>
      </c>
      <c r="F213" s="74">
        <v>12</v>
      </c>
      <c r="G213" s="74">
        <v>9</v>
      </c>
      <c r="H213" s="74">
        <v>6</v>
      </c>
      <c r="I213" s="74">
        <v>15</v>
      </c>
      <c r="J213" s="74">
        <v>15</v>
      </c>
      <c r="K213" s="74">
        <v>15</v>
      </c>
      <c r="L213" s="74">
        <v>9</v>
      </c>
      <c r="M213" s="74">
        <v>6</v>
      </c>
      <c r="N213" s="74">
        <v>3</v>
      </c>
      <c r="O213" s="74">
        <v>15</v>
      </c>
      <c r="P213" s="74">
        <v>9</v>
      </c>
      <c r="Q213" s="74">
        <v>9</v>
      </c>
      <c r="R213" s="74">
        <v>6</v>
      </c>
      <c r="S213" s="74">
        <v>6</v>
      </c>
      <c r="T213" s="74">
        <v>3</v>
      </c>
      <c r="U213" s="74">
        <v>1</v>
      </c>
      <c r="V213" s="74">
        <v>15</v>
      </c>
      <c r="W213" s="74">
        <v>3</v>
      </c>
      <c r="X213" s="74">
        <v>9</v>
      </c>
      <c r="Y213" s="74">
        <v>3</v>
      </c>
      <c r="Z213" s="74">
        <v>3</v>
      </c>
      <c r="AA213" s="74">
        <v>1</v>
      </c>
      <c r="AB213" s="74">
        <v>1</v>
      </c>
      <c r="AC213" s="74">
        <v>12</v>
      </c>
      <c r="AD213" s="74">
        <v>3</v>
      </c>
      <c r="AE213" s="74">
        <v>9</v>
      </c>
      <c r="AF213" s="74">
        <v>3</v>
      </c>
      <c r="AG213" s="74">
        <v>3</v>
      </c>
      <c r="AH213" s="74">
        <v>1</v>
      </c>
      <c r="AI213" s="74">
        <v>0</v>
      </c>
      <c r="AJ213" s="74">
        <v>0</v>
      </c>
      <c r="AK213" s="74">
        <v>0</v>
      </c>
      <c r="AL213" s="74">
        <v>0</v>
      </c>
      <c r="AM213" s="74">
        <v>0</v>
      </c>
      <c r="AN213" s="74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ht="16.5" x14ac:dyDescent="0.2">
      <c r="A214" s="74">
        <v>10210</v>
      </c>
      <c r="B214" s="74" t="s">
        <v>2329</v>
      </c>
      <c r="C214" s="74" t="s">
        <v>2103</v>
      </c>
      <c r="D214" s="74">
        <v>9</v>
      </c>
      <c r="E214" s="74">
        <v>15</v>
      </c>
      <c r="F214" s="74">
        <v>12</v>
      </c>
      <c r="G214" s="74">
        <v>9</v>
      </c>
      <c r="H214" s="74">
        <v>6</v>
      </c>
      <c r="I214" s="74">
        <v>15</v>
      </c>
      <c r="J214" s="74">
        <v>15</v>
      </c>
      <c r="K214" s="74">
        <v>15</v>
      </c>
      <c r="L214" s="74">
        <v>9</v>
      </c>
      <c r="M214" s="74">
        <v>6</v>
      </c>
      <c r="N214" s="74">
        <v>3</v>
      </c>
      <c r="O214" s="74">
        <v>15</v>
      </c>
      <c r="P214" s="74">
        <v>9</v>
      </c>
      <c r="Q214" s="74">
        <v>9</v>
      </c>
      <c r="R214" s="74">
        <v>6</v>
      </c>
      <c r="S214" s="74">
        <v>6</v>
      </c>
      <c r="T214" s="74">
        <v>3</v>
      </c>
      <c r="U214" s="74">
        <v>1</v>
      </c>
      <c r="V214" s="74">
        <v>15</v>
      </c>
      <c r="W214" s="74">
        <v>3</v>
      </c>
      <c r="X214" s="74">
        <v>9</v>
      </c>
      <c r="Y214" s="74">
        <v>3</v>
      </c>
      <c r="Z214" s="74">
        <v>3</v>
      </c>
      <c r="AA214" s="74">
        <v>1</v>
      </c>
      <c r="AB214" s="74">
        <v>1</v>
      </c>
      <c r="AC214" s="74">
        <v>13</v>
      </c>
      <c r="AD214" s="74">
        <v>3</v>
      </c>
      <c r="AE214" s="74">
        <v>9</v>
      </c>
      <c r="AF214" s="74">
        <v>3</v>
      </c>
      <c r="AG214" s="74">
        <v>3</v>
      </c>
      <c r="AH214" s="74">
        <v>1</v>
      </c>
      <c r="AI214" s="74">
        <v>0</v>
      </c>
      <c r="AJ214" s="74">
        <v>0</v>
      </c>
      <c r="AK214" s="74">
        <v>0</v>
      </c>
      <c r="AL214" s="74">
        <v>0</v>
      </c>
      <c r="AM214" s="74">
        <v>0</v>
      </c>
      <c r="AN214" s="7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ht="16.5" x14ac:dyDescent="0.2">
      <c r="A215" s="74">
        <v>10211</v>
      </c>
      <c r="B215" s="74" t="s">
        <v>2330</v>
      </c>
      <c r="C215" s="74" t="s">
        <v>2103</v>
      </c>
      <c r="D215" s="74">
        <v>9</v>
      </c>
      <c r="E215" s="74">
        <v>15</v>
      </c>
      <c r="F215" s="74">
        <v>12</v>
      </c>
      <c r="G215" s="74">
        <v>9</v>
      </c>
      <c r="H215" s="74">
        <v>6</v>
      </c>
      <c r="I215" s="74">
        <v>15</v>
      </c>
      <c r="J215" s="74">
        <v>15</v>
      </c>
      <c r="K215" s="74">
        <v>15</v>
      </c>
      <c r="L215" s="74">
        <v>9</v>
      </c>
      <c r="M215" s="74">
        <v>6</v>
      </c>
      <c r="N215" s="74">
        <v>3</v>
      </c>
      <c r="O215" s="74">
        <v>15</v>
      </c>
      <c r="P215" s="74">
        <v>9</v>
      </c>
      <c r="Q215" s="74">
        <v>9</v>
      </c>
      <c r="R215" s="74">
        <v>6</v>
      </c>
      <c r="S215" s="74">
        <v>6</v>
      </c>
      <c r="T215" s="74">
        <v>3</v>
      </c>
      <c r="U215" s="74">
        <v>1</v>
      </c>
      <c r="V215" s="74">
        <v>15</v>
      </c>
      <c r="W215" s="74">
        <v>3</v>
      </c>
      <c r="X215" s="74">
        <v>9</v>
      </c>
      <c r="Y215" s="74">
        <v>3</v>
      </c>
      <c r="Z215" s="74">
        <v>3</v>
      </c>
      <c r="AA215" s="74">
        <v>1</v>
      </c>
      <c r="AB215" s="74">
        <v>1</v>
      </c>
      <c r="AC215" s="74">
        <v>14</v>
      </c>
      <c r="AD215" s="74">
        <v>3</v>
      </c>
      <c r="AE215" s="74">
        <v>9</v>
      </c>
      <c r="AF215" s="74">
        <v>3</v>
      </c>
      <c r="AG215" s="74">
        <v>3</v>
      </c>
      <c r="AH215" s="74">
        <v>1</v>
      </c>
      <c r="AI215" s="74">
        <v>0</v>
      </c>
      <c r="AJ215" s="74">
        <v>0</v>
      </c>
      <c r="AK215" s="74">
        <v>0</v>
      </c>
      <c r="AL215" s="74">
        <v>0</v>
      </c>
      <c r="AM215" s="74">
        <v>0</v>
      </c>
      <c r="AN215" s="74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ht="16.5" x14ac:dyDescent="0.2">
      <c r="A216" s="74">
        <v>10212</v>
      </c>
      <c r="B216" s="74" t="s">
        <v>2331</v>
      </c>
      <c r="C216" s="74" t="s">
        <v>2103</v>
      </c>
      <c r="D216" s="74">
        <v>9</v>
      </c>
      <c r="E216" s="74">
        <v>15</v>
      </c>
      <c r="F216" s="74">
        <v>12</v>
      </c>
      <c r="G216" s="74">
        <v>9</v>
      </c>
      <c r="H216" s="74">
        <v>6</v>
      </c>
      <c r="I216" s="74">
        <v>15</v>
      </c>
      <c r="J216" s="74">
        <v>15</v>
      </c>
      <c r="K216" s="74">
        <v>15</v>
      </c>
      <c r="L216" s="74">
        <v>9</v>
      </c>
      <c r="M216" s="74">
        <v>6</v>
      </c>
      <c r="N216" s="74">
        <v>3</v>
      </c>
      <c r="O216" s="74">
        <v>15</v>
      </c>
      <c r="P216" s="74">
        <v>9</v>
      </c>
      <c r="Q216" s="74">
        <v>9</v>
      </c>
      <c r="R216" s="74">
        <v>6</v>
      </c>
      <c r="S216" s="74">
        <v>6</v>
      </c>
      <c r="T216" s="74">
        <v>3</v>
      </c>
      <c r="U216" s="74">
        <v>1</v>
      </c>
      <c r="V216" s="74">
        <v>15</v>
      </c>
      <c r="W216" s="74">
        <v>3</v>
      </c>
      <c r="X216" s="74">
        <v>9</v>
      </c>
      <c r="Y216" s="74">
        <v>3</v>
      </c>
      <c r="Z216" s="74">
        <v>3</v>
      </c>
      <c r="AA216" s="74">
        <v>1</v>
      </c>
      <c r="AB216" s="74">
        <v>1</v>
      </c>
      <c r="AC216" s="74">
        <v>15</v>
      </c>
      <c r="AD216" s="74">
        <v>3</v>
      </c>
      <c r="AE216" s="74">
        <v>9</v>
      </c>
      <c r="AF216" s="74">
        <v>3</v>
      </c>
      <c r="AG216" s="74">
        <v>3</v>
      </c>
      <c r="AH216" s="74">
        <v>1</v>
      </c>
      <c r="AI216" s="74">
        <v>0</v>
      </c>
      <c r="AJ216" s="74">
        <v>0</v>
      </c>
      <c r="AK216" s="74">
        <v>0</v>
      </c>
      <c r="AL216" s="74">
        <v>0</v>
      </c>
      <c r="AM216" s="74">
        <v>0</v>
      </c>
      <c r="AN216" s="74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ht="16.5" x14ac:dyDescent="0.2">
      <c r="A217" s="74">
        <v>10213</v>
      </c>
      <c r="B217" s="74" t="s">
        <v>2332</v>
      </c>
      <c r="C217" s="74" t="s">
        <v>2092</v>
      </c>
      <c r="D217" s="74">
        <v>9</v>
      </c>
      <c r="E217" s="74">
        <v>15</v>
      </c>
      <c r="F217" s="74">
        <v>13</v>
      </c>
      <c r="G217" s="74">
        <v>9</v>
      </c>
      <c r="H217" s="74">
        <v>6</v>
      </c>
      <c r="I217" s="74">
        <v>15</v>
      </c>
      <c r="J217" s="74">
        <v>15</v>
      </c>
      <c r="K217" s="74">
        <v>15</v>
      </c>
      <c r="L217" s="74">
        <v>9</v>
      </c>
      <c r="M217" s="74">
        <v>6</v>
      </c>
      <c r="N217" s="74">
        <v>3</v>
      </c>
      <c r="O217" s="74">
        <v>15</v>
      </c>
      <c r="P217" s="74">
        <v>9</v>
      </c>
      <c r="Q217" s="74">
        <v>9</v>
      </c>
      <c r="R217" s="74">
        <v>6</v>
      </c>
      <c r="S217" s="74">
        <v>6</v>
      </c>
      <c r="T217" s="74">
        <v>3</v>
      </c>
      <c r="U217" s="74">
        <v>1</v>
      </c>
      <c r="V217" s="74">
        <v>15</v>
      </c>
      <c r="W217" s="74">
        <v>3</v>
      </c>
      <c r="X217" s="74">
        <v>9</v>
      </c>
      <c r="Y217" s="74">
        <v>3</v>
      </c>
      <c r="Z217" s="74">
        <v>3</v>
      </c>
      <c r="AA217" s="74">
        <v>1</v>
      </c>
      <c r="AB217" s="74">
        <v>1</v>
      </c>
      <c r="AC217" s="74">
        <v>15</v>
      </c>
      <c r="AD217" s="74">
        <v>3</v>
      </c>
      <c r="AE217" s="74">
        <v>9</v>
      </c>
      <c r="AF217" s="74">
        <v>3</v>
      </c>
      <c r="AG217" s="74">
        <v>3</v>
      </c>
      <c r="AH217" s="74">
        <v>1</v>
      </c>
      <c r="AI217" s="74">
        <v>0</v>
      </c>
      <c r="AJ217" s="74">
        <v>0</v>
      </c>
      <c r="AK217" s="74">
        <v>0</v>
      </c>
      <c r="AL217" s="74">
        <v>0</v>
      </c>
      <c r="AM217" s="74">
        <v>0</v>
      </c>
      <c r="AN217" s="74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ht="16.5" x14ac:dyDescent="0.2">
      <c r="A218" s="74">
        <v>10214</v>
      </c>
      <c r="B218" s="74" t="s">
        <v>2333</v>
      </c>
      <c r="C218" s="74" t="s">
        <v>2092</v>
      </c>
      <c r="D218" s="74">
        <v>9</v>
      </c>
      <c r="E218" s="74">
        <v>15</v>
      </c>
      <c r="F218" s="74">
        <v>14</v>
      </c>
      <c r="G218" s="74">
        <v>9</v>
      </c>
      <c r="H218" s="74">
        <v>6</v>
      </c>
      <c r="I218" s="74">
        <v>15</v>
      </c>
      <c r="J218" s="74">
        <v>15</v>
      </c>
      <c r="K218" s="74">
        <v>15</v>
      </c>
      <c r="L218" s="74">
        <v>9</v>
      </c>
      <c r="M218" s="74">
        <v>6</v>
      </c>
      <c r="N218" s="74">
        <v>3</v>
      </c>
      <c r="O218" s="74">
        <v>15</v>
      </c>
      <c r="P218" s="74">
        <v>9</v>
      </c>
      <c r="Q218" s="74">
        <v>9</v>
      </c>
      <c r="R218" s="74">
        <v>6</v>
      </c>
      <c r="S218" s="74">
        <v>6</v>
      </c>
      <c r="T218" s="74">
        <v>3</v>
      </c>
      <c r="U218" s="74">
        <v>1</v>
      </c>
      <c r="V218" s="74">
        <v>15</v>
      </c>
      <c r="W218" s="74">
        <v>3</v>
      </c>
      <c r="X218" s="74">
        <v>9</v>
      </c>
      <c r="Y218" s="74">
        <v>3</v>
      </c>
      <c r="Z218" s="74">
        <v>3</v>
      </c>
      <c r="AA218" s="74">
        <v>1</v>
      </c>
      <c r="AB218" s="74">
        <v>1</v>
      </c>
      <c r="AC218" s="74">
        <v>15</v>
      </c>
      <c r="AD218" s="74">
        <v>3</v>
      </c>
      <c r="AE218" s="74">
        <v>9</v>
      </c>
      <c r="AF218" s="74">
        <v>3</v>
      </c>
      <c r="AG218" s="74">
        <v>3</v>
      </c>
      <c r="AH218" s="74">
        <v>1</v>
      </c>
      <c r="AI218" s="74">
        <v>0</v>
      </c>
      <c r="AJ218" s="74">
        <v>0</v>
      </c>
      <c r="AK218" s="74">
        <v>0</v>
      </c>
      <c r="AL218" s="74">
        <v>0</v>
      </c>
      <c r="AM218" s="74">
        <v>0</v>
      </c>
      <c r="AN218" s="74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ht="16.5" x14ac:dyDescent="0.2">
      <c r="A219" s="74">
        <v>10215</v>
      </c>
      <c r="B219" s="74" t="s">
        <v>2334</v>
      </c>
      <c r="C219" s="74" t="s">
        <v>2092</v>
      </c>
      <c r="D219" s="74">
        <v>9</v>
      </c>
      <c r="E219" s="74">
        <v>15</v>
      </c>
      <c r="F219" s="74">
        <v>15</v>
      </c>
      <c r="G219" s="74">
        <v>9</v>
      </c>
      <c r="H219" s="74">
        <v>6</v>
      </c>
      <c r="I219" s="74">
        <v>15</v>
      </c>
      <c r="J219" s="74">
        <v>15</v>
      </c>
      <c r="K219" s="74">
        <v>15</v>
      </c>
      <c r="L219" s="74">
        <v>9</v>
      </c>
      <c r="M219" s="74">
        <v>6</v>
      </c>
      <c r="N219" s="74">
        <v>3</v>
      </c>
      <c r="O219" s="74">
        <v>15</v>
      </c>
      <c r="P219" s="74">
        <v>9</v>
      </c>
      <c r="Q219" s="74">
        <v>9</v>
      </c>
      <c r="R219" s="74">
        <v>6</v>
      </c>
      <c r="S219" s="74">
        <v>6</v>
      </c>
      <c r="T219" s="74">
        <v>3</v>
      </c>
      <c r="U219" s="74">
        <v>1</v>
      </c>
      <c r="V219" s="74">
        <v>15</v>
      </c>
      <c r="W219" s="74">
        <v>3</v>
      </c>
      <c r="X219" s="74">
        <v>9</v>
      </c>
      <c r="Y219" s="74">
        <v>3</v>
      </c>
      <c r="Z219" s="74">
        <v>3</v>
      </c>
      <c r="AA219" s="74">
        <v>1</v>
      </c>
      <c r="AB219" s="74">
        <v>1</v>
      </c>
      <c r="AC219" s="74">
        <v>15</v>
      </c>
      <c r="AD219" s="74">
        <v>3</v>
      </c>
      <c r="AE219" s="74">
        <v>9</v>
      </c>
      <c r="AF219" s="74">
        <v>3</v>
      </c>
      <c r="AG219" s="74">
        <v>3</v>
      </c>
      <c r="AH219" s="74">
        <v>1</v>
      </c>
      <c r="AI219" s="74">
        <v>0</v>
      </c>
      <c r="AJ219" s="74">
        <v>0</v>
      </c>
      <c r="AK219" s="74">
        <v>0</v>
      </c>
      <c r="AL219" s="74">
        <v>0</v>
      </c>
      <c r="AM219" s="74">
        <v>0</v>
      </c>
      <c r="AN219" s="74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ht="16.5" x14ac:dyDescent="0.2">
      <c r="A220" s="74">
        <v>10216</v>
      </c>
      <c r="B220" s="74" t="s">
        <v>2335</v>
      </c>
      <c r="C220" s="74" t="s">
        <v>2095</v>
      </c>
      <c r="D220" s="74">
        <v>9</v>
      </c>
      <c r="E220" s="74">
        <v>15</v>
      </c>
      <c r="F220" s="74">
        <v>15</v>
      </c>
      <c r="G220" s="74">
        <v>9</v>
      </c>
      <c r="H220" s="74">
        <v>6</v>
      </c>
      <c r="I220" s="74">
        <v>15</v>
      </c>
      <c r="J220" s="74">
        <v>15</v>
      </c>
      <c r="K220" s="74">
        <v>15</v>
      </c>
      <c r="L220" s="74">
        <v>9</v>
      </c>
      <c r="M220" s="74">
        <v>6</v>
      </c>
      <c r="N220" s="74">
        <v>3</v>
      </c>
      <c r="O220" s="74">
        <v>16</v>
      </c>
      <c r="P220" s="74">
        <v>9</v>
      </c>
      <c r="Q220" s="74">
        <v>9</v>
      </c>
      <c r="R220" s="74">
        <v>6</v>
      </c>
      <c r="S220" s="74">
        <v>6</v>
      </c>
      <c r="T220" s="74">
        <v>3</v>
      </c>
      <c r="U220" s="74">
        <v>1</v>
      </c>
      <c r="V220" s="74">
        <v>15</v>
      </c>
      <c r="W220" s="74">
        <v>3</v>
      </c>
      <c r="X220" s="74">
        <v>9</v>
      </c>
      <c r="Y220" s="74">
        <v>3</v>
      </c>
      <c r="Z220" s="74">
        <v>3</v>
      </c>
      <c r="AA220" s="74">
        <v>1</v>
      </c>
      <c r="AB220" s="74">
        <v>1</v>
      </c>
      <c r="AC220" s="74">
        <v>15</v>
      </c>
      <c r="AD220" s="74">
        <v>3</v>
      </c>
      <c r="AE220" s="74">
        <v>9</v>
      </c>
      <c r="AF220" s="74">
        <v>3</v>
      </c>
      <c r="AG220" s="74">
        <v>3</v>
      </c>
      <c r="AH220" s="74">
        <v>1</v>
      </c>
      <c r="AI220" s="74">
        <v>0</v>
      </c>
      <c r="AJ220" s="74">
        <v>0</v>
      </c>
      <c r="AK220" s="74">
        <v>0</v>
      </c>
      <c r="AL220" s="74">
        <v>0</v>
      </c>
      <c r="AM220" s="74">
        <v>0</v>
      </c>
      <c r="AN220" s="74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ht="16.5" x14ac:dyDescent="0.2">
      <c r="A221" s="74">
        <v>10217</v>
      </c>
      <c r="B221" s="74" t="s">
        <v>2336</v>
      </c>
      <c r="C221" s="74" t="s">
        <v>3484</v>
      </c>
      <c r="D221" s="74">
        <v>10</v>
      </c>
      <c r="E221" s="74">
        <v>15</v>
      </c>
      <c r="F221" s="74">
        <v>15</v>
      </c>
      <c r="G221" s="74">
        <v>10</v>
      </c>
      <c r="H221" s="74">
        <v>6</v>
      </c>
      <c r="I221" s="74">
        <v>15</v>
      </c>
      <c r="J221" s="74">
        <v>15</v>
      </c>
      <c r="K221" s="74">
        <v>15</v>
      </c>
      <c r="L221" s="74">
        <v>9</v>
      </c>
      <c r="M221" s="74">
        <v>6</v>
      </c>
      <c r="N221" s="74">
        <v>3</v>
      </c>
      <c r="O221" s="74">
        <v>16</v>
      </c>
      <c r="P221" s="74">
        <v>9</v>
      </c>
      <c r="Q221" s="74">
        <v>9</v>
      </c>
      <c r="R221" s="74">
        <v>6</v>
      </c>
      <c r="S221" s="74">
        <v>6</v>
      </c>
      <c r="T221" s="74">
        <v>3</v>
      </c>
      <c r="U221" s="74">
        <v>1</v>
      </c>
      <c r="V221" s="74">
        <v>15</v>
      </c>
      <c r="W221" s="74">
        <v>3</v>
      </c>
      <c r="X221" s="74">
        <v>9</v>
      </c>
      <c r="Y221" s="74">
        <v>3</v>
      </c>
      <c r="Z221" s="74">
        <v>3</v>
      </c>
      <c r="AA221" s="74">
        <v>1</v>
      </c>
      <c r="AB221" s="74">
        <v>1</v>
      </c>
      <c r="AC221" s="74">
        <v>15</v>
      </c>
      <c r="AD221" s="74">
        <v>3</v>
      </c>
      <c r="AE221" s="74">
        <v>9</v>
      </c>
      <c r="AF221" s="74">
        <v>3</v>
      </c>
      <c r="AG221" s="74">
        <v>3</v>
      </c>
      <c r="AH221" s="74">
        <v>1</v>
      </c>
      <c r="AI221" s="74">
        <v>0</v>
      </c>
      <c r="AJ221" s="74">
        <v>0</v>
      </c>
      <c r="AK221" s="74">
        <v>0</v>
      </c>
      <c r="AL221" s="74">
        <v>0</v>
      </c>
      <c r="AM221" s="74">
        <v>0</v>
      </c>
      <c r="AN221" s="74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ht="16.5" x14ac:dyDescent="0.2">
      <c r="A222" s="74">
        <v>10218</v>
      </c>
      <c r="B222" s="74" t="s">
        <v>2337</v>
      </c>
      <c r="C222" s="74" t="s">
        <v>3484</v>
      </c>
      <c r="D222" s="74">
        <v>11</v>
      </c>
      <c r="E222" s="74">
        <v>15</v>
      </c>
      <c r="F222" s="74">
        <v>15</v>
      </c>
      <c r="G222" s="74">
        <v>11</v>
      </c>
      <c r="H222" s="74">
        <v>6</v>
      </c>
      <c r="I222" s="74">
        <v>15</v>
      </c>
      <c r="J222" s="74">
        <v>15</v>
      </c>
      <c r="K222" s="74">
        <v>15</v>
      </c>
      <c r="L222" s="74">
        <v>9</v>
      </c>
      <c r="M222" s="74">
        <v>6</v>
      </c>
      <c r="N222" s="74">
        <v>3</v>
      </c>
      <c r="O222" s="74">
        <v>16</v>
      </c>
      <c r="P222" s="74">
        <v>9</v>
      </c>
      <c r="Q222" s="74">
        <v>9</v>
      </c>
      <c r="R222" s="74">
        <v>6</v>
      </c>
      <c r="S222" s="74">
        <v>6</v>
      </c>
      <c r="T222" s="74">
        <v>3</v>
      </c>
      <c r="U222" s="74">
        <v>1</v>
      </c>
      <c r="V222" s="74">
        <v>15</v>
      </c>
      <c r="W222" s="74">
        <v>3</v>
      </c>
      <c r="X222" s="74">
        <v>9</v>
      </c>
      <c r="Y222" s="74">
        <v>3</v>
      </c>
      <c r="Z222" s="74">
        <v>3</v>
      </c>
      <c r="AA222" s="74">
        <v>1</v>
      </c>
      <c r="AB222" s="74">
        <v>1</v>
      </c>
      <c r="AC222" s="74">
        <v>15</v>
      </c>
      <c r="AD222" s="74">
        <v>3</v>
      </c>
      <c r="AE222" s="74">
        <v>9</v>
      </c>
      <c r="AF222" s="74">
        <v>3</v>
      </c>
      <c r="AG222" s="74">
        <v>3</v>
      </c>
      <c r="AH222" s="74">
        <v>1</v>
      </c>
      <c r="AI222" s="74">
        <v>0</v>
      </c>
      <c r="AJ222" s="74">
        <v>0</v>
      </c>
      <c r="AK222" s="74">
        <v>0</v>
      </c>
      <c r="AL222" s="74">
        <v>0</v>
      </c>
      <c r="AM222" s="74">
        <v>0</v>
      </c>
      <c r="AN222" s="74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ht="16.5" x14ac:dyDescent="0.2">
      <c r="A223" s="74">
        <v>10219</v>
      </c>
      <c r="B223" s="74" t="s">
        <v>2338</v>
      </c>
      <c r="C223" s="74" t="s">
        <v>3486</v>
      </c>
      <c r="D223" s="74">
        <v>11</v>
      </c>
      <c r="E223" s="74">
        <v>15</v>
      </c>
      <c r="F223" s="74">
        <v>15</v>
      </c>
      <c r="G223" s="74">
        <v>11</v>
      </c>
      <c r="H223" s="74">
        <v>6</v>
      </c>
      <c r="I223" s="74">
        <v>15</v>
      </c>
      <c r="J223" s="74">
        <v>15</v>
      </c>
      <c r="K223" s="74">
        <v>15</v>
      </c>
      <c r="L223" s="74">
        <v>10</v>
      </c>
      <c r="M223" s="74">
        <v>6</v>
      </c>
      <c r="N223" s="74">
        <v>3</v>
      </c>
      <c r="O223" s="74">
        <v>16</v>
      </c>
      <c r="P223" s="74">
        <v>9</v>
      </c>
      <c r="Q223" s="74">
        <v>9</v>
      </c>
      <c r="R223" s="74">
        <v>6</v>
      </c>
      <c r="S223" s="74">
        <v>6</v>
      </c>
      <c r="T223" s="74">
        <v>3</v>
      </c>
      <c r="U223" s="74">
        <v>1</v>
      </c>
      <c r="V223" s="74">
        <v>15</v>
      </c>
      <c r="W223" s="74">
        <v>3</v>
      </c>
      <c r="X223" s="74">
        <v>9</v>
      </c>
      <c r="Y223" s="74">
        <v>3</v>
      </c>
      <c r="Z223" s="74">
        <v>3</v>
      </c>
      <c r="AA223" s="74">
        <v>1</v>
      </c>
      <c r="AB223" s="74">
        <v>1</v>
      </c>
      <c r="AC223" s="74">
        <v>15</v>
      </c>
      <c r="AD223" s="74">
        <v>3</v>
      </c>
      <c r="AE223" s="74">
        <v>9</v>
      </c>
      <c r="AF223" s="74">
        <v>3</v>
      </c>
      <c r="AG223" s="74">
        <v>3</v>
      </c>
      <c r="AH223" s="74">
        <v>1</v>
      </c>
      <c r="AI223" s="74">
        <v>0</v>
      </c>
      <c r="AJ223" s="74">
        <v>0</v>
      </c>
      <c r="AK223" s="74">
        <v>0</v>
      </c>
      <c r="AL223" s="74">
        <v>0</v>
      </c>
      <c r="AM223" s="74">
        <v>0</v>
      </c>
      <c r="AN223" s="74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ht="16.5" x14ac:dyDescent="0.2">
      <c r="A224" s="74">
        <v>10220</v>
      </c>
      <c r="B224" s="74" t="s">
        <v>2339</v>
      </c>
      <c r="C224" s="74" t="s">
        <v>3486</v>
      </c>
      <c r="D224" s="74">
        <v>11</v>
      </c>
      <c r="E224" s="74">
        <v>15</v>
      </c>
      <c r="F224" s="74">
        <v>15</v>
      </c>
      <c r="G224" s="74">
        <v>11</v>
      </c>
      <c r="H224" s="74">
        <v>6</v>
      </c>
      <c r="I224" s="74">
        <v>15</v>
      </c>
      <c r="J224" s="74">
        <v>15</v>
      </c>
      <c r="K224" s="74">
        <v>15</v>
      </c>
      <c r="L224" s="74">
        <v>11</v>
      </c>
      <c r="M224" s="74">
        <v>6</v>
      </c>
      <c r="N224" s="74">
        <v>3</v>
      </c>
      <c r="O224" s="74">
        <v>16</v>
      </c>
      <c r="P224" s="74">
        <v>9</v>
      </c>
      <c r="Q224" s="74">
        <v>9</v>
      </c>
      <c r="R224" s="74">
        <v>6</v>
      </c>
      <c r="S224" s="74">
        <v>6</v>
      </c>
      <c r="T224" s="74">
        <v>3</v>
      </c>
      <c r="U224" s="74">
        <v>1</v>
      </c>
      <c r="V224" s="74">
        <v>15</v>
      </c>
      <c r="W224" s="74">
        <v>3</v>
      </c>
      <c r="X224" s="74">
        <v>9</v>
      </c>
      <c r="Y224" s="74">
        <v>3</v>
      </c>
      <c r="Z224" s="74">
        <v>3</v>
      </c>
      <c r="AA224" s="74">
        <v>1</v>
      </c>
      <c r="AB224" s="74">
        <v>1</v>
      </c>
      <c r="AC224" s="74">
        <v>15</v>
      </c>
      <c r="AD224" s="74">
        <v>3</v>
      </c>
      <c r="AE224" s="74">
        <v>9</v>
      </c>
      <c r="AF224" s="74">
        <v>3</v>
      </c>
      <c r="AG224" s="74">
        <v>3</v>
      </c>
      <c r="AH224" s="74">
        <v>1</v>
      </c>
      <c r="AI224" s="74">
        <v>0</v>
      </c>
      <c r="AJ224" s="74">
        <v>0</v>
      </c>
      <c r="AK224" s="74">
        <v>0</v>
      </c>
      <c r="AL224" s="74">
        <v>0</v>
      </c>
      <c r="AM224" s="74">
        <v>0</v>
      </c>
      <c r="AN224" s="7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ht="16.5" x14ac:dyDescent="0.2">
      <c r="A225" s="74">
        <v>10221</v>
      </c>
      <c r="B225" s="74" t="s">
        <v>2340</v>
      </c>
      <c r="C225" s="74" t="s">
        <v>2097</v>
      </c>
      <c r="D225" s="74">
        <v>11</v>
      </c>
      <c r="E225" s="74">
        <v>15</v>
      </c>
      <c r="F225" s="74">
        <v>15</v>
      </c>
      <c r="G225" s="74">
        <v>11</v>
      </c>
      <c r="H225" s="74">
        <v>6</v>
      </c>
      <c r="I225" s="74">
        <v>15</v>
      </c>
      <c r="J225" s="74">
        <v>15</v>
      </c>
      <c r="K225" s="74">
        <v>15</v>
      </c>
      <c r="L225" s="74">
        <v>11</v>
      </c>
      <c r="M225" s="74">
        <v>6</v>
      </c>
      <c r="N225" s="74">
        <v>3</v>
      </c>
      <c r="O225" s="74">
        <v>16</v>
      </c>
      <c r="P225" s="74">
        <v>10</v>
      </c>
      <c r="Q225" s="74">
        <v>9</v>
      </c>
      <c r="R225" s="74">
        <v>6</v>
      </c>
      <c r="S225" s="74">
        <v>6</v>
      </c>
      <c r="T225" s="74">
        <v>3</v>
      </c>
      <c r="U225" s="74">
        <v>1</v>
      </c>
      <c r="V225" s="74">
        <v>15</v>
      </c>
      <c r="W225" s="74">
        <v>3</v>
      </c>
      <c r="X225" s="74">
        <v>9</v>
      </c>
      <c r="Y225" s="74">
        <v>3</v>
      </c>
      <c r="Z225" s="74">
        <v>3</v>
      </c>
      <c r="AA225" s="74">
        <v>1</v>
      </c>
      <c r="AB225" s="74">
        <v>1</v>
      </c>
      <c r="AC225" s="74">
        <v>15</v>
      </c>
      <c r="AD225" s="74">
        <v>3</v>
      </c>
      <c r="AE225" s="74">
        <v>9</v>
      </c>
      <c r="AF225" s="74">
        <v>3</v>
      </c>
      <c r="AG225" s="74">
        <v>3</v>
      </c>
      <c r="AH225" s="74">
        <v>1</v>
      </c>
      <c r="AI225" s="74">
        <v>0</v>
      </c>
      <c r="AJ225" s="74">
        <v>0</v>
      </c>
      <c r="AK225" s="74">
        <v>0</v>
      </c>
      <c r="AL225" s="74">
        <v>0</v>
      </c>
      <c r="AM225" s="74">
        <v>0</v>
      </c>
      <c r="AN225" s="74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2" ht="16.5" x14ac:dyDescent="0.2">
      <c r="A226" s="74">
        <v>10222</v>
      </c>
      <c r="B226" s="74" t="s">
        <v>2341</v>
      </c>
      <c r="C226" s="74" t="s">
        <v>2097</v>
      </c>
      <c r="D226" s="74">
        <v>11</v>
      </c>
      <c r="E226" s="74">
        <v>15</v>
      </c>
      <c r="F226" s="74">
        <v>15</v>
      </c>
      <c r="G226" s="74">
        <v>11</v>
      </c>
      <c r="H226" s="74">
        <v>6</v>
      </c>
      <c r="I226" s="74">
        <v>15</v>
      </c>
      <c r="J226" s="74">
        <v>15</v>
      </c>
      <c r="K226" s="74">
        <v>15</v>
      </c>
      <c r="L226" s="74">
        <v>11</v>
      </c>
      <c r="M226" s="74">
        <v>6</v>
      </c>
      <c r="N226" s="74">
        <v>3</v>
      </c>
      <c r="O226" s="74">
        <v>16</v>
      </c>
      <c r="P226" s="74">
        <v>11</v>
      </c>
      <c r="Q226" s="74">
        <v>9</v>
      </c>
      <c r="R226" s="74">
        <v>6</v>
      </c>
      <c r="S226" s="74">
        <v>6</v>
      </c>
      <c r="T226" s="74">
        <v>3</v>
      </c>
      <c r="U226" s="74">
        <v>1</v>
      </c>
      <c r="V226" s="74">
        <v>15</v>
      </c>
      <c r="W226" s="74">
        <v>3</v>
      </c>
      <c r="X226" s="74">
        <v>9</v>
      </c>
      <c r="Y226" s="74">
        <v>3</v>
      </c>
      <c r="Z226" s="74">
        <v>3</v>
      </c>
      <c r="AA226" s="74">
        <v>1</v>
      </c>
      <c r="AB226" s="74">
        <v>1</v>
      </c>
      <c r="AC226" s="74">
        <v>15</v>
      </c>
      <c r="AD226" s="74">
        <v>3</v>
      </c>
      <c r="AE226" s="74">
        <v>9</v>
      </c>
      <c r="AF226" s="74">
        <v>3</v>
      </c>
      <c r="AG226" s="74">
        <v>3</v>
      </c>
      <c r="AH226" s="74">
        <v>1</v>
      </c>
      <c r="AI226" s="74">
        <v>0</v>
      </c>
      <c r="AJ226" s="74">
        <v>0</v>
      </c>
      <c r="AK226" s="74">
        <v>0</v>
      </c>
      <c r="AL226" s="74">
        <v>0</v>
      </c>
      <c r="AM226" s="74">
        <v>0</v>
      </c>
      <c r="AN226" s="74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ht="16.5" x14ac:dyDescent="0.2">
      <c r="A227" s="74">
        <v>10223</v>
      </c>
      <c r="B227" s="74" t="s">
        <v>2342</v>
      </c>
      <c r="C227" s="74" t="s">
        <v>2098</v>
      </c>
      <c r="D227" s="74">
        <v>11</v>
      </c>
      <c r="E227" s="74">
        <v>15</v>
      </c>
      <c r="F227" s="74">
        <v>15</v>
      </c>
      <c r="G227" s="74">
        <v>11</v>
      </c>
      <c r="H227" s="74">
        <v>6</v>
      </c>
      <c r="I227" s="74">
        <v>15</v>
      </c>
      <c r="J227" s="74">
        <v>15</v>
      </c>
      <c r="K227" s="74">
        <v>15</v>
      </c>
      <c r="L227" s="74">
        <v>11</v>
      </c>
      <c r="M227" s="74">
        <v>6</v>
      </c>
      <c r="N227" s="74">
        <v>3</v>
      </c>
      <c r="O227" s="74">
        <v>16</v>
      </c>
      <c r="P227" s="74">
        <v>11</v>
      </c>
      <c r="Q227" s="74">
        <v>10</v>
      </c>
      <c r="R227" s="74">
        <v>6</v>
      </c>
      <c r="S227" s="74">
        <v>6</v>
      </c>
      <c r="T227" s="74">
        <v>3</v>
      </c>
      <c r="U227" s="74">
        <v>1</v>
      </c>
      <c r="V227" s="74">
        <v>15</v>
      </c>
      <c r="W227" s="74">
        <v>3</v>
      </c>
      <c r="X227" s="74">
        <v>9</v>
      </c>
      <c r="Y227" s="74">
        <v>3</v>
      </c>
      <c r="Z227" s="74">
        <v>3</v>
      </c>
      <c r="AA227" s="74">
        <v>1</v>
      </c>
      <c r="AB227" s="74">
        <v>1</v>
      </c>
      <c r="AC227" s="74">
        <v>15</v>
      </c>
      <c r="AD227" s="74">
        <v>3</v>
      </c>
      <c r="AE227" s="74">
        <v>9</v>
      </c>
      <c r="AF227" s="74">
        <v>3</v>
      </c>
      <c r="AG227" s="74">
        <v>3</v>
      </c>
      <c r="AH227" s="74">
        <v>1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  <c r="AN227" s="74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ht="16.5" x14ac:dyDescent="0.2">
      <c r="A228" s="74">
        <v>10224</v>
      </c>
      <c r="B228" s="74" t="s">
        <v>2343</v>
      </c>
      <c r="C228" s="74" t="s">
        <v>2098</v>
      </c>
      <c r="D228" s="74">
        <v>11</v>
      </c>
      <c r="E228" s="74">
        <v>15</v>
      </c>
      <c r="F228" s="74">
        <v>15</v>
      </c>
      <c r="G228" s="74">
        <v>11</v>
      </c>
      <c r="H228" s="74">
        <v>6</v>
      </c>
      <c r="I228" s="74">
        <v>15</v>
      </c>
      <c r="J228" s="74">
        <v>15</v>
      </c>
      <c r="K228" s="74">
        <v>15</v>
      </c>
      <c r="L228" s="74">
        <v>11</v>
      </c>
      <c r="M228" s="74">
        <v>6</v>
      </c>
      <c r="N228" s="74">
        <v>3</v>
      </c>
      <c r="O228" s="74">
        <v>16</v>
      </c>
      <c r="P228" s="74">
        <v>11</v>
      </c>
      <c r="Q228" s="74">
        <v>11</v>
      </c>
      <c r="R228" s="74">
        <v>6</v>
      </c>
      <c r="S228" s="74">
        <v>6</v>
      </c>
      <c r="T228" s="74">
        <v>3</v>
      </c>
      <c r="U228" s="74">
        <v>1</v>
      </c>
      <c r="V228" s="74">
        <v>15</v>
      </c>
      <c r="W228" s="74">
        <v>3</v>
      </c>
      <c r="X228" s="74">
        <v>9</v>
      </c>
      <c r="Y228" s="74">
        <v>3</v>
      </c>
      <c r="Z228" s="74">
        <v>3</v>
      </c>
      <c r="AA228" s="74">
        <v>1</v>
      </c>
      <c r="AB228" s="74">
        <v>1</v>
      </c>
      <c r="AC228" s="74">
        <v>15</v>
      </c>
      <c r="AD228" s="74">
        <v>3</v>
      </c>
      <c r="AE228" s="74">
        <v>9</v>
      </c>
      <c r="AF228" s="74">
        <v>3</v>
      </c>
      <c r="AG228" s="74">
        <v>3</v>
      </c>
      <c r="AH228" s="74">
        <v>1</v>
      </c>
      <c r="AI228" s="74">
        <v>0</v>
      </c>
      <c r="AJ228" s="74">
        <v>0</v>
      </c>
      <c r="AK228" s="74">
        <v>0</v>
      </c>
      <c r="AL228" s="74">
        <v>0</v>
      </c>
      <c r="AM228" s="74">
        <v>0</v>
      </c>
      <c r="AN228" s="74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ht="16.5" x14ac:dyDescent="0.2">
      <c r="A229" s="74">
        <v>10225</v>
      </c>
      <c r="B229" s="74" t="s">
        <v>2344</v>
      </c>
      <c r="C229" s="74" t="s">
        <v>2100</v>
      </c>
      <c r="D229" s="74">
        <v>11</v>
      </c>
      <c r="E229" s="74">
        <v>15</v>
      </c>
      <c r="F229" s="74">
        <v>15</v>
      </c>
      <c r="G229" s="74">
        <v>11</v>
      </c>
      <c r="H229" s="74">
        <v>6</v>
      </c>
      <c r="I229" s="74">
        <v>15</v>
      </c>
      <c r="J229" s="74">
        <v>15</v>
      </c>
      <c r="K229" s="74">
        <v>15</v>
      </c>
      <c r="L229" s="74">
        <v>11</v>
      </c>
      <c r="M229" s="74">
        <v>6</v>
      </c>
      <c r="N229" s="74">
        <v>3</v>
      </c>
      <c r="O229" s="74">
        <v>16</v>
      </c>
      <c r="P229" s="74">
        <v>11</v>
      </c>
      <c r="Q229" s="74">
        <v>11</v>
      </c>
      <c r="R229" s="74">
        <v>6</v>
      </c>
      <c r="S229" s="74">
        <v>6</v>
      </c>
      <c r="T229" s="74">
        <v>3</v>
      </c>
      <c r="U229" s="74">
        <v>1</v>
      </c>
      <c r="V229" s="74">
        <v>16</v>
      </c>
      <c r="W229" s="74">
        <v>3</v>
      </c>
      <c r="X229" s="74">
        <v>9</v>
      </c>
      <c r="Y229" s="74">
        <v>3</v>
      </c>
      <c r="Z229" s="74">
        <v>3</v>
      </c>
      <c r="AA229" s="74">
        <v>1</v>
      </c>
      <c r="AB229" s="74">
        <v>1</v>
      </c>
      <c r="AC229" s="74">
        <v>15</v>
      </c>
      <c r="AD229" s="74">
        <v>3</v>
      </c>
      <c r="AE229" s="74">
        <v>9</v>
      </c>
      <c r="AF229" s="74">
        <v>3</v>
      </c>
      <c r="AG229" s="74">
        <v>3</v>
      </c>
      <c r="AH229" s="74">
        <v>1</v>
      </c>
      <c r="AI229" s="74">
        <v>0</v>
      </c>
      <c r="AJ229" s="74">
        <v>0</v>
      </c>
      <c r="AK229" s="74">
        <v>0</v>
      </c>
      <c r="AL229" s="74">
        <v>0</v>
      </c>
      <c r="AM229" s="74">
        <v>0</v>
      </c>
      <c r="AN229" s="74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ht="16.5" x14ac:dyDescent="0.2">
      <c r="A230" s="74">
        <v>10226</v>
      </c>
      <c r="B230" s="74" t="s">
        <v>2345</v>
      </c>
      <c r="C230" s="74" t="s">
        <v>2101</v>
      </c>
      <c r="D230" s="74">
        <v>11</v>
      </c>
      <c r="E230" s="74">
        <v>15</v>
      </c>
      <c r="F230" s="74">
        <v>15</v>
      </c>
      <c r="G230" s="74">
        <v>11</v>
      </c>
      <c r="H230" s="74">
        <v>6</v>
      </c>
      <c r="I230" s="74">
        <v>15</v>
      </c>
      <c r="J230" s="74">
        <v>15</v>
      </c>
      <c r="K230" s="74">
        <v>15</v>
      </c>
      <c r="L230" s="74">
        <v>11</v>
      </c>
      <c r="M230" s="74">
        <v>6</v>
      </c>
      <c r="N230" s="74">
        <v>3</v>
      </c>
      <c r="O230" s="74">
        <v>16</v>
      </c>
      <c r="P230" s="74">
        <v>11</v>
      </c>
      <c r="Q230" s="74">
        <v>11</v>
      </c>
      <c r="R230" s="74">
        <v>6</v>
      </c>
      <c r="S230" s="74">
        <v>6</v>
      </c>
      <c r="T230" s="74">
        <v>3</v>
      </c>
      <c r="U230" s="74">
        <v>1</v>
      </c>
      <c r="V230" s="74">
        <v>16</v>
      </c>
      <c r="W230" s="74">
        <v>3</v>
      </c>
      <c r="X230" s="74">
        <v>10</v>
      </c>
      <c r="Y230" s="74">
        <v>3</v>
      </c>
      <c r="Z230" s="74">
        <v>3</v>
      </c>
      <c r="AA230" s="74">
        <v>1</v>
      </c>
      <c r="AB230" s="74">
        <v>1</v>
      </c>
      <c r="AC230" s="74">
        <v>15</v>
      </c>
      <c r="AD230" s="74">
        <v>3</v>
      </c>
      <c r="AE230" s="74">
        <v>9</v>
      </c>
      <c r="AF230" s="74">
        <v>3</v>
      </c>
      <c r="AG230" s="74">
        <v>3</v>
      </c>
      <c r="AH230" s="74">
        <v>1</v>
      </c>
      <c r="AI230" s="74">
        <v>0</v>
      </c>
      <c r="AJ230" s="74">
        <v>0</v>
      </c>
      <c r="AK230" s="74">
        <v>0</v>
      </c>
      <c r="AL230" s="74">
        <v>0</v>
      </c>
      <c r="AM230" s="74">
        <v>0</v>
      </c>
      <c r="AN230" s="74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ht="16.5" x14ac:dyDescent="0.2">
      <c r="A231" s="74">
        <v>10227</v>
      </c>
      <c r="B231" s="74" t="s">
        <v>2346</v>
      </c>
      <c r="C231" s="74" t="s">
        <v>2101</v>
      </c>
      <c r="D231" s="74">
        <v>11</v>
      </c>
      <c r="E231" s="74">
        <v>15</v>
      </c>
      <c r="F231" s="74">
        <v>15</v>
      </c>
      <c r="G231" s="74">
        <v>11</v>
      </c>
      <c r="H231" s="74">
        <v>6</v>
      </c>
      <c r="I231" s="74">
        <v>15</v>
      </c>
      <c r="J231" s="74">
        <v>15</v>
      </c>
      <c r="K231" s="74">
        <v>15</v>
      </c>
      <c r="L231" s="74">
        <v>11</v>
      </c>
      <c r="M231" s="74">
        <v>6</v>
      </c>
      <c r="N231" s="74">
        <v>3</v>
      </c>
      <c r="O231" s="74">
        <v>16</v>
      </c>
      <c r="P231" s="74">
        <v>11</v>
      </c>
      <c r="Q231" s="74">
        <v>11</v>
      </c>
      <c r="R231" s="74">
        <v>6</v>
      </c>
      <c r="S231" s="74">
        <v>6</v>
      </c>
      <c r="T231" s="74">
        <v>3</v>
      </c>
      <c r="U231" s="74">
        <v>1</v>
      </c>
      <c r="V231" s="74">
        <v>16</v>
      </c>
      <c r="W231" s="74">
        <v>3</v>
      </c>
      <c r="X231" s="74">
        <v>11</v>
      </c>
      <c r="Y231" s="74">
        <v>3</v>
      </c>
      <c r="Z231" s="74">
        <v>3</v>
      </c>
      <c r="AA231" s="74">
        <v>1</v>
      </c>
      <c r="AB231" s="74">
        <v>1</v>
      </c>
      <c r="AC231" s="74">
        <v>15</v>
      </c>
      <c r="AD231" s="74">
        <v>3</v>
      </c>
      <c r="AE231" s="74">
        <v>9</v>
      </c>
      <c r="AF231" s="74">
        <v>3</v>
      </c>
      <c r="AG231" s="74">
        <v>3</v>
      </c>
      <c r="AH231" s="74">
        <v>1</v>
      </c>
      <c r="AI231" s="74">
        <v>0</v>
      </c>
      <c r="AJ231" s="74">
        <v>0</v>
      </c>
      <c r="AK231" s="74">
        <v>0</v>
      </c>
      <c r="AL231" s="74">
        <v>0</v>
      </c>
      <c r="AM231" s="74">
        <v>0</v>
      </c>
      <c r="AN231" s="74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ht="16.5" x14ac:dyDescent="0.2">
      <c r="A232" s="74">
        <v>10228</v>
      </c>
      <c r="B232" s="74" t="s">
        <v>2347</v>
      </c>
      <c r="C232" s="74" t="s">
        <v>3486</v>
      </c>
      <c r="D232" s="74">
        <v>11</v>
      </c>
      <c r="E232" s="74">
        <v>15</v>
      </c>
      <c r="F232" s="74">
        <v>15</v>
      </c>
      <c r="G232" s="74">
        <v>11</v>
      </c>
      <c r="H232" s="74">
        <v>6</v>
      </c>
      <c r="I232" s="74">
        <v>15</v>
      </c>
      <c r="J232" s="74">
        <v>15</v>
      </c>
      <c r="K232" s="74">
        <v>15</v>
      </c>
      <c r="L232" s="74">
        <v>12</v>
      </c>
      <c r="M232" s="74">
        <v>6</v>
      </c>
      <c r="N232" s="74">
        <v>3</v>
      </c>
      <c r="O232" s="74">
        <v>16</v>
      </c>
      <c r="P232" s="74">
        <v>11</v>
      </c>
      <c r="Q232" s="74">
        <v>11</v>
      </c>
      <c r="R232" s="74">
        <v>6</v>
      </c>
      <c r="S232" s="74">
        <v>6</v>
      </c>
      <c r="T232" s="74">
        <v>3</v>
      </c>
      <c r="U232" s="74">
        <v>1</v>
      </c>
      <c r="V232" s="74">
        <v>16</v>
      </c>
      <c r="W232" s="74">
        <v>3</v>
      </c>
      <c r="X232" s="74">
        <v>11</v>
      </c>
      <c r="Y232" s="74">
        <v>3</v>
      </c>
      <c r="Z232" s="74">
        <v>3</v>
      </c>
      <c r="AA232" s="74">
        <v>1</v>
      </c>
      <c r="AB232" s="74">
        <v>1</v>
      </c>
      <c r="AC232" s="74">
        <v>15</v>
      </c>
      <c r="AD232" s="74">
        <v>3</v>
      </c>
      <c r="AE232" s="74">
        <v>9</v>
      </c>
      <c r="AF232" s="74">
        <v>3</v>
      </c>
      <c r="AG232" s="74">
        <v>3</v>
      </c>
      <c r="AH232" s="74">
        <v>1</v>
      </c>
      <c r="AI232" s="74">
        <v>0</v>
      </c>
      <c r="AJ232" s="74">
        <v>0</v>
      </c>
      <c r="AK232" s="74">
        <v>0</v>
      </c>
      <c r="AL232" s="74">
        <v>0</v>
      </c>
      <c r="AM232" s="74">
        <v>0</v>
      </c>
      <c r="AN232" s="74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ht="16.5" x14ac:dyDescent="0.2">
      <c r="A233" s="74">
        <v>10229</v>
      </c>
      <c r="B233" s="74" t="s">
        <v>2348</v>
      </c>
      <c r="C233" s="74" t="s">
        <v>2098</v>
      </c>
      <c r="D233" s="74">
        <v>11</v>
      </c>
      <c r="E233" s="74">
        <v>15</v>
      </c>
      <c r="F233" s="74">
        <v>15</v>
      </c>
      <c r="G233" s="74">
        <v>11</v>
      </c>
      <c r="H233" s="74">
        <v>6</v>
      </c>
      <c r="I233" s="74">
        <v>15</v>
      </c>
      <c r="J233" s="74">
        <v>15</v>
      </c>
      <c r="K233" s="74">
        <v>15</v>
      </c>
      <c r="L233" s="74">
        <v>12</v>
      </c>
      <c r="M233" s="74">
        <v>6</v>
      </c>
      <c r="N233" s="74">
        <v>3</v>
      </c>
      <c r="O233" s="74">
        <v>16</v>
      </c>
      <c r="P233" s="74">
        <v>11</v>
      </c>
      <c r="Q233" s="74">
        <v>12</v>
      </c>
      <c r="R233" s="74">
        <v>6</v>
      </c>
      <c r="S233" s="74">
        <v>6</v>
      </c>
      <c r="T233" s="74">
        <v>3</v>
      </c>
      <c r="U233" s="74">
        <v>1</v>
      </c>
      <c r="V233" s="74">
        <v>16</v>
      </c>
      <c r="W233" s="74">
        <v>3</v>
      </c>
      <c r="X233" s="74">
        <v>11</v>
      </c>
      <c r="Y233" s="74">
        <v>3</v>
      </c>
      <c r="Z233" s="74">
        <v>3</v>
      </c>
      <c r="AA233" s="74">
        <v>1</v>
      </c>
      <c r="AB233" s="74">
        <v>1</v>
      </c>
      <c r="AC233" s="74">
        <v>15</v>
      </c>
      <c r="AD233" s="74">
        <v>3</v>
      </c>
      <c r="AE233" s="74">
        <v>9</v>
      </c>
      <c r="AF233" s="74">
        <v>3</v>
      </c>
      <c r="AG233" s="74">
        <v>3</v>
      </c>
      <c r="AH233" s="74">
        <v>1</v>
      </c>
      <c r="AI233" s="74">
        <v>0</v>
      </c>
      <c r="AJ233" s="74">
        <v>0</v>
      </c>
      <c r="AK233" s="74">
        <v>0</v>
      </c>
      <c r="AL233" s="74">
        <v>0</v>
      </c>
      <c r="AM233" s="74">
        <v>0</v>
      </c>
      <c r="AN233" s="74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ht="16.5" x14ac:dyDescent="0.2">
      <c r="A234" s="74">
        <v>10230</v>
      </c>
      <c r="B234" s="74" t="s">
        <v>2349</v>
      </c>
      <c r="C234" s="74" t="s">
        <v>2100</v>
      </c>
      <c r="D234" s="74">
        <v>11</v>
      </c>
      <c r="E234" s="74">
        <v>15</v>
      </c>
      <c r="F234" s="74">
        <v>15</v>
      </c>
      <c r="G234" s="74">
        <v>11</v>
      </c>
      <c r="H234" s="74">
        <v>6</v>
      </c>
      <c r="I234" s="74">
        <v>15</v>
      </c>
      <c r="J234" s="74">
        <v>15</v>
      </c>
      <c r="K234" s="74">
        <v>15</v>
      </c>
      <c r="L234" s="74">
        <v>12</v>
      </c>
      <c r="M234" s="74">
        <v>6</v>
      </c>
      <c r="N234" s="74">
        <v>3</v>
      </c>
      <c r="O234" s="74">
        <v>16</v>
      </c>
      <c r="P234" s="74">
        <v>11</v>
      </c>
      <c r="Q234" s="74">
        <v>12</v>
      </c>
      <c r="R234" s="74">
        <v>6</v>
      </c>
      <c r="S234" s="74">
        <v>6</v>
      </c>
      <c r="T234" s="74">
        <v>3</v>
      </c>
      <c r="U234" s="74">
        <v>1</v>
      </c>
      <c r="V234" s="74">
        <v>17</v>
      </c>
      <c r="W234" s="74">
        <v>3</v>
      </c>
      <c r="X234" s="74">
        <v>11</v>
      </c>
      <c r="Y234" s="74">
        <v>3</v>
      </c>
      <c r="Z234" s="74">
        <v>3</v>
      </c>
      <c r="AA234" s="74">
        <v>1</v>
      </c>
      <c r="AB234" s="74">
        <v>1</v>
      </c>
      <c r="AC234" s="74">
        <v>15</v>
      </c>
      <c r="AD234" s="74">
        <v>3</v>
      </c>
      <c r="AE234" s="74">
        <v>9</v>
      </c>
      <c r="AF234" s="74">
        <v>3</v>
      </c>
      <c r="AG234" s="74">
        <v>3</v>
      </c>
      <c r="AH234" s="74">
        <v>1</v>
      </c>
      <c r="AI234" s="74">
        <v>0</v>
      </c>
      <c r="AJ234" s="74">
        <v>0</v>
      </c>
      <c r="AK234" s="74">
        <v>0</v>
      </c>
      <c r="AL234" s="74">
        <v>0</v>
      </c>
      <c r="AM234" s="74">
        <v>0</v>
      </c>
      <c r="AN234" s="7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ht="16.5" x14ac:dyDescent="0.2">
      <c r="A235" s="74">
        <v>10231</v>
      </c>
      <c r="B235" s="74" t="s">
        <v>2350</v>
      </c>
      <c r="C235" s="74" t="s">
        <v>2100</v>
      </c>
      <c r="D235" s="74">
        <v>11</v>
      </c>
      <c r="E235" s="74">
        <v>15</v>
      </c>
      <c r="F235" s="74">
        <v>15</v>
      </c>
      <c r="G235" s="74">
        <v>11</v>
      </c>
      <c r="H235" s="74">
        <v>6</v>
      </c>
      <c r="I235" s="74">
        <v>15</v>
      </c>
      <c r="J235" s="74">
        <v>15</v>
      </c>
      <c r="K235" s="74">
        <v>15</v>
      </c>
      <c r="L235" s="74">
        <v>12</v>
      </c>
      <c r="M235" s="74">
        <v>6</v>
      </c>
      <c r="N235" s="74">
        <v>3</v>
      </c>
      <c r="O235" s="74">
        <v>16</v>
      </c>
      <c r="P235" s="74">
        <v>11</v>
      </c>
      <c r="Q235" s="74">
        <v>12</v>
      </c>
      <c r="R235" s="74">
        <v>6</v>
      </c>
      <c r="S235" s="74">
        <v>6</v>
      </c>
      <c r="T235" s="74">
        <v>3</v>
      </c>
      <c r="U235" s="74">
        <v>1</v>
      </c>
      <c r="V235" s="74">
        <v>18</v>
      </c>
      <c r="W235" s="74">
        <v>3</v>
      </c>
      <c r="X235" s="74">
        <v>11</v>
      </c>
      <c r="Y235" s="74">
        <v>3</v>
      </c>
      <c r="Z235" s="74">
        <v>3</v>
      </c>
      <c r="AA235" s="74">
        <v>1</v>
      </c>
      <c r="AB235" s="74">
        <v>1</v>
      </c>
      <c r="AC235" s="74">
        <v>15</v>
      </c>
      <c r="AD235" s="74">
        <v>3</v>
      </c>
      <c r="AE235" s="74">
        <v>9</v>
      </c>
      <c r="AF235" s="74">
        <v>3</v>
      </c>
      <c r="AG235" s="74">
        <v>3</v>
      </c>
      <c r="AH235" s="74">
        <v>1</v>
      </c>
      <c r="AI235" s="74">
        <v>0</v>
      </c>
      <c r="AJ235" s="74">
        <v>0</v>
      </c>
      <c r="AK235" s="74">
        <v>0</v>
      </c>
      <c r="AL235" s="74">
        <v>0</v>
      </c>
      <c r="AM235" s="74">
        <v>0</v>
      </c>
      <c r="AN235" s="74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ht="16.5" x14ac:dyDescent="0.2">
      <c r="A236" s="74">
        <v>10232</v>
      </c>
      <c r="B236" s="74" t="s">
        <v>2351</v>
      </c>
      <c r="C236" s="74" t="s">
        <v>3491</v>
      </c>
      <c r="D236" s="74">
        <v>11</v>
      </c>
      <c r="E236" s="74">
        <v>15</v>
      </c>
      <c r="F236" s="74">
        <v>15</v>
      </c>
      <c r="G236" s="74">
        <v>11</v>
      </c>
      <c r="H236" s="74">
        <v>6</v>
      </c>
      <c r="I236" s="74">
        <v>15</v>
      </c>
      <c r="J236" s="74">
        <v>15</v>
      </c>
      <c r="K236" s="74">
        <v>15</v>
      </c>
      <c r="L236" s="74">
        <v>12</v>
      </c>
      <c r="M236" s="74">
        <v>6</v>
      </c>
      <c r="N236" s="74">
        <v>3</v>
      </c>
      <c r="O236" s="74">
        <v>16</v>
      </c>
      <c r="P236" s="74">
        <v>11</v>
      </c>
      <c r="Q236" s="74">
        <v>12</v>
      </c>
      <c r="R236" s="74">
        <v>6</v>
      </c>
      <c r="S236" s="74">
        <v>6</v>
      </c>
      <c r="T236" s="74">
        <v>3</v>
      </c>
      <c r="U236" s="74">
        <v>2</v>
      </c>
      <c r="V236" s="74">
        <v>18</v>
      </c>
      <c r="W236" s="74">
        <v>3</v>
      </c>
      <c r="X236" s="74">
        <v>11</v>
      </c>
      <c r="Y236" s="74">
        <v>3</v>
      </c>
      <c r="Z236" s="74">
        <v>3</v>
      </c>
      <c r="AA236" s="74">
        <v>2</v>
      </c>
      <c r="AB236" s="74">
        <v>1</v>
      </c>
      <c r="AC236" s="74">
        <v>15</v>
      </c>
      <c r="AD236" s="74">
        <v>3</v>
      </c>
      <c r="AE236" s="74">
        <v>9</v>
      </c>
      <c r="AF236" s="74">
        <v>3</v>
      </c>
      <c r="AG236" s="74">
        <v>3</v>
      </c>
      <c r="AH236" s="74">
        <v>1</v>
      </c>
      <c r="AI236" s="74">
        <v>0</v>
      </c>
      <c r="AJ236" s="74">
        <v>0</v>
      </c>
      <c r="AK236" s="74">
        <v>0</v>
      </c>
      <c r="AL236" s="74">
        <v>0</v>
      </c>
      <c r="AM236" s="74">
        <v>0</v>
      </c>
      <c r="AN236" s="74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ht="16.5" x14ac:dyDescent="0.2">
      <c r="A237" s="74">
        <v>10233</v>
      </c>
      <c r="B237" s="74" t="s">
        <v>2352</v>
      </c>
      <c r="C237" s="74" t="s">
        <v>3491</v>
      </c>
      <c r="D237" s="74">
        <v>11</v>
      </c>
      <c r="E237" s="74">
        <v>15</v>
      </c>
      <c r="F237" s="74">
        <v>15</v>
      </c>
      <c r="G237" s="74">
        <v>11</v>
      </c>
      <c r="H237" s="74">
        <v>6</v>
      </c>
      <c r="I237" s="74">
        <v>15</v>
      </c>
      <c r="J237" s="74">
        <v>15</v>
      </c>
      <c r="K237" s="74">
        <v>15</v>
      </c>
      <c r="L237" s="74">
        <v>12</v>
      </c>
      <c r="M237" s="74">
        <v>6</v>
      </c>
      <c r="N237" s="74">
        <v>3</v>
      </c>
      <c r="O237" s="74">
        <v>16</v>
      </c>
      <c r="P237" s="74">
        <v>11</v>
      </c>
      <c r="Q237" s="74">
        <v>12</v>
      </c>
      <c r="R237" s="74">
        <v>6</v>
      </c>
      <c r="S237" s="74">
        <v>6</v>
      </c>
      <c r="T237" s="74">
        <v>3</v>
      </c>
      <c r="U237" s="74">
        <v>3</v>
      </c>
      <c r="V237" s="74">
        <v>18</v>
      </c>
      <c r="W237" s="74">
        <v>3</v>
      </c>
      <c r="X237" s="74">
        <v>11</v>
      </c>
      <c r="Y237" s="74">
        <v>3</v>
      </c>
      <c r="Z237" s="74">
        <v>3</v>
      </c>
      <c r="AA237" s="74">
        <v>3</v>
      </c>
      <c r="AB237" s="74">
        <v>1</v>
      </c>
      <c r="AC237" s="74">
        <v>15</v>
      </c>
      <c r="AD237" s="74">
        <v>3</v>
      </c>
      <c r="AE237" s="74">
        <v>9</v>
      </c>
      <c r="AF237" s="74">
        <v>3</v>
      </c>
      <c r="AG237" s="74">
        <v>3</v>
      </c>
      <c r="AH237" s="74">
        <v>1</v>
      </c>
      <c r="AI237" s="74">
        <v>0</v>
      </c>
      <c r="AJ237" s="74">
        <v>0</v>
      </c>
      <c r="AK237" s="74">
        <v>0</v>
      </c>
      <c r="AL237" s="74">
        <v>0</v>
      </c>
      <c r="AM237" s="74">
        <v>0</v>
      </c>
      <c r="AN237" s="74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ht="16.5" x14ac:dyDescent="0.2">
      <c r="A238" s="74">
        <v>10234</v>
      </c>
      <c r="B238" s="74" t="s">
        <v>2353</v>
      </c>
      <c r="C238" s="74" t="s">
        <v>2103</v>
      </c>
      <c r="D238" s="74">
        <v>11</v>
      </c>
      <c r="E238" s="74">
        <v>15</v>
      </c>
      <c r="F238" s="74">
        <v>15</v>
      </c>
      <c r="G238" s="74">
        <v>11</v>
      </c>
      <c r="H238" s="74">
        <v>6</v>
      </c>
      <c r="I238" s="74">
        <v>15</v>
      </c>
      <c r="J238" s="74">
        <v>15</v>
      </c>
      <c r="K238" s="74">
        <v>15</v>
      </c>
      <c r="L238" s="74">
        <v>12</v>
      </c>
      <c r="M238" s="74">
        <v>6</v>
      </c>
      <c r="N238" s="74">
        <v>3</v>
      </c>
      <c r="O238" s="74">
        <v>16</v>
      </c>
      <c r="P238" s="74">
        <v>11</v>
      </c>
      <c r="Q238" s="74">
        <v>12</v>
      </c>
      <c r="R238" s="74">
        <v>6</v>
      </c>
      <c r="S238" s="74">
        <v>6</v>
      </c>
      <c r="T238" s="74">
        <v>3</v>
      </c>
      <c r="U238" s="74">
        <v>3</v>
      </c>
      <c r="V238" s="74">
        <v>18</v>
      </c>
      <c r="W238" s="74">
        <v>3</v>
      </c>
      <c r="X238" s="74">
        <v>11</v>
      </c>
      <c r="Y238" s="74">
        <v>3</v>
      </c>
      <c r="Z238" s="74">
        <v>3</v>
      </c>
      <c r="AA238" s="74">
        <v>3</v>
      </c>
      <c r="AB238" s="74">
        <v>1</v>
      </c>
      <c r="AC238" s="74">
        <v>16</v>
      </c>
      <c r="AD238" s="74">
        <v>3</v>
      </c>
      <c r="AE238" s="74">
        <v>9</v>
      </c>
      <c r="AF238" s="74">
        <v>3</v>
      </c>
      <c r="AG238" s="74">
        <v>3</v>
      </c>
      <c r="AH238" s="74">
        <v>1</v>
      </c>
      <c r="AI238" s="74">
        <v>0</v>
      </c>
      <c r="AJ238" s="74">
        <v>0</v>
      </c>
      <c r="AK238" s="74">
        <v>0</v>
      </c>
      <c r="AL238" s="74">
        <v>0</v>
      </c>
      <c r="AM238" s="74">
        <v>0</v>
      </c>
      <c r="AN238" s="74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ht="16.5" x14ac:dyDescent="0.2">
      <c r="A239" s="74">
        <v>10235</v>
      </c>
      <c r="B239" s="74" t="s">
        <v>2354</v>
      </c>
      <c r="C239" s="74" t="s">
        <v>2103</v>
      </c>
      <c r="D239" s="74">
        <v>11</v>
      </c>
      <c r="E239" s="74">
        <v>15</v>
      </c>
      <c r="F239" s="74">
        <v>15</v>
      </c>
      <c r="G239" s="74">
        <v>11</v>
      </c>
      <c r="H239" s="74">
        <v>6</v>
      </c>
      <c r="I239" s="74">
        <v>15</v>
      </c>
      <c r="J239" s="74">
        <v>15</v>
      </c>
      <c r="K239" s="74">
        <v>15</v>
      </c>
      <c r="L239" s="74">
        <v>12</v>
      </c>
      <c r="M239" s="74">
        <v>6</v>
      </c>
      <c r="N239" s="74">
        <v>3</v>
      </c>
      <c r="O239" s="74">
        <v>16</v>
      </c>
      <c r="P239" s="74">
        <v>11</v>
      </c>
      <c r="Q239" s="74">
        <v>12</v>
      </c>
      <c r="R239" s="74">
        <v>6</v>
      </c>
      <c r="S239" s="74">
        <v>6</v>
      </c>
      <c r="T239" s="74">
        <v>3</v>
      </c>
      <c r="U239" s="74">
        <v>3</v>
      </c>
      <c r="V239" s="74">
        <v>18</v>
      </c>
      <c r="W239" s="74">
        <v>3</v>
      </c>
      <c r="X239" s="74">
        <v>11</v>
      </c>
      <c r="Y239" s="74">
        <v>3</v>
      </c>
      <c r="Z239" s="74">
        <v>3</v>
      </c>
      <c r="AA239" s="74">
        <v>3</v>
      </c>
      <c r="AB239" s="74">
        <v>1</v>
      </c>
      <c r="AC239" s="74">
        <v>17</v>
      </c>
      <c r="AD239" s="74">
        <v>3</v>
      </c>
      <c r="AE239" s="74">
        <v>9</v>
      </c>
      <c r="AF239" s="74">
        <v>3</v>
      </c>
      <c r="AG239" s="74">
        <v>3</v>
      </c>
      <c r="AH239" s="74">
        <v>1</v>
      </c>
      <c r="AI239" s="74">
        <v>0</v>
      </c>
      <c r="AJ239" s="74">
        <v>0</v>
      </c>
      <c r="AK239" s="74">
        <v>0</v>
      </c>
      <c r="AL239" s="74">
        <v>0</v>
      </c>
      <c r="AM239" s="74">
        <v>0</v>
      </c>
      <c r="AN239" s="74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ht="16.5" x14ac:dyDescent="0.2">
      <c r="A240" s="74">
        <v>10236</v>
      </c>
      <c r="B240" s="74" t="s">
        <v>2355</v>
      </c>
      <c r="C240" s="74" t="s">
        <v>2103</v>
      </c>
      <c r="D240" s="74">
        <v>11</v>
      </c>
      <c r="E240" s="74">
        <v>15</v>
      </c>
      <c r="F240" s="74">
        <v>15</v>
      </c>
      <c r="G240" s="74">
        <v>11</v>
      </c>
      <c r="H240" s="74">
        <v>6</v>
      </c>
      <c r="I240" s="74">
        <v>15</v>
      </c>
      <c r="J240" s="74">
        <v>15</v>
      </c>
      <c r="K240" s="74">
        <v>15</v>
      </c>
      <c r="L240" s="74">
        <v>12</v>
      </c>
      <c r="M240" s="74">
        <v>6</v>
      </c>
      <c r="N240" s="74">
        <v>3</v>
      </c>
      <c r="O240" s="74">
        <v>16</v>
      </c>
      <c r="P240" s="74">
        <v>11</v>
      </c>
      <c r="Q240" s="74">
        <v>12</v>
      </c>
      <c r="R240" s="74">
        <v>6</v>
      </c>
      <c r="S240" s="74">
        <v>6</v>
      </c>
      <c r="T240" s="74">
        <v>3</v>
      </c>
      <c r="U240" s="74">
        <v>3</v>
      </c>
      <c r="V240" s="74">
        <v>18</v>
      </c>
      <c r="W240" s="74">
        <v>3</v>
      </c>
      <c r="X240" s="74">
        <v>11</v>
      </c>
      <c r="Y240" s="74">
        <v>3</v>
      </c>
      <c r="Z240" s="74">
        <v>3</v>
      </c>
      <c r="AA240" s="74">
        <v>3</v>
      </c>
      <c r="AB240" s="74">
        <v>1</v>
      </c>
      <c r="AC240" s="74">
        <v>18</v>
      </c>
      <c r="AD240" s="74">
        <v>3</v>
      </c>
      <c r="AE240" s="74">
        <v>9</v>
      </c>
      <c r="AF240" s="74">
        <v>3</v>
      </c>
      <c r="AG240" s="74">
        <v>3</v>
      </c>
      <c r="AH240" s="74">
        <v>1</v>
      </c>
      <c r="AI240" s="74">
        <v>0</v>
      </c>
      <c r="AJ240" s="74">
        <v>0</v>
      </c>
      <c r="AK240" s="74">
        <v>0</v>
      </c>
      <c r="AL240" s="74">
        <v>0</v>
      </c>
      <c r="AM240" s="74">
        <v>0</v>
      </c>
      <c r="AN240" s="74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ht="16.5" x14ac:dyDescent="0.2">
      <c r="A241" s="74">
        <v>10237</v>
      </c>
      <c r="B241" s="74" t="s">
        <v>2356</v>
      </c>
      <c r="C241" s="74" t="s">
        <v>2104</v>
      </c>
      <c r="D241" s="74">
        <v>11</v>
      </c>
      <c r="E241" s="74">
        <v>15</v>
      </c>
      <c r="F241" s="74">
        <v>15</v>
      </c>
      <c r="G241" s="74">
        <v>11</v>
      </c>
      <c r="H241" s="74">
        <v>6</v>
      </c>
      <c r="I241" s="74">
        <v>15</v>
      </c>
      <c r="J241" s="74">
        <v>15</v>
      </c>
      <c r="K241" s="74">
        <v>15</v>
      </c>
      <c r="L241" s="74">
        <v>12</v>
      </c>
      <c r="M241" s="74">
        <v>6</v>
      </c>
      <c r="N241" s="74">
        <v>3</v>
      </c>
      <c r="O241" s="74">
        <v>16</v>
      </c>
      <c r="P241" s="74">
        <v>11</v>
      </c>
      <c r="Q241" s="74">
        <v>12</v>
      </c>
      <c r="R241" s="74">
        <v>6</v>
      </c>
      <c r="S241" s="74">
        <v>6</v>
      </c>
      <c r="T241" s="74">
        <v>3</v>
      </c>
      <c r="U241" s="74">
        <v>3</v>
      </c>
      <c r="V241" s="74">
        <v>18</v>
      </c>
      <c r="W241" s="74">
        <v>3</v>
      </c>
      <c r="X241" s="74">
        <v>11</v>
      </c>
      <c r="Y241" s="74">
        <v>3</v>
      </c>
      <c r="Z241" s="74">
        <v>3</v>
      </c>
      <c r="AA241" s="74">
        <v>3</v>
      </c>
      <c r="AB241" s="74">
        <v>1</v>
      </c>
      <c r="AC241" s="74">
        <v>18</v>
      </c>
      <c r="AD241" s="74">
        <v>4</v>
      </c>
      <c r="AE241" s="74">
        <v>9</v>
      </c>
      <c r="AF241" s="74">
        <v>3</v>
      </c>
      <c r="AG241" s="74">
        <v>3</v>
      </c>
      <c r="AH241" s="74">
        <v>1</v>
      </c>
      <c r="AI241" s="74">
        <v>0</v>
      </c>
      <c r="AJ241" s="74">
        <v>0</v>
      </c>
      <c r="AK241" s="74">
        <v>0</v>
      </c>
      <c r="AL241" s="74">
        <v>0</v>
      </c>
      <c r="AM241" s="74">
        <v>0</v>
      </c>
      <c r="AN241" s="74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ht="16.5" x14ac:dyDescent="0.2">
      <c r="A242" s="74">
        <v>10238</v>
      </c>
      <c r="B242" s="74" t="s">
        <v>2357</v>
      </c>
      <c r="C242" s="74" t="s">
        <v>2104</v>
      </c>
      <c r="D242" s="74">
        <v>11</v>
      </c>
      <c r="E242" s="74">
        <v>15</v>
      </c>
      <c r="F242" s="74">
        <v>15</v>
      </c>
      <c r="G242" s="74">
        <v>11</v>
      </c>
      <c r="H242" s="74">
        <v>6</v>
      </c>
      <c r="I242" s="74">
        <v>15</v>
      </c>
      <c r="J242" s="74">
        <v>15</v>
      </c>
      <c r="K242" s="74">
        <v>15</v>
      </c>
      <c r="L242" s="74">
        <v>12</v>
      </c>
      <c r="M242" s="74">
        <v>6</v>
      </c>
      <c r="N242" s="74">
        <v>3</v>
      </c>
      <c r="O242" s="74">
        <v>16</v>
      </c>
      <c r="P242" s="74">
        <v>11</v>
      </c>
      <c r="Q242" s="74">
        <v>12</v>
      </c>
      <c r="R242" s="74">
        <v>6</v>
      </c>
      <c r="S242" s="74">
        <v>6</v>
      </c>
      <c r="T242" s="74">
        <v>3</v>
      </c>
      <c r="U242" s="74">
        <v>3</v>
      </c>
      <c r="V242" s="74">
        <v>18</v>
      </c>
      <c r="W242" s="74">
        <v>3</v>
      </c>
      <c r="X242" s="74">
        <v>11</v>
      </c>
      <c r="Y242" s="74">
        <v>3</v>
      </c>
      <c r="Z242" s="74">
        <v>3</v>
      </c>
      <c r="AA242" s="74">
        <v>3</v>
      </c>
      <c r="AB242" s="74">
        <v>1</v>
      </c>
      <c r="AC242" s="74">
        <v>18</v>
      </c>
      <c r="AD242" s="74">
        <v>5</v>
      </c>
      <c r="AE242" s="74">
        <v>9</v>
      </c>
      <c r="AF242" s="74">
        <v>3</v>
      </c>
      <c r="AG242" s="74">
        <v>3</v>
      </c>
      <c r="AH242" s="74">
        <v>1</v>
      </c>
      <c r="AI242" s="74">
        <v>0</v>
      </c>
      <c r="AJ242" s="74">
        <v>0</v>
      </c>
      <c r="AK242" s="74">
        <v>0</v>
      </c>
      <c r="AL242" s="74">
        <v>0</v>
      </c>
      <c r="AM242" s="74">
        <v>0</v>
      </c>
      <c r="AN242" s="74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ht="16.5" x14ac:dyDescent="0.2">
      <c r="A243" s="74">
        <v>10239</v>
      </c>
      <c r="B243" s="74" t="s">
        <v>2358</v>
      </c>
      <c r="C243" s="74" t="s">
        <v>2104</v>
      </c>
      <c r="D243" s="74">
        <v>11</v>
      </c>
      <c r="E243" s="74">
        <v>15</v>
      </c>
      <c r="F243" s="74">
        <v>15</v>
      </c>
      <c r="G243" s="74">
        <v>11</v>
      </c>
      <c r="H243" s="74">
        <v>6</v>
      </c>
      <c r="I243" s="74">
        <v>15</v>
      </c>
      <c r="J243" s="74">
        <v>15</v>
      </c>
      <c r="K243" s="74">
        <v>15</v>
      </c>
      <c r="L243" s="74">
        <v>12</v>
      </c>
      <c r="M243" s="74">
        <v>6</v>
      </c>
      <c r="N243" s="74">
        <v>3</v>
      </c>
      <c r="O243" s="74">
        <v>16</v>
      </c>
      <c r="P243" s="74">
        <v>11</v>
      </c>
      <c r="Q243" s="74">
        <v>12</v>
      </c>
      <c r="R243" s="74">
        <v>6</v>
      </c>
      <c r="S243" s="74">
        <v>6</v>
      </c>
      <c r="T243" s="74">
        <v>3</v>
      </c>
      <c r="U243" s="74">
        <v>3</v>
      </c>
      <c r="V243" s="74">
        <v>18</v>
      </c>
      <c r="W243" s="74">
        <v>3</v>
      </c>
      <c r="X243" s="74">
        <v>11</v>
      </c>
      <c r="Y243" s="74">
        <v>3</v>
      </c>
      <c r="Z243" s="74">
        <v>3</v>
      </c>
      <c r="AA243" s="74">
        <v>3</v>
      </c>
      <c r="AB243" s="74">
        <v>1</v>
      </c>
      <c r="AC243" s="74">
        <v>18</v>
      </c>
      <c r="AD243" s="74">
        <v>6</v>
      </c>
      <c r="AE243" s="74">
        <v>9</v>
      </c>
      <c r="AF243" s="74">
        <v>3</v>
      </c>
      <c r="AG243" s="74">
        <v>3</v>
      </c>
      <c r="AH243" s="74">
        <v>1</v>
      </c>
      <c r="AI243" s="74">
        <v>0</v>
      </c>
      <c r="AJ243" s="74">
        <v>0</v>
      </c>
      <c r="AK243" s="74">
        <v>0</v>
      </c>
      <c r="AL243" s="74">
        <v>0</v>
      </c>
      <c r="AM243" s="74">
        <v>0</v>
      </c>
      <c r="AN243" s="74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ht="16.5" x14ac:dyDescent="0.2">
      <c r="A244" s="74">
        <v>10240</v>
      </c>
      <c r="B244" s="74" t="s">
        <v>2359</v>
      </c>
      <c r="C244" s="74" t="s">
        <v>3484</v>
      </c>
      <c r="D244" s="74">
        <v>12</v>
      </c>
      <c r="E244" s="74">
        <v>15</v>
      </c>
      <c r="F244" s="74">
        <v>15</v>
      </c>
      <c r="G244" s="74">
        <v>12</v>
      </c>
      <c r="H244" s="74">
        <v>6</v>
      </c>
      <c r="I244" s="74">
        <v>15</v>
      </c>
      <c r="J244" s="74">
        <v>15</v>
      </c>
      <c r="K244" s="74">
        <v>15</v>
      </c>
      <c r="L244" s="74">
        <v>12</v>
      </c>
      <c r="M244" s="74">
        <v>6</v>
      </c>
      <c r="N244" s="74">
        <v>3</v>
      </c>
      <c r="O244" s="74">
        <v>16</v>
      </c>
      <c r="P244" s="74">
        <v>11</v>
      </c>
      <c r="Q244" s="74">
        <v>12</v>
      </c>
      <c r="R244" s="74">
        <v>6</v>
      </c>
      <c r="S244" s="74">
        <v>6</v>
      </c>
      <c r="T244" s="74">
        <v>3</v>
      </c>
      <c r="U244" s="74">
        <v>3</v>
      </c>
      <c r="V244" s="74">
        <v>18</v>
      </c>
      <c r="W244" s="74">
        <v>3</v>
      </c>
      <c r="X244" s="74">
        <v>11</v>
      </c>
      <c r="Y244" s="74">
        <v>3</v>
      </c>
      <c r="Z244" s="74">
        <v>3</v>
      </c>
      <c r="AA244" s="74">
        <v>3</v>
      </c>
      <c r="AB244" s="74">
        <v>1</v>
      </c>
      <c r="AC244" s="74">
        <v>18</v>
      </c>
      <c r="AD244" s="74">
        <v>6</v>
      </c>
      <c r="AE244" s="74">
        <v>9</v>
      </c>
      <c r="AF244" s="74">
        <v>3</v>
      </c>
      <c r="AG244" s="74">
        <v>3</v>
      </c>
      <c r="AH244" s="74">
        <v>1</v>
      </c>
      <c r="AI244" s="74">
        <v>0</v>
      </c>
      <c r="AJ244" s="74">
        <v>0</v>
      </c>
      <c r="AK244" s="74">
        <v>0</v>
      </c>
      <c r="AL244" s="74">
        <v>0</v>
      </c>
      <c r="AM244" s="74">
        <v>0</v>
      </c>
      <c r="AN244" s="7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ht="16.5" x14ac:dyDescent="0.2">
      <c r="A245" s="74">
        <v>10241</v>
      </c>
      <c r="B245" s="74" t="s">
        <v>2360</v>
      </c>
      <c r="C245" s="74" t="s">
        <v>2097</v>
      </c>
      <c r="D245" s="74">
        <v>12</v>
      </c>
      <c r="E245" s="74">
        <v>15</v>
      </c>
      <c r="F245" s="74">
        <v>15</v>
      </c>
      <c r="G245" s="74">
        <v>12</v>
      </c>
      <c r="H245" s="74">
        <v>6</v>
      </c>
      <c r="I245" s="74">
        <v>15</v>
      </c>
      <c r="J245" s="74">
        <v>15</v>
      </c>
      <c r="K245" s="74">
        <v>15</v>
      </c>
      <c r="L245" s="74">
        <v>12</v>
      </c>
      <c r="M245" s="74">
        <v>6</v>
      </c>
      <c r="N245" s="74">
        <v>3</v>
      </c>
      <c r="O245" s="74">
        <v>16</v>
      </c>
      <c r="P245" s="74">
        <v>12</v>
      </c>
      <c r="Q245" s="74">
        <v>12</v>
      </c>
      <c r="R245" s="74">
        <v>6</v>
      </c>
      <c r="S245" s="74">
        <v>6</v>
      </c>
      <c r="T245" s="74">
        <v>3</v>
      </c>
      <c r="U245" s="74">
        <v>3</v>
      </c>
      <c r="V245" s="74">
        <v>18</v>
      </c>
      <c r="W245" s="74">
        <v>3</v>
      </c>
      <c r="X245" s="74">
        <v>11</v>
      </c>
      <c r="Y245" s="74">
        <v>3</v>
      </c>
      <c r="Z245" s="74">
        <v>3</v>
      </c>
      <c r="AA245" s="74">
        <v>3</v>
      </c>
      <c r="AB245" s="74">
        <v>1</v>
      </c>
      <c r="AC245" s="74">
        <v>18</v>
      </c>
      <c r="AD245" s="74">
        <v>6</v>
      </c>
      <c r="AE245" s="74">
        <v>9</v>
      </c>
      <c r="AF245" s="74">
        <v>3</v>
      </c>
      <c r="AG245" s="74">
        <v>3</v>
      </c>
      <c r="AH245" s="74">
        <v>1</v>
      </c>
      <c r="AI245" s="74">
        <v>0</v>
      </c>
      <c r="AJ245" s="74">
        <v>0</v>
      </c>
      <c r="AK245" s="74">
        <v>0</v>
      </c>
      <c r="AL245" s="74">
        <v>0</v>
      </c>
      <c r="AM245" s="74">
        <v>0</v>
      </c>
      <c r="AN245" s="74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ht="16.5" x14ac:dyDescent="0.2">
      <c r="A246" s="74">
        <v>10242</v>
      </c>
      <c r="B246" s="74" t="s">
        <v>2361</v>
      </c>
      <c r="C246" s="74" t="s">
        <v>3487</v>
      </c>
      <c r="D246" s="74">
        <v>12</v>
      </c>
      <c r="E246" s="74">
        <v>15</v>
      </c>
      <c r="F246" s="74">
        <v>15</v>
      </c>
      <c r="G246" s="74">
        <v>12</v>
      </c>
      <c r="H246" s="74">
        <v>7</v>
      </c>
      <c r="I246" s="74">
        <v>15</v>
      </c>
      <c r="J246" s="74">
        <v>15</v>
      </c>
      <c r="K246" s="74">
        <v>15</v>
      </c>
      <c r="L246" s="74">
        <v>12</v>
      </c>
      <c r="M246" s="74">
        <v>7</v>
      </c>
      <c r="N246" s="74">
        <v>3</v>
      </c>
      <c r="O246" s="74">
        <v>16</v>
      </c>
      <c r="P246" s="74">
        <v>12</v>
      </c>
      <c r="Q246" s="74">
        <v>12</v>
      </c>
      <c r="R246" s="74">
        <v>6</v>
      </c>
      <c r="S246" s="74">
        <v>6</v>
      </c>
      <c r="T246" s="74">
        <v>3</v>
      </c>
      <c r="U246" s="74">
        <v>3</v>
      </c>
      <c r="V246" s="74">
        <v>18</v>
      </c>
      <c r="W246" s="74">
        <v>3</v>
      </c>
      <c r="X246" s="74">
        <v>11</v>
      </c>
      <c r="Y246" s="74">
        <v>3</v>
      </c>
      <c r="Z246" s="74">
        <v>3</v>
      </c>
      <c r="AA246" s="74">
        <v>3</v>
      </c>
      <c r="AB246" s="74">
        <v>1</v>
      </c>
      <c r="AC246" s="74">
        <v>18</v>
      </c>
      <c r="AD246" s="74">
        <v>6</v>
      </c>
      <c r="AE246" s="74">
        <v>9</v>
      </c>
      <c r="AF246" s="74">
        <v>3</v>
      </c>
      <c r="AG246" s="74">
        <v>3</v>
      </c>
      <c r="AH246" s="74">
        <v>1</v>
      </c>
      <c r="AI246" s="74">
        <v>0</v>
      </c>
      <c r="AJ246" s="74">
        <v>0</v>
      </c>
      <c r="AK246" s="74">
        <v>0</v>
      </c>
      <c r="AL246" s="74">
        <v>0</v>
      </c>
      <c r="AM246" s="74">
        <v>0</v>
      </c>
      <c r="AN246" s="74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ht="16.5" x14ac:dyDescent="0.2">
      <c r="A247" s="74">
        <v>10243</v>
      </c>
      <c r="B247" s="74" t="s">
        <v>2362</v>
      </c>
      <c r="C247" s="74" t="s">
        <v>3487</v>
      </c>
      <c r="D247" s="74">
        <v>12</v>
      </c>
      <c r="E247" s="74">
        <v>15</v>
      </c>
      <c r="F247" s="74">
        <v>15</v>
      </c>
      <c r="G247" s="74">
        <v>12</v>
      </c>
      <c r="H247" s="74">
        <v>8</v>
      </c>
      <c r="I247" s="74">
        <v>15</v>
      </c>
      <c r="J247" s="74">
        <v>15</v>
      </c>
      <c r="K247" s="74">
        <v>15</v>
      </c>
      <c r="L247" s="74">
        <v>12</v>
      </c>
      <c r="M247" s="74">
        <v>8</v>
      </c>
      <c r="N247" s="74">
        <v>3</v>
      </c>
      <c r="O247" s="74">
        <v>16</v>
      </c>
      <c r="P247" s="74">
        <v>12</v>
      </c>
      <c r="Q247" s="74">
        <v>12</v>
      </c>
      <c r="R247" s="74">
        <v>6</v>
      </c>
      <c r="S247" s="74">
        <v>6</v>
      </c>
      <c r="T247" s="74">
        <v>3</v>
      </c>
      <c r="U247" s="74">
        <v>3</v>
      </c>
      <c r="V247" s="74">
        <v>18</v>
      </c>
      <c r="W247" s="74">
        <v>3</v>
      </c>
      <c r="X247" s="74">
        <v>11</v>
      </c>
      <c r="Y247" s="74">
        <v>3</v>
      </c>
      <c r="Z247" s="74">
        <v>3</v>
      </c>
      <c r="AA247" s="74">
        <v>3</v>
      </c>
      <c r="AB247" s="74">
        <v>1</v>
      </c>
      <c r="AC247" s="74">
        <v>18</v>
      </c>
      <c r="AD247" s="74">
        <v>6</v>
      </c>
      <c r="AE247" s="74">
        <v>9</v>
      </c>
      <c r="AF247" s="74">
        <v>3</v>
      </c>
      <c r="AG247" s="74">
        <v>3</v>
      </c>
      <c r="AH247" s="74">
        <v>1</v>
      </c>
      <c r="AI247" s="74">
        <v>0</v>
      </c>
      <c r="AJ247" s="74">
        <v>0</v>
      </c>
      <c r="AK247" s="74">
        <v>0</v>
      </c>
      <c r="AL247" s="74">
        <v>0</v>
      </c>
      <c r="AM247" s="74">
        <v>0</v>
      </c>
      <c r="AN247" s="74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ht="16.5" x14ac:dyDescent="0.2">
      <c r="A248" s="74">
        <v>10244</v>
      </c>
      <c r="B248" s="74" t="s">
        <v>2363</v>
      </c>
      <c r="C248" s="74" t="s">
        <v>3487</v>
      </c>
      <c r="D248" s="74">
        <v>12</v>
      </c>
      <c r="E248" s="74">
        <v>15</v>
      </c>
      <c r="F248" s="74">
        <v>15</v>
      </c>
      <c r="G248" s="74">
        <v>12</v>
      </c>
      <c r="H248" s="74">
        <v>9</v>
      </c>
      <c r="I248" s="74">
        <v>15</v>
      </c>
      <c r="J248" s="74">
        <v>15</v>
      </c>
      <c r="K248" s="74">
        <v>15</v>
      </c>
      <c r="L248" s="74">
        <v>12</v>
      </c>
      <c r="M248" s="74">
        <v>9</v>
      </c>
      <c r="N248" s="74">
        <v>3</v>
      </c>
      <c r="O248" s="74">
        <v>16</v>
      </c>
      <c r="P248" s="74">
        <v>12</v>
      </c>
      <c r="Q248" s="74">
        <v>12</v>
      </c>
      <c r="R248" s="74">
        <v>6</v>
      </c>
      <c r="S248" s="74">
        <v>6</v>
      </c>
      <c r="T248" s="74">
        <v>3</v>
      </c>
      <c r="U248" s="74">
        <v>3</v>
      </c>
      <c r="V248" s="74">
        <v>18</v>
      </c>
      <c r="W248" s="74">
        <v>3</v>
      </c>
      <c r="X248" s="74">
        <v>11</v>
      </c>
      <c r="Y248" s="74">
        <v>3</v>
      </c>
      <c r="Z248" s="74">
        <v>3</v>
      </c>
      <c r="AA248" s="74">
        <v>3</v>
      </c>
      <c r="AB248" s="74">
        <v>1</v>
      </c>
      <c r="AC248" s="74">
        <v>18</v>
      </c>
      <c r="AD248" s="74">
        <v>6</v>
      </c>
      <c r="AE248" s="74">
        <v>9</v>
      </c>
      <c r="AF248" s="74">
        <v>3</v>
      </c>
      <c r="AG248" s="74">
        <v>3</v>
      </c>
      <c r="AH248" s="74">
        <v>1</v>
      </c>
      <c r="AI248" s="74">
        <v>0</v>
      </c>
      <c r="AJ248" s="74">
        <v>0</v>
      </c>
      <c r="AK248" s="74">
        <v>0</v>
      </c>
      <c r="AL248" s="74">
        <v>0</v>
      </c>
      <c r="AM248" s="74">
        <v>0</v>
      </c>
      <c r="AN248" s="74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ht="16.5" x14ac:dyDescent="0.2">
      <c r="A249" s="74">
        <v>10245</v>
      </c>
      <c r="B249" s="74" t="s">
        <v>2364</v>
      </c>
      <c r="C249" s="74" t="s">
        <v>2096</v>
      </c>
      <c r="D249" s="74">
        <v>12</v>
      </c>
      <c r="E249" s="74">
        <v>15</v>
      </c>
      <c r="F249" s="74">
        <v>15</v>
      </c>
      <c r="G249" s="74">
        <v>12</v>
      </c>
      <c r="H249" s="74">
        <v>9</v>
      </c>
      <c r="I249" s="74">
        <v>15</v>
      </c>
      <c r="J249" s="74">
        <v>15</v>
      </c>
      <c r="K249" s="74">
        <v>15</v>
      </c>
      <c r="L249" s="74">
        <v>12</v>
      </c>
      <c r="M249" s="74">
        <v>9</v>
      </c>
      <c r="N249" s="74">
        <v>3</v>
      </c>
      <c r="O249" s="74">
        <v>16</v>
      </c>
      <c r="P249" s="74">
        <v>12</v>
      </c>
      <c r="Q249" s="74">
        <v>12</v>
      </c>
      <c r="R249" s="74">
        <v>7</v>
      </c>
      <c r="S249" s="74">
        <v>6</v>
      </c>
      <c r="T249" s="74">
        <v>3</v>
      </c>
      <c r="U249" s="74">
        <v>3</v>
      </c>
      <c r="V249" s="74">
        <v>18</v>
      </c>
      <c r="W249" s="74">
        <v>3</v>
      </c>
      <c r="X249" s="74">
        <v>11</v>
      </c>
      <c r="Y249" s="74">
        <v>3</v>
      </c>
      <c r="Z249" s="74">
        <v>3</v>
      </c>
      <c r="AA249" s="74">
        <v>3</v>
      </c>
      <c r="AB249" s="74">
        <v>1</v>
      </c>
      <c r="AC249" s="74">
        <v>18</v>
      </c>
      <c r="AD249" s="74">
        <v>6</v>
      </c>
      <c r="AE249" s="74">
        <v>9</v>
      </c>
      <c r="AF249" s="74">
        <v>3</v>
      </c>
      <c r="AG249" s="74">
        <v>3</v>
      </c>
      <c r="AH249" s="74">
        <v>1</v>
      </c>
      <c r="AI249" s="74">
        <v>0</v>
      </c>
      <c r="AJ249" s="74">
        <v>0</v>
      </c>
      <c r="AK249" s="74">
        <v>0</v>
      </c>
      <c r="AL249" s="74">
        <v>0</v>
      </c>
      <c r="AM249" s="74">
        <v>0</v>
      </c>
      <c r="AN249" s="74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ht="16.5" x14ac:dyDescent="0.2">
      <c r="A250" s="74">
        <v>10246</v>
      </c>
      <c r="B250" s="74" t="s">
        <v>2365</v>
      </c>
      <c r="C250" s="74" t="s">
        <v>2096</v>
      </c>
      <c r="D250" s="74">
        <v>12</v>
      </c>
      <c r="E250" s="74">
        <v>15</v>
      </c>
      <c r="F250" s="74">
        <v>15</v>
      </c>
      <c r="G250" s="74">
        <v>12</v>
      </c>
      <c r="H250" s="74">
        <v>9</v>
      </c>
      <c r="I250" s="74">
        <v>15</v>
      </c>
      <c r="J250" s="74">
        <v>15</v>
      </c>
      <c r="K250" s="74">
        <v>15</v>
      </c>
      <c r="L250" s="74">
        <v>12</v>
      </c>
      <c r="M250" s="74">
        <v>9</v>
      </c>
      <c r="N250" s="74">
        <v>3</v>
      </c>
      <c r="O250" s="74">
        <v>16</v>
      </c>
      <c r="P250" s="74">
        <v>12</v>
      </c>
      <c r="Q250" s="74">
        <v>12</v>
      </c>
      <c r="R250" s="74">
        <v>8</v>
      </c>
      <c r="S250" s="74">
        <v>6</v>
      </c>
      <c r="T250" s="74">
        <v>3</v>
      </c>
      <c r="U250" s="74">
        <v>3</v>
      </c>
      <c r="V250" s="74">
        <v>18</v>
      </c>
      <c r="W250" s="74">
        <v>3</v>
      </c>
      <c r="X250" s="74">
        <v>11</v>
      </c>
      <c r="Y250" s="74">
        <v>3</v>
      </c>
      <c r="Z250" s="74">
        <v>3</v>
      </c>
      <c r="AA250" s="74">
        <v>3</v>
      </c>
      <c r="AB250" s="74">
        <v>1</v>
      </c>
      <c r="AC250" s="74">
        <v>18</v>
      </c>
      <c r="AD250" s="74">
        <v>6</v>
      </c>
      <c r="AE250" s="74">
        <v>9</v>
      </c>
      <c r="AF250" s="74">
        <v>3</v>
      </c>
      <c r="AG250" s="74">
        <v>3</v>
      </c>
      <c r="AH250" s="74">
        <v>1</v>
      </c>
      <c r="AI250" s="74">
        <v>0</v>
      </c>
      <c r="AJ250" s="74">
        <v>0</v>
      </c>
      <c r="AK250" s="74">
        <v>0</v>
      </c>
      <c r="AL250" s="74">
        <v>0</v>
      </c>
      <c r="AM250" s="74">
        <v>0</v>
      </c>
      <c r="AN250" s="74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ht="16.5" x14ac:dyDescent="0.2">
      <c r="A251" s="74">
        <v>10247</v>
      </c>
      <c r="B251" s="74" t="s">
        <v>2366</v>
      </c>
      <c r="C251" s="74" t="s">
        <v>2096</v>
      </c>
      <c r="D251" s="74">
        <v>12</v>
      </c>
      <c r="E251" s="74">
        <v>15</v>
      </c>
      <c r="F251" s="74">
        <v>15</v>
      </c>
      <c r="G251" s="74">
        <v>12</v>
      </c>
      <c r="H251" s="74">
        <v>9</v>
      </c>
      <c r="I251" s="74">
        <v>15</v>
      </c>
      <c r="J251" s="74">
        <v>15</v>
      </c>
      <c r="K251" s="74">
        <v>15</v>
      </c>
      <c r="L251" s="74">
        <v>12</v>
      </c>
      <c r="M251" s="74">
        <v>9</v>
      </c>
      <c r="N251" s="74">
        <v>3</v>
      </c>
      <c r="O251" s="74">
        <v>16</v>
      </c>
      <c r="P251" s="74">
        <v>12</v>
      </c>
      <c r="Q251" s="74">
        <v>12</v>
      </c>
      <c r="R251" s="74">
        <v>9</v>
      </c>
      <c r="S251" s="74">
        <v>6</v>
      </c>
      <c r="T251" s="74">
        <v>3</v>
      </c>
      <c r="U251" s="74">
        <v>3</v>
      </c>
      <c r="V251" s="74">
        <v>18</v>
      </c>
      <c r="W251" s="74">
        <v>3</v>
      </c>
      <c r="X251" s="74">
        <v>11</v>
      </c>
      <c r="Y251" s="74">
        <v>3</v>
      </c>
      <c r="Z251" s="74">
        <v>3</v>
      </c>
      <c r="AA251" s="74">
        <v>3</v>
      </c>
      <c r="AB251" s="74">
        <v>1</v>
      </c>
      <c r="AC251" s="74">
        <v>18</v>
      </c>
      <c r="AD251" s="74">
        <v>6</v>
      </c>
      <c r="AE251" s="74">
        <v>9</v>
      </c>
      <c r="AF251" s="74">
        <v>3</v>
      </c>
      <c r="AG251" s="74">
        <v>3</v>
      </c>
      <c r="AH251" s="74">
        <v>1</v>
      </c>
      <c r="AI251" s="74">
        <v>0</v>
      </c>
      <c r="AJ251" s="74">
        <v>0</v>
      </c>
      <c r="AK251" s="74">
        <v>0</v>
      </c>
      <c r="AL251" s="74">
        <v>0</v>
      </c>
      <c r="AM251" s="74">
        <v>0</v>
      </c>
      <c r="AN251" s="74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ht="16.5" x14ac:dyDescent="0.2">
      <c r="A252" s="74">
        <v>10248</v>
      </c>
      <c r="B252" s="74" t="s">
        <v>2367</v>
      </c>
      <c r="C252" s="74" t="s">
        <v>3489</v>
      </c>
      <c r="D252" s="74">
        <v>12</v>
      </c>
      <c r="E252" s="74">
        <v>15</v>
      </c>
      <c r="F252" s="74">
        <v>15</v>
      </c>
      <c r="G252" s="74">
        <v>12</v>
      </c>
      <c r="H252" s="74">
        <v>9</v>
      </c>
      <c r="I252" s="74">
        <v>15</v>
      </c>
      <c r="J252" s="74">
        <v>15</v>
      </c>
      <c r="K252" s="74">
        <v>15</v>
      </c>
      <c r="L252" s="74">
        <v>12</v>
      </c>
      <c r="M252" s="74">
        <v>9</v>
      </c>
      <c r="N252" s="74">
        <v>3</v>
      </c>
      <c r="O252" s="74">
        <v>16</v>
      </c>
      <c r="P252" s="74">
        <v>12</v>
      </c>
      <c r="Q252" s="74">
        <v>12</v>
      </c>
      <c r="R252" s="74">
        <v>9</v>
      </c>
      <c r="S252" s="74">
        <v>7</v>
      </c>
      <c r="T252" s="74">
        <v>3</v>
      </c>
      <c r="U252" s="74">
        <v>3</v>
      </c>
      <c r="V252" s="74">
        <v>18</v>
      </c>
      <c r="W252" s="74">
        <v>3</v>
      </c>
      <c r="X252" s="74">
        <v>11</v>
      </c>
      <c r="Y252" s="74">
        <v>3</v>
      </c>
      <c r="Z252" s="74">
        <v>3</v>
      </c>
      <c r="AA252" s="74">
        <v>3</v>
      </c>
      <c r="AB252" s="74">
        <v>1</v>
      </c>
      <c r="AC252" s="74">
        <v>18</v>
      </c>
      <c r="AD252" s="74">
        <v>6</v>
      </c>
      <c r="AE252" s="74">
        <v>9</v>
      </c>
      <c r="AF252" s="74">
        <v>3</v>
      </c>
      <c r="AG252" s="74">
        <v>3</v>
      </c>
      <c r="AH252" s="74">
        <v>1</v>
      </c>
      <c r="AI252" s="74">
        <v>0</v>
      </c>
      <c r="AJ252" s="74">
        <v>0</v>
      </c>
      <c r="AK252" s="74">
        <v>0</v>
      </c>
      <c r="AL252" s="74">
        <v>0</v>
      </c>
      <c r="AM252" s="74">
        <v>0</v>
      </c>
      <c r="AN252" s="74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ht="16.5" x14ac:dyDescent="0.2">
      <c r="A253" s="74">
        <v>10249</v>
      </c>
      <c r="B253" s="74" t="s">
        <v>2368</v>
      </c>
      <c r="C253" s="74" t="s">
        <v>3489</v>
      </c>
      <c r="D253" s="74">
        <v>12</v>
      </c>
      <c r="E253" s="74">
        <v>15</v>
      </c>
      <c r="F253" s="74">
        <v>15</v>
      </c>
      <c r="G253" s="74">
        <v>12</v>
      </c>
      <c r="H253" s="74">
        <v>9</v>
      </c>
      <c r="I253" s="74">
        <v>15</v>
      </c>
      <c r="J253" s="74">
        <v>15</v>
      </c>
      <c r="K253" s="74">
        <v>15</v>
      </c>
      <c r="L253" s="74">
        <v>12</v>
      </c>
      <c r="M253" s="74">
        <v>9</v>
      </c>
      <c r="N253" s="74">
        <v>3</v>
      </c>
      <c r="O253" s="74">
        <v>16</v>
      </c>
      <c r="P253" s="74">
        <v>12</v>
      </c>
      <c r="Q253" s="74">
        <v>12</v>
      </c>
      <c r="R253" s="74">
        <v>9</v>
      </c>
      <c r="S253" s="74">
        <v>8</v>
      </c>
      <c r="T253" s="74">
        <v>3</v>
      </c>
      <c r="U253" s="74">
        <v>3</v>
      </c>
      <c r="V253" s="74">
        <v>18</v>
      </c>
      <c r="W253" s="74">
        <v>3</v>
      </c>
      <c r="X253" s="74">
        <v>11</v>
      </c>
      <c r="Y253" s="74">
        <v>3</v>
      </c>
      <c r="Z253" s="74">
        <v>3</v>
      </c>
      <c r="AA253" s="74">
        <v>3</v>
      </c>
      <c r="AB253" s="74">
        <v>1</v>
      </c>
      <c r="AC253" s="74">
        <v>18</v>
      </c>
      <c r="AD253" s="74">
        <v>6</v>
      </c>
      <c r="AE253" s="74">
        <v>9</v>
      </c>
      <c r="AF253" s="74">
        <v>3</v>
      </c>
      <c r="AG253" s="74">
        <v>3</v>
      </c>
      <c r="AH253" s="74">
        <v>1</v>
      </c>
      <c r="AI253" s="74">
        <v>0</v>
      </c>
      <c r="AJ253" s="74">
        <v>0</v>
      </c>
      <c r="AK253" s="74">
        <v>0</v>
      </c>
      <c r="AL253" s="74">
        <v>0</v>
      </c>
      <c r="AM253" s="74">
        <v>0</v>
      </c>
      <c r="AN253" s="74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ht="16.5" x14ac:dyDescent="0.2">
      <c r="A254" s="74">
        <v>10250</v>
      </c>
      <c r="B254" s="74" t="s">
        <v>2369</v>
      </c>
      <c r="C254" s="74" t="s">
        <v>3489</v>
      </c>
      <c r="D254" s="74">
        <v>12</v>
      </c>
      <c r="E254" s="74">
        <v>15</v>
      </c>
      <c r="F254" s="74">
        <v>15</v>
      </c>
      <c r="G254" s="74">
        <v>12</v>
      </c>
      <c r="H254" s="74">
        <v>9</v>
      </c>
      <c r="I254" s="74">
        <v>15</v>
      </c>
      <c r="J254" s="74">
        <v>15</v>
      </c>
      <c r="K254" s="74">
        <v>15</v>
      </c>
      <c r="L254" s="74">
        <v>12</v>
      </c>
      <c r="M254" s="74">
        <v>9</v>
      </c>
      <c r="N254" s="74">
        <v>3</v>
      </c>
      <c r="O254" s="74">
        <v>16</v>
      </c>
      <c r="P254" s="74">
        <v>12</v>
      </c>
      <c r="Q254" s="74">
        <v>12</v>
      </c>
      <c r="R254" s="74">
        <v>9</v>
      </c>
      <c r="S254" s="74">
        <v>9</v>
      </c>
      <c r="T254" s="74">
        <v>3</v>
      </c>
      <c r="U254" s="74">
        <v>3</v>
      </c>
      <c r="V254" s="74">
        <v>18</v>
      </c>
      <c r="W254" s="74">
        <v>3</v>
      </c>
      <c r="X254" s="74">
        <v>11</v>
      </c>
      <c r="Y254" s="74">
        <v>3</v>
      </c>
      <c r="Z254" s="74">
        <v>3</v>
      </c>
      <c r="AA254" s="74">
        <v>3</v>
      </c>
      <c r="AB254" s="74">
        <v>1</v>
      </c>
      <c r="AC254" s="74">
        <v>18</v>
      </c>
      <c r="AD254" s="74">
        <v>6</v>
      </c>
      <c r="AE254" s="74">
        <v>9</v>
      </c>
      <c r="AF254" s="74">
        <v>3</v>
      </c>
      <c r="AG254" s="74">
        <v>3</v>
      </c>
      <c r="AH254" s="74">
        <v>1</v>
      </c>
      <c r="AI254" s="74">
        <v>0</v>
      </c>
      <c r="AJ254" s="74">
        <v>0</v>
      </c>
      <c r="AK254" s="74">
        <v>0</v>
      </c>
      <c r="AL254" s="74">
        <v>0</v>
      </c>
      <c r="AM254" s="74">
        <v>0</v>
      </c>
      <c r="AN254" s="7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ht="16.5" x14ac:dyDescent="0.2">
      <c r="A255" s="74">
        <v>10251</v>
      </c>
      <c r="B255" s="74" t="s">
        <v>2370</v>
      </c>
      <c r="C255" s="74" t="s">
        <v>2105</v>
      </c>
      <c r="D255" s="74">
        <v>12</v>
      </c>
      <c r="E255" s="74">
        <v>15</v>
      </c>
      <c r="F255" s="74">
        <v>15</v>
      </c>
      <c r="G255" s="74">
        <v>12</v>
      </c>
      <c r="H255" s="74">
        <v>9</v>
      </c>
      <c r="I255" s="74">
        <v>15</v>
      </c>
      <c r="J255" s="74">
        <v>15</v>
      </c>
      <c r="K255" s="74">
        <v>15</v>
      </c>
      <c r="L255" s="74">
        <v>12</v>
      </c>
      <c r="M255" s="74">
        <v>9</v>
      </c>
      <c r="N255" s="74">
        <v>3</v>
      </c>
      <c r="O255" s="74">
        <v>16</v>
      </c>
      <c r="P255" s="74">
        <v>12</v>
      </c>
      <c r="Q255" s="74">
        <v>12</v>
      </c>
      <c r="R255" s="74">
        <v>9</v>
      </c>
      <c r="S255" s="74">
        <v>9</v>
      </c>
      <c r="T255" s="74">
        <v>3</v>
      </c>
      <c r="U255" s="74">
        <v>3</v>
      </c>
      <c r="V255" s="74">
        <v>18</v>
      </c>
      <c r="W255" s="74">
        <v>3</v>
      </c>
      <c r="X255" s="74">
        <v>11</v>
      </c>
      <c r="Y255" s="74">
        <v>3</v>
      </c>
      <c r="Z255" s="74">
        <v>3</v>
      </c>
      <c r="AA255" s="74">
        <v>3</v>
      </c>
      <c r="AB255" s="74">
        <v>1</v>
      </c>
      <c r="AC255" s="74">
        <v>18</v>
      </c>
      <c r="AD255" s="74">
        <v>6</v>
      </c>
      <c r="AE255" s="74">
        <v>10</v>
      </c>
      <c r="AF255" s="74">
        <v>3</v>
      </c>
      <c r="AG255" s="74">
        <v>3</v>
      </c>
      <c r="AH255" s="74">
        <v>1</v>
      </c>
      <c r="AI255" s="74">
        <v>0</v>
      </c>
      <c r="AJ255" s="74">
        <v>0</v>
      </c>
      <c r="AK255" s="74">
        <v>0</v>
      </c>
      <c r="AL255" s="74">
        <v>0</v>
      </c>
      <c r="AM255" s="74">
        <v>0</v>
      </c>
      <c r="AN255" s="74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ht="16.5" x14ac:dyDescent="0.2">
      <c r="A256" s="74">
        <v>10252</v>
      </c>
      <c r="B256" s="74" t="s">
        <v>2371</v>
      </c>
      <c r="C256" s="74" t="s">
        <v>2105</v>
      </c>
      <c r="D256" s="74">
        <v>12</v>
      </c>
      <c r="E256" s="74">
        <v>15</v>
      </c>
      <c r="F256" s="74">
        <v>15</v>
      </c>
      <c r="G256" s="74">
        <v>12</v>
      </c>
      <c r="H256" s="74">
        <v>9</v>
      </c>
      <c r="I256" s="74">
        <v>15</v>
      </c>
      <c r="J256" s="74">
        <v>15</v>
      </c>
      <c r="K256" s="74">
        <v>15</v>
      </c>
      <c r="L256" s="74">
        <v>12</v>
      </c>
      <c r="M256" s="74">
        <v>9</v>
      </c>
      <c r="N256" s="74">
        <v>3</v>
      </c>
      <c r="O256" s="74">
        <v>16</v>
      </c>
      <c r="P256" s="74">
        <v>12</v>
      </c>
      <c r="Q256" s="74">
        <v>12</v>
      </c>
      <c r="R256" s="74">
        <v>9</v>
      </c>
      <c r="S256" s="74">
        <v>9</v>
      </c>
      <c r="T256" s="74">
        <v>3</v>
      </c>
      <c r="U256" s="74">
        <v>3</v>
      </c>
      <c r="V256" s="74">
        <v>18</v>
      </c>
      <c r="W256" s="74">
        <v>3</v>
      </c>
      <c r="X256" s="74">
        <v>11</v>
      </c>
      <c r="Y256" s="74">
        <v>3</v>
      </c>
      <c r="Z256" s="74">
        <v>3</v>
      </c>
      <c r="AA256" s="74">
        <v>3</v>
      </c>
      <c r="AB256" s="74">
        <v>1</v>
      </c>
      <c r="AC256" s="74">
        <v>18</v>
      </c>
      <c r="AD256" s="74">
        <v>6</v>
      </c>
      <c r="AE256" s="74">
        <v>11</v>
      </c>
      <c r="AF256" s="74">
        <v>3</v>
      </c>
      <c r="AG256" s="74">
        <v>3</v>
      </c>
      <c r="AH256" s="74">
        <v>1</v>
      </c>
      <c r="AI256" s="74">
        <v>0</v>
      </c>
      <c r="AJ256" s="74">
        <v>0</v>
      </c>
      <c r="AK256" s="74">
        <v>0</v>
      </c>
      <c r="AL256" s="74">
        <v>0</v>
      </c>
      <c r="AM256" s="74">
        <v>0</v>
      </c>
      <c r="AN256" s="74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ht="16.5" x14ac:dyDescent="0.2">
      <c r="A257" s="74">
        <v>10253</v>
      </c>
      <c r="B257" s="74" t="s">
        <v>2372</v>
      </c>
      <c r="C257" s="74" t="s">
        <v>2105</v>
      </c>
      <c r="D257" s="74">
        <v>12</v>
      </c>
      <c r="E257" s="74">
        <v>15</v>
      </c>
      <c r="F257" s="74">
        <v>15</v>
      </c>
      <c r="G257" s="74">
        <v>12</v>
      </c>
      <c r="H257" s="74">
        <v>9</v>
      </c>
      <c r="I257" s="74">
        <v>15</v>
      </c>
      <c r="J257" s="74">
        <v>15</v>
      </c>
      <c r="K257" s="74">
        <v>15</v>
      </c>
      <c r="L257" s="74">
        <v>12</v>
      </c>
      <c r="M257" s="74">
        <v>9</v>
      </c>
      <c r="N257" s="74">
        <v>3</v>
      </c>
      <c r="O257" s="74">
        <v>16</v>
      </c>
      <c r="P257" s="74">
        <v>12</v>
      </c>
      <c r="Q257" s="74">
        <v>12</v>
      </c>
      <c r="R257" s="74">
        <v>9</v>
      </c>
      <c r="S257" s="74">
        <v>9</v>
      </c>
      <c r="T257" s="74">
        <v>3</v>
      </c>
      <c r="U257" s="74">
        <v>3</v>
      </c>
      <c r="V257" s="74">
        <v>18</v>
      </c>
      <c r="W257" s="74">
        <v>3</v>
      </c>
      <c r="X257" s="74">
        <v>11</v>
      </c>
      <c r="Y257" s="74">
        <v>3</v>
      </c>
      <c r="Z257" s="74">
        <v>3</v>
      </c>
      <c r="AA257" s="74">
        <v>3</v>
      </c>
      <c r="AB257" s="74">
        <v>1</v>
      </c>
      <c r="AC257" s="74">
        <v>18</v>
      </c>
      <c r="AD257" s="74">
        <v>6</v>
      </c>
      <c r="AE257" s="74">
        <v>12</v>
      </c>
      <c r="AF257" s="74">
        <v>3</v>
      </c>
      <c r="AG257" s="74">
        <v>3</v>
      </c>
      <c r="AH257" s="74">
        <v>1</v>
      </c>
      <c r="AI257" s="74">
        <v>0</v>
      </c>
      <c r="AJ257" s="74">
        <v>0</v>
      </c>
      <c r="AK257" s="74">
        <v>0</v>
      </c>
      <c r="AL257" s="74">
        <v>0</v>
      </c>
      <c r="AM257" s="74">
        <v>0</v>
      </c>
      <c r="AN257" s="74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ht="16.5" x14ac:dyDescent="0.2">
      <c r="A258" s="74">
        <v>10254</v>
      </c>
      <c r="B258" s="74" t="s">
        <v>2373</v>
      </c>
      <c r="C258" s="74" t="s">
        <v>2108</v>
      </c>
      <c r="D258" s="74">
        <v>12</v>
      </c>
      <c r="E258" s="74">
        <v>15</v>
      </c>
      <c r="F258" s="74">
        <v>15</v>
      </c>
      <c r="G258" s="74">
        <v>12</v>
      </c>
      <c r="H258" s="74">
        <v>9</v>
      </c>
      <c r="I258" s="74">
        <v>15</v>
      </c>
      <c r="J258" s="74">
        <v>15</v>
      </c>
      <c r="K258" s="74">
        <v>15</v>
      </c>
      <c r="L258" s="74">
        <v>12</v>
      </c>
      <c r="M258" s="74">
        <v>9</v>
      </c>
      <c r="N258" s="74">
        <v>3</v>
      </c>
      <c r="O258" s="74">
        <v>16</v>
      </c>
      <c r="P258" s="74">
        <v>12</v>
      </c>
      <c r="Q258" s="74">
        <v>12</v>
      </c>
      <c r="R258" s="74">
        <v>9</v>
      </c>
      <c r="S258" s="74">
        <v>9</v>
      </c>
      <c r="T258" s="74">
        <v>3</v>
      </c>
      <c r="U258" s="74">
        <v>3</v>
      </c>
      <c r="V258" s="74">
        <v>18</v>
      </c>
      <c r="W258" s="74">
        <v>3</v>
      </c>
      <c r="X258" s="74">
        <v>11</v>
      </c>
      <c r="Y258" s="74">
        <v>3</v>
      </c>
      <c r="Z258" s="74">
        <v>3</v>
      </c>
      <c r="AA258" s="74">
        <v>3</v>
      </c>
      <c r="AB258" s="74">
        <v>2</v>
      </c>
      <c r="AC258" s="74">
        <v>18</v>
      </c>
      <c r="AD258" s="74">
        <v>6</v>
      </c>
      <c r="AE258" s="74">
        <v>12</v>
      </c>
      <c r="AF258" s="74">
        <v>3</v>
      </c>
      <c r="AG258" s="74">
        <v>3</v>
      </c>
      <c r="AH258" s="74">
        <v>2</v>
      </c>
      <c r="AI258" s="74">
        <v>0</v>
      </c>
      <c r="AJ258" s="74">
        <v>0</v>
      </c>
      <c r="AK258" s="74">
        <v>0</v>
      </c>
      <c r="AL258" s="74">
        <v>0</v>
      </c>
      <c r="AM258" s="74">
        <v>0</v>
      </c>
      <c r="AN258" s="74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ht="16.5" x14ac:dyDescent="0.2">
      <c r="A259" s="74">
        <v>10255</v>
      </c>
      <c r="B259" s="74" t="s">
        <v>2374</v>
      </c>
      <c r="C259" s="74" t="s">
        <v>2108</v>
      </c>
      <c r="D259" s="74">
        <v>12</v>
      </c>
      <c r="E259" s="74">
        <v>15</v>
      </c>
      <c r="F259" s="74">
        <v>15</v>
      </c>
      <c r="G259" s="74">
        <v>12</v>
      </c>
      <c r="H259" s="74">
        <v>9</v>
      </c>
      <c r="I259" s="74">
        <v>15</v>
      </c>
      <c r="J259" s="74">
        <v>15</v>
      </c>
      <c r="K259" s="74">
        <v>15</v>
      </c>
      <c r="L259" s="74">
        <v>12</v>
      </c>
      <c r="M259" s="74">
        <v>9</v>
      </c>
      <c r="N259" s="74">
        <v>3</v>
      </c>
      <c r="O259" s="74">
        <v>16</v>
      </c>
      <c r="P259" s="74">
        <v>12</v>
      </c>
      <c r="Q259" s="74">
        <v>12</v>
      </c>
      <c r="R259" s="74">
        <v>9</v>
      </c>
      <c r="S259" s="74">
        <v>9</v>
      </c>
      <c r="T259" s="74">
        <v>3</v>
      </c>
      <c r="U259" s="74">
        <v>3</v>
      </c>
      <c r="V259" s="74">
        <v>18</v>
      </c>
      <c r="W259" s="74">
        <v>3</v>
      </c>
      <c r="X259" s="74">
        <v>11</v>
      </c>
      <c r="Y259" s="74">
        <v>3</v>
      </c>
      <c r="Z259" s="74">
        <v>3</v>
      </c>
      <c r="AA259" s="74">
        <v>3</v>
      </c>
      <c r="AB259" s="74">
        <v>3</v>
      </c>
      <c r="AC259" s="74">
        <v>18</v>
      </c>
      <c r="AD259" s="74">
        <v>6</v>
      </c>
      <c r="AE259" s="74">
        <v>12</v>
      </c>
      <c r="AF259" s="74">
        <v>3</v>
      </c>
      <c r="AG259" s="74">
        <v>3</v>
      </c>
      <c r="AH259" s="74">
        <v>3</v>
      </c>
      <c r="AI259" s="74">
        <v>0</v>
      </c>
      <c r="AJ259" s="74">
        <v>0</v>
      </c>
      <c r="AK259" s="74">
        <v>0</v>
      </c>
      <c r="AL259" s="74">
        <v>0</v>
      </c>
      <c r="AM259" s="74">
        <v>0</v>
      </c>
      <c r="AN259" s="74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ht="16.5" x14ac:dyDescent="0.2">
      <c r="A260" s="74">
        <v>10256</v>
      </c>
      <c r="B260" s="74" t="s">
        <v>2375</v>
      </c>
      <c r="C260" s="74" t="s">
        <v>2110</v>
      </c>
      <c r="D260" s="74">
        <v>12</v>
      </c>
      <c r="E260" s="74">
        <v>15</v>
      </c>
      <c r="F260" s="74">
        <v>15</v>
      </c>
      <c r="G260" s="74">
        <v>12</v>
      </c>
      <c r="H260" s="74">
        <v>9</v>
      </c>
      <c r="I260" s="74">
        <v>15</v>
      </c>
      <c r="J260" s="74">
        <v>15</v>
      </c>
      <c r="K260" s="74">
        <v>15</v>
      </c>
      <c r="L260" s="74">
        <v>12</v>
      </c>
      <c r="M260" s="74">
        <v>9</v>
      </c>
      <c r="N260" s="74">
        <v>3</v>
      </c>
      <c r="O260" s="74">
        <v>16</v>
      </c>
      <c r="P260" s="74">
        <v>12</v>
      </c>
      <c r="Q260" s="74">
        <v>12</v>
      </c>
      <c r="R260" s="74">
        <v>9</v>
      </c>
      <c r="S260" s="74">
        <v>9</v>
      </c>
      <c r="T260" s="74">
        <v>3</v>
      </c>
      <c r="U260" s="74">
        <v>3</v>
      </c>
      <c r="V260" s="74">
        <v>18</v>
      </c>
      <c r="W260" s="74">
        <v>3</v>
      </c>
      <c r="X260" s="74">
        <v>11</v>
      </c>
      <c r="Y260" s="74">
        <v>3</v>
      </c>
      <c r="Z260" s="74">
        <v>3</v>
      </c>
      <c r="AA260" s="74">
        <v>3</v>
      </c>
      <c r="AB260" s="74">
        <v>3</v>
      </c>
      <c r="AC260" s="74">
        <v>18</v>
      </c>
      <c r="AD260" s="74">
        <v>6</v>
      </c>
      <c r="AE260" s="74">
        <v>12</v>
      </c>
      <c r="AF260" s="74">
        <v>3</v>
      </c>
      <c r="AG260" s="74">
        <v>3</v>
      </c>
      <c r="AH260" s="74">
        <v>3</v>
      </c>
      <c r="AI260" s="74">
        <v>0</v>
      </c>
      <c r="AJ260" s="74">
        <v>0</v>
      </c>
      <c r="AK260" s="74">
        <v>1</v>
      </c>
      <c r="AL260" s="74">
        <v>0</v>
      </c>
      <c r="AM260" s="74">
        <v>0</v>
      </c>
      <c r="AN260" s="74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ht="16.5" x14ac:dyDescent="0.2">
      <c r="A261" s="74">
        <v>10257</v>
      </c>
      <c r="B261" s="74" t="s">
        <v>2376</v>
      </c>
      <c r="C261" s="74" t="s">
        <v>2111</v>
      </c>
      <c r="D261" s="74">
        <v>12</v>
      </c>
      <c r="E261" s="74">
        <v>15</v>
      </c>
      <c r="F261" s="74">
        <v>15</v>
      </c>
      <c r="G261" s="74">
        <v>12</v>
      </c>
      <c r="H261" s="74">
        <v>9</v>
      </c>
      <c r="I261" s="74">
        <v>15</v>
      </c>
      <c r="J261" s="74">
        <v>15</v>
      </c>
      <c r="K261" s="74">
        <v>15</v>
      </c>
      <c r="L261" s="74">
        <v>12</v>
      </c>
      <c r="M261" s="74">
        <v>9</v>
      </c>
      <c r="N261" s="74">
        <v>3</v>
      </c>
      <c r="O261" s="74">
        <v>16</v>
      </c>
      <c r="P261" s="74">
        <v>12</v>
      </c>
      <c r="Q261" s="74">
        <v>12</v>
      </c>
      <c r="R261" s="74">
        <v>9</v>
      </c>
      <c r="S261" s="74">
        <v>9</v>
      </c>
      <c r="T261" s="74">
        <v>3</v>
      </c>
      <c r="U261" s="74">
        <v>3</v>
      </c>
      <c r="V261" s="74">
        <v>18</v>
      </c>
      <c r="W261" s="74">
        <v>3</v>
      </c>
      <c r="X261" s="74">
        <v>11</v>
      </c>
      <c r="Y261" s="74">
        <v>3</v>
      </c>
      <c r="Z261" s="74">
        <v>3</v>
      </c>
      <c r="AA261" s="74">
        <v>3</v>
      </c>
      <c r="AB261" s="74">
        <v>3</v>
      </c>
      <c r="AC261" s="74">
        <v>18</v>
      </c>
      <c r="AD261" s="74">
        <v>6</v>
      </c>
      <c r="AE261" s="74">
        <v>12</v>
      </c>
      <c r="AF261" s="74">
        <v>3</v>
      </c>
      <c r="AG261" s="74">
        <v>3</v>
      </c>
      <c r="AH261" s="74">
        <v>3</v>
      </c>
      <c r="AI261" s="74">
        <v>0</v>
      </c>
      <c r="AJ261" s="74">
        <v>0</v>
      </c>
      <c r="AK261" s="74">
        <v>1</v>
      </c>
      <c r="AL261" s="74">
        <v>1</v>
      </c>
      <c r="AM261" s="74">
        <v>0</v>
      </c>
      <c r="AN261" s="74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ht="16.5" x14ac:dyDescent="0.2">
      <c r="A262" s="74">
        <v>10258</v>
      </c>
      <c r="B262" s="74" t="s">
        <v>2377</v>
      </c>
      <c r="C262" s="74" t="s">
        <v>2109</v>
      </c>
      <c r="D262" s="74">
        <v>12</v>
      </c>
      <c r="E262" s="74">
        <v>15</v>
      </c>
      <c r="F262" s="74">
        <v>15</v>
      </c>
      <c r="G262" s="74">
        <v>12</v>
      </c>
      <c r="H262" s="74">
        <v>9</v>
      </c>
      <c r="I262" s="74">
        <v>15</v>
      </c>
      <c r="J262" s="74">
        <v>15</v>
      </c>
      <c r="K262" s="74">
        <v>15</v>
      </c>
      <c r="L262" s="74">
        <v>12</v>
      </c>
      <c r="M262" s="74">
        <v>9</v>
      </c>
      <c r="N262" s="74">
        <v>3</v>
      </c>
      <c r="O262" s="74">
        <v>16</v>
      </c>
      <c r="P262" s="74">
        <v>12</v>
      </c>
      <c r="Q262" s="74">
        <v>12</v>
      </c>
      <c r="R262" s="74">
        <v>9</v>
      </c>
      <c r="S262" s="74">
        <v>9</v>
      </c>
      <c r="T262" s="74">
        <v>3</v>
      </c>
      <c r="U262" s="74">
        <v>3</v>
      </c>
      <c r="V262" s="74">
        <v>18</v>
      </c>
      <c r="W262" s="74">
        <v>3</v>
      </c>
      <c r="X262" s="74">
        <v>11</v>
      </c>
      <c r="Y262" s="74">
        <v>3</v>
      </c>
      <c r="Z262" s="74">
        <v>3</v>
      </c>
      <c r="AA262" s="74">
        <v>3</v>
      </c>
      <c r="AB262" s="74">
        <v>3</v>
      </c>
      <c r="AC262" s="74">
        <v>18</v>
      </c>
      <c r="AD262" s="74">
        <v>6</v>
      </c>
      <c r="AE262" s="74">
        <v>12</v>
      </c>
      <c r="AF262" s="74">
        <v>3</v>
      </c>
      <c r="AG262" s="74">
        <v>3</v>
      </c>
      <c r="AH262" s="74">
        <v>3</v>
      </c>
      <c r="AI262" s="74">
        <v>0</v>
      </c>
      <c r="AJ262" s="74">
        <v>1</v>
      </c>
      <c r="AK262" s="74">
        <v>1</v>
      </c>
      <c r="AL262" s="74">
        <v>1</v>
      </c>
      <c r="AM262" s="74">
        <v>0</v>
      </c>
      <c r="AN262" s="74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ht="16.5" x14ac:dyDescent="0.2">
      <c r="A263" s="74">
        <v>10259</v>
      </c>
      <c r="B263" s="74" t="s">
        <v>2378</v>
      </c>
      <c r="C263" s="74" t="s">
        <v>3493</v>
      </c>
      <c r="D263" s="74">
        <v>12</v>
      </c>
      <c r="E263" s="74">
        <v>15</v>
      </c>
      <c r="F263" s="74">
        <v>15</v>
      </c>
      <c r="G263" s="74">
        <v>12</v>
      </c>
      <c r="H263" s="74">
        <v>9</v>
      </c>
      <c r="I263" s="74">
        <v>15</v>
      </c>
      <c r="J263" s="74">
        <v>15</v>
      </c>
      <c r="K263" s="74">
        <v>15</v>
      </c>
      <c r="L263" s="74">
        <v>12</v>
      </c>
      <c r="M263" s="74">
        <v>9</v>
      </c>
      <c r="N263" s="74">
        <v>3</v>
      </c>
      <c r="O263" s="74">
        <v>16</v>
      </c>
      <c r="P263" s="74">
        <v>12</v>
      </c>
      <c r="Q263" s="74">
        <v>12</v>
      </c>
      <c r="R263" s="74">
        <v>9</v>
      </c>
      <c r="S263" s="74">
        <v>9</v>
      </c>
      <c r="T263" s="74">
        <v>3</v>
      </c>
      <c r="U263" s="74">
        <v>3</v>
      </c>
      <c r="V263" s="74">
        <v>18</v>
      </c>
      <c r="W263" s="74">
        <v>3</v>
      </c>
      <c r="X263" s="74">
        <v>11</v>
      </c>
      <c r="Y263" s="74">
        <v>3</v>
      </c>
      <c r="Z263" s="74">
        <v>3</v>
      </c>
      <c r="AA263" s="74">
        <v>3</v>
      </c>
      <c r="AB263" s="74">
        <v>3</v>
      </c>
      <c r="AC263" s="74">
        <v>18</v>
      </c>
      <c r="AD263" s="74">
        <v>6</v>
      </c>
      <c r="AE263" s="74">
        <v>12</v>
      </c>
      <c r="AF263" s="74">
        <v>3</v>
      </c>
      <c r="AG263" s="74">
        <v>3</v>
      </c>
      <c r="AH263" s="74">
        <v>3</v>
      </c>
      <c r="AI263" s="74">
        <v>0</v>
      </c>
      <c r="AJ263" s="74">
        <v>1</v>
      </c>
      <c r="AK263" s="74">
        <v>1</v>
      </c>
      <c r="AL263" s="74">
        <v>1</v>
      </c>
      <c r="AM263" s="74">
        <v>0</v>
      </c>
      <c r="AN263" s="74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ht="16.5" x14ac:dyDescent="0.2">
      <c r="A264" s="74">
        <v>10260</v>
      </c>
      <c r="B264" s="74" t="s">
        <v>2379</v>
      </c>
      <c r="C264" s="74" t="s">
        <v>3492</v>
      </c>
      <c r="D264" s="74">
        <v>12</v>
      </c>
      <c r="E264" s="74">
        <v>15</v>
      </c>
      <c r="F264" s="74">
        <v>15</v>
      </c>
      <c r="G264" s="74">
        <v>12</v>
      </c>
      <c r="H264" s="74">
        <v>9</v>
      </c>
      <c r="I264" s="74">
        <v>15</v>
      </c>
      <c r="J264" s="74">
        <v>15</v>
      </c>
      <c r="K264" s="74">
        <v>15</v>
      </c>
      <c r="L264" s="74">
        <v>12</v>
      </c>
      <c r="M264" s="74">
        <v>9</v>
      </c>
      <c r="N264" s="74">
        <v>3</v>
      </c>
      <c r="O264" s="74">
        <v>16</v>
      </c>
      <c r="P264" s="74">
        <v>12</v>
      </c>
      <c r="Q264" s="74">
        <v>12</v>
      </c>
      <c r="R264" s="74">
        <v>9</v>
      </c>
      <c r="S264" s="74">
        <v>9</v>
      </c>
      <c r="T264" s="74">
        <v>3</v>
      </c>
      <c r="U264" s="74">
        <v>3</v>
      </c>
      <c r="V264" s="74">
        <v>18</v>
      </c>
      <c r="W264" s="74">
        <v>3</v>
      </c>
      <c r="X264" s="74">
        <v>11</v>
      </c>
      <c r="Y264" s="74">
        <v>3</v>
      </c>
      <c r="Z264" s="74">
        <v>3</v>
      </c>
      <c r="AA264" s="74">
        <v>3</v>
      </c>
      <c r="AB264" s="74">
        <v>3</v>
      </c>
      <c r="AC264" s="74">
        <v>18</v>
      </c>
      <c r="AD264" s="74">
        <v>6</v>
      </c>
      <c r="AE264" s="74">
        <v>12</v>
      </c>
      <c r="AF264" s="74">
        <v>3</v>
      </c>
      <c r="AG264" s="74">
        <v>3</v>
      </c>
      <c r="AH264" s="74">
        <v>3</v>
      </c>
      <c r="AI264" s="74">
        <v>0</v>
      </c>
      <c r="AJ264" s="74">
        <v>1</v>
      </c>
      <c r="AK264" s="74">
        <v>1</v>
      </c>
      <c r="AL264" s="74">
        <v>1</v>
      </c>
      <c r="AM264" s="74">
        <v>0</v>
      </c>
      <c r="AN264" s="74">
        <v>0</v>
      </c>
      <c r="AO264">
        <v>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ht="16.5" x14ac:dyDescent="0.2">
      <c r="A265" s="74">
        <v>10261</v>
      </c>
      <c r="B265" s="74" t="s">
        <v>2380</v>
      </c>
      <c r="C265" s="74" t="s">
        <v>2113</v>
      </c>
      <c r="D265" s="74">
        <v>12</v>
      </c>
      <c r="E265" s="74">
        <v>15</v>
      </c>
      <c r="F265" s="74">
        <v>15</v>
      </c>
      <c r="G265" s="74">
        <v>12</v>
      </c>
      <c r="H265" s="74">
        <v>9</v>
      </c>
      <c r="I265" s="74">
        <v>15</v>
      </c>
      <c r="J265" s="74">
        <v>15</v>
      </c>
      <c r="K265" s="74">
        <v>15</v>
      </c>
      <c r="L265" s="74">
        <v>12</v>
      </c>
      <c r="M265" s="74">
        <v>9</v>
      </c>
      <c r="N265" s="74">
        <v>3</v>
      </c>
      <c r="O265" s="74">
        <v>16</v>
      </c>
      <c r="P265" s="74">
        <v>12</v>
      </c>
      <c r="Q265" s="74">
        <v>12</v>
      </c>
      <c r="R265" s="74">
        <v>9</v>
      </c>
      <c r="S265" s="74">
        <v>9</v>
      </c>
      <c r="T265" s="74">
        <v>3</v>
      </c>
      <c r="U265" s="74">
        <v>3</v>
      </c>
      <c r="V265" s="74">
        <v>18</v>
      </c>
      <c r="W265" s="74">
        <v>3</v>
      </c>
      <c r="X265" s="74">
        <v>11</v>
      </c>
      <c r="Y265" s="74">
        <v>3</v>
      </c>
      <c r="Z265" s="74">
        <v>3</v>
      </c>
      <c r="AA265" s="74">
        <v>3</v>
      </c>
      <c r="AB265" s="74">
        <v>3</v>
      </c>
      <c r="AC265" s="74">
        <v>18</v>
      </c>
      <c r="AD265" s="74">
        <v>6</v>
      </c>
      <c r="AE265" s="74">
        <v>12</v>
      </c>
      <c r="AF265" s="74">
        <v>3</v>
      </c>
      <c r="AG265" s="74">
        <v>3</v>
      </c>
      <c r="AH265" s="74">
        <v>3</v>
      </c>
      <c r="AI265" s="74">
        <v>0</v>
      </c>
      <c r="AJ265" s="74">
        <v>1</v>
      </c>
      <c r="AK265" s="74">
        <v>1</v>
      </c>
      <c r="AL265" s="74">
        <v>1</v>
      </c>
      <c r="AM265" s="74">
        <v>0</v>
      </c>
      <c r="AN265" s="74">
        <v>1</v>
      </c>
      <c r="AO265">
        <v>0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ht="16.5" x14ac:dyDescent="0.2">
      <c r="A266" s="74">
        <v>10262</v>
      </c>
      <c r="B266" s="74" t="s">
        <v>2381</v>
      </c>
      <c r="C266" s="74" t="s">
        <v>2112</v>
      </c>
      <c r="D266" s="74">
        <v>12</v>
      </c>
      <c r="E266" s="74">
        <v>15</v>
      </c>
      <c r="F266" s="74">
        <v>15</v>
      </c>
      <c r="G266" s="74">
        <v>12</v>
      </c>
      <c r="H266" s="74">
        <v>9</v>
      </c>
      <c r="I266" s="74">
        <v>15</v>
      </c>
      <c r="J266" s="74">
        <v>15</v>
      </c>
      <c r="K266" s="74">
        <v>15</v>
      </c>
      <c r="L266" s="74">
        <v>12</v>
      </c>
      <c r="M266" s="74">
        <v>9</v>
      </c>
      <c r="N266" s="74">
        <v>3</v>
      </c>
      <c r="O266" s="74">
        <v>16</v>
      </c>
      <c r="P266" s="74">
        <v>12</v>
      </c>
      <c r="Q266" s="74">
        <v>12</v>
      </c>
      <c r="R266" s="74">
        <v>9</v>
      </c>
      <c r="S266" s="74">
        <v>9</v>
      </c>
      <c r="T266" s="74">
        <v>3</v>
      </c>
      <c r="U266" s="74">
        <v>3</v>
      </c>
      <c r="V266" s="74">
        <v>18</v>
      </c>
      <c r="W266" s="74">
        <v>3</v>
      </c>
      <c r="X266" s="74">
        <v>11</v>
      </c>
      <c r="Y266" s="74">
        <v>3</v>
      </c>
      <c r="Z266" s="74">
        <v>3</v>
      </c>
      <c r="AA266" s="74">
        <v>3</v>
      </c>
      <c r="AB266" s="74">
        <v>3</v>
      </c>
      <c r="AC266" s="74">
        <v>18</v>
      </c>
      <c r="AD266" s="74">
        <v>6</v>
      </c>
      <c r="AE266" s="74">
        <v>12</v>
      </c>
      <c r="AF266" s="74">
        <v>3</v>
      </c>
      <c r="AG266" s="74">
        <v>3</v>
      </c>
      <c r="AH266" s="74">
        <v>3</v>
      </c>
      <c r="AI266" s="74">
        <v>0</v>
      </c>
      <c r="AJ266" s="74">
        <v>1</v>
      </c>
      <c r="AK266" s="74">
        <v>1</v>
      </c>
      <c r="AL266" s="74">
        <v>1</v>
      </c>
      <c r="AM266" s="74">
        <v>1</v>
      </c>
      <c r="AN266" s="74">
        <v>1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ht="16.5" x14ac:dyDescent="0.2">
      <c r="A267" s="74">
        <v>10263</v>
      </c>
      <c r="B267" s="74" t="s">
        <v>2382</v>
      </c>
      <c r="C267" s="74" t="s">
        <v>2114</v>
      </c>
      <c r="D267" s="74">
        <v>12</v>
      </c>
      <c r="E267" s="74">
        <v>15</v>
      </c>
      <c r="F267" s="74">
        <v>15</v>
      </c>
      <c r="G267" s="74">
        <v>12</v>
      </c>
      <c r="H267" s="74">
        <v>9</v>
      </c>
      <c r="I267" s="74">
        <v>15</v>
      </c>
      <c r="J267" s="74">
        <v>15</v>
      </c>
      <c r="K267" s="74">
        <v>15</v>
      </c>
      <c r="L267" s="74">
        <v>12</v>
      </c>
      <c r="M267" s="74">
        <v>9</v>
      </c>
      <c r="N267" s="74">
        <v>3</v>
      </c>
      <c r="O267" s="74">
        <v>16</v>
      </c>
      <c r="P267" s="74">
        <v>12</v>
      </c>
      <c r="Q267" s="74">
        <v>12</v>
      </c>
      <c r="R267" s="74">
        <v>9</v>
      </c>
      <c r="S267" s="74">
        <v>9</v>
      </c>
      <c r="T267" s="74">
        <v>3</v>
      </c>
      <c r="U267" s="74">
        <v>3</v>
      </c>
      <c r="V267" s="74">
        <v>18</v>
      </c>
      <c r="W267" s="74">
        <v>3</v>
      </c>
      <c r="X267" s="74">
        <v>11</v>
      </c>
      <c r="Y267" s="74">
        <v>3</v>
      </c>
      <c r="Z267" s="74">
        <v>3</v>
      </c>
      <c r="AA267" s="74">
        <v>3</v>
      </c>
      <c r="AB267" s="74">
        <v>3</v>
      </c>
      <c r="AC267" s="74">
        <v>18</v>
      </c>
      <c r="AD267" s="74">
        <v>6</v>
      </c>
      <c r="AE267" s="74">
        <v>12</v>
      </c>
      <c r="AF267" s="74">
        <v>3</v>
      </c>
      <c r="AG267" s="74">
        <v>3</v>
      </c>
      <c r="AH267" s="74">
        <v>3</v>
      </c>
      <c r="AI267" s="74">
        <v>1</v>
      </c>
      <c r="AJ267" s="74">
        <v>1</v>
      </c>
      <c r="AK267" s="74">
        <v>1</v>
      </c>
      <c r="AL267" s="74">
        <v>1</v>
      </c>
      <c r="AM267" s="74">
        <v>1</v>
      </c>
      <c r="AN267" s="74">
        <v>1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ht="16.5" x14ac:dyDescent="0.2">
      <c r="A268" s="74">
        <v>10264</v>
      </c>
      <c r="B268" s="74" t="s">
        <v>2383</v>
      </c>
      <c r="C268" s="74" t="s">
        <v>2115</v>
      </c>
      <c r="D268" s="74">
        <v>12</v>
      </c>
      <c r="E268" s="74">
        <v>15</v>
      </c>
      <c r="F268" s="74">
        <v>15</v>
      </c>
      <c r="G268" s="74">
        <v>12</v>
      </c>
      <c r="H268" s="74">
        <v>9</v>
      </c>
      <c r="I268" s="74">
        <v>15</v>
      </c>
      <c r="J268" s="74">
        <v>15</v>
      </c>
      <c r="K268" s="74">
        <v>15</v>
      </c>
      <c r="L268" s="74">
        <v>12</v>
      </c>
      <c r="M268" s="74">
        <v>9</v>
      </c>
      <c r="N268" s="74">
        <v>3</v>
      </c>
      <c r="O268" s="74">
        <v>16</v>
      </c>
      <c r="P268" s="74">
        <v>12</v>
      </c>
      <c r="Q268" s="74">
        <v>12</v>
      </c>
      <c r="R268" s="74">
        <v>9</v>
      </c>
      <c r="S268" s="74">
        <v>9</v>
      </c>
      <c r="T268" s="74">
        <v>3</v>
      </c>
      <c r="U268" s="74">
        <v>3</v>
      </c>
      <c r="V268" s="74">
        <v>18</v>
      </c>
      <c r="W268" s="74">
        <v>3</v>
      </c>
      <c r="X268" s="74">
        <v>11</v>
      </c>
      <c r="Y268" s="74">
        <v>3</v>
      </c>
      <c r="Z268" s="74">
        <v>3</v>
      </c>
      <c r="AA268" s="74">
        <v>3</v>
      </c>
      <c r="AB268" s="74">
        <v>3</v>
      </c>
      <c r="AC268" s="74">
        <v>18</v>
      </c>
      <c r="AD268" s="74">
        <v>6</v>
      </c>
      <c r="AE268" s="74">
        <v>12</v>
      </c>
      <c r="AF268" s="74">
        <v>3</v>
      </c>
      <c r="AG268" s="74">
        <v>3</v>
      </c>
      <c r="AH268" s="74">
        <v>3</v>
      </c>
      <c r="AI268" s="74">
        <v>1</v>
      </c>
      <c r="AJ268" s="74">
        <v>1</v>
      </c>
      <c r="AK268" s="74">
        <v>1</v>
      </c>
      <c r="AL268" s="74">
        <v>1</v>
      </c>
      <c r="AM268" s="74">
        <v>1</v>
      </c>
      <c r="AN268" s="74">
        <v>1</v>
      </c>
      <c r="AO268">
        <v>1</v>
      </c>
      <c r="AP268">
        <v>1</v>
      </c>
      <c r="AQ268">
        <v>1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ht="16.5" x14ac:dyDescent="0.2">
      <c r="A269" s="74">
        <v>10265</v>
      </c>
      <c r="B269" s="74" t="s">
        <v>2384</v>
      </c>
      <c r="C269" s="74" t="s">
        <v>2117</v>
      </c>
      <c r="D269" s="74">
        <v>12</v>
      </c>
      <c r="E269" s="74">
        <v>15</v>
      </c>
      <c r="F269" s="74">
        <v>15</v>
      </c>
      <c r="G269" s="74">
        <v>12</v>
      </c>
      <c r="H269" s="74">
        <v>9</v>
      </c>
      <c r="I269" s="74">
        <v>15</v>
      </c>
      <c r="J269" s="74">
        <v>15</v>
      </c>
      <c r="K269" s="74">
        <v>15</v>
      </c>
      <c r="L269" s="74">
        <v>12</v>
      </c>
      <c r="M269" s="74">
        <v>9</v>
      </c>
      <c r="N269" s="74">
        <v>3</v>
      </c>
      <c r="O269" s="74">
        <v>16</v>
      </c>
      <c r="P269" s="74">
        <v>12</v>
      </c>
      <c r="Q269" s="74">
        <v>12</v>
      </c>
      <c r="R269" s="74">
        <v>9</v>
      </c>
      <c r="S269" s="74">
        <v>9</v>
      </c>
      <c r="T269" s="74">
        <v>3</v>
      </c>
      <c r="U269" s="74">
        <v>3</v>
      </c>
      <c r="V269" s="74">
        <v>18</v>
      </c>
      <c r="W269" s="74">
        <v>3</v>
      </c>
      <c r="X269" s="74">
        <v>11</v>
      </c>
      <c r="Y269" s="74">
        <v>3</v>
      </c>
      <c r="Z269" s="74">
        <v>3</v>
      </c>
      <c r="AA269" s="74">
        <v>3</v>
      </c>
      <c r="AB269" s="74">
        <v>3</v>
      </c>
      <c r="AC269" s="74">
        <v>18</v>
      </c>
      <c r="AD269" s="74">
        <v>6</v>
      </c>
      <c r="AE269" s="74">
        <v>12</v>
      </c>
      <c r="AF269" s="74">
        <v>3</v>
      </c>
      <c r="AG269" s="74">
        <v>3</v>
      </c>
      <c r="AH269" s="74">
        <v>3</v>
      </c>
      <c r="AI269" s="74">
        <v>1</v>
      </c>
      <c r="AJ269" s="74">
        <v>1</v>
      </c>
      <c r="AK269" s="74">
        <v>1</v>
      </c>
      <c r="AL269" s="74">
        <v>1</v>
      </c>
      <c r="AM269" s="74">
        <v>1</v>
      </c>
      <c r="AN269" s="74">
        <v>1</v>
      </c>
      <c r="AO269">
        <v>1</v>
      </c>
      <c r="AP269">
        <v>1</v>
      </c>
      <c r="AQ269">
        <v>1</v>
      </c>
      <c r="AR269">
        <v>0</v>
      </c>
      <c r="AS269">
        <v>1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ht="16.5" x14ac:dyDescent="0.2">
      <c r="A270" s="74">
        <v>10266</v>
      </c>
      <c r="B270" s="74" t="s">
        <v>2385</v>
      </c>
      <c r="C270" s="74" t="s">
        <v>2116</v>
      </c>
      <c r="D270" s="74">
        <v>12</v>
      </c>
      <c r="E270" s="74">
        <v>15</v>
      </c>
      <c r="F270" s="74">
        <v>15</v>
      </c>
      <c r="G270" s="74">
        <v>12</v>
      </c>
      <c r="H270" s="74">
        <v>9</v>
      </c>
      <c r="I270" s="74">
        <v>15</v>
      </c>
      <c r="J270" s="74">
        <v>15</v>
      </c>
      <c r="K270" s="74">
        <v>15</v>
      </c>
      <c r="L270" s="74">
        <v>12</v>
      </c>
      <c r="M270" s="74">
        <v>9</v>
      </c>
      <c r="N270" s="74">
        <v>3</v>
      </c>
      <c r="O270" s="74">
        <v>16</v>
      </c>
      <c r="P270" s="74">
        <v>12</v>
      </c>
      <c r="Q270" s="74">
        <v>12</v>
      </c>
      <c r="R270" s="74">
        <v>9</v>
      </c>
      <c r="S270" s="74">
        <v>9</v>
      </c>
      <c r="T270" s="74">
        <v>3</v>
      </c>
      <c r="U270" s="74">
        <v>3</v>
      </c>
      <c r="V270" s="74">
        <v>18</v>
      </c>
      <c r="W270" s="74">
        <v>3</v>
      </c>
      <c r="X270" s="74">
        <v>11</v>
      </c>
      <c r="Y270" s="74">
        <v>3</v>
      </c>
      <c r="Z270" s="74">
        <v>3</v>
      </c>
      <c r="AA270" s="74">
        <v>3</v>
      </c>
      <c r="AB270" s="74">
        <v>3</v>
      </c>
      <c r="AC270" s="74">
        <v>18</v>
      </c>
      <c r="AD270" s="74">
        <v>6</v>
      </c>
      <c r="AE270" s="74">
        <v>12</v>
      </c>
      <c r="AF270" s="74">
        <v>3</v>
      </c>
      <c r="AG270" s="74">
        <v>3</v>
      </c>
      <c r="AH270" s="74">
        <v>3</v>
      </c>
      <c r="AI270" s="74">
        <v>1</v>
      </c>
      <c r="AJ270" s="74">
        <v>1</v>
      </c>
      <c r="AK270" s="74">
        <v>1</v>
      </c>
      <c r="AL270" s="74">
        <v>1</v>
      </c>
      <c r="AM270" s="74">
        <v>1</v>
      </c>
      <c r="AN270" s="74">
        <v>1</v>
      </c>
      <c r="AO270">
        <v>1</v>
      </c>
      <c r="AP270">
        <v>1</v>
      </c>
      <c r="AQ270">
        <v>1</v>
      </c>
      <c r="AR270">
        <v>0</v>
      </c>
      <c r="AS270">
        <v>1</v>
      </c>
      <c r="AT270">
        <v>1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ht="16.5" x14ac:dyDescent="0.2">
      <c r="A271" s="74">
        <v>10267</v>
      </c>
      <c r="B271" s="74" t="s">
        <v>2386</v>
      </c>
      <c r="C271" s="74" t="s">
        <v>3494</v>
      </c>
      <c r="D271" s="74">
        <v>12</v>
      </c>
      <c r="E271" s="74">
        <v>15</v>
      </c>
      <c r="F271" s="74">
        <v>15</v>
      </c>
      <c r="G271" s="74">
        <v>12</v>
      </c>
      <c r="H271" s="74">
        <v>9</v>
      </c>
      <c r="I271" s="74">
        <v>15</v>
      </c>
      <c r="J271" s="74">
        <v>15</v>
      </c>
      <c r="K271" s="74">
        <v>15</v>
      </c>
      <c r="L271" s="74">
        <v>12</v>
      </c>
      <c r="M271" s="74">
        <v>9</v>
      </c>
      <c r="N271" s="74">
        <v>3</v>
      </c>
      <c r="O271" s="74">
        <v>16</v>
      </c>
      <c r="P271" s="74">
        <v>12</v>
      </c>
      <c r="Q271" s="74">
        <v>12</v>
      </c>
      <c r="R271" s="74">
        <v>9</v>
      </c>
      <c r="S271" s="74">
        <v>9</v>
      </c>
      <c r="T271" s="74">
        <v>3</v>
      </c>
      <c r="U271" s="74">
        <v>3</v>
      </c>
      <c r="V271" s="74">
        <v>18</v>
      </c>
      <c r="W271" s="74">
        <v>3</v>
      </c>
      <c r="X271" s="74">
        <v>11</v>
      </c>
      <c r="Y271" s="74">
        <v>3</v>
      </c>
      <c r="Z271" s="74">
        <v>3</v>
      </c>
      <c r="AA271" s="74">
        <v>3</v>
      </c>
      <c r="AB271" s="74">
        <v>3</v>
      </c>
      <c r="AC271" s="74">
        <v>18</v>
      </c>
      <c r="AD271" s="74">
        <v>6</v>
      </c>
      <c r="AE271" s="74">
        <v>12</v>
      </c>
      <c r="AF271" s="74">
        <v>3</v>
      </c>
      <c r="AG271" s="74">
        <v>3</v>
      </c>
      <c r="AH271" s="74">
        <v>3</v>
      </c>
      <c r="AI271" s="74">
        <v>1</v>
      </c>
      <c r="AJ271" s="74">
        <v>1</v>
      </c>
      <c r="AK271" s="74">
        <v>1</v>
      </c>
      <c r="AL271" s="74">
        <v>1</v>
      </c>
      <c r="AM271" s="74">
        <v>1</v>
      </c>
      <c r="AN271" s="74">
        <v>1</v>
      </c>
      <c r="AO271">
        <v>1</v>
      </c>
      <c r="AP271">
        <v>1</v>
      </c>
      <c r="AQ271">
        <v>1</v>
      </c>
      <c r="AR271">
        <v>0</v>
      </c>
      <c r="AS271">
        <v>1</v>
      </c>
      <c r="AT271">
        <v>1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0</v>
      </c>
    </row>
    <row r="272" spans="1:52" ht="16.5" x14ac:dyDescent="0.2">
      <c r="A272" s="74">
        <v>10268</v>
      </c>
      <c r="B272" s="74" t="s">
        <v>2387</v>
      </c>
      <c r="C272" s="74" t="s">
        <v>2119</v>
      </c>
      <c r="D272" s="74">
        <v>12</v>
      </c>
      <c r="E272" s="74">
        <v>15</v>
      </c>
      <c r="F272" s="74">
        <v>15</v>
      </c>
      <c r="G272" s="74">
        <v>12</v>
      </c>
      <c r="H272" s="74">
        <v>9</v>
      </c>
      <c r="I272" s="74">
        <v>15</v>
      </c>
      <c r="J272" s="74">
        <v>15</v>
      </c>
      <c r="K272" s="74">
        <v>15</v>
      </c>
      <c r="L272" s="74">
        <v>12</v>
      </c>
      <c r="M272" s="74">
        <v>9</v>
      </c>
      <c r="N272" s="74">
        <v>3</v>
      </c>
      <c r="O272" s="74">
        <v>16</v>
      </c>
      <c r="P272" s="74">
        <v>12</v>
      </c>
      <c r="Q272" s="74">
        <v>12</v>
      </c>
      <c r="R272" s="74">
        <v>9</v>
      </c>
      <c r="S272" s="74">
        <v>9</v>
      </c>
      <c r="T272" s="74">
        <v>3</v>
      </c>
      <c r="U272" s="74">
        <v>3</v>
      </c>
      <c r="V272" s="74">
        <v>18</v>
      </c>
      <c r="W272" s="74">
        <v>3</v>
      </c>
      <c r="X272" s="74">
        <v>11</v>
      </c>
      <c r="Y272" s="74">
        <v>3</v>
      </c>
      <c r="Z272" s="74">
        <v>3</v>
      </c>
      <c r="AA272" s="74">
        <v>3</v>
      </c>
      <c r="AB272" s="74">
        <v>3</v>
      </c>
      <c r="AC272" s="74">
        <v>18</v>
      </c>
      <c r="AD272" s="74">
        <v>6</v>
      </c>
      <c r="AE272" s="74">
        <v>12</v>
      </c>
      <c r="AF272" s="74">
        <v>3</v>
      </c>
      <c r="AG272" s="74">
        <v>3</v>
      </c>
      <c r="AH272" s="74">
        <v>3</v>
      </c>
      <c r="AI272" s="74">
        <v>1</v>
      </c>
      <c r="AJ272" s="74">
        <v>1</v>
      </c>
      <c r="AK272" s="74">
        <v>1</v>
      </c>
      <c r="AL272" s="74">
        <v>1</v>
      </c>
      <c r="AM272" s="74">
        <v>1</v>
      </c>
      <c r="AN272" s="74">
        <v>1</v>
      </c>
      <c r="AO272">
        <v>1</v>
      </c>
      <c r="AP272">
        <v>1</v>
      </c>
      <c r="AQ272">
        <v>1</v>
      </c>
      <c r="AR272">
        <v>0</v>
      </c>
      <c r="AS272">
        <v>1</v>
      </c>
      <c r="AT272">
        <v>1</v>
      </c>
      <c r="AU272">
        <v>1</v>
      </c>
      <c r="AV272">
        <v>0</v>
      </c>
      <c r="AW272">
        <v>1</v>
      </c>
      <c r="AX272">
        <v>0</v>
      </c>
      <c r="AY272">
        <v>1</v>
      </c>
      <c r="AZ272">
        <v>0</v>
      </c>
    </row>
    <row r="273" spans="1:52" ht="16.5" x14ac:dyDescent="0.2">
      <c r="A273" s="74">
        <v>10269</v>
      </c>
      <c r="B273" s="74" t="s">
        <v>2388</v>
      </c>
      <c r="C273" s="74" t="s">
        <v>2118</v>
      </c>
      <c r="D273" s="74">
        <v>12</v>
      </c>
      <c r="E273" s="74">
        <v>15</v>
      </c>
      <c r="F273" s="74">
        <v>15</v>
      </c>
      <c r="G273" s="74">
        <v>12</v>
      </c>
      <c r="H273" s="74">
        <v>9</v>
      </c>
      <c r="I273" s="74">
        <v>15</v>
      </c>
      <c r="J273" s="74">
        <v>15</v>
      </c>
      <c r="K273" s="74">
        <v>15</v>
      </c>
      <c r="L273" s="74">
        <v>12</v>
      </c>
      <c r="M273" s="74">
        <v>9</v>
      </c>
      <c r="N273" s="74">
        <v>3</v>
      </c>
      <c r="O273" s="74">
        <v>16</v>
      </c>
      <c r="P273" s="74">
        <v>12</v>
      </c>
      <c r="Q273" s="74">
        <v>12</v>
      </c>
      <c r="R273" s="74">
        <v>9</v>
      </c>
      <c r="S273" s="74">
        <v>9</v>
      </c>
      <c r="T273" s="74">
        <v>3</v>
      </c>
      <c r="U273" s="74">
        <v>3</v>
      </c>
      <c r="V273" s="74">
        <v>18</v>
      </c>
      <c r="W273" s="74">
        <v>3</v>
      </c>
      <c r="X273" s="74">
        <v>11</v>
      </c>
      <c r="Y273" s="74">
        <v>3</v>
      </c>
      <c r="Z273" s="74">
        <v>3</v>
      </c>
      <c r="AA273" s="74">
        <v>3</v>
      </c>
      <c r="AB273" s="74">
        <v>3</v>
      </c>
      <c r="AC273" s="74">
        <v>18</v>
      </c>
      <c r="AD273" s="74">
        <v>6</v>
      </c>
      <c r="AE273" s="74">
        <v>12</v>
      </c>
      <c r="AF273" s="74">
        <v>3</v>
      </c>
      <c r="AG273" s="74">
        <v>3</v>
      </c>
      <c r="AH273" s="74">
        <v>3</v>
      </c>
      <c r="AI273" s="74">
        <v>1</v>
      </c>
      <c r="AJ273" s="74">
        <v>1</v>
      </c>
      <c r="AK273" s="74">
        <v>1</v>
      </c>
      <c r="AL273" s="74">
        <v>1</v>
      </c>
      <c r="AM273" s="74">
        <v>1</v>
      </c>
      <c r="AN273" s="74">
        <v>1</v>
      </c>
      <c r="AO273">
        <v>1</v>
      </c>
      <c r="AP273">
        <v>1</v>
      </c>
      <c r="AQ273">
        <v>1</v>
      </c>
      <c r="AR273">
        <v>0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0</v>
      </c>
      <c r="AY273">
        <v>1</v>
      </c>
      <c r="AZ273">
        <v>0</v>
      </c>
    </row>
    <row r="274" spans="1:52" ht="16.5" x14ac:dyDescent="0.2">
      <c r="A274" s="74">
        <v>10270</v>
      </c>
      <c r="B274" s="74" t="s">
        <v>2389</v>
      </c>
      <c r="C274" s="74" t="s">
        <v>2120</v>
      </c>
      <c r="D274" s="74">
        <v>12</v>
      </c>
      <c r="E274" s="74">
        <v>15</v>
      </c>
      <c r="F274" s="74">
        <v>15</v>
      </c>
      <c r="G274" s="74">
        <v>12</v>
      </c>
      <c r="H274" s="74">
        <v>9</v>
      </c>
      <c r="I274" s="74">
        <v>15</v>
      </c>
      <c r="J274" s="74">
        <v>15</v>
      </c>
      <c r="K274" s="74">
        <v>15</v>
      </c>
      <c r="L274" s="74">
        <v>12</v>
      </c>
      <c r="M274" s="74">
        <v>9</v>
      </c>
      <c r="N274" s="74">
        <v>3</v>
      </c>
      <c r="O274" s="74">
        <v>16</v>
      </c>
      <c r="P274" s="74">
        <v>12</v>
      </c>
      <c r="Q274" s="74">
        <v>12</v>
      </c>
      <c r="R274" s="74">
        <v>9</v>
      </c>
      <c r="S274" s="74">
        <v>9</v>
      </c>
      <c r="T274" s="74">
        <v>3</v>
      </c>
      <c r="U274" s="74">
        <v>3</v>
      </c>
      <c r="V274" s="74">
        <v>18</v>
      </c>
      <c r="W274" s="74">
        <v>3</v>
      </c>
      <c r="X274" s="74">
        <v>11</v>
      </c>
      <c r="Y274" s="74">
        <v>3</v>
      </c>
      <c r="Z274" s="74">
        <v>3</v>
      </c>
      <c r="AA274" s="74">
        <v>3</v>
      </c>
      <c r="AB274" s="74">
        <v>3</v>
      </c>
      <c r="AC274" s="74">
        <v>18</v>
      </c>
      <c r="AD274" s="74">
        <v>6</v>
      </c>
      <c r="AE274" s="74">
        <v>12</v>
      </c>
      <c r="AF274" s="74">
        <v>3</v>
      </c>
      <c r="AG274" s="74">
        <v>3</v>
      </c>
      <c r="AH274" s="74">
        <v>3</v>
      </c>
      <c r="AI274" s="74">
        <v>1</v>
      </c>
      <c r="AJ274" s="74">
        <v>1</v>
      </c>
      <c r="AK274" s="74">
        <v>1</v>
      </c>
      <c r="AL274" s="74">
        <v>1</v>
      </c>
      <c r="AM274" s="74">
        <v>1</v>
      </c>
      <c r="AN274" s="74">
        <v>1</v>
      </c>
      <c r="AO274">
        <v>1</v>
      </c>
      <c r="AP274">
        <v>1</v>
      </c>
      <c r="AQ274">
        <v>1</v>
      </c>
      <c r="AR274">
        <v>0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0</v>
      </c>
    </row>
    <row r="275" spans="1:52" ht="16.5" x14ac:dyDescent="0.2">
      <c r="A275" s="74">
        <v>10271</v>
      </c>
      <c r="B275" s="74" t="s">
        <v>2390</v>
      </c>
      <c r="C275" s="74" t="s">
        <v>3495</v>
      </c>
      <c r="D275" s="74">
        <v>12</v>
      </c>
      <c r="E275" s="74">
        <v>15</v>
      </c>
      <c r="F275" s="74">
        <v>15</v>
      </c>
      <c r="G275" s="74">
        <v>12</v>
      </c>
      <c r="H275" s="74">
        <v>9</v>
      </c>
      <c r="I275" s="74">
        <v>15</v>
      </c>
      <c r="J275" s="74">
        <v>15</v>
      </c>
      <c r="K275" s="74">
        <v>15</v>
      </c>
      <c r="L275" s="74">
        <v>12</v>
      </c>
      <c r="M275" s="74">
        <v>9</v>
      </c>
      <c r="N275" s="74">
        <v>3</v>
      </c>
      <c r="O275" s="74">
        <v>16</v>
      </c>
      <c r="P275" s="74">
        <v>12</v>
      </c>
      <c r="Q275" s="74">
        <v>12</v>
      </c>
      <c r="R275" s="74">
        <v>9</v>
      </c>
      <c r="S275" s="74">
        <v>9</v>
      </c>
      <c r="T275" s="74">
        <v>3</v>
      </c>
      <c r="U275" s="74">
        <v>3</v>
      </c>
      <c r="V275" s="74">
        <v>18</v>
      </c>
      <c r="W275" s="74">
        <v>3</v>
      </c>
      <c r="X275" s="74">
        <v>11</v>
      </c>
      <c r="Y275" s="74">
        <v>3</v>
      </c>
      <c r="Z275" s="74">
        <v>3</v>
      </c>
      <c r="AA275" s="74">
        <v>3</v>
      </c>
      <c r="AB275" s="74">
        <v>3</v>
      </c>
      <c r="AC275" s="74">
        <v>18</v>
      </c>
      <c r="AD275" s="74">
        <v>6</v>
      </c>
      <c r="AE275" s="74">
        <v>12</v>
      </c>
      <c r="AF275" s="74">
        <v>3</v>
      </c>
      <c r="AG275" s="74">
        <v>3</v>
      </c>
      <c r="AH275" s="74">
        <v>3</v>
      </c>
      <c r="AI275" s="74">
        <v>1</v>
      </c>
      <c r="AJ275" s="74">
        <v>1</v>
      </c>
      <c r="AK275" s="74">
        <v>1</v>
      </c>
      <c r="AL275" s="74">
        <v>1</v>
      </c>
      <c r="AM275" s="74">
        <v>1</v>
      </c>
      <c r="AN275" s="74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</row>
    <row r="276" spans="1:52" ht="16.5" x14ac:dyDescent="0.2">
      <c r="A276" s="74">
        <v>10272</v>
      </c>
      <c r="B276" s="74" t="s">
        <v>2391</v>
      </c>
      <c r="C276" s="74" t="s">
        <v>2115</v>
      </c>
      <c r="D276" s="74">
        <v>12</v>
      </c>
      <c r="E276" s="74">
        <v>15</v>
      </c>
      <c r="F276" s="74">
        <v>15</v>
      </c>
      <c r="G276" s="74">
        <v>12</v>
      </c>
      <c r="H276" s="74">
        <v>9</v>
      </c>
      <c r="I276" s="74">
        <v>15</v>
      </c>
      <c r="J276" s="74">
        <v>15</v>
      </c>
      <c r="K276" s="74">
        <v>15</v>
      </c>
      <c r="L276" s="74">
        <v>12</v>
      </c>
      <c r="M276" s="74">
        <v>9</v>
      </c>
      <c r="N276" s="74">
        <v>3</v>
      </c>
      <c r="O276" s="74">
        <v>16</v>
      </c>
      <c r="P276" s="74">
        <v>12</v>
      </c>
      <c r="Q276" s="74">
        <v>12</v>
      </c>
      <c r="R276" s="74">
        <v>9</v>
      </c>
      <c r="S276" s="74">
        <v>9</v>
      </c>
      <c r="T276" s="74">
        <v>3</v>
      </c>
      <c r="U276" s="74">
        <v>3</v>
      </c>
      <c r="V276" s="74">
        <v>18</v>
      </c>
      <c r="W276" s="74">
        <v>3</v>
      </c>
      <c r="X276" s="74">
        <v>11</v>
      </c>
      <c r="Y276" s="74">
        <v>3</v>
      </c>
      <c r="Z276" s="74">
        <v>3</v>
      </c>
      <c r="AA276" s="74">
        <v>3</v>
      </c>
      <c r="AB276" s="74">
        <v>3</v>
      </c>
      <c r="AC276" s="74">
        <v>18</v>
      </c>
      <c r="AD276" s="74">
        <v>6</v>
      </c>
      <c r="AE276" s="74">
        <v>12</v>
      </c>
      <c r="AF276" s="74">
        <v>3</v>
      </c>
      <c r="AG276" s="74">
        <v>3</v>
      </c>
      <c r="AH276" s="74">
        <v>3</v>
      </c>
      <c r="AI276" s="74">
        <v>1</v>
      </c>
      <c r="AJ276" s="74">
        <v>1</v>
      </c>
      <c r="AK276" s="74">
        <v>1</v>
      </c>
      <c r="AL276" s="74">
        <v>1</v>
      </c>
      <c r="AM276" s="74">
        <v>1</v>
      </c>
      <c r="AN276" s="74">
        <v>1</v>
      </c>
      <c r="AO276">
        <v>1</v>
      </c>
      <c r="AP276">
        <v>1</v>
      </c>
      <c r="AQ276">
        <v>1</v>
      </c>
      <c r="AR276">
        <v>1</v>
      </c>
      <c r="AS276">
        <v>2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</row>
    <row r="277" spans="1:52" ht="16.5" x14ac:dyDescent="0.2">
      <c r="A277" s="74">
        <v>10273</v>
      </c>
      <c r="B277" s="74" t="s">
        <v>2392</v>
      </c>
      <c r="C277" s="74" t="s">
        <v>2115</v>
      </c>
      <c r="D277" s="74">
        <v>12</v>
      </c>
      <c r="E277" s="74">
        <v>15</v>
      </c>
      <c r="F277" s="74">
        <v>15</v>
      </c>
      <c r="G277" s="74">
        <v>12</v>
      </c>
      <c r="H277" s="74">
        <v>9</v>
      </c>
      <c r="I277" s="74">
        <v>15</v>
      </c>
      <c r="J277" s="74">
        <v>15</v>
      </c>
      <c r="K277" s="74">
        <v>15</v>
      </c>
      <c r="L277" s="74">
        <v>12</v>
      </c>
      <c r="M277" s="74">
        <v>9</v>
      </c>
      <c r="N277" s="74">
        <v>3</v>
      </c>
      <c r="O277" s="74">
        <v>16</v>
      </c>
      <c r="P277" s="74">
        <v>12</v>
      </c>
      <c r="Q277" s="74">
        <v>12</v>
      </c>
      <c r="R277" s="74">
        <v>9</v>
      </c>
      <c r="S277" s="74">
        <v>9</v>
      </c>
      <c r="T277" s="74">
        <v>3</v>
      </c>
      <c r="U277" s="74">
        <v>3</v>
      </c>
      <c r="V277" s="74">
        <v>18</v>
      </c>
      <c r="W277" s="74">
        <v>3</v>
      </c>
      <c r="X277" s="74">
        <v>11</v>
      </c>
      <c r="Y277" s="74">
        <v>3</v>
      </c>
      <c r="Z277" s="74">
        <v>3</v>
      </c>
      <c r="AA277" s="74">
        <v>3</v>
      </c>
      <c r="AB277" s="74">
        <v>3</v>
      </c>
      <c r="AC277" s="74">
        <v>18</v>
      </c>
      <c r="AD277" s="74">
        <v>6</v>
      </c>
      <c r="AE277" s="74">
        <v>12</v>
      </c>
      <c r="AF277" s="74">
        <v>3</v>
      </c>
      <c r="AG277" s="74">
        <v>3</v>
      </c>
      <c r="AH277" s="74">
        <v>3</v>
      </c>
      <c r="AI277" s="74">
        <v>1</v>
      </c>
      <c r="AJ277" s="74">
        <v>1</v>
      </c>
      <c r="AK277" s="74">
        <v>1</v>
      </c>
      <c r="AL277" s="74">
        <v>1</v>
      </c>
      <c r="AM277" s="74">
        <v>1</v>
      </c>
      <c r="AN277" s="74">
        <v>1</v>
      </c>
      <c r="AO277">
        <v>1</v>
      </c>
      <c r="AP277">
        <v>1</v>
      </c>
      <c r="AQ277">
        <v>1</v>
      </c>
      <c r="AR277">
        <v>1</v>
      </c>
      <c r="AS277">
        <v>3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</row>
    <row r="278" spans="1:52" ht="16.5" x14ac:dyDescent="0.2">
      <c r="A278" s="74">
        <v>10274</v>
      </c>
      <c r="B278" s="74" t="s">
        <v>2393</v>
      </c>
      <c r="C278" s="74" t="s">
        <v>2110</v>
      </c>
      <c r="D278" s="74">
        <v>12</v>
      </c>
      <c r="E278" s="74">
        <v>15</v>
      </c>
      <c r="F278" s="74">
        <v>15</v>
      </c>
      <c r="G278" s="74">
        <v>12</v>
      </c>
      <c r="H278" s="74">
        <v>9</v>
      </c>
      <c r="I278" s="74">
        <v>15</v>
      </c>
      <c r="J278" s="74">
        <v>15</v>
      </c>
      <c r="K278" s="74">
        <v>15</v>
      </c>
      <c r="L278" s="74">
        <v>12</v>
      </c>
      <c r="M278" s="74">
        <v>9</v>
      </c>
      <c r="N278" s="74">
        <v>3</v>
      </c>
      <c r="O278" s="74">
        <v>16</v>
      </c>
      <c r="P278" s="74">
        <v>12</v>
      </c>
      <c r="Q278" s="74">
        <v>12</v>
      </c>
      <c r="R278" s="74">
        <v>9</v>
      </c>
      <c r="S278" s="74">
        <v>9</v>
      </c>
      <c r="T278" s="74">
        <v>3</v>
      </c>
      <c r="U278" s="74">
        <v>3</v>
      </c>
      <c r="V278" s="74">
        <v>18</v>
      </c>
      <c r="W278" s="74">
        <v>3</v>
      </c>
      <c r="X278" s="74">
        <v>11</v>
      </c>
      <c r="Y278" s="74">
        <v>3</v>
      </c>
      <c r="Z278" s="74">
        <v>3</v>
      </c>
      <c r="AA278" s="74">
        <v>3</v>
      </c>
      <c r="AB278" s="74">
        <v>3</v>
      </c>
      <c r="AC278" s="74">
        <v>18</v>
      </c>
      <c r="AD278" s="74">
        <v>6</v>
      </c>
      <c r="AE278" s="74">
        <v>12</v>
      </c>
      <c r="AF278" s="74">
        <v>3</v>
      </c>
      <c r="AG278" s="74">
        <v>3</v>
      </c>
      <c r="AH278" s="74">
        <v>3</v>
      </c>
      <c r="AI278" s="74">
        <v>1</v>
      </c>
      <c r="AJ278" s="74">
        <v>1</v>
      </c>
      <c r="AK278" s="74">
        <v>2</v>
      </c>
      <c r="AL278" s="74">
        <v>1</v>
      </c>
      <c r="AM278" s="74">
        <v>1</v>
      </c>
      <c r="AN278" s="74">
        <v>1</v>
      </c>
      <c r="AO278">
        <v>1</v>
      </c>
      <c r="AP278">
        <v>1</v>
      </c>
      <c r="AQ278">
        <v>1</v>
      </c>
      <c r="AR278">
        <v>1</v>
      </c>
      <c r="AS278">
        <v>3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</row>
    <row r="279" spans="1:52" ht="16.5" x14ac:dyDescent="0.2">
      <c r="A279" s="74">
        <v>10275</v>
      </c>
      <c r="B279" s="74" t="s">
        <v>2394</v>
      </c>
      <c r="C279" s="74" t="s">
        <v>2110</v>
      </c>
      <c r="D279" s="74">
        <v>12</v>
      </c>
      <c r="E279" s="74">
        <v>15</v>
      </c>
      <c r="F279" s="74">
        <v>15</v>
      </c>
      <c r="G279" s="74">
        <v>12</v>
      </c>
      <c r="H279" s="74">
        <v>9</v>
      </c>
      <c r="I279" s="74">
        <v>15</v>
      </c>
      <c r="J279" s="74">
        <v>15</v>
      </c>
      <c r="K279" s="74">
        <v>15</v>
      </c>
      <c r="L279" s="74">
        <v>12</v>
      </c>
      <c r="M279" s="74">
        <v>9</v>
      </c>
      <c r="N279" s="74">
        <v>3</v>
      </c>
      <c r="O279" s="74">
        <v>16</v>
      </c>
      <c r="P279" s="74">
        <v>12</v>
      </c>
      <c r="Q279" s="74">
        <v>12</v>
      </c>
      <c r="R279" s="74">
        <v>9</v>
      </c>
      <c r="S279" s="74">
        <v>9</v>
      </c>
      <c r="T279" s="74">
        <v>3</v>
      </c>
      <c r="U279" s="74">
        <v>3</v>
      </c>
      <c r="V279" s="74">
        <v>18</v>
      </c>
      <c r="W279" s="74">
        <v>3</v>
      </c>
      <c r="X279" s="74">
        <v>11</v>
      </c>
      <c r="Y279" s="74">
        <v>3</v>
      </c>
      <c r="Z279" s="74">
        <v>3</v>
      </c>
      <c r="AA279" s="74">
        <v>3</v>
      </c>
      <c r="AB279" s="74">
        <v>3</v>
      </c>
      <c r="AC279" s="74">
        <v>18</v>
      </c>
      <c r="AD279" s="74">
        <v>6</v>
      </c>
      <c r="AE279" s="74">
        <v>12</v>
      </c>
      <c r="AF279" s="74">
        <v>3</v>
      </c>
      <c r="AG279" s="74">
        <v>3</v>
      </c>
      <c r="AH279" s="74">
        <v>3</v>
      </c>
      <c r="AI279" s="74">
        <v>1</v>
      </c>
      <c r="AJ279" s="74">
        <v>1</v>
      </c>
      <c r="AK279" s="74">
        <v>3</v>
      </c>
      <c r="AL279" s="74">
        <v>1</v>
      </c>
      <c r="AM279" s="74">
        <v>1</v>
      </c>
      <c r="AN279" s="74">
        <v>1</v>
      </c>
      <c r="AO279">
        <v>1</v>
      </c>
      <c r="AP279">
        <v>1</v>
      </c>
      <c r="AQ279">
        <v>1</v>
      </c>
      <c r="AR279">
        <v>1</v>
      </c>
      <c r="AS279">
        <v>3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</row>
    <row r="280" spans="1:52" ht="16.5" x14ac:dyDescent="0.2">
      <c r="A280" s="74">
        <v>10276</v>
      </c>
      <c r="B280" s="74" t="s">
        <v>2395</v>
      </c>
      <c r="C280" s="74" t="s">
        <v>2109</v>
      </c>
      <c r="D280" s="74">
        <v>12</v>
      </c>
      <c r="E280" s="74">
        <v>15</v>
      </c>
      <c r="F280" s="74">
        <v>15</v>
      </c>
      <c r="G280" s="74">
        <v>12</v>
      </c>
      <c r="H280" s="74">
        <v>9</v>
      </c>
      <c r="I280" s="74">
        <v>15</v>
      </c>
      <c r="J280" s="74">
        <v>15</v>
      </c>
      <c r="K280" s="74">
        <v>15</v>
      </c>
      <c r="L280" s="74">
        <v>12</v>
      </c>
      <c r="M280" s="74">
        <v>9</v>
      </c>
      <c r="N280" s="74">
        <v>3</v>
      </c>
      <c r="O280" s="74">
        <v>16</v>
      </c>
      <c r="P280" s="74">
        <v>12</v>
      </c>
      <c r="Q280" s="74">
        <v>12</v>
      </c>
      <c r="R280" s="74">
        <v>9</v>
      </c>
      <c r="S280" s="74">
        <v>9</v>
      </c>
      <c r="T280" s="74">
        <v>3</v>
      </c>
      <c r="U280" s="74">
        <v>3</v>
      </c>
      <c r="V280" s="74">
        <v>18</v>
      </c>
      <c r="W280" s="74">
        <v>3</v>
      </c>
      <c r="X280" s="74">
        <v>11</v>
      </c>
      <c r="Y280" s="74">
        <v>3</v>
      </c>
      <c r="Z280" s="74">
        <v>3</v>
      </c>
      <c r="AA280" s="74">
        <v>3</v>
      </c>
      <c r="AB280" s="74">
        <v>3</v>
      </c>
      <c r="AC280" s="74">
        <v>18</v>
      </c>
      <c r="AD280" s="74">
        <v>6</v>
      </c>
      <c r="AE280" s="74">
        <v>12</v>
      </c>
      <c r="AF280" s="74">
        <v>3</v>
      </c>
      <c r="AG280" s="74">
        <v>3</v>
      </c>
      <c r="AH280" s="74">
        <v>3</v>
      </c>
      <c r="AI280" s="74">
        <v>1</v>
      </c>
      <c r="AJ280" s="74">
        <v>2</v>
      </c>
      <c r="AK280" s="74">
        <v>3</v>
      </c>
      <c r="AL280" s="74">
        <v>1</v>
      </c>
      <c r="AM280" s="74">
        <v>1</v>
      </c>
      <c r="AN280" s="74">
        <v>1</v>
      </c>
      <c r="AO280">
        <v>1</v>
      </c>
      <c r="AP280">
        <v>1</v>
      </c>
      <c r="AQ280">
        <v>1</v>
      </c>
      <c r="AR280">
        <v>1</v>
      </c>
      <c r="AS280">
        <v>3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</row>
    <row r="281" spans="1:52" ht="16.5" x14ac:dyDescent="0.2">
      <c r="A281" s="74">
        <v>10277</v>
      </c>
      <c r="B281" s="74" t="s">
        <v>2396</v>
      </c>
      <c r="C281" s="74" t="s">
        <v>2109</v>
      </c>
      <c r="D281" s="74">
        <v>12</v>
      </c>
      <c r="E281" s="74">
        <v>15</v>
      </c>
      <c r="F281" s="74">
        <v>15</v>
      </c>
      <c r="G281" s="74">
        <v>12</v>
      </c>
      <c r="H281" s="74">
        <v>9</v>
      </c>
      <c r="I281" s="74">
        <v>15</v>
      </c>
      <c r="J281" s="74">
        <v>15</v>
      </c>
      <c r="K281" s="74">
        <v>15</v>
      </c>
      <c r="L281" s="74">
        <v>12</v>
      </c>
      <c r="M281" s="74">
        <v>9</v>
      </c>
      <c r="N281" s="74">
        <v>3</v>
      </c>
      <c r="O281" s="74">
        <v>16</v>
      </c>
      <c r="P281" s="74">
        <v>12</v>
      </c>
      <c r="Q281" s="74">
        <v>12</v>
      </c>
      <c r="R281" s="74">
        <v>9</v>
      </c>
      <c r="S281" s="74">
        <v>9</v>
      </c>
      <c r="T281" s="74">
        <v>3</v>
      </c>
      <c r="U281" s="74">
        <v>3</v>
      </c>
      <c r="V281" s="74">
        <v>18</v>
      </c>
      <c r="W281" s="74">
        <v>3</v>
      </c>
      <c r="X281" s="74">
        <v>11</v>
      </c>
      <c r="Y281" s="74">
        <v>3</v>
      </c>
      <c r="Z281" s="74">
        <v>3</v>
      </c>
      <c r="AA281" s="74">
        <v>3</v>
      </c>
      <c r="AB281" s="74">
        <v>3</v>
      </c>
      <c r="AC281" s="74">
        <v>18</v>
      </c>
      <c r="AD281" s="74">
        <v>6</v>
      </c>
      <c r="AE281" s="74">
        <v>12</v>
      </c>
      <c r="AF281" s="74">
        <v>3</v>
      </c>
      <c r="AG281" s="74">
        <v>3</v>
      </c>
      <c r="AH281" s="74">
        <v>3</v>
      </c>
      <c r="AI281" s="74">
        <v>1</v>
      </c>
      <c r="AJ281" s="74">
        <v>3</v>
      </c>
      <c r="AK281" s="74">
        <v>3</v>
      </c>
      <c r="AL281" s="74">
        <v>1</v>
      </c>
      <c r="AM281" s="74">
        <v>1</v>
      </c>
      <c r="AN281" s="74">
        <v>1</v>
      </c>
      <c r="AO281">
        <v>1</v>
      </c>
      <c r="AP281">
        <v>1</v>
      </c>
      <c r="AQ281">
        <v>1</v>
      </c>
      <c r="AR281">
        <v>1</v>
      </c>
      <c r="AS281">
        <v>3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</row>
    <row r="282" spans="1:52" ht="16.5" x14ac:dyDescent="0.2">
      <c r="A282" s="74">
        <v>10278</v>
      </c>
      <c r="B282" s="74" t="s">
        <v>2397</v>
      </c>
      <c r="C282" s="74" t="s">
        <v>2111</v>
      </c>
      <c r="D282" s="74">
        <v>12</v>
      </c>
      <c r="E282" s="74">
        <v>15</v>
      </c>
      <c r="F282" s="74">
        <v>15</v>
      </c>
      <c r="G282" s="74">
        <v>12</v>
      </c>
      <c r="H282" s="74">
        <v>9</v>
      </c>
      <c r="I282" s="74">
        <v>15</v>
      </c>
      <c r="J282" s="74">
        <v>15</v>
      </c>
      <c r="K282" s="74">
        <v>15</v>
      </c>
      <c r="L282" s="74">
        <v>12</v>
      </c>
      <c r="M282" s="74">
        <v>9</v>
      </c>
      <c r="N282" s="74">
        <v>3</v>
      </c>
      <c r="O282" s="74">
        <v>16</v>
      </c>
      <c r="P282" s="74">
        <v>12</v>
      </c>
      <c r="Q282" s="74">
        <v>12</v>
      </c>
      <c r="R282" s="74">
        <v>9</v>
      </c>
      <c r="S282" s="74">
        <v>9</v>
      </c>
      <c r="T282" s="74">
        <v>3</v>
      </c>
      <c r="U282" s="74">
        <v>3</v>
      </c>
      <c r="V282" s="74">
        <v>18</v>
      </c>
      <c r="W282" s="74">
        <v>3</v>
      </c>
      <c r="X282" s="74">
        <v>11</v>
      </c>
      <c r="Y282" s="74">
        <v>3</v>
      </c>
      <c r="Z282" s="74">
        <v>3</v>
      </c>
      <c r="AA282" s="74">
        <v>3</v>
      </c>
      <c r="AB282" s="74">
        <v>3</v>
      </c>
      <c r="AC282" s="74">
        <v>18</v>
      </c>
      <c r="AD282" s="74">
        <v>6</v>
      </c>
      <c r="AE282" s="74">
        <v>12</v>
      </c>
      <c r="AF282" s="74">
        <v>3</v>
      </c>
      <c r="AG282" s="74">
        <v>3</v>
      </c>
      <c r="AH282" s="74">
        <v>3</v>
      </c>
      <c r="AI282" s="74">
        <v>1</v>
      </c>
      <c r="AJ282" s="74">
        <v>3</v>
      </c>
      <c r="AK282" s="74">
        <v>3</v>
      </c>
      <c r="AL282" s="74">
        <v>2</v>
      </c>
      <c r="AM282" s="74">
        <v>1</v>
      </c>
      <c r="AN282" s="74">
        <v>1</v>
      </c>
      <c r="AO282">
        <v>1</v>
      </c>
      <c r="AP282">
        <v>1</v>
      </c>
      <c r="AQ282">
        <v>1</v>
      </c>
      <c r="AR282">
        <v>1</v>
      </c>
      <c r="AS282">
        <v>3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</row>
    <row r="283" spans="1:52" ht="16.5" x14ac:dyDescent="0.2">
      <c r="A283" s="74">
        <v>10279</v>
      </c>
      <c r="B283" s="74" t="s">
        <v>2398</v>
      </c>
      <c r="C283" s="74" t="s">
        <v>2111</v>
      </c>
      <c r="D283" s="74">
        <v>12</v>
      </c>
      <c r="E283" s="74">
        <v>15</v>
      </c>
      <c r="F283" s="74">
        <v>15</v>
      </c>
      <c r="G283" s="74">
        <v>12</v>
      </c>
      <c r="H283" s="74">
        <v>9</v>
      </c>
      <c r="I283" s="74">
        <v>15</v>
      </c>
      <c r="J283" s="74">
        <v>15</v>
      </c>
      <c r="K283" s="74">
        <v>15</v>
      </c>
      <c r="L283" s="74">
        <v>12</v>
      </c>
      <c r="M283" s="74">
        <v>9</v>
      </c>
      <c r="N283" s="74">
        <v>3</v>
      </c>
      <c r="O283" s="74">
        <v>16</v>
      </c>
      <c r="P283" s="74">
        <v>12</v>
      </c>
      <c r="Q283" s="74">
        <v>12</v>
      </c>
      <c r="R283" s="74">
        <v>9</v>
      </c>
      <c r="S283" s="74">
        <v>9</v>
      </c>
      <c r="T283" s="74">
        <v>3</v>
      </c>
      <c r="U283" s="74">
        <v>3</v>
      </c>
      <c r="V283" s="74">
        <v>18</v>
      </c>
      <c r="W283" s="74">
        <v>3</v>
      </c>
      <c r="X283" s="74">
        <v>11</v>
      </c>
      <c r="Y283" s="74">
        <v>3</v>
      </c>
      <c r="Z283" s="74">
        <v>3</v>
      </c>
      <c r="AA283" s="74">
        <v>3</v>
      </c>
      <c r="AB283" s="74">
        <v>3</v>
      </c>
      <c r="AC283" s="74">
        <v>18</v>
      </c>
      <c r="AD283" s="74">
        <v>6</v>
      </c>
      <c r="AE283" s="74">
        <v>12</v>
      </c>
      <c r="AF283" s="74">
        <v>3</v>
      </c>
      <c r="AG283" s="74">
        <v>3</v>
      </c>
      <c r="AH283" s="74">
        <v>3</v>
      </c>
      <c r="AI283" s="74">
        <v>1</v>
      </c>
      <c r="AJ283" s="74">
        <v>3</v>
      </c>
      <c r="AK283" s="74">
        <v>3</v>
      </c>
      <c r="AL283" s="74">
        <v>3</v>
      </c>
      <c r="AM283" s="74">
        <v>1</v>
      </c>
      <c r="AN283" s="74">
        <v>1</v>
      </c>
      <c r="AO283">
        <v>1</v>
      </c>
      <c r="AP283">
        <v>1</v>
      </c>
      <c r="AQ283">
        <v>1</v>
      </c>
      <c r="AR283">
        <v>1</v>
      </c>
      <c r="AS283">
        <v>3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</row>
    <row r="284" spans="1:52" ht="16.5" x14ac:dyDescent="0.2">
      <c r="A284" s="74">
        <v>10280</v>
      </c>
      <c r="B284" s="74" t="s">
        <v>2399</v>
      </c>
      <c r="C284" s="74" t="s">
        <v>2116</v>
      </c>
      <c r="D284" s="74">
        <v>12</v>
      </c>
      <c r="E284" s="74">
        <v>15</v>
      </c>
      <c r="F284" s="74">
        <v>15</v>
      </c>
      <c r="G284" s="74">
        <v>12</v>
      </c>
      <c r="H284" s="74">
        <v>9</v>
      </c>
      <c r="I284" s="74">
        <v>15</v>
      </c>
      <c r="J284" s="74">
        <v>15</v>
      </c>
      <c r="K284" s="74">
        <v>15</v>
      </c>
      <c r="L284" s="74">
        <v>12</v>
      </c>
      <c r="M284" s="74">
        <v>9</v>
      </c>
      <c r="N284" s="74">
        <v>3</v>
      </c>
      <c r="O284" s="74">
        <v>16</v>
      </c>
      <c r="P284" s="74">
        <v>12</v>
      </c>
      <c r="Q284" s="74">
        <v>12</v>
      </c>
      <c r="R284" s="74">
        <v>9</v>
      </c>
      <c r="S284" s="74">
        <v>9</v>
      </c>
      <c r="T284" s="74">
        <v>3</v>
      </c>
      <c r="U284" s="74">
        <v>3</v>
      </c>
      <c r="V284" s="74">
        <v>18</v>
      </c>
      <c r="W284" s="74">
        <v>3</v>
      </c>
      <c r="X284" s="74">
        <v>11</v>
      </c>
      <c r="Y284" s="74">
        <v>3</v>
      </c>
      <c r="Z284" s="74">
        <v>3</v>
      </c>
      <c r="AA284" s="74">
        <v>3</v>
      </c>
      <c r="AB284" s="74">
        <v>3</v>
      </c>
      <c r="AC284" s="74">
        <v>18</v>
      </c>
      <c r="AD284" s="74">
        <v>6</v>
      </c>
      <c r="AE284" s="74">
        <v>12</v>
      </c>
      <c r="AF284" s="74">
        <v>3</v>
      </c>
      <c r="AG284" s="74">
        <v>3</v>
      </c>
      <c r="AH284" s="74">
        <v>3</v>
      </c>
      <c r="AI284" s="74">
        <v>1</v>
      </c>
      <c r="AJ284" s="74">
        <v>3</v>
      </c>
      <c r="AK284" s="74">
        <v>3</v>
      </c>
      <c r="AL284" s="74">
        <v>3</v>
      </c>
      <c r="AM284" s="74">
        <v>1</v>
      </c>
      <c r="AN284" s="74">
        <v>1</v>
      </c>
      <c r="AO284">
        <v>1</v>
      </c>
      <c r="AP284">
        <v>1</v>
      </c>
      <c r="AQ284">
        <v>1</v>
      </c>
      <c r="AR284">
        <v>1</v>
      </c>
      <c r="AS284">
        <v>3</v>
      </c>
      <c r="AT284">
        <v>2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</row>
    <row r="285" spans="1:52" ht="16.5" x14ac:dyDescent="0.2">
      <c r="A285" s="74">
        <v>10281</v>
      </c>
      <c r="B285" s="74" t="s">
        <v>2400</v>
      </c>
      <c r="C285" s="74" t="s">
        <v>2116</v>
      </c>
      <c r="D285" s="74">
        <v>12</v>
      </c>
      <c r="E285" s="74">
        <v>15</v>
      </c>
      <c r="F285" s="74">
        <v>15</v>
      </c>
      <c r="G285" s="74">
        <v>12</v>
      </c>
      <c r="H285" s="74">
        <v>9</v>
      </c>
      <c r="I285" s="74">
        <v>15</v>
      </c>
      <c r="J285" s="74">
        <v>15</v>
      </c>
      <c r="K285" s="74">
        <v>15</v>
      </c>
      <c r="L285" s="74">
        <v>12</v>
      </c>
      <c r="M285" s="74">
        <v>9</v>
      </c>
      <c r="N285" s="74">
        <v>3</v>
      </c>
      <c r="O285" s="74">
        <v>16</v>
      </c>
      <c r="P285" s="74">
        <v>12</v>
      </c>
      <c r="Q285" s="74">
        <v>12</v>
      </c>
      <c r="R285" s="74">
        <v>9</v>
      </c>
      <c r="S285" s="74">
        <v>9</v>
      </c>
      <c r="T285" s="74">
        <v>3</v>
      </c>
      <c r="U285" s="74">
        <v>3</v>
      </c>
      <c r="V285" s="74">
        <v>18</v>
      </c>
      <c r="W285" s="74">
        <v>3</v>
      </c>
      <c r="X285" s="74">
        <v>11</v>
      </c>
      <c r="Y285" s="74">
        <v>3</v>
      </c>
      <c r="Z285" s="74">
        <v>3</v>
      </c>
      <c r="AA285" s="74">
        <v>3</v>
      </c>
      <c r="AB285" s="74">
        <v>3</v>
      </c>
      <c r="AC285" s="74">
        <v>18</v>
      </c>
      <c r="AD285" s="74">
        <v>6</v>
      </c>
      <c r="AE285" s="74">
        <v>12</v>
      </c>
      <c r="AF285" s="74">
        <v>3</v>
      </c>
      <c r="AG285" s="74">
        <v>3</v>
      </c>
      <c r="AH285" s="74">
        <v>3</v>
      </c>
      <c r="AI285" s="74">
        <v>1</v>
      </c>
      <c r="AJ285" s="74">
        <v>3</v>
      </c>
      <c r="AK285" s="74">
        <v>3</v>
      </c>
      <c r="AL285" s="74">
        <v>3</v>
      </c>
      <c r="AM285" s="74">
        <v>1</v>
      </c>
      <c r="AN285" s="74">
        <v>1</v>
      </c>
      <c r="AO285">
        <v>1</v>
      </c>
      <c r="AP285">
        <v>1</v>
      </c>
      <c r="AQ285">
        <v>1</v>
      </c>
      <c r="AR285">
        <v>1</v>
      </c>
      <c r="AS285">
        <v>3</v>
      </c>
      <c r="AT285">
        <v>3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</row>
    <row r="286" spans="1:52" ht="16.5" x14ac:dyDescent="0.2">
      <c r="A286" s="74">
        <v>10282</v>
      </c>
      <c r="B286" s="74" t="s">
        <v>2401</v>
      </c>
      <c r="C286" s="74" t="s">
        <v>2117</v>
      </c>
      <c r="D286" s="74">
        <v>12</v>
      </c>
      <c r="E286" s="74">
        <v>15</v>
      </c>
      <c r="F286" s="74">
        <v>15</v>
      </c>
      <c r="G286" s="74">
        <v>12</v>
      </c>
      <c r="H286" s="74">
        <v>9</v>
      </c>
      <c r="I286" s="74">
        <v>15</v>
      </c>
      <c r="J286" s="74">
        <v>15</v>
      </c>
      <c r="K286" s="74">
        <v>15</v>
      </c>
      <c r="L286" s="74">
        <v>12</v>
      </c>
      <c r="M286" s="74">
        <v>9</v>
      </c>
      <c r="N286" s="74">
        <v>3</v>
      </c>
      <c r="O286" s="74">
        <v>16</v>
      </c>
      <c r="P286" s="74">
        <v>12</v>
      </c>
      <c r="Q286" s="74">
        <v>12</v>
      </c>
      <c r="R286" s="74">
        <v>9</v>
      </c>
      <c r="S286" s="74">
        <v>9</v>
      </c>
      <c r="T286" s="74">
        <v>3</v>
      </c>
      <c r="U286" s="74">
        <v>3</v>
      </c>
      <c r="V286" s="74">
        <v>18</v>
      </c>
      <c r="W286" s="74">
        <v>3</v>
      </c>
      <c r="X286" s="74">
        <v>11</v>
      </c>
      <c r="Y286" s="74">
        <v>3</v>
      </c>
      <c r="Z286" s="74">
        <v>3</v>
      </c>
      <c r="AA286" s="74">
        <v>3</v>
      </c>
      <c r="AB286" s="74">
        <v>3</v>
      </c>
      <c r="AC286" s="74">
        <v>18</v>
      </c>
      <c r="AD286" s="74">
        <v>6</v>
      </c>
      <c r="AE286" s="74">
        <v>12</v>
      </c>
      <c r="AF286" s="74">
        <v>3</v>
      </c>
      <c r="AG286" s="74">
        <v>3</v>
      </c>
      <c r="AH286" s="74">
        <v>3</v>
      </c>
      <c r="AI286" s="74">
        <v>1</v>
      </c>
      <c r="AJ286" s="74">
        <v>3</v>
      </c>
      <c r="AK286" s="74">
        <v>3</v>
      </c>
      <c r="AL286" s="74">
        <v>3</v>
      </c>
      <c r="AM286" s="74">
        <v>1</v>
      </c>
      <c r="AN286" s="74">
        <v>1</v>
      </c>
      <c r="AO286">
        <v>1</v>
      </c>
      <c r="AP286">
        <v>1</v>
      </c>
      <c r="AQ286">
        <v>1</v>
      </c>
      <c r="AR286">
        <v>1</v>
      </c>
      <c r="AS286">
        <v>3</v>
      </c>
      <c r="AT286">
        <v>3</v>
      </c>
      <c r="AU286">
        <v>2</v>
      </c>
      <c r="AV286">
        <v>1</v>
      </c>
      <c r="AW286">
        <v>1</v>
      </c>
      <c r="AX286">
        <v>1</v>
      </c>
      <c r="AY286">
        <v>1</v>
      </c>
      <c r="AZ286">
        <v>1</v>
      </c>
    </row>
    <row r="287" spans="1:52" ht="16.5" x14ac:dyDescent="0.2">
      <c r="A287" s="74">
        <v>10283</v>
      </c>
      <c r="B287" s="74" t="s">
        <v>2402</v>
      </c>
      <c r="C287" s="74" t="s">
        <v>2117</v>
      </c>
      <c r="D287" s="74">
        <v>12</v>
      </c>
      <c r="E287" s="74">
        <v>15</v>
      </c>
      <c r="F287" s="74">
        <v>15</v>
      </c>
      <c r="G287" s="74">
        <v>12</v>
      </c>
      <c r="H287" s="74">
        <v>9</v>
      </c>
      <c r="I287" s="74">
        <v>15</v>
      </c>
      <c r="J287" s="74">
        <v>15</v>
      </c>
      <c r="K287" s="74">
        <v>15</v>
      </c>
      <c r="L287" s="74">
        <v>12</v>
      </c>
      <c r="M287" s="74">
        <v>9</v>
      </c>
      <c r="N287" s="74">
        <v>3</v>
      </c>
      <c r="O287" s="74">
        <v>16</v>
      </c>
      <c r="P287" s="74">
        <v>12</v>
      </c>
      <c r="Q287" s="74">
        <v>12</v>
      </c>
      <c r="R287" s="74">
        <v>9</v>
      </c>
      <c r="S287" s="74">
        <v>9</v>
      </c>
      <c r="T287" s="74">
        <v>3</v>
      </c>
      <c r="U287" s="74">
        <v>3</v>
      </c>
      <c r="V287" s="74">
        <v>18</v>
      </c>
      <c r="W287" s="74">
        <v>3</v>
      </c>
      <c r="X287" s="74">
        <v>11</v>
      </c>
      <c r="Y287" s="74">
        <v>3</v>
      </c>
      <c r="Z287" s="74">
        <v>3</v>
      </c>
      <c r="AA287" s="74">
        <v>3</v>
      </c>
      <c r="AB287" s="74">
        <v>3</v>
      </c>
      <c r="AC287" s="74">
        <v>18</v>
      </c>
      <c r="AD287" s="74">
        <v>6</v>
      </c>
      <c r="AE287" s="74">
        <v>12</v>
      </c>
      <c r="AF287" s="74">
        <v>3</v>
      </c>
      <c r="AG287" s="74">
        <v>3</v>
      </c>
      <c r="AH287" s="74">
        <v>3</v>
      </c>
      <c r="AI287" s="74">
        <v>1</v>
      </c>
      <c r="AJ287" s="74">
        <v>3</v>
      </c>
      <c r="AK287" s="74">
        <v>3</v>
      </c>
      <c r="AL287" s="74">
        <v>3</v>
      </c>
      <c r="AM287" s="74">
        <v>1</v>
      </c>
      <c r="AN287" s="74">
        <v>1</v>
      </c>
      <c r="AO287">
        <v>1</v>
      </c>
      <c r="AP287">
        <v>1</v>
      </c>
      <c r="AQ287">
        <v>1</v>
      </c>
      <c r="AR287">
        <v>1</v>
      </c>
      <c r="AS287">
        <v>3</v>
      </c>
      <c r="AT287">
        <v>3</v>
      </c>
      <c r="AU287">
        <v>3</v>
      </c>
      <c r="AV287">
        <v>1</v>
      </c>
      <c r="AW287">
        <v>1</v>
      </c>
      <c r="AX287">
        <v>1</v>
      </c>
      <c r="AY287">
        <v>1</v>
      </c>
      <c r="AZ287">
        <v>1</v>
      </c>
    </row>
    <row r="288" spans="1:52" ht="16.5" x14ac:dyDescent="0.2">
      <c r="A288" s="74">
        <v>10284</v>
      </c>
      <c r="B288" s="74" t="s">
        <v>2403</v>
      </c>
      <c r="C288" s="74" t="s">
        <v>3492</v>
      </c>
      <c r="D288" s="74">
        <v>12</v>
      </c>
      <c r="E288" s="74">
        <v>15</v>
      </c>
      <c r="F288" s="74">
        <v>15</v>
      </c>
      <c r="G288" s="74">
        <v>12</v>
      </c>
      <c r="H288" s="74">
        <v>9</v>
      </c>
      <c r="I288" s="74">
        <v>15</v>
      </c>
      <c r="J288" s="74">
        <v>15</v>
      </c>
      <c r="K288" s="74">
        <v>15</v>
      </c>
      <c r="L288" s="74">
        <v>12</v>
      </c>
      <c r="M288" s="74">
        <v>9</v>
      </c>
      <c r="N288" s="74">
        <v>3</v>
      </c>
      <c r="O288" s="74">
        <v>16</v>
      </c>
      <c r="P288" s="74">
        <v>12</v>
      </c>
      <c r="Q288" s="74">
        <v>12</v>
      </c>
      <c r="R288" s="74">
        <v>9</v>
      </c>
      <c r="S288" s="74">
        <v>9</v>
      </c>
      <c r="T288" s="74">
        <v>3</v>
      </c>
      <c r="U288" s="74">
        <v>3</v>
      </c>
      <c r="V288" s="74">
        <v>18</v>
      </c>
      <c r="W288" s="74">
        <v>3</v>
      </c>
      <c r="X288" s="74">
        <v>11</v>
      </c>
      <c r="Y288" s="74">
        <v>3</v>
      </c>
      <c r="Z288" s="74">
        <v>3</v>
      </c>
      <c r="AA288" s="74">
        <v>3</v>
      </c>
      <c r="AB288" s="74">
        <v>3</v>
      </c>
      <c r="AC288" s="74">
        <v>18</v>
      </c>
      <c r="AD288" s="74">
        <v>6</v>
      </c>
      <c r="AE288" s="74">
        <v>12</v>
      </c>
      <c r="AF288" s="74">
        <v>3</v>
      </c>
      <c r="AG288" s="74">
        <v>3</v>
      </c>
      <c r="AH288" s="74">
        <v>3</v>
      </c>
      <c r="AI288" s="74">
        <v>1</v>
      </c>
      <c r="AJ288" s="74">
        <v>3</v>
      </c>
      <c r="AK288" s="74">
        <v>3</v>
      </c>
      <c r="AL288" s="74">
        <v>3</v>
      </c>
      <c r="AM288" s="74">
        <v>1</v>
      </c>
      <c r="AN288" s="74">
        <v>1</v>
      </c>
      <c r="AO288">
        <v>1</v>
      </c>
      <c r="AP288">
        <v>2</v>
      </c>
      <c r="AQ288">
        <v>1</v>
      </c>
      <c r="AR288">
        <v>1</v>
      </c>
      <c r="AS288">
        <v>3</v>
      </c>
      <c r="AT288">
        <v>3</v>
      </c>
      <c r="AU288">
        <v>3</v>
      </c>
      <c r="AV288">
        <v>1</v>
      </c>
      <c r="AW288">
        <v>1</v>
      </c>
      <c r="AX288">
        <v>1</v>
      </c>
      <c r="AY288">
        <v>1</v>
      </c>
      <c r="AZ288">
        <v>1</v>
      </c>
    </row>
    <row r="289" spans="1:52" ht="16.5" x14ac:dyDescent="0.2">
      <c r="A289" s="74">
        <v>10285</v>
      </c>
      <c r="B289" s="74" t="s">
        <v>2404</v>
      </c>
      <c r="C289" s="74" t="s">
        <v>3492</v>
      </c>
      <c r="D289" s="74">
        <v>12</v>
      </c>
      <c r="E289" s="74">
        <v>15</v>
      </c>
      <c r="F289" s="74">
        <v>15</v>
      </c>
      <c r="G289" s="74">
        <v>12</v>
      </c>
      <c r="H289" s="74">
        <v>9</v>
      </c>
      <c r="I289" s="74">
        <v>15</v>
      </c>
      <c r="J289" s="74">
        <v>15</v>
      </c>
      <c r="K289" s="74">
        <v>15</v>
      </c>
      <c r="L289" s="74">
        <v>12</v>
      </c>
      <c r="M289" s="74">
        <v>9</v>
      </c>
      <c r="N289" s="74">
        <v>3</v>
      </c>
      <c r="O289" s="74">
        <v>16</v>
      </c>
      <c r="P289" s="74">
        <v>12</v>
      </c>
      <c r="Q289" s="74">
        <v>12</v>
      </c>
      <c r="R289" s="74">
        <v>9</v>
      </c>
      <c r="S289" s="74">
        <v>9</v>
      </c>
      <c r="T289" s="74">
        <v>3</v>
      </c>
      <c r="U289" s="74">
        <v>3</v>
      </c>
      <c r="V289" s="74">
        <v>18</v>
      </c>
      <c r="W289" s="74">
        <v>3</v>
      </c>
      <c r="X289" s="74">
        <v>11</v>
      </c>
      <c r="Y289" s="74">
        <v>3</v>
      </c>
      <c r="Z289" s="74">
        <v>3</v>
      </c>
      <c r="AA289" s="74">
        <v>3</v>
      </c>
      <c r="AB289" s="74">
        <v>3</v>
      </c>
      <c r="AC289" s="74">
        <v>18</v>
      </c>
      <c r="AD289" s="74">
        <v>6</v>
      </c>
      <c r="AE289" s="74">
        <v>12</v>
      </c>
      <c r="AF289" s="74">
        <v>3</v>
      </c>
      <c r="AG289" s="74">
        <v>3</v>
      </c>
      <c r="AH289" s="74">
        <v>3</v>
      </c>
      <c r="AI289" s="74">
        <v>1</v>
      </c>
      <c r="AJ289" s="74">
        <v>3</v>
      </c>
      <c r="AK289" s="74">
        <v>3</v>
      </c>
      <c r="AL289" s="74">
        <v>3</v>
      </c>
      <c r="AM289" s="74">
        <v>1</v>
      </c>
      <c r="AN289" s="74">
        <v>1</v>
      </c>
      <c r="AO289">
        <v>1</v>
      </c>
      <c r="AP289">
        <v>3</v>
      </c>
      <c r="AQ289">
        <v>1</v>
      </c>
      <c r="AR289">
        <v>1</v>
      </c>
      <c r="AS289">
        <v>3</v>
      </c>
      <c r="AT289">
        <v>3</v>
      </c>
      <c r="AU289">
        <v>3</v>
      </c>
      <c r="AV289">
        <v>1</v>
      </c>
      <c r="AW289">
        <v>1</v>
      </c>
      <c r="AX289">
        <v>1</v>
      </c>
      <c r="AY289">
        <v>1</v>
      </c>
      <c r="AZ289">
        <v>1</v>
      </c>
    </row>
    <row r="290" spans="1:52" ht="16.5" x14ac:dyDescent="0.2">
      <c r="A290" s="74">
        <v>10286</v>
      </c>
      <c r="B290" s="74" t="s">
        <v>2405</v>
      </c>
      <c r="C290" s="74" t="s">
        <v>2112</v>
      </c>
      <c r="D290" s="74">
        <v>12</v>
      </c>
      <c r="E290" s="74">
        <v>15</v>
      </c>
      <c r="F290" s="74">
        <v>15</v>
      </c>
      <c r="G290" s="74">
        <v>12</v>
      </c>
      <c r="H290" s="74">
        <v>9</v>
      </c>
      <c r="I290" s="74">
        <v>15</v>
      </c>
      <c r="J290" s="74">
        <v>15</v>
      </c>
      <c r="K290" s="74">
        <v>15</v>
      </c>
      <c r="L290" s="74">
        <v>12</v>
      </c>
      <c r="M290" s="74">
        <v>9</v>
      </c>
      <c r="N290" s="74">
        <v>3</v>
      </c>
      <c r="O290" s="74">
        <v>16</v>
      </c>
      <c r="P290" s="74">
        <v>12</v>
      </c>
      <c r="Q290" s="74">
        <v>12</v>
      </c>
      <c r="R290" s="74">
        <v>9</v>
      </c>
      <c r="S290" s="74">
        <v>9</v>
      </c>
      <c r="T290" s="74">
        <v>3</v>
      </c>
      <c r="U290" s="74">
        <v>3</v>
      </c>
      <c r="V290" s="74">
        <v>18</v>
      </c>
      <c r="W290" s="74">
        <v>3</v>
      </c>
      <c r="X290" s="74">
        <v>11</v>
      </c>
      <c r="Y290" s="74">
        <v>3</v>
      </c>
      <c r="Z290" s="74">
        <v>3</v>
      </c>
      <c r="AA290" s="74">
        <v>3</v>
      </c>
      <c r="AB290" s="74">
        <v>3</v>
      </c>
      <c r="AC290" s="74">
        <v>18</v>
      </c>
      <c r="AD290" s="74">
        <v>6</v>
      </c>
      <c r="AE290" s="74">
        <v>12</v>
      </c>
      <c r="AF290" s="74">
        <v>3</v>
      </c>
      <c r="AG290" s="74">
        <v>3</v>
      </c>
      <c r="AH290" s="74">
        <v>3</v>
      </c>
      <c r="AI290" s="74">
        <v>1</v>
      </c>
      <c r="AJ290" s="74">
        <v>3</v>
      </c>
      <c r="AK290" s="74">
        <v>3</v>
      </c>
      <c r="AL290" s="74">
        <v>3</v>
      </c>
      <c r="AM290" s="74">
        <v>2</v>
      </c>
      <c r="AN290" s="74">
        <v>1</v>
      </c>
      <c r="AO290">
        <v>1</v>
      </c>
      <c r="AP290">
        <v>3</v>
      </c>
      <c r="AQ290">
        <v>1</v>
      </c>
      <c r="AR290">
        <v>1</v>
      </c>
      <c r="AS290">
        <v>3</v>
      </c>
      <c r="AT290">
        <v>3</v>
      </c>
      <c r="AU290">
        <v>3</v>
      </c>
      <c r="AV290">
        <v>1</v>
      </c>
      <c r="AW290">
        <v>1</v>
      </c>
      <c r="AX290">
        <v>1</v>
      </c>
      <c r="AY290">
        <v>1</v>
      </c>
      <c r="AZ290">
        <v>1</v>
      </c>
    </row>
    <row r="291" spans="1:52" ht="16.5" x14ac:dyDescent="0.2">
      <c r="A291" s="74">
        <v>10287</v>
      </c>
      <c r="B291" s="74" t="s">
        <v>2406</v>
      </c>
      <c r="C291" s="74" t="s">
        <v>2112</v>
      </c>
      <c r="D291" s="74">
        <v>12</v>
      </c>
      <c r="E291" s="74">
        <v>15</v>
      </c>
      <c r="F291" s="74">
        <v>15</v>
      </c>
      <c r="G291" s="74">
        <v>12</v>
      </c>
      <c r="H291" s="74">
        <v>9</v>
      </c>
      <c r="I291" s="74">
        <v>15</v>
      </c>
      <c r="J291" s="74">
        <v>15</v>
      </c>
      <c r="K291" s="74">
        <v>15</v>
      </c>
      <c r="L291" s="74">
        <v>12</v>
      </c>
      <c r="M291" s="74">
        <v>9</v>
      </c>
      <c r="N291" s="74">
        <v>3</v>
      </c>
      <c r="O291" s="74">
        <v>16</v>
      </c>
      <c r="P291" s="74">
        <v>12</v>
      </c>
      <c r="Q291" s="74">
        <v>12</v>
      </c>
      <c r="R291" s="74">
        <v>9</v>
      </c>
      <c r="S291" s="74">
        <v>9</v>
      </c>
      <c r="T291" s="74">
        <v>3</v>
      </c>
      <c r="U291" s="74">
        <v>3</v>
      </c>
      <c r="V291" s="74">
        <v>18</v>
      </c>
      <c r="W291" s="74">
        <v>3</v>
      </c>
      <c r="X291" s="74">
        <v>11</v>
      </c>
      <c r="Y291" s="74">
        <v>3</v>
      </c>
      <c r="Z291" s="74">
        <v>3</v>
      </c>
      <c r="AA291" s="74">
        <v>3</v>
      </c>
      <c r="AB291" s="74">
        <v>3</v>
      </c>
      <c r="AC291" s="74">
        <v>18</v>
      </c>
      <c r="AD291" s="74">
        <v>6</v>
      </c>
      <c r="AE291" s="74">
        <v>12</v>
      </c>
      <c r="AF291" s="74">
        <v>3</v>
      </c>
      <c r="AG291" s="74">
        <v>3</v>
      </c>
      <c r="AH291" s="74">
        <v>3</v>
      </c>
      <c r="AI291" s="74">
        <v>1</v>
      </c>
      <c r="AJ291" s="74">
        <v>3</v>
      </c>
      <c r="AK291" s="74">
        <v>3</v>
      </c>
      <c r="AL291" s="74">
        <v>3</v>
      </c>
      <c r="AM291" s="74">
        <v>3</v>
      </c>
      <c r="AN291" s="74">
        <v>1</v>
      </c>
      <c r="AO291">
        <v>1</v>
      </c>
      <c r="AP291">
        <v>3</v>
      </c>
      <c r="AQ291">
        <v>1</v>
      </c>
      <c r="AR291">
        <v>1</v>
      </c>
      <c r="AS291">
        <v>3</v>
      </c>
      <c r="AT291">
        <v>3</v>
      </c>
      <c r="AU291">
        <v>3</v>
      </c>
      <c r="AV291">
        <v>1</v>
      </c>
      <c r="AW291">
        <v>1</v>
      </c>
      <c r="AX291">
        <v>1</v>
      </c>
      <c r="AY291">
        <v>1</v>
      </c>
      <c r="AZ291">
        <v>1</v>
      </c>
    </row>
    <row r="292" spans="1:52" ht="16.5" x14ac:dyDescent="0.2">
      <c r="A292" s="74">
        <v>10288</v>
      </c>
      <c r="B292" s="74" t="s">
        <v>2407</v>
      </c>
      <c r="C292" s="74" t="s">
        <v>3493</v>
      </c>
      <c r="D292" s="74">
        <v>12</v>
      </c>
      <c r="E292" s="74">
        <v>15</v>
      </c>
      <c r="F292" s="74">
        <v>15</v>
      </c>
      <c r="G292" s="74">
        <v>12</v>
      </c>
      <c r="H292" s="74">
        <v>9</v>
      </c>
      <c r="I292" s="74">
        <v>15</v>
      </c>
      <c r="J292" s="74">
        <v>15</v>
      </c>
      <c r="K292" s="74">
        <v>15</v>
      </c>
      <c r="L292" s="74">
        <v>12</v>
      </c>
      <c r="M292" s="74">
        <v>9</v>
      </c>
      <c r="N292" s="74">
        <v>3</v>
      </c>
      <c r="O292" s="74">
        <v>16</v>
      </c>
      <c r="P292" s="74">
        <v>12</v>
      </c>
      <c r="Q292" s="74">
        <v>12</v>
      </c>
      <c r="R292" s="74">
        <v>9</v>
      </c>
      <c r="S292" s="74">
        <v>9</v>
      </c>
      <c r="T292" s="74">
        <v>3</v>
      </c>
      <c r="U292" s="74">
        <v>3</v>
      </c>
      <c r="V292" s="74">
        <v>18</v>
      </c>
      <c r="W292" s="74">
        <v>3</v>
      </c>
      <c r="X292" s="74">
        <v>11</v>
      </c>
      <c r="Y292" s="74">
        <v>3</v>
      </c>
      <c r="Z292" s="74">
        <v>3</v>
      </c>
      <c r="AA292" s="74">
        <v>3</v>
      </c>
      <c r="AB292" s="74">
        <v>3</v>
      </c>
      <c r="AC292" s="74">
        <v>18</v>
      </c>
      <c r="AD292" s="74">
        <v>6</v>
      </c>
      <c r="AE292" s="74">
        <v>12</v>
      </c>
      <c r="AF292" s="74">
        <v>3</v>
      </c>
      <c r="AG292" s="74">
        <v>3</v>
      </c>
      <c r="AH292" s="74">
        <v>3</v>
      </c>
      <c r="AI292" s="74">
        <v>1</v>
      </c>
      <c r="AJ292" s="74">
        <v>3</v>
      </c>
      <c r="AK292" s="74">
        <v>3</v>
      </c>
      <c r="AL292" s="74">
        <v>3</v>
      </c>
      <c r="AM292" s="74">
        <v>3</v>
      </c>
      <c r="AN292" s="74">
        <v>1</v>
      </c>
      <c r="AO292">
        <v>1</v>
      </c>
      <c r="AP292">
        <v>3</v>
      </c>
      <c r="AQ292">
        <v>2</v>
      </c>
      <c r="AR292">
        <v>1</v>
      </c>
      <c r="AS292">
        <v>3</v>
      </c>
      <c r="AT292">
        <v>3</v>
      </c>
      <c r="AU292">
        <v>3</v>
      </c>
      <c r="AV292">
        <v>1</v>
      </c>
      <c r="AW292">
        <v>1</v>
      </c>
      <c r="AX292">
        <v>1</v>
      </c>
      <c r="AY292">
        <v>1</v>
      </c>
      <c r="AZ292">
        <v>1</v>
      </c>
    </row>
    <row r="293" spans="1:52" ht="16.5" x14ac:dyDescent="0.2">
      <c r="A293" s="74">
        <v>10289</v>
      </c>
      <c r="B293" s="74" t="s">
        <v>2408</v>
      </c>
      <c r="C293" s="74" t="s">
        <v>3493</v>
      </c>
      <c r="D293" s="74">
        <v>12</v>
      </c>
      <c r="E293" s="74">
        <v>15</v>
      </c>
      <c r="F293" s="74">
        <v>15</v>
      </c>
      <c r="G293" s="74">
        <v>12</v>
      </c>
      <c r="H293" s="74">
        <v>9</v>
      </c>
      <c r="I293" s="74">
        <v>15</v>
      </c>
      <c r="J293" s="74">
        <v>15</v>
      </c>
      <c r="K293" s="74">
        <v>15</v>
      </c>
      <c r="L293" s="74">
        <v>12</v>
      </c>
      <c r="M293" s="74">
        <v>9</v>
      </c>
      <c r="N293" s="74">
        <v>3</v>
      </c>
      <c r="O293" s="74">
        <v>16</v>
      </c>
      <c r="P293" s="74">
        <v>12</v>
      </c>
      <c r="Q293" s="74">
        <v>12</v>
      </c>
      <c r="R293" s="74">
        <v>9</v>
      </c>
      <c r="S293" s="74">
        <v>9</v>
      </c>
      <c r="T293" s="74">
        <v>3</v>
      </c>
      <c r="U293" s="74">
        <v>3</v>
      </c>
      <c r="V293" s="74">
        <v>18</v>
      </c>
      <c r="W293" s="74">
        <v>3</v>
      </c>
      <c r="X293" s="74">
        <v>11</v>
      </c>
      <c r="Y293" s="74">
        <v>3</v>
      </c>
      <c r="Z293" s="74">
        <v>3</v>
      </c>
      <c r="AA293" s="74">
        <v>3</v>
      </c>
      <c r="AB293" s="74">
        <v>3</v>
      </c>
      <c r="AC293" s="74">
        <v>18</v>
      </c>
      <c r="AD293" s="74">
        <v>6</v>
      </c>
      <c r="AE293" s="74">
        <v>12</v>
      </c>
      <c r="AF293" s="74">
        <v>3</v>
      </c>
      <c r="AG293" s="74">
        <v>3</v>
      </c>
      <c r="AH293" s="74">
        <v>3</v>
      </c>
      <c r="AI293" s="74">
        <v>1</v>
      </c>
      <c r="AJ293" s="74">
        <v>3</v>
      </c>
      <c r="AK293" s="74">
        <v>3</v>
      </c>
      <c r="AL293" s="74">
        <v>3</v>
      </c>
      <c r="AM293" s="74">
        <v>3</v>
      </c>
      <c r="AN293" s="74">
        <v>1</v>
      </c>
      <c r="AO293">
        <v>1</v>
      </c>
      <c r="AP293">
        <v>3</v>
      </c>
      <c r="AQ293">
        <v>3</v>
      </c>
      <c r="AR293">
        <v>1</v>
      </c>
      <c r="AS293">
        <v>3</v>
      </c>
      <c r="AT293">
        <v>3</v>
      </c>
      <c r="AU293">
        <v>3</v>
      </c>
      <c r="AV293">
        <v>1</v>
      </c>
      <c r="AW293">
        <v>1</v>
      </c>
      <c r="AX293">
        <v>1</v>
      </c>
      <c r="AY293">
        <v>1</v>
      </c>
      <c r="AZ293">
        <v>1</v>
      </c>
    </row>
    <row r="294" spans="1:52" ht="16.5" x14ac:dyDescent="0.2">
      <c r="A294" s="74">
        <v>10290</v>
      </c>
      <c r="B294" s="74" t="s">
        <v>2409</v>
      </c>
      <c r="C294" s="74" t="s">
        <v>3494</v>
      </c>
      <c r="D294" s="74">
        <v>12</v>
      </c>
      <c r="E294" s="74">
        <v>15</v>
      </c>
      <c r="F294" s="74">
        <v>15</v>
      </c>
      <c r="G294" s="74">
        <v>12</v>
      </c>
      <c r="H294" s="74">
        <v>9</v>
      </c>
      <c r="I294" s="74">
        <v>15</v>
      </c>
      <c r="J294" s="74">
        <v>15</v>
      </c>
      <c r="K294" s="74">
        <v>15</v>
      </c>
      <c r="L294" s="74">
        <v>12</v>
      </c>
      <c r="M294" s="74">
        <v>9</v>
      </c>
      <c r="N294" s="74">
        <v>3</v>
      </c>
      <c r="O294" s="74">
        <v>16</v>
      </c>
      <c r="P294" s="74">
        <v>12</v>
      </c>
      <c r="Q294" s="74">
        <v>12</v>
      </c>
      <c r="R294" s="74">
        <v>9</v>
      </c>
      <c r="S294" s="74">
        <v>9</v>
      </c>
      <c r="T294" s="74">
        <v>3</v>
      </c>
      <c r="U294" s="74">
        <v>3</v>
      </c>
      <c r="V294" s="74">
        <v>18</v>
      </c>
      <c r="W294" s="74">
        <v>3</v>
      </c>
      <c r="X294" s="74">
        <v>11</v>
      </c>
      <c r="Y294" s="74">
        <v>3</v>
      </c>
      <c r="Z294" s="74">
        <v>3</v>
      </c>
      <c r="AA294" s="74">
        <v>3</v>
      </c>
      <c r="AB294" s="74">
        <v>3</v>
      </c>
      <c r="AC294" s="74">
        <v>18</v>
      </c>
      <c r="AD294" s="74">
        <v>6</v>
      </c>
      <c r="AE294" s="74">
        <v>12</v>
      </c>
      <c r="AF294" s="74">
        <v>3</v>
      </c>
      <c r="AG294" s="74">
        <v>3</v>
      </c>
      <c r="AH294" s="74">
        <v>3</v>
      </c>
      <c r="AI294" s="74">
        <v>1</v>
      </c>
      <c r="AJ294" s="74">
        <v>3</v>
      </c>
      <c r="AK294" s="74">
        <v>3</v>
      </c>
      <c r="AL294" s="74">
        <v>3</v>
      </c>
      <c r="AM294" s="74">
        <v>3</v>
      </c>
      <c r="AN294" s="74">
        <v>1</v>
      </c>
      <c r="AO294">
        <v>1</v>
      </c>
      <c r="AP294">
        <v>3</v>
      </c>
      <c r="AQ294">
        <v>3</v>
      </c>
      <c r="AR294">
        <v>1</v>
      </c>
      <c r="AS294">
        <v>3</v>
      </c>
      <c r="AT294">
        <v>3</v>
      </c>
      <c r="AU294">
        <v>3</v>
      </c>
      <c r="AV294">
        <v>1</v>
      </c>
      <c r="AW294">
        <v>1</v>
      </c>
      <c r="AX294">
        <v>1</v>
      </c>
      <c r="AY294">
        <v>2</v>
      </c>
      <c r="AZ294">
        <v>1</v>
      </c>
    </row>
    <row r="295" spans="1:52" ht="16.5" x14ac:dyDescent="0.2">
      <c r="A295" s="74">
        <v>10291</v>
      </c>
      <c r="B295" s="74" t="s">
        <v>2410</v>
      </c>
      <c r="C295" s="74" t="s">
        <v>3494</v>
      </c>
      <c r="D295" s="74">
        <v>12</v>
      </c>
      <c r="E295" s="74">
        <v>15</v>
      </c>
      <c r="F295" s="74">
        <v>15</v>
      </c>
      <c r="G295" s="74">
        <v>12</v>
      </c>
      <c r="H295" s="74">
        <v>9</v>
      </c>
      <c r="I295" s="74">
        <v>15</v>
      </c>
      <c r="J295" s="74">
        <v>15</v>
      </c>
      <c r="K295" s="74">
        <v>15</v>
      </c>
      <c r="L295" s="74">
        <v>12</v>
      </c>
      <c r="M295" s="74">
        <v>9</v>
      </c>
      <c r="N295" s="74">
        <v>3</v>
      </c>
      <c r="O295" s="74">
        <v>16</v>
      </c>
      <c r="P295" s="74">
        <v>12</v>
      </c>
      <c r="Q295" s="74">
        <v>12</v>
      </c>
      <c r="R295" s="74">
        <v>9</v>
      </c>
      <c r="S295" s="74">
        <v>9</v>
      </c>
      <c r="T295" s="74">
        <v>3</v>
      </c>
      <c r="U295" s="74">
        <v>3</v>
      </c>
      <c r="V295" s="74">
        <v>18</v>
      </c>
      <c r="W295" s="74">
        <v>3</v>
      </c>
      <c r="X295" s="74">
        <v>11</v>
      </c>
      <c r="Y295" s="74">
        <v>3</v>
      </c>
      <c r="Z295" s="74">
        <v>3</v>
      </c>
      <c r="AA295" s="74">
        <v>3</v>
      </c>
      <c r="AB295" s="74">
        <v>3</v>
      </c>
      <c r="AC295" s="74">
        <v>18</v>
      </c>
      <c r="AD295" s="74">
        <v>6</v>
      </c>
      <c r="AE295" s="74">
        <v>12</v>
      </c>
      <c r="AF295" s="74">
        <v>3</v>
      </c>
      <c r="AG295" s="74">
        <v>3</v>
      </c>
      <c r="AH295" s="74">
        <v>3</v>
      </c>
      <c r="AI295" s="74">
        <v>1</v>
      </c>
      <c r="AJ295" s="74">
        <v>3</v>
      </c>
      <c r="AK295" s="74">
        <v>3</v>
      </c>
      <c r="AL295" s="74">
        <v>3</v>
      </c>
      <c r="AM295" s="74">
        <v>3</v>
      </c>
      <c r="AN295" s="74">
        <v>1</v>
      </c>
      <c r="AO295">
        <v>1</v>
      </c>
      <c r="AP295">
        <v>3</v>
      </c>
      <c r="AQ295">
        <v>3</v>
      </c>
      <c r="AR295">
        <v>1</v>
      </c>
      <c r="AS295">
        <v>3</v>
      </c>
      <c r="AT295">
        <v>3</v>
      </c>
      <c r="AU295">
        <v>3</v>
      </c>
      <c r="AV295">
        <v>1</v>
      </c>
      <c r="AW295">
        <v>1</v>
      </c>
      <c r="AX295">
        <v>1</v>
      </c>
      <c r="AY295">
        <v>3</v>
      </c>
      <c r="AZ295">
        <v>1</v>
      </c>
    </row>
    <row r="296" spans="1:52" ht="16.5" x14ac:dyDescent="0.2">
      <c r="A296" s="74">
        <v>10292</v>
      </c>
      <c r="B296" s="74" t="s">
        <v>2411</v>
      </c>
      <c r="C296" s="74" t="s">
        <v>2114</v>
      </c>
      <c r="D296" s="74">
        <v>12</v>
      </c>
      <c r="E296" s="74">
        <v>15</v>
      </c>
      <c r="F296" s="74">
        <v>15</v>
      </c>
      <c r="G296" s="74">
        <v>12</v>
      </c>
      <c r="H296" s="74">
        <v>9</v>
      </c>
      <c r="I296" s="74">
        <v>15</v>
      </c>
      <c r="J296" s="74">
        <v>15</v>
      </c>
      <c r="K296" s="74">
        <v>15</v>
      </c>
      <c r="L296" s="74">
        <v>12</v>
      </c>
      <c r="M296" s="74">
        <v>9</v>
      </c>
      <c r="N296" s="74">
        <v>3</v>
      </c>
      <c r="O296" s="74">
        <v>16</v>
      </c>
      <c r="P296" s="74">
        <v>12</v>
      </c>
      <c r="Q296" s="74">
        <v>12</v>
      </c>
      <c r="R296" s="74">
        <v>9</v>
      </c>
      <c r="S296" s="74">
        <v>9</v>
      </c>
      <c r="T296" s="74">
        <v>3</v>
      </c>
      <c r="U296" s="74">
        <v>3</v>
      </c>
      <c r="V296" s="74">
        <v>18</v>
      </c>
      <c r="W296" s="74">
        <v>3</v>
      </c>
      <c r="X296" s="74">
        <v>11</v>
      </c>
      <c r="Y296" s="74">
        <v>3</v>
      </c>
      <c r="Z296" s="74">
        <v>3</v>
      </c>
      <c r="AA296" s="74">
        <v>3</v>
      </c>
      <c r="AB296" s="74">
        <v>3</v>
      </c>
      <c r="AC296" s="74">
        <v>18</v>
      </c>
      <c r="AD296" s="74">
        <v>6</v>
      </c>
      <c r="AE296" s="74">
        <v>12</v>
      </c>
      <c r="AF296" s="74">
        <v>3</v>
      </c>
      <c r="AG296" s="74">
        <v>3</v>
      </c>
      <c r="AH296" s="74">
        <v>3</v>
      </c>
      <c r="AI296" s="74">
        <v>1</v>
      </c>
      <c r="AJ296" s="74">
        <v>3</v>
      </c>
      <c r="AK296" s="74">
        <v>3</v>
      </c>
      <c r="AL296" s="74">
        <v>3</v>
      </c>
      <c r="AM296" s="74">
        <v>3</v>
      </c>
      <c r="AN296" s="74">
        <v>1</v>
      </c>
      <c r="AO296">
        <v>2</v>
      </c>
      <c r="AP296">
        <v>3</v>
      </c>
      <c r="AQ296">
        <v>3</v>
      </c>
      <c r="AR296">
        <v>1</v>
      </c>
      <c r="AS296">
        <v>3</v>
      </c>
      <c r="AT296">
        <v>3</v>
      </c>
      <c r="AU296">
        <v>3</v>
      </c>
      <c r="AV296">
        <v>1</v>
      </c>
      <c r="AW296">
        <v>1</v>
      </c>
      <c r="AX296">
        <v>1</v>
      </c>
      <c r="AY296">
        <v>3</v>
      </c>
      <c r="AZ296">
        <v>1</v>
      </c>
    </row>
    <row r="297" spans="1:52" ht="16.5" x14ac:dyDescent="0.2">
      <c r="A297" s="74">
        <v>10293</v>
      </c>
      <c r="B297" s="74" t="s">
        <v>2412</v>
      </c>
      <c r="C297" s="74" t="s">
        <v>2114</v>
      </c>
      <c r="D297" s="74">
        <v>12</v>
      </c>
      <c r="E297" s="74">
        <v>15</v>
      </c>
      <c r="F297" s="74">
        <v>15</v>
      </c>
      <c r="G297" s="74">
        <v>12</v>
      </c>
      <c r="H297" s="74">
        <v>9</v>
      </c>
      <c r="I297" s="74">
        <v>15</v>
      </c>
      <c r="J297" s="74">
        <v>15</v>
      </c>
      <c r="K297" s="74">
        <v>15</v>
      </c>
      <c r="L297" s="74">
        <v>12</v>
      </c>
      <c r="M297" s="74">
        <v>9</v>
      </c>
      <c r="N297" s="74">
        <v>3</v>
      </c>
      <c r="O297" s="74">
        <v>16</v>
      </c>
      <c r="P297" s="74">
        <v>12</v>
      </c>
      <c r="Q297" s="74">
        <v>12</v>
      </c>
      <c r="R297" s="74">
        <v>9</v>
      </c>
      <c r="S297" s="74">
        <v>9</v>
      </c>
      <c r="T297" s="74">
        <v>3</v>
      </c>
      <c r="U297" s="74">
        <v>3</v>
      </c>
      <c r="V297" s="74">
        <v>18</v>
      </c>
      <c r="W297" s="74">
        <v>3</v>
      </c>
      <c r="X297" s="74">
        <v>11</v>
      </c>
      <c r="Y297" s="74">
        <v>3</v>
      </c>
      <c r="Z297" s="74">
        <v>3</v>
      </c>
      <c r="AA297" s="74">
        <v>3</v>
      </c>
      <c r="AB297" s="74">
        <v>3</v>
      </c>
      <c r="AC297" s="74">
        <v>18</v>
      </c>
      <c r="AD297" s="74">
        <v>6</v>
      </c>
      <c r="AE297" s="74">
        <v>12</v>
      </c>
      <c r="AF297" s="74">
        <v>3</v>
      </c>
      <c r="AG297" s="74">
        <v>3</v>
      </c>
      <c r="AH297" s="74">
        <v>3</v>
      </c>
      <c r="AI297" s="74">
        <v>1</v>
      </c>
      <c r="AJ297" s="74">
        <v>3</v>
      </c>
      <c r="AK297" s="74">
        <v>3</v>
      </c>
      <c r="AL297" s="74">
        <v>3</v>
      </c>
      <c r="AM297" s="74">
        <v>3</v>
      </c>
      <c r="AN297" s="74">
        <v>1</v>
      </c>
      <c r="AO297">
        <v>3</v>
      </c>
      <c r="AP297">
        <v>3</v>
      </c>
      <c r="AQ297">
        <v>3</v>
      </c>
      <c r="AR297">
        <v>1</v>
      </c>
      <c r="AS297">
        <v>3</v>
      </c>
      <c r="AT297">
        <v>3</v>
      </c>
      <c r="AU297">
        <v>3</v>
      </c>
      <c r="AV297">
        <v>1</v>
      </c>
      <c r="AW297">
        <v>1</v>
      </c>
      <c r="AX297">
        <v>1</v>
      </c>
      <c r="AY297">
        <v>3</v>
      </c>
      <c r="AZ297">
        <v>1</v>
      </c>
    </row>
    <row r="298" spans="1:52" ht="16.5" x14ac:dyDescent="0.2">
      <c r="A298" s="74">
        <v>10294</v>
      </c>
      <c r="B298" s="74" t="s">
        <v>2413</v>
      </c>
      <c r="C298" s="74" t="s">
        <v>2119</v>
      </c>
      <c r="D298" s="74">
        <v>12</v>
      </c>
      <c r="E298" s="74">
        <v>15</v>
      </c>
      <c r="F298" s="74">
        <v>15</v>
      </c>
      <c r="G298" s="74">
        <v>12</v>
      </c>
      <c r="H298" s="74">
        <v>9</v>
      </c>
      <c r="I298" s="74">
        <v>15</v>
      </c>
      <c r="J298" s="74">
        <v>15</v>
      </c>
      <c r="K298" s="74">
        <v>15</v>
      </c>
      <c r="L298" s="74">
        <v>12</v>
      </c>
      <c r="M298" s="74">
        <v>9</v>
      </c>
      <c r="N298" s="74">
        <v>3</v>
      </c>
      <c r="O298" s="74">
        <v>16</v>
      </c>
      <c r="P298" s="74">
        <v>12</v>
      </c>
      <c r="Q298" s="74">
        <v>12</v>
      </c>
      <c r="R298" s="74">
        <v>9</v>
      </c>
      <c r="S298" s="74">
        <v>9</v>
      </c>
      <c r="T298" s="74">
        <v>3</v>
      </c>
      <c r="U298" s="74">
        <v>3</v>
      </c>
      <c r="V298" s="74">
        <v>18</v>
      </c>
      <c r="W298" s="74">
        <v>3</v>
      </c>
      <c r="X298" s="74">
        <v>11</v>
      </c>
      <c r="Y298" s="74">
        <v>3</v>
      </c>
      <c r="Z298" s="74">
        <v>3</v>
      </c>
      <c r="AA298" s="74">
        <v>3</v>
      </c>
      <c r="AB298" s="74">
        <v>3</v>
      </c>
      <c r="AC298" s="74">
        <v>18</v>
      </c>
      <c r="AD298" s="74">
        <v>6</v>
      </c>
      <c r="AE298" s="74">
        <v>12</v>
      </c>
      <c r="AF298" s="74">
        <v>3</v>
      </c>
      <c r="AG298" s="74">
        <v>3</v>
      </c>
      <c r="AH298" s="74">
        <v>3</v>
      </c>
      <c r="AI298" s="74">
        <v>1</v>
      </c>
      <c r="AJ298" s="74">
        <v>3</v>
      </c>
      <c r="AK298" s="74">
        <v>3</v>
      </c>
      <c r="AL298" s="74">
        <v>3</v>
      </c>
      <c r="AM298" s="74">
        <v>3</v>
      </c>
      <c r="AN298" s="74">
        <v>1</v>
      </c>
      <c r="AO298">
        <v>3</v>
      </c>
      <c r="AP298">
        <v>3</v>
      </c>
      <c r="AQ298">
        <v>3</v>
      </c>
      <c r="AR298">
        <v>1</v>
      </c>
      <c r="AS298">
        <v>3</v>
      </c>
      <c r="AT298">
        <v>3</v>
      </c>
      <c r="AU298">
        <v>3</v>
      </c>
      <c r="AV298">
        <v>1</v>
      </c>
      <c r="AW298">
        <v>2</v>
      </c>
      <c r="AX298">
        <v>1</v>
      </c>
      <c r="AY298">
        <v>3</v>
      </c>
      <c r="AZ298">
        <v>1</v>
      </c>
    </row>
    <row r="299" spans="1:52" ht="16.5" x14ac:dyDescent="0.2">
      <c r="A299" s="74">
        <v>10295</v>
      </c>
      <c r="B299" s="74" t="s">
        <v>2414</v>
      </c>
      <c r="C299" s="74" t="s">
        <v>2119</v>
      </c>
      <c r="D299" s="74">
        <v>12</v>
      </c>
      <c r="E299" s="74">
        <v>15</v>
      </c>
      <c r="F299" s="74">
        <v>15</v>
      </c>
      <c r="G299" s="74">
        <v>12</v>
      </c>
      <c r="H299" s="74">
        <v>9</v>
      </c>
      <c r="I299" s="74">
        <v>15</v>
      </c>
      <c r="J299" s="74">
        <v>15</v>
      </c>
      <c r="K299" s="74">
        <v>15</v>
      </c>
      <c r="L299" s="74">
        <v>12</v>
      </c>
      <c r="M299" s="74">
        <v>9</v>
      </c>
      <c r="N299" s="74">
        <v>3</v>
      </c>
      <c r="O299" s="74">
        <v>16</v>
      </c>
      <c r="P299" s="74">
        <v>12</v>
      </c>
      <c r="Q299" s="74">
        <v>12</v>
      </c>
      <c r="R299" s="74">
        <v>9</v>
      </c>
      <c r="S299" s="74">
        <v>9</v>
      </c>
      <c r="T299" s="74">
        <v>3</v>
      </c>
      <c r="U299" s="74">
        <v>3</v>
      </c>
      <c r="V299" s="74">
        <v>18</v>
      </c>
      <c r="W299" s="74">
        <v>3</v>
      </c>
      <c r="X299" s="74">
        <v>11</v>
      </c>
      <c r="Y299" s="74">
        <v>3</v>
      </c>
      <c r="Z299" s="74">
        <v>3</v>
      </c>
      <c r="AA299" s="74">
        <v>3</v>
      </c>
      <c r="AB299" s="74">
        <v>3</v>
      </c>
      <c r="AC299" s="74">
        <v>18</v>
      </c>
      <c r="AD299" s="74">
        <v>6</v>
      </c>
      <c r="AE299" s="74">
        <v>12</v>
      </c>
      <c r="AF299" s="74">
        <v>3</v>
      </c>
      <c r="AG299" s="74">
        <v>3</v>
      </c>
      <c r="AH299" s="74">
        <v>3</v>
      </c>
      <c r="AI299" s="74">
        <v>1</v>
      </c>
      <c r="AJ299" s="74">
        <v>3</v>
      </c>
      <c r="AK299" s="74">
        <v>3</v>
      </c>
      <c r="AL299" s="74">
        <v>3</v>
      </c>
      <c r="AM299" s="74">
        <v>3</v>
      </c>
      <c r="AN299" s="74">
        <v>1</v>
      </c>
      <c r="AO299">
        <v>3</v>
      </c>
      <c r="AP299">
        <v>3</v>
      </c>
      <c r="AQ299">
        <v>3</v>
      </c>
      <c r="AR299">
        <v>1</v>
      </c>
      <c r="AS299">
        <v>3</v>
      </c>
      <c r="AT299">
        <v>3</v>
      </c>
      <c r="AU299">
        <v>3</v>
      </c>
      <c r="AV299">
        <v>1</v>
      </c>
      <c r="AW299">
        <v>3</v>
      </c>
      <c r="AX299">
        <v>1</v>
      </c>
      <c r="AY299">
        <v>3</v>
      </c>
      <c r="AZ299">
        <v>1</v>
      </c>
    </row>
    <row r="300" spans="1:52" ht="16.5" x14ac:dyDescent="0.2">
      <c r="A300" s="74">
        <v>10296</v>
      </c>
      <c r="B300" s="74" t="s">
        <v>2415</v>
      </c>
      <c r="C300" s="74" t="s">
        <v>2120</v>
      </c>
      <c r="D300" s="74">
        <v>12</v>
      </c>
      <c r="E300" s="74">
        <v>15</v>
      </c>
      <c r="F300" s="74">
        <v>15</v>
      </c>
      <c r="G300" s="74">
        <v>12</v>
      </c>
      <c r="H300" s="74">
        <v>9</v>
      </c>
      <c r="I300" s="74">
        <v>15</v>
      </c>
      <c r="J300" s="74">
        <v>15</v>
      </c>
      <c r="K300" s="74">
        <v>15</v>
      </c>
      <c r="L300" s="74">
        <v>12</v>
      </c>
      <c r="M300" s="74">
        <v>9</v>
      </c>
      <c r="N300" s="74">
        <v>3</v>
      </c>
      <c r="O300" s="74">
        <v>16</v>
      </c>
      <c r="P300" s="74">
        <v>12</v>
      </c>
      <c r="Q300" s="74">
        <v>12</v>
      </c>
      <c r="R300" s="74">
        <v>9</v>
      </c>
      <c r="S300" s="74">
        <v>9</v>
      </c>
      <c r="T300" s="74">
        <v>3</v>
      </c>
      <c r="U300" s="74">
        <v>3</v>
      </c>
      <c r="V300" s="74">
        <v>18</v>
      </c>
      <c r="W300" s="74">
        <v>3</v>
      </c>
      <c r="X300" s="74">
        <v>11</v>
      </c>
      <c r="Y300" s="74">
        <v>3</v>
      </c>
      <c r="Z300" s="74">
        <v>3</v>
      </c>
      <c r="AA300" s="74">
        <v>3</v>
      </c>
      <c r="AB300" s="74">
        <v>3</v>
      </c>
      <c r="AC300" s="74">
        <v>18</v>
      </c>
      <c r="AD300" s="74">
        <v>6</v>
      </c>
      <c r="AE300" s="74">
        <v>12</v>
      </c>
      <c r="AF300" s="74">
        <v>3</v>
      </c>
      <c r="AG300" s="74">
        <v>3</v>
      </c>
      <c r="AH300" s="74">
        <v>3</v>
      </c>
      <c r="AI300" s="74">
        <v>1</v>
      </c>
      <c r="AJ300" s="74">
        <v>3</v>
      </c>
      <c r="AK300" s="74">
        <v>3</v>
      </c>
      <c r="AL300" s="74">
        <v>3</v>
      </c>
      <c r="AM300" s="74">
        <v>3</v>
      </c>
      <c r="AN300" s="74">
        <v>1</v>
      </c>
      <c r="AO300">
        <v>3</v>
      </c>
      <c r="AP300">
        <v>3</v>
      </c>
      <c r="AQ300">
        <v>3</v>
      </c>
      <c r="AR300">
        <v>1</v>
      </c>
      <c r="AS300">
        <v>3</v>
      </c>
      <c r="AT300">
        <v>3</v>
      </c>
      <c r="AU300">
        <v>3</v>
      </c>
      <c r="AV300">
        <v>1</v>
      </c>
      <c r="AW300">
        <v>3</v>
      </c>
      <c r="AX300">
        <v>2</v>
      </c>
      <c r="AY300">
        <v>3</v>
      </c>
      <c r="AZ300">
        <v>1</v>
      </c>
    </row>
    <row r="301" spans="1:52" ht="16.5" x14ac:dyDescent="0.2">
      <c r="A301" s="74">
        <v>10297</v>
      </c>
      <c r="B301" s="74" t="s">
        <v>2416</v>
      </c>
      <c r="C301" s="74" t="s">
        <v>2120</v>
      </c>
      <c r="D301" s="74">
        <v>12</v>
      </c>
      <c r="E301" s="74">
        <v>15</v>
      </c>
      <c r="F301" s="74">
        <v>15</v>
      </c>
      <c r="G301" s="74">
        <v>12</v>
      </c>
      <c r="H301" s="74">
        <v>9</v>
      </c>
      <c r="I301" s="74">
        <v>15</v>
      </c>
      <c r="J301" s="74">
        <v>15</v>
      </c>
      <c r="K301" s="74">
        <v>15</v>
      </c>
      <c r="L301" s="74">
        <v>12</v>
      </c>
      <c r="M301" s="74">
        <v>9</v>
      </c>
      <c r="N301" s="74">
        <v>3</v>
      </c>
      <c r="O301" s="74">
        <v>16</v>
      </c>
      <c r="P301" s="74">
        <v>12</v>
      </c>
      <c r="Q301" s="74">
        <v>12</v>
      </c>
      <c r="R301" s="74">
        <v>9</v>
      </c>
      <c r="S301" s="74">
        <v>9</v>
      </c>
      <c r="T301" s="74">
        <v>3</v>
      </c>
      <c r="U301" s="74">
        <v>3</v>
      </c>
      <c r="V301" s="74">
        <v>18</v>
      </c>
      <c r="W301" s="74">
        <v>3</v>
      </c>
      <c r="X301" s="74">
        <v>11</v>
      </c>
      <c r="Y301" s="74">
        <v>3</v>
      </c>
      <c r="Z301" s="74">
        <v>3</v>
      </c>
      <c r="AA301" s="74">
        <v>3</v>
      </c>
      <c r="AB301" s="74">
        <v>3</v>
      </c>
      <c r="AC301" s="74">
        <v>18</v>
      </c>
      <c r="AD301" s="74">
        <v>6</v>
      </c>
      <c r="AE301" s="74">
        <v>12</v>
      </c>
      <c r="AF301" s="74">
        <v>3</v>
      </c>
      <c r="AG301" s="74">
        <v>3</v>
      </c>
      <c r="AH301" s="74">
        <v>3</v>
      </c>
      <c r="AI301" s="74">
        <v>1</v>
      </c>
      <c r="AJ301" s="74">
        <v>3</v>
      </c>
      <c r="AK301" s="74">
        <v>3</v>
      </c>
      <c r="AL301" s="74">
        <v>3</v>
      </c>
      <c r="AM301" s="74">
        <v>3</v>
      </c>
      <c r="AN301" s="74">
        <v>1</v>
      </c>
      <c r="AO301">
        <v>3</v>
      </c>
      <c r="AP301">
        <v>3</v>
      </c>
      <c r="AQ301">
        <v>3</v>
      </c>
      <c r="AR301">
        <v>1</v>
      </c>
      <c r="AS301">
        <v>3</v>
      </c>
      <c r="AT301">
        <v>3</v>
      </c>
      <c r="AU301">
        <v>3</v>
      </c>
      <c r="AV301">
        <v>1</v>
      </c>
      <c r="AW301">
        <v>3</v>
      </c>
      <c r="AX301">
        <v>3</v>
      </c>
      <c r="AY301">
        <v>3</v>
      </c>
      <c r="AZ301">
        <v>1</v>
      </c>
    </row>
    <row r="302" spans="1:52" ht="16.5" x14ac:dyDescent="0.2">
      <c r="A302" s="74">
        <v>10298</v>
      </c>
      <c r="B302" s="74" t="s">
        <v>2417</v>
      </c>
      <c r="C302" s="74" t="s">
        <v>2113</v>
      </c>
      <c r="D302" s="74">
        <v>12</v>
      </c>
      <c r="E302" s="74">
        <v>15</v>
      </c>
      <c r="F302" s="74">
        <v>15</v>
      </c>
      <c r="G302" s="74">
        <v>12</v>
      </c>
      <c r="H302" s="74">
        <v>9</v>
      </c>
      <c r="I302" s="74">
        <v>15</v>
      </c>
      <c r="J302" s="74">
        <v>15</v>
      </c>
      <c r="K302" s="74">
        <v>15</v>
      </c>
      <c r="L302" s="74">
        <v>12</v>
      </c>
      <c r="M302" s="74">
        <v>9</v>
      </c>
      <c r="N302" s="74">
        <v>3</v>
      </c>
      <c r="O302" s="74">
        <v>16</v>
      </c>
      <c r="P302" s="74">
        <v>12</v>
      </c>
      <c r="Q302" s="74">
        <v>12</v>
      </c>
      <c r="R302" s="74">
        <v>9</v>
      </c>
      <c r="S302" s="74">
        <v>9</v>
      </c>
      <c r="T302" s="74">
        <v>3</v>
      </c>
      <c r="U302" s="74">
        <v>3</v>
      </c>
      <c r="V302" s="74">
        <v>18</v>
      </c>
      <c r="W302" s="74">
        <v>3</v>
      </c>
      <c r="X302" s="74">
        <v>11</v>
      </c>
      <c r="Y302" s="74">
        <v>3</v>
      </c>
      <c r="Z302" s="74">
        <v>3</v>
      </c>
      <c r="AA302" s="74">
        <v>3</v>
      </c>
      <c r="AB302" s="74">
        <v>3</v>
      </c>
      <c r="AC302" s="74">
        <v>18</v>
      </c>
      <c r="AD302" s="74">
        <v>6</v>
      </c>
      <c r="AE302" s="74">
        <v>12</v>
      </c>
      <c r="AF302" s="74">
        <v>3</v>
      </c>
      <c r="AG302" s="74">
        <v>3</v>
      </c>
      <c r="AH302" s="74">
        <v>3</v>
      </c>
      <c r="AI302" s="74">
        <v>2</v>
      </c>
      <c r="AJ302" s="74">
        <v>3</v>
      </c>
      <c r="AK302" s="74">
        <v>3</v>
      </c>
      <c r="AL302" s="74">
        <v>3</v>
      </c>
      <c r="AM302" s="74">
        <v>3</v>
      </c>
      <c r="AN302" s="74">
        <v>2</v>
      </c>
      <c r="AO302">
        <v>3</v>
      </c>
      <c r="AP302">
        <v>3</v>
      </c>
      <c r="AQ302">
        <v>3</v>
      </c>
      <c r="AR302">
        <v>1</v>
      </c>
      <c r="AS302">
        <v>3</v>
      </c>
      <c r="AT302">
        <v>3</v>
      </c>
      <c r="AU302">
        <v>3</v>
      </c>
      <c r="AV302">
        <v>1</v>
      </c>
      <c r="AW302">
        <v>3</v>
      </c>
      <c r="AX302">
        <v>3</v>
      </c>
      <c r="AY302">
        <v>3</v>
      </c>
      <c r="AZ302">
        <v>1</v>
      </c>
    </row>
    <row r="303" spans="1:52" ht="16.5" x14ac:dyDescent="0.2">
      <c r="A303" s="74">
        <v>10299</v>
      </c>
      <c r="B303" s="74" t="s">
        <v>2418</v>
      </c>
      <c r="C303" s="74" t="s">
        <v>2113</v>
      </c>
      <c r="D303" s="74">
        <v>12</v>
      </c>
      <c r="E303" s="74">
        <v>15</v>
      </c>
      <c r="F303" s="74">
        <v>15</v>
      </c>
      <c r="G303" s="74">
        <v>12</v>
      </c>
      <c r="H303" s="74">
        <v>9</v>
      </c>
      <c r="I303" s="74">
        <v>15</v>
      </c>
      <c r="J303" s="74">
        <v>15</v>
      </c>
      <c r="K303" s="74">
        <v>15</v>
      </c>
      <c r="L303" s="74">
        <v>12</v>
      </c>
      <c r="M303" s="74">
        <v>9</v>
      </c>
      <c r="N303" s="74">
        <v>3</v>
      </c>
      <c r="O303" s="74">
        <v>16</v>
      </c>
      <c r="P303" s="74">
        <v>12</v>
      </c>
      <c r="Q303" s="74">
        <v>12</v>
      </c>
      <c r="R303" s="74">
        <v>9</v>
      </c>
      <c r="S303" s="74">
        <v>9</v>
      </c>
      <c r="T303" s="74">
        <v>3</v>
      </c>
      <c r="U303" s="74">
        <v>3</v>
      </c>
      <c r="V303" s="74">
        <v>18</v>
      </c>
      <c r="W303" s="74">
        <v>3</v>
      </c>
      <c r="X303" s="74">
        <v>11</v>
      </c>
      <c r="Y303" s="74">
        <v>3</v>
      </c>
      <c r="Z303" s="74">
        <v>3</v>
      </c>
      <c r="AA303" s="74">
        <v>3</v>
      </c>
      <c r="AB303" s="74">
        <v>3</v>
      </c>
      <c r="AC303" s="74">
        <v>18</v>
      </c>
      <c r="AD303" s="74">
        <v>6</v>
      </c>
      <c r="AE303" s="74">
        <v>12</v>
      </c>
      <c r="AF303" s="74">
        <v>3</v>
      </c>
      <c r="AG303" s="74">
        <v>3</v>
      </c>
      <c r="AH303" s="74">
        <v>3</v>
      </c>
      <c r="AI303" s="74">
        <v>3</v>
      </c>
      <c r="AJ303" s="74">
        <v>3</v>
      </c>
      <c r="AK303" s="74">
        <v>3</v>
      </c>
      <c r="AL303" s="74">
        <v>3</v>
      </c>
      <c r="AM303" s="74">
        <v>3</v>
      </c>
      <c r="AN303" s="74">
        <v>3</v>
      </c>
      <c r="AO303">
        <v>3</v>
      </c>
      <c r="AP303">
        <v>3</v>
      </c>
      <c r="AQ303">
        <v>3</v>
      </c>
      <c r="AR303">
        <v>1</v>
      </c>
      <c r="AS303">
        <v>3</v>
      </c>
      <c r="AT303">
        <v>3</v>
      </c>
      <c r="AU303">
        <v>3</v>
      </c>
      <c r="AV303">
        <v>1</v>
      </c>
      <c r="AW303">
        <v>3</v>
      </c>
      <c r="AX303">
        <v>3</v>
      </c>
      <c r="AY303">
        <v>3</v>
      </c>
      <c r="AZ303">
        <v>1</v>
      </c>
    </row>
    <row r="304" spans="1:52" ht="16.5" x14ac:dyDescent="0.2">
      <c r="A304" s="74">
        <v>10300</v>
      </c>
      <c r="B304" s="74" t="s">
        <v>2419</v>
      </c>
      <c r="C304" s="74" t="s">
        <v>2118</v>
      </c>
      <c r="D304" s="74">
        <v>12</v>
      </c>
      <c r="E304" s="74">
        <v>15</v>
      </c>
      <c r="F304" s="74">
        <v>15</v>
      </c>
      <c r="G304" s="74">
        <v>12</v>
      </c>
      <c r="H304" s="74">
        <v>9</v>
      </c>
      <c r="I304" s="74">
        <v>15</v>
      </c>
      <c r="J304" s="74">
        <v>15</v>
      </c>
      <c r="K304" s="74">
        <v>15</v>
      </c>
      <c r="L304" s="74">
        <v>12</v>
      </c>
      <c r="M304" s="74">
        <v>9</v>
      </c>
      <c r="N304" s="74">
        <v>3</v>
      </c>
      <c r="O304" s="74">
        <v>16</v>
      </c>
      <c r="P304" s="74">
        <v>12</v>
      </c>
      <c r="Q304" s="74">
        <v>12</v>
      </c>
      <c r="R304" s="74">
        <v>9</v>
      </c>
      <c r="S304" s="74">
        <v>9</v>
      </c>
      <c r="T304" s="74">
        <v>3</v>
      </c>
      <c r="U304" s="74">
        <v>3</v>
      </c>
      <c r="V304" s="74">
        <v>18</v>
      </c>
      <c r="W304" s="74">
        <v>3</v>
      </c>
      <c r="X304" s="74">
        <v>11</v>
      </c>
      <c r="Y304" s="74">
        <v>3</v>
      </c>
      <c r="Z304" s="74">
        <v>3</v>
      </c>
      <c r="AA304" s="74">
        <v>3</v>
      </c>
      <c r="AB304" s="74">
        <v>3</v>
      </c>
      <c r="AC304" s="74">
        <v>18</v>
      </c>
      <c r="AD304" s="74">
        <v>6</v>
      </c>
      <c r="AE304" s="74">
        <v>12</v>
      </c>
      <c r="AF304" s="74">
        <v>3</v>
      </c>
      <c r="AG304" s="74">
        <v>3</v>
      </c>
      <c r="AH304" s="74">
        <v>3</v>
      </c>
      <c r="AI304" s="74">
        <v>3</v>
      </c>
      <c r="AJ304" s="74">
        <v>3</v>
      </c>
      <c r="AK304" s="74">
        <v>3</v>
      </c>
      <c r="AL304" s="74">
        <v>3</v>
      </c>
      <c r="AM304" s="74">
        <v>3</v>
      </c>
      <c r="AN304" s="74">
        <v>3</v>
      </c>
      <c r="AO304">
        <v>3</v>
      </c>
      <c r="AP304">
        <v>3</v>
      </c>
      <c r="AQ304">
        <v>3</v>
      </c>
      <c r="AR304">
        <v>1</v>
      </c>
      <c r="AS304">
        <v>3</v>
      </c>
      <c r="AT304">
        <v>3</v>
      </c>
      <c r="AU304">
        <v>3</v>
      </c>
      <c r="AV304">
        <v>2</v>
      </c>
      <c r="AW304">
        <v>3</v>
      </c>
      <c r="AX304">
        <v>3</v>
      </c>
      <c r="AY304">
        <v>3</v>
      </c>
      <c r="AZ304">
        <v>1</v>
      </c>
    </row>
    <row r="305" spans="1:52" ht="16.5" x14ac:dyDescent="0.2">
      <c r="A305" s="74">
        <v>10301</v>
      </c>
      <c r="B305" s="74" t="s">
        <v>2420</v>
      </c>
      <c r="C305" s="74" t="s">
        <v>2118</v>
      </c>
      <c r="D305" s="74">
        <v>12</v>
      </c>
      <c r="E305" s="74">
        <v>15</v>
      </c>
      <c r="F305" s="74">
        <v>15</v>
      </c>
      <c r="G305" s="74">
        <v>12</v>
      </c>
      <c r="H305" s="74">
        <v>9</v>
      </c>
      <c r="I305" s="74">
        <v>15</v>
      </c>
      <c r="J305" s="74">
        <v>15</v>
      </c>
      <c r="K305" s="74">
        <v>15</v>
      </c>
      <c r="L305" s="74">
        <v>12</v>
      </c>
      <c r="M305" s="74">
        <v>9</v>
      </c>
      <c r="N305" s="74">
        <v>3</v>
      </c>
      <c r="O305" s="74">
        <v>16</v>
      </c>
      <c r="P305" s="74">
        <v>12</v>
      </c>
      <c r="Q305" s="74">
        <v>12</v>
      </c>
      <c r="R305" s="74">
        <v>9</v>
      </c>
      <c r="S305" s="74">
        <v>9</v>
      </c>
      <c r="T305" s="74">
        <v>3</v>
      </c>
      <c r="U305" s="74">
        <v>3</v>
      </c>
      <c r="V305" s="74">
        <v>18</v>
      </c>
      <c r="W305" s="74">
        <v>3</v>
      </c>
      <c r="X305" s="74">
        <v>11</v>
      </c>
      <c r="Y305" s="74">
        <v>3</v>
      </c>
      <c r="Z305" s="74">
        <v>3</v>
      </c>
      <c r="AA305" s="74">
        <v>3</v>
      </c>
      <c r="AB305" s="74">
        <v>3</v>
      </c>
      <c r="AC305" s="74">
        <v>18</v>
      </c>
      <c r="AD305" s="74">
        <v>6</v>
      </c>
      <c r="AE305" s="74">
        <v>12</v>
      </c>
      <c r="AF305" s="74">
        <v>3</v>
      </c>
      <c r="AG305" s="74">
        <v>3</v>
      </c>
      <c r="AH305" s="74">
        <v>3</v>
      </c>
      <c r="AI305" s="74">
        <v>3</v>
      </c>
      <c r="AJ305" s="74">
        <v>3</v>
      </c>
      <c r="AK305" s="74">
        <v>3</v>
      </c>
      <c r="AL305" s="74">
        <v>3</v>
      </c>
      <c r="AM305" s="74">
        <v>3</v>
      </c>
      <c r="AN305" s="74">
        <v>3</v>
      </c>
      <c r="AO305">
        <v>3</v>
      </c>
      <c r="AP305">
        <v>3</v>
      </c>
      <c r="AQ305">
        <v>3</v>
      </c>
      <c r="AR305">
        <v>1</v>
      </c>
      <c r="AS305">
        <v>3</v>
      </c>
      <c r="AT305">
        <v>3</v>
      </c>
      <c r="AU305">
        <v>3</v>
      </c>
      <c r="AV305">
        <v>3</v>
      </c>
      <c r="AW305">
        <v>3</v>
      </c>
      <c r="AX305">
        <v>3</v>
      </c>
      <c r="AY305">
        <v>3</v>
      </c>
      <c r="AZ305">
        <v>1</v>
      </c>
    </row>
    <row r="306" spans="1:52" ht="16.5" x14ac:dyDescent="0.2">
      <c r="A306" s="74">
        <v>10302</v>
      </c>
      <c r="B306" s="74" t="s">
        <v>2421</v>
      </c>
      <c r="C306" s="74" t="s">
        <v>2109</v>
      </c>
      <c r="D306" s="74">
        <v>12</v>
      </c>
      <c r="E306" s="74">
        <v>15</v>
      </c>
      <c r="F306" s="74">
        <v>15</v>
      </c>
      <c r="G306" s="74">
        <v>12</v>
      </c>
      <c r="H306" s="74">
        <v>9</v>
      </c>
      <c r="I306" s="74">
        <v>15</v>
      </c>
      <c r="J306" s="74">
        <v>15</v>
      </c>
      <c r="K306" s="74">
        <v>15</v>
      </c>
      <c r="L306" s="74">
        <v>12</v>
      </c>
      <c r="M306" s="74">
        <v>9</v>
      </c>
      <c r="N306" s="74">
        <v>3</v>
      </c>
      <c r="O306" s="74">
        <v>16</v>
      </c>
      <c r="P306" s="74">
        <v>12</v>
      </c>
      <c r="Q306" s="74">
        <v>12</v>
      </c>
      <c r="R306" s="74">
        <v>9</v>
      </c>
      <c r="S306" s="74">
        <v>9</v>
      </c>
      <c r="T306" s="74">
        <v>3</v>
      </c>
      <c r="U306" s="74">
        <v>3</v>
      </c>
      <c r="V306" s="74">
        <v>18</v>
      </c>
      <c r="W306" s="74">
        <v>3</v>
      </c>
      <c r="X306" s="74">
        <v>11</v>
      </c>
      <c r="Y306" s="74">
        <v>3</v>
      </c>
      <c r="Z306" s="74">
        <v>3</v>
      </c>
      <c r="AA306" s="74">
        <v>3</v>
      </c>
      <c r="AB306" s="74">
        <v>3</v>
      </c>
      <c r="AC306" s="74">
        <v>18</v>
      </c>
      <c r="AD306" s="74">
        <v>6</v>
      </c>
      <c r="AE306" s="74">
        <v>12</v>
      </c>
      <c r="AF306" s="74">
        <v>3</v>
      </c>
      <c r="AG306" s="74">
        <v>3</v>
      </c>
      <c r="AH306" s="74">
        <v>3</v>
      </c>
      <c r="AI306" s="74">
        <v>3</v>
      </c>
      <c r="AJ306" s="74">
        <v>4</v>
      </c>
      <c r="AK306" s="74">
        <v>3</v>
      </c>
      <c r="AL306" s="74">
        <v>3</v>
      </c>
      <c r="AM306" s="74">
        <v>3</v>
      </c>
      <c r="AN306" s="74">
        <v>3</v>
      </c>
      <c r="AO306">
        <v>3</v>
      </c>
      <c r="AP306">
        <v>3</v>
      </c>
      <c r="AQ306">
        <v>3</v>
      </c>
      <c r="AR306">
        <v>1</v>
      </c>
      <c r="AS306">
        <v>3</v>
      </c>
      <c r="AT306">
        <v>3</v>
      </c>
      <c r="AU306">
        <v>3</v>
      </c>
      <c r="AV306">
        <v>3</v>
      </c>
      <c r="AW306">
        <v>3</v>
      </c>
      <c r="AX306">
        <v>3</v>
      </c>
      <c r="AY306">
        <v>3</v>
      </c>
      <c r="AZ306">
        <v>1</v>
      </c>
    </row>
    <row r="307" spans="1:52" ht="16.5" x14ac:dyDescent="0.2">
      <c r="A307" s="74">
        <v>10303</v>
      </c>
      <c r="B307" s="74" t="s">
        <v>2422</v>
      </c>
      <c r="C307" s="74" t="s">
        <v>2109</v>
      </c>
      <c r="D307" s="74">
        <v>12</v>
      </c>
      <c r="E307" s="74">
        <v>15</v>
      </c>
      <c r="F307" s="74">
        <v>15</v>
      </c>
      <c r="G307" s="74">
        <v>12</v>
      </c>
      <c r="H307" s="74">
        <v>9</v>
      </c>
      <c r="I307" s="74">
        <v>15</v>
      </c>
      <c r="J307" s="74">
        <v>15</v>
      </c>
      <c r="K307" s="74">
        <v>15</v>
      </c>
      <c r="L307" s="74">
        <v>12</v>
      </c>
      <c r="M307" s="74">
        <v>9</v>
      </c>
      <c r="N307" s="74">
        <v>3</v>
      </c>
      <c r="O307" s="74">
        <v>16</v>
      </c>
      <c r="P307" s="74">
        <v>12</v>
      </c>
      <c r="Q307" s="74">
        <v>12</v>
      </c>
      <c r="R307" s="74">
        <v>9</v>
      </c>
      <c r="S307" s="74">
        <v>9</v>
      </c>
      <c r="T307" s="74">
        <v>3</v>
      </c>
      <c r="U307" s="74">
        <v>3</v>
      </c>
      <c r="V307" s="74">
        <v>18</v>
      </c>
      <c r="W307" s="74">
        <v>3</v>
      </c>
      <c r="X307" s="74">
        <v>11</v>
      </c>
      <c r="Y307" s="74">
        <v>3</v>
      </c>
      <c r="Z307" s="74">
        <v>3</v>
      </c>
      <c r="AA307" s="74">
        <v>3</v>
      </c>
      <c r="AB307" s="74">
        <v>3</v>
      </c>
      <c r="AC307" s="74">
        <v>18</v>
      </c>
      <c r="AD307" s="74">
        <v>6</v>
      </c>
      <c r="AE307" s="74">
        <v>12</v>
      </c>
      <c r="AF307" s="74">
        <v>3</v>
      </c>
      <c r="AG307" s="74">
        <v>3</v>
      </c>
      <c r="AH307" s="74">
        <v>3</v>
      </c>
      <c r="AI307" s="74">
        <v>3</v>
      </c>
      <c r="AJ307" s="74">
        <v>5</v>
      </c>
      <c r="AK307" s="74">
        <v>3</v>
      </c>
      <c r="AL307" s="74">
        <v>3</v>
      </c>
      <c r="AM307" s="74">
        <v>3</v>
      </c>
      <c r="AN307" s="74">
        <v>3</v>
      </c>
      <c r="AO307">
        <v>3</v>
      </c>
      <c r="AP307">
        <v>3</v>
      </c>
      <c r="AQ307">
        <v>3</v>
      </c>
      <c r="AR307">
        <v>1</v>
      </c>
      <c r="AS307">
        <v>3</v>
      </c>
      <c r="AT307">
        <v>3</v>
      </c>
      <c r="AU307">
        <v>3</v>
      </c>
      <c r="AV307">
        <v>3</v>
      </c>
      <c r="AW307">
        <v>3</v>
      </c>
      <c r="AX307">
        <v>3</v>
      </c>
      <c r="AY307">
        <v>3</v>
      </c>
      <c r="AZ307">
        <v>1</v>
      </c>
    </row>
    <row r="308" spans="1:52" ht="16.5" x14ac:dyDescent="0.2">
      <c r="A308" s="74">
        <v>10304</v>
      </c>
      <c r="B308" s="74" t="s">
        <v>2423</v>
      </c>
      <c r="C308" s="74" t="s">
        <v>2109</v>
      </c>
      <c r="D308" s="74">
        <v>12</v>
      </c>
      <c r="E308" s="74">
        <v>15</v>
      </c>
      <c r="F308" s="74">
        <v>15</v>
      </c>
      <c r="G308" s="74">
        <v>12</v>
      </c>
      <c r="H308" s="74">
        <v>9</v>
      </c>
      <c r="I308" s="74">
        <v>15</v>
      </c>
      <c r="J308" s="74">
        <v>15</v>
      </c>
      <c r="K308" s="74">
        <v>15</v>
      </c>
      <c r="L308" s="74">
        <v>12</v>
      </c>
      <c r="M308" s="74">
        <v>9</v>
      </c>
      <c r="N308" s="74">
        <v>3</v>
      </c>
      <c r="O308" s="74">
        <v>16</v>
      </c>
      <c r="P308" s="74">
        <v>12</v>
      </c>
      <c r="Q308" s="74">
        <v>12</v>
      </c>
      <c r="R308" s="74">
        <v>9</v>
      </c>
      <c r="S308" s="74">
        <v>9</v>
      </c>
      <c r="T308" s="74">
        <v>3</v>
      </c>
      <c r="U308" s="74">
        <v>3</v>
      </c>
      <c r="V308" s="74">
        <v>18</v>
      </c>
      <c r="W308" s="74">
        <v>3</v>
      </c>
      <c r="X308" s="74">
        <v>11</v>
      </c>
      <c r="Y308" s="74">
        <v>3</v>
      </c>
      <c r="Z308" s="74">
        <v>3</v>
      </c>
      <c r="AA308" s="74">
        <v>3</v>
      </c>
      <c r="AB308" s="74">
        <v>3</v>
      </c>
      <c r="AC308" s="74">
        <v>18</v>
      </c>
      <c r="AD308" s="74">
        <v>6</v>
      </c>
      <c r="AE308" s="74">
        <v>12</v>
      </c>
      <c r="AF308" s="74">
        <v>3</v>
      </c>
      <c r="AG308" s="74">
        <v>3</v>
      </c>
      <c r="AH308" s="74">
        <v>3</v>
      </c>
      <c r="AI308" s="74">
        <v>3</v>
      </c>
      <c r="AJ308" s="74">
        <v>6</v>
      </c>
      <c r="AK308" s="74">
        <v>3</v>
      </c>
      <c r="AL308" s="74">
        <v>3</v>
      </c>
      <c r="AM308" s="74">
        <v>3</v>
      </c>
      <c r="AN308" s="74">
        <v>3</v>
      </c>
      <c r="AO308">
        <v>3</v>
      </c>
      <c r="AP308">
        <v>3</v>
      </c>
      <c r="AQ308">
        <v>3</v>
      </c>
      <c r="AR308">
        <v>1</v>
      </c>
      <c r="AS308">
        <v>3</v>
      </c>
      <c r="AT308">
        <v>3</v>
      </c>
      <c r="AU308">
        <v>3</v>
      </c>
      <c r="AV308">
        <v>3</v>
      </c>
      <c r="AW308">
        <v>3</v>
      </c>
      <c r="AX308">
        <v>3</v>
      </c>
      <c r="AY308">
        <v>3</v>
      </c>
      <c r="AZ308">
        <v>1</v>
      </c>
    </row>
    <row r="309" spans="1:52" ht="16.5" x14ac:dyDescent="0.2">
      <c r="A309" s="74">
        <v>10305</v>
      </c>
      <c r="B309" s="74" t="s">
        <v>2424</v>
      </c>
      <c r="C309" s="74" t="s">
        <v>2116</v>
      </c>
      <c r="D309" s="74">
        <v>12</v>
      </c>
      <c r="E309" s="74">
        <v>15</v>
      </c>
      <c r="F309" s="74">
        <v>15</v>
      </c>
      <c r="G309" s="74">
        <v>12</v>
      </c>
      <c r="H309" s="74">
        <v>9</v>
      </c>
      <c r="I309" s="74">
        <v>15</v>
      </c>
      <c r="J309" s="74">
        <v>15</v>
      </c>
      <c r="K309" s="74">
        <v>15</v>
      </c>
      <c r="L309" s="74">
        <v>12</v>
      </c>
      <c r="M309" s="74">
        <v>9</v>
      </c>
      <c r="N309" s="74">
        <v>3</v>
      </c>
      <c r="O309" s="74">
        <v>16</v>
      </c>
      <c r="P309" s="74">
        <v>12</v>
      </c>
      <c r="Q309" s="74">
        <v>12</v>
      </c>
      <c r="R309" s="74">
        <v>9</v>
      </c>
      <c r="S309" s="74">
        <v>9</v>
      </c>
      <c r="T309" s="74">
        <v>3</v>
      </c>
      <c r="U309" s="74">
        <v>3</v>
      </c>
      <c r="V309" s="74">
        <v>18</v>
      </c>
      <c r="W309" s="74">
        <v>3</v>
      </c>
      <c r="X309" s="74">
        <v>11</v>
      </c>
      <c r="Y309" s="74">
        <v>3</v>
      </c>
      <c r="Z309" s="74">
        <v>3</v>
      </c>
      <c r="AA309" s="74">
        <v>3</v>
      </c>
      <c r="AB309" s="74">
        <v>3</v>
      </c>
      <c r="AC309" s="74">
        <v>18</v>
      </c>
      <c r="AD309" s="74">
        <v>6</v>
      </c>
      <c r="AE309" s="74">
        <v>12</v>
      </c>
      <c r="AF309" s="74">
        <v>3</v>
      </c>
      <c r="AG309" s="74">
        <v>3</v>
      </c>
      <c r="AH309" s="74">
        <v>3</v>
      </c>
      <c r="AI309" s="74">
        <v>3</v>
      </c>
      <c r="AJ309" s="74">
        <v>6</v>
      </c>
      <c r="AK309" s="74">
        <v>3</v>
      </c>
      <c r="AL309" s="74">
        <v>3</v>
      </c>
      <c r="AM309" s="74">
        <v>3</v>
      </c>
      <c r="AN309" s="74">
        <v>3</v>
      </c>
      <c r="AO309">
        <v>3</v>
      </c>
      <c r="AP309">
        <v>3</v>
      </c>
      <c r="AQ309">
        <v>3</v>
      </c>
      <c r="AR309">
        <v>1</v>
      </c>
      <c r="AS309">
        <v>3</v>
      </c>
      <c r="AT309">
        <v>4</v>
      </c>
      <c r="AU309">
        <v>3</v>
      </c>
      <c r="AV309">
        <v>3</v>
      </c>
      <c r="AW309">
        <v>3</v>
      </c>
      <c r="AX309">
        <v>3</v>
      </c>
      <c r="AY309">
        <v>3</v>
      </c>
      <c r="AZ309">
        <v>1</v>
      </c>
    </row>
    <row r="310" spans="1:52" ht="16.5" x14ac:dyDescent="0.2">
      <c r="A310" s="74">
        <v>10306</v>
      </c>
      <c r="B310" s="74" t="s">
        <v>2425</v>
      </c>
      <c r="C310" s="74" t="s">
        <v>2116</v>
      </c>
      <c r="D310" s="74">
        <v>12</v>
      </c>
      <c r="E310" s="74">
        <v>15</v>
      </c>
      <c r="F310" s="74">
        <v>15</v>
      </c>
      <c r="G310" s="74">
        <v>12</v>
      </c>
      <c r="H310" s="74">
        <v>9</v>
      </c>
      <c r="I310" s="74">
        <v>15</v>
      </c>
      <c r="J310" s="74">
        <v>15</v>
      </c>
      <c r="K310" s="74">
        <v>15</v>
      </c>
      <c r="L310" s="74">
        <v>12</v>
      </c>
      <c r="M310" s="74">
        <v>9</v>
      </c>
      <c r="N310" s="74">
        <v>3</v>
      </c>
      <c r="O310" s="74">
        <v>16</v>
      </c>
      <c r="P310" s="74">
        <v>12</v>
      </c>
      <c r="Q310" s="74">
        <v>12</v>
      </c>
      <c r="R310" s="74">
        <v>9</v>
      </c>
      <c r="S310" s="74">
        <v>9</v>
      </c>
      <c r="T310" s="74">
        <v>3</v>
      </c>
      <c r="U310" s="74">
        <v>3</v>
      </c>
      <c r="V310" s="74">
        <v>18</v>
      </c>
      <c r="W310" s="74">
        <v>3</v>
      </c>
      <c r="X310" s="74">
        <v>11</v>
      </c>
      <c r="Y310" s="74">
        <v>3</v>
      </c>
      <c r="Z310" s="74">
        <v>3</v>
      </c>
      <c r="AA310" s="74">
        <v>3</v>
      </c>
      <c r="AB310" s="74">
        <v>3</v>
      </c>
      <c r="AC310" s="74">
        <v>18</v>
      </c>
      <c r="AD310" s="74">
        <v>6</v>
      </c>
      <c r="AE310" s="74">
        <v>12</v>
      </c>
      <c r="AF310" s="74">
        <v>3</v>
      </c>
      <c r="AG310" s="74">
        <v>3</v>
      </c>
      <c r="AH310" s="74">
        <v>3</v>
      </c>
      <c r="AI310" s="74">
        <v>3</v>
      </c>
      <c r="AJ310" s="74">
        <v>6</v>
      </c>
      <c r="AK310" s="74">
        <v>3</v>
      </c>
      <c r="AL310" s="74">
        <v>3</v>
      </c>
      <c r="AM310" s="74">
        <v>3</v>
      </c>
      <c r="AN310" s="74">
        <v>3</v>
      </c>
      <c r="AO310">
        <v>3</v>
      </c>
      <c r="AP310">
        <v>3</v>
      </c>
      <c r="AQ310">
        <v>3</v>
      </c>
      <c r="AR310">
        <v>1</v>
      </c>
      <c r="AS310">
        <v>3</v>
      </c>
      <c r="AT310">
        <v>5</v>
      </c>
      <c r="AU310">
        <v>3</v>
      </c>
      <c r="AV310">
        <v>3</v>
      </c>
      <c r="AW310">
        <v>3</v>
      </c>
      <c r="AX310">
        <v>3</v>
      </c>
      <c r="AY310">
        <v>3</v>
      </c>
      <c r="AZ310">
        <v>1</v>
      </c>
    </row>
    <row r="311" spans="1:52" ht="16.5" x14ac:dyDescent="0.2">
      <c r="A311" s="74">
        <v>10307</v>
      </c>
      <c r="B311" s="74" t="s">
        <v>2426</v>
      </c>
      <c r="C311" s="74" t="s">
        <v>2116</v>
      </c>
      <c r="D311" s="74">
        <v>12</v>
      </c>
      <c r="E311" s="74">
        <v>15</v>
      </c>
      <c r="F311" s="74">
        <v>15</v>
      </c>
      <c r="G311" s="74">
        <v>12</v>
      </c>
      <c r="H311" s="74">
        <v>9</v>
      </c>
      <c r="I311" s="74">
        <v>15</v>
      </c>
      <c r="J311" s="74">
        <v>15</v>
      </c>
      <c r="K311" s="74">
        <v>15</v>
      </c>
      <c r="L311" s="74">
        <v>12</v>
      </c>
      <c r="M311" s="74">
        <v>9</v>
      </c>
      <c r="N311" s="74">
        <v>3</v>
      </c>
      <c r="O311" s="74">
        <v>16</v>
      </c>
      <c r="P311" s="74">
        <v>12</v>
      </c>
      <c r="Q311" s="74">
        <v>12</v>
      </c>
      <c r="R311" s="74">
        <v>9</v>
      </c>
      <c r="S311" s="74">
        <v>9</v>
      </c>
      <c r="T311" s="74">
        <v>3</v>
      </c>
      <c r="U311" s="74">
        <v>3</v>
      </c>
      <c r="V311" s="74">
        <v>18</v>
      </c>
      <c r="W311" s="74">
        <v>3</v>
      </c>
      <c r="X311" s="74">
        <v>11</v>
      </c>
      <c r="Y311" s="74">
        <v>3</v>
      </c>
      <c r="Z311" s="74">
        <v>3</v>
      </c>
      <c r="AA311" s="74">
        <v>3</v>
      </c>
      <c r="AB311" s="74">
        <v>3</v>
      </c>
      <c r="AC311" s="74">
        <v>18</v>
      </c>
      <c r="AD311" s="74">
        <v>6</v>
      </c>
      <c r="AE311" s="74">
        <v>12</v>
      </c>
      <c r="AF311" s="74">
        <v>3</v>
      </c>
      <c r="AG311" s="74">
        <v>3</v>
      </c>
      <c r="AH311" s="74">
        <v>3</v>
      </c>
      <c r="AI311" s="74">
        <v>3</v>
      </c>
      <c r="AJ311" s="74">
        <v>6</v>
      </c>
      <c r="AK311" s="74">
        <v>3</v>
      </c>
      <c r="AL311" s="74">
        <v>3</v>
      </c>
      <c r="AM311" s="74">
        <v>3</v>
      </c>
      <c r="AN311" s="74">
        <v>3</v>
      </c>
      <c r="AO311">
        <v>3</v>
      </c>
      <c r="AP311">
        <v>3</v>
      </c>
      <c r="AQ311">
        <v>3</v>
      </c>
      <c r="AR311">
        <v>1</v>
      </c>
      <c r="AS311">
        <v>3</v>
      </c>
      <c r="AT311">
        <v>6</v>
      </c>
      <c r="AU311">
        <v>3</v>
      </c>
      <c r="AV311">
        <v>3</v>
      </c>
      <c r="AW311">
        <v>3</v>
      </c>
      <c r="AX311">
        <v>3</v>
      </c>
      <c r="AY311">
        <v>3</v>
      </c>
      <c r="AZ311">
        <v>1</v>
      </c>
    </row>
    <row r="312" spans="1:52" ht="16.5" x14ac:dyDescent="0.2">
      <c r="A312" s="74">
        <v>10308</v>
      </c>
      <c r="B312" s="74" t="s">
        <v>2427</v>
      </c>
      <c r="C312" s="74" t="s">
        <v>2110</v>
      </c>
      <c r="D312" s="74">
        <v>12</v>
      </c>
      <c r="E312" s="74">
        <v>15</v>
      </c>
      <c r="F312" s="74">
        <v>15</v>
      </c>
      <c r="G312" s="74">
        <v>12</v>
      </c>
      <c r="H312" s="74">
        <v>9</v>
      </c>
      <c r="I312" s="74">
        <v>15</v>
      </c>
      <c r="J312" s="74">
        <v>15</v>
      </c>
      <c r="K312" s="74">
        <v>15</v>
      </c>
      <c r="L312" s="74">
        <v>12</v>
      </c>
      <c r="M312" s="74">
        <v>9</v>
      </c>
      <c r="N312" s="74">
        <v>3</v>
      </c>
      <c r="O312" s="74">
        <v>16</v>
      </c>
      <c r="P312" s="74">
        <v>12</v>
      </c>
      <c r="Q312" s="74">
        <v>12</v>
      </c>
      <c r="R312" s="74">
        <v>9</v>
      </c>
      <c r="S312" s="74">
        <v>9</v>
      </c>
      <c r="T312" s="74">
        <v>3</v>
      </c>
      <c r="U312" s="74">
        <v>3</v>
      </c>
      <c r="V312" s="74">
        <v>18</v>
      </c>
      <c r="W312" s="74">
        <v>3</v>
      </c>
      <c r="X312" s="74">
        <v>11</v>
      </c>
      <c r="Y312" s="74">
        <v>3</v>
      </c>
      <c r="Z312" s="74">
        <v>3</v>
      </c>
      <c r="AA312" s="74">
        <v>3</v>
      </c>
      <c r="AB312" s="74">
        <v>3</v>
      </c>
      <c r="AC312" s="74">
        <v>18</v>
      </c>
      <c r="AD312" s="74">
        <v>6</v>
      </c>
      <c r="AE312" s="74">
        <v>12</v>
      </c>
      <c r="AF312" s="74">
        <v>3</v>
      </c>
      <c r="AG312" s="74">
        <v>3</v>
      </c>
      <c r="AH312" s="74">
        <v>3</v>
      </c>
      <c r="AI312" s="74">
        <v>3</v>
      </c>
      <c r="AJ312" s="74">
        <v>6</v>
      </c>
      <c r="AK312" s="74">
        <v>4</v>
      </c>
      <c r="AL312" s="74">
        <v>3</v>
      </c>
      <c r="AM312" s="74">
        <v>3</v>
      </c>
      <c r="AN312" s="74">
        <v>3</v>
      </c>
      <c r="AO312">
        <v>3</v>
      </c>
      <c r="AP312">
        <v>3</v>
      </c>
      <c r="AQ312">
        <v>3</v>
      </c>
      <c r="AR312">
        <v>1</v>
      </c>
      <c r="AS312">
        <v>3</v>
      </c>
      <c r="AT312">
        <v>6</v>
      </c>
      <c r="AU312">
        <v>3</v>
      </c>
      <c r="AV312">
        <v>3</v>
      </c>
      <c r="AW312">
        <v>3</v>
      </c>
      <c r="AX312">
        <v>3</v>
      </c>
      <c r="AY312">
        <v>3</v>
      </c>
      <c r="AZ312">
        <v>1</v>
      </c>
    </row>
    <row r="313" spans="1:52" ht="16.5" x14ac:dyDescent="0.2">
      <c r="A313" s="74">
        <v>10309</v>
      </c>
      <c r="B313" s="74" t="s">
        <v>2428</v>
      </c>
      <c r="C313" s="74" t="s">
        <v>2110</v>
      </c>
      <c r="D313" s="74">
        <v>12</v>
      </c>
      <c r="E313" s="74">
        <v>15</v>
      </c>
      <c r="F313" s="74">
        <v>15</v>
      </c>
      <c r="G313" s="74">
        <v>12</v>
      </c>
      <c r="H313" s="74">
        <v>9</v>
      </c>
      <c r="I313" s="74">
        <v>15</v>
      </c>
      <c r="J313" s="74">
        <v>15</v>
      </c>
      <c r="K313" s="74">
        <v>15</v>
      </c>
      <c r="L313" s="74">
        <v>12</v>
      </c>
      <c r="M313" s="74">
        <v>9</v>
      </c>
      <c r="N313" s="74">
        <v>3</v>
      </c>
      <c r="O313" s="74">
        <v>16</v>
      </c>
      <c r="P313" s="74">
        <v>12</v>
      </c>
      <c r="Q313" s="74">
        <v>12</v>
      </c>
      <c r="R313" s="74">
        <v>9</v>
      </c>
      <c r="S313" s="74">
        <v>9</v>
      </c>
      <c r="T313" s="74">
        <v>3</v>
      </c>
      <c r="U313" s="74">
        <v>3</v>
      </c>
      <c r="V313" s="74">
        <v>18</v>
      </c>
      <c r="W313" s="74">
        <v>3</v>
      </c>
      <c r="X313" s="74">
        <v>11</v>
      </c>
      <c r="Y313" s="74">
        <v>3</v>
      </c>
      <c r="Z313" s="74">
        <v>3</v>
      </c>
      <c r="AA313" s="74">
        <v>3</v>
      </c>
      <c r="AB313" s="74">
        <v>3</v>
      </c>
      <c r="AC313" s="74">
        <v>18</v>
      </c>
      <c r="AD313" s="74">
        <v>6</v>
      </c>
      <c r="AE313" s="74">
        <v>12</v>
      </c>
      <c r="AF313" s="74">
        <v>3</v>
      </c>
      <c r="AG313" s="74">
        <v>3</v>
      </c>
      <c r="AH313" s="74">
        <v>3</v>
      </c>
      <c r="AI313" s="74">
        <v>3</v>
      </c>
      <c r="AJ313" s="74">
        <v>6</v>
      </c>
      <c r="AK313" s="74">
        <v>5</v>
      </c>
      <c r="AL313" s="74">
        <v>3</v>
      </c>
      <c r="AM313" s="74">
        <v>3</v>
      </c>
      <c r="AN313" s="74">
        <v>3</v>
      </c>
      <c r="AO313">
        <v>3</v>
      </c>
      <c r="AP313">
        <v>3</v>
      </c>
      <c r="AQ313">
        <v>3</v>
      </c>
      <c r="AR313">
        <v>1</v>
      </c>
      <c r="AS313">
        <v>3</v>
      </c>
      <c r="AT313">
        <v>6</v>
      </c>
      <c r="AU313">
        <v>3</v>
      </c>
      <c r="AV313">
        <v>3</v>
      </c>
      <c r="AW313">
        <v>3</v>
      </c>
      <c r="AX313">
        <v>3</v>
      </c>
      <c r="AY313">
        <v>3</v>
      </c>
      <c r="AZ313">
        <v>1</v>
      </c>
    </row>
    <row r="314" spans="1:52" ht="16.5" x14ac:dyDescent="0.2">
      <c r="A314" s="74">
        <v>10310</v>
      </c>
      <c r="B314" s="74" t="s">
        <v>2429</v>
      </c>
      <c r="C314" s="74" t="s">
        <v>2110</v>
      </c>
      <c r="D314" s="74">
        <v>12</v>
      </c>
      <c r="E314" s="74">
        <v>15</v>
      </c>
      <c r="F314" s="74">
        <v>15</v>
      </c>
      <c r="G314" s="74">
        <v>12</v>
      </c>
      <c r="H314" s="74">
        <v>9</v>
      </c>
      <c r="I314" s="74">
        <v>15</v>
      </c>
      <c r="J314" s="74">
        <v>15</v>
      </c>
      <c r="K314" s="74">
        <v>15</v>
      </c>
      <c r="L314" s="74">
        <v>12</v>
      </c>
      <c r="M314" s="74">
        <v>9</v>
      </c>
      <c r="N314" s="74">
        <v>3</v>
      </c>
      <c r="O314" s="74">
        <v>16</v>
      </c>
      <c r="P314" s="74">
        <v>12</v>
      </c>
      <c r="Q314" s="74">
        <v>12</v>
      </c>
      <c r="R314" s="74">
        <v>9</v>
      </c>
      <c r="S314" s="74">
        <v>9</v>
      </c>
      <c r="T314" s="74">
        <v>3</v>
      </c>
      <c r="U314" s="74">
        <v>3</v>
      </c>
      <c r="V314" s="74">
        <v>18</v>
      </c>
      <c r="W314" s="74">
        <v>3</v>
      </c>
      <c r="X314" s="74">
        <v>11</v>
      </c>
      <c r="Y314" s="74">
        <v>3</v>
      </c>
      <c r="Z314" s="74">
        <v>3</v>
      </c>
      <c r="AA314" s="74">
        <v>3</v>
      </c>
      <c r="AB314" s="74">
        <v>3</v>
      </c>
      <c r="AC314" s="74">
        <v>18</v>
      </c>
      <c r="AD314" s="74">
        <v>6</v>
      </c>
      <c r="AE314" s="74">
        <v>12</v>
      </c>
      <c r="AF314" s="74">
        <v>3</v>
      </c>
      <c r="AG314" s="74">
        <v>3</v>
      </c>
      <c r="AH314" s="74">
        <v>3</v>
      </c>
      <c r="AI314" s="74">
        <v>3</v>
      </c>
      <c r="AJ314" s="74">
        <v>6</v>
      </c>
      <c r="AK314" s="74">
        <v>6</v>
      </c>
      <c r="AL314" s="74">
        <v>3</v>
      </c>
      <c r="AM314" s="74">
        <v>3</v>
      </c>
      <c r="AN314" s="74">
        <v>3</v>
      </c>
      <c r="AO314">
        <v>3</v>
      </c>
      <c r="AP314">
        <v>3</v>
      </c>
      <c r="AQ314">
        <v>3</v>
      </c>
      <c r="AR314">
        <v>1</v>
      </c>
      <c r="AS314">
        <v>3</v>
      </c>
      <c r="AT314">
        <v>6</v>
      </c>
      <c r="AU314">
        <v>3</v>
      </c>
      <c r="AV314">
        <v>3</v>
      </c>
      <c r="AW314">
        <v>3</v>
      </c>
      <c r="AX314">
        <v>3</v>
      </c>
      <c r="AY314">
        <v>3</v>
      </c>
      <c r="AZ314">
        <v>1</v>
      </c>
    </row>
    <row r="315" spans="1:52" ht="16.5" x14ac:dyDescent="0.2">
      <c r="A315" s="74">
        <v>10311</v>
      </c>
      <c r="B315" s="74" t="s">
        <v>2430</v>
      </c>
      <c r="C315" s="74" t="s">
        <v>2111</v>
      </c>
      <c r="D315" s="74">
        <v>12</v>
      </c>
      <c r="E315" s="74">
        <v>15</v>
      </c>
      <c r="F315" s="74">
        <v>15</v>
      </c>
      <c r="G315" s="74">
        <v>12</v>
      </c>
      <c r="H315" s="74">
        <v>9</v>
      </c>
      <c r="I315" s="74">
        <v>15</v>
      </c>
      <c r="J315" s="74">
        <v>15</v>
      </c>
      <c r="K315" s="74">
        <v>15</v>
      </c>
      <c r="L315" s="74">
        <v>12</v>
      </c>
      <c r="M315" s="74">
        <v>9</v>
      </c>
      <c r="N315" s="74">
        <v>3</v>
      </c>
      <c r="O315" s="74">
        <v>16</v>
      </c>
      <c r="P315" s="74">
        <v>12</v>
      </c>
      <c r="Q315" s="74">
        <v>12</v>
      </c>
      <c r="R315" s="74">
        <v>9</v>
      </c>
      <c r="S315" s="74">
        <v>9</v>
      </c>
      <c r="T315" s="74">
        <v>3</v>
      </c>
      <c r="U315" s="74">
        <v>3</v>
      </c>
      <c r="V315" s="74">
        <v>18</v>
      </c>
      <c r="W315" s="74">
        <v>3</v>
      </c>
      <c r="X315" s="74">
        <v>11</v>
      </c>
      <c r="Y315" s="74">
        <v>3</v>
      </c>
      <c r="Z315" s="74">
        <v>3</v>
      </c>
      <c r="AA315" s="74">
        <v>3</v>
      </c>
      <c r="AB315" s="74">
        <v>3</v>
      </c>
      <c r="AC315" s="74">
        <v>18</v>
      </c>
      <c r="AD315" s="74">
        <v>6</v>
      </c>
      <c r="AE315" s="74">
        <v>12</v>
      </c>
      <c r="AF315" s="74">
        <v>3</v>
      </c>
      <c r="AG315" s="74">
        <v>3</v>
      </c>
      <c r="AH315" s="74">
        <v>3</v>
      </c>
      <c r="AI315" s="74">
        <v>3</v>
      </c>
      <c r="AJ315" s="74">
        <v>6</v>
      </c>
      <c r="AK315" s="74">
        <v>6</v>
      </c>
      <c r="AL315" s="74">
        <v>4</v>
      </c>
      <c r="AM315" s="74">
        <v>3</v>
      </c>
      <c r="AN315" s="74">
        <v>3</v>
      </c>
      <c r="AO315">
        <v>3</v>
      </c>
      <c r="AP315">
        <v>3</v>
      </c>
      <c r="AQ315">
        <v>3</v>
      </c>
      <c r="AR315">
        <v>1</v>
      </c>
      <c r="AS315">
        <v>3</v>
      </c>
      <c r="AT315">
        <v>6</v>
      </c>
      <c r="AU315">
        <v>3</v>
      </c>
      <c r="AV315">
        <v>3</v>
      </c>
      <c r="AW315">
        <v>3</v>
      </c>
      <c r="AX315">
        <v>3</v>
      </c>
      <c r="AY315">
        <v>3</v>
      </c>
      <c r="AZ315">
        <v>1</v>
      </c>
    </row>
    <row r="316" spans="1:52" ht="16.5" x14ac:dyDescent="0.2">
      <c r="A316" s="74">
        <v>10312</v>
      </c>
      <c r="B316" s="74" t="s">
        <v>2431</v>
      </c>
      <c r="C316" s="74" t="s">
        <v>2111</v>
      </c>
      <c r="D316" s="74">
        <v>12</v>
      </c>
      <c r="E316" s="74">
        <v>15</v>
      </c>
      <c r="F316" s="74">
        <v>15</v>
      </c>
      <c r="G316" s="74">
        <v>12</v>
      </c>
      <c r="H316" s="74">
        <v>9</v>
      </c>
      <c r="I316" s="74">
        <v>15</v>
      </c>
      <c r="J316" s="74">
        <v>15</v>
      </c>
      <c r="K316" s="74">
        <v>15</v>
      </c>
      <c r="L316" s="74">
        <v>12</v>
      </c>
      <c r="M316" s="74">
        <v>9</v>
      </c>
      <c r="N316" s="74">
        <v>3</v>
      </c>
      <c r="O316" s="74">
        <v>16</v>
      </c>
      <c r="P316" s="74">
        <v>12</v>
      </c>
      <c r="Q316" s="74">
        <v>12</v>
      </c>
      <c r="R316" s="74">
        <v>9</v>
      </c>
      <c r="S316" s="74">
        <v>9</v>
      </c>
      <c r="T316" s="74">
        <v>3</v>
      </c>
      <c r="U316" s="74">
        <v>3</v>
      </c>
      <c r="V316" s="74">
        <v>18</v>
      </c>
      <c r="W316" s="74">
        <v>3</v>
      </c>
      <c r="X316" s="74">
        <v>11</v>
      </c>
      <c r="Y316" s="74">
        <v>3</v>
      </c>
      <c r="Z316" s="74">
        <v>3</v>
      </c>
      <c r="AA316" s="74">
        <v>3</v>
      </c>
      <c r="AB316" s="74">
        <v>3</v>
      </c>
      <c r="AC316" s="74">
        <v>18</v>
      </c>
      <c r="AD316" s="74">
        <v>6</v>
      </c>
      <c r="AE316" s="74">
        <v>12</v>
      </c>
      <c r="AF316" s="74">
        <v>3</v>
      </c>
      <c r="AG316" s="74">
        <v>3</v>
      </c>
      <c r="AH316" s="74">
        <v>3</v>
      </c>
      <c r="AI316" s="74">
        <v>3</v>
      </c>
      <c r="AJ316" s="74">
        <v>6</v>
      </c>
      <c r="AK316" s="74">
        <v>6</v>
      </c>
      <c r="AL316" s="74">
        <v>5</v>
      </c>
      <c r="AM316" s="74">
        <v>3</v>
      </c>
      <c r="AN316" s="74">
        <v>3</v>
      </c>
      <c r="AO316">
        <v>3</v>
      </c>
      <c r="AP316">
        <v>3</v>
      </c>
      <c r="AQ316">
        <v>3</v>
      </c>
      <c r="AR316">
        <v>1</v>
      </c>
      <c r="AS316">
        <v>3</v>
      </c>
      <c r="AT316">
        <v>6</v>
      </c>
      <c r="AU316">
        <v>3</v>
      </c>
      <c r="AV316">
        <v>3</v>
      </c>
      <c r="AW316">
        <v>3</v>
      </c>
      <c r="AX316">
        <v>3</v>
      </c>
      <c r="AY316">
        <v>3</v>
      </c>
      <c r="AZ316">
        <v>1</v>
      </c>
    </row>
    <row r="317" spans="1:52" ht="16.5" x14ac:dyDescent="0.2">
      <c r="A317" s="74">
        <v>10313</v>
      </c>
      <c r="B317" s="74" t="s">
        <v>2432</v>
      </c>
      <c r="C317" s="74" t="s">
        <v>2111</v>
      </c>
      <c r="D317" s="74">
        <v>12</v>
      </c>
      <c r="E317" s="74">
        <v>15</v>
      </c>
      <c r="F317" s="74">
        <v>15</v>
      </c>
      <c r="G317" s="74">
        <v>12</v>
      </c>
      <c r="H317" s="74">
        <v>9</v>
      </c>
      <c r="I317" s="74">
        <v>15</v>
      </c>
      <c r="J317" s="74">
        <v>15</v>
      </c>
      <c r="K317" s="74">
        <v>15</v>
      </c>
      <c r="L317" s="74">
        <v>12</v>
      </c>
      <c r="M317" s="74">
        <v>9</v>
      </c>
      <c r="N317" s="74">
        <v>3</v>
      </c>
      <c r="O317" s="74">
        <v>16</v>
      </c>
      <c r="P317" s="74">
        <v>12</v>
      </c>
      <c r="Q317" s="74">
        <v>12</v>
      </c>
      <c r="R317" s="74">
        <v>9</v>
      </c>
      <c r="S317" s="74">
        <v>9</v>
      </c>
      <c r="T317" s="74">
        <v>3</v>
      </c>
      <c r="U317" s="74">
        <v>3</v>
      </c>
      <c r="V317" s="74">
        <v>18</v>
      </c>
      <c r="W317" s="74">
        <v>3</v>
      </c>
      <c r="X317" s="74">
        <v>11</v>
      </c>
      <c r="Y317" s="74">
        <v>3</v>
      </c>
      <c r="Z317" s="74">
        <v>3</v>
      </c>
      <c r="AA317" s="74">
        <v>3</v>
      </c>
      <c r="AB317" s="74">
        <v>3</v>
      </c>
      <c r="AC317" s="74">
        <v>18</v>
      </c>
      <c r="AD317" s="74">
        <v>6</v>
      </c>
      <c r="AE317" s="74">
        <v>12</v>
      </c>
      <c r="AF317" s="74">
        <v>3</v>
      </c>
      <c r="AG317" s="74">
        <v>3</v>
      </c>
      <c r="AH317" s="74">
        <v>3</v>
      </c>
      <c r="AI317" s="74">
        <v>3</v>
      </c>
      <c r="AJ317" s="74">
        <v>6</v>
      </c>
      <c r="AK317" s="74">
        <v>6</v>
      </c>
      <c r="AL317" s="74">
        <v>6</v>
      </c>
      <c r="AM317" s="74">
        <v>3</v>
      </c>
      <c r="AN317" s="74">
        <v>3</v>
      </c>
      <c r="AO317">
        <v>3</v>
      </c>
      <c r="AP317">
        <v>3</v>
      </c>
      <c r="AQ317">
        <v>3</v>
      </c>
      <c r="AR317">
        <v>1</v>
      </c>
      <c r="AS317">
        <v>3</v>
      </c>
      <c r="AT317">
        <v>6</v>
      </c>
      <c r="AU317">
        <v>3</v>
      </c>
      <c r="AV317">
        <v>3</v>
      </c>
      <c r="AW317">
        <v>3</v>
      </c>
      <c r="AX317">
        <v>3</v>
      </c>
      <c r="AY317">
        <v>3</v>
      </c>
      <c r="AZ317">
        <v>1</v>
      </c>
    </row>
    <row r="318" spans="1:52" ht="16.5" x14ac:dyDescent="0.2">
      <c r="A318" s="74">
        <v>10314</v>
      </c>
      <c r="B318" s="74" t="s">
        <v>2433</v>
      </c>
      <c r="C318" s="74" t="s">
        <v>2115</v>
      </c>
      <c r="D318" s="74">
        <v>12</v>
      </c>
      <c r="E318" s="74">
        <v>15</v>
      </c>
      <c r="F318" s="74">
        <v>15</v>
      </c>
      <c r="G318" s="74">
        <v>12</v>
      </c>
      <c r="H318" s="74">
        <v>9</v>
      </c>
      <c r="I318" s="74">
        <v>15</v>
      </c>
      <c r="J318" s="74">
        <v>15</v>
      </c>
      <c r="K318" s="74">
        <v>15</v>
      </c>
      <c r="L318" s="74">
        <v>12</v>
      </c>
      <c r="M318" s="74">
        <v>9</v>
      </c>
      <c r="N318" s="74">
        <v>3</v>
      </c>
      <c r="O318" s="74">
        <v>16</v>
      </c>
      <c r="P318" s="74">
        <v>12</v>
      </c>
      <c r="Q318" s="74">
        <v>12</v>
      </c>
      <c r="R318" s="74">
        <v>9</v>
      </c>
      <c r="S318" s="74">
        <v>9</v>
      </c>
      <c r="T318" s="74">
        <v>3</v>
      </c>
      <c r="U318" s="74">
        <v>3</v>
      </c>
      <c r="V318" s="74">
        <v>18</v>
      </c>
      <c r="W318" s="74">
        <v>3</v>
      </c>
      <c r="X318" s="74">
        <v>11</v>
      </c>
      <c r="Y318" s="74">
        <v>3</v>
      </c>
      <c r="Z318" s="74">
        <v>3</v>
      </c>
      <c r="AA318" s="74">
        <v>3</v>
      </c>
      <c r="AB318" s="74">
        <v>3</v>
      </c>
      <c r="AC318" s="74">
        <v>18</v>
      </c>
      <c r="AD318" s="74">
        <v>6</v>
      </c>
      <c r="AE318" s="74">
        <v>12</v>
      </c>
      <c r="AF318" s="74">
        <v>3</v>
      </c>
      <c r="AG318" s="74">
        <v>3</v>
      </c>
      <c r="AH318" s="74">
        <v>3</v>
      </c>
      <c r="AI318" s="74">
        <v>3</v>
      </c>
      <c r="AJ318" s="74">
        <v>6</v>
      </c>
      <c r="AK318" s="74">
        <v>6</v>
      </c>
      <c r="AL318" s="74">
        <v>6</v>
      </c>
      <c r="AM318" s="74">
        <v>3</v>
      </c>
      <c r="AN318" s="74">
        <v>3</v>
      </c>
      <c r="AO318">
        <v>3</v>
      </c>
      <c r="AP318">
        <v>3</v>
      </c>
      <c r="AQ318">
        <v>3</v>
      </c>
      <c r="AR318">
        <v>1</v>
      </c>
      <c r="AS318">
        <v>4</v>
      </c>
      <c r="AT318">
        <v>6</v>
      </c>
      <c r="AU318">
        <v>3</v>
      </c>
      <c r="AV318">
        <v>3</v>
      </c>
      <c r="AW318">
        <v>3</v>
      </c>
      <c r="AX318">
        <v>3</v>
      </c>
      <c r="AY318">
        <v>3</v>
      </c>
      <c r="AZ318">
        <v>1</v>
      </c>
    </row>
    <row r="319" spans="1:52" ht="16.5" x14ac:dyDescent="0.2">
      <c r="A319" s="74">
        <v>10315</v>
      </c>
      <c r="B319" s="74" t="s">
        <v>2434</v>
      </c>
      <c r="C319" s="74" t="s">
        <v>2115</v>
      </c>
      <c r="D319" s="74">
        <v>12</v>
      </c>
      <c r="E319" s="74">
        <v>15</v>
      </c>
      <c r="F319" s="74">
        <v>15</v>
      </c>
      <c r="G319" s="74">
        <v>12</v>
      </c>
      <c r="H319" s="74">
        <v>9</v>
      </c>
      <c r="I319" s="74">
        <v>15</v>
      </c>
      <c r="J319" s="74">
        <v>15</v>
      </c>
      <c r="K319" s="74">
        <v>15</v>
      </c>
      <c r="L319" s="74">
        <v>12</v>
      </c>
      <c r="M319" s="74">
        <v>9</v>
      </c>
      <c r="N319" s="74">
        <v>3</v>
      </c>
      <c r="O319" s="74">
        <v>16</v>
      </c>
      <c r="P319" s="74">
        <v>12</v>
      </c>
      <c r="Q319" s="74">
        <v>12</v>
      </c>
      <c r="R319" s="74">
        <v>9</v>
      </c>
      <c r="S319" s="74">
        <v>9</v>
      </c>
      <c r="T319" s="74">
        <v>3</v>
      </c>
      <c r="U319" s="74">
        <v>3</v>
      </c>
      <c r="V319" s="74">
        <v>18</v>
      </c>
      <c r="W319" s="74">
        <v>3</v>
      </c>
      <c r="X319" s="74">
        <v>11</v>
      </c>
      <c r="Y319" s="74">
        <v>3</v>
      </c>
      <c r="Z319" s="74">
        <v>3</v>
      </c>
      <c r="AA319" s="74">
        <v>3</v>
      </c>
      <c r="AB319" s="74">
        <v>3</v>
      </c>
      <c r="AC319" s="74">
        <v>18</v>
      </c>
      <c r="AD319" s="74">
        <v>6</v>
      </c>
      <c r="AE319" s="74">
        <v>12</v>
      </c>
      <c r="AF319" s="74">
        <v>3</v>
      </c>
      <c r="AG319" s="74">
        <v>3</v>
      </c>
      <c r="AH319" s="74">
        <v>3</v>
      </c>
      <c r="AI319" s="74">
        <v>3</v>
      </c>
      <c r="AJ319" s="74">
        <v>6</v>
      </c>
      <c r="AK319" s="74">
        <v>6</v>
      </c>
      <c r="AL319" s="74">
        <v>6</v>
      </c>
      <c r="AM319" s="74">
        <v>3</v>
      </c>
      <c r="AN319" s="74">
        <v>3</v>
      </c>
      <c r="AO319">
        <v>3</v>
      </c>
      <c r="AP319">
        <v>3</v>
      </c>
      <c r="AQ319">
        <v>3</v>
      </c>
      <c r="AR319">
        <v>1</v>
      </c>
      <c r="AS319">
        <v>5</v>
      </c>
      <c r="AT319">
        <v>6</v>
      </c>
      <c r="AU319">
        <v>3</v>
      </c>
      <c r="AV319">
        <v>3</v>
      </c>
      <c r="AW319">
        <v>3</v>
      </c>
      <c r="AX319">
        <v>3</v>
      </c>
      <c r="AY319">
        <v>3</v>
      </c>
      <c r="AZ319">
        <v>1</v>
      </c>
    </row>
    <row r="320" spans="1:52" ht="16.5" x14ac:dyDescent="0.2">
      <c r="A320" s="74">
        <v>10316</v>
      </c>
      <c r="B320" s="74" t="s">
        <v>2435</v>
      </c>
      <c r="C320" s="74" t="s">
        <v>2115</v>
      </c>
      <c r="D320" s="74">
        <v>12</v>
      </c>
      <c r="E320" s="74">
        <v>15</v>
      </c>
      <c r="F320" s="74">
        <v>15</v>
      </c>
      <c r="G320" s="74">
        <v>12</v>
      </c>
      <c r="H320" s="74">
        <v>9</v>
      </c>
      <c r="I320" s="74">
        <v>15</v>
      </c>
      <c r="J320" s="74">
        <v>15</v>
      </c>
      <c r="K320" s="74">
        <v>15</v>
      </c>
      <c r="L320" s="74">
        <v>12</v>
      </c>
      <c r="M320" s="74">
        <v>9</v>
      </c>
      <c r="N320" s="74">
        <v>3</v>
      </c>
      <c r="O320" s="74">
        <v>16</v>
      </c>
      <c r="P320" s="74">
        <v>12</v>
      </c>
      <c r="Q320" s="74">
        <v>12</v>
      </c>
      <c r="R320" s="74">
        <v>9</v>
      </c>
      <c r="S320" s="74">
        <v>9</v>
      </c>
      <c r="T320" s="74">
        <v>3</v>
      </c>
      <c r="U320" s="74">
        <v>3</v>
      </c>
      <c r="V320" s="74">
        <v>18</v>
      </c>
      <c r="W320" s="74">
        <v>3</v>
      </c>
      <c r="X320" s="74">
        <v>11</v>
      </c>
      <c r="Y320" s="74">
        <v>3</v>
      </c>
      <c r="Z320" s="74">
        <v>3</v>
      </c>
      <c r="AA320" s="74">
        <v>3</v>
      </c>
      <c r="AB320" s="74">
        <v>3</v>
      </c>
      <c r="AC320" s="74">
        <v>18</v>
      </c>
      <c r="AD320" s="74">
        <v>6</v>
      </c>
      <c r="AE320" s="74">
        <v>12</v>
      </c>
      <c r="AF320" s="74">
        <v>3</v>
      </c>
      <c r="AG320" s="74">
        <v>3</v>
      </c>
      <c r="AH320" s="74">
        <v>3</v>
      </c>
      <c r="AI320" s="74">
        <v>3</v>
      </c>
      <c r="AJ320" s="74">
        <v>6</v>
      </c>
      <c r="AK320" s="74">
        <v>6</v>
      </c>
      <c r="AL320" s="74">
        <v>6</v>
      </c>
      <c r="AM320" s="74">
        <v>3</v>
      </c>
      <c r="AN320" s="74">
        <v>3</v>
      </c>
      <c r="AO320">
        <v>3</v>
      </c>
      <c r="AP320">
        <v>3</v>
      </c>
      <c r="AQ320">
        <v>3</v>
      </c>
      <c r="AR320">
        <v>1</v>
      </c>
      <c r="AS320">
        <v>6</v>
      </c>
      <c r="AT320">
        <v>6</v>
      </c>
      <c r="AU320">
        <v>3</v>
      </c>
      <c r="AV320">
        <v>3</v>
      </c>
      <c r="AW320">
        <v>3</v>
      </c>
      <c r="AX320">
        <v>3</v>
      </c>
      <c r="AY320">
        <v>3</v>
      </c>
      <c r="AZ320">
        <v>1</v>
      </c>
    </row>
    <row r="321" spans="1:52" ht="16.5" x14ac:dyDescent="0.2">
      <c r="A321" s="74">
        <v>10317</v>
      </c>
      <c r="B321" s="74" t="s">
        <v>2436</v>
      </c>
      <c r="C321" s="74" t="s">
        <v>2117</v>
      </c>
      <c r="D321" s="74">
        <v>12</v>
      </c>
      <c r="E321" s="74">
        <v>15</v>
      </c>
      <c r="F321" s="74">
        <v>15</v>
      </c>
      <c r="G321" s="74">
        <v>12</v>
      </c>
      <c r="H321" s="74">
        <v>9</v>
      </c>
      <c r="I321" s="74">
        <v>15</v>
      </c>
      <c r="J321" s="74">
        <v>15</v>
      </c>
      <c r="K321" s="74">
        <v>15</v>
      </c>
      <c r="L321" s="74">
        <v>12</v>
      </c>
      <c r="M321" s="74">
        <v>9</v>
      </c>
      <c r="N321" s="74">
        <v>3</v>
      </c>
      <c r="O321" s="74">
        <v>16</v>
      </c>
      <c r="P321" s="74">
        <v>12</v>
      </c>
      <c r="Q321" s="74">
        <v>12</v>
      </c>
      <c r="R321" s="74">
        <v>9</v>
      </c>
      <c r="S321" s="74">
        <v>9</v>
      </c>
      <c r="T321" s="74">
        <v>3</v>
      </c>
      <c r="U321" s="74">
        <v>3</v>
      </c>
      <c r="V321" s="74">
        <v>18</v>
      </c>
      <c r="W321" s="74">
        <v>3</v>
      </c>
      <c r="X321" s="74">
        <v>11</v>
      </c>
      <c r="Y321" s="74">
        <v>3</v>
      </c>
      <c r="Z321" s="74">
        <v>3</v>
      </c>
      <c r="AA321" s="74">
        <v>3</v>
      </c>
      <c r="AB321" s="74">
        <v>3</v>
      </c>
      <c r="AC321" s="74">
        <v>18</v>
      </c>
      <c r="AD321" s="74">
        <v>6</v>
      </c>
      <c r="AE321" s="74">
        <v>12</v>
      </c>
      <c r="AF321" s="74">
        <v>3</v>
      </c>
      <c r="AG321" s="74">
        <v>3</v>
      </c>
      <c r="AH321" s="74">
        <v>3</v>
      </c>
      <c r="AI321" s="74">
        <v>3</v>
      </c>
      <c r="AJ321" s="74">
        <v>6</v>
      </c>
      <c r="AK321" s="74">
        <v>6</v>
      </c>
      <c r="AL321" s="74">
        <v>6</v>
      </c>
      <c r="AM321" s="74">
        <v>3</v>
      </c>
      <c r="AN321" s="74">
        <v>3</v>
      </c>
      <c r="AO321">
        <v>3</v>
      </c>
      <c r="AP321">
        <v>3</v>
      </c>
      <c r="AQ321">
        <v>3</v>
      </c>
      <c r="AR321">
        <v>1</v>
      </c>
      <c r="AS321">
        <v>6</v>
      </c>
      <c r="AT321">
        <v>6</v>
      </c>
      <c r="AU321">
        <v>4</v>
      </c>
      <c r="AV321">
        <v>3</v>
      </c>
      <c r="AW321">
        <v>3</v>
      </c>
      <c r="AX321">
        <v>3</v>
      </c>
      <c r="AY321">
        <v>3</v>
      </c>
      <c r="AZ321">
        <v>1</v>
      </c>
    </row>
    <row r="322" spans="1:52" ht="16.5" x14ac:dyDescent="0.2">
      <c r="A322" s="74">
        <v>10318</v>
      </c>
      <c r="B322" s="74" t="s">
        <v>2437</v>
      </c>
      <c r="C322" s="74" t="s">
        <v>2117</v>
      </c>
      <c r="D322" s="74">
        <v>12</v>
      </c>
      <c r="E322" s="74">
        <v>15</v>
      </c>
      <c r="F322" s="74">
        <v>15</v>
      </c>
      <c r="G322" s="74">
        <v>12</v>
      </c>
      <c r="H322" s="74">
        <v>9</v>
      </c>
      <c r="I322" s="74">
        <v>15</v>
      </c>
      <c r="J322" s="74">
        <v>15</v>
      </c>
      <c r="K322" s="74">
        <v>15</v>
      </c>
      <c r="L322" s="74">
        <v>12</v>
      </c>
      <c r="M322" s="74">
        <v>9</v>
      </c>
      <c r="N322" s="74">
        <v>3</v>
      </c>
      <c r="O322" s="74">
        <v>16</v>
      </c>
      <c r="P322" s="74">
        <v>12</v>
      </c>
      <c r="Q322" s="74">
        <v>12</v>
      </c>
      <c r="R322" s="74">
        <v>9</v>
      </c>
      <c r="S322" s="74">
        <v>9</v>
      </c>
      <c r="T322" s="74">
        <v>3</v>
      </c>
      <c r="U322" s="74">
        <v>3</v>
      </c>
      <c r="V322" s="74">
        <v>18</v>
      </c>
      <c r="W322" s="74">
        <v>3</v>
      </c>
      <c r="X322" s="74">
        <v>11</v>
      </c>
      <c r="Y322" s="74">
        <v>3</v>
      </c>
      <c r="Z322" s="74">
        <v>3</v>
      </c>
      <c r="AA322" s="74">
        <v>3</v>
      </c>
      <c r="AB322" s="74">
        <v>3</v>
      </c>
      <c r="AC322" s="74">
        <v>18</v>
      </c>
      <c r="AD322" s="74">
        <v>6</v>
      </c>
      <c r="AE322" s="74">
        <v>12</v>
      </c>
      <c r="AF322" s="74">
        <v>3</v>
      </c>
      <c r="AG322" s="74">
        <v>3</v>
      </c>
      <c r="AH322" s="74">
        <v>3</v>
      </c>
      <c r="AI322" s="74">
        <v>3</v>
      </c>
      <c r="AJ322" s="74">
        <v>6</v>
      </c>
      <c r="AK322" s="74">
        <v>6</v>
      </c>
      <c r="AL322" s="74">
        <v>6</v>
      </c>
      <c r="AM322" s="74">
        <v>3</v>
      </c>
      <c r="AN322" s="74">
        <v>3</v>
      </c>
      <c r="AO322">
        <v>3</v>
      </c>
      <c r="AP322">
        <v>3</v>
      </c>
      <c r="AQ322">
        <v>3</v>
      </c>
      <c r="AR322">
        <v>1</v>
      </c>
      <c r="AS322">
        <v>6</v>
      </c>
      <c r="AT322">
        <v>6</v>
      </c>
      <c r="AU322">
        <v>5</v>
      </c>
      <c r="AV322">
        <v>3</v>
      </c>
      <c r="AW322">
        <v>3</v>
      </c>
      <c r="AX322">
        <v>3</v>
      </c>
      <c r="AY322">
        <v>3</v>
      </c>
      <c r="AZ322">
        <v>1</v>
      </c>
    </row>
    <row r="323" spans="1:52" ht="16.5" x14ac:dyDescent="0.2">
      <c r="A323" s="74">
        <v>10319</v>
      </c>
      <c r="B323" s="74" t="s">
        <v>2438</v>
      </c>
      <c r="C323" s="74" t="s">
        <v>2117</v>
      </c>
      <c r="D323" s="74">
        <v>12</v>
      </c>
      <c r="E323" s="74">
        <v>15</v>
      </c>
      <c r="F323" s="74">
        <v>15</v>
      </c>
      <c r="G323" s="74">
        <v>12</v>
      </c>
      <c r="H323" s="74">
        <v>9</v>
      </c>
      <c r="I323" s="74">
        <v>15</v>
      </c>
      <c r="J323" s="74">
        <v>15</v>
      </c>
      <c r="K323" s="74">
        <v>15</v>
      </c>
      <c r="L323" s="74">
        <v>12</v>
      </c>
      <c r="M323" s="74">
        <v>9</v>
      </c>
      <c r="N323" s="74">
        <v>3</v>
      </c>
      <c r="O323" s="74">
        <v>16</v>
      </c>
      <c r="P323" s="74">
        <v>12</v>
      </c>
      <c r="Q323" s="74">
        <v>12</v>
      </c>
      <c r="R323" s="74">
        <v>9</v>
      </c>
      <c r="S323" s="74">
        <v>9</v>
      </c>
      <c r="T323" s="74">
        <v>3</v>
      </c>
      <c r="U323" s="74">
        <v>3</v>
      </c>
      <c r="V323" s="74">
        <v>18</v>
      </c>
      <c r="W323" s="74">
        <v>3</v>
      </c>
      <c r="X323" s="74">
        <v>11</v>
      </c>
      <c r="Y323" s="74">
        <v>3</v>
      </c>
      <c r="Z323" s="74">
        <v>3</v>
      </c>
      <c r="AA323" s="74">
        <v>3</v>
      </c>
      <c r="AB323" s="74">
        <v>3</v>
      </c>
      <c r="AC323" s="74">
        <v>18</v>
      </c>
      <c r="AD323" s="74">
        <v>6</v>
      </c>
      <c r="AE323" s="74">
        <v>12</v>
      </c>
      <c r="AF323" s="74">
        <v>3</v>
      </c>
      <c r="AG323" s="74">
        <v>3</v>
      </c>
      <c r="AH323" s="74">
        <v>3</v>
      </c>
      <c r="AI323" s="74">
        <v>3</v>
      </c>
      <c r="AJ323" s="74">
        <v>6</v>
      </c>
      <c r="AK323" s="74">
        <v>6</v>
      </c>
      <c r="AL323" s="74">
        <v>6</v>
      </c>
      <c r="AM323" s="74">
        <v>3</v>
      </c>
      <c r="AN323" s="74">
        <v>3</v>
      </c>
      <c r="AO323">
        <v>3</v>
      </c>
      <c r="AP323">
        <v>3</v>
      </c>
      <c r="AQ323">
        <v>3</v>
      </c>
      <c r="AR323">
        <v>1</v>
      </c>
      <c r="AS323">
        <v>6</v>
      </c>
      <c r="AT323">
        <v>6</v>
      </c>
      <c r="AU323">
        <v>6</v>
      </c>
      <c r="AV323">
        <v>3</v>
      </c>
      <c r="AW323">
        <v>3</v>
      </c>
      <c r="AX323">
        <v>3</v>
      </c>
      <c r="AY323">
        <v>3</v>
      </c>
      <c r="AZ323">
        <v>1</v>
      </c>
    </row>
    <row r="324" spans="1:52" ht="16.5" x14ac:dyDescent="0.2">
      <c r="A324" s="74">
        <v>10320</v>
      </c>
      <c r="B324" s="74" t="s">
        <v>2439</v>
      </c>
      <c r="C324" s="74" t="s">
        <v>2111</v>
      </c>
      <c r="D324" s="74">
        <v>12</v>
      </c>
      <c r="E324" s="74">
        <v>15</v>
      </c>
      <c r="F324" s="74">
        <v>15</v>
      </c>
      <c r="G324" s="74">
        <v>12</v>
      </c>
      <c r="H324" s="74">
        <v>9</v>
      </c>
      <c r="I324" s="74">
        <v>15</v>
      </c>
      <c r="J324" s="74">
        <v>15</v>
      </c>
      <c r="K324" s="74">
        <v>15</v>
      </c>
      <c r="L324" s="74">
        <v>12</v>
      </c>
      <c r="M324" s="74">
        <v>9</v>
      </c>
      <c r="N324" s="74">
        <v>3</v>
      </c>
      <c r="O324" s="74">
        <v>16</v>
      </c>
      <c r="P324" s="74">
        <v>12</v>
      </c>
      <c r="Q324" s="74">
        <v>12</v>
      </c>
      <c r="R324" s="74">
        <v>9</v>
      </c>
      <c r="S324" s="74">
        <v>9</v>
      </c>
      <c r="T324" s="74">
        <v>3</v>
      </c>
      <c r="U324" s="74">
        <v>3</v>
      </c>
      <c r="V324" s="74">
        <v>18</v>
      </c>
      <c r="W324" s="74">
        <v>3</v>
      </c>
      <c r="X324" s="74">
        <v>11</v>
      </c>
      <c r="Y324" s="74">
        <v>3</v>
      </c>
      <c r="Z324" s="74">
        <v>3</v>
      </c>
      <c r="AA324" s="74">
        <v>3</v>
      </c>
      <c r="AB324" s="74">
        <v>3</v>
      </c>
      <c r="AC324" s="74">
        <v>18</v>
      </c>
      <c r="AD324" s="74">
        <v>6</v>
      </c>
      <c r="AE324" s="74">
        <v>12</v>
      </c>
      <c r="AF324" s="74">
        <v>3</v>
      </c>
      <c r="AG324" s="74">
        <v>3</v>
      </c>
      <c r="AH324" s="74">
        <v>3</v>
      </c>
      <c r="AI324" s="74">
        <v>3</v>
      </c>
      <c r="AJ324" s="74">
        <v>6</v>
      </c>
      <c r="AK324" s="74">
        <v>6</v>
      </c>
      <c r="AL324" s="74">
        <v>7</v>
      </c>
      <c r="AM324" s="74">
        <v>3</v>
      </c>
      <c r="AN324" s="74">
        <v>3</v>
      </c>
      <c r="AO324">
        <v>3</v>
      </c>
      <c r="AP324">
        <v>3</v>
      </c>
      <c r="AQ324">
        <v>3</v>
      </c>
      <c r="AR324">
        <v>1</v>
      </c>
      <c r="AS324">
        <v>6</v>
      </c>
      <c r="AT324">
        <v>6</v>
      </c>
      <c r="AU324">
        <v>6</v>
      </c>
      <c r="AV324">
        <v>3</v>
      </c>
      <c r="AW324">
        <v>3</v>
      </c>
      <c r="AX324">
        <v>3</v>
      </c>
      <c r="AY324">
        <v>3</v>
      </c>
      <c r="AZ324">
        <v>1</v>
      </c>
    </row>
    <row r="325" spans="1:52" ht="16.5" x14ac:dyDescent="0.2">
      <c r="A325" s="74">
        <v>10321</v>
      </c>
      <c r="B325" s="74" t="s">
        <v>2440</v>
      </c>
      <c r="C325" s="74" t="s">
        <v>2117</v>
      </c>
      <c r="D325" s="74">
        <v>12</v>
      </c>
      <c r="E325" s="74">
        <v>15</v>
      </c>
      <c r="F325" s="74">
        <v>15</v>
      </c>
      <c r="G325" s="74">
        <v>12</v>
      </c>
      <c r="H325" s="74">
        <v>9</v>
      </c>
      <c r="I325" s="74">
        <v>15</v>
      </c>
      <c r="J325" s="74">
        <v>15</v>
      </c>
      <c r="K325" s="74">
        <v>15</v>
      </c>
      <c r="L325" s="74">
        <v>12</v>
      </c>
      <c r="M325" s="74">
        <v>9</v>
      </c>
      <c r="N325" s="74">
        <v>3</v>
      </c>
      <c r="O325" s="74">
        <v>16</v>
      </c>
      <c r="P325" s="74">
        <v>12</v>
      </c>
      <c r="Q325" s="74">
        <v>12</v>
      </c>
      <c r="R325" s="74">
        <v>9</v>
      </c>
      <c r="S325" s="74">
        <v>9</v>
      </c>
      <c r="T325" s="74">
        <v>3</v>
      </c>
      <c r="U325" s="74">
        <v>3</v>
      </c>
      <c r="V325" s="74">
        <v>18</v>
      </c>
      <c r="W325" s="74">
        <v>3</v>
      </c>
      <c r="X325" s="74">
        <v>11</v>
      </c>
      <c r="Y325" s="74">
        <v>3</v>
      </c>
      <c r="Z325" s="74">
        <v>3</v>
      </c>
      <c r="AA325" s="74">
        <v>3</v>
      </c>
      <c r="AB325" s="74">
        <v>3</v>
      </c>
      <c r="AC325" s="74">
        <v>18</v>
      </c>
      <c r="AD325" s="74">
        <v>6</v>
      </c>
      <c r="AE325" s="74">
        <v>12</v>
      </c>
      <c r="AF325" s="74">
        <v>3</v>
      </c>
      <c r="AG325" s="74">
        <v>3</v>
      </c>
      <c r="AH325" s="74">
        <v>3</v>
      </c>
      <c r="AI325" s="74">
        <v>3</v>
      </c>
      <c r="AJ325" s="74">
        <v>6</v>
      </c>
      <c r="AK325" s="74">
        <v>6</v>
      </c>
      <c r="AL325" s="74">
        <v>7</v>
      </c>
      <c r="AM325" s="74">
        <v>3</v>
      </c>
      <c r="AN325" s="74">
        <v>3</v>
      </c>
      <c r="AO325">
        <v>3</v>
      </c>
      <c r="AP325">
        <v>3</v>
      </c>
      <c r="AQ325">
        <v>3</v>
      </c>
      <c r="AR325">
        <v>1</v>
      </c>
      <c r="AS325">
        <v>6</v>
      </c>
      <c r="AT325">
        <v>6</v>
      </c>
      <c r="AU325">
        <v>7</v>
      </c>
      <c r="AV325">
        <v>3</v>
      </c>
      <c r="AW325">
        <v>3</v>
      </c>
      <c r="AX325">
        <v>3</v>
      </c>
      <c r="AY325">
        <v>3</v>
      </c>
      <c r="AZ325">
        <v>1</v>
      </c>
    </row>
    <row r="326" spans="1:52" ht="16.5" x14ac:dyDescent="0.2">
      <c r="A326" s="74">
        <v>10322</v>
      </c>
      <c r="B326" s="74" t="s">
        <v>2441</v>
      </c>
      <c r="C326" s="74" t="s">
        <v>2109</v>
      </c>
      <c r="D326" s="74">
        <v>12</v>
      </c>
      <c r="E326" s="74">
        <v>15</v>
      </c>
      <c r="F326" s="74">
        <v>15</v>
      </c>
      <c r="G326" s="74">
        <v>12</v>
      </c>
      <c r="H326" s="74">
        <v>9</v>
      </c>
      <c r="I326" s="74">
        <v>15</v>
      </c>
      <c r="J326" s="74">
        <v>15</v>
      </c>
      <c r="K326" s="74">
        <v>15</v>
      </c>
      <c r="L326" s="74">
        <v>12</v>
      </c>
      <c r="M326" s="74">
        <v>9</v>
      </c>
      <c r="N326" s="74">
        <v>3</v>
      </c>
      <c r="O326" s="74">
        <v>16</v>
      </c>
      <c r="P326" s="74">
        <v>12</v>
      </c>
      <c r="Q326" s="74">
        <v>12</v>
      </c>
      <c r="R326" s="74">
        <v>9</v>
      </c>
      <c r="S326" s="74">
        <v>9</v>
      </c>
      <c r="T326" s="74">
        <v>3</v>
      </c>
      <c r="U326" s="74">
        <v>3</v>
      </c>
      <c r="V326" s="74">
        <v>18</v>
      </c>
      <c r="W326" s="74">
        <v>3</v>
      </c>
      <c r="X326" s="74">
        <v>11</v>
      </c>
      <c r="Y326" s="74">
        <v>3</v>
      </c>
      <c r="Z326" s="74">
        <v>3</v>
      </c>
      <c r="AA326" s="74">
        <v>3</v>
      </c>
      <c r="AB326" s="74">
        <v>3</v>
      </c>
      <c r="AC326" s="74">
        <v>18</v>
      </c>
      <c r="AD326" s="74">
        <v>6</v>
      </c>
      <c r="AE326" s="74">
        <v>12</v>
      </c>
      <c r="AF326" s="74">
        <v>3</v>
      </c>
      <c r="AG326" s="74">
        <v>3</v>
      </c>
      <c r="AH326" s="74">
        <v>3</v>
      </c>
      <c r="AI326" s="74">
        <v>3</v>
      </c>
      <c r="AJ326" s="74">
        <v>7</v>
      </c>
      <c r="AK326" s="74">
        <v>6</v>
      </c>
      <c r="AL326" s="74">
        <v>7</v>
      </c>
      <c r="AM326" s="74">
        <v>3</v>
      </c>
      <c r="AN326" s="74">
        <v>3</v>
      </c>
      <c r="AO326">
        <v>3</v>
      </c>
      <c r="AP326">
        <v>3</v>
      </c>
      <c r="AQ326">
        <v>3</v>
      </c>
      <c r="AR326">
        <v>1</v>
      </c>
      <c r="AS326">
        <v>6</v>
      </c>
      <c r="AT326">
        <v>6</v>
      </c>
      <c r="AU326">
        <v>7</v>
      </c>
      <c r="AV326">
        <v>3</v>
      </c>
      <c r="AW326">
        <v>3</v>
      </c>
      <c r="AX326">
        <v>3</v>
      </c>
      <c r="AY326">
        <v>3</v>
      </c>
      <c r="AZ326">
        <v>1</v>
      </c>
    </row>
    <row r="327" spans="1:52" ht="16.5" x14ac:dyDescent="0.2">
      <c r="A327" s="74">
        <v>10323</v>
      </c>
      <c r="B327" s="74" t="s">
        <v>2442</v>
      </c>
      <c r="C327" s="74" t="s">
        <v>2109</v>
      </c>
      <c r="D327" s="74">
        <v>12</v>
      </c>
      <c r="E327" s="74">
        <v>15</v>
      </c>
      <c r="F327" s="74">
        <v>15</v>
      </c>
      <c r="G327" s="74">
        <v>12</v>
      </c>
      <c r="H327" s="74">
        <v>9</v>
      </c>
      <c r="I327" s="74">
        <v>15</v>
      </c>
      <c r="J327" s="74">
        <v>15</v>
      </c>
      <c r="K327" s="74">
        <v>15</v>
      </c>
      <c r="L327" s="74">
        <v>12</v>
      </c>
      <c r="M327" s="74">
        <v>9</v>
      </c>
      <c r="N327" s="74">
        <v>3</v>
      </c>
      <c r="O327" s="74">
        <v>16</v>
      </c>
      <c r="P327" s="74">
        <v>12</v>
      </c>
      <c r="Q327" s="74">
        <v>12</v>
      </c>
      <c r="R327" s="74">
        <v>9</v>
      </c>
      <c r="S327" s="74">
        <v>9</v>
      </c>
      <c r="T327" s="74">
        <v>3</v>
      </c>
      <c r="U327" s="74">
        <v>3</v>
      </c>
      <c r="V327" s="74">
        <v>18</v>
      </c>
      <c r="W327" s="74">
        <v>3</v>
      </c>
      <c r="X327" s="74">
        <v>11</v>
      </c>
      <c r="Y327" s="74">
        <v>3</v>
      </c>
      <c r="Z327" s="74">
        <v>3</v>
      </c>
      <c r="AA327" s="74">
        <v>3</v>
      </c>
      <c r="AB327" s="74">
        <v>3</v>
      </c>
      <c r="AC327" s="74">
        <v>18</v>
      </c>
      <c r="AD327" s="74">
        <v>6</v>
      </c>
      <c r="AE327" s="74">
        <v>12</v>
      </c>
      <c r="AF327" s="74">
        <v>3</v>
      </c>
      <c r="AG327" s="74">
        <v>3</v>
      </c>
      <c r="AH327" s="74">
        <v>3</v>
      </c>
      <c r="AI327" s="74">
        <v>3</v>
      </c>
      <c r="AJ327" s="74">
        <v>8</v>
      </c>
      <c r="AK327" s="74">
        <v>6</v>
      </c>
      <c r="AL327" s="74">
        <v>7</v>
      </c>
      <c r="AM327" s="74">
        <v>3</v>
      </c>
      <c r="AN327" s="74">
        <v>3</v>
      </c>
      <c r="AO327">
        <v>3</v>
      </c>
      <c r="AP327">
        <v>3</v>
      </c>
      <c r="AQ327">
        <v>3</v>
      </c>
      <c r="AR327">
        <v>1</v>
      </c>
      <c r="AS327">
        <v>6</v>
      </c>
      <c r="AT327">
        <v>6</v>
      </c>
      <c r="AU327">
        <v>7</v>
      </c>
      <c r="AV327">
        <v>3</v>
      </c>
      <c r="AW327">
        <v>3</v>
      </c>
      <c r="AX327">
        <v>3</v>
      </c>
      <c r="AY327">
        <v>3</v>
      </c>
      <c r="AZ327">
        <v>1</v>
      </c>
    </row>
    <row r="328" spans="1:52" ht="16.5" x14ac:dyDescent="0.2">
      <c r="A328" s="74">
        <v>10324</v>
      </c>
      <c r="B328" s="74" t="s">
        <v>2443</v>
      </c>
      <c r="C328" s="74" t="s">
        <v>2109</v>
      </c>
      <c r="D328" s="74">
        <v>12</v>
      </c>
      <c r="E328" s="74">
        <v>15</v>
      </c>
      <c r="F328" s="74">
        <v>15</v>
      </c>
      <c r="G328" s="74">
        <v>12</v>
      </c>
      <c r="H328" s="74">
        <v>9</v>
      </c>
      <c r="I328" s="74">
        <v>15</v>
      </c>
      <c r="J328" s="74">
        <v>15</v>
      </c>
      <c r="K328" s="74">
        <v>15</v>
      </c>
      <c r="L328" s="74">
        <v>12</v>
      </c>
      <c r="M328" s="74">
        <v>9</v>
      </c>
      <c r="N328" s="74">
        <v>3</v>
      </c>
      <c r="O328" s="74">
        <v>16</v>
      </c>
      <c r="P328" s="74">
        <v>12</v>
      </c>
      <c r="Q328" s="74">
        <v>12</v>
      </c>
      <c r="R328" s="74">
        <v>9</v>
      </c>
      <c r="S328" s="74">
        <v>9</v>
      </c>
      <c r="T328" s="74">
        <v>3</v>
      </c>
      <c r="U328" s="74">
        <v>3</v>
      </c>
      <c r="V328" s="74">
        <v>18</v>
      </c>
      <c r="W328" s="74">
        <v>3</v>
      </c>
      <c r="X328" s="74">
        <v>11</v>
      </c>
      <c r="Y328" s="74">
        <v>3</v>
      </c>
      <c r="Z328" s="74">
        <v>3</v>
      </c>
      <c r="AA328" s="74">
        <v>3</v>
      </c>
      <c r="AB328" s="74">
        <v>3</v>
      </c>
      <c r="AC328" s="74">
        <v>18</v>
      </c>
      <c r="AD328" s="74">
        <v>6</v>
      </c>
      <c r="AE328" s="74">
        <v>12</v>
      </c>
      <c r="AF328" s="74">
        <v>3</v>
      </c>
      <c r="AG328" s="74">
        <v>3</v>
      </c>
      <c r="AH328" s="74">
        <v>3</v>
      </c>
      <c r="AI328" s="74">
        <v>3</v>
      </c>
      <c r="AJ328" s="74">
        <v>9</v>
      </c>
      <c r="AK328" s="74">
        <v>6</v>
      </c>
      <c r="AL328" s="74">
        <v>7</v>
      </c>
      <c r="AM328" s="74">
        <v>3</v>
      </c>
      <c r="AN328" s="74">
        <v>3</v>
      </c>
      <c r="AO328">
        <v>3</v>
      </c>
      <c r="AP328">
        <v>3</v>
      </c>
      <c r="AQ328">
        <v>3</v>
      </c>
      <c r="AR328">
        <v>1</v>
      </c>
      <c r="AS328">
        <v>6</v>
      </c>
      <c r="AT328">
        <v>6</v>
      </c>
      <c r="AU328">
        <v>7</v>
      </c>
      <c r="AV328">
        <v>3</v>
      </c>
      <c r="AW328">
        <v>3</v>
      </c>
      <c r="AX328">
        <v>3</v>
      </c>
      <c r="AY328">
        <v>3</v>
      </c>
      <c r="AZ328">
        <v>1</v>
      </c>
    </row>
    <row r="329" spans="1:52" ht="16.5" x14ac:dyDescent="0.2">
      <c r="A329" s="74">
        <v>10325</v>
      </c>
      <c r="B329" s="74" t="s">
        <v>2444</v>
      </c>
      <c r="C329" s="74" t="s">
        <v>2110</v>
      </c>
      <c r="D329" s="74">
        <v>12</v>
      </c>
      <c r="E329" s="74">
        <v>15</v>
      </c>
      <c r="F329" s="74">
        <v>15</v>
      </c>
      <c r="G329" s="74">
        <v>12</v>
      </c>
      <c r="H329" s="74">
        <v>9</v>
      </c>
      <c r="I329" s="74">
        <v>15</v>
      </c>
      <c r="J329" s="74">
        <v>15</v>
      </c>
      <c r="K329" s="74">
        <v>15</v>
      </c>
      <c r="L329" s="74">
        <v>12</v>
      </c>
      <c r="M329" s="74">
        <v>9</v>
      </c>
      <c r="N329" s="74">
        <v>3</v>
      </c>
      <c r="O329" s="74">
        <v>16</v>
      </c>
      <c r="P329" s="74">
        <v>12</v>
      </c>
      <c r="Q329" s="74">
        <v>12</v>
      </c>
      <c r="R329" s="74">
        <v>9</v>
      </c>
      <c r="S329" s="74">
        <v>9</v>
      </c>
      <c r="T329" s="74">
        <v>3</v>
      </c>
      <c r="U329" s="74">
        <v>3</v>
      </c>
      <c r="V329" s="74">
        <v>18</v>
      </c>
      <c r="W329" s="74">
        <v>3</v>
      </c>
      <c r="X329" s="74">
        <v>11</v>
      </c>
      <c r="Y329" s="74">
        <v>3</v>
      </c>
      <c r="Z329" s="74">
        <v>3</v>
      </c>
      <c r="AA329" s="74">
        <v>3</v>
      </c>
      <c r="AB329" s="74">
        <v>3</v>
      </c>
      <c r="AC329" s="74">
        <v>18</v>
      </c>
      <c r="AD329" s="74">
        <v>6</v>
      </c>
      <c r="AE329" s="74">
        <v>12</v>
      </c>
      <c r="AF329" s="74">
        <v>3</v>
      </c>
      <c r="AG329" s="74">
        <v>3</v>
      </c>
      <c r="AH329" s="74">
        <v>3</v>
      </c>
      <c r="AI329" s="74">
        <v>3</v>
      </c>
      <c r="AJ329" s="74">
        <v>9</v>
      </c>
      <c r="AK329" s="74">
        <v>7</v>
      </c>
      <c r="AL329" s="74">
        <v>7</v>
      </c>
      <c r="AM329" s="74">
        <v>3</v>
      </c>
      <c r="AN329" s="74">
        <v>3</v>
      </c>
      <c r="AO329">
        <v>3</v>
      </c>
      <c r="AP329">
        <v>3</v>
      </c>
      <c r="AQ329">
        <v>3</v>
      </c>
      <c r="AR329">
        <v>1</v>
      </c>
      <c r="AS329">
        <v>6</v>
      </c>
      <c r="AT329">
        <v>6</v>
      </c>
      <c r="AU329">
        <v>7</v>
      </c>
      <c r="AV329">
        <v>3</v>
      </c>
      <c r="AW329">
        <v>3</v>
      </c>
      <c r="AX329">
        <v>3</v>
      </c>
      <c r="AY329">
        <v>3</v>
      </c>
      <c r="AZ329">
        <v>1</v>
      </c>
    </row>
    <row r="330" spans="1:52" ht="16.5" x14ac:dyDescent="0.2">
      <c r="A330" s="74">
        <v>10326</v>
      </c>
      <c r="B330" s="74" t="s">
        <v>2445</v>
      </c>
      <c r="C330" s="74" t="s">
        <v>2110</v>
      </c>
      <c r="D330" s="74">
        <v>12</v>
      </c>
      <c r="E330" s="74">
        <v>15</v>
      </c>
      <c r="F330" s="74">
        <v>15</v>
      </c>
      <c r="G330" s="74">
        <v>12</v>
      </c>
      <c r="H330" s="74">
        <v>9</v>
      </c>
      <c r="I330" s="74">
        <v>15</v>
      </c>
      <c r="J330" s="74">
        <v>15</v>
      </c>
      <c r="K330" s="74">
        <v>15</v>
      </c>
      <c r="L330" s="74">
        <v>12</v>
      </c>
      <c r="M330" s="74">
        <v>9</v>
      </c>
      <c r="N330" s="74">
        <v>3</v>
      </c>
      <c r="O330" s="74">
        <v>16</v>
      </c>
      <c r="P330" s="74">
        <v>12</v>
      </c>
      <c r="Q330" s="74">
        <v>12</v>
      </c>
      <c r="R330" s="74">
        <v>9</v>
      </c>
      <c r="S330" s="74">
        <v>9</v>
      </c>
      <c r="T330" s="74">
        <v>3</v>
      </c>
      <c r="U330" s="74">
        <v>3</v>
      </c>
      <c r="V330" s="74">
        <v>18</v>
      </c>
      <c r="W330" s="74">
        <v>3</v>
      </c>
      <c r="X330" s="74">
        <v>11</v>
      </c>
      <c r="Y330" s="74">
        <v>3</v>
      </c>
      <c r="Z330" s="74">
        <v>3</v>
      </c>
      <c r="AA330" s="74">
        <v>3</v>
      </c>
      <c r="AB330" s="74">
        <v>3</v>
      </c>
      <c r="AC330" s="74">
        <v>18</v>
      </c>
      <c r="AD330" s="74">
        <v>6</v>
      </c>
      <c r="AE330" s="74">
        <v>12</v>
      </c>
      <c r="AF330" s="74">
        <v>3</v>
      </c>
      <c r="AG330" s="74">
        <v>3</v>
      </c>
      <c r="AH330" s="74">
        <v>3</v>
      </c>
      <c r="AI330" s="74">
        <v>3</v>
      </c>
      <c r="AJ330" s="74">
        <v>9</v>
      </c>
      <c r="AK330" s="74">
        <v>8</v>
      </c>
      <c r="AL330" s="74">
        <v>7</v>
      </c>
      <c r="AM330" s="74">
        <v>3</v>
      </c>
      <c r="AN330" s="74">
        <v>3</v>
      </c>
      <c r="AO330">
        <v>3</v>
      </c>
      <c r="AP330">
        <v>3</v>
      </c>
      <c r="AQ330">
        <v>3</v>
      </c>
      <c r="AR330">
        <v>1</v>
      </c>
      <c r="AS330">
        <v>6</v>
      </c>
      <c r="AT330">
        <v>6</v>
      </c>
      <c r="AU330">
        <v>7</v>
      </c>
      <c r="AV330">
        <v>3</v>
      </c>
      <c r="AW330">
        <v>3</v>
      </c>
      <c r="AX330">
        <v>3</v>
      </c>
      <c r="AY330">
        <v>3</v>
      </c>
      <c r="AZ330">
        <v>1</v>
      </c>
    </row>
    <row r="331" spans="1:52" ht="16.5" x14ac:dyDescent="0.2">
      <c r="A331" s="74">
        <v>10327</v>
      </c>
      <c r="B331" s="74" t="s">
        <v>2446</v>
      </c>
      <c r="C331" s="74" t="s">
        <v>2110</v>
      </c>
      <c r="D331" s="74">
        <v>12</v>
      </c>
      <c r="E331" s="74">
        <v>15</v>
      </c>
      <c r="F331" s="74">
        <v>15</v>
      </c>
      <c r="G331" s="74">
        <v>12</v>
      </c>
      <c r="H331" s="74">
        <v>9</v>
      </c>
      <c r="I331" s="74">
        <v>15</v>
      </c>
      <c r="J331" s="74">
        <v>15</v>
      </c>
      <c r="K331" s="74">
        <v>15</v>
      </c>
      <c r="L331" s="74">
        <v>12</v>
      </c>
      <c r="M331" s="74">
        <v>9</v>
      </c>
      <c r="N331" s="74">
        <v>3</v>
      </c>
      <c r="O331" s="74">
        <v>16</v>
      </c>
      <c r="P331" s="74">
        <v>12</v>
      </c>
      <c r="Q331" s="74">
        <v>12</v>
      </c>
      <c r="R331" s="74">
        <v>9</v>
      </c>
      <c r="S331" s="74">
        <v>9</v>
      </c>
      <c r="T331" s="74">
        <v>3</v>
      </c>
      <c r="U331" s="74">
        <v>3</v>
      </c>
      <c r="V331" s="74">
        <v>18</v>
      </c>
      <c r="W331" s="74">
        <v>3</v>
      </c>
      <c r="X331" s="74">
        <v>11</v>
      </c>
      <c r="Y331" s="74">
        <v>3</v>
      </c>
      <c r="Z331" s="74">
        <v>3</v>
      </c>
      <c r="AA331" s="74">
        <v>3</v>
      </c>
      <c r="AB331" s="74">
        <v>3</v>
      </c>
      <c r="AC331" s="74">
        <v>18</v>
      </c>
      <c r="AD331" s="74">
        <v>6</v>
      </c>
      <c r="AE331" s="74">
        <v>12</v>
      </c>
      <c r="AF331" s="74">
        <v>3</v>
      </c>
      <c r="AG331" s="74">
        <v>3</v>
      </c>
      <c r="AH331" s="74">
        <v>3</v>
      </c>
      <c r="AI331" s="74">
        <v>3</v>
      </c>
      <c r="AJ331" s="74">
        <v>9</v>
      </c>
      <c r="AK331" s="74">
        <v>9</v>
      </c>
      <c r="AL331" s="74">
        <v>7</v>
      </c>
      <c r="AM331" s="74">
        <v>3</v>
      </c>
      <c r="AN331" s="74">
        <v>3</v>
      </c>
      <c r="AO331">
        <v>3</v>
      </c>
      <c r="AP331">
        <v>3</v>
      </c>
      <c r="AQ331">
        <v>3</v>
      </c>
      <c r="AR331">
        <v>1</v>
      </c>
      <c r="AS331">
        <v>6</v>
      </c>
      <c r="AT331">
        <v>6</v>
      </c>
      <c r="AU331">
        <v>7</v>
      </c>
      <c r="AV331">
        <v>3</v>
      </c>
      <c r="AW331">
        <v>3</v>
      </c>
      <c r="AX331">
        <v>3</v>
      </c>
      <c r="AY331">
        <v>3</v>
      </c>
      <c r="AZ331">
        <v>1</v>
      </c>
    </row>
    <row r="332" spans="1:52" ht="16.5" x14ac:dyDescent="0.2">
      <c r="A332" s="74">
        <v>10328</v>
      </c>
      <c r="B332" s="74" t="s">
        <v>2447</v>
      </c>
      <c r="C332" s="74" t="s">
        <v>2115</v>
      </c>
      <c r="D332" s="74">
        <v>12</v>
      </c>
      <c r="E332" s="74">
        <v>15</v>
      </c>
      <c r="F332" s="74">
        <v>15</v>
      </c>
      <c r="G332" s="74">
        <v>12</v>
      </c>
      <c r="H332" s="74">
        <v>9</v>
      </c>
      <c r="I332" s="74">
        <v>15</v>
      </c>
      <c r="J332" s="74">
        <v>15</v>
      </c>
      <c r="K332" s="74">
        <v>15</v>
      </c>
      <c r="L332" s="74">
        <v>12</v>
      </c>
      <c r="M332" s="74">
        <v>9</v>
      </c>
      <c r="N332" s="74">
        <v>3</v>
      </c>
      <c r="O332" s="74">
        <v>16</v>
      </c>
      <c r="P332" s="74">
        <v>12</v>
      </c>
      <c r="Q332" s="74">
        <v>12</v>
      </c>
      <c r="R332" s="74">
        <v>9</v>
      </c>
      <c r="S332" s="74">
        <v>9</v>
      </c>
      <c r="T332" s="74">
        <v>3</v>
      </c>
      <c r="U332" s="74">
        <v>3</v>
      </c>
      <c r="V332" s="74">
        <v>18</v>
      </c>
      <c r="W332" s="74">
        <v>3</v>
      </c>
      <c r="X332" s="74">
        <v>11</v>
      </c>
      <c r="Y332" s="74">
        <v>3</v>
      </c>
      <c r="Z332" s="74">
        <v>3</v>
      </c>
      <c r="AA332" s="74">
        <v>3</v>
      </c>
      <c r="AB332" s="74">
        <v>3</v>
      </c>
      <c r="AC332" s="74">
        <v>18</v>
      </c>
      <c r="AD332" s="74">
        <v>6</v>
      </c>
      <c r="AE332" s="74">
        <v>12</v>
      </c>
      <c r="AF332" s="74">
        <v>3</v>
      </c>
      <c r="AG332" s="74">
        <v>3</v>
      </c>
      <c r="AH332" s="74">
        <v>3</v>
      </c>
      <c r="AI332" s="74">
        <v>3</v>
      </c>
      <c r="AJ332" s="74">
        <v>9</v>
      </c>
      <c r="AK332" s="74">
        <v>9</v>
      </c>
      <c r="AL332" s="74">
        <v>7</v>
      </c>
      <c r="AM332" s="74">
        <v>3</v>
      </c>
      <c r="AN332" s="74">
        <v>3</v>
      </c>
      <c r="AO332">
        <v>3</v>
      </c>
      <c r="AP332">
        <v>3</v>
      </c>
      <c r="AQ332">
        <v>3</v>
      </c>
      <c r="AR332">
        <v>1</v>
      </c>
      <c r="AS332">
        <v>7</v>
      </c>
      <c r="AT332">
        <v>6</v>
      </c>
      <c r="AU332">
        <v>7</v>
      </c>
      <c r="AV332">
        <v>3</v>
      </c>
      <c r="AW332">
        <v>3</v>
      </c>
      <c r="AX332">
        <v>3</v>
      </c>
      <c r="AY332">
        <v>3</v>
      </c>
      <c r="AZ332">
        <v>1</v>
      </c>
    </row>
    <row r="333" spans="1:52" ht="16.5" x14ac:dyDescent="0.2">
      <c r="A333" s="74">
        <v>10329</v>
      </c>
      <c r="B333" s="74" t="s">
        <v>2448</v>
      </c>
      <c r="C333" s="74" t="s">
        <v>2115</v>
      </c>
      <c r="D333" s="74">
        <v>12</v>
      </c>
      <c r="E333" s="74">
        <v>15</v>
      </c>
      <c r="F333" s="74">
        <v>15</v>
      </c>
      <c r="G333" s="74">
        <v>12</v>
      </c>
      <c r="H333" s="74">
        <v>9</v>
      </c>
      <c r="I333" s="74">
        <v>15</v>
      </c>
      <c r="J333" s="74">
        <v>15</v>
      </c>
      <c r="K333" s="74">
        <v>15</v>
      </c>
      <c r="L333" s="74">
        <v>12</v>
      </c>
      <c r="M333" s="74">
        <v>9</v>
      </c>
      <c r="N333" s="74">
        <v>3</v>
      </c>
      <c r="O333" s="74">
        <v>16</v>
      </c>
      <c r="P333" s="74">
        <v>12</v>
      </c>
      <c r="Q333" s="74">
        <v>12</v>
      </c>
      <c r="R333" s="74">
        <v>9</v>
      </c>
      <c r="S333" s="74">
        <v>9</v>
      </c>
      <c r="T333" s="74">
        <v>3</v>
      </c>
      <c r="U333" s="74">
        <v>3</v>
      </c>
      <c r="V333" s="74">
        <v>18</v>
      </c>
      <c r="W333" s="74">
        <v>3</v>
      </c>
      <c r="X333" s="74">
        <v>11</v>
      </c>
      <c r="Y333" s="74">
        <v>3</v>
      </c>
      <c r="Z333" s="74">
        <v>3</v>
      </c>
      <c r="AA333" s="74">
        <v>3</v>
      </c>
      <c r="AB333" s="74">
        <v>3</v>
      </c>
      <c r="AC333" s="74">
        <v>18</v>
      </c>
      <c r="AD333" s="74">
        <v>6</v>
      </c>
      <c r="AE333" s="74">
        <v>12</v>
      </c>
      <c r="AF333" s="74">
        <v>3</v>
      </c>
      <c r="AG333" s="74">
        <v>3</v>
      </c>
      <c r="AH333" s="74">
        <v>3</v>
      </c>
      <c r="AI333" s="74">
        <v>3</v>
      </c>
      <c r="AJ333" s="74">
        <v>9</v>
      </c>
      <c r="AK333" s="74">
        <v>9</v>
      </c>
      <c r="AL333" s="74">
        <v>7</v>
      </c>
      <c r="AM333" s="74">
        <v>3</v>
      </c>
      <c r="AN333" s="74">
        <v>3</v>
      </c>
      <c r="AO333">
        <v>3</v>
      </c>
      <c r="AP333">
        <v>3</v>
      </c>
      <c r="AQ333">
        <v>3</v>
      </c>
      <c r="AR333">
        <v>1</v>
      </c>
      <c r="AS333">
        <v>8</v>
      </c>
      <c r="AT333">
        <v>6</v>
      </c>
      <c r="AU333">
        <v>7</v>
      </c>
      <c r="AV333">
        <v>3</v>
      </c>
      <c r="AW333">
        <v>3</v>
      </c>
      <c r="AX333">
        <v>3</v>
      </c>
      <c r="AY333">
        <v>3</v>
      </c>
      <c r="AZ333">
        <v>1</v>
      </c>
    </row>
    <row r="334" spans="1:52" ht="16.5" x14ac:dyDescent="0.2">
      <c r="A334" s="74">
        <v>10330</v>
      </c>
      <c r="B334" s="74" t="s">
        <v>2449</v>
      </c>
      <c r="C334" s="74" t="s">
        <v>2115</v>
      </c>
      <c r="D334" s="74">
        <v>12</v>
      </c>
      <c r="E334" s="74">
        <v>15</v>
      </c>
      <c r="F334" s="74">
        <v>15</v>
      </c>
      <c r="G334" s="74">
        <v>12</v>
      </c>
      <c r="H334" s="74">
        <v>9</v>
      </c>
      <c r="I334" s="74">
        <v>15</v>
      </c>
      <c r="J334" s="74">
        <v>15</v>
      </c>
      <c r="K334" s="74">
        <v>15</v>
      </c>
      <c r="L334" s="74">
        <v>12</v>
      </c>
      <c r="M334" s="74">
        <v>9</v>
      </c>
      <c r="N334" s="74">
        <v>3</v>
      </c>
      <c r="O334" s="74">
        <v>16</v>
      </c>
      <c r="P334" s="74">
        <v>12</v>
      </c>
      <c r="Q334" s="74">
        <v>12</v>
      </c>
      <c r="R334" s="74">
        <v>9</v>
      </c>
      <c r="S334" s="74">
        <v>9</v>
      </c>
      <c r="T334" s="74">
        <v>3</v>
      </c>
      <c r="U334" s="74">
        <v>3</v>
      </c>
      <c r="V334" s="74">
        <v>18</v>
      </c>
      <c r="W334" s="74">
        <v>3</v>
      </c>
      <c r="X334" s="74">
        <v>11</v>
      </c>
      <c r="Y334" s="74">
        <v>3</v>
      </c>
      <c r="Z334" s="74">
        <v>3</v>
      </c>
      <c r="AA334" s="74">
        <v>3</v>
      </c>
      <c r="AB334" s="74">
        <v>3</v>
      </c>
      <c r="AC334" s="74">
        <v>18</v>
      </c>
      <c r="AD334" s="74">
        <v>6</v>
      </c>
      <c r="AE334" s="74">
        <v>12</v>
      </c>
      <c r="AF334" s="74">
        <v>3</v>
      </c>
      <c r="AG334" s="74">
        <v>3</v>
      </c>
      <c r="AH334" s="74">
        <v>3</v>
      </c>
      <c r="AI334" s="74">
        <v>3</v>
      </c>
      <c r="AJ334" s="74">
        <v>9</v>
      </c>
      <c r="AK334" s="74">
        <v>9</v>
      </c>
      <c r="AL334" s="74">
        <v>7</v>
      </c>
      <c r="AM334" s="74">
        <v>3</v>
      </c>
      <c r="AN334" s="74">
        <v>3</v>
      </c>
      <c r="AO334">
        <v>3</v>
      </c>
      <c r="AP334">
        <v>3</v>
      </c>
      <c r="AQ334">
        <v>3</v>
      </c>
      <c r="AR334">
        <v>1</v>
      </c>
      <c r="AS334">
        <v>9</v>
      </c>
      <c r="AT334">
        <v>6</v>
      </c>
      <c r="AU334">
        <v>7</v>
      </c>
      <c r="AV334">
        <v>3</v>
      </c>
      <c r="AW334">
        <v>3</v>
      </c>
      <c r="AX334">
        <v>3</v>
      </c>
      <c r="AY334">
        <v>3</v>
      </c>
      <c r="AZ334">
        <v>1</v>
      </c>
    </row>
    <row r="335" spans="1:52" ht="16.5" x14ac:dyDescent="0.2">
      <c r="A335" s="74">
        <v>10331</v>
      </c>
      <c r="B335" s="74" t="s">
        <v>2450</v>
      </c>
      <c r="C335" s="74" t="s">
        <v>2116</v>
      </c>
      <c r="D335" s="74">
        <v>12</v>
      </c>
      <c r="E335" s="74">
        <v>15</v>
      </c>
      <c r="F335" s="74">
        <v>15</v>
      </c>
      <c r="G335" s="74">
        <v>12</v>
      </c>
      <c r="H335" s="74">
        <v>9</v>
      </c>
      <c r="I335" s="74">
        <v>15</v>
      </c>
      <c r="J335" s="74">
        <v>15</v>
      </c>
      <c r="K335" s="74">
        <v>15</v>
      </c>
      <c r="L335" s="74">
        <v>12</v>
      </c>
      <c r="M335" s="74">
        <v>9</v>
      </c>
      <c r="N335" s="74">
        <v>3</v>
      </c>
      <c r="O335" s="74">
        <v>16</v>
      </c>
      <c r="P335" s="74">
        <v>12</v>
      </c>
      <c r="Q335" s="74">
        <v>12</v>
      </c>
      <c r="R335" s="74">
        <v>9</v>
      </c>
      <c r="S335" s="74">
        <v>9</v>
      </c>
      <c r="T335" s="74">
        <v>3</v>
      </c>
      <c r="U335" s="74">
        <v>3</v>
      </c>
      <c r="V335" s="74">
        <v>18</v>
      </c>
      <c r="W335" s="74">
        <v>3</v>
      </c>
      <c r="X335" s="74">
        <v>11</v>
      </c>
      <c r="Y335" s="74">
        <v>3</v>
      </c>
      <c r="Z335" s="74">
        <v>3</v>
      </c>
      <c r="AA335" s="74">
        <v>3</v>
      </c>
      <c r="AB335" s="74">
        <v>3</v>
      </c>
      <c r="AC335" s="74">
        <v>18</v>
      </c>
      <c r="AD335" s="74">
        <v>6</v>
      </c>
      <c r="AE335" s="74">
        <v>12</v>
      </c>
      <c r="AF335" s="74">
        <v>3</v>
      </c>
      <c r="AG335" s="74">
        <v>3</v>
      </c>
      <c r="AH335" s="74">
        <v>3</v>
      </c>
      <c r="AI335" s="74">
        <v>3</v>
      </c>
      <c r="AJ335" s="74">
        <v>9</v>
      </c>
      <c r="AK335" s="74">
        <v>9</v>
      </c>
      <c r="AL335" s="74">
        <v>7</v>
      </c>
      <c r="AM335" s="74">
        <v>3</v>
      </c>
      <c r="AN335" s="74">
        <v>3</v>
      </c>
      <c r="AO335">
        <v>3</v>
      </c>
      <c r="AP335">
        <v>3</v>
      </c>
      <c r="AQ335">
        <v>3</v>
      </c>
      <c r="AR335">
        <v>1</v>
      </c>
      <c r="AS335">
        <v>9</v>
      </c>
      <c r="AT335">
        <v>7</v>
      </c>
      <c r="AU335">
        <v>7</v>
      </c>
      <c r="AV335">
        <v>3</v>
      </c>
      <c r="AW335">
        <v>3</v>
      </c>
      <c r="AX335">
        <v>3</v>
      </c>
      <c r="AY335">
        <v>3</v>
      </c>
      <c r="AZ335">
        <v>1</v>
      </c>
    </row>
    <row r="336" spans="1:52" ht="16.5" x14ac:dyDescent="0.2">
      <c r="A336" s="74">
        <v>10332</v>
      </c>
      <c r="B336" s="74" t="s">
        <v>2451</v>
      </c>
      <c r="C336" s="74" t="s">
        <v>2116</v>
      </c>
      <c r="D336" s="74">
        <v>12</v>
      </c>
      <c r="E336" s="74">
        <v>15</v>
      </c>
      <c r="F336" s="74">
        <v>15</v>
      </c>
      <c r="G336" s="74">
        <v>12</v>
      </c>
      <c r="H336" s="74">
        <v>9</v>
      </c>
      <c r="I336" s="74">
        <v>15</v>
      </c>
      <c r="J336" s="74">
        <v>15</v>
      </c>
      <c r="K336" s="74">
        <v>15</v>
      </c>
      <c r="L336" s="74">
        <v>12</v>
      </c>
      <c r="M336" s="74">
        <v>9</v>
      </c>
      <c r="N336" s="74">
        <v>3</v>
      </c>
      <c r="O336" s="74">
        <v>16</v>
      </c>
      <c r="P336" s="74">
        <v>12</v>
      </c>
      <c r="Q336" s="74">
        <v>12</v>
      </c>
      <c r="R336" s="74">
        <v>9</v>
      </c>
      <c r="S336" s="74">
        <v>9</v>
      </c>
      <c r="T336" s="74">
        <v>3</v>
      </c>
      <c r="U336" s="74">
        <v>3</v>
      </c>
      <c r="V336" s="74">
        <v>18</v>
      </c>
      <c r="W336" s="74">
        <v>3</v>
      </c>
      <c r="X336" s="74">
        <v>11</v>
      </c>
      <c r="Y336" s="74">
        <v>3</v>
      </c>
      <c r="Z336" s="74">
        <v>3</v>
      </c>
      <c r="AA336" s="74">
        <v>3</v>
      </c>
      <c r="AB336" s="74">
        <v>3</v>
      </c>
      <c r="AC336" s="74">
        <v>18</v>
      </c>
      <c r="AD336" s="74">
        <v>6</v>
      </c>
      <c r="AE336" s="74">
        <v>12</v>
      </c>
      <c r="AF336" s="74">
        <v>3</v>
      </c>
      <c r="AG336" s="74">
        <v>3</v>
      </c>
      <c r="AH336" s="74">
        <v>3</v>
      </c>
      <c r="AI336" s="74">
        <v>3</v>
      </c>
      <c r="AJ336" s="74">
        <v>9</v>
      </c>
      <c r="AK336" s="74">
        <v>9</v>
      </c>
      <c r="AL336" s="74">
        <v>7</v>
      </c>
      <c r="AM336" s="74">
        <v>3</v>
      </c>
      <c r="AN336" s="74">
        <v>3</v>
      </c>
      <c r="AO336">
        <v>3</v>
      </c>
      <c r="AP336">
        <v>3</v>
      </c>
      <c r="AQ336">
        <v>3</v>
      </c>
      <c r="AR336">
        <v>1</v>
      </c>
      <c r="AS336">
        <v>9</v>
      </c>
      <c r="AT336">
        <v>8</v>
      </c>
      <c r="AU336">
        <v>7</v>
      </c>
      <c r="AV336">
        <v>3</v>
      </c>
      <c r="AW336">
        <v>3</v>
      </c>
      <c r="AX336">
        <v>3</v>
      </c>
      <c r="AY336">
        <v>3</v>
      </c>
      <c r="AZ336">
        <v>1</v>
      </c>
    </row>
    <row r="337" spans="1:52" ht="16.5" x14ac:dyDescent="0.2">
      <c r="A337" s="74">
        <v>10333</v>
      </c>
      <c r="B337" s="74" t="s">
        <v>2452</v>
      </c>
      <c r="C337" s="74" t="s">
        <v>2116</v>
      </c>
      <c r="D337" s="74">
        <v>12</v>
      </c>
      <c r="E337" s="74">
        <v>15</v>
      </c>
      <c r="F337" s="74">
        <v>15</v>
      </c>
      <c r="G337" s="74">
        <v>12</v>
      </c>
      <c r="H337" s="74">
        <v>9</v>
      </c>
      <c r="I337" s="74">
        <v>15</v>
      </c>
      <c r="J337" s="74">
        <v>15</v>
      </c>
      <c r="K337" s="74">
        <v>15</v>
      </c>
      <c r="L337" s="74">
        <v>12</v>
      </c>
      <c r="M337" s="74">
        <v>9</v>
      </c>
      <c r="N337" s="74">
        <v>3</v>
      </c>
      <c r="O337" s="74">
        <v>16</v>
      </c>
      <c r="P337" s="74">
        <v>12</v>
      </c>
      <c r="Q337" s="74">
        <v>12</v>
      </c>
      <c r="R337" s="74">
        <v>9</v>
      </c>
      <c r="S337" s="74">
        <v>9</v>
      </c>
      <c r="T337" s="74">
        <v>3</v>
      </c>
      <c r="U337" s="74">
        <v>3</v>
      </c>
      <c r="V337" s="74">
        <v>18</v>
      </c>
      <c r="W337" s="74">
        <v>3</v>
      </c>
      <c r="X337" s="74">
        <v>11</v>
      </c>
      <c r="Y337" s="74">
        <v>3</v>
      </c>
      <c r="Z337" s="74">
        <v>3</v>
      </c>
      <c r="AA337" s="74">
        <v>3</v>
      </c>
      <c r="AB337" s="74">
        <v>3</v>
      </c>
      <c r="AC337" s="74">
        <v>18</v>
      </c>
      <c r="AD337" s="74">
        <v>6</v>
      </c>
      <c r="AE337" s="74">
        <v>12</v>
      </c>
      <c r="AF337" s="74">
        <v>3</v>
      </c>
      <c r="AG337" s="74">
        <v>3</v>
      </c>
      <c r="AH337" s="74">
        <v>3</v>
      </c>
      <c r="AI337" s="74">
        <v>3</v>
      </c>
      <c r="AJ337" s="74">
        <v>9</v>
      </c>
      <c r="AK337" s="74">
        <v>9</v>
      </c>
      <c r="AL337" s="74">
        <v>7</v>
      </c>
      <c r="AM337" s="74">
        <v>3</v>
      </c>
      <c r="AN337" s="74">
        <v>3</v>
      </c>
      <c r="AO337">
        <v>3</v>
      </c>
      <c r="AP337">
        <v>3</v>
      </c>
      <c r="AQ337">
        <v>3</v>
      </c>
      <c r="AR337">
        <v>1</v>
      </c>
      <c r="AS337">
        <v>9</v>
      </c>
      <c r="AT337">
        <v>9</v>
      </c>
      <c r="AU337">
        <v>7</v>
      </c>
      <c r="AV337">
        <v>3</v>
      </c>
      <c r="AW337">
        <v>3</v>
      </c>
      <c r="AX337">
        <v>3</v>
      </c>
      <c r="AY337">
        <v>3</v>
      </c>
      <c r="AZ337">
        <v>1</v>
      </c>
    </row>
    <row r="338" spans="1:52" ht="16.5" x14ac:dyDescent="0.2">
      <c r="A338" s="74">
        <v>10334</v>
      </c>
      <c r="B338" s="74" t="s">
        <v>2453</v>
      </c>
      <c r="C338" s="74" t="s">
        <v>2111</v>
      </c>
      <c r="D338" s="74">
        <v>12</v>
      </c>
      <c r="E338" s="74">
        <v>15</v>
      </c>
      <c r="F338" s="74">
        <v>15</v>
      </c>
      <c r="G338" s="74">
        <v>12</v>
      </c>
      <c r="H338" s="74">
        <v>9</v>
      </c>
      <c r="I338" s="74">
        <v>15</v>
      </c>
      <c r="J338" s="74">
        <v>15</v>
      </c>
      <c r="K338" s="74">
        <v>15</v>
      </c>
      <c r="L338" s="74">
        <v>12</v>
      </c>
      <c r="M338" s="74">
        <v>9</v>
      </c>
      <c r="N338" s="74">
        <v>3</v>
      </c>
      <c r="O338" s="74">
        <v>16</v>
      </c>
      <c r="P338" s="74">
        <v>12</v>
      </c>
      <c r="Q338" s="74">
        <v>12</v>
      </c>
      <c r="R338" s="74">
        <v>9</v>
      </c>
      <c r="S338" s="74">
        <v>9</v>
      </c>
      <c r="T338" s="74">
        <v>3</v>
      </c>
      <c r="U338" s="74">
        <v>3</v>
      </c>
      <c r="V338" s="74">
        <v>18</v>
      </c>
      <c r="W338" s="74">
        <v>3</v>
      </c>
      <c r="X338" s="74">
        <v>11</v>
      </c>
      <c r="Y338" s="74">
        <v>3</v>
      </c>
      <c r="Z338" s="74">
        <v>3</v>
      </c>
      <c r="AA338" s="74">
        <v>3</v>
      </c>
      <c r="AB338" s="74">
        <v>3</v>
      </c>
      <c r="AC338" s="74">
        <v>18</v>
      </c>
      <c r="AD338" s="74">
        <v>6</v>
      </c>
      <c r="AE338" s="74">
        <v>12</v>
      </c>
      <c r="AF338" s="74">
        <v>3</v>
      </c>
      <c r="AG338" s="74">
        <v>3</v>
      </c>
      <c r="AH338" s="74">
        <v>3</v>
      </c>
      <c r="AI338" s="74">
        <v>3</v>
      </c>
      <c r="AJ338" s="74">
        <v>9</v>
      </c>
      <c r="AK338" s="74">
        <v>9</v>
      </c>
      <c r="AL338" s="74">
        <v>8</v>
      </c>
      <c r="AM338" s="74">
        <v>3</v>
      </c>
      <c r="AN338" s="74">
        <v>3</v>
      </c>
      <c r="AO338">
        <v>3</v>
      </c>
      <c r="AP338">
        <v>3</v>
      </c>
      <c r="AQ338">
        <v>3</v>
      </c>
      <c r="AR338">
        <v>1</v>
      </c>
      <c r="AS338">
        <v>9</v>
      </c>
      <c r="AT338">
        <v>9</v>
      </c>
      <c r="AU338">
        <v>7</v>
      </c>
      <c r="AV338">
        <v>3</v>
      </c>
      <c r="AW338">
        <v>3</v>
      </c>
      <c r="AX338">
        <v>3</v>
      </c>
      <c r="AY338">
        <v>3</v>
      </c>
      <c r="AZ338">
        <v>1</v>
      </c>
    </row>
    <row r="339" spans="1:52" ht="16.5" x14ac:dyDescent="0.2">
      <c r="A339" s="74">
        <v>10335</v>
      </c>
      <c r="B339" s="74" t="s">
        <v>2454</v>
      </c>
      <c r="C339" s="74" t="s">
        <v>2111</v>
      </c>
      <c r="D339" s="74">
        <v>12</v>
      </c>
      <c r="E339" s="74">
        <v>15</v>
      </c>
      <c r="F339" s="74">
        <v>15</v>
      </c>
      <c r="G339" s="74">
        <v>12</v>
      </c>
      <c r="H339" s="74">
        <v>9</v>
      </c>
      <c r="I339" s="74">
        <v>15</v>
      </c>
      <c r="J339" s="74">
        <v>15</v>
      </c>
      <c r="K339" s="74">
        <v>15</v>
      </c>
      <c r="L339" s="74">
        <v>12</v>
      </c>
      <c r="M339" s="74">
        <v>9</v>
      </c>
      <c r="N339" s="74">
        <v>3</v>
      </c>
      <c r="O339" s="74">
        <v>16</v>
      </c>
      <c r="P339" s="74">
        <v>12</v>
      </c>
      <c r="Q339" s="74">
        <v>12</v>
      </c>
      <c r="R339" s="74">
        <v>9</v>
      </c>
      <c r="S339" s="74">
        <v>9</v>
      </c>
      <c r="T339" s="74">
        <v>3</v>
      </c>
      <c r="U339" s="74">
        <v>3</v>
      </c>
      <c r="V339" s="74">
        <v>18</v>
      </c>
      <c r="W339" s="74">
        <v>3</v>
      </c>
      <c r="X339" s="74">
        <v>11</v>
      </c>
      <c r="Y339" s="74">
        <v>3</v>
      </c>
      <c r="Z339" s="74">
        <v>3</v>
      </c>
      <c r="AA339" s="74">
        <v>3</v>
      </c>
      <c r="AB339" s="74">
        <v>3</v>
      </c>
      <c r="AC339" s="74">
        <v>18</v>
      </c>
      <c r="AD339" s="74">
        <v>6</v>
      </c>
      <c r="AE339" s="74">
        <v>12</v>
      </c>
      <c r="AF339" s="74">
        <v>3</v>
      </c>
      <c r="AG339" s="74">
        <v>3</v>
      </c>
      <c r="AH339" s="74">
        <v>3</v>
      </c>
      <c r="AI339" s="74">
        <v>3</v>
      </c>
      <c r="AJ339" s="74">
        <v>9</v>
      </c>
      <c r="AK339" s="74">
        <v>9</v>
      </c>
      <c r="AL339" s="74">
        <v>9</v>
      </c>
      <c r="AM339" s="74">
        <v>3</v>
      </c>
      <c r="AN339" s="74">
        <v>3</v>
      </c>
      <c r="AO339">
        <v>3</v>
      </c>
      <c r="AP339">
        <v>3</v>
      </c>
      <c r="AQ339">
        <v>3</v>
      </c>
      <c r="AR339">
        <v>1</v>
      </c>
      <c r="AS339">
        <v>9</v>
      </c>
      <c r="AT339">
        <v>9</v>
      </c>
      <c r="AU339">
        <v>7</v>
      </c>
      <c r="AV339">
        <v>3</v>
      </c>
      <c r="AW339">
        <v>3</v>
      </c>
      <c r="AX339">
        <v>3</v>
      </c>
      <c r="AY339">
        <v>3</v>
      </c>
      <c r="AZ339">
        <v>1</v>
      </c>
    </row>
    <row r="340" spans="1:52" ht="16.5" x14ac:dyDescent="0.2">
      <c r="A340" s="74">
        <v>10336</v>
      </c>
      <c r="B340" s="74" t="s">
        <v>2455</v>
      </c>
      <c r="C340" s="74" t="s">
        <v>2117</v>
      </c>
      <c r="D340" s="74">
        <v>12</v>
      </c>
      <c r="E340" s="74">
        <v>15</v>
      </c>
      <c r="F340" s="74">
        <v>15</v>
      </c>
      <c r="G340" s="74">
        <v>12</v>
      </c>
      <c r="H340" s="74">
        <v>9</v>
      </c>
      <c r="I340" s="74">
        <v>15</v>
      </c>
      <c r="J340" s="74">
        <v>15</v>
      </c>
      <c r="K340" s="74">
        <v>15</v>
      </c>
      <c r="L340" s="74">
        <v>12</v>
      </c>
      <c r="M340" s="74">
        <v>9</v>
      </c>
      <c r="N340" s="74">
        <v>3</v>
      </c>
      <c r="O340" s="74">
        <v>16</v>
      </c>
      <c r="P340" s="74">
        <v>12</v>
      </c>
      <c r="Q340" s="74">
        <v>12</v>
      </c>
      <c r="R340" s="74">
        <v>9</v>
      </c>
      <c r="S340" s="74">
        <v>9</v>
      </c>
      <c r="T340" s="74">
        <v>3</v>
      </c>
      <c r="U340" s="74">
        <v>3</v>
      </c>
      <c r="V340" s="74">
        <v>18</v>
      </c>
      <c r="W340" s="74">
        <v>3</v>
      </c>
      <c r="X340" s="74">
        <v>11</v>
      </c>
      <c r="Y340" s="74">
        <v>3</v>
      </c>
      <c r="Z340" s="74">
        <v>3</v>
      </c>
      <c r="AA340" s="74">
        <v>3</v>
      </c>
      <c r="AB340" s="74">
        <v>3</v>
      </c>
      <c r="AC340" s="74">
        <v>18</v>
      </c>
      <c r="AD340" s="74">
        <v>6</v>
      </c>
      <c r="AE340" s="74">
        <v>12</v>
      </c>
      <c r="AF340" s="74">
        <v>3</v>
      </c>
      <c r="AG340" s="74">
        <v>3</v>
      </c>
      <c r="AH340" s="74">
        <v>3</v>
      </c>
      <c r="AI340" s="74">
        <v>3</v>
      </c>
      <c r="AJ340" s="74">
        <v>9</v>
      </c>
      <c r="AK340" s="74">
        <v>9</v>
      </c>
      <c r="AL340" s="74">
        <v>9</v>
      </c>
      <c r="AM340" s="74">
        <v>3</v>
      </c>
      <c r="AN340" s="74">
        <v>3</v>
      </c>
      <c r="AO340">
        <v>3</v>
      </c>
      <c r="AP340">
        <v>3</v>
      </c>
      <c r="AQ340">
        <v>3</v>
      </c>
      <c r="AR340">
        <v>1</v>
      </c>
      <c r="AS340">
        <v>9</v>
      </c>
      <c r="AT340">
        <v>9</v>
      </c>
      <c r="AU340">
        <v>8</v>
      </c>
      <c r="AV340">
        <v>3</v>
      </c>
      <c r="AW340">
        <v>3</v>
      </c>
      <c r="AX340">
        <v>3</v>
      </c>
      <c r="AY340">
        <v>3</v>
      </c>
      <c r="AZ340">
        <v>1</v>
      </c>
    </row>
    <row r="341" spans="1:52" ht="16.5" x14ac:dyDescent="0.2">
      <c r="A341" s="74">
        <v>10337</v>
      </c>
      <c r="B341" s="74" t="s">
        <v>2456</v>
      </c>
      <c r="C341" s="74" t="s">
        <v>2117</v>
      </c>
      <c r="D341" s="74">
        <v>12</v>
      </c>
      <c r="E341" s="74">
        <v>15</v>
      </c>
      <c r="F341" s="74">
        <v>15</v>
      </c>
      <c r="G341" s="74">
        <v>12</v>
      </c>
      <c r="H341" s="74">
        <v>9</v>
      </c>
      <c r="I341" s="74">
        <v>15</v>
      </c>
      <c r="J341" s="74">
        <v>15</v>
      </c>
      <c r="K341" s="74">
        <v>15</v>
      </c>
      <c r="L341" s="74">
        <v>12</v>
      </c>
      <c r="M341" s="74">
        <v>9</v>
      </c>
      <c r="N341" s="74">
        <v>3</v>
      </c>
      <c r="O341" s="74">
        <v>16</v>
      </c>
      <c r="P341" s="74">
        <v>12</v>
      </c>
      <c r="Q341" s="74">
        <v>12</v>
      </c>
      <c r="R341" s="74">
        <v>9</v>
      </c>
      <c r="S341" s="74">
        <v>9</v>
      </c>
      <c r="T341" s="74">
        <v>3</v>
      </c>
      <c r="U341" s="74">
        <v>3</v>
      </c>
      <c r="V341" s="74">
        <v>18</v>
      </c>
      <c r="W341" s="74">
        <v>3</v>
      </c>
      <c r="X341" s="74">
        <v>11</v>
      </c>
      <c r="Y341" s="74">
        <v>3</v>
      </c>
      <c r="Z341" s="74">
        <v>3</v>
      </c>
      <c r="AA341" s="74">
        <v>3</v>
      </c>
      <c r="AB341" s="74">
        <v>3</v>
      </c>
      <c r="AC341" s="74">
        <v>18</v>
      </c>
      <c r="AD341" s="74">
        <v>6</v>
      </c>
      <c r="AE341" s="74">
        <v>12</v>
      </c>
      <c r="AF341" s="74">
        <v>3</v>
      </c>
      <c r="AG341" s="74">
        <v>3</v>
      </c>
      <c r="AH341" s="74">
        <v>3</v>
      </c>
      <c r="AI341" s="74">
        <v>3</v>
      </c>
      <c r="AJ341" s="74">
        <v>9</v>
      </c>
      <c r="AK341" s="74">
        <v>9</v>
      </c>
      <c r="AL341" s="74">
        <v>9</v>
      </c>
      <c r="AM341" s="74">
        <v>3</v>
      </c>
      <c r="AN341" s="74">
        <v>3</v>
      </c>
      <c r="AO341">
        <v>3</v>
      </c>
      <c r="AP341">
        <v>3</v>
      </c>
      <c r="AQ341">
        <v>3</v>
      </c>
      <c r="AR341">
        <v>1</v>
      </c>
      <c r="AS341">
        <v>9</v>
      </c>
      <c r="AT341">
        <v>9</v>
      </c>
      <c r="AU341">
        <v>9</v>
      </c>
      <c r="AV341">
        <v>3</v>
      </c>
      <c r="AW341">
        <v>3</v>
      </c>
      <c r="AX341">
        <v>3</v>
      </c>
      <c r="AY341">
        <v>3</v>
      </c>
      <c r="AZ341">
        <v>1</v>
      </c>
    </row>
    <row r="342" spans="1:52" ht="16.5" x14ac:dyDescent="0.2">
      <c r="A342" s="74">
        <v>10338</v>
      </c>
      <c r="B342" s="74" t="s">
        <v>2457</v>
      </c>
      <c r="C342" s="74" t="s">
        <v>3492</v>
      </c>
      <c r="D342" s="74">
        <v>12</v>
      </c>
      <c r="E342" s="74">
        <v>15</v>
      </c>
      <c r="F342" s="74">
        <v>15</v>
      </c>
      <c r="G342" s="74">
        <v>12</v>
      </c>
      <c r="H342" s="74">
        <v>9</v>
      </c>
      <c r="I342" s="74">
        <v>15</v>
      </c>
      <c r="J342" s="74">
        <v>15</v>
      </c>
      <c r="K342" s="74">
        <v>15</v>
      </c>
      <c r="L342" s="74">
        <v>12</v>
      </c>
      <c r="M342" s="74">
        <v>9</v>
      </c>
      <c r="N342" s="74">
        <v>3</v>
      </c>
      <c r="O342" s="74">
        <v>16</v>
      </c>
      <c r="P342" s="74">
        <v>12</v>
      </c>
      <c r="Q342" s="74">
        <v>12</v>
      </c>
      <c r="R342" s="74">
        <v>9</v>
      </c>
      <c r="S342" s="74">
        <v>9</v>
      </c>
      <c r="T342" s="74">
        <v>3</v>
      </c>
      <c r="U342" s="74">
        <v>3</v>
      </c>
      <c r="V342" s="74">
        <v>18</v>
      </c>
      <c r="W342" s="74">
        <v>3</v>
      </c>
      <c r="X342" s="74">
        <v>11</v>
      </c>
      <c r="Y342" s="74">
        <v>3</v>
      </c>
      <c r="Z342" s="74">
        <v>3</v>
      </c>
      <c r="AA342" s="74">
        <v>3</v>
      </c>
      <c r="AB342" s="74">
        <v>3</v>
      </c>
      <c r="AC342" s="74">
        <v>18</v>
      </c>
      <c r="AD342" s="74">
        <v>6</v>
      </c>
      <c r="AE342" s="74">
        <v>12</v>
      </c>
      <c r="AF342" s="74">
        <v>3</v>
      </c>
      <c r="AG342" s="74">
        <v>3</v>
      </c>
      <c r="AH342" s="74">
        <v>3</v>
      </c>
      <c r="AI342" s="74">
        <v>3</v>
      </c>
      <c r="AJ342" s="74">
        <v>9</v>
      </c>
      <c r="AK342" s="74">
        <v>9</v>
      </c>
      <c r="AL342" s="74">
        <v>9</v>
      </c>
      <c r="AM342" s="74">
        <v>3</v>
      </c>
      <c r="AN342" s="74">
        <v>3</v>
      </c>
      <c r="AO342">
        <v>3</v>
      </c>
      <c r="AP342">
        <v>4</v>
      </c>
      <c r="AQ342">
        <v>3</v>
      </c>
      <c r="AR342">
        <v>1</v>
      </c>
      <c r="AS342">
        <v>9</v>
      </c>
      <c r="AT342">
        <v>9</v>
      </c>
      <c r="AU342">
        <v>9</v>
      </c>
      <c r="AV342">
        <v>3</v>
      </c>
      <c r="AW342">
        <v>3</v>
      </c>
      <c r="AX342">
        <v>3</v>
      </c>
      <c r="AY342">
        <v>3</v>
      </c>
      <c r="AZ342">
        <v>1</v>
      </c>
    </row>
    <row r="343" spans="1:52" ht="16.5" x14ac:dyDescent="0.2">
      <c r="A343" s="74">
        <v>10339</v>
      </c>
      <c r="B343" s="74" t="s">
        <v>2458</v>
      </c>
      <c r="C343" s="74" t="s">
        <v>3492</v>
      </c>
      <c r="D343" s="74">
        <v>12</v>
      </c>
      <c r="E343" s="74">
        <v>15</v>
      </c>
      <c r="F343" s="74">
        <v>15</v>
      </c>
      <c r="G343" s="74">
        <v>12</v>
      </c>
      <c r="H343" s="74">
        <v>9</v>
      </c>
      <c r="I343" s="74">
        <v>15</v>
      </c>
      <c r="J343" s="74">
        <v>15</v>
      </c>
      <c r="K343" s="74">
        <v>15</v>
      </c>
      <c r="L343" s="74">
        <v>12</v>
      </c>
      <c r="M343" s="74">
        <v>9</v>
      </c>
      <c r="N343" s="74">
        <v>3</v>
      </c>
      <c r="O343" s="74">
        <v>16</v>
      </c>
      <c r="P343" s="74">
        <v>12</v>
      </c>
      <c r="Q343" s="74">
        <v>12</v>
      </c>
      <c r="R343" s="74">
        <v>9</v>
      </c>
      <c r="S343" s="74">
        <v>9</v>
      </c>
      <c r="T343" s="74">
        <v>3</v>
      </c>
      <c r="U343" s="74">
        <v>3</v>
      </c>
      <c r="V343" s="74">
        <v>18</v>
      </c>
      <c r="W343" s="74">
        <v>3</v>
      </c>
      <c r="X343" s="74">
        <v>11</v>
      </c>
      <c r="Y343" s="74">
        <v>3</v>
      </c>
      <c r="Z343" s="74">
        <v>3</v>
      </c>
      <c r="AA343" s="74">
        <v>3</v>
      </c>
      <c r="AB343" s="74">
        <v>3</v>
      </c>
      <c r="AC343" s="74">
        <v>18</v>
      </c>
      <c r="AD343" s="74">
        <v>6</v>
      </c>
      <c r="AE343" s="74">
        <v>12</v>
      </c>
      <c r="AF343" s="74">
        <v>3</v>
      </c>
      <c r="AG343" s="74">
        <v>3</v>
      </c>
      <c r="AH343" s="74">
        <v>3</v>
      </c>
      <c r="AI343" s="74">
        <v>3</v>
      </c>
      <c r="AJ343" s="74">
        <v>9</v>
      </c>
      <c r="AK343" s="74">
        <v>9</v>
      </c>
      <c r="AL343" s="74">
        <v>9</v>
      </c>
      <c r="AM343" s="74">
        <v>3</v>
      </c>
      <c r="AN343" s="74">
        <v>3</v>
      </c>
      <c r="AO343">
        <v>3</v>
      </c>
      <c r="AP343">
        <v>5</v>
      </c>
      <c r="AQ343">
        <v>3</v>
      </c>
      <c r="AR343">
        <v>1</v>
      </c>
      <c r="AS343">
        <v>9</v>
      </c>
      <c r="AT343">
        <v>9</v>
      </c>
      <c r="AU343">
        <v>9</v>
      </c>
      <c r="AV343">
        <v>3</v>
      </c>
      <c r="AW343">
        <v>3</v>
      </c>
      <c r="AX343">
        <v>3</v>
      </c>
      <c r="AY343">
        <v>3</v>
      </c>
      <c r="AZ343">
        <v>1</v>
      </c>
    </row>
    <row r="344" spans="1:52" ht="16.5" x14ac:dyDescent="0.2">
      <c r="A344" s="74">
        <v>10340</v>
      </c>
      <c r="B344" s="74" t="s">
        <v>2459</v>
      </c>
      <c r="C344" s="74" t="s">
        <v>3492</v>
      </c>
      <c r="D344" s="74">
        <v>12</v>
      </c>
      <c r="E344" s="74">
        <v>15</v>
      </c>
      <c r="F344" s="74">
        <v>15</v>
      </c>
      <c r="G344" s="74">
        <v>12</v>
      </c>
      <c r="H344" s="74">
        <v>9</v>
      </c>
      <c r="I344" s="74">
        <v>15</v>
      </c>
      <c r="J344" s="74">
        <v>15</v>
      </c>
      <c r="K344" s="74">
        <v>15</v>
      </c>
      <c r="L344" s="74">
        <v>12</v>
      </c>
      <c r="M344" s="74">
        <v>9</v>
      </c>
      <c r="N344" s="74">
        <v>3</v>
      </c>
      <c r="O344" s="74">
        <v>16</v>
      </c>
      <c r="P344" s="74">
        <v>12</v>
      </c>
      <c r="Q344" s="74">
        <v>12</v>
      </c>
      <c r="R344" s="74">
        <v>9</v>
      </c>
      <c r="S344" s="74">
        <v>9</v>
      </c>
      <c r="T344" s="74">
        <v>3</v>
      </c>
      <c r="U344" s="74">
        <v>3</v>
      </c>
      <c r="V344" s="74">
        <v>18</v>
      </c>
      <c r="W344" s="74">
        <v>3</v>
      </c>
      <c r="X344" s="74">
        <v>11</v>
      </c>
      <c r="Y344" s="74">
        <v>3</v>
      </c>
      <c r="Z344" s="74">
        <v>3</v>
      </c>
      <c r="AA344" s="74">
        <v>3</v>
      </c>
      <c r="AB344" s="74">
        <v>3</v>
      </c>
      <c r="AC344" s="74">
        <v>18</v>
      </c>
      <c r="AD344" s="74">
        <v>6</v>
      </c>
      <c r="AE344" s="74">
        <v>12</v>
      </c>
      <c r="AF344" s="74">
        <v>3</v>
      </c>
      <c r="AG344" s="74">
        <v>3</v>
      </c>
      <c r="AH344" s="74">
        <v>3</v>
      </c>
      <c r="AI344" s="74">
        <v>3</v>
      </c>
      <c r="AJ344" s="74">
        <v>9</v>
      </c>
      <c r="AK344" s="74">
        <v>9</v>
      </c>
      <c r="AL344" s="74">
        <v>9</v>
      </c>
      <c r="AM344" s="74">
        <v>3</v>
      </c>
      <c r="AN344" s="74">
        <v>3</v>
      </c>
      <c r="AO344">
        <v>3</v>
      </c>
      <c r="AP344">
        <v>6</v>
      </c>
      <c r="AQ344">
        <v>3</v>
      </c>
      <c r="AR344">
        <v>1</v>
      </c>
      <c r="AS344">
        <v>9</v>
      </c>
      <c r="AT344">
        <v>9</v>
      </c>
      <c r="AU344">
        <v>9</v>
      </c>
      <c r="AV344">
        <v>3</v>
      </c>
      <c r="AW344">
        <v>3</v>
      </c>
      <c r="AX344">
        <v>3</v>
      </c>
      <c r="AY344">
        <v>3</v>
      </c>
      <c r="AZ344">
        <v>1</v>
      </c>
    </row>
    <row r="345" spans="1:52" ht="16.5" x14ac:dyDescent="0.2">
      <c r="A345" s="74">
        <v>10341</v>
      </c>
      <c r="B345" s="74" t="s">
        <v>2460</v>
      </c>
      <c r="C345" s="74" t="s">
        <v>3493</v>
      </c>
      <c r="D345" s="74">
        <v>12</v>
      </c>
      <c r="E345" s="74">
        <v>15</v>
      </c>
      <c r="F345" s="74">
        <v>15</v>
      </c>
      <c r="G345" s="74">
        <v>12</v>
      </c>
      <c r="H345" s="74">
        <v>9</v>
      </c>
      <c r="I345" s="74">
        <v>15</v>
      </c>
      <c r="J345" s="74">
        <v>15</v>
      </c>
      <c r="K345" s="74">
        <v>15</v>
      </c>
      <c r="L345" s="74">
        <v>12</v>
      </c>
      <c r="M345" s="74">
        <v>9</v>
      </c>
      <c r="N345" s="74">
        <v>3</v>
      </c>
      <c r="O345" s="74">
        <v>16</v>
      </c>
      <c r="P345" s="74">
        <v>12</v>
      </c>
      <c r="Q345" s="74">
        <v>12</v>
      </c>
      <c r="R345" s="74">
        <v>9</v>
      </c>
      <c r="S345" s="74">
        <v>9</v>
      </c>
      <c r="T345" s="74">
        <v>3</v>
      </c>
      <c r="U345" s="74">
        <v>3</v>
      </c>
      <c r="V345" s="74">
        <v>18</v>
      </c>
      <c r="W345" s="74">
        <v>3</v>
      </c>
      <c r="X345" s="74">
        <v>11</v>
      </c>
      <c r="Y345" s="74">
        <v>3</v>
      </c>
      <c r="Z345" s="74">
        <v>3</v>
      </c>
      <c r="AA345" s="74">
        <v>3</v>
      </c>
      <c r="AB345" s="74">
        <v>3</v>
      </c>
      <c r="AC345" s="74">
        <v>18</v>
      </c>
      <c r="AD345" s="74">
        <v>6</v>
      </c>
      <c r="AE345" s="74">
        <v>12</v>
      </c>
      <c r="AF345" s="74">
        <v>3</v>
      </c>
      <c r="AG345" s="74">
        <v>3</v>
      </c>
      <c r="AH345" s="74">
        <v>3</v>
      </c>
      <c r="AI345" s="74">
        <v>3</v>
      </c>
      <c r="AJ345" s="74">
        <v>9</v>
      </c>
      <c r="AK345" s="74">
        <v>9</v>
      </c>
      <c r="AL345" s="74">
        <v>9</v>
      </c>
      <c r="AM345" s="74">
        <v>3</v>
      </c>
      <c r="AN345" s="74">
        <v>3</v>
      </c>
      <c r="AO345">
        <v>3</v>
      </c>
      <c r="AP345">
        <v>6</v>
      </c>
      <c r="AQ345">
        <v>4</v>
      </c>
      <c r="AR345">
        <v>1</v>
      </c>
      <c r="AS345">
        <v>9</v>
      </c>
      <c r="AT345">
        <v>9</v>
      </c>
      <c r="AU345">
        <v>9</v>
      </c>
      <c r="AV345">
        <v>3</v>
      </c>
      <c r="AW345">
        <v>3</v>
      </c>
      <c r="AX345">
        <v>3</v>
      </c>
      <c r="AY345">
        <v>3</v>
      </c>
      <c r="AZ345">
        <v>1</v>
      </c>
    </row>
    <row r="346" spans="1:52" ht="16.5" x14ac:dyDescent="0.2">
      <c r="A346" s="74">
        <v>10342</v>
      </c>
      <c r="B346" s="74" t="s">
        <v>2461</v>
      </c>
      <c r="C346" s="74" t="s">
        <v>3493</v>
      </c>
      <c r="D346" s="74">
        <v>12</v>
      </c>
      <c r="E346" s="74">
        <v>15</v>
      </c>
      <c r="F346" s="74">
        <v>15</v>
      </c>
      <c r="G346" s="74">
        <v>12</v>
      </c>
      <c r="H346" s="74">
        <v>9</v>
      </c>
      <c r="I346" s="74">
        <v>15</v>
      </c>
      <c r="J346" s="74">
        <v>15</v>
      </c>
      <c r="K346" s="74">
        <v>15</v>
      </c>
      <c r="L346" s="74">
        <v>12</v>
      </c>
      <c r="M346" s="74">
        <v>9</v>
      </c>
      <c r="N346" s="74">
        <v>3</v>
      </c>
      <c r="O346" s="74">
        <v>16</v>
      </c>
      <c r="P346" s="74">
        <v>12</v>
      </c>
      <c r="Q346" s="74">
        <v>12</v>
      </c>
      <c r="R346" s="74">
        <v>9</v>
      </c>
      <c r="S346" s="74">
        <v>9</v>
      </c>
      <c r="T346" s="74">
        <v>3</v>
      </c>
      <c r="U346" s="74">
        <v>3</v>
      </c>
      <c r="V346" s="74">
        <v>18</v>
      </c>
      <c r="W346" s="74">
        <v>3</v>
      </c>
      <c r="X346" s="74">
        <v>11</v>
      </c>
      <c r="Y346" s="74">
        <v>3</v>
      </c>
      <c r="Z346" s="74">
        <v>3</v>
      </c>
      <c r="AA346" s="74">
        <v>3</v>
      </c>
      <c r="AB346" s="74">
        <v>3</v>
      </c>
      <c r="AC346" s="74">
        <v>18</v>
      </c>
      <c r="AD346" s="74">
        <v>6</v>
      </c>
      <c r="AE346" s="74">
        <v>12</v>
      </c>
      <c r="AF346" s="74">
        <v>3</v>
      </c>
      <c r="AG346" s="74">
        <v>3</v>
      </c>
      <c r="AH346" s="74">
        <v>3</v>
      </c>
      <c r="AI346" s="74">
        <v>3</v>
      </c>
      <c r="AJ346" s="74">
        <v>9</v>
      </c>
      <c r="AK346" s="74">
        <v>9</v>
      </c>
      <c r="AL346" s="74">
        <v>9</v>
      </c>
      <c r="AM346" s="74">
        <v>3</v>
      </c>
      <c r="AN346" s="74">
        <v>3</v>
      </c>
      <c r="AO346">
        <v>3</v>
      </c>
      <c r="AP346">
        <v>6</v>
      </c>
      <c r="AQ346">
        <v>5</v>
      </c>
      <c r="AR346">
        <v>1</v>
      </c>
      <c r="AS346">
        <v>9</v>
      </c>
      <c r="AT346">
        <v>9</v>
      </c>
      <c r="AU346">
        <v>9</v>
      </c>
      <c r="AV346">
        <v>3</v>
      </c>
      <c r="AW346">
        <v>3</v>
      </c>
      <c r="AX346">
        <v>3</v>
      </c>
      <c r="AY346">
        <v>3</v>
      </c>
      <c r="AZ346">
        <v>1</v>
      </c>
    </row>
    <row r="347" spans="1:52" ht="16.5" x14ac:dyDescent="0.2">
      <c r="A347" s="74">
        <v>10343</v>
      </c>
      <c r="B347" s="74" t="s">
        <v>2462</v>
      </c>
      <c r="C347" s="74" t="s">
        <v>3493</v>
      </c>
      <c r="D347" s="74">
        <v>12</v>
      </c>
      <c r="E347" s="74">
        <v>15</v>
      </c>
      <c r="F347" s="74">
        <v>15</v>
      </c>
      <c r="G347" s="74">
        <v>12</v>
      </c>
      <c r="H347" s="74">
        <v>9</v>
      </c>
      <c r="I347" s="74">
        <v>15</v>
      </c>
      <c r="J347" s="74">
        <v>15</v>
      </c>
      <c r="K347" s="74">
        <v>15</v>
      </c>
      <c r="L347" s="74">
        <v>12</v>
      </c>
      <c r="M347" s="74">
        <v>9</v>
      </c>
      <c r="N347" s="74">
        <v>3</v>
      </c>
      <c r="O347" s="74">
        <v>16</v>
      </c>
      <c r="P347" s="74">
        <v>12</v>
      </c>
      <c r="Q347" s="74">
        <v>12</v>
      </c>
      <c r="R347" s="74">
        <v>9</v>
      </c>
      <c r="S347" s="74">
        <v>9</v>
      </c>
      <c r="T347" s="74">
        <v>3</v>
      </c>
      <c r="U347" s="74">
        <v>3</v>
      </c>
      <c r="V347" s="74">
        <v>18</v>
      </c>
      <c r="W347" s="74">
        <v>3</v>
      </c>
      <c r="X347" s="74">
        <v>11</v>
      </c>
      <c r="Y347" s="74">
        <v>3</v>
      </c>
      <c r="Z347" s="74">
        <v>3</v>
      </c>
      <c r="AA347" s="74">
        <v>3</v>
      </c>
      <c r="AB347" s="74">
        <v>3</v>
      </c>
      <c r="AC347" s="74">
        <v>18</v>
      </c>
      <c r="AD347" s="74">
        <v>6</v>
      </c>
      <c r="AE347" s="74">
        <v>12</v>
      </c>
      <c r="AF347" s="74">
        <v>3</v>
      </c>
      <c r="AG347" s="74">
        <v>3</v>
      </c>
      <c r="AH347" s="74">
        <v>3</v>
      </c>
      <c r="AI347" s="74">
        <v>3</v>
      </c>
      <c r="AJ347" s="74">
        <v>9</v>
      </c>
      <c r="AK347" s="74">
        <v>9</v>
      </c>
      <c r="AL347" s="74">
        <v>9</v>
      </c>
      <c r="AM347" s="74">
        <v>3</v>
      </c>
      <c r="AN347" s="74">
        <v>3</v>
      </c>
      <c r="AO347">
        <v>3</v>
      </c>
      <c r="AP347">
        <v>6</v>
      </c>
      <c r="AQ347">
        <v>6</v>
      </c>
      <c r="AR347">
        <v>1</v>
      </c>
      <c r="AS347">
        <v>9</v>
      </c>
      <c r="AT347">
        <v>9</v>
      </c>
      <c r="AU347">
        <v>9</v>
      </c>
      <c r="AV347">
        <v>3</v>
      </c>
      <c r="AW347">
        <v>3</v>
      </c>
      <c r="AX347">
        <v>3</v>
      </c>
      <c r="AY347">
        <v>3</v>
      </c>
      <c r="AZ347">
        <v>1</v>
      </c>
    </row>
    <row r="348" spans="1:52" ht="16.5" x14ac:dyDescent="0.2">
      <c r="A348" s="74">
        <v>10344</v>
      </c>
      <c r="B348" s="74" t="s">
        <v>2463</v>
      </c>
      <c r="C348" s="74" t="s">
        <v>3494</v>
      </c>
      <c r="D348" s="74">
        <v>12</v>
      </c>
      <c r="E348" s="74">
        <v>15</v>
      </c>
      <c r="F348" s="74">
        <v>15</v>
      </c>
      <c r="G348" s="74">
        <v>12</v>
      </c>
      <c r="H348" s="74">
        <v>9</v>
      </c>
      <c r="I348" s="74">
        <v>15</v>
      </c>
      <c r="J348" s="74">
        <v>15</v>
      </c>
      <c r="K348" s="74">
        <v>15</v>
      </c>
      <c r="L348" s="74">
        <v>12</v>
      </c>
      <c r="M348" s="74">
        <v>9</v>
      </c>
      <c r="N348" s="74">
        <v>3</v>
      </c>
      <c r="O348" s="74">
        <v>16</v>
      </c>
      <c r="P348" s="74">
        <v>12</v>
      </c>
      <c r="Q348" s="74">
        <v>12</v>
      </c>
      <c r="R348" s="74">
        <v>9</v>
      </c>
      <c r="S348" s="74">
        <v>9</v>
      </c>
      <c r="T348" s="74">
        <v>3</v>
      </c>
      <c r="U348" s="74">
        <v>3</v>
      </c>
      <c r="V348" s="74">
        <v>18</v>
      </c>
      <c r="W348" s="74">
        <v>3</v>
      </c>
      <c r="X348" s="74">
        <v>11</v>
      </c>
      <c r="Y348" s="74">
        <v>3</v>
      </c>
      <c r="Z348" s="74">
        <v>3</v>
      </c>
      <c r="AA348" s="74">
        <v>3</v>
      </c>
      <c r="AB348" s="74">
        <v>3</v>
      </c>
      <c r="AC348" s="74">
        <v>18</v>
      </c>
      <c r="AD348" s="74">
        <v>6</v>
      </c>
      <c r="AE348" s="74">
        <v>12</v>
      </c>
      <c r="AF348" s="74">
        <v>3</v>
      </c>
      <c r="AG348" s="74">
        <v>3</v>
      </c>
      <c r="AH348" s="74">
        <v>3</v>
      </c>
      <c r="AI348" s="74">
        <v>3</v>
      </c>
      <c r="AJ348" s="74">
        <v>9</v>
      </c>
      <c r="AK348" s="74">
        <v>9</v>
      </c>
      <c r="AL348" s="74">
        <v>9</v>
      </c>
      <c r="AM348" s="74">
        <v>3</v>
      </c>
      <c r="AN348" s="74">
        <v>3</v>
      </c>
      <c r="AO348">
        <v>3</v>
      </c>
      <c r="AP348">
        <v>6</v>
      </c>
      <c r="AQ348">
        <v>6</v>
      </c>
      <c r="AR348">
        <v>1</v>
      </c>
      <c r="AS348">
        <v>9</v>
      </c>
      <c r="AT348">
        <v>9</v>
      </c>
      <c r="AU348">
        <v>9</v>
      </c>
      <c r="AV348">
        <v>3</v>
      </c>
      <c r="AW348">
        <v>3</v>
      </c>
      <c r="AX348">
        <v>3</v>
      </c>
      <c r="AY348">
        <v>4</v>
      </c>
      <c r="AZ348">
        <v>1</v>
      </c>
    </row>
    <row r="349" spans="1:52" ht="16.5" x14ac:dyDescent="0.2">
      <c r="A349" s="74">
        <v>10345</v>
      </c>
      <c r="B349" s="74" t="s">
        <v>2464</v>
      </c>
      <c r="C349" s="74" t="s">
        <v>3494</v>
      </c>
      <c r="D349" s="74">
        <v>12</v>
      </c>
      <c r="E349" s="74">
        <v>15</v>
      </c>
      <c r="F349" s="74">
        <v>15</v>
      </c>
      <c r="G349" s="74">
        <v>12</v>
      </c>
      <c r="H349" s="74">
        <v>9</v>
      </c>
      <c r="I349" s="74">
        <v>15</v>
      </c>
      <c r="J349" s="74">
        <v>15</v>
      </c>
      <c r="K349" s="74">
        <v>15</v>
      </c>
      <c r="L349" s="74">
        <v>12</v>
      </c>
      <c r="M349" s="74">
        <v>9</v>
      </c>
      <c r="N349" s="74">
        <v>3</v>
      </c>
      <c r="O349" s="74">
        <v>16</v>
      </c>
      <c r="P349" s="74">
        <v>12</v>
      </c>
      <c r="Q349" s="74">
        <v>12</v>
      </c>
      <c r="R349" s="74">
        <v>9</v>
      </c>
      <c r="S349" s="74">
        <v>9</v>
      </c>
      <c r="T349" s="74">
        <v>3</v>
      </c>
      <c r="U349" s="74">
        <v>3</v>
      </c>
      <c r="V349" s="74">
        <v>18</v>
      </c>
      <c r="W349" s="74">
        <v>3</v>
      </c>
      <c r="X349" s="74">
        <v>11</v>
      </c>
      <c r="Y349" s="74">
        <v>3</v>
      </c>
      <c r="Z349" s="74">
        <v>3</v>
      </c>
      <c r="AA349" s="74">
        <v>3</v>
      </c>
      <c r="AB349" s="74">
        <v>3</v>
      </c>
      <c r="AC349" s="74">
        <v>18</v>
      </c>
      <c r="AD349" s="74">
        <v>6</v>
      </c>
      <c r="AE349" s="74">
        <v>12</v>
      </c>
      <c r="AF349" s="74">
        <v>3</v>
      </c>
      <c r="AG349" s="74">
        <v>3</v>
      </c>
      <c r="AH349" s="74">
        <v>3</v>
      </c>
      <c r="AI349" s="74">
        <v>3</v>
      </c>
      <c r="AJ349" s="74">
        <v>9</v>
      </c>
      <c r="AK349" s="74">
        <v>9</v>
      </c>
      <c r="AL349" s="74">
        <v>9</v>
      </c>
      <c r="AM349" s="74">
        <v>3</v>
      </c>
      <c r="AN349" s="74">
        <v>3</v>
      </c>
      <c r="AO349">
        <v>3</v>
      </c>
      <c r="AP349">
        <v>6</v>
      </c>
      <c r="AQ349">
        <v>6</v>
      </c>
      <c r="AR349">
        <v>1</v>
      </c>
      <c r="AS349">
        <v>9</v>
      </c>
      <c r="AT349">
        <v>9</v>
      </c>
      <c r="AU349">
        <v>9</v>
      </c>
      <c r="AV349">
        <v>3</v>
      </c>
      <c r="AW349">
        <v>3</v>
      </c>
      <c r="AX349">
        <v>3</v>
      </c>
      <c r="AY349">
        <v>5</v>
      </c>
      <c r="AZ349">
        <v>1</v>
      </c>
    </row>
    <row r="350" spans="1:52" ht="16.5" x14ac:dyDescent="0.2">
      <c r="A350" s="74">
        <v>10346</v>
      </c>
      <c r="B350" s="74" t="s">
        <v>2465</v>
      </c>
      <c r="C350" s="74" t="s">
        <v>3494</v>
      </c>
      <c r="D350" s="74">
        <v>12</v>
      </c>
      <c r="E350" s="74">
        <v>15</v>
      </c>
      <c r="F350" s="74">
        <v>15</v>
      </c>
      <c r="G350" s="74">
        <v>12</v>
      </c>
      <c r="H350" s="74">
        <v>9</v>
      </c>
      <c r="I350" s="74">
        <v>15</v>
      </c>
      <c r="J350" s="74">
        <v>15</v>
      </c>
      <c r="K350" s="74">
        <v>15</v>
      </c>
      <c r="L350" s="74">
        <v>12</v>
      </c>
      <c r="M350" s="74">
        <v>9</v>
      </c>
      <c r="N350" s="74">
        <v>3</v>
      </c>
      <c r="O350" s="74">
        <v>16</v>
      </c>
      <c r="P350" s="74">
        <v>12</v>
      </c>
      <c r="Q350" s="74">
        <v>12</v>
      </c>
      <c r="R350" s="74">
        <v>9</v>
      </c>
      <c r="S350" s="74">
        <v>9</v>
      </c>
      <c r="T350" s="74">
        <v>3</v>
      </c>
      <c r="U350" s="74">
        <v>3</v>
      </c>
      <c r="V350" s="74">
        <v>18</v>
      </c>
      <c r="W350" s="74">
        <v>3</v>
      </c>
      <c r="X350" s="74">
        <v>11</v>
      </c>
      <c r="Y350" s="74">
        <v>3</v>
      </c>
      <c r="Z350" s="74">
        <v>3</v>
      </c>
      <c r="AA350" s="74">
        <v>3</v>
      </c>
      <c r="AB350" s="74">
        <v>3</v>
      </c>
      <c r="AC350" s="74">
        <v>18</v>
      </c>
      <c r="AD350" s="74">
        <v>6</v>
      </c>
      <c r="AE350" s="74">
        <v>12</v>
      </c>
      <c r="AF350" s="74">
        <v>3</v>
      </c>
      <c r="AG350" s="74">
        <v>3</v>
      </c>
      <c r="AH350" s="74">
        <v>3</v>
      </c>
      <c r="AI350" s="74">
        <v>3</v>
      </c>
      <c r="AJ350" s="74">
        <v>9</v>
      </c>
      <c r="AK350" s="74">
        <v>9</v>
      </c>
      <c r="AL350" s="74">
        <v>9</v>
      </c>
      <c r="AM350" s="74">
        <v>3</v>
      </c>
      <c r="AN350" s="74">
        <v>3</v>
      </c>
      <c r="AO350">
        <v>3</v>
      </c>
      <c r="AP350">
        <v>6</v>
      </c>
      <c r="AQ350">
        <v>6</v>
      </c>
      <c r="AR350">
        <v>1</v>
      </c>
      <c r="AS350">
        <v>9</v>
      </c>
      <c r="AT350">
        <v>9</v>
      </c>
      <c r="AU350">
        <v>9</v>
      </c>
      <c r="AV350">
        <v>3</v>
      </c>
      <c r="AW350">
        <v>3</v>
      </c>
      <c r="AX350">
        <v>3</v>
      </c>
      <c r="AY350">
        <v>6</v>
      </c>
      <c r="AZ350">
        <v>1</v>
      </c>
    </row>
    <row r="351" spans="1:52" ht="16.5" x14ac:dyDescent="0.2">
      <c r="A351" s="74">
        <v>10347</v>
      </c>
      <c r="B351" s="74" t="s">
        <v>2466</v>
      </c>
      <c r="C351" s="74" t="s">
        <v>2113</v>
      </c>
      <c r="D351" s="74">
        <v>12</v>
      </c>
      <c r="E351" s="74">
        <v>15</v>
      </c>
      <c r="F351" s="74">
        <v>15</v>
      </c>
      <c r="G351" s="74">
        <v>12</v>
      </c>
      <c r="H351" s="74">
        <v>9</v>
      </c>
      <c r="I351" s="74">
        <v>15</v>
      </c>
      <c r="J351" s="74">
        <v>15</v>
      </c>
      <c r="K351" s="74">
        <v>15</v>
      </c>
      <c r="L351" s="74">
        <v>12</v>
      </c>
      <c r="M351" s="74">
        <v>9</v>
      </c>
      <c r="N351" s="74">
        <v>3</v>
      </c>
      <c r="O351" s="74">
        <v>16</v>
      </c>
      <c r="P351" s="74">
        <v>12</v>
      </c>
      <c r="Q351" s="74">
        <v>12</v>
      </c>
      <c r="R351" s="74">
        <v>9</v>
      </c>
      <c r="S351" s="74">
        <v>9</v>
      </c>
      <c r="T351" s="74">
        <v>3</v>
      </c>
      <c r="U351" s="74">
        <v>3</v>
      </c>
      <c r="V351" s="74">
        <v>18</v>
      </c>
      <c r="W351" s="74">
        <v>3</v>
      </c>
      <c r="X351" s="74">
        <v>11</v>
      </c>
      <c r="Y351" s="74">
        <v>3</v>
      </c>
      <c r="Z351" s="74">
        <v>3</v>
      </c>
      <c r="AA351" s="74">
        <v>3</v>
      </c>
      <c r="AB351" s="74">
        <v>3</v>
      </c>
      <c r="AC351" s="74">
        <v>18</v>
      </c>
      <c r="AD351" s="74">
        <v>6</v>
      </c>
      <c r="AE351" s="74">
        <v>12</v>
      </c>
      <c r="AF351" s="74">
        <v>3</v>
      </c>
      <c r="AG351" s="74">
        <v>3</v>
      </c>
      <c r="AH351" s="74">
        <v>3</v>
      </c>
      <c r="AI351" s="74">
        <v>3</v>
      </c>
      <c r="AJ351" s="74">
        <v>9</v>
      </c>
      <c r="AK351" s="74">
        <v>9</v>
      </c>
      <c r="AL351" s="74">
        <v>9</v>
      </c>
      <c r="AM351" s="74">
        <v>3</v>
      </c>
      <c r="AN351" s="74">
        <v>4</v>
      </c>
      <c r="AO351">
        <v>3</v>
      </c>
      <c r="AP351">
        <v>6</v>
      </c>
      <c r="AQ351">
        <v>6</v>
      </c>
      <c r="AR351">
        <v>1</v>
      </c>
      <c r="AS351">
        <v>9</v>
      </c>
      <c r="AT351">
        <v>9</v>
      </c>
      <c r="AU351">
        <v>9</v>
      </c>
      <c r="AV351">
        <v>3</v>
      </c>
      <c r="AW351">
        <v>3</v>
      </c>
      <c r="AX351">
        <v>3</v>
      </c>
      <c r="AY351">
        <v>6</v>
      </c>
      <c r="AZ351">
        <v>1</v>
      </c>
    </row>
    <row r="352" spans="1:52" ht="16.5" x14ac:dyDescent="0.2">
      <c r="A352" s="74">
        <v>10348</v>
      </c>
      <c r="B352" s="74" t="s">
        <v>2467</v>
      </c>
      <c r="C352" s="74" t="s">
        <v>2113</v>
      </c>
      <c r="D352" s="74">
        <v>12</v>
      </c>
      <c r="E352" s="74">
        <v>15</v>
      </c>
      <c r="F352" s="74">
        <v>15</v>
      </c>
      <c r="G352" s="74">
        <v>12</v>
      </c>
      <c r="H352" s="74">
        <v>9</v>
      </c>
      <c r="I352" s="74">
        <v>15</v>
      </c>
      <c r="J352" s="74">
        <v>15</v>
      </c>
      <c r="K352" s="74">
        <v>15</v>
      </c>
      <c r="L352" s="74">
        <v>12</v>
      </c>
      <c r="M352" s="74">
        <v>9</v>
      </c>
      <c r="N352" s="74">
        <v>3</v>
      </c>
      <c r="O352" s="74">
        <v>16</v>
      </c>
      <c r="P352" s="74">
        <v>12</v>
      </c>
      <c r="Q352" s="74">
        <v>12</v>
      </c>
      <c r="R352" s="74">
        <v>9</v>
      </c>
      <c r="S352" s="74">
        <v>9</v>
      </c>
      <c r="T352" s="74">
        <v>3</v>
      </c>
      <c r="U352" s="74">
        <v>3</v>
      </c>
      <c r="V352" s="74">
        <v>18</v>
      </c>
      <c r="W352" s="74">
        <v>3</v>
      </c>
      <c r="X352" s="74">
        <v>11</v>
      </c>
      <c r="Y352" s="74">
        <v>3</v>
      </c>
      <c r="Z352" s="74">
        <v>3</v>
      </c>
      <c r="AA352" s="74">
        <v>3</v>
      </c>
      <c r="AB352" s="74">
        <v>3</v>
      </c>
      <c r="AC352" s="74">
        <v>18</v>
      </c>
      <c r="AD352" s="74">
        <v>6</v>
      </c>
      <c r="AE352" s="74">
        <v>12</v>
      </c>
      <c r="AF352" s="74">
        <v>3</v>
      </c>
      <c r="AG352" s="74">
        <v>3</v>
      </c>
      <c r="AH352" s="74">
        <v>3</v>
      </c>
      <c r="AI352" s="74">
        <v>3</v>
      </c>
      <c r="AJ352" s="74">
        <v>9</v>
      </c>
      <c r="AK352" s="74">
        <v>9</v>
      </c>
      <c r="AL352" s="74">
        <v>9</v>
      </c>
      <c r="AM352" s="74">
        <v>3</v>
      </c>
      <c r="AN352" s="74">
        <v>5</v>
      </c>
      <c r="AO352">
        <v>3</v>
      </c>
      <c r="AP352">
        <v>6</v>
      </c>
      <c r="AQ352">
        <v>6</v>
      </c>
      <c r="AR352">
        <v>1</v>
      </c>
      <c r="AS352">
        <v>9</v>
      </c>
      <c r="AT352">
        <v>9</v>
      </c>
      <c r="AU352">
        <v>9</v>
      </c>
      <c r="AV352">
        <v>3</v>
      </c>
      <c r="AW352">
        <v>3</v>
      </c>
      <c r="AX352">
        <v>3</v>
      </c>
      <c r="AY352">
        <v>6</v>
      </c>
      <c r="AZ352">
        <v>1</v>
      </c>
    </row>
    <row r="353" spans="1:52" ht="16.5" x14ac:dyDescent="0.2">
      <c r="A353" s="74">
        <v>10349</v>
      </c>
      <c r="B353" s="74" t="s">
        <v>2468</v>
      </c>
      <c r="C353" s="74" t="s">
        <v>2113</v>
      </c>
      <c r="D353" s="74">
        <v>12</v>
      </c>
      <c r="E353" s="74">
        <v>15</v>
      </c>
      <c r="F353" s="74">
        <v>15</v>
      </c>
      <c r="G353" s="74">
        <v>12</v>
      </c>
      <c r="H353" s="74">
        <v>9</v>
      </c>
      <c r="I353" s="74">
        <v>15</v>
      </c>
      <c r="J353" s="74">
        <v>15</v>
      </c>
      <c r="K353" s="74">
        <v>15</v>
      </c>
      <c r="L353" s="74">
        <v>12</v>
      </c>
      <c r="M353" s="74">
        <v>9</v>
      </c>
      <c r="N353" s="74">
        <v>3</v>
      </c>
      <c r="O353" s="74">
        <v>16</v>
      </c>
      <c r="P353" s="74">
        <v>12</v>
      </c>
      <c r="Q353" s="74">
        <v>12</v>
      </c>
      <c r="R353" s="74">
        <v>9</v>
      </c>
      <c r="S353" s="74">
        <v>9</v>
      </c>
      <c r="T353" s="74">
        <v>3</v>
      </c>
      <c r="U353" s="74">
        <v>3</v>
      </c>
      <c r="V353" s="74">
        <v>18</v>
      </c>
      <c r="W353" s="74">
        <v>3</v>
      </c>
      <c r="X353" s="74">
        <v>11</v>
      </c>
      <c r="Y353" s="74">
        <v>3</v>
      </c>
      <c r="Z353" s="74">
        <v>3</v>
      </c>
      <c r="AA353" s="74">
        <v>3</v>
      </c>
      <c r="AB353" s="74">
        <v>3</v>
      </c>
      <c r="AC353" s="74">
        <v>18</v>
      </c>
      <c r="AD353" s="74">
        <v>6</v>
      </c>
      <c r="AE353" s="74">
        <v>12</v>
      </c>
      <c r="AF353" s="74">
        <v>3</v>
      </c>
      <c r="AG353" s="74">
        <v>3</v>
      </c>
      <c r="AH353" s="74">
        <v>3</v>
      </c>
      <c r="AI353" s="74">
        <v>3</v>
      </c>
      <c r="AJ353" s="74">
        <v>9</v>
      </c>
      <c r="AK353" s="74">
        <v>9</v>
      </c>
      <c r="AL353" s="74">
        <v>9</v>
      </c>
      <c r="AM353" s="74">
        <v>3</v>
      </c>
      <c r="AN353" s="74">
        <v>6</v>
      </c>
      <c r="AO353">
        <v>3</v>
      </c>
      <c r="AP353">
        <v>6</v>
      </c>
      <c r="AQ353">
        <v>6</v>
      </c>
      <c r="AR353">
        <v>1</v>
      </c>
      <c r="AS353">
        <v>9</v>
      </c>
      <c r="AT353">
        <v>9</v>
      </c>
      <c r="AU353">
        <v>9</v>
      </c>
      <c r="AV353">
        <v>3</v>
      </c>
      <c r="AW353">
        <v>3</v>
      </c>
      <c r="AX353">
        <v>3</v>
      </c>
      <c r="AY353">
        <v>6</v>
      </c>
      <c r="AZ353">
        <v>1</v>
      </c>
    </row>
    <row r="354" spans="1:52" ht="16.5" x14ac:dyDescent="0.2">
      <c r="A354" s="74">
        <v>10350</v>
      </c>
      <c r="B354" s="74" t="s">
        <v>2469</v>
      </c>
      <c r="C354" s="74" t="s">
        <v>2114</v>
      </c>
      <c r="D354" s="74">
        <v>12</v>
      </c>
      <c r="E354" s="74">
        <v>15</v>
      </c>
      <c r="F354" s="74">
        <v>15</v>
      </c>
      <c r="G354" s="74">
        <v>12</v>
      </c>
      <c r="H354" s="74">
        <v>9</v>
      </c>
      <c r="I354" s="74">
        <v>15</v>
      </c>
      <c r="J354" s="74">
        <v>15</v>
      </c>
      <c r="K354" s="74">
        <v>15</v>
      </c>
      <c r="L354" s="74">
        <v>12</v>
      </c>
      <c r="M354" s="74">
        <v>9</v>
      </c>
      <c r="N354" s="74">
        <v>3</v>
      </c>
      <c r="O354" s="74">
        <v>16</v>
      </c>
      <c r="P354" s="74">
        <v>12</v>
      </c>
      <c r="Q354" s="74">
        <v>12</v>
      </c>
      <c r="R354" s="74">
        <v>9</v>
      </c>
      <c r="S354" s="74">
        <v>9</v>
      </c>
      <c r="T354" s="74">
        <v>3</v>
      </c>
      <c r="U354" s="74">
        <v>3</v>
      </c>
      <c r="V354" s="74">
        <v>18</v>
      </c>
      <c r="W354" s="74">
        <v>3</v>
      </c>
      <c r="X354" s="74">
        <v>11</v>
      </c>
      <c r="Y354" s="74">
        <v>3</v>
      </c>
      <c r="Z354" s="74">
        <v>3</v>
      </c>
      <c r="AA354" s="74">
        <v>3</v>
      </c>
      <c r="AB354" s="74">
        <v>3</v>
      </c>
      <c r="AC354" s="74">
        <v>18</v>
      </c>
      <c r="AD354" s="74">
        <v>6</v>
      </c>
      <c r="AE354" s="74">
        <v>12</v>
      </c>
      <c r="AF354" s="74">
        <v>3</v>
      </c>
      <c r="AG354" s="74">
        <v>3</v>
      </c>
      <c r="AH354" s="74">
        <v>3</v>
      </c>
      <c r="AI354" s="74">
        <v>3</v>
      </c>
      <c r="AJ354" s="74">
        <v>9</v>
      </c>
      <c r="AK354" s="74">
        <v>9</v>
      </c>
      <c r="AL354" s="74">
        <v>9</v>
      </c>
      <c r="AM354" s="74">
        <v>3</v>
      </c>
      <c r="AN354" s="74">
        <v>6</v>
      </c>
      <c r="AO354">
        <v>4</v>
      </c>
      <c r="AP354">
        <v>6</v>
      </c>
      <c r="AQ354">
        <v>6</v>
      </c>
      <c r="AR354">
        <v>1</v>
      </c>
      <c r="AS354">
        <v>9</v>
      </c>
      <c r="AT354">
        <v>9</v>
      </c>
      <c r="AU354">
        <v>9</v>
      </c>
      <c r="AV354">
        <v>3</v>
      </c>
      <c r="AW354">
        <v>3</v>
      </c>
      <c r="AX354">
        <v>3</v>
      </c>
      <c r="AY354">
        <v>6</v>
      </c>
      <c r="AZ354">
        <v>1</v>
      </c>
    </row>
    <row r="355" spans="1:52" ht="16.5" x14ac:dyDescent="0.2">
      <c r="A355" s="74">
        <v>10351</v>
      </c>
      <c r="B355" s="74" t="s">
        <v>2470</v>
      </c>
      <c r="C355" s="74" t="s">
        <v>2114</v>
      </c>
      <c r="D355" s="74">
        <v>12</v>
      </c>
      <c r="E355" s="74">
        <v>15</v>
      </c>
      <c r="F355" s="74">
        <v>15</v>
      </c>
      <c r="G355" s="74">
        <v>12</v>
      </c>
      <c r="H355" s="74">
        <v>9</v>
      </c>
      <c r="I355" s="74">
        <v>15</v>
      </c>
      <c r="J355" s="74">
        <v>15</v>
      </c>
      <c r="K355" s="74">
        <v>15</v>
      </c>
      <c r="L355" s="74">
        <v>12</v>
      </c>
      <c r="M355" s="74">
        <v>9</v>
      </c>
      <c r="N355" s="74">
        <v>3</v>
      </c>
      <c r="O355" s="74">
        <v>16</v>
      </c>
      <c r="P355" s="74">
        <v>12</v>
      </c>
      <c r="Q355" s="74">
        <v>12</v>
      </c>
      <c r="R355" s="74">
        <v>9</v>
      </c>
      <c r="S355" s="74">
        <v>9</v>
      </c>
      <c r="T355" s="74">
        <v>3</v>
      </c>
      <c r="U355" s="74">
        <v>3</v>
      </c>
      <c r="V355" s="74">
        <v>18</v>
      </c>
      <c r="W355" s="74">
        <v>3</v>
      </c>
      <c r="X355" s="74">
        <v>11</v>
      </c>
      <c r="Y355" s="74">
        <v>3</v>
      </c>
      <c r="Z355" s="74">
        <v>3</v>
      </c>
      <c r="AA355" s="74">
        <v>3</v>
      </c>
      <c r="AB355" s="74">
        <v>3</v>
      </c>
      <c r="AC355" s="74">
        <v>18</v>
      </c>
      <c r="AD355" s="74">
        <v>6</v>
      </c>
      <c r="AE355" s="74">
        <v>12</v>
      </c>
      <c r="AF355" s="74">
        <v>3</v>
      </c>
      <c r="AG355" s="74">
        <v>3</v>
      </c>
      <c r="AH355" s="74">
        <v>3</v>
      </c>
      <c r="AI355" s="74">
        <v>3</v>
      </c>
      <c r="AJ355" s="74">
        <v>9</v>
      </c>
      <c r="AK355" s="74">
        <v>9</v>
      </c>
      <c r="AL355" s="74">
        <v>9</v>
      </c>
      <c r="AM355" s="74">
        <v>3</v>
      </c>
      <c r="AN355" s="74">
        <v>6</v>
      </c>
      <c r="AO355">
        <v>5</v>
      </c>
      <c r="AP355">
        <v>6</v>
      </c>
      <c r="AQ355">
        <v>6</v>
      </c>
      <c r="AR355">
        <v>1</v>
      </c>
      <c r="AS355">
        <v>9</v>
      </c>
      <c r="AT355">
        <v>9</v>
      </c>
      <c r="AU355">
        <v>9</v>
      </c>
      <c r="AV355">
        <v>3</v>
      </c>
      <c r="AW355">
        <v>3</v>
      </c>
      <c r="AX355">
        <v>3</v>
      </c>
      <c r="AY355">
        <v>6</v>
      </c>
      <c r="AZ355">
        <v>1</v>
      </c>
    </row>
    <row r="356" spans="1:52" ht="16.5" x14ac:dyDescent="0.2">
      <c r="A356" s="74">
        <v>10352</v>
      </c>
      <c r="B356" s="74" t="s">
        <v>2471</v>
      </c>
      <c r="C356" s="74" t="s">
        <v>2114</v>
      </c>
      <c r="D356" s="74">
        <v>12</v>
      </c>
      <c r="E356" s="74">
        <v>15</v>
      </c>
      <c r="F356" s="74">
        <v>15</v>
      </c>
      <c r="G356" s="74">
        <v>12</v>
      </c>
      <c r="H356" s="74">
        <v>9</v>
      </c>
      <c r="I356" s="74">
        <v>15</v>
      </c>
      <c r="J356" s="74">
        <v>15</v>
      </c>
      <c r="K356" s="74">
        <v>15</v>
      </c>
      <c r="L356" s="74">
        <v>12</v>
      </c>
      <c r="M356" s="74">
        <v>9</v>
      </c>
      <c r="N356" s="74">
        <v>3</v>
      </c>
      <c r="O356" s="74">
        <v>16</v>
      </c>
      <c r="P356" s="74">
        <v>12</v>
      </c>
      <c r="Q356" s="74">
        <v>12</v>
      </c>
      <c r="R356" s="74">
        <v>9</v>
      </c>
      <c r="S356" s="74">
        <v>9</v>
      </c>
      <c r="T356" s="74">
        <v>3</v>
      </c>
      <c r="U356" s="74">
        <v>3</v>
      </c>
      <c r="V356" s="74">
        <v>18</v>
      </c>
      <c r="W356" s="74">
        <v>3</v>
      </c>
      <c r="X356" s="74">
        <v>11</v>
      </c>
      <c r="Y356" s="74">
        <v>3</v>
      </c>
      <c r="Z356" s="74">
        <v>3</v>
      </c>
      <c r="AA356" s="74">
        <v>3</v>
      </c>
      <c r="AB356" s="74">
        <v>3</v>
      </c>
      <c r="AC356" s="74">
        <v>18</v>
      </c>
      <c r="AD356" s="74">
        <v>6</v>
      </c>
      <c r="AE356" s="74">
        <v>12</v>
      </c>
      <c r="AF356" s="74">
        <v>3</v>
      </c>
      <c r="AG356" s="74">
        <v>3</v>
      </c>
      <c r="AH356" s="74">
        <v>3</v>
      </c>
      <c r="AI356" s="74">
        <v>3</v>
      </c>
      <c r="AJ356" s="74">
        <v>9</v>
      </c>
      <c r="AK356" s="74">
        <v>9</v>
      </c>
      <c r="AL356" s="74">
        <v>9</v>
      </c>
      <c r="AM356" s="74">
        <v>3</v>
      </c>
      <c r="AN356" s="74">
        <v>6</v>
      </c>
      <c r="AO356">
        <v>6</v>
      </c>
      <c r="AP356">
        <v>6</v>
      </c>
      <c r="AQ356">
        <v>6</v>
      </c>
      <c r="AR356">
        <v>1</v>
      </c>
      <c r="AS356">
        <v>9</v>
      </c>
      <c r="AT356">
        <v>9</v>
      </c>
      <c r="AU356">
        <v>9</v>
      </c>
      <c r="AV356">
        <v>3</v>
      </c>
      <c r="AW356">
        <v>3</v>
      </c>
      <c r="AX356">
        <v>3</v>
      </c>
      <c r="AY356">
        <v>6</v>
      </c>
      <c r="AZ356">
        <v>1</v>
      </c>
    </row>
    <row r="357" spans="1:52" ht="16.5" x14ac:dyDescent="0.2">
      <c r="A357" s="74">
        <v>10353</v>
      </c>
      <c r="B357" s="74" t="s">
        <v>2472</v>
      </c>
      <c r="C357" s="74" t="s">
        <v>2118</v>
      </c>
      <c r="D357" s="74">
        <v>12</v>
      </c>
      <c r="E357" s="74">
        <v>15</v>
      </c>
      <c r="F357" s="74">
        <v>15</v>
      </c>
      <c r="G357" s="74">
        <v>12</v>
      </c>
      <c r="H357" s="74">
        <v>9</v>
      </c>
      <c r="I357" s="74">
        <v>15</v>
      </c>
      <c r="J357" s="74">
        <v>15</v>
      </c>
      <c r="K357" s="74">
        <v>15</v>
      </c>
      <c r="L357" s="74">
        <v>12</v>
      </c>
      <c r="M357" s="74">
        <v>9</v>
      </c>
      <c r="N357" s="74">
        <v>3</v>
      </c>
      <c r="O357" s="74">
        <v>16</v>
      </c>
      <c r="P357" s="74">
        <v>12</v>
      </c>
      <c r="Q357" s="74">
        <v>12</v>
      </c>
      <c r="R357" s="74">
        <v>9</v>
      </c>
      <c r="S357" s="74">
        <v>9</v>
      </c>
      <c r="T357" s="74">
        <v>3</v>
      </c>
      <c r="U357" s="74">
        <v>3</v>
      </c>
      <c r="V357" s="74">
        <v>18</v>
      </c>
      <c r="W357" s="74">
        <v>3</v>
      </c>
      <c r="X357" s="74">
        <v>11</v>
      </c>
      <c r="Y357" s="74">
        <v>3</v>
      </c>
      <c r="Z357" s="74">
        <v>3</v>
      </c>
      <c r="AA357" s="74">
        <v>3</v>
      </c>
      <c r="AB357" s="74">
        <v>3</v>
      </c>
      <c r="AC357" s="74">
        <v>18</v>
      </c>
      <c r="AD357" s="74">
        <v>6</v>
      </c>
      <c r="AE357" s="74">
        <v>12</v>
      </c>
      <c r="AF357" s="74">
        <v>3</v>
      </c>
      <c r="AG357" s="74">
        <v>3</v>
      </c>
      <c r="AH357" s="74">
        <v>3</v>
      </c>
      <c r="AI357" s="74">
        <v>3</v>
      </c>
      <c r="AJ357" s="74">
        <v>9</v>
      </c>
      <c r="AK357" s="74">
        <v>9</v>
      </c>
      <c r="AL357" s="74">
        <v>9</v>
      </c>
      <c r="AM357" s="74">
        <v>3</v>
      </c>
      <c r="AN357" s="74">
        <v>6</v>
      </c>
      <c r="AO357">
        <v>6</v>
      </c>
      <c r="AP357">
        <v>6</v>
      </c>
      <c r="AQ357">
        <v>6</v>
      </c>
      <c r="AR357">
        <v>1</v>
      </c>
      <c r="AS357">
        <v>9</v>
      </c>
      <c r="AT357">
        <v>9</v>
      </c>
      <c r="AU357">
        <v>9</v>
      </c>
      <c r="AV357">
        <v>4</v>
      </c>
      <c r="AW357">
        <v>3</v>
      </c>
      <c r="AX357">
        <v>3</v>
      </c>
      <c r="AY357">
        <v>6</v>
      </c>
      <c r="AZ357">
        <v>1</v>
      </c>
    </row>
    <row r="358" spans="1:52" ht="16.5" x14ac:dyDescent="0.2">
      <c r="A358" s="74">
        <v>10354</v>
      </c>
      <c r="B358" s="74" t="s">
        <v>2473</v>
      </c>
      <c r="C358" s="74" t="s">
        <v>2118</v>
      </c>
      <c r="D358" s="74">
        <v>12</v>
      </c>
      <c r="E358" s="74">
        <v>15</v>
      </c>
      <c r="F358" s="74">
        <v>15</v>
      </c>
      <c r="G358" s="74">
        <v>12</v>
      </c>
      <c r="H358" s="74">
        <v>9</v>
      </c>
      <c r="I358" s="74">
        <v>15</v>
      </c>
      <c r="J358" s="74">
        <v>15</v>
      </c>
      <c r="K358" s="74">
        <v>15</v>
      </c>
      <c r="L358" s="74">
        <v>12</v>
      </c>
      <c r="M358" s="74">
        <v>9</v>
      </c>
      <c r="N358" s="74">
        <v>3</v>
      </c>
      <c r="O358" s="74">
        <v>16</v>
      </c>
      <c r="P358" s="74">
        <v>12</v>
      </c>
      <c r="Q358" s="74">
        <v>12</v>
      </c>
      <c r="R358" s="74">
        <v>9</v>
      </c>
      <c r="S358" s="74">
        <v>9</v>
      </c>
      <c r="T358" s="74">
        <v>3</v>
      </c>
      <c r="U358" s="74">
        <v>3</v>
      </c>
      <c r="V358" s="74">
        <v>18</v>
      </c>
      <c r="W358" s="74">
        <v>3</v>
      </c>
      <c r="X358" s="74">
        <v>11</v>
      </c>
      <c r="Y358" s="74">
        <v>3</v>
      </c>
      <c r="Z358" s="74">
        <v>3</v>
      </c>
      <c r="AA358" s="74">
        <v>3</v>
      </c>
      <c r="AB358" s="74">
        <v>3</v>
      </c>
      <c r="AC358" s="74">
        <v>18</v>
      </c>
      <c r="AD358" s="74">
        <v>6</v>
      </c>
      <c r="AE358" s="74">
        <v>12</v>
      </c>
      <c r="AF358" s="74">
        <v>3</v>
      </c>
      <c r="AG358" s="74">
        <v>3</v>
      </c>
      <c r="AH358" s="74">
        <v>3</v>
      </c>
      <c r="AI358" s="74">
        <v>3</v>
      </c>
      <c r="AJ358" s="74">
        <v>9</v>
      </c>
      <c r="AK358" s="74">
        <v>9</v>
      </c>
      <c r="AL358" s="74">
        <v>9</v>
      </c>
      <c r="AM358" s="74">
        <v>3</v>
      </c>
      <c r="AN358" s="74">
        <v>6</v>
      </c>
      <c r="AO358">
        <v>6</v>
      </c>
      <c r="AP358">
        <v>6</v>
      </c>
      <c r="AQ358">
        <v>6</v>
      </c>
      <c r="AR358">
        <v>1</v>
      </c>
      <c r="AS358">
        <v>9</v>
      </c>
      <c r="AT358">
        <v>9</v>
      </c>
      <c r="AU358">
        <v>9</v>
      </c>
      <c r="AV358">
        <v>5</v>
      </c>
      <c r="AW358">
        <v>3</v>
      </c>
      <c r="AX358">
        <v>3</v>
      </c>
      <c r="AY358">
        <v>6</v>
      </c>
      <c r="AZ358">
        <v>1</v>
      </c>
    </row>
    <row r="359" spans="1:52" ht="16.5" x14ac:dyDescent="0.2">
      <c r="A359" s="74">
        <v>10355</v>
      </c>
      <c r="B359" s="74" t="s">
        <v>2474</v>
      </c>
      <c r="C359" s="74" t="s">
        <v>2118</v>
      </c>
      <c r="D359" s="74">
        <v>12</v>
      </c>
      <c r="E359" s="74">
        <v>15</v>
      </c>
      <c r="F359" s="74">
        <v>15</v>
      </c>
      <c r="G359" s="74">
        <v>12</v>
      </c>
      <c r="H359" s="74">
        <v>9</v>
      </c>
      <c r="I359" s="74">
        <v>15</v>
      </c>
      <c r="J359" s="74">
        <v>15</v>
      </c>
      <c r="K359" s="74">
        <v>15</v>
      </c>
      <c r="L359" s="74">
        <v>12</v>
      </c>
      <c r="M359" s="74">
        <v>9</v>
      </c>
      <c r="N359" s="74">
        <v>3</v>
      </c>
      <c r="O359" s="74">
        <v>16</v>
      </c>
      <c r="P359" s="74">
        <v>12</v>
      </c>
      <c r="Q359" s="74">
        <v>12</v>
      </c>
      <c r="R359" s="74">
        <v>9</v>
      </c>
      <c r="S359" s="74">
        <v>9</v>
      </c>
      <c r="T359" s="74">
        <v>3</v>
      </c>
      <c r="U359" s="74">
        <v>3</v>
      </c>
      <c r="V359" s="74">
        <v>18</v>
      </c>
      <c r="W359" s="74">
        <v>3</v>
      </c>
      <c r="X359" s="74">
        <v>11</v>
      </c>
      <c r="Y359" s="74">
        <v>3</v>
      </c>
      <c r="Z359" s="74">
        <v>3</v>
      </c>
      <c r="AA359" s="74">
        <v>3</v>
      </c>
      <c r="AB359" s="74">
        <v>3</v>
      </c>
      <c r="AC359" s="74">
        <v>18</v>
      </c>
      <c r="AD359" s="74">
        <v>6</v>
      </c>
      <c r="AE359" s="74">
        <v>12</v>
      </c>
      <c r="AF359" s="74">
        <v>3</v>
      </c>
      <c r="AG359" s="74">
        <v>3</v>
      </c>
      <c r="AH359" s="74">
        <v>3</v>
      </c>
      <c r="AI359" s="74">
        <v>3</v>
      </c>
      <c r="AJ359" s="74">
        <v>9</v>
      </c>
      <c r="AK359" s="74">
        <v>9</v>
      </c>
      <c r="AL359" s="74">
        <v>9</v>
      </c>
      <c r="AM359" s="74">
        <v>3</v>
      </c>
      <c r="AN359" s="74">
        <v>6</v>
      </c>
      <c r="AO359">
        <v>6</v>
      </c>
      <c r="AP359">
        <v>6</v>
      </c>
      <c r="AQ359">
        <v>6</v>
      </c>
      <c r="AR359">
        <v>1</v>
      </c>
      <c r="AS359">
        <v>9</v>
      </c>
      <c r="AT359">
        <v>9</v>
      </c>
      <c r="AU359">
        <v>9</v>
      </c>
      <c r="AV359">
        <v>6</v>
      </c>
      <c r="AW359">
        <v>3</v>
      </c>
      <c r="AX359">
        <v>3</v>
      </c>
      <c r="AY359">
        <v>6</v>
      </c>
      <c r="AZ359">
        <v>1</v>
      </c>
    </row>
    <row r="360" spans="1:52" ht="16.5" x14ac:dyDescent="0.2">
      <c r="A360" s="74">
        <v>10356</v>
      </c>
      <c r="B360" s="74" t="s">
        <v>2475</v>
      </c>
      <c r="C360" s="74" t="s">
        <v>2120</v>
      </c>
      <c r="D360" s="74">
        <v>12</v>
      </c>
      <c r="E360" s="74">
        <v>15</v>
      </c>
      <c r="F360" s="74">
        <v>15</v>
      </c>
      <c r="G360" s="74">
        <v>12</v>
      </c>
      <c r="H360" s="74">
        <v>9</v>
      </c>
      <c r="I360" s="74">
        <v>15</v>
      </c>
      <c r="J360" s="74">
        <v>15</v>
      </c>
      <c r="K360" s="74">
        <v>15</v>
      </c>
      <c r="L360" s="74">
        <v>12</v>
      </c>
      <c r="M360" s="74">
        <v>9</v>
      </c>
      <c r="N360" s="74">
        <v>3</v>
      </c>
      <c r="O360" s="74">
        <v>16</v>
      </c>
      <c r="P360" s="74">
        <v>12</v>
      </c>
      <c r="Q360" s="74">
        <v>12</v>
      </c>
      <c r="R360" s="74">
        <v>9</v>
      </c>
      <c r="S360" s="74">
        <v>9</v>
      </c>
      <c r="T360" s="74">
        <v>3</v>
      </c>
      <c r="U360" s="74">
        <v>3</v>
      </c>
      <c r="V360" s="74">
        <v>18</v>
      </c>
      <c r="W360" s="74">
        <v>3</v>
      </c>
      <c r="X360" s="74">
        <v>11</v>
      </c>
      <c r="Y360" s="74">
        <v>3</v>
      </c>
      <c r="Z360" s="74">
        <v>3</v>
      </c>
      <c r="AA360" s="74">
        <v>3</v>
      </c>
      <c r="AB360" s="74">
        <v>3</v>
      </c>
      <c r="AC360" s="74">
        <v>18</v>
      </c>
      <c r="AD360" s="74">
        <v>6</v>
      </c>
      <c r="AE360" s="74">
        <v>12</v>
      </c>
      <c r="AF360" s="74">
        <v>3</v>
      </c>
      <c r="AG360" s="74">
        <v>3</v>
      </c>
      <c r="AH360" s="74">
        <v>3</v>
      </c>
      <c r="AI360" s="74">
        <v>3</v>
      </c>
      <c r="AJ360" s="74">
        <v>9</v>
      </c>
      <c r="AK360" s="74">
        <v>9</v>
      </c>
      <c r="AL360" s="74">
        <v>9</v>
      </c>
      <c r="AM360" s="74">
        <v>3</v>
      </c>
      <c r="AN360" s="74">
        <v>6</v>
      </c>
      <c r="AO360">
        <v>6</v>
      </c>
      <c r="AP360">
        <v>6</v>
      </c>
      <c r="AQ360">
        <v>6</v>
      </c>
      <c r="AR360">
        <v>1</v>
      </c>
      <c r="AS360">
        <v>9</v>
      </c>
      <c r="AT360">
        <v>9</v>
      </c>
      <c r="AU360">
        <v>9</v>
      </c>
      <c r="AV360">
        <v>6</v>
      </c>
      <c r="AW360">
        <v>3</v>
      </c>
      <c r="AX360">
        <v>4</v>
      </c>
      <c r="AY360">
        <v>6</v>
      </c>
      <c r="AZ360">
        <v>1</v>
      </c>
    </row>
    <row r="361" spans="1:52" ht="16.5" x14ac:dyDescent="0.2">
      <c r="A361" s="74">
        <v>10357</v>
      </c>
      <c r="B361" s="74" t="s">
        <v>2476</v>
      </c>
      <c r="C361" s="74" t="s">
        <v>2120</v>
      </c>
      <c r="D361" s="74">
        <v>12</v>
      </c>
      <c r="E361" s="74">
        <v>15</v>
      </c>
      <c r="F361" s="74">
        <v>15</v>
      </c>
      <c r="G361" s="74">
        <v>12</v>
      </c>
      <c r="H361" s="74">
        <v>9</v>
      </c>
      <c r="I361" s="74">
        <v>15</v>
      </c>
      <c r="J361" s="74">
        <v>15</v>
      </c>
      <c r="K361" s="74">
        <v>15</v>
      </c>
      <c r="L361" s="74">
        <v>12</v>
      </c>
      <c r="M361" s="74">
        <v>9</v>
      </c>
      <c r="N361" s="74">
        <v>3</v>
      </c>
      <c r="O361" s="74">
        <v>16</v>
      </c>
      <c r="P361" s="74">
        <v>12</v>
      </c>
      <c r="Q361" s="74">
        <v>12</v>
      </c>
      <c r="R361" s="74">
        <v>9</v>
      </c>
      <c r="S361" s="74">
        <v>9</v>
      </c>
      <c r="T361" s="74">
        <v>3</v>
      </c>
      <c r="U361" s="74">
        <v>3</v>
      </c>
      <c r="V361" s="74">
        <v>18</v>
      </c>
      <c r="W361" s="74">
        <v>3</v>
      </c>
      <c r="X361" s="74">
        <v>11</v>
      </c>
      <c r="Y361" s="74">
        <v>3</v>
      </c>
      <c r="Z361" s="74">
        <v>3</v>
      </c>
      <c r="AA361" s="74">
        <v>3</v>
      </c>
      <c r="AB361" s="74">
        <v>3</v>
      </c>
      <c r="AC361" s="74">
        <v>18</v>
      </c>
      <c r="AD361" s="74">
        <v>6</v>
      </c>
      <c r="AE361" s="74">
        <v>12</v>
      </c>
      <c r="AF361" s="74">
        <v>3</v>
      </c>
      <c r="AG361" s="74">
        <v>3</v>
      </c>
      <c r="AH361" s="74">
        <v>3</v>
      </c>
      <c r="AI361" s="74">
        <v>3</v>
      </c>
      <c r="AJ361" s="74">
        <v>9</v>
      </c>
      <c r="AK361" s="74">
        <v>9</v>
      </c>
      <c r="AL361" s="74">
        <v>9</v>
      </c>
      <c r="AM361" s="74">
        <v>3</v>
      </c>
      <c r="AN361" s="74">
        <v>6</v>
      </c>
      <c r="AO361">
        <v>6</v>
      </c>
      <c r="AP361">
        <v>6</v>
      </c>
      <c r="AQ361">
        <v>6</v>
      </c>
      <c r="AR361">
        <v>1</v>
      </c>
      <c r="AS361">
        <v>9</v>
      </c>
      <c r="AT361">
        <v>9</v>
      </c>
      <c r="AU361">
        <v>9</v>
      </c>
      <c r="AV361">
        <v>6</v>
      </c>
      <c r="AW361">
        <v>3</v>
      </c>
      <c r="AX361">
        <v>5</v>
      </c>
      <c r="AY361">
        <v>6</v>
      </c>
      <c r="AZ361">
        <v>1</v>
      </c>
    </row>
    <row r="362" spans="1:52" ht="16.5" x14ac:dyDescent="0.2">
      <c r="A362" s="74">
        <v>10358</v>
      </c>
      <c r="B362" s="74" t="s">
        <v>2477</v>
      </c>
      <c r="C362" s="74" t="s">
        <v>2120</v>
      </c>
      <c r="D362" s="74">
        <v>12</v>
      </c>
      <c r="E362" s="74">
        <v>15</v>
      </c>
      <c r="F362" s="74">
        <v>15</v>
      </c>
      <c r="G362" s="74">
        <v>12</v>
      </c>
      <c r="H362" s="74">
        <v>9</v>
      </c>
      <c r="I362" s="74">
        <v>15</v>
      </c>
      <c r="J362" s="74">
        <v>15</v>
      </c>
      <c r="K362" s="74">
        <v>15</v>
      </c>
      <c r="L362" s="74">
        <v>12</v>
      </c>
      <c r="M362" s="74">
        <v>9</v>
      </c>
      <c r="N362" s="74">
        <v>3</v>
      </c>
      <c r="O362" s="74">
        <v>16</v>
      </c>
      <c r="P362" s="74">
        <v>12</v>
      </c>
      <c r="Q362" s="74">
        <v>12</v>
      </c>
      <c r="R362" s="74">
        <v>9</v>
      </c>
      <c r="S362" s="74">
        <v>9</v>
      </c>
      <c r="T362" s="74">
        <v>3</v>
      </c>
      <c r="U362" s="74">
        <v>3</v>
      </c>
      <c r="V362" s="74">
        <v>18</v>
      </c>
      <c r="W362" s="74">
        <v>3</v>
      </c>
      <c r="X362" s="74">
        <v>11</v>
      </c>
      <c r="Y362" s="74">
        <v>3</v>
      </c>
      <c r="Z362" s="74">
        <v>3</v>
      </c>
      <c r="AA362" s="74">
        <v>3</v>
      </c>
      <c r="AB362" s="74">
        <v>3</v>
      </c>
      <c r="AC362" s="74">
        <v>18</v>
      </c>
      <c r="AD362" s="74">
        <v>6</v>
      </c>
      <c r="AE362" s="74">
        <v>12</v>
      </c>
      <c r="AF362" s="74">
        <v>3</v>
      </c>
      <c r="AG362" s="74">
        <v>3</v>
      </c>
      <c r="AH362" s="74">
        <v>3</v>
      </c>
      <c r="AI362" s="74">
        <v>3</v>
      </c>
      <c r="AJ362" s="74">
        <v>9</v>
      </c>
      <c r="AK362" s="74">
        <v>9</v>
      </c>
      <c r="AL362" s="74">
        <v>9</v>
      </c>
      <c r="AM362" s="74">
        <v>3</v>
      </c>
      <c r="AN362" s="74">
        <v>6</v>
      </c>
      <c r="AO362">
        <v>6</v>
      </c>
      <c r="AP362">
        <v>6</v>
      </c>
      <c r="AQ362">
        <v>6</v>
      </c>
      <c r="AR362">
        <v>1</v>
      </c>
      <c r="AS362">
        <v>9</v>
      </c>
      <c r="AT362">
        <v>9</v>
      </c>
      <c r="AU362">
        <v>9</v>
      </c>
      <c r="AV362">
        <v>6</v>
      </c>
      <c r="AW362">
        <v>3</v>
      </c>
      <c r="AX362">
        <v>6</v>
      </c>
      <c r="AY362">
        <v>6</v>
      </c>
      <c r="AZ362">
        <v>1</v>
      </c>
    </row>
    <row r="363" spans="1:52" ht="16.5" x14ac:dyDescent="0.2">
      <c r="A363" s="74">
        <v>10359</v>
      </c>
      <c r="B363" s="74" t="s">
        <v>2478</v>
      </c>
      <c r="C363" s="74" t="s">
        <v>2112</v>
      </c>
      <c r="D363" s="74">
        <v>12</v>
      </c>
      <c r="E363" s="74">
        <v>15</v>
      </c>
      <c r="F363" s="74">
        <v>15</v>
      </c>
      <c r="G363" s="74">
        <v>12</v>
      </c>
      <c r="H363" s="74">
        <v>9</v>
      </c>
      <c r="I363" s="74">
        <v>15</v>
      </c>
      <c r="J363" s="74">
        <v>15</v>
      </c>
      <c r="K363" s="74">
        <v>15</v>
      </c>
      <c r="L363" s="74">
        <v>12</v>
      </c>
      <c r="M363" s="74">
        <v>9</v>
      </c>
      <c r="N363" s="74">
        <v>3</v>
      </c>
      <c r="O363" s="74">
        <v>16</v>
      </c>
      <c r="P363" s="74">
        <v>12</v>
      </c>
      <c r="Q363" s="74">
        <v>12</v>
      </c>
      <c r="R363" s="74">
        <v>9</v>
      </c>
      <c r="S363" s="74">
        <v>9</v>
      </c>
      <c r="T363" s="74">
        <v>3</v>
      </c>
      <c r="U363" s="74">
        <v>3</v>
      </c>
      <c r="V363" s="74">
        <v>18</v>
      </c>
      <c r="W363" s="74">
        <v>3</v>
      </c>
      <c r="X363" s="74">
        <v>11</v>
      </c>
      <c r="Y363" s="74">
        <v>3</v>
      </c>
      <c r="Z363" s="74">
        <v>3</v>
      </c>
      <c r="AA363" s="74">
        <v>3</v>
      </c>
      <c r="AB363" s="74">
        <v>3</v>
      </c>
      <c r="AC363" s="74">
        <v>18</v>
      </c>
      <c r="AD363" s="74">
        <v>6</v>
      </c>
      <c r="AE363" s="74">
        <v>12</v>
      </c>
      <c r="AF363" s="74">
        <v>3</v>
      </c>
      <c r="AG363" s="74">
        <v>3</v>
      </c>
      <c r="AH363" s="74">
        <v>3</v>
      </c>
      <c r="AI363" s="74">
        <v>4</v>
      </c>
      <c r="AJ363" s="74">
        <v>9</v>
      </c>
      <c r="AK363" s="74">
        <v>9</v>
      </c>
      <c r="AL363" s="74">
        <v>9</v>
      </c>
      <c r="AM363" s="74">
        <v>4</v>
      </c>
      <c r="AN363" s="74">
        <v>6</v>
      </c>
      <c r="AO363">
        <v>6</v>
      </c>
      <c r="AP363">
        <v>6</v>
      </c>
      <c r="AQ363">
        <v>6</v>
      </c>
      <c r="AR363">
        <v>1</v>
      </c>
      <c r="AS363">
        <v>9</v>
      </c>
      <c r="AT363">
        <v>9</v>
      </c>
      <c r="AU363">
        <v>9</v>
      </c>
      <c r="AV363">
        <v>6</v>
      </c>
      <c r="AW363">
        <v>3</v>
      </c>
      <c r="AX363">
        <v>6</v>
      </c>
      <c r="AY363">
        <v>6</v>
      </c>
      <c r="AZ363">
        <v>1</v>
      </c>
    </row>
    <row r="364" spans="1:52" ht="16.5" x14ac:dyDescent="0.2">
      <c r="A364" s="74">
        <v>10360</v>
      </c>
      <c r="B364" s="74" t="s">
        <v>2479</v>
      </c>
      <c r="C364" s="74" t="s">
        <v>2112</v>
      </c>
      <c r="D364" s="74">
        <v>12</v>
      </c>
      <c r="E364" s="74">
        <v>15</v>
      </c>
      <c r="F364" s="74">
        <v>15</v>
      </c>
      <c r="G364" s="74">
        <v>12</v>
      </c>
      <c r="H364" s="74">
        <v>9</v>
      </c>
      <c r="I364" s="74">
        <v>15</v>
      </c>
      <c r="J364" s="74">
        <v>15</v>
      </c>
      <c r="K364" s="74">
        <v>15</v>
      </c>
      <c r="L364" s="74">
        <v>12</v>
      </c>
      <c r="M364" s="74">
        <v>9</v>
      </c>
      <c r="N364" s="74">
        <v>3</v>
      </c>
      <c r="O364" s="74">
        <v>16</v>
      </c>
      <c r="P364" s="74">
        <v>12</v>
      </c>
      <c r="Q364" s="74">
        <v>12</v>
      </c>
      <c r="R364" s="74">
        <v>9</v>
      </c>
      <c r="S364" s="74">
        <v>9</v>
      </c>
      <c r="T364" s="74">
        <v>3</v>
      </c>
      <c r="U364" s="74">
        <v>3</v>
      </c>
      <c r="V364" s="74">
        <v>18</v>
      </c>
      <c r="W364" s="74">
        <v>3</v>
      </c>
      <c r="X364" s="74">
        <v>11</v>
      </c>
      <c r="Y364" s="74">
        <v>3</v>
      </c>
      <c r="Z364" s="74">
        <v>3</v>
      </c>
      <c r="AA364" s="74">
        <v>3</v>
      </c>
      <c r="AB364" s="74">
        <v>3</v>
      </c>
      <c r="AC364" s="74">
        <v>18</v>
      </c>
      <c r="AD364" s="74">
        <v>6</v>
      </c>
      <c r="AE364" s="74">
        <v>12</v>
      </c>
      <c r="AF364" s="74">
        <v>3</v>
      </c>
      <c r="AG364" s="74">
        <v>3</v>
      </c>
      <c r="AH364" s="74">
        <v>3</v>
      </c>
      <c r="AI364" s="74">
        <v>5</v>
      </c>
      <c r="AJ364" s="74">
        <v>9</v>
      </c>
      <c r="AK364" s="74">
        <v>9</v>
      </c>
      <c r="AL364" s="74">
        <v>9</v>
      </c>
      <c r="AM364" s="74">
        <v>5</v>
      </c>
      <c r="AN364" s="74">
        <v>6</v>
      </c>
      <c r="AO364">
        <v>6</v>
      </c>
      <c r="AP364">
        <v>6</v>
      </c>
      <c r="AQ364">
        <v>6</v>
      </c>
      <c r="AR364">
        <v>1</v>
      </c>
      <c r="AS364">
        <v>9</v>
      </c>
      <c r="AT364">
        <v>9</v>
      </c>
      <c r="AU364">
        <v>9</v>
      </c>
      <c r="AV364">
        <v>6</v>
      </c>
      <c r="AW364">
        <v>3</v>
      </c>
      <c r="AX364">
        <v>6</v>
      </c>
      <c r="AY364">
        <v>6</v>
      </c>
      <c r="AZ364">
        <v>1</v>
      </c>
    </row>
    <row r="365" spans="1:52" ht="16.5" x14ac:dyDescent="0.2">
      <c r="A365" s="74">
        <v>10361</v>
      </c>
      <c r="B365" s="74" t="s">
        <v>2480</v>
      </c>
      <c r="C365" s="74" t="s">
        <v>2112</v>
      </c>
      <c r="D365" s="74">
        <v>12</v>
      </c>
      <c r="E365" s="74">
        <v>15</v>
      </c>
      <c r="F365" s="74">
        <v>15</v>
      </c>
      <c r="G365" s="74">
        <v>12</v>
      </c>
      <c r="H365" s="74">
        <v>9</v>
      </c>
      <c r="I365" s="74">
        <v>15</v>
      </c>
      <c r="J365" s="74">
        <v>15</v>
      </c>
      <c r="K365" s="74">
        <v>15</v>
      </c>
      <c r="L365" s="74">
        <v>12</v>
      </c>
      <c r="M365" s="74">
        <v>9</v>
      </c>
      <c r="N365" s="74">
        <v>3</v>
      </c>
      <c r="O365" s="74">
        <v>16</v>
      </c>
      <c r="P365" s="74">
        <v>12</v>
      </c>
      <c r="Q365" s="74">
        <v>12</v>
      </c>
      <c r="R365" s="74">
        <v>9</v>
      </c>
      <c r="S365" s="74">
        <v>9</v>
      </c>
      <c r="T365" s="74">
        <v>3</v>
      </c>
      <c r="U365" s="74">
        <v>3</v>
      </c>
      <c r="V365" s="74">
        <v>18</v>
      </c>
      <c r="W365" s="74">
        <v>3</v>
      </c>
      <c r="X365" s="74">
        <v>11</v>
      </c>
      <c r="Y365" s="74">
        <v>3</v>
      </c>
      <c r="Z365" s="74">
        <v>3</v>
      </c>
      <c r="AA365" s="74">
        <v>3</v>
      </c>
      <c r="AB365" s="74">
        <v>3</v>
      </c>
      <c r="AC365" s="74">
        <v>18</v>
      </c>
      <c r="AD365" s="74">
        <v>6</v>
      </c>
      <c r="AE365" s="74">
        <v>12</v>
      </c>
      <c r="AF365" s="74">
        <v>3</v>
      </c>
      <c r="AG365" s="74">
        <v>3</v>
      </c>
      <c r="AH365" s="74">
        <v>3</v>
      </c>
      <c r="AI365" s="74">
        <v>6</v>
      </c>
      <c r="AJ365" s="74">
        <v>9</v>
      </c>
      <c r="AK365" s="74">
        <v>9</v>
      </c>
      <c r="AL365" s="74">
        <v>9</v>
      </c>
      <c r="AM365" s="74">
        <v>6</v>
      </c>
      <c r="AN365" s="74">
        <v>6</v>
      </c>
      <c r="AO365">
        <v>6</v>
      </c>
      <c r="AP365">
        <v>6</v>
      </c>
      <c r="AQ365">
        <v>6</v>
      </c>
      <c r="AR365">
        <v>1</v>
      </c>
      <c r="AS365">
        <v>9</v>
      </c>
      <c r="AT365">
        <v>9</v>
      </c>
      <c r="AU365">
        <v>9</v>
      </c>
      <c r="AV365">
        <v>6</v>
      </c>
      <c r="AW365">
        <v>3</v>
      </c>
      <c r="AX365">
        <v>6</v>
      </c>
      <c r="AY365">
        <v>6</v>
      </c>
      <c r="AZ365">
        <v>1</v>
      </c>
    </row>
    <row r="366" spans="1:52" ht="16.5" x14ac:dyDescent="0.2">
      <c r="A366" s="74">
        <v>10362</v>
      </c>
      <c r="B366" s="74" t="s">
        <v>2481</v>
      </c>
      <c r="C366" s="74" t="s">
        <v>2119</v>
      </c>
      <c r="D366" s="74">
        <v>12</v>
      </c>
      <c r="E366" s="74">
        <v>15</v>
      </c>
      <c r="F366" s="74">
        <v>15</v>
      </c>
      <c r="G366" s="74">
        <v>12</v>
      </c>
      <c r="H366" s="74">
        <v>9</v>
      </c>
      <c r="I366" s="74">
        <v>15</v>
      </c>
      <c r="J366" s="74">
        <v>15</v>
      </c>
      <c r="K366" s="74">
        <v>15</v>
      </c>
      <c r="L366" s="74">
        <v>12</v>
      </c>
      <c r="M366" s="74">
        <v>9</v>
      </c>
      <c r="N366" s="74">
        <v>3</v>
      </c>
      <c r="O366" s="74">
        <v>16</v>
      </c>
      <c r="P366" s="74">
        <v>12</v>
      </c>
      <c r="Q366" s="74">
        <v>12</v>
      </c>
      <c r="R366" s="74">
        <v>9</v>
      </c>
      <c r="S366" s="74">
        <v>9</v>
      </c>
      <c r="T366" s="74">
        <v>3</v>
      </c>
      <c r="U366" s="74">
        <v>3</v>
      </c>
      <c r="V366" s="74">
        <v>18</v>
      </c>
      <c r="W366" s="74">
        <v>3</v>
      </c>
      <c r="X366" s="74">
        <v>11</v>
      </c>
      <c r="Y366" s="74">
        <v>3</v>
      </c>
      <c r="Z366" s="74">
        <v>3</v>
      </c>
      <c r="AA366" s="74">
        <v>3</v>
      </c>
      <c r="AB366" s="74">
        <v>3</v>
      </c>
      <c r="AC366" s="74">
        <v>18</v>
      </c>
      <c r="AD366" s="74">
        <v>6</v>
      </c>
      <c r="AE366" s="74">
        <v>12</v>
      </c>
      <c r="AF366" s="74">
        <v>3</v>
      </c>
      <c r="AG366" s="74">
        <v>3</v>
      </c>
      <c r="AH366" s="74">
        <v>3</v>
      </c>
      <c r="AI366" s="74">
        <v>6</v>
      </c>
      <c r="AJ366" s="74">
        <v>9</v>
      </c>
      <c r="AK366" s="74">
        <v>9</v>
      </c>
      <c r="AL366" s="74">
        <v>9</v>
      </c>
      <c r="AM366" s="74">
        <v>6</v>
      </c>
      <c r="AN366" s="74">
        <v>6</v>
      </c>
      <c r="AO366">
        <v>6</v>
      </c>
      <c r="AP366">
        <v>6</v>
      </c>
      <c r="AQ366">
        <v>6</v>
      </c>
      <c r="AR366">
        <v>1</v>
      </c>
      <c r="AS366">
        <v>9</v>
      </c>
      <c r="AT366">
        <v>9</v>
      </c>
      <c r="AU366">
        <v>9</v>
      </c>
      <c r="AV366">
        <v>6</v>
      </c>
      <c r="AW366">
        <v>4</v>
      </c>
      <c r="AX366">
        <v>6</v>
      </c>
      <c r="AY366">
        <v>6</v>
      </c>
      <c r="AZ366">
        <v>1</v>
      </c>
    </row>
    <row r="367" spans="1:52" ht="16.5" x14ac:dyDescent="0.2">
      <c r="A367" s="74">
        <v>10363</v>
      </c>
      <c r="B367" s="74" t="s">
        <v>2482</v>
      </c>
      <c r="C367" s="74" t="s">
        <v>2119</v>
      </c>
      <c r="D367" s="74">
        <v>12</v>
      </c>
      <c r="E367" s="74">
        <v>15</v>
      </c>
      <c r="F367" s="74">
        <v>15</v>
      </c>
      <c r="G367" s="74">
        <v>12</v>
      </c>
      <c r="H367" s="74">
        <v>9</v>
      </c>
      <c r="I367" s="74">
        <v>15</v>
      </c>
      <c r="J367" s="74">
        <v>15</v>
      </c>
      <c r="K367" s="74">
        <v>15</v>
      </c>
      <c r="L367" s="74">
        <v>12</v>
      </c>
      <c r="M367" s="74">
        <v>9</v>
      </c>
      <c r="N367" s="74">
        <v>3</v>
      </c>
      <c r="O367" s="74">
        <v>16</v>
      </c>
      <c r="P367" s="74">
        <v>12</v>
      </c>
      <c r="Q367" s="74">
        <v>12</v>
      </c>
      <c r="R367" s="74">
        <v>9</v>
      </c>
      <c r="S367" s="74">
        <v>9</v>
      </c>
      <c r="T367" s="74">
        <v>3</v>
      </c>
      <c r="U367" s="74">
        <v>3</v>
      </c>
      <c r="V367" s="74">
        <v>18</v>
      </c>
      <c r="W367" s="74">
        <v>3</v>
      </c>
      <c r="X367" s="74">
        <v>11</v>
      </c>
      <c r="Y367" s="74">
        <v>3</v>
      </c>
      <c r="Z367" s="74">
        <v>3</v>
      </c>
      <c r="AA367" s="74">
        <v>3</v>
      </c>
      <c r="AB367" s="74">
        <v>3</v>
      </c>
      <c r="AC367" s="74">
        <v>18</v>
      </c>
      <c r="AD367" s="74">
        <v>6</v>
      </c>
      <c r="AE367" s="74">
        <v>12</v>
      </c>
      <c r="AF367" s="74">
        <v>3</v>
      </c>
      <c r="AG367" s="74">
        <v>3</v>
      </c>
      <c r="AH367" s="74">
        <v>3</v>
      </c>
      <c r="AI367" s="74">
        <v>6</v>
      </c>
      <c r="AJ367" s="74">
        <v>9</v>
      </c>
      <c r="AK367" s="74">
        <v>9</v>
      </c>
      <c r="AL367" s="74">
        <v>9</v>
      </c>
      <c r="AM367" s="74">
        <v>6</v>
      </c>
      <c r="AN367" s="74">
        <v>6</v>
      </c>
      <c r="AO367">
        <v>6</v>
      </c>
      <c r="AP367">
        <v>6</v>
      </c>
      <c r="AQ367">
        <v>6</v>
      </c>
      <c r="AR367">
        <v>1</v>
      </c>
      <c r="AS367">
        <v>9</v>
      </c>
      <c r="AT367">
        <v>9</v>
      </c>
      <c r="AU367">
        <v>9</v>
      </c>
      <c r="AV367">
        <v>6</v>
      </c>
      <c r="AW367">
        <v>5</v>
      </c>
      <c r="AX367">
        <v>6</v>
      </c>
      <c r="AY367">
        <v>6</v>
      </c>
      <c r="AZ367">
        <v>1</v>
      </c>
    </row>
    <row r="368" spans="1:52" ht="16.5" x14ac:dyDescent="0.2">
      <c r="A368" s="74">
        <v>10364</v>
      </c>
      <c r="B368" s="74" t="s">
        <v>2483</v>
      </c>
      <c r="C368" s="74" t="s">
        <v>2119</v>
      </c>
      <c r="D368" s="74">
        <v>12</v>
      </c>
      <c r="E368" s="74">
        <v>15</v>
      </c>
      <c r="F368" s="74">
        <v>15</v>
      </c>
      <c r="G368" s="74">
        <v>12</v>
      </c>
      <c r="H368" s="74">
        <v>9</v>
      </c>
      <c r="I368" s="74">
        <v>15</v>
      </c>
      <c r="J368" s="74">
        <v>15</v>
      </c>
      <c r="K368" s="74">
        <v>15</v>
      </c>
      <c r="L368" s="74">
        <v>12</v>
      </c>
      <c r="M368" s="74">
        <v>9</v>
      </c>
      <c r="N368" s="74">
        <v>3</v>
      </c>
      <c r="O368" s="74">
        <v>16</v>
      </c>
      <c r="P368" s="74">
        <v>12</v>
      </c>
      <c r="Q368" s="74">
        <v>12</v>
      </c>
      <c r="R368" s="74">
        <v>9</v>
      </c>
      <c r="S368" s="74">
        <v>9</v>
      </c>
      <c r="T368" s="74">
        <v>3</v>
      </c>
      <c r="U368" s="74">
        <v>3</v>
      </c>
      <c r="V368" s="74">
        <v>18</v>
      </c>
      <c r="W368" s="74">
        <v>3</v>
      </c>
      <c r="X368" s="74">
        <v>11</v>
      </c>
      <c r="Y368" s="74">
        <v>3</v>
      </c>
      <c r="Z368" s="74">
        <v>3</v>
      </c>
      <c r="AA368" s="74">
        <v>3</v>
      </c>
      <c r="AB368" s="74">
        <v>3</v>
      </c>
      <c r="AC368" s="74">
        <v>18</v>
      </c>
      <c r="AD368" s="74">
        <v>6</v>
      </c>
      <c r="AE368" s="74">
        <v>12</v>
      </c>
      <c r="AF368" s="74">
        <v>3</v>
      </c>
      <c r="AG368" s="74">
        <v>3</v>
      </c>
      <c r="AH368" s="74">
        <v>3</v>
      </c>
      <c r="AI368" s="74">
        <v>6</v>
      </c>
      <c r="AJ368" s="74">
        <v>9</v>
      </c>
      <c r="AK368" s="74">
        <v>9</v>
      </c>
      <c r="AL368" s="74">
        <v>9</v>
      </c>
      <c r="AM368" s="74">
        <v>6</v>
      </c>
      <c r="AN368" s="74">
        <v>6</v>
      </c>
      <c r="AO368">
        <v>6</v>
      </c>
      <c r="AP368">
        <v>6</v>
      </c>
      <c r="AQ368">
        <v>6</v>
      </c>
      <c r="AR368">
        <v>1</v>
      </c>
      <c r="AS368">
        <v>9</v>
      </c>
      <c r="AT368">
        <v>9</v>
      </c>
      <c r="AU368">
        <v>9</v>
      </c>
      <c r="AV368">
        <v>6</v>
      </c>
      <c r="AW368">
        <v>6</v>
      </c>
      <c r="AX368">
        <v>6</v>
      </c>
      <c r="AY368">
        <v>6</v>
      </c>
      <c r="AZ368">
        <v>1</v>
      </c>
    </row>
    <row r="369" spans="1:52" ht="16.5" x14ac:dyDescent="0.2">
      <c r="A369" s="74">
        <v>10365</v>
      </c>
      <c r="B369" s="74" t="s">
        <v>2484</v>
      </c>
      <c r="C369" s="74" t="s">
        <v>3495</v>
      </c>
      <c r="D369" s="74">
        <v>12</v>
      </c>
      <c r="E369" s="74">
        <v>15</v>
      </c>
      <c r="F369" s="74">
        <v>15</v>
      </c>
      <c r="G369" s="74">
        <v>12</v>
      </c>
      <c r="H369" s="74">
        <v>9</v>
      </c>
      <c r="I369" s="74">
        <v>15</v>
      </c>
      <c r="J369" s="74">
        <v>15</v>
      </c>
      <c r="K369" s="74">
        <v>15</v>
      </c>
      <c r="L369" s="74">
        <v>12</v>
      </c>
      <c r="M369" s="74">
        <v>9</v>
      </c>
      <c r="N369" s="74">
        <v>3</v>
      </c>
      <c r="O369" s="74">
        <v>16</v>
      </c>
      <c r="P369" s="74">
        <v>12</v>
      </c>
      <c r="Q369" s="74">
        <v>12</v>
      </c>
      <c r="R369" s="74">
        <v>9</v>
      </c>
      <c r="S369" s="74">
        <v>9</v>
      </c>
      <c r="T369" s="74">
        <v>3</v>
      </c>
      <c r="U369" s="74">
        <v>3</v>
      </c>
      <c r="V369" s="74">
        <v>18</v>
      </c>
      <c r="W369" s="74">
        <v>3</v>
      </c>
      <c r="X369" s="74">
        <v>11</v>
      </c>
      <c r="Y369" s="74">
        <v>3</v>
      </c>
      <c r="Z369" s="74">
        <v>3</v>
      </c>
      <c r="AA369" s="74">
        <v>3</v>
      </c>
      <c r="AB369" s="74">
        <v>3</v>
      </c>
      <c r="AC369" s="74">
        <v>18</v>
      </c>
      <c r="AD369" s="74">
        <v>6</v>
      </c>
      <c r="AE369" s="74">
        <v>12</v>
      </c>
      <c r="AF369" s="74">
        <v>3</v>
      </c>
      <c r="AG369" s="74">
        <v>3</v>
      </c>
      <c r="AH369" s="74">
        <v>3</v>
      </c>
      <c r="AI369" s="74">
        <v>6</v>
      </c>
      <c r="AJ369" s="74">
        <v>9</v>
      </c>
      <c r="AK369" s="74">
        <v>9</v>
      </c>
      <c r="AL369" s="74">
        <v>9</v>
      </c>
      <c r="AM369" s="74">
        <v>6</v>
      </c>
      <c r="AN369" s="74">
        <v>6</v>
      </c>
      <c r="AO369">
        <v>6</v>
      </c>
      <c r="AP369">
        <v>6</v>
      </c>
      <c r="AQ369">
        <v>6</v>
      </c>
      <c r="AR369">
        <v>2</v>
      </c>
      <c r="AS369">
        <v>9</v>
      </c>
      <c r="AT369">
        <v>9</v>
      </c>
      <c r="AU369">
        <v>9</v>
      </c>
      <c r="AV369">
        <v>6</v>
      </c>
      <c r="AW369">
        <v>6</v>
      </c>
      <c r="AX369">
        <v>6</v>
      </c>
      <c r="AY369">
        <v>6</v>
      </c>
      <c r="AZ369">
        <v>2</v>
      </c>
    </row>
    <row r="370" spans="1:52" ht="16.5" x14ac:dyDescent="0.2">
      <c r="A370" s="74">
        <v>10366</v>
      </c>
      <c r="B370" s="74" t="s">
        <v>2485</v>
      </c>
      <c r="C370" s="74" t="s">
        <v>3495</v>
      </c>
      <c r="D370" s="74">
        <v>12</v>
      </c>
      <c r="E370" s="74">
        <v>15</v>
      </c>
      <c r="F370" s="74">
        <v>15</v>
      </c>
      <c r="G370" s="74">
        <v>12</v>
      </c>
      <c r="H370" s="74">
        <v>9</v>
      </c>
      <c r="I370" s="74">
        <v>15</v>
      </c>
      <c r="J370" s="74">
        <v>15</v>
      </c>
      <c r="K370" s="74">
        <v>15</v>
      </c>
      <c r="L370" s="74">
        <v>12</v>
      </c>
      <c r="M370" s="74">
        <v>9</v>
      </c>
      <c r="N370" s="74">
        <v>3</v>
      </c>
      <c r="O370" s="74">
        <v>16</v>
      </c>
      <c r="P370" s="74">
        <v>12</v>
      </c>
      <c r="Q370" s="74">
        <v>12</v>
      </c>
      <c r="R370" s="74">
        <v>9</v>
      </c>
      <c r="S370" s="74">
        <v>9</v>
      </c>
      <c r="T370" s="74">
        <v>3</v>
      </c>
      <c r="U370" s="74">
        <v>3</v>
      </c>
      <c r="V370" s="74">
        <v>18</v>
      </c>
      <c r="W370" s="74">
        <v>3</v>
      </c>
      <c r="X370" s="74">
        <v>11</v>
      </c>
      <c r="Y370" s="74">
        <v>3</v>
      </c>
      <c r="Z370" s="74">
        <v>3</v>
      </c>
      <c r="AA370" s="74">
        <v>3</v>
      </c>
      <c r="AB370" s="74">
        <v>3</v>
      </c>
      <c r="AC370" s="74">
        <v>18</v>
      </c>
      <c r="AD370" s="74">
        <v>6</v>
      </c>
      <c r="AE370" s="74">
        <v>12</v>
      </c>
      <c r="AF370" s="74">
        <v>3</v>
      </c>
      <c r="AG370" s="74">
        <v>3</v>
      </c>
      <c r="AH370" s="74">
        <v>3</v>
      </c>
      <c r="AI370" s="74">
        <v>6</v>
      </c>
      <c r="AJ370" s="74">
        <v>9</v>
      </c>
      <c r="AK370" s="74">
        <v>9</v>
      </c>
      <c r="AL370" s="74">
        <v>9</v>
      </c>
      <c r="AM370" s="74">
        <v>6</v>
      </c>
      <c r="AN370" s="74">
        <v>6</v>
      </c>
      <c r="AO370">
        <v>6</v>
      </c>
      <c r="AP370">
        <v>6</v>
      </c>
      <c r="AQ370">
        <v>6</v>
      </c>
      <c r="AR370">
        <v>3</v>
      </c>
      <c r="AS370">
        <v>9</v>
      </c>
      <c r="AT370">
        <v>9</v>
      </c>
      <c r="AU370">
        <v>9</v>
      </c>
      <c r="AV370">
        <v>6</v>
      </c>
      <c r="AW370">
        <v>6</v>
      </c>
      <c r="AX370">
        <v>6</v>
      </c>
      <c r="AY370">
        <v>6</v>
      </c>
      <c r="AZ370">
        <v>3</v>
      </c>
    </row>
    <row r="371" spans="1:52" ht="16.5" x14ac:dyDescent="0.2">
      <c r="A371" s="74">
        <v>10367</v>
      </c>
      <c r="B371" s="74" t="s">
        <v>2486</v>
      </c>
      <c r="C371" s="74" t="s">
        <v>2109</v>
      </c>
      <c r="D371" s="74">
        <v>12</v>
      </c>
      <c r="E371" s="74">
        <v>15</v>
      </c>
      <c r="F371" s="74">
        <v>15</v>
      </c>
      <c r="G371" s="74">
        <v>12</v>
      </c>
      <c r="H371" s="74">
        <v>9</v>
      </c>
      <c r="I371" s="74">
        <v>15</v>
      </c>
      <c r="J371" s="74">
        <v>15</v>
      </c>
      <c r="K371" s="74">
        <v>15</v>
      </c>
      <c r="L371" s="74">
        <v>12</v>
      </c>
      <c r="M371" s="74">
        <v>9</v>
      </c>
      <c r="N371" s="74">
        <v>3</v>
      </c>
      <c r="O371" s="74">
        <v>16</v>
      </c>
      <c r="P371" s="74">
        <v>12</v>
      </c>
      <c r="Q371" s="74">
        <v>12</v>
      </c>
      <c r="R371" s="74">
        <v>9</v>
      </c>
      <c r="S371" s="74">
        <v>9</v>
      </c>
      <c r="T371" s="74">
        <v>3</v>
      </c>
      <c r="U371" s="74">
        <v>3</v>
      </c>
      <c r="V371" s="74">
        <v>18</v>
      </c>
      <c r="W371" s="74">
        <v>3</v>
      </c>
      <c r="X371" s="74">
        <v>11</v>
      </c>
      <c r="Y371" s="74">
        <v>3</v>
      </c>
      <c r="Z371" s="74">
        <v>3</v>
      </c>
      <c r="AA371" s="74">
        <v>3</v>
      </c>
      <c r="AB371" s="74">
        <v>3</v>
      </c>
      <c r="AC371" s="74">
        <v>18</v>
      </c>
      <c r="AD371" s="74">
        <v>6</v>
      </c>
      <c r="AE371" s="74">
        <v>12</v>
      </c>
      <c r="AF371" s="74">
        <v>3</v>
      </c>
      <c r="AG371" s="74">
        <v>3</v>
      </c>
      <c r="AH371" s="74">
        <v>3</v>
      </c>
      <c r="AI371" s="74">
        <v>6</v>
      </c>
      <c r="AJ371" s="74">
        <v>10</v>
      </c>
      <c r="AK371" s="74">
        <v>9</v>
      </c>
      <c r="AL371" s="74">
        <v>9</v>
      </c>
      <c r="AM371" s="74">
        <v>6</v>
      </c>
      <c r="AN371" s="74">
        <v>6</v>
      </c>
      <c r="AO371">
        <v>6</v>
      </c>
      <c r="AP371">
        <v>6</v>
      </c>
      <c r="AQ371">
        <v>6</v>
      </c>
      <c r="AR371">
        <v>3</v>
      </c>
      <c r="AS371">
        <v>9</v>
      </c>
      <c r="AT371">
        <v>9</v>
      </c>
      <c r="AU371">
        <v>9</v>
      </c>
      <c r="AV371">
        <v>6</v>
      </c>
      <c r="AW371">
        <v>6</v>
      </c>
      <c r="AX371">
        <v>6</v>
      </c>
      <c r="AY371">
        <v>6</v>
      </c>
      <c r="AZ371">
        <v>3</v>
      </c>
    </row>
    <row r="372" spans="1:52" ht="16.5" x14ac:dyDescent="0.2">
      <c r="A372" s="74">
        <v>10368</v>
      </c>
      <c r="B372" s="74" t="s">
        <v>2487</v>
      </c>
      <c r="C372" s="74" t="s">
        <v>2109</v>
      </c>
      <c r="D372" s="74">
        <v>12</v>
      </c>
      <c r="E372" s="74">
        <v>15</v>
      </c>
      <c r="F372" s="74">
        <v>15</v>
      </c>
      <c r="G372" s="74">
        <v>12</v>
      </c>
      <c r="H372" s="74">
        <v>9</v>
      </c>
      <c r="I372" s="74">
        <v>15</v>
      </c>
      <c r="J372" s="74">
        <v>15</v>
      </c>
      <c r="K372" s="74">
        <v>15</v>
      </c>
      <c r="L372" s="74">
        <v>12</v>
      </c>
      <c r="M372" s="74">
        <v>9</v>
      </c>
      <c r="N372" s="74">
        <v>3</v>
      </c>
      <c r="O372" s="74">
        <v>16</v>
      </c>
      <c r="P372" s="74">
        <v>12</v>
      </c>
      <c r="Q372" s="74">
        <v>12</v>
      </c>
      <c r="R372" s="74">
        <v>9</v>
      </c>
      <c r="S372" s="74">
        <v>9</v>
      </c>
      <c r="T372" s="74">
        <v>3</v>
      </c>
      <c r="U372" s="74">
        <v>3</v>
      </c>
      <c r="V372" s="74">
        <v>18</v>
      </c>
      <c r="W372" s="74">
        <v>3</v>
      </c>
      <c r="X372" s="74">
        <v>11</v>
      </c>
      <c r="Y372" s="74">
        <v>3</v>
      </c>
      <c r="Z372" s="74">
        <v>3</v>
      </c>
      <c r="AA372" s="74">
        <v>3</v>
      </c>
      <c r="AB372" s="74">
        <v>3</v>
      </c>
      <c r="AC372" s="74">
        <v>18</v>
      </c>
      <c r="AD372" s="74">
        <v>6</v>
      </c>
      <c r="AE372" s="74">
        <v>12</v>
      </c>
      <c r="AF372" s="74">
        <v>3</v>
      </c>
      <c r="AG372" s="74">
        <v>3</v>
      </c>
      <c r="AH372" s="74">
        <v>3</v>
      </c>
      <c r="AI372" s="74">
        <v>6</v>
      </c>
      <c r="AJ372" s="74">
        <v>11</v>
      </c>
      <c r="AK372" s="74">
        <v>9</v>
      </c>
      <c r="AL372" s="74">
        <v>9</v>
      </c>
      <c r="AM372" s="74">
        <v>6</v>
      </c>
      <c r="AN372" s="74">
        <v>6</v>
      </c>
      <c r="AO372">
        <v>6</v>
      </c>
      <c r="AP372">
        <v>6</v>
      </c>
      <c r="AQ372">
        <v>6</v>
      </c>
      <c r="AR372">
        <v>3</v>
      </c>
      <c r="AS372">
        <v>9</v>
      </c>
      <c r="AT372">
        <v>9</v>
      </c>
      <c r="AU372">
        <v>9</v>
      </c>
      <c r="AV372">
        <v>6</v>
      </c>
      <c r="AW372">
        <v>6</v>
      </c>
      <c r="AX372">
        <v>6</v>
      </c>
      <c r="AY372">
        <v>6</v>
      </c>
      <c r="AZ372">
        <v>3</v>
      </c>
    </row>
    <row r="373" spans="1:52" ht="16.5" x14ac:dyDescent="0.2">
      <c r="A373" s="74">
        <v>10369</v>
      </c>
      <c r="B373" s="74" t="s">
        <v>2488</v>
      </c>
      <c r="C373" s="74" t="s">
        <v>2111</v>
      </c>
      <c r="D373" s="74">
        <v>12</v>
      </c>
      <c r="E373" s="74">
        <v>15</v>
      </c>
      <c r="F373" s="74">
        <v>15</v>
      </c>
      <c r="G373" s="74">
        <v>12</v>
      </c>
      <c r="H373" s="74">
        <v>9</v>
      </c>
      <c r="I373" s="74">
        <v>15</v>
      </c>
      <c r="J373" s="74">
        <v>15</v>
      </c>
      <c r="K373" s="74">
        <v>15</v>
      </c>
      <c r="L373" s="74">
        <v>12</v>
      </c>
      <c r="M373" s="74">
        <v>9</v>
      </c>
      <c r="N373" s="74">
        <v>3</v>
      </c>
      <c r="O373" s="74">
        <v>16</v>
      </c>
      <c r="P373" s="74">
        <v>12</v>
      </c>
      <c r="Q373" s="74">
        <v>12</v>
      </c>
      <c r="R373" s="74">
        <v>9</v>
      </c>
      <c r="S373" s="74">
        <v>9</v>
      </c>
      <c r="T373" s="74">
        <v>3</v>
      </c>
      <c r="U373" s="74">
        <v>3</v>
      </c>
      <c r="V373" s="74">
        <v>18</v>
      </c>
      <c r="W373" s="74">
        <v>3</v>
      </c>
      <c r="X373" s="74">
        <v>11</v>
      </c>
      <c r="Y373" s="74">
        <v>3</v>
      </c>
      <c r="Z373" s="74">
        <v>3</v>
      </c>
      <c r="AA373" s="74">
        <v>3</v>
      </c>
      <c r="AB373" s="74">
        <v>3</v>
      </c>
      <c r="AC373" s="74">
        <v>18</v>
      </c>
      <c r="AD373" s="74">
        <v>6</v>
      </c>
      <c r="AE373" s="74">
        <v>12</v>
      </c>
      <c r="AF373" s="74">
        <v>3</v>
      </c>
      <c r="AG373" s="74">
        <v>3</v>
      </c>
      <c r="AH373" s="74">
        <v>3</v>
      </c>
      <c r="AI373" s="74">
        <v>6</v>
      </c>
      <c r="AJ373" s="74">
        <v>11</v>
      </c>
      <c r="AK373" s="74">
        <v>9</v>
      </c>
      <c r="AL373" s="74">
        <v>10</v>
      </c>
      <c r="AM373" s="74">
        <v>6</v>
      </c>
      <c r="AN373" s="74">
        <v>6</v>
      </c>
      <c r="AO373">
        <v>6</v>
      </c>
      <c r="AP373">
        <v>6</v>
      </c>
      <c r="AQ373">
        <v>6</v>
      </c>
      <c r="AR373">
        <v>3</v>
      </c>
      <c r="AS373">
        <v>9</v>
      </c>
      <c r="AT373">
        <v>9</v>
      </c>
      <c r="AU373">
        <v>9</v>
      </c>
      <c r="AV373">
        <v>6</v>
      </c>
      <c r="AW373">
        <v>6</v>
      </c>
      <c r="AX373">
        <v>6</v>
      </c>
      <c r="AY373">
        <v>6</v>
      </c>
      <c r="AZ373">
        <v>3</v>
      </c>
    </row>
    <row r="374" spans="1:52" ht="16.5" x14ac:dyDescent="0.2">
      <c r="A374" s="74">
        <v>10370</v>
      </c>
      <c r="B374" s="74" t="s">
        <v>2489</v>
      </c>
      <c r="C374" s="74" t="s">
        <v>2111</v>
      </c>
      <c r="D374" s="74">
        <v>12</v>
      </c>
      <c r="E374" s="74">
        <v>15</v>
      </c>
      <c r="F374" s="74">
        <v>15</v>
      </c>
      <c r="G374" s="74">
        <v>12</v>
      </c>
      <c r="H374" s="74">
        <v>9</v>
      </c>
      <c r="I374" s="74">
        <v>15</v>
      </c>
      <c r="J374" s="74">
        <v>15</v>
      </c>
      <c r="K374" s="74">
        <v>15</v>
      </c>
      <c r="L374" s="74">
        <v>12</v>
      </c>
      <c r="M374" s="74">
        <v>9</v>
      </c>
      <c r="N374" s="74">
        <v>3</v>
      </c>
      <c r="O374" s="74">
        <v>16</v>
      </c>
      <c r="P374" s="74">
        <v>12</v>
      </c>
      <c r="Q374" s="74">
        <v>12</v>
      </c>
      <c r="R374" s="74">
        <v>9</v>
      </c>
      <c r="S374" s="74">
        <v>9</v>
      </c>
      <c r="T374" s="74">
        <v>3</v>
      </c>
      <c r="U374" s="74">
        <v>3</v>
      </c>
      <c r="V374" s="74">
        <v>18</v>
      </c>
      <c r="W374" s="74">
        <v>3</v>
      </c>
      <c r="X374" s="74">
        <v>11</v>
      </c>
      <c r="Y374" s="74">
        <v>3</v>
      </c>
      <c r="Z374" s="74">
        <v>3</v>
      </c>
      <c r="AA374" s="74">
        <v>3</v>
      </c>
      <c r="AB374" s="74">
        <v>3</v>
      </c>
      <c r="AC374" s="74">
        <v>18</v>
      </c>
      <c r="AD374" s="74">
        <v>6</v>
      </c>
      <c r="AE374" s="74">
        <v>12</v>
      </c>
      <c r="AF374" s="74">
        <v>3</v>
      </c>
      <c r="AG374" s="74">
        <v>3</v>
      </c>
      <c r="AH374" s="74">
        <v>3</v>
      </c>
      <c r="AI374" s="74">
        <v>6</v>
      </c>
      <c r="AJ374" s="74">
        <v>11</v>
      </c>
      <c r="AK374" s="74">
        <v>9</v>
      </c>
      <c r="AL374" s="74">
        <v>11</v>
      </c>
      <c r="AM374" s="74">
        <v>6</v>
      </c>
      <c r="AN374" s="74">
        <v>6</v>
      </c>
      <c r="AO374">
        <v>6</v>
      </c>
      <c r="AP374">
        <v>6</v>
      </c>
      <c r="AQ374">
        <v>6</v>
      </c>
      <c r="AR374">
        <v>3</v>
      </c>
      <c r="AS374">
        <v>9</v>
      </c>
      <c r="AT374">
        <v>9</v>
      </c>
      <c r="AU374">
        <v>9</v>
      </c>
      <c r="AV374">
        <v>6</v>
      </c>
      <c r="AW374">
        <v>6</v>
      </c>
      <c r="AX374">
        <v>6</v>
      </c>
      <c r="AY374">
        <v>6</v>
      </c>
      <c r="AZ374">
        <v>3</v>
      </c>
    </row>
    <row r="375" spans="1:52" ht="16.5" x14ac:dyDescent="0.2">
      <c r="A375" s="74">
        <v>10371</v>
      </c>
      <c r="B375" s="74" t="s">
        <v>2490</v>
      </c>
      <c r="C375" s="74" t="s">
        <v>2115</v>
      </c>
      <c r="D375" s="74">
        <v>12</v>
      </c>
      <c r="E375" s="74">
        <v>15</v>
      </c>
      <c r="F375" s="74">
        <v>15</v>
      </c>
      <c r="G375" s="74">
        <v>12</v>
      </c>
      <c r="H375" s="74">
        <v>9</v>
      </c>
      <c r="I375" s="74">
        <v>15</v>
      </c>
      <c r="J375" s="74">
        <v>15</v>
      </c>
      <c r="K375" s="74">
        <v>15</v>
      </c>
      <c r="L375" s="74">
        <v>12</v>
      </c>
      <c r="M375" s="74">
        <v>9</v>
      </c>
      <c r="N375" s="74">
        <v>3</v>
      </c>
      <c r="O375" s="74">
        <v>16</v>
      </c>
      <c r="P375" s="74">
        <v>12</v>
      </c>
      <c r="Q375" s="74">
        <v>12</v>
      </c>
      <c r="R375" s="74">
        <v>9</v>
      </c>
      <c r="S375" s="74">
        <v>9</v>
      </c>
      <c r="T375" s="74">
        <v>3</v>
      </c>
      <c r="U375" s="74">
        <v>3</v>
      </c>
      <c r="V375" s="74">
        <v>18</v>
      </c>
      <c r="W375" s="74">
        <v>3</v>
      </c>
      <c r="X375" s="74">
        <v>11</v>
      </c>
      <c r="Y375" s="74">
        <v>3</v>
      </c>
      <c r="Z375" s="74">
        <v>3</v>
      </c>
      <c r="AA375" s="74">
        <v>3</v>
      </c>
      <c r="AB375" s="74">
        <v>3</v>
      </c>
      <c r="AC375" s="74">
        <v>18</v>
      </c>
      <c r="AD375" s="74">
        <v>6</v>
      </c>
      <c r="AE375" s="74">
        <v>12</v>
      </c>
      <c r="AF375" s="74">
        <v>3</v>
      </c>
      <c r="AG375" s="74">
        <v>3</v>
      </c>
      <c r="AH375" s="74">
        <v>3</v>
      </c>
      <c r="AI375" s="74">
        <v>6</v>
      </c>
      <c r="AJ375" s="74">
        <v>11</v>
      </c>
      <c r="AK375" s="74">
        <v>9</v>
      </c>
      <c r="AL375" s="74">
        <v>11</v>
      </c>
      <c r="AM375" s="74">
        <v>6</v>
      </c>
      <c r="AN375" s="74">
        <v>6</v>
      </c>
      <c r="AO375">
        <v>6</v>
      </c>
      <c r="AP375">
        <v>6</v>
      </c>
      <c r="AQ375">
        <v>6</v>
      </c>
      <c r="AR375">
        <v>3</v>
      </c>
      <c r="AS375">
        <v>10</v>
      </c>
      <c r="AT375">
        <v>9</v>
      </c>
      <c r="AU375">
        <v>9</v>
      </c>
      <c r="AV375">
        <v>6</v>
      </c>
      <c r="AW375">
        <v>6</v>
      </c>
      <c r="AX375">
        <v>6</v>
      </c>
      <c r="AY375">
        <v>6</v>
      </c>
      <c r="AZ375">
        <v>3</v>
      </c>
    </row>
    <row r="376" spans="1:52" ht="16.5" x14ac:dyDescent="0.2">
      <c r="A376" s="74">
        <v>10372</v>
      </c>
      <c r="B376" s="74" t="s">
        <v>2491</v>
      </c>
      <c r="C376" s="74" t="s">
        <v>2115</v>
      </c>
      <c r="D376" s="74">
        <v>12</v>
      </c>
      <c r="E376" s="74">
        <v>15</v>
      </c>
      <c r="F376" s="74">
        <v>15</v>
      </c>
      <c r="G376" s="74">
        <v>12</v>
      </c>
      <c r="H376" s="74">
        <v>9</v>
      </c>
      <c r="I376" s="74">
        <v>15</v>
      </c>
      <c r="J376" s="74">
        <v>15</v>
      </c>
      <c r="K376" s="74">
        <v>15</v>
      </c>
      <c r="L376" s="74">
        <v>12</v>
      </c>
      <c r="M376" s="74">
        <v>9</v>
      </c>
      <c r="N376" s="74">
        <v>3</v>
      </c>
      <c r="O376" s="74">
        <v>16</v>
      </c>
      <c r="P376" s="74">
        <v>12</v>
      </c>
      <c r="Q376" s="74">
        <v>12</v>
      </c>
      <c r="R376" s="74">
        <v>9</v>
      </c>
      <c r="S376" s="74">
        <v>9</v>
      </c>
      <c r="T376" s="74">
        <v>3</v>
      </c>
      <c r="U376" s="74">
        <v>3</v>
      </c>
      <c r="V376" s="74">
        <v>18</v>
      </c>
      <c r="W376" s="74">
        <v>3</v>
      </c>
      <c r="X376" s="74">
        <v>11</v>
      </c>
      <c r="Y376" s="74">
        <v>3</v>
      </c>
      <c r="Z376" s="74">
        <v>3</v>
      </c>
      <c r="AA376" s="74">
        <v>3</v>
      </c>
      <c r="AB376" s="74">
        <v>3</v>
      </c>
      <c r="AC376" s="74">
        <v>18</v>
      </c>
      <c r="AD376" s="74">
        <v>6</v>
      </c>
      <c r="AE376" s="74">
        <v>12</v>
      </c>
      <c r="AF376" s="74">
        <v>3</v>
      </c>
      <c r="AG376" s="74">
        <v>3</v>
      </c>
      <c r="AH376" s="74">
        <v>3</v>
      </c>
      <c r="AI376" s="74">
        <v>6</v>
      </c>
      <c r="AJ376" s="74">
        <v>11</v>
      </c>
      <c r="AK376" s="74">
        <v>9</v>
      </c>
      <c r="AL376" s="74">
        <v>11</v>
      </c>
      <c r="AM376" s="74">
        <v>6</v>
      </c>
      <c r="AN376" s="74">
        <v>6</v>
      </c>
      <c r="AO376">
        <v>6</v>
      </c>
      <c r="AP376">
        <v>6</v>
      </c>
      <c r="AQ376">
        <v>6</v>
      </c>
      <c r="AR376">
        <v>3</v>
      </c>
      <c r="AS376">
        <v>11</v>
      </c>
      <c r="AT376">
        <v>9</v>
      </c>
      <c r="AU376">
        <v>9</v>
      </c>
      <c r="AV376">
        <v>6</v>
      </c>
      <c r="AW376">
        <v>6</v>
      </c>
      <c r="AX376">
        <v>6</v>
      </c>
      <c r="AY376">
        <v>6</v>
      </c>
      <c r="AZ376">
        <v>3</v>
      </c>
    </row>
    <row r="377" spans="1:52" ht="16.5" x14ac:dyDescent="0.2">
      <c r="A377" s="74">
        <v>10373</v>
      </c>
      <c r="B377" s="74" t="s">
        <v>2492</v>
      </c>
      <c r="C377" s="74" t="s">
        <v>2116</v>
      </c>
      <c r="D377" s="74">
        <v>12</v>
      </c>
      <c r="E377" s="74">
        <v>15</v>
      </c>
      <c r="F377" s="74">
        <v>15</v>
      </c>
      <c r="G377" s="74">
        <v>12</v>
      </c>
      <c r="H377" s="74">
        <v>9</v>
      </c>
      <c r="I377" s="74">
        <v>15</v>
      </c>
      <c r="J377" s="74">
        <v>15</v>
      </c>
      <c r="K377" s="74">
        <v>15</v>
      </c>
      <c r="L377" s="74">
        <v>12</v>
      </c>
      <c r="M377" s="74">
        <v>9</v>
      </c>
      <c r="N377" s="74">
        <v>3</v>
      </c>
      <c r="O377" s="74">
        <v>16</v>
      </c>
      <c r="P377" s="74">
        <v>12</v>
      </c>
      <c r="Q377" s="74">
        <v>12</v>
      </c>
      <c r="R377" s="74">
        <v>9</v>
      </c>
      <c r="S377" s="74">
        <v>9</v>
      </c>
      <c r="T377" s="74">
        <v>3</v>
      </c>
      <c r="U377" s="74">
        <v>3</v>
      </c>
      <c r="V377" s="74">
        <v>18</v>
      </c>
      <c r="W377" s="74">
        <v>3</v>
      </c>
      <c r="X377" s="74">
        <v>11</v>
      </c>
      <c r="Y377" s="74">
        <v>3</v>
      </c>
      <c r="Z377" s="74">
        <v>3</v>
      </c>
      <c r="AA377" s="74">
        <v>3</v>
      </c>
      <c r="AB377" s="74">
        <v>3</v>
      </c>
      <c r="AC377" s="74">
        <v>18</v>
      </c>
      <c r="AD377" s="74">
        <v>6</v>
      </c>
      <c r="AE377" s="74">
        <v>12</v>
      </c>
      <c r="AF377" s="74">
        <v>3</v>
      </c>
      <c r="AG377" s="74">
        <v>3</v>
      </c>
      <c r="AH377" s="74">
        <v>3</v>
      </c>
      <c r="AI377" s="74">
        <v>6</v>
      </c>
      <c r="AJ377" s="74">
        <v>11</v>
      </c>
      <c r="AK377" s="74">
        <v>9</v>
      </c>
      <c r="AL377" s="74">
        <v>11</v>
      </c>
      <c r="AM377" s="74">
        <v>6</v>
      </c>
      <c r="AN377" s="74">
        <v>6</v>
      </c>
      <c r="AO377">
        <v>6</v>
      </c>
      <c r="AP377">
        <v>6</v>
      </c>
      <c r="AQ377">
        <v>6</v>
      </c>
      <c r="AR377">
        <v>3</v>
      </c>
      <c r="AS377">
        <v>11</v>
      </c>
      <c r="AT377">
        <v>10</v>
      </c>
      <c r="AU377">
        <v>9</v>
      </c>
      <c r="AV377">
        <v>6</v>
      </c>
      <c r="AW377">
        <v>6</v>
      </c>
      <c r="AX377">
        <v>6</v>
      </c>
      <c r="AY377">
        <v>6</v>
      </c>
      <c r="AZ377">
        <v>3</v>
      </c>
    </row>
    <row r="378" spans="1:52" ht="16.5" x14ac:dyDescent="0.2">
      <c r="A378" s="74">
        <v>10374</v>
      </c>
      <c r="B378" s="74" t="s">
        <v>2493</v>
      </c>
      <c r="C378" s="74" t="s">
        <v>2116</v>
      </c>
      <c r="D378" s="74">
        <v>12</v>
      </c>
      <c r="E378" s="74">
        <v>15</v>
      </c>
      <c r="F378" s="74">
        <v>15</v>
      </c>
      <c r="G378" s="74">
        <v>12</v>
      </c>
      <c r="H378" s="74">
        <v>9</v>
      </c>
      <c r="I378" s="74">
        <v>15</v>
      </c>
      <c r="J378" s="74">
        <v>15</v>
      </c>
      <c r="K378" s="74">
        <v>15</v>
      </c>
      <c r="L378" s="74">
        <v>12</v>
      </c>
      <c r="M378" s="74">
        <v>9</v>
      </c>
      <c r="N378" s="74">
        <v>3</v>
      </c>
      <c r="O378" s="74">
        <v>16</v>
      </c>
      <c r="P378" s="74">
        <v>12</v>
      </c>
      <c r="Q378" s="74">
        <v>12</v>
      </c>
      <c r="R378" s="74">
        <v>9</v>
      </c>
      <c r="S378" s="74">
        <v>9</v>
      </c>
      <c r="T378" s="74">
        <v>3</v>
      </c>
      <c r="U378" s="74">
        <v>3</v>
      </c>
      <c r="V378" s="74">
        <v>18</v>
      </c>
      <c r="W378" s="74">
        <v>3</v>
      </c>
      <c r="X378" s="74">
        <v>11</v>
      </c>
      <c r="Y378" s="74">
        <v>3</v>
      </c>
      <c r="Z378" s="74">
        <v>3</v>
      </c>
      <c r="AA378" s="74">
        <v>3</v>
      </c>
      <c r="AB378" s="74">
        <v>3</v>
      </c>
      <c r="AC378" s="74">
        <v>18</v>
      </c>
      <c r="AD378" s="74">
        <v>6</v>
      </c>
      <c r="AE378" s="74">
        <v>12</v>
      </c>
      <c r="AF378" s="74">
        <v>3</v>
      </c>
      <c r="AG378" s="74">
        <v>3</v>
      </c>
      <c r="AH378" s="74">
        <v>3</v>
      </c>
      <c r="AI378" s="74">
        <v>6</v>
      </c>
      <c r="AJ378" s="74">
        <v>11</v>
      </c>
      <c r="AK378" s="74">
        <v>9</v>
      </c>
      <c r="AL378" s="74">
        <v>11</v>
      </c>
      <c r="AM378" s="74">
        <v>6</v>
      </c>
      <c r="AN378" s="74">
        <v>6</v>
      </c>
      <c r="AO378">
        <v>6</v>
      </c>
      <c r="AP378">
        <v>6</v>
      </c>
      <c r="AQ378">
        <v>6</v>
      </c>
      <c r="AR378">
        <v>3</v>
      </c>
      <c r="AS378">
        <v>11</v>
      </c>
      <c r="AT378">
        <v>11</v>
      </c>
      <c r="AU378">
        <v>9</v>
      </c>
      <c r="AV378">
        <v>6</v>
      </c>
      <c r="AW378">
        <v>6</v>
      </c>
      <c r="AX378">
        <v>6</v>
      </c>
      <c r="AY378">
        <v>6</v>
      </c>
      <c r="AZ378">
        <v>3</v>
      </c>
    </row>
    <row r="379" spans="1:52" ht="16.5" x14ac:dyDescent="0.2">
      <c r="A379" s="74">
        <v>10375</v>
      </c>
      <c r="B379" s="74" t="s">
        <v>2494</v>
      </c>
      <c r="C379" s="74" t="s">
        <v>2117</v>
      </c>
      <c r="D379" s="74">
        <v>12</v>
      </c>
      <c r="E379" s="74">
        <v>15</v>
      </c>
      <c r="F379" s="74">
        <v>15</v>
      </c>
      <c r="G379" s="74">
        <v>12</v>
      </c>
      <c r="H379" s="74">
        <v>9</v>
      </c>
      <c r="I379" s="74">
        <v>15</v>
      </c>
      <c r="J379" s="74">
        <v>15</v>
      </c>
      <c r="K379" s="74">
        <v>15</v>
      </c>
      <c r="L379" s="74">
        <v>12</v>
      </c>
      <c r="M379" s="74">
        <v>9</v>
      </c>
      <c r="N379" s="74">
        <v>3</v>
      </c>
      <c r="O379" s="74">
        <v>16</v>
      </c>
      <c r="P379" s="74">
        <v>12</v>
      </c>
      <c r="Q379" s="74">
        <v>12</v>
      </c>
      <c r="R379" s="74">
        <v>9</v>
      </c>
      <c r="S379" s="74">
        <v>9</v>
      </c>
      <c r="T379" s="74">
        <v>3</v>
      </c>
      <c r="U379" s="74">
        <v>3</v>
      </c>
      <c r="V379" s="74">
        <v>18</v>
      </c>
      <c r="W379" s="74">
        <v>3</v>
      </c>
      <c r="X379" s="74">
        <v>11</v>
      </c>
      <c r="Y379" s="74">
        <v>3</v>
      </c>
      <c r="Z379" s="74">
        <v>3</v>
      </c>
      <c r="AA379" s="74">
        <v>3</v>
      </c>
      <c r="AB379" s="74">
        <v>3</v>
      </c>
      <c r="AC379" s="74">
        <v>18</v>
      </c>
      <c r="AD379" s="74">
        <v>6</v>
      </c>
      <c r="AE379" s="74">
        <v>12</v>
      </c>
      <c r="AF379" s="74">
        <v>3</v>
      </c>
      <c r="AG379" s="74">
        <v>3</v>
      </c>
      <c r="AH379" s="74">
        <v>3</v>
      </c>
      <c r="AI379" s="74">
        <v>6</v>
      </c>
      <c r="AJ379" s="74">
        <v>11</v>
      </c>
      <c r="AK379" s="74">
        <v>9</v>
      </c>
      <c r="AL379" s="74">
        <v>11</v>
      </c>
      <c r="AM379" s="74">
        <v>6</v>
      </c>
      <c r="AN379" s="74">
        <v>6</v>
      </c>
      <c r="AO379">
        <v>6</v>
      </c>
      <c r="AP379">
        <v>6</v>
      </c>
      <c r="AQ379">
        <v>6</v>
      </c>
      <c r="AR379">
        <v>3</v>
      </c>
      <c r="AS379">
        <v>11</v>
      </c>
      <c r="AT379">
        <v>11</v>
      </c>
      <c r="AU379">
        <v>10</v>
      </c>
      <c r="AV379">
        <v>6</v>
      </c>
      <c r="AW379">
        <v>6</v>
      </c>
      <c r="AX379">
        <v>6</v>
      </c>
      <c r="AY379">
        <v>6</v>
      </c>
      <c r="AZ379">
        <v>3</v>
      </c>
    </row>
    <row r="380" spans="1:52" ht="16.5" x14ac:dyDescent="0.2">
      <c r="A380" s="74">
        <v>10376</v>
      </c>
      <c r="B380" s="74" t="s">
        <v>2495</v>
      </c>
      <c r="C380" s="74" t="s">
        <v>2117</v>
      </c>
      <c r="D380" s="74">
        <v>12</v>
      </c>
      <c r="E380" s="74">
        <v>15</v>
      </c>
      <c r="F380" s="74">
        <v>15</v>
      </c>
      <c r="G380" s="74">
        <v>12</v>
      </c>
      <c r="H380" s="74">
        <v>9</v>
      </c>
      <c r="I380" s="74">
        <v>15</v>
      </c>
      <c r="J380" s="74">
        <v>15</v>
      </c>
      <c r="K380" s="74">
        <v>15</v>
      </c>
      <c r="L380" s="74">
        <v>12</v>
      </c>
      <c r="M380" s="74">
        <v>9</v>
      </c>
      <c r="N380" s="74">
        <v>3</v>
      </c>
      <c r="O380" s="74">
        <v>16</v>
      </c>
      <c r="P380" s="74">
        <v>12</v>
      </c>
      <c r="Q380" s="74">
        <v>12</v>
      </c>
      <c r="R380" s="74">
        <v>9</v>
      </c>
      <c r="S380" s="74">
        <v>9</v>
      </c>
      <c r="T380" s="74">
        <v>3</v>
      </c>
      <c r="U380" s="74">
        <v>3</v>
      </c>
      <c r="V380" s="74">
        <v>18</v>
      </c>
      <c r="W380" s="74">
        <v>3</v>
      </c>
      <c r="X380" s="74">
        <v>11</v>
      </c>
      <c r="Y380" s="74">
        <v>3</v>
      </c>
      <c r="Z380" s="74">
        <v>3</v>
      </c>
      <c r="AA380" s="74">
        <v>3</v>
      </c>
      <c r="AB380" s="74">
        <v>3</v>
      </c>
      <c r="AC380" s="74">
        <v>18</v>
      </c>
      <c r="AD380" s="74">
        <v>6</v>
      </c>
      <c r="AE380" s="74">
        <v>12</v>
      </c>
      <c r="AF380" s="74">
        <v>3</v>
      </c>
      <c r="AG380" s="74">
        <v>3</v>
      </c>
      <c r="AH380" s="74">
        <v>3</v>
      </c>
      <c r="AI380" s="74">
        <v>6</v>
      </c>
      <c r="AJ380" s="74">
        <v>11</v>
      </c>
      <c r="AK380" s="74">
        <v>9</v>
      </c>
      <c r="AL380" s="74">
        <v>11</v>
      </c>
      <c r="AM380" s="74">
        <v>6</v>
      </c>
      <c r="AN380" s="74">
        <v>6</v>
      </c>
      <c r="AO380">
        <v>6</v>
      </c>
      <c r="AP380">
        <v>6</v>
      </c>
      <c r="AQ380">
        <v>6</v>
      </c>
      <c r="AR380">
        <v>3</v>
      </c>
      <c r="AS380">
        <v>11</v>
      </c>
      <c r="AT380">
        <v>11</v>
      </c>
      <c r="AU380">
        <v>11</v>
      </c>
      <c r="AV380">
        <v>6</v>
      </c>
      <c r="AW380">
        <v>6</v>
      </c>
      <c r="AX380">
        <v>6</v>
      </c>
      <c r="AY380">
        <v>6</v>
      </c>
      <c r="AZ380">
        <v>3</v>
      </c>
    </row>
    <row r="381" spans="1:52" ht="16.5" x14ac:dyDescent="0.2">
      <c r="A381" s="74">
        <v>10377</v>
      </c>
      <c r="B381" s="74" t="s">
        <v>2496</v>
      </c>
      <c r="C381" s="74" t="s">
        <v>2119</v>
      </c>
      <c r="D381" s="74">
        <v>12</v>
      </c>
      <c r="E381" s="74">
        <v>15</v>
      </c>
      <c r="F381" s="74">
        <v>15</v>
      </c>
      <c r="G381" s="74">
        <v>12</v>
      </c>
      <c r="H381" s="74">
        <v>9</v>
      </c>
      <c r="I381" s="74">
        <v>15</v>
      </c>
      <c r="J381" s="74">
        <v>15</v>
      </c>
      <c r="K381" s="74">
        <v>15</v>
      </c>
      <c r="L381" s="74">
        <v>12</v>
      </c>
      <c r="M381" s="74">
        <v>9</v>
      </c>
      <c r="N381" s="74">
        <v>3</v>
      </c>
      <c r="O381" s="74">
        <v>16</v>
      </c>
      <c r="P381" s="74">
        <v>12</v>
      </c>
      <c r="Q381" s="74">
        <v>12</v>
      </c>
      <c r="R381" s="74">
        <v>9</v>
      </c>
      <c r="S381" s="74">
        <v>9</v>
      </c>
      <c r="T381" s="74">
        <v>3</v>
      </c>
      <c r="U381" s="74">
        <v>3</v>
      </c>
      <c r="V381" s="74">
        <v>18</v>
      </c>
      <c r="W381" s="74">
        <v>3</v>
      </c>
      <c r="X381" s="74">
        <v>11</v>
      </c>
      <c r="Y381" s="74">
        <v>3</v>
      </c>
      <c r="Z381" s="74">
        <v>3</v>
      </c>
      <c r="AA381" s="74">
        <v>3</v>
      </c>
      <c r="AB381" s="74">
        <v>3</v>
      </c>
      <c r="AC381" s="74">
        <v>18</v>
      </c>
      <c r="AD381" s="74">
        <v>6</v>
      </c>
      <c r="AE381" s="74">
        <v>12</v>
      </c>
      <c r="AF381" s="74">
        <v>3</v>
      </c>
      <c r="AG381" s="74">
        <v>3</v>
      </c>
      <c r="AH381" s="74">
        <v>3</v>
      </c>
      <c r="AI381" s="74">
        <v>6</v>
      </c>
      <c r="AJ381" s="74">
        <v>11</v>
      </c>
      <c r="AK381" s="74">
        <v>9</v>
      </c>
      <c r="AL381" s="74">
        <v>11</v>
      </c>
      <c r="AM381" s="74">
        <v>6</v>
      </c>
      <c r="AN381" s="74">
        <v>6</v>
      </c>
      <c r="AO381">
        <v>6</v>
      </c>
      <c r="AP381">
        <v>6</v>
      </c>
      <c r="AQ381">
        <v>6</v>
      </c>
      <c r="AR381">
        <v>3</v>
      </c>
      <c r="AS381">
        <v>11</v>
      </c>
      <c r="AT381">
        <v>11</v>
      </c>
      <c r="AU381">
        <v>11</v>
      </c>
      <c r="AV381">
        <v>6</v>
      </c>
      <c r="AW381">
        <v>7</v>
      </c>
      <c r="AX381">
        <v>6</v>
      </c>
      <c r="AY381">
        <v>6</v>
      </c>
      <c r="AZ381">
        <v>3</v>
      </c>
    </row>
    <row r="382" spans="1:52" ht="16.5" x14ac:dyDescent="0.2">
      <c r="A382" s="74">
        <v>10378</v>
      </c>
      <c r="B382" s="74" t="s">
        <v>2497</v>
      </c>
      <c r="C382" s="74" t="s">
        <v>2119</v>
      </c>
      <c r="D382" s="74">
        <v>12</v>
      </c>
      <c r="E382" s="74">
        <v>15</v>
      </c>
      <c r="F382" s="74">
        <v>15</v>
      </c>
      <c r="G382" s="74">
        <v>12</v>
      </c>
      <c r="H382" s="74">
        <v>9</v>
      </c>
      <c r="I382" s="74">
        <v>15</v>
      </c>
      <c r="J382" s="74">
        <v>15</v>
      </c>
      <c r="K382" s="74">
        <v>15</v>
      </c>
      <c r="L382" s="74">
        <v>12</v>
      </c>
      <c r="M382" s="74">
        <v>9</v>
      </c>
      <c r="N382" s="74">
        <v>3</v>
      </c>
      <c r="O382" s="74">
        <v>16</v>
      </c>
      <c r="P382" s="74">
        <v>12</v>
      </c>
      <c r="Q382" s="74">
        <v>12</v>
      </c>
      <c r="R382" s="74">
        <v>9</v>
      </c>
      <c r="S382" s="74">
        <v>9</v>
      </c>
      <c r="T382" s="74">
        <v>3</v>
      </c>
      <c r="U382" s="74">
        <v>3</v>
      </c>
      <c r="V382" s="74">
        <v>18</v>
      </c>
      <c r="W382" s="74">
        <v>3</v>
      </c>
      <c r="X382" s="74">
        <v>11</v>
      </c>
      <c r="Y382" s="74">
        <v>3</v>
      </c>
      <c r="Z382" s="74">
        <v>3</v>
      </c>
      <c r="AA382" s="74">
        <v>3</v>
      </c>
      <c r="AB382" s="74">
        <v>3</v>
      </c>
      <c r="AC382" s="74">
        <v>18</v>
      </c>
      <c r="AD382" s="74">
        <v>6</v>
      </c>
      <c r="AE382" s="74">
        <v>12</v>
      </c>
      <c r="AF382" s="74">
        <v>3</v>
      </c>
      <c r="AG382" s="74">
        <v>3</v>
      </c>
      <c r="AH382" s="74">
        <v>3</v>
      </c>
      <c r="AI382" s="74">
        <v>6</v>
      </c>
      <c r="AJ382" s="74">
        <v>11</v>
      </c>
      <c r="AK382" s="74">
        <v>9</v>
      </c>
      <c r="AL382" s="74">
        <v>11</v>
      </c>
      <c r="AM382" s="74">
        <v>6</v>
      </c>
      <c r="AN382" s="74">
        <v>6</v>
      </c>
      <c r="AO382">
        <v>6</v>
      </c>
      <c r="AP382">
        <v>6</v>
      </c>
      <c r="AQ382">
        <v>6</v>
      </c>
      <c r="AR382">
        <v>3</v>
      </c>
      <c r="AS382">
        <v>11</v>
      </c>
      <c r="AT382">
        <v>11</v>
      </c>
      <c r="AU382">
        <v>11</v>
      </c>
      <c r="AV382">
        <v>6</v>
      </c>
      <c r="AW382">
        <v>8</v>
      </c>
      <c r="AX382">
        <v>6</v>
      </c>
      <c r="AY382">
        <v>6</v>
      </c>
      <c r="AZ382">
        <v>3</v>
      </c>
    </row>
    <row r="383" spans="1:52" ht="16.5" x14ac:dyDescent="0.2">
      <c r="A383" s="74">
        <v>10379</v>
      </c>
      <c r="B383" s="74" t="s">
        <v>2498</v>
      </c>
      <c r="C383" s="74" t="s">
        <v>2119</v>
      </c>
      <c r="D383" s="74">
        <v>12</v>
      </c>
      <c r="E383" s="74">
        <v>15</v>
      </c>
      <c r="F383" s="74">
        <v>15</v>
      </c>
      <c r="G383" s="74">
        <v>12</v>
      </c>
      <c r="H383" s="74">
        <v>9</v>
      </c>
      <c r="I383" s="74">
        <v>15</v>
      </c>
      <c r="J383" s="74">
        <v>15</v>
      </c>
      <c r="K383" s="74">
        <v>15</v>
      </c>
      <c r="L383" s="74">
        <v>12</v>
      </c>
      <c r="M383" s="74">
        <v>9</v>
      </c>
      <c r="N383" s="74">
        <v>3</v>
      </c>
      <c r="O383" s="74">
        <v>16</v>
      </c>
      <c r="P383" s="74">
        <v>12</v>
      </c>
      <c r="Q383" s="74">
        <v>12</v>
      </c>
      <c r="R383" s="74">
        <v>9</v>
      </c>
      <c r="S383" s="74">
        <v>9</v>
      </c>
      <c r="T383" s="74">
        <v>3</v>
      </c>
      <c r="U383" s="74">
        <v>3</v>
      </c>
      <c r="V383" s="74">
        <v>18</v>
      </c>
      <c r="W383" s="74">
        <v>3</v>
      </c>
      <c r="X383" s="74">
        <v>11</v>
      </c>
      <c r="Y383" s="74">
        <v>3</v>
      </c>
      <c r="Z383" s="74">
        <v>3</v>
      </c>
      <c r="AA383" s="74">
        <v>3</v>
      </c>
      <c r="AB383" s="74">
        <v>3</v>
      </c>
      <c r="AC383" s="74">
        <v>18</v>
      </c>
      <c r="AD383" s="74">
        <v>6</v>
      </c>
      <c r="AE383" s="74">
        <v>12</v>
      </c>
      <c r="AF383" s="74">
        <v>3</v>
      </c>
      <c r="AG383" s="74">
        <v>3</v>
      </c>
      <c r="AH383" s="74">
        <v>3</v>
      </c>
      <c r="AI383" s="74">
        <v>6</v>
      </c>
      <c r="AJ383" s="74">
        <v>11</v>
      </c>
      <c r="AK383" s="74">
        <v>9</v>
      </c>
      <c r="AL383" s="74">
        <v>11</v>
      </c>
      <c r="AM383" s="74">
        <v>6</v>
      </c>
      <c r="AN383" s="74">
        <v>6</v>
      </c>
      <c r="AO383">
        <v>6</v>
      </c>
      <c r="AP383">
        <v>6</v>
      </c>
      <c r="AQ383">
        <v>6</v>
      </c>
      <c r="AR383">
        <v>3</v>
      </c>
      <c r="AS383">
        <v>11</v>
      </c>
      <c r="AT383">
        <v>11</v>
      </c>
      <c r="AU383">
        <v>11</v>
      </c>
      <c r="AV383">
        <v>6</v>
      </c>
      <c r="AW383">
        <v>9</v>
      </c>
      <c r="AX383">
        <v>6</v>
      </c>
      <c r="AY383">
        <v>6</v>
      </c>
      <c r="AZ383">
        <v>3</v>
      </c>
    </row>
    <row r="384" spans="1:52" ht="16.5" x14ac:dyDescent="0.2">
      <c r="A384" s="74">
        <v>10380</v>
      </c>
      <c r="B384" s="74" t="s">
        <v>2499</v>
      </c>
      <c r="C384" s="74" t="s">
        <v>3494</v>
      </c>
      <c r="D384" s="74">
        <v>12</v>
      </c>
      <c r="E384" s="74">
        <v>15</v>
      </c>
      <c r="F384" s="74">
        <v>15</v>
      </c>
      <c r="G384" s="74">
        <v>12</v>
      </c>
      <c r="H384" s="74">
        <v>9</v>
      </c>
      <c r="I384" s="74">
        <v>15</v>
      </c>
      <c r="J384" s="74">
        <v>15</v>
      </c>
      <c r="K384" s="74">
        <v>15</v>
      </c>
      <c r="L384" s="74">
        <v>12</v>
      </c>
      <c r="M384" s="74">
        <v>9</v>
      </c>
      <c r="N384" s="74">
        <v>3</v>
      </c>
      <c r="O384" s="74">
        <v>16</v>
      </c>
      <c r="P384" s="74">
        <v>12</v>
      </c>
      <c r="Q384" s="74">
        <v>12</v>
      </c>
      <c r="R384" s="74">
        <v>9</v>
      </c>
      <c r="S384" s="74">
        <v>9</v>
      </c>
      <c r="T384" s="74">
        <v>3</v>
      </c>
      <c r="U384" s="74">
        <v>3</v>
      </c>
      <c r="V384" s="74">
        <v>18</v>
      </c>
      <c r="W384" s="74">
        <v>3</v>
      </c>
      <c r="X384" s="74">
        <v>11</v>
      </c>
      <c r="Y384" s="74">
        <v>3</v>
      </c>
      <c r="Z384" s="74">
        <v>3</v>
      </c>
      <c r="AA384" s="74">
        <v>3</v>
      </c>
      <c r="AB384" s="74">
        <v>3</v>
      </c>
      <c r="AC384" s="74">
        <v>18</v>
      </c>
      <c r="AD384" s="74">
        <v>6</v>
      </c>
      <c r="AE384" s="74">
        <v>12</v>
      </c>
      <c r="AF384" s="74">
        <v>3</v>
      </c>
      <c r="AG384" s="74">
        <v>3</v>
      </c>
      <c r="AH384" s="74">
        <v>3</v>
      </c>
      <c r="AI384" s="74">
        <v>6</v>
      </c>
      <c r="AJ384" s="74">
        <v>11</v>
      </c>
      <c r="AK384" s="74">
        <v>9</v>
      </c>
      <c r="AL384" s="74">
        <v>11</v>
      </c>
      <c r="AM384" s="74">
        <v>6</v>
      </c>
      <c r="AN384" s="74">
        <v>6</v>
      </c>
      <c r="AO384">
        <v>6</v>
      </c>
      <c r="AP384">
        <v>6</v>
      </c>
      <c r="AQ384">
        <v>6</v>
      </c>
      <c r="AR384">
        <v>3</v>
      </c>
      <c r="AS384">
        <v>11</v>
      </c>
      <c r="AT384">
        <v>11</v>
      </c>
      <c r="AU384">
        <v>11</v>
      </c>
      <c r="AV384">
        <v>6</v>
      </c>
      <c r="AW384">
        <v>9</v>
      </c>
      <c r="AX384">
        <v>6</v>
      </c>
      <c r="AY384">
        <v>7</v>
      </c>
      <c r="AZ384">
        <v>3</v>
      </c>
    </row>
    <row r="385" spans="1:52" ht="16.5" x14ac:dyDescent="0.2">
      <c r="A385" s="74">
        <v>10381</v>
      </c>
      <c r="B385" s="74" t="s">
        <v>2500</v>
      </c>
      <c r="C385" s="74" t="s">
        <v>3494</v>
      </c>
      <c r="D385" s="74">
        <v>12</v>
      </c>
      <c r="E385" s="74">
        <v>15</v>
      </c>
      <c r="F385" s="74">
        <v>15</v>
      </c>
      <c r="G385" s="74">
        <v>12</v>
      </c>
      <c r="H385" s="74">
        <v>9</v>
      </c>
      <c r="I385" s="74">
        <v>15</v>
      </c>
      <c r="J385" s="74">
        <v>15</v>
      </c>
      <c r="K385" s="74">
        <v>15</v>
      </c>
      <c r="L385" s="74">
        <v>12</v>
      </c>
      <c r="M385" s="74">
        <v>9</v>
      </c>
      <c r="N385" s="74">
        <v>3</v>
      </c>
      <c r="O385" s="74">
        <v>16</v>
      </c>
      <c r="P385" s="74">
        <v>12</v>
      </c>
      <c r="Q385" s="74">
        <v>12</v>
      </c>
      <c r="R385" s="74">
        <v>9</v>
      </c>
      <c r="S385" s="74">
        <v>9</v>
      </c>
      <c r="T385" s="74">
        <v>3</v>
      </c>
      <c r="U385" s="74">
        <v>3</v>
      </c>
      <c r="V385" s="74">
        <v>18</v>
      </c>
      <c r="W385" s="74">
        <v>3</v>
      </c>
      <c r="X385" s="74">
        <v>11</v>
      </c>
      <c r="Y385" s="74">
        <v>3</v>
      </c>
      <c r="Z385" s="74">
        <v>3</v>
      </c>
      <c r="AA385" s="74">
        <v>3</v>
      </c>
      <c r="AB385" s="74">
        <v>3</v>
      </c>
      <c r="AC385" s="74">
        <v>18</v>
      </c>
      <c r="AD385" s="74">
        <v>6</v>
      </c>
      <c r="AE385" s="74">
        <v>12</v>
      </c>
      <c r="AF385" s="74">
        <v>3</v>
      </c>
      <c r="AG385" s="74">
        <v>3</v>
      </c>
      <c r="AH385" s="74">
        <v>3</v>
      </c>
      <c r="AI385" s="74">
        <v>6</v>
      </c>
      <c r="AJ385" s="74">
        <v>11</v>
      </c>
      <c r="AK385" s="74">
        <v>9</v>
      </c>
      <c r="AL385" s="74">
        <v>11</v>
      </c>
      <c r="AM385" s="74">
        <v>6</v>
      </c>
      <c r="AN385" s="74">
        <v>6</v>
      </c>
      <c r="AO385">
        <v>6</v>
      </c>
      <c r="AP385">
        <v>6</v>
      </c>
      <c r="AQ385">
        <v>6</v>
      </c>
      <c r="AR385">
        <v>3</v>
      </c>
      <c r="AS385">
        <v>11</v>
      </c>
      <c r="AT385">
        <v>11</v>
      </c>
      <c r="AU385">
        <v>11</v>
      </c>
      <c r="AV385">
        <v>6</v>
      </c>
      <c r="AW385">
        <v>9</v>
      </c>
      <c r="AX385">
        <v>6</v>
      </c>
      <c r="AY385">
        <v>8</v>
      </c>
      <c r="AZ385">
        <v>3</v>
      </c>
    </row>
    <row r="386" spans="1:52" ht="16.5" x14ac:dyDescent="0.2">
      <c r="A386" s="74">
        <v>10382</v>
      </c>
      <c r="B386" s="74" t="s">
        <v>2501</v>
      </c>
      <c r="C386" s="74" t="s">
        <v>3494</v>
      </c>
      <c r="D386" s="74">
        <v>12</v>
      </c>
      <c r="E386" s="74">
        <v>15</v>
      </c>
      <c r="F386" s="74">
        <v>15</v>
      </c>
      <c r="G386" s="74">
        <v>12</v>
      </c>
      <c r="H386" s="74">
        <v>9</v>
      </c>
      <c r="I386" s="74">
        <v>15</v>
      </c>
      <c r="J386" s="74">
        <v>15</v>
      </c>
      <c r="K386" s="74">
        <v>15</v>
      </c>
      <c r="L386" s="74">
        <v>12</v>
      </c>
      <c r="M386" s="74">
        <v>9</v>
      </c>
      <c r="N386" s="74">
        <v>3</v>
      </c>
      <c r="O386" s="74">
        <v>16</v>
      </c>
      <c r="P386" s="74">
        <v>12</v>
      </c>
      <c r="Q386" s="74">
        <v>12</v>
      </c>
      <c r="R386" s="74">
        <v>9</v>
      </c>
      <c r="S386" s="74">
        <v>9</v>
      </c>
      <c r="T386" s="74">
        <v>3</v>
      </c>
      <c r="U386" s="74">
        <v>3</v>
      </c>
      <c r="V386" s="74">
        <v>18</v>
      </c>
      <c r="W386" s="74">
        <v>3</v>
      </c>
      <c r="X386" s="74">
        <v>11</v>
      </c>
      <c r="Y386" s="74">
        <v>3</v>
      </c>
      <c r="Z386" s="74">
        <v>3</v>
      </c>
      <c r="AA386" s="74">
        <v>3</v>
      </c>
      <c r="AB386" s="74">
        <v>3</v>
      </c>
      <c r="AC386" s="74">
        <v>18</v>
      </c>
      <c r="AD386" s="74">
        <v>6</v>
      </c>
      <c r="AE386" s="74">
        <v>12</v>
      </c>
      <c r="AF386" s="74">
        <v>3</v>
      </c>
      <c r="AG386" s="74">
        <v>3</v>
      </c>
      <c r="AH386" s="74">
        <v>3</v>
      </c>
      <c r="AI386" s="74">
        <v>6</v>
      </c>
      <c r="AJ386" s="74">
        <v>11</v>
      </c>
      <c r="AK386" s="74">
        <v>9</v>
      </c>
      <c r="AL386" s="74">
        <v>11</v>
      </c>
      <c r="AM386" s="74">
        <v>6</v>
      </c>
      <c r="AN386" s="74">
        <v>6</v>
      </c>
      <c r="AO386">
        <v>6</v>
      </c>
      <c r="AP386">
        <v>6</v>
      </c>
      <c r="AQ386">
        <v>6</v>
      </c>
      <c r="AR386">
        <v>3</v>
      </c>
      <c r="AS386">
        <v>11</v>
      </c>
      <c r="AT386">
        <v>11</v>
      </c>
      <c r="AU386">
        <v>11</v>
      </c>
      <c r="AV386">
        <v>6</v>
      </c>
      <c r="AW386">
        <v>9</v>
      </c>
      <c r="AX386">
        <v>6</v>
      </c>
      <c r="AY386">
        <v>9</v>
      </c>
      <c r="AZ386">
        <v>3</v>
      </c>
    </row>
    <row r="387" spans="1:52" ht="16.5" x14ac:dyDescent="0.2">
      <c r="A387" s="74">
        <v>10383</v>
      </c>
      <c r="B387" s="74" t="s">
        <v>2502</v>
      </c>
      <c r="C387" s="74" t="s">
        <v>2111</v>
      </c>
      <c r="D387" s="74">
        <v>12</v>
      </c>
      <c r="E387" s="74">
        <v>15</v>
      </c>
      <c r="F387" s="74">
        <v>15</v>
      </c>
      <c r="G387" s="74">
        <v>12</v>
      </c>
      <c r="H387" s="74">
        <v>9</v>
      </c>
      <c r="I387" s="74">
        <v>15</v>
      </c>
      <c r="J387" s="74">
        <v>15</v>
      </c>
      <c r="K387" s="74">
        <v>15</v>
      </c>
      <c r="L387" s="74">
        <v>12</v>
      </c>
      <c r="M387" s="74">
        <v>9</v>
      </c>
      <c r="N387" s="74">
        <v>3</v>
      </c>
      <c r="O387" s="74">
        <v>16</v>
      </c>
      <c r="P387" s="74">
        <v>12</v>
      </c>
      <c r="Q387" s="74">
        <v>12</v>
      </c>
      <c r="R387" s="74">
        <v>9</v>
      </c>
      <c r="S387" s="74">
        <v>9</v>
      </c>
      <c r="T387" s="74">
        <v>3</v>
      </c>
      <c r="U387" s="74">
        <v>3</v>
      </c>
      <c r="V387" s="74">
        <v>18</v>
      </c>
      <c r="W387" s="74">
        <v>3</v>
      </c>
      <c r="X387" s="74">
        <v>11</v>
      </c>
      <c r="Y387" s="74">
        <v>3</v>
      </c>
      <c r="Z387" s="74">
        <v>3</v>
      </c>
      <c r="AA387" s="74">
        <v>3</v>
      </c>
      <c r="AB387" s="74">
        <v>3</v>
      </c>
      <c r="AC387" s="74">
        <v>18</v>
      </c>
      <c r="AD387" s="74">
        <v>6</v>
      </c>
      <c r="AE387" s="74">
        <v>12</v>
      </c>
      <c r="AF387" s="74">
        <v>3</v>
      </c>
      <c r="AG387" s="74">
        <v>3</v>
      </c>
      <c r="AH387" s="74">
        <v>3</v>
      </c>
      <c r="AI387" s="74">
        <v>6</v>
      </c>
      <c r="AJ387" s="74">
        <v>11</v>
      </c>
      <c r="AK387" s="74">
        <v>9</v>
      </c>
      <c r="AL387" s="74">
        <v>12</v>
      </c>
      <c r="AM387" s="74">
        <v>6</v>
      </c>
      <c r="AN387" s="74">
        <v>6</v>
      </c>
      <c r="AO387">
        <v>6</v>
      </c>
      <c r="AP387">
        <v>6</v>
      </c>
      <c r="AQ387">
        <v>6</v>
      </c>
      <c r="AR387">
        <v>3</v>
      </c>
      <c r="AS387">
        <v>11</v>
      </c>
      <c r="AT387">
        <v>11</v>
      </c>
      <c r="AU387">
        <v>11</v>
      </c>
      <c r="AV387">
        <v>6</v>
      </c>
      <c r="AW387">
        <v>9</v>
      </c>
      <c r="AX387">
        <v>6</v>
      </c>
      <c r="AY387">
        <v>9</v>
      </c>
      <c r="AZ387">
        <v>3</v>
      </c>
    </row>
    <row r="388" spans="1:52" ht="16.5" x14ac:dyDescent="0.2">
      <c r="A388" s="74">
        <v>10384</v>
      </c>
      <c r="B388" s="74" t="s">
        <v>2503</v>
      </c>
      <c r="C388" s="74" t="s">
        <v>2117</v>
      </c>
      <c r="D388" s="74">
        <v>12</v>
      </c>
      <c r="E388" s="74">
        <v>15</v>
      </c>
      <c r="F388" s="74">
        <v>15</v>
      </c>
      <c r="G388" s="74">
        <v>12</v>
      </c>
      <c r="H388" s="74">
        <v>9</v>
      </c>
      <c r="I388" s="74">
        <v>15</v>
      </c>
      <c r="J388" s="74">
        <v>15</v>
      </c>
      <c r="K388" s="74">
        <v>15</v>
      </c>
      <c r="L388" s="74">
        <v>12</v>
      </c>
      <c r="M388" s="74">
        <v>9</v>
      </c>
      <c r="N388" s="74">
        <v>3</v>
      </c>
      <c r="O388" s="74">
        <v>16</v>
      </c>
      <c r="P388" s="74">
        <v>12</v>
      </c>
      <c r="Q388" s="74">
        <v>12</v>
      </c>
      <c r="R388" s="74">
        <v>9</v>
      </c>
      <c r="S388" s="74">
        <v>9</v>
      </c>
      <c r="T388" s="74">
        <v>3</v>
      </c>
      <c r="U388" s="74">
        <v>3</v>
      </c>
      <c r="V388" s="74">
        <v>18</v>
      </c>
      <c r="W388" s="74">
        <v>3</v>
      </c>
      <c r="X388" s="74">
        <v>11</v>
      </c>
      <c r="Y388" s="74">
        <v>3</v>
      </c>
      <c r="Z388" s="74">
        <v>3</v>
      </c>
      <c r="AA388" s="74">
        <v>3</v>
      </c>
      <c r="AB388" s="74">
        <v>3</v>
      </c>
      <c r="AC388" s="74">
        <v>18</v>
      </c>
      <c r="AD388" s="74">
        <v>6</v>
      </c>
      <c r="AE388" s="74">
        <v>12</v>
      </c>
      <c r="AF388" s="74">
        <v>3</v>
      </c>
      <c r="AG388" s="74">
        <v>3</v>
      </c>
      <c r="AH388" s="74">
        <v>3</v>
      </c>
      <c r="AI388" s="74">
        <v>6</v>
      </c>
      <c r="AJ388" s="74">
        <v>11</v>
      </c>
      <c r="AK388" s="74">
        <v>9</v>
      </c>
      <c r="AL388" s="74">
        <v>12</v>
      </c>
      <c r="AM388" s="74">
        <v>6</v>
      </c>
      <c r="AN388" s="74">
        <v>6</v>
      </c>
      <c r="AO388">
        <v>6</v>
      </c>
      <c r="AP388">
        <v>6</v>
      </c>
      <c r="AQ388">
        <v>6</v>
      </c>
      <c r="AR388">
        <v>3</v>
      </c>
      <c r="AS388">
        <v>11</v>
      </c>
      <c r="AT388">
        <v>11</v>
      </c>
      <c r="AU388">
        <v>12</v>
      </c>
      <c r="AV388">
        <v>6</v>
      </c>
      <c r="AW388">
        <v>9</v>
      </c>
      <c r="AX388">
        <v>6</v>
      </c>
      <c r="AY388">
        <v>9</v>
      </c>
      <c r="AZ388">
        <v>3</v>
      </c>
    </row>
    <row r="389" spans="1:52" ht="16.5" x14ac:dyDescent="0.2">
      <c r="A389" s="74">
        <v>10385</v>
      </c>
      <c r="B389" s="74" t="s">
        <v>2504</v>
      </c>
      <c r="C389" s="74" t="s">
        <v>3492</v>
      </c>
      <c r="D389" s="74">
        <v>12</v>
      </c>
      <c r="E389" s="74">
        <v>15</v>
      </c>
      <c r="F389" s="74">
        <v>15</v>
      </c>
      <c r="G389" s="74">
        <v>12</v>
      </c>
      <c r="H389" s="74">
        <v>9</v>
      </c>
      <c r="I389" s="74">
        <v>15</v>
      </c>
      <c r="J389" s="74">
        <v>15</v>
      </c>
      <c r="K389" s="74">
        <v>15</v>
      </c>
      <c r="L389" s="74">
        <v>12</v>
      </c>
      <c r="M389" s="74">
        <v>9</v>
      </c>
      <c r="N389" s="74">
        <v>3</v>
      </c>
      <c r="O389" s="74">
        <v>16</v>
      </c>
      <c r="P389" s="74">
        <v>12</v>
      </c>
      <c r="Q389" s="74">
        <v>12</v>
      </c>
      <c r="R389" s="74">
        <v>9</v>
      </c>
      <c r="S389" s="74">
        <v>9</v>
      </c>
      <c r="T389" s="74">
        <v>3</v>
      </c>
      <c r="U389" s="74">
        <v>3</v>
      </c>
      <c r="V389" s="74">
        <v>18</v>
      </c>
      <c r="W389" s="74">
        <v>3</v>
      </c>
      <c r="X389" s="74">
        <v>11</v>
      </c>
      <c r="Y389" s="74">
        <v>3</v>
      </c>
      <c r="Z389" s="74">
        <v>3</v>
      </c>
      <c r="AA389" s="74">
        <v>3</v>
      </c>
      <c r="AB389" s="74">
        <v>3</v>
      </c>
      <c r="AC389" s="74">
        <v>18</v>
      </c>
      <c r="AD389" s="74">
        <v>6</v>
      </c>
      <c r="AE389" s="74">
        <v>12</v>
      </c>
      <c r="AF389" s="74">
        <v>3</v>
      </c>
      <c r="AG389" s="74">
        <v>3</v>
      </c>
      <c r="AH389" s="74">
        <v>3</v>
      </c>
      <c r="AI389" s="74">
        <v>6</v>
      </c>
      <c r="AJ389" s="74">
        <v>11</v>
      </c>
      <c r="AK389" s="74">
        <v>9</v>
      </c>
      <c r="AL389" s="74">
        <v>12</v>
      </c>
      <c r="AM389" s="74">
        <v>6</v>
      </c>
      <c r="AN389" s="74">
        <v>6</v>
      </c>
      <c r="AO389">
        <v>6</v>
      </c>
      <c r="AP389">
        <v>7</v>
      </c>
      <c r="AQ389">
        <v>6</v>
      </c>
      <c r="AR389">
        <v>3</v>
      </c>
      <c r="AS389">
        <v>11</v>
      </c>
      <c r="AT389">
        <v>11</v>
      </c>
      <c r="AU389">
        <v>12</v>
      </c>
      <c r="AV389">
        <v>6</v>
      </c>
      <c r="AW389">
        <v>9</v>
      </c>
      <c r="AX389">
        <v>6</v>
      </c>
      <c r="AY389">
        <v>9</v>
      </c>
      <c r="AZ389">
        <v>3</v>
      </c>
    </row>
    <row r="390" spans="1:52" ht="16.5" x14ac:dyDescent="0.2">
      <c r="A390" s="74">
        <v>10386</v>
      </c>
      <c r="B390" s="74" t="s">
        <v>2505</v>
      </c>
      <c r="C390" s="74" t="s">
        <v>3492</v>
      </c>
      <c r="D390" s="74">
        <v>12</v>
      </c>
      <c r="E390" s="74">
        <v>15</v>
      </c>
      <c r="F390" s="74">
        <v>15</v>
      </c>
      <c r="G390" s="74">
        <v>12</v>
      </c>
      <c r="H390" s="74">
        <v>9</v>
      </c>
      <c r="I390" s="74">
        <v>15</v>
      </c>
      <c r="J390" s="74">
        <v>15</v>
      </c>
      <c r="K390" s="74">
        <v>15</v>
      </c>
      <c r="L390" s="74">
        <v>12</v>
      </c>
      <c r="M390" s="74">
        <v>9</v>
      </c>
      <c r="N390" s="74">
        <v>3</v>
      </c>
      <c r="O390" s="74">
        <v>16</v>
      </c>
      <c r="P390" s="74">
        <v>12</v>
      </c>
      <c r="Q390" s="74">
        <v>12</v>
      </c>
      <c r="R390" s="74">
        <v>9</v>
      </c>
      <c r="S390" s="74">
        <v>9</v>
      </c>
      <c r="T390" s="74">
        <v>3</v>
      </c>
      <c r="U390" s="74">
        <v>3</v>
      </c>
      <c r="V390" s="74">
        <v>18</v>
      </c>
      <c r="W390" s="74">
        <v>3</v>
      </c>
      <c r="X390" s="74">
        <v>11</v>
      </c>
      <c r="Y390" s="74">
        <v>3</v>
      </c>
      <c r="Z390" s="74">
        <v>3</v>
      </c>
      <c r="AA390" s="74">
        <v>3</v>
      </c>
      <c r="AB390" s="74">
        <v>3</v>
      </c>
      <c r="AC390" s="74">
        <v>18</v>
      </c>
      <c r="AD390" s="74">
        <v>6</v>
      </c>
      <c r="AE390" s="74">
        <v>12</v>
      </c>
      <c r="AF390" s="74">
        <v>3</v>
      </c>
      <c r="AG390" s="74">
        <v>3</v>
      </c>
      <c r="AH390" s="74">
        <v>3</v>
      </c>
      <c r="AI390" s="74">
        <v>6</v>
      </c>
      <c r="AJ390" s="74">
        <v>11</v>
      </c>
      <c r="AK390" s="74">
        <v>9</v>
      </c>
      <c r="AL390" s="74">
        <v>12</v>
      </c>
      <c r="AM390" s="74">
        <v>6</v>
      </c>
      <c r="AN390" s="74">
        <v>6</v>
      </c>
      <c r="AO390">
        <v>6</v>
      </c>
      <c r="AP390">
        <v>8</v>
      </c>
      <c r="AQ390">
        <v>6</v>
      </c>
      <c r="AR390">
        <v>3</v>
      </c>
      <c r="AS390">
        <v>11</v>
      </c>
      <c r="AT390">
        <v>11</v>
      </c>
      <c r="AU390">
        <v>12</v>
      </c>
      <c r="AV390">
        <v>6</v>
      </c>
      <c r="AW390">
        <v>9</v>
      </c>
      <c r="AX390">
        <v>6</v>
      </c>
      <c r="AY390">
        <v>9</v>
      </c>
      <c r="AZ390">
        <v>3</v>
      </c>
    </row>
    <row r="391" spans="1:52" ht="16.5" x14ac:dyDescent="0.2">
      <c r="A391" s="74">
        <v>10387</v>
      </c>
      <c r="B391" s="74" t="s">
        <v>2506</v>
      </c>
      <c r="C391" s="74" t="s">
        <v>3492</v>
      </c>
      <c r="D391" s="74">
        <v>12</v>
      </c>
      <c r="E391" s="74">
        <v>15</v>
      </c>
      <c r="F391" s="74">
        <v>15</v>
      </c>
      <c r="G391" s="74">
        <v>12</v>
      </c>
      <c r="H391" s="74">
        <v>9</v>
      </c>
      <c r="I391" s="74">
        <v>15</v>
      </c>
      <c r="J391" s="74">
        <v>15</v>
      </c>
      <c r="K391" s="74">
        <v>15</v>
      </c>
      <c r="L391" s="74">
        <v>12</v>
      </c>
      <c r="M391" s="74">
        <v>9</v>
      </c>
      <c r="N391" s="74">
        <v>3</v>
      </c>
      <c r="O391" s="74">
        <v>16</v>
      </c>
      <c r="P391" s="74">
        <v>12</v>
      </c>
      <c r="Q391" s="74">
        <v>12</v>
      </c>
      <c r="R391" s="74">
        <v>9</v>
      </c>
      <c r="S391" s="74">
        <v>9</v>
      </c>
      <c r="T391" s="74">
        <v>3</v>
      </c>
      <c r="U391" s="74">
        <v>3</v>
      </c>
      <c r="V391" s="74">
        <v>18</v>
      </c>
      <c r="W391" s="74">
        <v>3</v>
      </c>
      <c r="X391" s="74">
        <v>11</v>
      </c>
      <c r="Y391" s="74">
        <v>3</v>
      </c>
      <c r="Z391" s="74">
        <v>3</v>
      </c>
      <c r="AA391" s="74">
        <v>3</v>
      </c>
      <c r="AB391" s="74">
        <v>3</v>
      </c>
      <c r="AC391" s="74">
        <v>18</v>
      </c>
      <c r="AD391" s="74">
        <v>6</v>
      </c>
      <c r="AE391" s="74">
        <v>12</v>
      </c>
      <c r="AF391" s="74">
        <v>3</v>
      </c>
      <c r="AG391" s="74">
        <v>3</v>
      </c>
      <c r="AH391" s="74">
        <v>3</v>
      </c>
      <c r="AI391" s="74">
        <v>6</v>
      </c>
      <c r="AJ391" s="74">
        <v>11</v>
      </c>
      <c r="AK391" s="74">
        <v>9</v>
      </c>
      <c r="AL391" s="74">
        <v>12</v>
      </c>
      <c r="AM391" s="74">
        <v>6</v>
      </c>
      <c r="AN391" s="74">
        <v>6</v>
      </c>
      <c r="AO391">
        <v>6</v>
      </c>
      <c r="AP391">
        <v>9</v>
      </c>
      <c r="AQ391">
        <v>6</v>
      </c>
      <c r="AR391">
        <v>3</v>
      </c>
      <c r="AS391">
        <v>11</v>
      </c>
      <c r="AT391">
        <v>11</v>
      </c>
      <c r="AU391">
        <v>12</v>
      </c>
      <c r="AV391">
        <v>6</v>
      </c>
      <c r="AW391">
        <v>9</v>
      </c>
      <c r="AX391">
        <v>6</v>
      </c>
      <c r="AY391">
        <v>9</v>
      </c>
      <c r="AZ391">
        <v>3</v>
      </c>
    </row>
    <row r="392" spans="1:52" ht="16.5" x14ac:dyDescent="0.2">
      <c r="A392" s="74">
        <v>10388</v>
      </c>
      <c r="B392" s="74" t="s">
        <v>2507</v>
      </c>
      <c r="C392" s="74" t="s">
        <v>3493</v>
      </c>
      <c r="D392" s="74">
        <v>12</v>
      </c>
      <c r="E392" s="74">
        <v>15</v>
      </c>
      <c r="F392" s="74">
        <v>15</v>
      </c>
      <c r="G392" s="74">
        <v>12</v>
      </c>
      <c r="H392" s="74">
        <v>9</v>
      </c>
      <c r="I392" s="74">
        <v>15</v>
      </c>
      <c r="J392" s="74">
        <v>15</v>
      </c>
      <c r="K392" s="74">
        <v>15</v>
      </c>
      <c r="L392" s="74">
        <v>12</v>
      </c>
      <c r="M392" s="74">
        <v>9</v>
      </c>
      <c r="N392" s="74">
        <v>3</v>
      </c>
      <c r="O392" s="74">
        <v>16</v>
      </c>
      <c r="P392" s="74">
        <v>12</v>
      </c>
      <c r="Q392" s="74">
        <v>12</v>
      </c>
      <c r="R392" s="74">
        <v>9</v>
      </c>
      <c r="S392" s="74">
        <v>9</v>
      </c>
      <c r="T392" s="74">
        <v>3</v>
      </c>
      <c r="U392" s="74">
        <v>3</v>
      </c>
      <c r="V392" s="74">
        <v>18</v>
      </c>
      <c r="W392" s="74">
        <v>3</v>
      </c>
      <c r="X392" s="74">
        <v>11</v>
      </c>
      <c r="Y392" s="74">
        <v>3</v>
      </c>
      <c r="Z392" s="74">
        <v>3</v>
      </c>
      <c r="AA392" s="74">
        <v>3</v>
      </c>
      <c r="AB392" s="74">
        <v>3</v>
      </c>
      <c r="AC392" s="74">
        <v>18</v>
      </c>
      <c r="AD392" s="74">
        <v>6</v>
      </c>
      <c r="AE392" s="74">
        <v>12</v>
      </c>
      <c r="AF392" s="74">
        <v>3</v>
      </c>
      <c r="AG392" s="74">
        <v>3</v>
      </c>
      <c r="AH392" s="74">
        <v>3</v>
      </c>
      <c r="AI392" s="74">
        <v>6</v>
      </c>
      <c r="AJ392" s="74">
        <v>11</v>
      </c>
      <c r="AK392" s="74">
        <v>9</v>
      </c>
      <c r="AL392" s="74">
        <v>12</v>
      </c>
      <c r="AM392" s="74">
        <v>6</v>
      </c>
      <c r="AN392" s="74">
        <v>6</v>
      </c>
      <c r="AO392">
        <v>6</v>
      </c>
      <c r="AP392">
        <v>9</v>
      </c>
      <c r="AQ392">
        <v>7</v>
      </c>
      <c r="AR392">
        <v>3</v>
      </c>
      <c r="AS392">
        <v>11</v>
      </c>
      <c r="AT392">
        <v>11</v>
      </c>
      <c r="AU392">
        <v>12</v>
      </c>
      <c r="AV392">
        <v>6</v>
      </c>
      <c r="AW392">
        <v>9</v>
      </c>
      <c r="AX392">
        <v>6</v>
      </c>
      <c r="AY392">
        <v>9</v>
      </c>
      <c r="AZ392">
        <v>3</v>
      </c>
    </row>
    <row r="393" spans="1:52" ht="16.5" x14ac:dyDescent="0.2">
      <c r="A393" s="74">
        <v>10389</v>
      </c>
      <c r="B393" s="74" t="s">
        <v>2508</v>
      </c>
      <c r="C393" s="74" t="s">
        <v>3493</v>
      </c>
      <c r="D393" s="74">
        <v>12</v>
      </c>
      <c r="E393" s="74">
        <v>15</v>
      </c>
      <c r="F393" s="74">
        <v>15</v>
      </c>
      <c r="G393" s="74">
        <v>12</v>
      </c>
      <c r="H393" s="74">
        <v>9</v>
      </c>
      <c r="I393" s="74">
        <v>15</v>
      </c>
      <c r="J393" s="74">
        <v>15</v>
      </c>
      <c r="K393" s="74">
        <v>15</v>
      </c>
      <c r="L393" s="74">
        <v>12</v>
      </c>
      <c r="M393" s="74">
        <v>9</v>
      </c>
      <c r="N393" s="74">
        <v>3</v>
      </c>
      <c r="O393" s="74">
        <v>16</v>
      </c>
      <c r="P393" s="74">
        <v>12</v>
      </c>
      <c r="Q393" s="74">
        <v>12</v>
      </c>
      <c r="R393" s="74">
        <v>9</v>
      </c>
      <c r="S393" s="74">
        <v>9</v>
      </c>
      <c r="T393" s="74">
        <v>3</v>
      </c>
      <c r="U393" s="74">
        <v>3</v>
      </c>
      <c r="V393" s="74">
        <v>18</v>
      </c>
      <c r="W393" s="74">
        <v>3</v>
      </c>
      <c r="X393" s="74">
        <v>11</v>
      </c>
      <c r="Y393" s="74">
        <v>3</v>
      </c>
      <c r="Z393" s="74">
        <v>3</v>
      </c>
      <c r="AA393" s="74">
        <v>3</v>
      </c>
      <c r="AB393" s="74">
        <v>3</v>
      </c>
      <c r="AC393" s="74">
        <v>18</v>
      </c>
      <c r="AD393" s="74">
        <v>6</v>
      </c>
      <c r="AE393" s="74">
        <v>12</v>
      </c>
      <c r="AF393" s="74">
        <v>3</v>
      </c>
      <c r="AG393" s="74">
        <v>3</v>
      </c>
      <c r="AH393" s="74">
        <v>3</v>
      </c>
      <c r="AI393" s="74">
        <v>6</v>
      </c>
      <c r="AJ393" s="74">
        <v>11</v>
      </c>
      <c r="AK393" s="74">
        <v>9</v>
      </c>
      <c r="AL393" s="74">
        <v>12</v>
      </c>
      <c r="AM393" s="74">
        <v>6</v>
      </c>
      <c r="AN393" s="74">
        <v>6</v>
      </c>
      <c r="AO393">
        <v>6</v>
      </c>
      <c r="AP393">
        <v>9</v>
      </c>
      <c r="AQ393">
        <v>8</v>
      </c>
      <c r="AR393">
        <v>3</v>
      </c>
      <c r="AS393">
        <v>11</v>
      </c>
      <c r="AT393">
        <v>11</v>
      </c>
      <c r="AU393">
        <v>12</v>
      </c>
      <c r="AV393">
        <v>6</v>
      </c>
      <c r="AW393">
        <v>9</v>
      </c>
      <c r="AX393">
        <v>6</v>
      </c>
      <c r="AY393">
        <v>9</v>
      </c>
      <c r="AZ393">
        <v>3</v>
      </c>
    </row>
    <row r="394" spans="1:52" ht="16.5" x14ac:dyDescent="0.2">
      <c r="A394" s="74">
        <v>10390</v>
      </c>
      <c r="B394" s="74" t="s">
        <v>2509</v>
      </c>
      <c r="C394" s="74" t="s">
        <v>3493</v>
      </c>
      <c r="D394" s="74">
        <v>12</v>
      </c>
      <c r="E394" s="74">
        <v>15</v>
      </c>
      <c r="F394" s="74">
        <v>15</v>
      </c>
      <c r="G394" s="74">
        <v>12</v>
      </c>
      <c r="H394" s="74">
        <v>9</v>
      </c>
      <c r="I394" s="74">
        <v>15</v>
      </c>
      <c r="J394" s="74">
        <v>15</v>
      </c>
      <c r="K394" s="74">
        <v>15</v>
      </c>
      <c r="L394" s="74">
        <v>12</v>
      </c>
      <c r="M394" s="74">
        <v>9</v>
      </c>
      <c r="N394" s="74">
        <v>3</v>
      </c>
      <c r="O394" s="74">
        <v>16</v>
      </c>
      <c r="P394" s="74">
        <v>12</v>
      </c>
      <c r="Q394" s="74">
        <v>12</v>
      </c>
      <c r="R394" s="74">
        <v>9</v>
      </c>
      <c r="S394" s="74">
        <v>9</v>
      </c>
      <c r="T394" s="74">
        <v>3</v>
      </c>
      <c r="U394" s="74">
        <v>3</v>
      </c>
      <c r="V394" s="74">
        <v>18</v>
      </c>
      <c r="W394" s="74">
        <v>3</v>
      </c>
      <c r="X394" s="74">
        <v>11</v>
      </c>
      <c r="Y394" s="74">
        <v>3</v>
      </c>
      <c r="Z394" s="74">
        <v>3</v>
      </c>
      <c r="AA394" s="74">
        <v>3</v>
      </c>
      <c r="AB394" s="74">
        <v>3</v>
      </c>
      <c r="AC394" s="74">
        <v>18</v>
      </c>
      <c r="AD394" s="74">
        <v>6</v>
      </c>
      <c r="AE394" s="74">
        <v>12</v>
      </c>
      <c r="AF394" s="74">
        <v>3</v>
      </c>
      <c r="AG394" s="74">
        <v>3</v>
      </c>
      <c r="AH394" s="74">
        <v>3</v>
      </c>
      <c r="AI394" s="74">
        <v>6</v>
      </c>
      <c r="AJ394" s="74">
        <v>11</v>
      </c>
      <c r="AK394" s="74">
        <v>9</v>
      </c>
      <c r="AL394" s="74">
        <v>12</v>
      </c>
      <c r="AM394" s="74">
        <v>6</v>
      </c>
      <c r="AN394" s="74">
        <v>6</v>
      </c>
      <c r="AO394">
        <v>6</v>
      </c>
      <c r="AP394">
        <v>9</v>
      </c>
      <c r="AQ394">
        <v>9</v>
      </c>
      <c r="AR394">
        <v>3</v>
      </c>
      <c r="AS394">
        <v>11</v>
      </c>
      <c r="AT394">
        <v>11</v>
      </c>
      <c r="AU394">
        <v>12</v>
      </c>
      <c r="AV394">
        <v>6</v>
      </c>
      <c r="AW394">
        <v>9</v>
      </c>
      <c r="AX394">
        <v>6</v>
      </c>
      <c r="AY394">
        <v>9</v>
      </c>
      <c r="AZ394">
        <v>3</v>
      </c>
    </row>
    <row r="395" spans="1:52" ht="16.5" x14ac:dyDescent="0.2">
      <c r="A395" s="74">
        <v>10391</v>
      </c>
      <c r="B395" s="74" t="s">
        <v>2510</v>
      </c>
      <c r="C395" s="74" t="s">
        <v>2112</v>
      </c>
      <c r="D395" s="74">
        <v>12</v>
      </c>
      <c r="E395" s="74">
        <v>15</v>
      </c>
      <c r="F395" s="74">
        <v>15</v>
      </c>
      <c r="G395" s="74">
        <v>12</v>
      </c>
      <c r="H395" s="74">
        <v>9</v>
      </c>
      <c r="I395" s="74">
        <v>15</v>
      </c>
      <c r="J395" s="74">
        <v>15</v>
      </c>
      <c r="K395" s="74">
        <v>15</v>
      </c>
      <c r="L395" s="74">
        <v>12</v>
      </c>
      <c r="M395" s="74">
        <v>9</v>
      </c>
      <c r="N395" s="74">
        <v>3</v>
      </c>
      <c r="O395" s="74">
        <v>16</v>
      </c>
      <c r="P395" s="74">
        <v>12</v>
      </c>
      <c r="Q395" s="74">
        <v>12</v>
      </c>
      <c r="R395" s="74">
        <v>9</v>
      </c>
      <c r="S395" s="74">
        <v>9</v>
      </c>
      <c r="T395" s="74">
        <v>3</v>
      </c>
      <c r="U395" s="74">
        <v>3</v>
      </c>
      <c r="V395" s="74">
        <v>18</v>
      </c>
      <c r="W395" s="74">
        <v>3</v>
      </c>
      <c r="X395" s="74">
        <v>11</v>
      </c>
      <c r="Y395" s="74">
        <v>3</v>
      </c>
      <c r="Z395" s="74">
        <v>3</v>
      </c>
      <c r="AA395" s="74">
        <v>3</v>
      </c>
      <c r="AB395" s="74">
        <v>3</v>
      </c>
      <c r="AC395" s="74">
        <v>18</v>
      </c>
      <c r="AD395" s="74">
        <v>6</v>
      </c>
      <c r="AE395" s="74">
        <v>12</v>
      </c>
      <c r="AF395" s="74">
        <v>3</v>
      </c>
      <c r="AG395" s="74">
        <v>3</v>
      </c>
      <c r="AH395" s="74">
        <v>3</v>
      </c>
      <c r="AI395" s="74">
        <v>6</v>
      </c>
      <c r="AJ395" s="74">
        <v>11</v>
      </c>
      <c r="AK395" s="74">
        <v>9</v>
      </c>
      <c r="AL395" s="74">
        <v>12</v>
      </c>
      <c r="AM395" s="74">
        <v>7</v>
      </c>
      <c r="AN395" s="74">
        <v>6</v>
      </c>
      <c r="AO395">
        <v>6</v>
      </c>
      <c r="AP395">
        <v>9</v>
      </c>
      <c r="AQ395">
        <v>9</v>
      </c>
      <c r="AR395">
        <v>3</v>
      </c>
      <c r="AS395">
        <v>11</v>
      </c>
      <c r="AT395">
        <v>11</v>
      </c>
      <c r="AU395">
        <v>12</v>
      </c>
      <c r="AV395">
        <v>6</v>
      </c>
      <c r="AW395">
        <v>9</v>
      </c>
      <c r="AX395">
        <v>6</v>
      </c>
      <c r="AY395">
        <v>9</v>
      </c>
      <c r="AZ395">
        <v>3</v>
      </c>
    </row>
    <row r="396" spans="1:52" ht="16.5" x14ac:dyDescent="0.2">
      <c r="A396" s="74">
        <v>10392</v>
      </c>
      <c r="B396" s="74" t="s">
        <v>2511</v>
      </c>
      <c r="C396" s="74" t="s">
        <v>2112</v>
      </c>
      <c r="D396" s="74">
        <v>12</v>
      </c>
      <c r="E396" s="74">
        <v>15</v>
      </c>
      <c r="F396" s="74">
        <v>15</v>
      </c>
      <c r="G396" s="74">
        <v>12</v>
      </c>
      <c r="H396" s="74">
        <v>9</v>
      </c>
      <c r="I396" s="74">
        <v>15</v>
      </c>
      <c r="J396" s="74">
        <v>15</v>
      </c>
      <c r="K396" s="74">
        <v>15</v>
      </c>
      <c r="L396" s="74">
        <v>12</v>
      </c>
      <c r="M396" s="74">
        <v>9</v>
      </c>
      <c r="N396" s="74">
        <v>3</v>
      </c>
      <c r="O396" s="74">
        <v>16</v>
      </c>
      <c r="P396" s="74">
        <v>12</v>
      </c>
      <c r="Q396" s="74">
        <v>12</v>
      </c>
      <c r="R396" s="74">
        <v>9</v>
      </c>
      <c r="S396" s="74">
        <v>9</v>
      </c>
      <c r="T396" s="74">
        <v>3</v>
      </c>
      <c r="U396" s="74">
        <v>3</v>
      </c>
      <c r="V396" s="74">
        <v>18</v>
      </c>
      <c r="W396" s="74">
        <v>3</v>
      </c>
      <c r="X396" s="74">
        <v>11</v>
      </c>
      <c r="Y396" s="74">
        <v>3</v>
      </c>
      <c r="Z396" s="74">
        <v>3</v>
      </c>
      <c r="AA396" s="74">
        <v>3</v>
      </c>
      <c r="AB396" s="74">
        <v>3</v>
      </c>
      <c r="AC396" s="74">
        <v>18</v>
      </c>
      <c r="AD396" s="74">
        <v>6</v>
      </c>
      <c r="AE396" s="74">
        <v>12</v>
      </c>
      <c r="AF396" s="74">
        <v>3</v>
      </c>
      <c r="AG396" s="74">
        <v>3</v>
      </c>
      <c r="AH396" s="74">
        <v>3</v>
      </c>
      <c r="AI396" s="74">
        <v>6</v>
      </c>
      <c r="AJ396" s="74">
        <v>11</v>
      </c>
      <c r="AK396" s="74">
        <v>9</v>
      </c>
      <c r="AL396" s="74">
        <v>12</v>
      </c>
      <c r="AM396" s="74">
        <v>8</v>
      </c>
      <c r="AN396" s="74">
        <v>6</v>
      </c>
      <c r="AO396">
        <v>6</v>
      </c>
      <c r="AP396">
        <v>9</v>
      </c>
      <c r="AQ396">
        <v>9</v>
      </c>
      <c r="AR396">
        <v>3</v>
      </c>
      <c r="AS396">
        <v>11</v>
      </c>
      <c r="AT396">
        <v>11</v>
      </c>
      <c r="AU396">
        <v>12</v>
      </c>
      <c r="AV396">
        <v>6</v>
      </c>
      <c r="AW396">
        <v>9</v>
      </c>
      <c r="AX396">
        <v>6</v>
      </c>
      <c r="AY396">
        <v>9</v>
      </c>
      <c r="AZ396">
        <v>3</v>
      </c>
    </row>
    <row r="397" spans="1:52" ht="16.5" x14ac:dyDescent="0.2">
      <c r="A397" s="74">
        <v>10393</v>
      </c>
      <c r="B397" s="74" t="s">
        <v>2512</v>
      </c>
      <c r="C397" s="74" t="s">
        <v>2112</v>
      </c>
      <c r="D397" s="74">
        <v>12</v>
      </c>
      <c r="E397" s="74">
        <v>15</v>
      </c>
      <c r="F397" s="74">
        <v>15</v>
      </c>
      <c r="G397" s="74">
        <v>12</v>
      </c>
      <c r="H397" s="74">
        <v>9</v>
      </c>
      <c r="I397" s="74">
        <v>15</v>
      </c>
      <c r="J397" s="74">
        <v>15</v>
      </c>
      <c r="K397" s="74">
        <v>15</v>
      </c>
      <c r="L397" s="74">
        <v>12</v>
      </c>
      <c r="M397" s="74">
        <v>9</v>
      </c>
      <c r="N397" s="74">
        <v>3</v>
      </c>
      <c r="O397" s="74">
        <v>16</v>
      </c>
      <c r="P397" s="74">
        <v>12</v>
      </c>
      <c r="Q397" s="74">
        <v>12</v>
      </c>
      <c r="R397" s="74">
        <v>9</v>
      </c>
      <c r="S397" s="74">
        <v>9</v>
      </c>
      <c r="T397" s="74">
        <v>3</v>
      </c>
      <c r="U397" s="74">
        <v>3</v>
      </c>
      <c r="V397" s="74">
        <v>18</v>
      </c>
      <c r="W397" s="74">
        <v>3</v>
      </c>
      <c r="X397" s="74">
        <v>11</v>
      </c>
      <c r="Y397" s="74">
        <v>3</v>
      </c>
      <c r="Z397" s="74">
        <v>3</v>
      </c>
      <c r="AA397" s="74">
        <v>3</v>
      </c>
      <c r="AB397" s="74">
        <v>3</v>
      </c>
      <c r="AC397" s="74">
        <v>18</v>
      </c>
      <c r="AD397" s="74">
        <v>6</v>
      </c>
      <c r="AE397" s="74">
        <v>12</v>
      </c>
      <c r="AF397" s="74">
        <v>3</v>
      </c>
      <c r="AG397" s="74">
        <v>3</v>
      </c>
      <c r="AH397" s="74">
        <v>3</v>
      </c>
      <c r="AI397" s="74">
        <v>6</v>
      </c>
      <c r="AJ397" s="74">
        <v>11</v>
      </c>
      <c r="AK397" s="74">
        <v>9</v>
      </c>
      <c r="AL397" s="74">
        <v>12</v>
      </c>
      <c r="AM397" s="74">
        <v>9</v>
      </c>
      <c r="AN397" s="74">
        <v>6</v>
      </c>
      <c r="AO397">
        <v>6</v>
      </c>
      <c r="AP397">
        <v>9</v>
      </c>
      <c r="AQ397">
        <v>9</v>
      </c>
      <c r="AR397">
        <v>3</v>
      </c>
      <c r="AS397">
        <v>11</v>
      </c>
      <c r="AT397">
        <v>11</v>
      </c>
      <c r="AU397">
        <v>12</v>
      </c>
      <c r="AV397">
        <v>6</v>
      </c>
      <c r="AW397">
        <v>9</v>
      </c>
      <c r="AX397">
        <v>6</v>
      </c>
      <c r="AY397">
        <v>9</v>
      </c>
      <c r="AZ397">
        <v>3</v>
      </c>
    </row>
    <row r="398" spans="1:52" ht="16.5" x14ac:dyDescent="0.2">
      <c r="A398" s="74">
        <v>10394</v>
      </c>
      <c r="B398" s="74" t="s">
        <v>2513</v>
      </c>
      <c r="C398" s="74" t="s">
        <v>2109</v>
      </c>
      <c r="D398" s="74">
        <v>12</v>
      </c>
      <c r="E398" s="74">
        <v>15</v>
      </c>
      <c r="F398" s="74">
        <v>15</v>
      </c>
      <c r="G398" s="74">
        <v>12</v>
      </c>
      <c r="H398" s="74">
        <v>9</v>
      </c>
      <c r="I398" s="74">
        <v>15</v>
      </c>
      <c r="J398" s="74">
        <v>15</v>
      </c>
      <c r="K398" s="74">
        <v>15</v>
      </c>
      <c r="L398" s="74">
        <v>12</v>
      </c>
      <c r="M398" s="74">
        <v>9</v>
      </c>
      <c r="N398" s="74">
        <v>3</v>
      </c>
      <c r="O398" s="74">
        <v>16</v>
      </c>
      <c r="P398" s="74">
        <v>12</v>
      </c>
      <c r="Q398" s="74">
        <v>12</v>
      </c>
      <c r="R398" s="74">
        <v>9</v>
      </c>
      <c r="S398" s="74">
        <v>9</v>
      </c>
      <c r="T398" s="74">
        <v>3</v>
      </c>
      <c r="U398" s="74">
        <v>3</v>
      </c>
      <c r="V398" s="74">
        <v>18</v>
      </c>
      <c r="W398" s="74">
        <v>3</v>
      </c>
      <c r="X398" s="74">
        <v>11</v>
      </c>
      <c r="Y398" s="74">
        <v>3</v>
      </c>
      <c r="Z398" s="74">
        <v>3</v>
      </c>
      <c r="AA398" s="74">
        <v>3</v>
      </c>
      <c r="AB398" s="74">
        <v>3</v>
      </c>
      <c r="AC398" s="74">
        <v>18</v>
      </c>
      <c r="AD398" s="74">
        <v>6</v>
      </c>
      <c r="AE398" s="74">
        <v>12</v>
      </c>
      <c r="AF398" s="74">
        <v>3</v>
      </c>
      <c r="AG398" s="74">
        <v>3</v>
      </c>
      <c r="AH398" s="74">
        <v>3</v>
      </c>
      <c r="AI398" s="74">
        <v>6</v>
      </c>
      <c r="AJ398" s="74">
        <v>12</v>
      </c>
      <c r="AK398" s="74">
        <v>9</v>
      </c>
      <c r="AL398" s="74">
        <v>12</v>
      </c>
      <c r="AM398" s="74">
        <v>9</v>
      </c>
      <c r="AN398" s="74">
        <v>6</v>
      </c>
      <c r="AO398">
        <v>6</v>
      </c>
      <c r="AP398">
        <v>9</v>
      </c>
      <c r="AQ398">
        <v>9</v>
      </c>
      <c r="AR398">
        <v>3</v>
      </c>
      <c r="AS398">
        <v>11</v>
      </c>
      <c r="AT398">
        <v>11</v>
      </c>
      <c r="AU398">
        <v>12</v>
      </c>
      <c r="AV398">
        <v>6</v>
      </c>
      <c r="AW398">
        <v>9</v>
      </c>
      <c r="AX398">
        <v>6</v>
      </c>
      <c r="AY398">
        <v>9</v>
      </c>
      <c r="AZ398">
        <v>3</v>
      </c>
    </row>
    <row r="399" spans="1:52" ht="16.5" x14ac:dyDescent="0.2">
      <c r="A399" s="74">
        <v>10395</v>
      </c>
      <c r="B399" s="74" t="s">
        <v>2514</v>
      </c>
      <c r="C399" s="74" t="s">
        <v>2116</v>
      </c>
      <c r="D399" s="74">
        <v>12</v>
      </c>
      <c r="E399" s="74">
        <v>15</v>
      </c>
      <c r="F399" s="74">
        <v>15</v>
      </c>
      <c r="G399" s="74">
        <v>12</v>
      </c>
      <c r="H399" s="74">
        <v>9</v>
      </c>
      <c r="I399" s="74">
        <v>15</v>
      </c>
      <c r="J399" s="74">
        <v>15</v>
      </c>
      <c r="K399" s="74">
        <v>15</v>
      </c>
      <c r="L399" s="74">
        <v>12</v>
      </c>
      <c r="M399" s="74">
        <v>9</v>
      </c>
      <c r="N399" s="74">
        <v>3</v>
      </c>
      <c r="O399" s="74">
        <v>16</v>
      </c>
      <c r="P399" s="74">
        <v>12</v>
      </c>
      <c r="Q399" s="74">
        <v>12</v>
      </c>
      <c r="R399" s="74">
        <v>9</v>
      </c>
      <c r="S399" s="74">
        <v>9</v>
      </c>
      <c r="T399" s="74">
        <v>3</v>
      </c>
      <c r="U399" s="74">
        <v>3</v>
      </c>
      <c r="V399" s="74">
        <v>18</v>
      </c>
      <c r="W399" s="74">
        <v>3</v>
      </c>
      <c r="X399" s="74">
        <v>11</v>
      </c>
      <c r="Y399" s="74">
        <v>3</v>
      </c>
      <c r="Z399" s="74">
        <v>3</v>
      </c>
      <c r="AA399" s="74">
        <v>3</v>
      </c>
      <c r="AB399" s="74">
        <v>3</v>
      </c>
      <c r="AC399" s="74">
        <v>18</v>
      </c>
      <c r="AD399" s="74">
        <v>6</v>
      </c>
      <c r="AE399" s="74">
        <v>12</v>
      </c>
      <c r="AF399" s="74">
        <v>3</v>
      </c>
      <c r="AG399" s="74">
        <v>3</v>
      </c>
      <c r="AH399" s="74">
        <v>3</v>
      </c>
      <c r="AI399" s="74">
        <v>6</v>
      </c>
      <c r="AJ399" s="74">
        <v>12</v>
      </c>
      <c r="AK399" s="74">
        <v>9</v>
      </c>
      <c r="AL399" s="74">
        <v>12</v>
      </c>
      <c r="AM399" s="74">
        <v>9</v>
      </c>
      <c r="AN399" s="74">
        <v>6</v>
      </c>
      <c r="AO399">
        <v>6</v>
      </c>
      <c r="AP399">
        <v>9</v>
      </c>
      <c r="AQ399">
        <v>9</v>
      </c>
      <c r="AR399">
        <v>3</v>
      </c>
      <c r="AS399">
        <v>11</v>
      </c>
      <c r="AT399">
        <v>12</v>
      </c>
      <c r="AU399">
        <v>12</v>
      </c>
      <c r="AV399">
        <v>6</v>
      </c>
      <c r="AW399">
        <v>9</v>
      </c>
      <c r="AX399">
        <v>6</v>
      </c>
      <c r="AY399">
        <v>9</v>
      </c>
      <c r="AZ399">
        <v>3</v>
      </c>
    </row>
    <row r="400" spans="1:52" ht="16.5" x14ac:dyDescent="0.2">
      <c r="A400" s="74">
        <v>10396</v>
      </c>
      <c r="B400" s="74" t="s">
        <v>2515</v>
      </c>
      <c r="C400" s="74" t="s">
        <v>2115</v>
      </c>
      <c r="D400" s="74">
        <v>12</v>
      </c>
      <c r="E400" s="74">
        <v>15</v>
      </c>
      <c r="F400" s="74">
        <v>15</v>
      </c>
      <c r="G400" s="74">
        <v>12</v>
      </c>
      <c r="H400" s="74">
        <v>9</v>
      </c>
      <c r="I400" s="74">
        <v>15</v>
      </c>
      <c r="J400" s="74">
        <v>15</v>
      </c>
      <c r="K400" s="74">
        <v>15</v>
      </c>
      <c r="L400" s="74">
        <v>12</v>
      </c>
      <c r="M400" s="74">
        <v>9</v>
      </c>
      <c r="N400" s="74">
        <v>3</v>
      </c>
      <c r="O400" s="74">
        <v>16</v>
      </c>
      <c r="P400" s="74">
        <v>12</v>
      </c>
      <c r="Q400" s="74">
        <v>12</v>
      </c>
      <c r="R400" s="74">
        <v>9</v>
      </c>
      <c r="S400" s="74">
        <v>9</v>
      </c>
      <c r="T400" s="74">
        <v>3</v>
      </c>
      <c r="U400" s="74">
        <v>3</v>
      </c>
      <c r="V400" s="74">
        <v>18</v>
      </c>
      <c r="W400" s="74">
        <v>3</v>
      </c>
      <c r="X400" s="74">
        <v>11</v>
      </c>
      <c r="Y400" s="74">
        <v>3</v>
      </c>
      <c r="Z400" s="74">
        <v>3</v>
      </c>
      <c r="AA400" s="74">
        <v>3</v>
      </c>
      <c r="AB400" s="74">
        <v>3</v>
      </c>
      <c r="AC400" s="74">
        <v>18</v>
      </c>
      <c r="AD400" s="74">
        <v>6</v>
      </c>
      <c r="AE400" s="74">
        <v>12</v>
      </c>
      <c r="AF400" s="74">
        <v>3</v>
      </c>
      <c r="AG400" s="74">
        <v>3</v>
      </c>
      <c r="AH400" s="74">
        <v>3</v>
      </c>
      <c r="AI400" s="74">
        <v>6</v>
      </c>
      <c r="AJ400" s="74">
        <v>12</v>
      </c>
      <c r="AK400" s="74">
        <v>9</v>
      </c>
      <c r="AL400" s="74">
        <v>12</v>
      </c>
      <c r="AM400" s="74">
        <v>9</v>
      </c>
      <c r="AN400" s="74">
        <v>6</v>
      </c>
      <c r="AO400">
        <v>6</v>
      </c>
      <c r="AP400">
        <v>9</v>
      </c>
      <c r="AQ400">
        <v>9</v>
      </c>
      <c r="AR400">
        <v>3</v>
      </c>
      <c r="AS400">
        <v>12</v>
      </c>
      <c r="AT400">
        <v>12</v>
      </c>
      <c r="AU400">
        <v>12</v>
      </c>
      <c r="AV400">
        <v>6</v>
      </c>
      <c r="AW400">
        <v>9</v>
      </c>
      <c r="AX400">
        <v>6</v>
      </c>
      <c r="AY400">
        <v>9</v>
      </c>
      <c r="AZ400">
        <v>3</v>
      </c>
    </row>
    <row r="401" spans="1:52" ht="16.5" x14ac:dyDescent="0.2">
      <c r="A401" s="74">
        <v>10397</v>
      </c>
      <c r="B401" s="74" t="s">
        <v>2516</v>
      </c>
      <c r="C401" s="74" t="s">
        <v>2113</v>
      </c>
      <c r="D401" s="74">
        <v>12</v>
      </c>
      <c r="E401" s="74">
        <v>15</v>
      </c>
      <c r="F401" s="74">
        <v>15</v>
      </c>
      <c r="G401" s="74">
        <v>12</v>
      </c>
      <c r="H401" s="74">
        <v>9</v>
      </c>
      <c r="I401" s="74">
        <v>15</v>
      </c>
      <c r="J401" s="74">
        <v>15</v>
      </c>
      <c r="K401" s="74">
        <v>15</v>
      </c>
      <c r="L401" s="74">
        <v>12</v>
      </c>
      <c r="M401" s="74">
        <v>9</v>
      </c>
      <c r="N401" s="74">
        <v>3</v>
      </c>
      <c r="O401" s="74">
        <v>16</v>
      </c>
      <c r="P401" s="74">
        <v>12</v>
      </c>
      <c r="Q401" s="74">
        <v>12</v>
      </c>
      <c r="R401" s="74">
        <v>9</v>
      </c>
      <c r="S401" s="74">
        <v>9</v>
      </c>
      <c r="T401" s="74">
        <v>3</v>
      </c>
      <c r="U401" s="74">
        <v>3</v>
      </c>
      <c r="V401" s="74">
        <v>18</v>
      </c>
      <c r="W401" s="74">
        <v>3</v>
      </c>
      <c r="X401" s="74">
        <v>11</v>
      </c>
      <c r="Y401" s="74">
        <v>3</v>
      </c>
      <c r="Z401" s="74">
        <v>3</v>
      </c>
      <c r="AA401" s="74">
        <v>3</v>
      </c>
      <c r="AB401" s="74">
        <v>3</v>
      </c>
      <c r="AC401" s="74">
        <v>18</v>
      </c>
      <c r="AD401" s="74">
        <v>6</v>
      </c>
      <c r="AE401" s="74">
        <v>12</v>
      </c>
      <c r="AF401" s="74">
        <v>3</v>
      </c>
      <c r="AG401" s="74">
        <v>3</v>
      </c>
      <c r="AH401" s="74">
        <v>3</v>
      </c>
      <c r="AI401" s="74">
        <v>6</v>
      </c>
      <c r="AJ401" s="74">
        <v>12</v>
      </c>
      <c r="AK401" s="74">
        <v>9</v>
      </c>
      <c r="AL401" s="74">
        <v>12</v>
      </c>
      <c r="AM401" s="74">
        <v>9</v>
      </c>
      <c r="AN401" s="74">
        <v>7</v>
      </c>
      <c r="AO401">
        <v>6</v>
      </c>
      <c r="AP401">
        <v>9</v>
      </c>
      <c r="AQ401">
        <v>9</v>
      </c>
      <c r="AR401">
        <v>3</v>
      </c>
      <c r="AS401">
        <v>12</v>
      </c>
      <c r="AT401">
        <v>12</v>
      </c>
      <c r="AU401">
        <v>12</v>
      </c>
      <c r="AV401">
        <v>6</v>
      </c>
      <c r="AW401">
        <v>9</v>
      </c>
      <c r="AX401">
        <v>6</v>
      </c>
      <c r="AY401">
        <v>9</v>
      </c>
      <c r="AZ401">
        <v>3</v>
      </c>
    </row>
    <row r="402" spans="1:52" ht="16.5" x14ac:dyDescent="0.2">
      <c r="A402" s="74">
        <v>10398</v>
      </c>
      <c r="B402" s="74" t="s">
        <v>2517</v>
      </c>
      <c r="C402" s="74" t="s">
        <v>2113</v>
      </c>
      <c r="D402" s="74">
        <v>12</v>
      </c>
      <c r="E402" s="74">
        <v>15</v>
      </c>
      <c r="F402" s="74">
        <v>15</v>
      </c>
      <c r="G402" s="74">
        <v>12</v>
      </c>
      <c r="H402" s="74">
        <v>9</v>
      </c>
      <c r="I402" s="74">
        <v>15</v>
      </c>
      <c r="J402" s="74">
        <v>15</v>
      </c>
      <c r="K402" s="74">
        <v>15</v>
      </c>
      <c r="L402" s="74">
        <v>12</v>
      </c>
      <c r="M402" s="74">
        <v>9</v>
      </c>
      <c r="N402" s="74">
        <v>3</v>
      </c>
      <c r="O402" s="74">
        <v>16</v>
      </c>
      <c r="P402" s="74">
        <v>12</v>
      </c>
      <c r="Q402" s="74">
        <v>12</v>
      </c>
      <c r="R402" s="74">
        <v>9</v>
      </c>
      <c r="S402" s="74">
        <v>9</v>
      </c>
      <c r="T402" s="74">
        <v>3</v>
      </c>
      <c r="U402" s="74">
        <v>3</v>
      </c>
      <c r="V402" s="74">
        <v>18</v>
      </c>
      <c r="W402" s="74">
        <v>3</v>
      </c>
      <c r="X402" s="74">
        <v>11</v>
      </c>
      <c r="Y402" s="74">
        <v>3</v>
      </c>
      <c r="Z402" s="74">
        <v>3</v>
      </c>
      <c r="AA402" s="74">
        <v>3</v>
      </c>
      <c r="AB402" s="74">
        <v>3</v>
      </c>
      <c r="AC402" s="74">
        <v>18</v>
      </c>
      <c r="AD402" s="74">
        <v>6</v>
      </c>
      <c r="AE402" s="74">
        <v>12</v>
      </c>
      <c r="AF402" s="74">
        <v>3</v>
      </c>
      <c r="AG402" s="74">
        <v>3</v>
      </c>
      <c r="AH402" s="74">
        <v>3</v>
      </c>
      <c r="AI402" s="74">
        <v>6</v>
      </c>
      <c r="AJ402" s="74">
        <v>12</v>
      </c>
      <c r="AK402" s="74">
        <v>9</v>
      </c>
      <c r="AL402" s="74">
        <v>12</v>
      </c>
      <c r="AM402" s="74">
        <v>9</v>
      </c>
      <c r="AN402" s="74">
        <v>8</v>
      </c>
      <c r="AO402">
        <v>6</v>
      </c>
      <c r="AP402">
        <v>9</v>
      </c>
      <c r="AQ402">
        <v>9</v>
      </c>
      <c r="AR402">
        <v>3</v>
      </c>
      <c r="AS402">
        <v>12</v>
      </c>
      <c r="AT402">
        <v>12</v>
      </c>
      <c r="AU402">
        <v>12</v>
      </c>
      <c r="AV402">
        <v>6</v>
      </c>
      <c r="AW402">
        <v>9</v>
      </c>
      <c r="AX402">
        <v>6</v>
      </c>
      <c r="AY402">
        <v>9</v>
      </c>
      <c r="AZ402">
        <v>3</v>
      </c>
    </row>
    <row r="403" spans="1:52" ht="16.5" x14ac:dyDescent="0.2">
      <c r="A403" s="74">
        <v>10399</v>
      </c>
      <c r="B403" s="74" t="s">
        <v>2518</v>
      </c>
      <c r="C403" s="74" t="s">
        <v>2113</v>
      </c>
      <c r="D403" s="74">
        <v>12</v>
      </c>
      <c r="E403" s="74">
        <v>15</v>
      </c>
      <c r="F403" s="74">
        <v>15</v>
      </c>
      <c r="G403" s="74">
        <v>12</v>
      </c>
      <c r="H403" s="74">
        <v>9</v>
      </c>
      <c r="I403" s="74">
        <v>15</v>
      </c>
      <c r="J403" s="74">
        <v>15</v>
      </c>
      <c r="K403" s="74">
        <v>15</v>
      </c>
      <c r="L403" s="74">
        <v>12</v>
      </c>
      <c r="M403" s="74">
        <v>9</v>
      </c>
      <c r="N403" s="74">
        <v>3</v>
      </c>
      <c r="O403" s="74">
        <v>16</v>
      </c>
      <c r="P403" s="74">
        <v>12</v>
      </c>
      <c r="Q403" s="74">
        <v>12</v>
      </c>
      <c r="R403" s="74">
        <v>9</v>
      </c>
      <c r="S403" s="74">
        <v>9</v>
      </c>
      <c r="T403" s="74">
        <v>3</v>
      </c>
      <c r="U403" s="74">
        <v>3</v>
      </c>
      <c r="V403" s="74">
        <v>18</v>
      </c>
      <c r="W403" s="74">
        <v>3</v>
      </c>
      <c r="X403" s="74">
        <v>11</v>
      </c>
      <c r="Y403" s="74">
        <v>3</v>
      </c>
      <c r="Z403" s="74">
        <v>3</v>
      </c>
      <c r="AA403" s="74">
        <v>3</v>
      </c>
      <c r="AB403" s="74">
        <v>3</v>
      </c>
      <c r="AC403" s="74">
        <v>18</v>
      </c>
      <c r="AD403" s="74">
        <v>6</v>
      </c>
      <c r="AE403" s="74">
        <v>12</v>
      </c>
      <c r="AF403" s="74">
        <v>3</v>
      </c>
      <c r="AG403" s="74">
        <v>3</v>
      </c>
      <c r="AH403" s="74">
        <v>3</v>
      </c>
      <c r="AI403" s="74">
        <v>6</v>
      </c>
      <c r="AJ403" s="74">
        <v>12</v>
      </c>
      <c r="AK403" s="74">
        <v>9</v>
      </c>
      <c r="AL403" s="74">
        <v>12</v>
      </c>
      <c r="AM403" s="74">
        <v>9</v>
      </c>
      <c r="AN403" s="74">
        <v>9</v>
      </c>
      <c r="AO403">
        <v>6</v>
      </c>
      <c r="AP403">
        <v>9</v>
      </c>
      <c r="AQ403">
        <v>9</v>
      </c>
      <c r="AR403">
        <v>3</v>
      </c>
      <c r="AS403">
        <v>12</v>
      </c>
      <c r="AT403">
        <v>12</v>
      </c>
      <c r="AU403">
        <v>12</v>
      </c>
      <c r="AV403">
        <v>6</v>
      </c>
      <c r="AW403">
        <v>9</v>
      </c>
      <c r="AX403">
        <v>6</v>
      </c>
      <c r="AY403">
        <v>9</v>
      </c>
      <c r="AZ403">
        <v>3</v>
      </c>
    </row>
    <row r="404" spans="1:52" ht="16.5" x14ac:dyDescent="0.2">
      <c r="A404" s="74">
        <v>10400</v>
      </c>
      <c r="B404" s="74" t="s">
        <v>2519</v>
      </c>
      <c r="C404" s="74" t="s">
        <v>2118</v>
      </c>
      <c r="D404" s="74">
        <v>12</v>
      </c>
      <c r="E404" s="74">
        <v>15</v>
      </c>
      <c r="F404" s="74">
        <v>15</v>
      </c>
      <c r="G404" s="74">
        <v>12</v>
      </c>
      <c r="H404" s="74">
        <v>9</v>
      </c>
      <c r="I404" s="74">
        <v>15</v>
      </c>
      <c r="J404" s="74">
        <v>15</v>
      </c>
      <c r="K404" s="74">
        <v>15</v>
      </c>
      <c r="L404" s="74">
        <v>12</v>
      </c>
      <c r="M404" s="74">
        <v>9</v>
      </c>
      <c r="N404" s="74">
        <v>3</v>
      </c>
      <c r="O404" s="74">
        <v>16</v>
      </c>
      <c r="P404" s="74">
        <v>12</v>
      </c>
      <c r="Q404" s="74">
        <v>12</v>
      </c>
      <c r="R404" s="74">
        <v>9</v>
      </c>
      <c r="S404" s="74">
        <v>9</v>
      </c>
      <c r="T404" s="74">
        <v>3</v>
      </c>
      <c r="U404" s="74">
        <v>3</v>
      </c>
      <c r="V404" s="74">
        <v>18</v>
      </c>
      <c r="W404" s="74">
        <v>3</v>
      </c>
      <c r="X404" s="74">
        <v>11</v>
      </c>
      <c r="Y404" s="74">
        <v>3</v>
      </c>
      <c r="Z404" s="74">
        <v>3</v>
      </c>
      <c r="AA404" s="74">
        <v>3</v>
      </c>
      <c r="AB404" s="74">
        <v>3</v>
      </c>
      <c r="AC404" s="74">
        <v>18</v>
      </c>
      <c r="AD404" s="74">
        <v>6</v>
      </c>
      <c r="AE404" s="74">
        <v>12</v>
      </c>
      <c r="AF404" s="74">
        <v>3</v>
      </c>
      <c r="AG404" s="74">
        <v>3</v>
      </c>
      <c r="AH404" s="74">
        <v>3</v>
      </c>
      <c r="AI404" s="74">
        <v>6</v>
      </c>
      <c r="AJ404" s="74">
        <v>12</v>
      </c>
      <c r="AK404" s="74">
        <v>9</v>
      </c>
      <c r="AL404" s="74">
        <v>12</v>
      </c>
      <c r="AM404" s="74">
        <v>9</v>
      </c>
      <c r="AN404" s="74">
        <v>9</v>
      </c>
      <c r="AO404">
        <v>6</v>
      </c>
      <c r="AP404">
        <v>9</v>
      </c>
      <c r="AQ404">
        <v>9</v>
      </c>
      <c r="AR404">
        <v>3</v>
      </c>
      <c r="AS404">
        <v>12</v>
      </c>
      <c r="AT404">
        <v>12</v>
      </c>
      <c r="AU404">
        <v>12</v>
      </c>
      <c r="AV404">
        <v>7</v>
      </c>
      <c r="AW404">
        <v>9</v>
      </c>
      <c r="AX404">
        <v>6</v>
      </c>
      <c r="AY404">
        <v>9</v>
      </c>
      <c r="AZ404">
        <v>3</v>
      </c>
    </row>
    <row r="405" spans="1:52" ht="16.5" x14ac:dyDescent="0.2">
      <c r="A405" s="74">
        <v>10401</v>
      </c>
      <c r="B405" s="74" t="s">
        <v>2520</v>
      </c>
      <c r="C405" s="74" t="s">
        <v>2118</v>
      </c>
      <c r="D405" s="74">
        <v>12</v>
      </c>
      <c r="E405" s="74">
        <v>15</v>
      </c>
      <c r="F405" s="74">
        <v>15</v>
      </c>
      <c r="G405" s="74">
        <v>12</v>
      </c>
      <c r="H405" s="74">
        <v>9</v>
      </c>
      <c r="I405" s="74">
        <v>15</v>
      </c>
      <c r="J405" s="74">
        <v>15</v>
      </c>
      <c r="K405" s="74">
        <v>15</v>
      </c>
      <c r="L405" s="74">
        <v>12</v>
      </c>
      <c r="M405" s="74">
        <v>9</v>
      </c>
      <c r="N405" s="74">
        <v>3</v>
      </c>
      <c r="O405" s="74">
        <v>16</v>
      </c>
      <c r="P405" s="74">
        <v>12</v>
      </c>
      <c r="Q405" s="74">
        <v>12</v>
      </c>
      <c r="R405" s="74">
        <v>9</v>
      </c>
      <c r="S405" s="74">
        <v>9</v>
      </c>
      <c r="T405" s="74">
        <v>3</v>
      </c>
      <c r="U405" s="74">
        <v>3</v>
      </c>
      <c r="V405" s="74">
        <v>18</v>
      </c>
      <c r="W405" s="74">
        <v>3</v>
      </c>
      <c r="X405" s="74">
        <v>11</v>
      </c>
      <c r="Y405" s="74">
        <v>3</v>
      </c>
      <c r="Z405" s="74">
        <v>3</v>
      </c>
      <c r="AA405" s="74">
        <v>3</v>
      </c>
      <c r="AB405" s="74">
        <v>3</v>
      </c>
      <c r="AC405" s="74">
        <v>18</v>
      </c>
      <c r="AD405" s="74">
        <v>6</v>
      </c>
      <c r="AE405" s="74">
        <v>12</v>
      </c>
      <c r="AF405" s="74">
        <v>3</v>
      </c>
      <c r="AG405" s="74">
        <v>3</v>
      </c>
      <c r="AH405" s="74">
        <v>3</v>
      </c>
      <c r="AI405" s="74">
        <v>6</v>
      </c>
      <c r="AJ405" s="74">
        <v>12</v>
      </c>
      <c r="AK405" s="74">
        <v>9</v>
      </c>
      <c r="AL405" s="74">
        <v>12</v>
      </c>
      <c r="AM405" s="74">
        <v>9</v>
      </c>
      <c r="AN405" s="74">
        <v>9</v>
      </c>
      <c r="AO405">
        <v>6</v>
      </c>
      <c r="AP405">
        <v>9</v>
      </c>
      <c r="AQ405">
        <v>9</v>
      </c>
      <c r="AR405">
        <v>3</v>
      </c>
      <c r="AS405">
        <v>12</v>
      </c>
      <c r="AT405">
        <v>12</v>
      </c>
      <c r="AU405">
        <v>12</v>
      </c>
      <c r="AV405">
        <v>8</v>
      </c>
      <c r="AW405">
        <v>9</v>
      </c>
      <c r="AX405">
        <v>6</v>
      </c>
      <c r="AY405">
        <v>9</v>
      </c>
      <c r="AZ405">
        <v>3</v>
      </c>
    </row>
    <row r="406" spans="1:52" ht="16.5" x14ac:dyDescent="0.2">
      <c r="A406" s="74">
        <v>10402</v>
      </c>
      <c r="B406" s="74" t="s">
        <v>2521</v>
      </c>
      <c r="C406" s="74" t="s">
        <v>2118</v>
      </c>
      <c r="D406" s="74">
        <v>12</v>
      </c>
      <c r="E406" s="74">
        <v>15</v>
      </c>
      <c r="F406" s="74">
        <v>15</v>
      </c>
      <c r="G406" s="74">
        <v>12</v>
      </c>
      <c r="H406" s="74">
        <v>9</v>
      </c>
      <c r="I406" s="74">
        <v>15</v>
      </c>
      <c r="J406" s="74">
        <v>15</v>
      </c>
      <c r="K406" s="74">
        <v>15</v>
      </c>
      <c r="L406" s="74">
        <v>12</v>
      </c>
      <c r="M406" s="74">
        <v>9</v>
      </c>
      <c r="N406" s="74">
        <v>3</v>
      </c>
      <c r="O406" s="74">
        <v>16</v>
      </c>
      <c r="P406" s="74">
        <v>12</v>
      </c>
      <c r="Q406" s="74">
        <v>12</v>
      </c>
      <c r="R406" s="74">
        <v>9</v>
      </c>
      <c r="S406" s="74">
        <v>9</v>
      </c>
      <c r="T406" s="74">
        <v>3</v>
      </c>
      <c r="U406" s="74">
        <v>3</v>
      </c>
      <c r="V406" s="74">
        <v>18</v>
      </c>
      <c r="W406" s="74">
        <v>3</v>
      </c>
      <c r="X406" s="74">
        <v>11</v>
      </c>
      <c r="Y406" s="74">
        <v>3</v>
      </c>
      <c r="Z406" s="74">
        <v>3</v>
      </c>
      <c r="AA406" s="74">
        <v>3</v>
      </c>
      <c r="AB406" s="74">
        <v>3</v>
      </c>
      <c r="AC406" s="74">
        <v>18</v>
      </c>
      <c r="AD406" s="74">
        <v>6</v>
      </c>
      <c r="AE406" s="74">
        <v>12</v>
      </c>
      <c r="AF406" s="74">
        <v>3</v>
      </c>
      <c r="AG406" s="74">
        <v>3</v>
      </c>
      <c r="AH406" s="74">
        <v>3</v>
      </c>
      <c r="AI406" s="74">
        <v>6</v>
      </c>
      <c r="AJ406" s="74">
        <v>12</v>
      </c>
      <c r="AK406" s="74">
        <v>9</v>
      </c>
      <c r="AL406" s="74">
        <v>12</v>
      </c>
      <c r="AM406" s="74">
        <v>9</v>
      </c>
      <c r="AN406" s="74">
        <v>9</v>
      </c>
      <c r="AO406">
        <v>6</v>
      </c>
      <c r="AP406">
        <v>9</v>
      </c>
      <c r="AQ406">
        <v>9</v>
      </c>
      <c r="AR406">
        <v>3</v>
      </c>
      <c r="AS406">
        <v>12</v>
      </c>
      <c r="AT406">
        <v>12</v>
      </c>
      <c r="AU406">
        <v>12</v>
      </c>
      <c r="AV406">
        <v>9</v>
      </c>
      <c r="AW406">
        <v>9</v>
      </c>
      <c r="AX406">
        <v>6</v>
      </c>
      <c r="AY406">
        <v>9</v>
      </c>
      <c r="AZ406">
        <v>3</v>
      </c>
    </row>
    <row r="407" spans="1:52" ht="16.5" x14ac:dyDescent="0.2">
      <c r="A407" s="74">
        <v>10403</v>
      </c>
      <c r="B407" s="74" t="s">
        <v>2522</v>
      </c>
      <c r="C407" s="74" t="s">
        <v>2110</v>
      </c>
      <c r="D407" s="74">
        <v>12</v>
      </c>
      <c r="E407" s="74">
        <v>15</v>
      </c>
      <c r="F407" s="74">
        <v>15</v>
      </c>
      <c r="G407" s="74">
        <v>12</v>
      </c>
      <c r="H407" s="74">
        <v>9</v>
      </c>
      <c r="I407" s="74">
        <v>15</v>
      </c>
      <c r="J407" s="74">
        <v>15</v>
      </c>
      <c r="K407" s="74">
        <v>15</v>
      </c>
      <c r="L407" s="74">
        <v>12</v>
      </c>
      <c r="M407" s="74">
        <v>9</v>
      </c>
      <c r="N407" s="74">
        <v>3</v>
      </c>
      <c r="O407" s="74">
        <v>16</v>
      </c>
      <c r="P407" s="74">
        <v>12</v>
      </c>
      <c r="Q407" s="74">
        <v>12</v>
      </c>
      <c r="R407" s="74">
        <v>9</v>
      </c>
      <c r="S407" s="74">
        <v>9</v>
      </c>
      <c r="T407" s="74">
        <v>3</v>
      </c>
      <c r="U407" s="74">
        <v>3</v>
      </c>
      <c r="V407" s="74">
        <v>18</v>
      </c>
      <c r="W407" s="74">
        <v>3</v>
      </c>
      <c r="X407" s="74">
        <v>11</v>
      </c>
      <c r="Y407" s="74">
        <v>3</v>
      </c>
      <c r="Z407" s="74">
        <v>3</v>
      </c>
      <c r="AA407" s="74">
        <v>3</v>
      </c>
      <c r="AB407" s="74">
        <v>3</v>
      </c>
      <c r="AC407" s="74">
        <v>18</v>
      </c>
      <c r="AD407" s="74">
        <v>6</v>
      </c>
      <c r="AE407" s="74">
        <v>12</v>
      </c>
      <c r="AF407" s="74">
        <v>3</v>
      </c>
      <c r="AG407" s="74">
        <v>3</v>
      </c>
      <c r="AH407" s="74">
        <v>3</v>
      </c>
      <c r="AI407" s="74">
        <v>6</v>
      </c>
      <c r="AJ407" s="74">
        <v>12</v>
      </c>
      <c r="AK407" s="74">
        <v>10</v>
      </c>
      <c r="AL407" s="74">
        <v>12</v>
      </c>
      <c r="AM407" s="74">
        <v>9</v>
      </c>
      <c r="AN407" s="74">
        <v>9</v>
      </c>
      <c r="AO407">
        <v>6</v>
      </c>
      <c r="AP407">
        <v>9</v>
      </c>
      <c r="AQ407">
        <v>9</v>
      </c>
      <c r="AR407">
        <v>3</v>
      </c>
      <c r="AS407">
        <v>12</v>
      </c>
      <c r="AT407">
        <v>12</v>
      </c>
      <c r="AU407">
        <v>12</v>
      </c>
      <c r="AV407">
        <v>9</v>
      </c>
      <c r="AW407">
        <v>9</v>
      </c>
      <c r="AX407">
        <v>6</v>
      </c>
      <c r="AY407">
        <v>9</v>
      </c>
      <c r="AZ407">
        <v>3</v>
      </c>
    </row>
    <row r="408" spans="1:52" ht="16.5" x14ac:dyDescent="0.2">
      <c r="A408" s="74">
        <v>10404</v>
      </c>
      <c r="B408" s="74" t="s">
        <v>2523</v>
      </c>
      <c r="C408" s="74" t="s">
        <v>2110</v>
      </c>
      <c r="D408" s="74">
        <v>12</v>
      </c>
      <c r="E408" s="74">
        <v>15</v>
      </c>
      <c r="F408" s="74">
        <v>15</v>
      </c>
      <c r="G408" s="74">
        <v>12</v>
      </c>
      <c r="H408" s="74">
        <v>9</v>
      </c>
      <c r="I408" s="74">
        <v>15</v>
      </c>
      <c r="J408" s="74">
        <v>15</v>
      </c>
      <c r="K408" s="74">
        <v>15</v>
      </c>
      <c r="L408" s="74">
        <v>12</v>
      </c>
      <c r="M408" s="74">
        <v>9</v>
      </c>
      <c r="N408" s="74">
        <v>3</v>
      </c>
      <c r="O408" s="74">
        <v>16</v>
      </c>
      <c r="P408" s="74">
        <v>12</v>
      </c>
      <c r="Q408" s="74">
        <v>12</v>
      </c>
      <c r="R408" s="74">
        <v>9</v>
      </c>
      <c r="S408" s="74">
        <v>9</v>
      </c>
      <c r="T408" s="74">
        <v>3</v>
      </c>
      <c r="U408" s="74">
        <v>3</v>
      </c>
      <c r="V408" s="74">
        <v>18</v>
      </c>
      <c r="W408" s="74">
        <v>3</v>
      </c>
      <c r="X408" s="74">
        <v>11</v>
      </c>
      <c r="Y408" s="74">
        <v>3</v>
      </c>
      <c r="Z408" s="74">
        <v>3</v>
      </c>
      <c r="AA408" s="74">
        <v>3</v>
      </c>
      <c r="AB408" s="74">
        <v>3</v>
      </c>
      <c r="AC408" s="74">
        <v>18</v>
      </c>
      <c r="AD408" s="74">
        <v>6</v>
      </c>
      <c r="AE408" s="74">
        <v>12</v>
      </c>
      <c r="AF408" s="74">
        <v>3</v>
      </c>
      <c r="AG408" s="74">
        <v>3</v>
      </c>
      <c r="AH408" s="74">
        <v>3</v>
      </c>
      <c r="AI408" s="74">
        <v>6</v>
      </c>
      <c r="AJ408" s="74">
        <v>12</v>
      </c>
      <c r="AK408" s="74">
        <v>11</v>
      </c>
      <c r="AL408" s="74">
        <v>12</v>
      </c>
      <c r="AM408" s="74">
        <v>9</v>
      </c>
      <c r="AN408" s="74">
        <v>9</v>
      </c>
      <c r="AO408">
        <v>6</v>
      </c>
      <c r="AP408">
        <v>9</v>
      </c>
      <c r="AQ408">
        <v>9</v>
      </c>
      <c r="AR408">
        <v>3</v>
      </c>
      <c r="AS408">
        <v>12</v>
      </c>
      <c r="AT408">
        <v>12</v>
      </c>
      <c r="AU408">
        <v>12</v>
      </c>
      <c r="AV408">
        <v>9</v>
      </c>
      <c r="AW408">
        <v>9</v>
      </c>
      <c r="AX408">
        <v>6</v>
      </c>
      <c r="AY408">
        <v>9</v>
      </c>
      <c r="AZ408">
        <v>3</v>
      </c>
    </row>
    <row r="409" spans="1:52" ht="16.5" x14ac:dyDescent="0.2">
      <c r="A409" s="74">
        <v>10405</v>
      </c>
      <c r="B409" s="74" t="s">
        <v>2524</v>
      </c>
      <c r="C409" s="74" t="s">
        <v>2110</v>
      </c>
      <c r="D409" s="74">
        <v>12</v>
      </c>
      <c r="E409" s="74">
        <v>15</v>
      </c>
      <c r="F409" s="74">
        <v>15</v>
      </c>
      <c r="G409" s="74">
        <v>12</v>
      </c>
      <c r="H409" s="74">
        <v>9</v>
      </c>
      <c r="I409" s="74">
        <v>15</v>
      </c>
      <c r="J409" s="74">
        <v>15</v>
      </c>
      <c r="K409" s="74">
        <v>15</v>
      </c>
      <c r="L409" s="74">
        <v>12</v>
      </c>
      <c r="M409" s="74">
        <v>9</v>
      </c>
      <c r="N409" s="74">
        <v>3</v>
      </c>
      <c r="O409" s="74">
        <v>16</v>
      </c>
      <c r="P409" s="74">
        <v>12</v>
      </c>
      <c r="Q409" s="74">
        <v>12</v>
      </c>
      <c r="R409" s="74">
        <v>9</v>
      </c>
      <c r="S409" s="74">
        <v>9</v>
      </c>
      <c r="T409" s="74">
        <v>3</v>
      </c>
      <c r="U409" s="74">
        <v>3</v>
      </c>
      <c r="V409" s="74">
        <v>18</v>
      </c>
      <c r="W409" s="74">
        <v>3</v>
      </c>
      <c r="X409" s="74">
        <v>11</v>
      </c>
      <c r="Y409" s="74">
        <v>3</v>
      </c>
      <c r="Z409" s="74">
        <v>3</v>
      </c>
      <c r="AA409" s="74">
        <v>3</v>
      </c>
      <c r="AB409" s="74">
        <v>3</v>
      </c>
      <c r="AC409" s="74">
        <v>18</v>
      </c>
      <c r="AD409" s="74">
        <v>6</v>
      </c>
      <c r="AE409" s="74">
        <v>12</v>
      </c>
      <c r="AF409" s="74">
        <v>3</v>
      </c>
      <c r="AG409" s="74">
        <v>3</v>
      </c>
      <c r="AH409" s="74">
        <v>3</v>
      </c>
      <c r="AI409" s="74">
        <v>6</v>
      </c>
      <c r="AJ409" s="74">
        <v>12</v>
      </c>
      <c r="AK409" s="74">
        <v>12</v>
      </c>
      <c r="AL409" s="74">
        <v>12</v>
      </c>
      <c r="AM409" s="74">
        <v>9</v>
      </c>
      <c r="AN409" s="74">
        <v>9</v>
      </c>
      <c r="AO409">
        <v>6</v>
      </c>
      <c r="AP409">
        <v>9</v>
      </c>
      <c r="AQ409">
        <v>9</v>
      </c>
      <c r="AR409">
        <v>3</v>
      </c>
      <c r="AS409">
        <v>12</v>
      </c>
      <c r="AT409">
        <v>12</v>
      </c>
      <c r="AU409">
        <v>12</v>
      </c>
      <c r="AV409">
        <v>9</v>
      </c>
      <c r="AW409">
        <v>9</v>
      </c>
      <c r="AX409">
        <v>6</v>
      </c>
      <c r="AY409">
        <v>9</v>
      </c>
      <c r="AZ409">
        <v>3</v>
      </c>
    </row>
    <row r="410" spans="1:52" ht="16.5" x14ac:dyDescent="0.2">
      <c r="A410" s="74">
        <v>10406</v>
      </c>
      <c r="B410" s="74" t="s">
        <v>2525</v>
      </c>
      <c r="C410" s="74" t="s">
        <v>2114</v>
      </c>
      <c r="D410" s="74">
        <v>12</v>
      </c>
      <c r="E410" s="74">
        <v>15</v>
      </c>
      <c r="F410" s="74">
        <v>15</v>
      </c>
      <c r="G410" s="74">
        <v>12</v>
      </c>
      <c r="H410" s="74">
        <v>9</v>
      </c>
      <c r="I410" s="74">
        <v>15</v>
      </c>
      <c r="J410" s="74">
        <v>15</v>
      </c>
      <c r="K410" s="74">
        <v>15</v>
      </c>
      <c r="L410" s="74">
        <v>12</v>
      </c>
      <c r="M410" s="74">
        <v>9</v>
      </c>
      <c r="N410" s="74">
        <v>3</v>
      </c>
      <c r="O410" s="74">
        <v>16</v>
      </c>
      <c r="P410" s="74">
        <v>12</v>
      </c>
      <c r="Q410" s="74">
        <v>12</v>
      </c>
      <c r="R410" s="74">
        <v>9</v>
      </c>
      <c r="S410" s="74">
        <v>9</v>
      </c>
      <c r="T410" s="74">
        <v>3</v>
      </c>
      <c r="U410" s="74">
        <v>3</v>
      </c>
      <c r="V410" s="74">
        <v>18</v>
      </c>
      <c r="W410" s="74">
        <v>3</v>
      </c>
      <c r="X410" s="74">
        <v>11</v>
      </c>
      <c r="Y410" s="74">
        <v>3</v>
      </c>
      <c r="Z410" s="74">
        <v>3</v>
      </c>
      <c r="AA410" s="74">
        <v>3</v>
      </c>
      <c r="AB410" s="74">
        <v>3</v>
      </c>
      <c r="AC410" s="74">
        <v>18</v>
      </c>
      <c r="AD410" s="74">
        <v>6</v>
      </c>
      <c r="AE410" s="74">
        <v>12</v>
      </c>
      <c r="AF410" s="74">
        <v>3</v>
      </c>
      <c r="AG410" s="74">
        <v>3</v>
      </c>
      <c r="AH410" s="74">
        <v>3</v>
      </c>
      <c r="AI410" s="74">
        <v>7</v>
      </c>
      <c r="AJ410" s="74">
        <v>12</v>
      </c>
      <c r="AK410" s="74">
        <v>12</v>
      </c>
      <c r="AL410" s="74">
        <v>12</v>
      </c>
      <c r="AM410" s="74">
        <v>9</v>
      </c>
      <c r="AN410" s="74">
        <v>9</v>
      </c>
      <c r="AO410">
        <v>7</v>
      </c>
      <c r="AP410">
        <v>9</v>
      </c>
      <c r="AQ410">
        <v>9</v>
      </c>
      <c r="AR410">
        <v>3</v>
      </c>
      <c r="AS410">
        <v>12</v>
      </c>
      <c r="AT410">
        <v>12</v>
      </c>
      <c r="AU410">
        <v>12</v>
      </c>
      <c r="AV410">
        <v>9</v>
      </c>
      <c r="AW410">
        <v>9</v>
      </c>
      <c r="AX410">
        <v>6</v>
      </c>
      <c r="AY410">
        <v>9</v>
      </c>
      <c r="AZ410">
        <v>3</v>
      </c>
    </row>
    <row r="411" spans="1:52" ht="16.5" x14ac:dyDescent="0.2">
      <c r="A411" s="74">
        <v>10407</v>
      </c>
      <c r="B411" s="74" t="s">
        <v>2526</v>
      </c>
      <c r="C411" s="74" t="s">
        <v>2114</v>
      </c>
      <c r="D411" s="74">
        <v>12</v>
      </c>
      <c r="E411" s="74">
        <v>15</v>
      </c>
      <c r="F411" s="74">
        <v>15</v>
      </c>
      <c r="G411" s="74">
        <v>12</v>
      </c>
      <c r="H411" s="74">
        <v>9</v>
      </c>
      <c r="I411" s="74">
        <v>15</v>
      </c>
      <c r="J411" s="74">
        <v>15</v>
      </c>
      <c r="K411" s="74">
        <v>15</v>
      </c>
      <c r="L411" s="74">
        <v>12</v>
      </c>
      <c r="M411" s="74">
        <v>9</v>
      </c>
      <c r="N411" s="74">
        <v>3</v>
      </c>
      <c r="O411" s="74">
        <v>16</v>
      </c>
      <c r="P411" s="74">
        <v>12</v>
      </c>
      <c r="Q411" s="74">
        <v>12</v>
      </c>
      <c r="R411" s="74">
        <v>9</v>
      </c>
      <c r="S411" s="74">
        <v>9</v>
      </c>
      <c r="T411" s="74">
        <v>3</v>
      </c>
      <c r="U411" s="74">
        <v>3</v>
      </c>
      <c r="V411" s="74">
        <v>18</v>
      </c>
      <c r="W411" s="74">
        <v>3</v>
      </c>
      <c r="X411" s="74">
        <v>11</v>
      </c>
      <c r="Y411" s="74">
        <v>3</v>
      </c>
      <c r="Z411" s="74">
        <v>3</v>
      </c>
      <c r="AA411" s="74">
        <v>3</v>
      </c>
      <c r="AB411" s="74">
        <v>3</v>
      </c>
      <c r="AC411" s="74">
        <v>18</v>
      </c>
      <c r="AD411" s="74">
        <v>6</v>
      </c>
      <c r="AE411" s="74">
        <v>12</v>
      </c>
      <c r="AF411" s="74">
        <v>3</v>
      </c>
      <c r="AG411" s="74">
        <v>3</v>
      </c>
      <c r="AH411" s="74">
        <v>3</v>
      </c>
      <c r="AI411" s="74">
        <v>8</v>
      </c>
      <c r="AJ411" s="74">
        <v>12</v>
      </c>
      <c r="AK411" s="74">
        <v>12</v>
      </c>
      <c r="AL411" s="74">
        <v>12</v>
      </c>
      <c r="AM411" s="74">
        <v>9</v>
      </c>
      <c r="AN411" s="74">
        <v>9</v>
      </c>
      <c r="AO411">
        <v>8</v>
      </c>
      <c r="AP411">
        <v>9</v>
      </c>
      <c r="AQ411">
        <v>9</v>
      </c>
      <c r="AR411">
        <v>3</v>
      </c>
      <c r="AS411">
        <v>12</v>
      </c>
      <c r="AT411">
        <v>12</v>
      </c>
      <c r="AU411">
        <v>12</v>
      </c>
      <c r="AV411">
        <v>9</v>
      </c>
      <c r="AW411">
        <v>9</v>
      </c>
      <c r="AX411">
        <v>6</v>
      </c>
      <c r="AY411">
        <v>9</v>
      </c>
      <c r="AZ411">
        <v>3</v>
      </c>
    </row>
    <row r="412" spans="1:52" ht="16.5" x14ac:dyDescent="0.2">
      <c r="A412" s="74">
        <v>10408</v>
      </c>
      <c r="B412" s="74" t="s">
        <v>2527</v>
      </c>
      <c r="C412" s="74" t="s">
        <v>2114</v>
      </c>
      <c r="D412" s="74">
        <v>12</v>
      </c>
      <c r="E412" s="74">
        <v>15</v>
      </c>
      <c r="F412" s="74">
        <v>15</v>
      </c>
      <c r="G412" s="74">
        <v>12</v>
      </c>
      <c r="H412" s="74">
        <v>9</v>
      </c>
      <c r="I412" s="74">
        <v>15</v>
      </c>
      <c r="J412" s="74">
        <v>15</v>
      </c>
      <c r="K412" s="74">
        <v>15</v>
      </c>
      <c r="L412" s="74">
        <v>12</v>
      </c>
      <c r="M412" s="74">
        <v>9</v>
      </c>
      <c r="N412" s="74">
        <v>3</v>
      </c>
      <c r="O412" s="74">
        <v>16</v>
      </c>
      <c r="P412" s="74">
        <v>12</v>
      </c>
      <c r="Q412" s="74">
        <v>12</v>
      </c>
      <c r="R412" s="74">
        <v>9</v>
      </c>
      <c r="S412" s="74">
        <v>9</v>
      </c>
      <c r="T412" s="74">
        <v>3</v>
      </c>
      <c r="U412" s="74">
        <v>3</v>
      </c>
      <c r="V412" s="74">
        <v>18</v>
      </c>
      <c r="W412" s="74">
        <v>3</v>
      </c>
      <c r="X412" s="74">
        <v>11</v>
      </c>
      <c r="Y412" s="74">
        <v>3</v>
      </c>
      <c r="Z412" s="74">
        <v>3</v>
      </c>
      <c r="AA412" s="74">
        <v>3</v>
      </c>
      <c r="AB412" s="74">
        <v>3</v>
      </c>
      <c r="AC412" s="74">
        <v>18</v>
      </c>
      <c r="AD412" s="74">
        <v>6</v>
      </c>
      <c r="AE412" s="74">
        <v>12</v>
      </c>
      <c r="AF412" s="74">
        <v>3</v>
      </c>
      <c r="AG412" s="74">
        <v>3</v>
      </c>
      <c r="AH412" s="74">
        <v>3</v>
      </c>
      <c r="AI412" s="74">
        <v>9</v>
      </c>
      <c r="AJ412" s="74">
        <v>12</v>
      </c>
      <c r="AK412" s="74">
        <v>12</v>
      </c>
      <c r="AL412" s="74">
        <v>12</v>
      </c>
      <c r="AM412" s="74">
        <v>9</v>
      </c>
      <c r="AN412" s="74">
        <v>9</v>
      </c>
      <c r="AO412">
        <v>9</v>
      </c>
      <c r="AP412">
        <v>9</v>
      </c>
      <c r="AQ412">
        <v>9</v>
      </c>
      <c r="AR412">
        <v>3</v>
      </c>
      <c r="AS412">
        <v>12</v>
      </c>
      <c r="AT412">
        <v>12</v>
      </c>
      <c r="AU412">
        <v>12</v>
      </c>
      <c r="AV412">
        <v>9</v>
      </c>
      <c r="AW412">
        <v>9</v>
      </c>
      <c r="AX412">
        <v>6</v>
      </c>
      <c r="AY412">
        <v>9</v>
      </c>
      <c r="AZ412">
        <v>3</v>
      </c>
    </row>
    <row r="413" spans="1:52" ht="16.5" x14ac:dyDescent="0.2">
      <c r="A413" s="74">
        <v>10409</v>
      </c>
      <c r="B413" s="74" t="s">
        <v>2528</v>
      </c>
      <c r="C413" s="74" t="s">
        <v>2120</v>
      </c>
      <c r="D413" s="74">
        <v>12</v>
      </c>
      <c r="E413" s="74">
        <v>15</v>
      </c>
      <c r="F413" s="74">
        <v>15</v>
      </c>
      <c r="G413" s="74">
        <v>12</v>
      </c>
      <c r="H413" s="74">
        <v>9</v>
      </c>
      <c r="I413" s="74">
        <v>15</v>
      </c>
      <c r="J413" s="74">
        <v>15</v>
      </c>
      <c r="K413" s="74">
        <v>15</v>
      </c>
      <c r="L413" s="74">
        <v>12</v>
      </c>
      <c r="M413" s="74">
        <v>9</v>
      </c>
      <c r="N413" s="74">
        <v>3</v>
      </c>
      <c r="O413" s="74">
        <v>16</v>
      </c>
      <c r="P413" s="74">
        <v>12</v>
      </c>
      <c r="Q413" s="74">
        <v>12</v>
      </c>
      <c r="R413" s="74">
        <v>9</v>
      </c>
      <c r="S413" s="74">
        <v>9</v>
      </c>
      <c r="T413" s="74">
        <v>3</v>
      </c>
      <c r="U413" s="74">
        <v>3</v>
      </c>
      <c r="V413" s="74">
        <v>18</v>
      </c>
      <c r="W413" s="74">
        <v>3</v>
      </c>
      <c r="X413" s="74">
        <v>11</v>
      </c>
      <c r="Y413" s="74">
        <v>3</v>
      </c>
      <c r="Z413" s="74">
        <v>3</v>
      </c>
      <c r="AA413" s="74">
        <v>3</v>
      </c>
      <c r="AB413" s="74">
        <v>3</v>
      </c>
      <c r="AC413" s="74">
        <v>18</v>
      </c>
      <c r="AD413" s="74">
        <v>6</v>
      </c>
      <c r="AE413" s="74">
        <v>12</v>
      </c>
      <c r="AF413" s="74">
        <v>3</v>
      </c>
      <c r="AG413" s="74">
        <v>3</v>
      </c>
      <c r="AH413" s="74">
        <v>3</v>
      </c>
      <c r="AI413" s="74">
        <v>9</v>
      </c>
      <c r="AJ413" s="74">
        <v>12</v>
      </c>
      <c r="AK413" s="74">
        <v>12</v>
      </c>
      <c r="AL413" s="74">
        <v>12</v>
      </c>
      <c r="AM413" s="74">
        <v>9</v>
      </c>
      <c r="AN413" s="74">
        <v>9</v>
      </c>
      <c r="AO413">
        <v>9</v>
      </c>
      <c r="AP413">
        <v>9</v>
      </c>
      <c r="AQ413">
        <v>9</v>
      </c>
      <c r="AR413">
        <v>3</v>
      </c>
      <c r="AS413">
        <v>12</v>
      </c>
      <c r="AT413">
        <v>12</v>
      </c>
      <c r="AU413">
        <v>12</v>
      </c>
      <c r="AV413">
        <v>9</v>
      </c>
      <c r="AW413">
        <v>9</v>
      </c>
      <c r="AX413">
        <v>7</v>
      </c>
      <c r="AY413">
        <v>9</v>
      </c>
      <c r="AZ413">
        <v>3</v>
      </c>
    </row>
    <row r="414" spans="1:52" ht="16.5" x14ac:dyDescent="0.2">
      <c r="A414" s="74">
        <v>10410</v>
      </c>
      <c r="B414" s="74" t="s">
        <v>2529</v>
      </c>
      <c r="C414" s="74" t="s">
        <v>2120</v>
      </c>
      <c r="D414" s="74">
        <v>12</v>
      </c>
      <c r="E414" s="74">
        <v>15</v>
      </c>
      <c r="F414" s="74">
        <v>15</v>
      </c>
      <c r="G414" s="74">
        <v>12</v>
      </c>
      <c r="H414" s="74">
        <v>9</v>
      </c>
      <c r="I414" s="74">
        <v>15</v>
      </c>
      <c r="J414" s="74">
        <v>15</v>
      </c>
      <c r="K414" s="74">
        <v>15</v>
      </c>
      <c r="L414" s="74">
        <v>12</v>
      </c>
      <c r="M414" s="74">
        <v>9</v>
      </c>
      <c r="N414" s="74">
        <v>3</v>
      </c>
      <c r="O414" s="74">
        <v>16</v>
      </c>
      <c r="P414" s="74">
        <v>12</v>
      </c>
      <c r="Q414" s="74">
        <v>12</v>
      </c>
      <c r="R414" s="74">
        <v>9</v>
      </c>
      <c r="S414" s="74">
        <v>9</v>
      </c>
      <c r="T414" s="74">
        <v>3</v>
      </c>
      <c r="U414" s="74">
        <v>3</v>
      </c>
      <c r="V414" s="74">
        <v>18</v>
      </c>
      <c r="W414" s="74">
        <v>3</v>
      </c>
      <c r="X414" s="74">
        <v>11</v>
      </c>
      <c r="Y414" s="74">
        <v>3</v>
      </c>
      <c r="Z414" s="74">
        <v>3</v>
      </c>
      <c r="AA414" s="74">
        <v>3</v>
      </c>
      <c r="AB414" s="74">
        <v>3</v>
      </c>
      <c r="AC414" s="74">
        <v>18</v>
      </c>
      <c r="AD414" s="74">
        <v>6</v>
      </c>
      <c r="AE414" s="74">
        <v>12</v>
      </c>
      <c r="AF414" s="74">
        <v>3</v>
      </c>
      <c r="AG414" s="74">
        <v>3</v>
      </c>
      <c r="AH414" s="74">
        <v>3</v>
      </c>
      <c r="AI414" s="74">
        <v>9</v>
      </c>
      <c r="AJ414" s="74">
        <v>12</v>
      </c>
      <c r="AK414" s="74">
        <v>12</v>
      </c>
      <c r="AL414" s="74">
        <v>12</v>
      </c>
      <c r="AM414" s="74">
        <v>9</v>
      </c>
      <c r="AN414" s="74">
        <v>9</v>
      </c>
      <c r="AO414">
        <v>9</v>
      </c>
      <c r="AP414">
        <v>9</v>
      </c>
      <c r="AQ414">
        <v>9</v>
      </c>
      <c r="AR414">
        <v>3</v>
      </c>
      <c r="AS414">
        <v>12</v>
      </c>
      <c r="AT414">
        <v>12</v>
      </c>
      <c r="AU414">
        <v>12</v>
      </c>
      <c r="AV414">
        <v>9</v>
      </c>
      <c r="AW414">
        <v>9</v>
      </c>
      <c r="AX414">
        <v>8</v>
      </c>
      <c r="AY414">
        <v>9</v>
      </c>
      <c r="AZ414">
        <v>3</v>
      </c>
    </row>
    <row r="415" spans="1:52" ht="16.5" x14ac:dyDescent="0.2">
      <c r="A415" s="74">
        <v>10411</v>
      </c>
      <c r="B415" s="74" t="s">
        <v>2530</v>
      </c>
      <c r="C415" s="74" t="s">
        <v>2120</v>
      </c>
      <c r="D415" s="74">
        <v>12</v>
      </c>
      <c r="E415" s="74">
        <v>15</v>
      </c>
      <c r="F415" s="74">
        <v>15</v>
      </c>
      <c r="G415" s="74">
        <v>12</v>
      </c>
      <c r="H415" s="74">
        <v>9</v>
      </c>
      <c r="I415" s="74">
        <v>15</v>
      </c>
      <c r="J415" s="74">
        <v>15</v>
      </c>
      <c r="K415" s="74">
        <v>15</v>
      </c>
      <c r="L415" s="74">
        <v>12</v>
      </c>
      <c r="M415" s="74">
        <v>9</v>
      </c>
      <c r="N415" s="74">
        <v>3</v>
      </c>
      <c r="O415" s="74">
        <v>16</v>
      </c>
      <c r="P415" s="74">
        <v>12</v>
      </c>
      <c r="Q415" s="74">
        <v>12</v>
      </c>
      <c r="R415" s="74">
        <v>9</v>
      </c>
      <c r="S415" s="74">
        <v>9</v>
      </c>
      <c r="T415" s="74">
        <v>3</v>
      </c>
      <c r="U415" s="74">
        <v>3</v>
      </c>
      <c r="V415" s="74">
        <v>18</v>
      </c>
      <c r="W415" s="74">
        <v>3</v>
      </c>
      <c r="X415" s="74">
        <v>11</v>
      </c>
      <c r="Y415" s="74">
        <v>3</v>
      </c>
      <c r="Z415" s="74">
        <v>3</v>
      </c>
      <c r="AA415" s="74">
        <v>3</v>
      </c>
      <c r="AB415" s="74">
        <v>3</v>
      </c>
      <c r="AC415" s="74">
        <v>18</v>
      </c>
      <c r="AD415" s="74">
        <v>6</v>
      </c>
      <c r="AE415" s="74">
        <v>12</v>
      </c>
      <c r="AF415" s="74">
        <v>3</v>
      </c>
      <c r="AG415" s="74">
        <v>3</v>
      </c>
      <c r="AH415" s="74">
        <v>3</v>
      </c>
      <c r="AI415" s="74">
        <v>9</v>
      </c>
      <c r="AJ415" s="74">
        <v>12</v>
      </c>
      <c r="AK415" s="74">
        <v>12</v>
      </c>
      <c r="AL415" s="74">
        <v>12</v>
      </c>
      <c r="AM415" s="74">
        <v>9</v>
      </c>
      <c r="AN415" s="74">
        <v>9</v>
      </c>
      <c r="AO415">
        <v>9</v>
      </c>
      <c r="AP415">
        <v>9</v>
      </c>
      <c r="AQ415">
        <v>9</v>
      </c>
      <c r="AR415">
        <v>3</v>
      </c>
      <c r="AS415">
        <v>12</v>
      </c>
      <c r="AT415">
        <v>12</v>
      </c>
      <c r="AU415">
        <v>12</v>
      </c>
      <c r="AV415">
        <v>9</v>
      </c>
      <c r="AW415">
        <v>9</v>
      </c>
      <c r="AX415">
        <v>9</v>
      </c>
      <c r="AY415">
        <v>9</v>
      </c>
      <c r="AZ415">
        <v>3</v>
      </c>
    </row>
    <row r="416" spans="1:52" ht="16.5" x14ac:dyDescent="0.2">
      <c r="A416" s="74">
        <v>10412</v>
      </c>
      <c r="B416" s="74" t="s">
        <v>2531</v>
      </c>
      <c r="C416" s="74" t="s">
        <v>2095</v>
      </c>
      <c r="D416" s="74">
        <v>12</v>
      </c>
      <c r="E416" s="74">
        <v>15</v>
      </c>
      <c r="F416" s="74">
        <v>15</v>
      </c>
      <c r="G416" s="74">
        <v>12</v>
      </c>
      <c r="H416" s="74">
        <v>9</v>
      </c>
      <c r="I416" s="74">
        <v>15</v>
      </c>
      <c r="J416" s="74">
        <v>15</v>
      </c>
      <c r="K416" s="74">
        <v>15</v>
      </c>
      <c r="L416" s="74">
        <v>12</v>
      </c>
      <c r="M416" s="74">
        <v>9</v>
      </c>
      <c r="N416" s="74">
        <v>3</v>
      </c>
      <c r="O416" s="74">
        <v>17</v>
      </c>
      <c r="P416" s="74">
        <v>12</v>
      </c>
      <c r="Q416" s="74">
        <v>12</v>
      </c>
      <c r="R416" s="74">
        <v>9</v>
      </c>
      <c r="S416" s="74">
        <v>9</v>
      </c>
      <c r="T416" s="74">
        <v>3</v>
      </c>
      <c r="U416" s="74">
        <v>3</v>
      </c>
      <c r="V416" s="74">
        <v>18</v>
      </c>
      <c r="W416" s="74">
        <v>3</v>
      </c>
      <c r="X416" s="74">
        <v>11</v>
      </c>
      <c r="Y416" s="74">
        <v>3</v>
      </c>
      <c r="Z416" s="74">
        <v>3</v>
      </c>
      <c r="AA416" s="74">
        <v>3</v>
      </c>
      <c r="AB416" s="74">
        <v>3</v>
      </c>
      <c r="AC416" s="74">
        <v>18</v>
      </c>
      <c r="AD416" s="74">
        <v>6</v>
      </c>
      <c r="AE416" s="74">
        <v>12</v>
      </c>
      <c r="AF416" s="74">
        <v>3</v>
      </c>
      <c r="AG416" s="74">
        <v>3</v>
      </c>
      <c r="AH416" s="74">
        <v>3</v>
      </c>
      <c r="AI416" s="74">
        <v>9</v>
      </c>
      <c r="AJ416" s="74">
        <v>12</v>
      </c>
      <c r="AK416" s="74">
        <v>12</v>
      </c>
      <c r="AL416" s="74">
        <v>12</v>
      </c>
      <c r="AM416" s="74">
        <v>9</v>
      </c>
      <c r="AN416" s="74">
        <v>9</v>
      </c>
      <c r="AO416">
        <v>9</v>
      </c>
      <c r="AP416">
        <v>9</v>
      </c>
      <c r="AQ416">
        <v>9</v>
      </c>
      <c r="AR416">
        <v>3</v>
      </c>
      <c r="AS416">
        <v>12</v>
      </c>
      <c r="AT416">
        <v>12</v>
      </c>
      <c r="AU416">
        <v>12</v>
      </c>
      <c r="AV416">
        <v>9</v>
      </c>
      <c r="AW416">
        <v>9</v>
      </c>
      <c r="AX416">
        <v>9</v>
      </c>
      <c r="AY416">
        <v>9</v>
      </c>
      <c r="AZ416">
        <v>3</v>
      </c>
    </row>
    <row r="417" spans="1:52" ht="16.5" x14ac:dyDescent="0.2">
      <c r="A417" s="74">
        <v>10413</v>
      </c>
      <c r="B417" s="74" t="s">
        <v>2532</v>
      </c>
      <c r="C417" s="74" t="s">
        <v>2095</v>
      </c>
      <c r="D417" s="74">
        <v>12</v>
      </c>
      <c r="E417" s="74">
        <v>15</v>
      </c>
      <c r="F417" s="74">
        <v>15</v>
      </c>
      <c r="G417" s="74">
        <v>12</v>
      </c>
      <c r="H417" s="74">
        <v>9</v>
      </c>
      <c r="I417" s="74">
        <v>15</v>
      </c>
      <c r="J417" s="74">
        <v>15</v>
      </c>
      <c r="K417" s="74">
        <v>15</v>
      </c>
      <c r="L417" s="74">
        <v>12</v>
      </c>
      <c r="M417" s="74">
        <v>9</v>
      </c>
      <c r="N417" s="74">
        <v>3</v>
      </c>
      <c r="O417" s="74">
        <v>18</v>
      </c>
      <c r="P417" s="74">
        <v>12</v>
      </c>
      <c r="Q417" s="74">
        <v>12</v>
      </c>
      <c r="R417" s="74">
        <v>9</v>
      </c>
      <c r="S417" s="74">
        <v>9</v>
      </c>
      <c r="T417" s="74">
        <v>3</v>
      </c>
      <c r="U417" s="74">
        <v>3</v>
      </c>
      <c r="V417" s="74">
        <v>18</v>
      </c>
      <c r="W417" s="74">
        <v>3</v>
      </c>
      <c r="X417" s="74">
        <v>11</v>
      </c>
      <c r="Y417" s="74">
        <v>3</v>
      </c>
      <c r="Z417" s="74">
        <v>3</v>
      </c>
      <c r="AA417" s="74">
        <v>3</v>
      </c>
      <c r="AB417" s="74">
        <v>3</v>
      </c>
      <c r="AC417" s="74">
        <v>18</v>
      </c>
      <c r="AD417" s="74">
        <v>6</v>
      </c>
      <c r="AE417" s="74">
        <v>12</v>
      </c>
      <c r="AF417" s="74">
        <v>3</v>
      </c>
      <c r="AG417" s="74">
        <v>3</v>
      </c>
      <c r="AH417" s="74">
        <v>3</v>
      </c>
      <c r="AI417" s="74">
        <v>9</v>
      </c>
      <c r="AJ417" s="74">
        <v>12</v>
      </c>
      <c r="AK417" s="74">
        <v>12</v>
      </c>
      <c r="AL417" s="74">
        <v>12</v>
      </c>
      <c r="AM417" s="74">
        <v>9</v>
      </c>
      <c r="AN417" s="74">
        <v>9</v>
      </c>
      <c r="AO417">
        <v>9</v>
      </c>
      <c r="AP417">
        <v>9</v>
      </c>
      <c r="AQ417">
        <v>9</v>
      </c>
      <c r="AR417">
        <v>3</v>
      </c>
      <c r="AS417">
        <v>12</v>
      </c>
      <c r="AT417">
        <v>12</v>
      </c>
      <c r="AU417">
        <v>12</v>
      </c>
      <c r="AV417">
        <v>9</v>
      </c>
      <c r="AW417">
        <v>9</v>
      </c>
      <c r="AX417">
        <v>9</v>
      </c>
      <c r="AY417">
        <v>9</v>
      </c>
      <c r="AZ417">
        <v>3</v>
      </c>
    </row>
    <row r="418" spans="1:52" ht="16.5" x14ac:dyDescent="0.2">
      <c r="A418" s="74">
        <v>10414</v>
      </c>
      <c r="B418" s="74" t="s">
        <v>2533</v>
      </c>
      <c r="C418" s="74" t="s">
        <v>3488</v>
      </c>
      <c r="D418" s="74">
        <v>12</v>
      </c>
      <c r="E418" s="74">
        <v>15</v>
      </c>
      <c r="F418" s="74">
        <v>15</v>
      </c>
      <c r="G418" s="74">
        <v>12</v>
      </c>
      <c r="H418" s="74">
        <v>9</v>
      </c>
      <c r="I418" s="74">
        <v>15</v>
      </c>
      <c r="J418" s="74">
        <v>15</v>
      </c>
      <c r="K418" s="74">
        <v>15</v>
      </c>
      <c r="L418" s="74">
        <v>12</v>
      </c>
      <c r="M418" s="74">
        <v>9</v>
      </c>
      <c r="N418" s="74">
        <v>4</v>
      </c>
      <c r="O418" s="74">
        <v>18</v>
      </c>
      <c r="P418" s="74">
        <v>12</v>
      </c>
      <c r="Q418" s="74">
        <v>12</v>
      </c>
      <c r="R418" s="74">
        <v>9</v>
      </c>
      <c r="S418" s="74">
        <v>9</v>
      </c>
      <c r="T418" s="74">
        <v>4</v>
      </c>
      <c r="U418" s="74">
        <v>3</v>
      </c>
      <c r="V418" s="74">
        <v>18</v>
      </c>
      <c r="W418" s="74">
        <v>3</v>
      </c>
      <c r="X418" s="74">
        <v>11</v>
      </c>
      <c r="Y418" s="74">
        <v>3</v>
      </c>
      <c r="Z418" s="74">
        <v>3</v>
      </c>
      <c r="AA418" s="74">
        <v>3</v>
      </c>
      <c r="AB418" s="74">
        <v>3</v>
      </c>
      <c r="AC418" s="74">
        <v>18</v>
      </c>
      <c r="AD418" s="74">
        <v>6</v>
      </c>
      <c r="AE418" s="74">
        <v>12</v>
      </c>
      <c r="AF418" s="74">
        <v>3</v>
      </c>
      <c r="AG418" s="74">
        <v>3</v>
      </c>
      <c r="AH418" s="74">
        <v>3</v>
      </c>
      <c r="AI418" s="74">
        <v>9</v>
      </c>
      <c r="AJ418" s="74">
        <v>12</v>
      </c>
      <c r="AK418" s="74">
        <v>12</v>
      </c>
      <c r="AL418" s="74">
        <v>12</v>
      </c>
      <c r="AM418" s="74">
        <v>9</v>
      </c>
      <c r="AN418" s="74">
        <v>9</v>
      </c>
      <c r="AO418">
        <v>9</v>
      </c>
      <c r="AP418">
        <v>9</v>
      </c>
      <c r="AQ418">
        <v>9</v>
      </c>
      <c r="AR418">
        <v>3</v>
      </c>
      <c r="AS418">
        <v>12</v>
      </c>
      <c r="AT418">
        <v>12</v>
      </c>
      <c r="AU418">
        <v>12</v>
      </c>
      <c r="AV418">
        <v>9</v>
      </c>
      <c r="AW418">
        <v>9</v>
      </c>
      <c r="AX418">
        <v>9</v>
      </c>
      <c r="AY418">
        <v>9</v>
      </c>
      <c r="AZ418">
        <v>3</v>
      </c>
    </row>
    <row r="419" spans="1:52" ht="16.5" x14ac:dyDescent="0.2">
      <c r="A419" s="74">
        <v>10415</v>
      </c>
      <c r="B419" s="74" t="s">
        <v>2534</v>
      </c>
      <c r="C419" s="74" t="s">
        <v>3488</v>
      </c>
      <c r="D419" s="74">
        <v>12</v>
      </c>
      <c r="E419" s="74">
        <v>15</v>
      </c>
      <c r="F419" s="74">
        <v>15</v>
      </c>
      <c r="G419" s="74">
        <v>12</v>
      </c>
      <c r="H419" s="74">
        <v>9</v>
      </c>
      <c r="I419" s="74">
        <v>15</v>
      </c>
      <c r="J419" s="74">
        <v>15</v>
      </c>
      <c r="K419" s="74">
        <v>15</v>
      </c>
      <c r="L419" s="74">
        <v>12</v>
      </c>
      <c r="M419" s="74">
        <v>9</v>
      </c>
      <c r="N419" s="74">
        <v>5</v>
      </c>
      <c r="O419" s="74">
        <v>18</v>
      </c>
      <c r="P419" s="74">
        <v>12</v>
      </c>
      <c r="Q419" s="74">
        <v>12</v>
      </c>
      <c r="R419" s="74">
        <v>9</v>
      </c>
      <c r="S419" s="74">
        <v>9</v>
      </c>
      <c r="T419" s="74">
        <v>5</v>
      </c>
      <c r="U419" s="74">
        <v>3</v>
      </c>
      <c r="V419" s="74">
        <v>18</v>
      </c>
      <c r="W419" s="74">
        <v>3</v>
      </c>
      <c r="X419" s="74">
        <v>11</v>
      </c>
      <c r="Y419" s="74">
        <v>3</v>
      </c>
      <c r="Z419" s="74">
        <v>3</v>
      </c>
      <c r="AA419" s="74">
        <v>3</v>
      </c>
      <c r="AB419" s="74">
        <v>3</v>
      </c>
      <c r="AC419" s="74">
        <v>18</v>
      </c>
      <c r="AD419" s="74">
        <v>6</v>
      </c>
      <c r="AE419" s="74">
        <v>12</v>
      </c>
      <c r="AF419" s="74">
        <v>3</v>
      </c>
      <c r="AG419" s="74">
        <v>3</v>
      </c>
      <c r="AH419" s="74">
        <v>3</v>
      </c>
      <c r="AI419" s="74">
        <v>9</v>
      </c>
      <c r="AJ419" s="74">
        <v>12</v>
      </c>
      <c r="AK419" s="74">
        <v>12</v>
      </c>
      <c r="AL419" s="74">
        <v>12</v>
      </c>
      <c r="AM419" s="74">
        <v>9</v>
      </c>
      <c r="AN419" s="74">
        <v>9</v>
      </c>
      <c r="AO419">
        <v>9</v>
      </c>
      <c r="AP419">
        <v>9</v>
      </c>
      <c r="AQ419">
        <v>9</v>
      </c>
      <c r="AR419">
        <v>3</v>
      </c>
      <c r="AS419">
        <v>12</v>
      </c>
      <c r="AT419">
        <v>12</v>
      </c>
      <c r="AU419">
        <v>12</v>
      </c>
      <c r="AV419">
        <v>9</v>
      </c>
      <c r="AW419">
        <v>9</v>
      </c>
      <c r="AX419">
        <v>9</v>
      </c>
      <c r="AY419">
        <v>9</v>
      </c>
      <c r="AZ419">
        <v>3</v>
      </c>
    </row>
    <row r="420" spans="1:52" ht="16.5" x14ac:dyDescent="0.2">
      <c r="A420" s="74">
        <v>10416</v>
      </c>
      <c r="B420" s="74" t="s">
        <v>2535</v>
      </c>
      <c r="C420" s="74" t="s">
        <v>3488</v>
      </c>
      <c r="D420" s="74">
        <v>12</v>
      </c>
      <c r="E420" s="74">
        <v>15</v>
      </c>
      <c r="F420" s="74">
        <v>15</v>
      </c>
      <c r="G420" s="74">
        <v>12</v>
      </c>
      <c r="H420" s="74">
        <v>9</v>
      </c>
      <c r="I420" s="74">
        <v>15</v>
      </c>
      <c r="J420" s="74">
        <v>15</v>
      </c>
      <c r="K420" s="74">
        <v>15</v>
      </c>
      <c r="L420" s="74">
        <v>12</v>
      </c>
      <c r="M420" s="74">
        <v>9</v>
      </c>
      <c r="N420" s="74">
        <v>6</v>
      </c>
      <c r="O420" s="74">
        <v>18</v>
      </c>
      <c r="P420" s="74">
        <v>12</v>
      </c>
      <c r="Q420" s="74">
        <v>12</v>
      </c>
      <c r="R420" s="74">
        <v>9</v>
      </c>
      <c r="S420" s="74">
        <v>9</v>
      </c>
      <c r="T420" s="74">
        <v>6</v>
      </c>
      <c r="U420" s="74">
        <v>3</v>
      </c>
      <c r="V420" s="74">
        <v>18</v>
      </c>
      <c r="W420" s="74">
        <v>3</v>
      </c>
      <c r="X420" s="74">
        <v>11</v>
      </c>
      <c r="Y420" s="74">
        <v>3</v>
      </c>
      <c r="Z420" s="74">
        <v>3</v>
      </c>
      <c r="AA420" s="74">
        <v>3</v>
      </c>
      <c r="AB420" s="74">
        <v>3</v>
      </c>
      <c r="AC420" s="74">
        <v>18</v>
      </c>
      <c r="AD420" s="74">
        <v>6</v>
      </c>
      <c r="AE420" s="74">
        <v>12</v>
      </c>
      <c r="AF420" s="74">
        <v>3</v>
      </c>
      <c r="AG420" s="74">
        <v>3</v>
      </c>
      <c r="AH420" s="74">
        <v>3</v>
      </c>
      <c r="AI420" s="74">
        <v>9</v>
      </c>
      <c r="AJ420" s="74">
        <v>12</v>
      </c>
      <c r="AK420" s="74">
        <v>12</v>
      </c>
      <c r="AL420" s="74">
        <v>12</v>
      </c>
      <c r="AM420" s="74">
        <v>9</v>
      </c>
      <c r="AN420" s="74">
        <v>9</v>
      </c>
      <c r="AO420">
        <v>9</v>
      </c>
      <c r="AP420">
        <v>9</v>
      </c>
      <c r="AQ420">
        <v>9</v>
      </c>
      <c r="AR420">
        <v>3</v>
      </c>
      <c r="AS420">
        <v>12</v>
      </c>
      <c r="AT420">
        <v>12</v>
      </c>
      <c r="AU420">
        <v>12</v>
      </c>
      <c r="AV420">
        <v>9</v>
      </c>
      <c r="AW420">
        <v>9</v>
      </c>
      <c r="AX420">
        <v>9</v>
      </c>
      <c r="AY420">
        <v>9</v>
      </c>
      <c r="AZ420">
        <v>3</v>
      </c>
    </row>
    <row r="421" spans="1:52" ht="16.5" x14ac:dyDescent="0.2">
      <c r="A421" s="74">
        <v>10417</v>
      </c>
      <c r="B421" s="74" t="s">
        <v>2536</v>
      </c>
      <c r="C421" s="74" t="s">
        <v>2101</v>
      </c>
      <c r="D421" s="74">
        <v>12</v>
      </c>
      <c r="E421" s="74">
        <v>15</v>
      </c>
      <c r="F421" s="74">
        <v>15</v>
      </c>
      <c r="G421" s="74">
        <v>12</v>
      </c>
      <c r="H421" s="74">
        <v>9</v>
      </c>
      <c r="I421" s="74">
        <v>15</v>
      </c>
      <c r="J421" s="74">
        <v>15</v>
      </c>
      <c r="K421" s="74">
        <v>15</v>
      </c>
      <c r="L421" s="74">
        <v>12</v>
      </c>
      <c r="M421" s="74">
        <v>9</v>
      </c>
      <c r="N421" s="74">
        <v>6</v>
      </c>
      <c r="O421" s="74">
        <v>18</v>
      </c>
      <c r="P421" s="74">
        <v>12</v>
      </c>
      <c r="Q421" s="74">
        <v>12</v>
      </c>
      <c r="R421" s="74">
        <v>9</v>
      </c>
      <c r="S421" s="74">
        <v>9</v>
      </c>
      <c r="T421" s="74">
        <v>6</v>
      </c>
      <c r="U421" s="74">
        <v>3</v>
      </c>
      <c r="V421" s="74">
        <v>18</v>
      </c>
      <c r="W421" s="74">
        <v>3</v>
      </c>
      <c r="X421" s="74">
        <v>12</v>
      </c>
      <c r="Y421" s="74">
        <v>3</v>
      </c>
      <c r="Z421" s="74">
        <v>3</v>
      </c>
      <c r="AA421" s="74">
        <v>3</v>
      </c>
      <c r="AB421" s="74">
        <v>3</v>
      </c>
      <c r="AC421" s="74">
        <v>18</v>
      </c>
      <c r="AD421" s="74">
        <v>6</v>
      </c>
      <c r="AE421" s="74">
        <v>12</v>
      </c>
      <c r="AF421" s="74">
        <v>3</v>
      </c>
      <c r="AG421" s="74">
        <v>3</v>
      </c>
      <c r="AH421" s="74">
        <v>3</v>
      </c>
      <c r="AI421" s="74">
        <v>9</v>
      </c>
      <c r="AJ421" s="74">
        <v>12</v>
      </c>
      <c r="AK421" s="74">
        <v>12</v>
      </c>
      <c r="AL421" s="74">
        <v>12</v>
      </c>
      <c r="AM421" s="74">
        <v>9</v>
      </c>
      <c r="AN421" s="74">
        <v>9</v>
      </c>
      <c r="AO421">
        <v>9</v>
      </c>
      <c r="AP421">
        <v>9</v>
      </c>
      <c r="AQ421">
        <v>9</v>
      </c>
      <c r="AR421">
        <v>3</v>
      </c>
      <c r="AS421">
        <v>12</v>
      </c>
      <c r="AT421">
        <v>12</v>
      </c>
      <c r="AU421">
        <v>12</v>
      </c>
      <c r="AV421">
        <v>9</v>
      </c>
      <c r="AW421">
        <v>9</v>
      </c>
      <c r="AX421">
        <v>9</v>
      </c>
      <c r="AY421">
        <v>9</v>
      </c>
      <c r="AZ421">
        <v>3</v>
      </c>
    </row>
    <row r="422" spans="1:52" ht="16.5" x14ac:dyDescent="0.2">
      <c r="A422" s="74">
        <v>10418</v>
      </c>
      <c r="B422" s="74" t="s">
        <v>2537</v>
      </c>
      <c r="C422" s="74" t="s">
        <v>2101</v>
      </c>
      <c r="D422" s="74">
        <v>12</v>
      </c>
      <c r="E422" s="74">
        <v>15</v>
      </c>
      <c r="F422" s="74">
        <v>15</v>
      </c>
      <c r="G422" s="74">
        <v>12</v>
      </c>
      <c r="H422" s="74">
        <v>9</v>
      </c>
      <c r="I422" s="74">
        <v>15</v>
      </c>
      <c r="J422" s="74">
        <v>15</v>
      </c>
      <c r="K422" s="74">
        <v>15</v>
      </c>
      <c r="L422" s="74">
        <v>12</v>
      </c>
      <c r="M422" s="74">
        <v>9</v>
      </c>
      <c r="N422" s="74">
        <v>6</v>
      </c>
      <c r="O422" s="74">
        <v>18</v>
      </c>
      <c r="P422" s="74">
        <v>12</v>
      </c>
      <c r="Q422" s="74">
        <v>12</v>
      </c>
      <c r="R422" s="74">
        <v>9</v>
      </c>
      <c r="S422" s="74">
        <v>9</v>
      </c>
      <c r="T422" s="74">
        <v>6</v>
      </c>
      <c r="U422" s="74">
        <v>3</v>
      </c>
      <c r="V422" s="74">
        <v>18</v>
      </c>
      <c r="W422" s="74">
        <v>3</v>
      </c>
      <c r="X422" s="74">
        <v>13</v>
      </c>
      <c r="Y422" s="74">
        <v>3</v>
      </c>
      <c r="Z422" s="74">
        <v>3</v>
      </c>
      <c r="AA422" s="74">
        <v>3</v>
      </c>
      <c r="AB422" s="74">
        <v>3</v>
      </c>
      <c r="AC422" s="74">
        <v>18</v>
      </c>
      <c r="AD422" s="74">
        <v>6</v>
      </c>
      <c r="AE422" s="74">
        <v>12</v>
      </c>
      <c r="AF422" s="74">
        <v>3</v>
      </c>
      <c r="AG422" s="74">
        <v>3</v>
      </c>
      <c r="AH422" s="74">
        <v>3</v>
      </c>
      <c r="AI422" s="74">
        <v>9</v>
      </c>
      <c r="AJ422" s="74">
        <v>12</v>
      </c>
      <c r="AK422" s="74">
        <v>12</v>
      </c>
      <c r="AL422" s="74">
        <v>12</v>
      </c>
      <c r="AM422" s="74">
        <v>9</v>
      </c>
      <c r="AN422" s="74">
        <v>9</v>
      </c>
      <c r="AO422">
        <v>9</v>
      </c>
      <c r="AP422">
        <v>9</v>
      </c>
      <c r="AQ422">
        <v>9</v>
      </c>
      <c r="AR422">
        <v>3</v>
      </c>
      <c r="AS422">
        <v>12</v>
      </c>
      <c r="AT422">
        <v>12</v>
      </c>
      <c r="AU422">
        <v>12</v>
      </c>
      <c r="AV422">
        <v>9</v>
      </c>
      <c r="AW422">
        <v>9</v>
      </c>
      <c r="AX422">
        <v>9</v>
      </c>
      <c r="AY422">
        <v>9</v>
      </c>
      <c r="AZ422">
        <v>3</v>
      </c>
    </row>
    <row r="423" spans="1:52" ht="16.5" x14ac:dyDescent="0.2">
      <c r="A423" s="74">
        <v>10419</v>
      </c>
      <c r="B423" s="74" t="s">
        <v>2538</v>
      </c>
      <c r="C423" s="74" t="s">
        <v>2101</v>
      </c>
      <c r="D423" s="74">
        <v>12</v>
      </c>
      <c r="E423" s="74">
        <v>15</v>
      </c>
      <c r="F423" s="74">
        <v>15</v>
      </c>
      <c r="G423" s="74">
        <v>12</v>
      </c>
      <c r="H423" s="74">
        <v>9</v>
      </c>
      <c r="I423" s="74">
        <v>15</v>
      </c>
      <c r="J423" s="74">
        <v>15</v>
      </c>
      <c r="K423" s="74">
        <v>15</v>
      </c>
      <c r="L423" s="74">
        <v>12</v>
      </c>
      <c r="M423" s="74">
        <v>9</v>
      </c>
      <c r="N423" s="74">
        <v>6</v>
      </c>
      <c r="O423" s="74">
        <v>18</v>
      </c>
      <c r="P423" s="74">
        <v>12</v>
      </c>
      <c r="Q423" s="74">
        <v>12</v>
      </c>
      <c r="R423" s="74">
        <v>9</v>
      </c>
      <c r="S423" s="74">
        <v>9</v>
      </c>
      <c r="T423" s="74">
        <v>6</v>
      </c>
      <c r="U423" s="74">
        <v>3</v>
      </c>
      <c r="V423" s="74">
        <v>18</v>
      </c>
      <c r="W423" s="74">
        <v>3</v>
      </c>
      <c r="X423" s="74">
        <v>14</v>
      </c>
      <c r="Y423" s="74">
        <v>3</v>
      </c>
      <c r="Z423" s="74">
        <v>3</v>
      </c>
      <c r="AA423" s="74">
        <v>3</v>
      </c>
      <c r="AB423" s="74">
        <v>3</v>
      </c>
      <c r="AC423" s="74">
        <v>18</v>
      </c>
      <c r="AD423" s="74">
        <v>6</v>
      </c>
      <c r="AE423" s="74">
        <v>12</v>
      </c>
      <c r="AF423" s="74">
        <v>3</v>
      </c>
      <c r="AG423" s="74">
        <v>3</v>
      </c>
      <c r="AH423" s="74">
        <v>3</v>
      </c>
      <c r="AI423" s="74">
        <v>9</v>
      </c>
      <c r="AJ423" s="74">
        <v>12</v>
      </c>
      <c r="AK423" s="74">
        <v>12</v>
      </c>
      <c r="AL423" s="74">
        <v>12</v>
      </c>
      <c r="AM423" s="74">
        <v>9</v>
      </c>
      <c r="AN423" s="74">
        <v>9</v>
      </c>
      <c r="AO423">
        <v>9</v>
      </c>
      <c r="AP423">
        <v>9</v>
      </c>
      <c r="AQ423">
        <v>9</v>
      </c>
      <c r="AR423">
        <v>3</v>
      </c>
      <c r="AS423">
        <v>12</v>
      </c>
      <c r="AT423">
        <v>12</v>
      </c>
      <c r="AU423">
        <v>12</v>
      </c>
      <c r="AV423">
        <v>9</v>
      </c>
      <c r="AW423">
        <v>9</v>
      </c>
      <c r="AX423">
        <v>9</v>
      </c>
      <c r="AY423">
        <v>9</v>
      </c>
      <c r="AZ423">
        <v>3</v>
      </c>
    </row>
    <row r="424" spans="1:52" ht="16.5" x14ac:dyDescent="0.2">
      <c r="A424" s="74">
        <v>10420</v>
      </c>
      <c r="B424" s="74" t="s">
        <v>2539</v>
      </c>
      <c r="C424" s="74" t="s">
        <v>2101</v>
      </c>
      <c r="D424" s="74">
        <v>12</v>
      </c>
      <c r="E424" s="74">
        <v>15</v>
      </c>
      <c r="F424" s="74">
        <v>15</v>
      </c>
      <c r="G424" s="74">
        <v>12</v>
      </c>
      <c r="H424" s="74">
        <v>9</v>
      </c>
      <c r="I424" s="74">
        <v>15</v>
      </c>
      <c r="J424" s="74">
        <v>15</v>
      </c>
      <c r="K424" s="74">
        <v>15</v>
      </c>
      <c r="L424" s="74">
        <v>12</v>
      </c>
      <c r="M424" s="74">
        <v>9</v>
      </c>
      <c r="N424" s="74">
        <v>6</v>
      </c>
      <c r="O424" s="74">
        <v>18</v>
      </c>
      <c r="P424" s="74">
        <v>12</v>
      </c>
      <c r="Q424" s="74">
        <v>12</v>
      </c>
      <c r="R424" s="74">
        <v>9</v>
      </c>
      <c r="S424" s="74">
        <v>9</v>
      </c>
      <c r="T424" s="74">
        <v>6</v>
      </c>
      <c r="U424" s="74">
        <v>3</v>
      </c>
      <c r="V424" s="74">
        <v>18</v>
      </c>
      <c r="W424" s="74">
        <v>3</v>
      </c>
      <c r="X424" s="74">
        <v>15</v>
      </c>
      <c r="Y424" s="74">
        <v>3</v>
      </c>
      <c r="Z424" s="74">
        <v>3</v>
      </c>
      <c r="AA424" s="74">
        <v>3</v>
      </c>
      <c r="AB424" s="74">
        <v>3</v>
      </c>
      <c r="AC424" s="74">
        <v>18</v>
      </c>
      <c r="AD424" s="74">
        <v>6</v>
      </c>
      <c r="AE424" s="74">
        <v>12</v>
      </c>
      <c r="AF424" s="74">
        <v>3</v>
      </c>
      <c r="AG424" s="74">
        <v>3</v>
      </c>
      <c r="AH424" s="74">
        <v>3</v>
      </c>
      <c r="AI424" s="74">
        <v>9</v>
      </c>
      <c r="AJ424" s="74">
        <v>12</v>
      </c>
      <c r="AK424" s="74">
        <v>12</v>
      </c>
      <c r="AL424" s="74">
        <v>12</v>
      </c>
      <c r="AM424" s="74">
        <v>9</v>
      </c>
      <c r="AN424" s="74">
        <v>9</v>
      </c>
      <c r="AO424">
        <v>9</v>
      </c>
      <c r="AP424">
        <v>9</v>
      </c>
      <c r="AQ424">
        <v>9</v>
      </c>
      <c r="AR424">
        <v>3</v>
      </c>
      <c r="AS424">
        <v>12</v>
      </c>
      <c r="AT424">
        <v>12</v>
      </c>
      <c r="AU424">
        <v>12</v>
      </c>
      <c r="AV424">
        <v>9</v>
      </c>
      <c r="AW424">
        <v>9</v>
      </c>
      <c r="AX424">
        <v>9</v>
      </c>
      <c r="AY424">
        <v>9</v>
      </c>
      <c r="AZ424">
        <v>3</v>
      </c>
    </row>
    <row r="425" spans="1:52" ht="16.5" x14ac:dyDescent="0.2">
      <c r="A425" s="74">
        <v>10421</v>
      </c>
      <c r="B425" s="74" t="s">
        <v>2540</v>
      </c>
      <c r="C425" s="74" t="s">
        <v>2102</v>
      </c>
      <c r="D425" s="74">
        <v>12</v>
      </c>
      <c r="E425" s="74">
        <v>15</v>
      </c>
      <c r="F425" s="74">
        <v>15</v>
      </c>
      <c r="G425" s="74">
        <v>12</v>
      </c>
      <c r="H425" s="74">
        <v>9</v>
      </c>
      <c r="I425" s="74">
        <v>15</v>
      </c>
      <c r="J425" s="74">
        <v>15</v>
      </c>
      <c r="K425" s="74">
        <v>15</v>
      </c>
      <c r="L425" s="74">
        <v>12</v>
      </c>
      <c r="M425" s="74">
        <v>9</v>
      </c>
      <c r="N425" s="74">
        <v>6</v>
      </c>
      <c r="O425" s="74">
        <v>18</v>
      </c>
      <c r="P425" s="74">
        <v>12</v>
      </c>
      <c r="Q425" s="74">
        <v>12</v>
      </c>
      <c r="R425" s="74">
        <v>9</v>
      </c>
      <c r="S425" s="74">
        <v>9</v>
      </c>
      <c r="T425" s="74">
        <v>6</v>
      </c>
      <c r="U425" s="74">
        <v>3</v>
      </c>
      <c r="V425" s="74">
        <v>18</v>
      </c>
      <c r="W425" s="74">
        <v>4</v>
      </c>
      <c r="X425" s="74">
        <v>15</v>
      </c>
      <c r="Y425" s="74">
        <v>3</v>
      </c>
      <c r="Z425" s="74">
        <v>3</v>
      </c>
      <c r="AA425" s="74">
        <v>3</v>
      </c>
      <c r="AB425" s="74">
        <v>3</v>
      </c>
      <c r="AC425" s="74">
        <v>18</v>
      </c>
      <c r="AD425" s="74">
        <v>6</v>
      </c>
      <c r="AE425" s="74">
        <v>12</v>
      </c>
      <c r="AF425" s="74">
        <v>3</v>
      </c>
      <c r="AG425" s="74">
        <v>3</v>
      </c>
      <c r="AH425" s="74">
        <v>3</v>
      </c>
      <c r="AI425" s="74">
        <v>9</v>
      </c>
      <c r="AJ425" s="74">
        <v>12</v>
      </c>
      <c r="AK425" s="74">
        <v>12</v>
      </c>
      <c r="AL425" s="74">
        <v>12</v>
      </c>
      <c r="AM425" s="74">
        <v>9</v>
      </c>
      <c r="AN425" s="74">
        <v>9</v>
      </c>
      <c r="AO425">
        <v>9</v>
      </c>
      <c r="AP425">
        <v>9</v>
      </c>
      <c r="AQ425">
        <v>9</v>
      </c>
      <c r="AR425">
        <v>3</v>
      </c>
      <c r="AS425">
        <v>12</v>
      </c>
      <c r="AT425">
        <v>12</v>
      </c>
      <c r="AU425">
        <v>12</v>
      </c>
      <c r="AV425">
        <v>9</v>
      </c>
      <c r="AW425">
        <v>9</v>
      </c>
      <c r="AX425">
        <v>9</v>
      </c>
      <c r="AY425">
        <v>9</v>
      </c>
      <c r="AZ425">
        <v>3</v>
      </c>
    </row>
    <row r="426" spans="1:52" ht="16.5" x14ac:dyDescent="0.2">
      <c r="A426" s="74">
        <v>10422</v>
      </c>
      <c r="B426" s="74" t="s">
        <v>2541</v>
      </c>
      <c r="C426" s="74" t="s">
        <v>2102</v>
      </c>
      <c r="D426" s="74">
        <v>12</v>
      </c>
      <c r="E426" s="74">
        <v>15</v>
      </c>
      <c r="F426" s="74">
        <v>15</v>
      </c>
      <c r="G426" s="74">
        <v>12</v>
      </c>
      <c r="H426" s="74">
        <v>9</v>
      </c>
      <c r="I426" s="74">
        <v>15</v>
      </c>
      <c r="J426" s="74">
        <v>15</v>
      </c>
      <c r="K426" s="74">
        <v>15</v>
      </c>
      <c r="L426" s="74">
        <v>12</v>
      </c>
      <c r="M426" s="74">
        <v>9</v>
      </c>
      <c r="N426" s="74">
        <v>6</v>
      </c>
      <c r="O426" s="74">
        <v>18</v>
      </c>
      <c r="P426" s="74">
        <v>12</v>
      </c>
      <c r="Q426" s="74">
        <v>12</v>
      </c>
      <c r="R426" s="74">
        <v>9</v>
      </c>
      <c r="S426" s="74">
        <v>9</v>
      </c>
      <c r="T426" s="74">
        <v>6</v>
      </c>
      <c r="U426" s="74">
        <v>3</v>
      </c>
      <c r="V426" s="74">
        <v>18</v>
      </c>
      <c r="W426" s="74">
        <v>5</v>
      </c>
      <c r="X426" s="74">
        <v>15</v>
      </c>
      <c r="Y426" s="74">
        <v>3</v>
      </c>
      <c r="Z426" s="74">
        <v>3</v>
      </c>
      <c r="AA426" s="74">
        <v>3</v>
      </c>
      <c r="AB426" s="74">
        <v>3</v>
      </c>
      <c r="AC426" s="74">
        <v>18</v>
      </c>
      <c r="AD426" s="74">
        <v>6</v>
      </c>
      <c r="AE426" s="74">
        <v>12</v>
      </c>
      <c r="AF426" s="74">
        <v>3</v>
      </c>
      <c r="AG426" s="74">
        <v>3</v>
      </c>
      <c r="AH426" s="74">
        <v>3</v>
      </c>
      <c r="AI426" s="74">
        <v>9</v>
      </c>
      <c r="AJ426" s="74">
        <v>12</v>
      </c>
      <c r="AK426" s="74">
        <v>12</v>
      </c>
      <c r="AL426" s="74">
        <v>12</v>
      </c>
      <c r="AM426" s="74">
        <v>9</v>
      </c>
      <c r="AN426" s="74">
        <v>9</v>
      </c>
      <c r="AO426">
        <v>9</v>
      </c>
      <c r="AP426">
        <v>9</v>
      </c>
      <c r="AQ426">
        <v>9</v>
      </c>
      <c r="AR426">
        <v>3</v>
      </c>
      <c r="AS426">
        <v>12</v>
      </c>
      <c r="AT426">
        <v>12</v>
      </c>
      <c r="AU426">
        <v>12</v>
      </c>
      <c r="AV426">
        <v>9</v>
      </c>
      <c r="AW426">
        <v>9</v>
      </c>
      <c r="AX426">
        <v>9</v>
      </c>
      <c r="AY426">
        <v>9</v>
      </c>
      <c r="AZ426">
        <v>3</v>
      </c>
    </row>
    <row r="427" spans="1:52" ht="16.5" x14ac:dyDescent="0.2">
      <c r="A427" s="74">
        <v>10423</v>
      </c>
      <c r="B427" s="74" t="s">
        <v>2542</v>
      </c>
      <c r="C427" s="74" t="s">
        <v>2102</v>
      </c>
      <c r="D427" s="74">
        <v>12</v>
      </c>
      <c r="E427" s="74">
        <v>15</v>
      </c>
      <c r="F427" s="74">
        <v>15</v>
      </c>
      <c r="G427" s="74">
        <v>12</v>
      </c>
      <c r="H427" s="74">
        <v>9</v>
      </c>
      <c r="I427" s="74">
        <v>15</v>
      </c>
      <c r="J427" s="74">
        <v>15</v>
      </c>
      <c r="K427" s="74">
        <v>15</v>
      </c>
      <c r="L427" s="74">
        <v>12</v>
      </c>
      <c r="M427" s="74">
        <v>9</v>
      </c>
      <c r="N427" s="74">
        <v>6</v>
      </c>
      <c r="O427" s="74">
        <v>18</v>
      </c>
      <c r="P427" s="74">
        <v>12</v>
      </c>
      <c r="Q427" s="74">
        <v>12</v>
      </c>
      <c r="R427" s="74">
        <v>9</v>
      </c>
      <c r="S427" s="74">
        <v>9</v>
      </c>
      <c r="T427" s="74">
        <v>6</v>
      </c>
      <c r="U427" s="74">
        <v>3</v>
      </c>
      <c r="V427" s="74">
        <v>18</v>
      </c>
      <c r="W427" s="74">
        <v>6</v>
      </c>
      <c r="X427" s="74">
        <v>15</v>
      </c>
      <c r="Y427" s="74">
        <v>3</v>
      </c>
      <c r="Z427" s="74">
        <v>3</v>
      </c>
      <c r="AA427" s="74">
        <v>3</v>
      </c>
      <c r="AB427" s="74">
        <v>3</v>
      </c>
      <c r="AC427" s="74">
        <v>18</v>
      </c>
      <c r="AD427" s="74">
        <v>6</v>
      </c>
      <c r="AE427" s="74">
        <v>12</v>
      </c>
      <c r="AF427" s="74">
        <v>3</v>
      </c>
      <c r="AG427" s="74">
        <v>3</v>
      </c>
      <c r="AH427" s="74">
        <v>3</v>
      </c>
      <c r="AI427" s="74">
        <v>9</v>
      </c>
      <c r="AJ427" s="74">
        <v>12</v>
      </c>
      <c r="AK427" s="74">
        <v>12</v>
      </c>
      <c r="AL427" s="74">
        <v>12</v>
      </c>
      <c r="AM427" s="74">
        <v>9</v>
      </c>
      <c r="AN427" s="74">
        <v>9</v>
      </c>
      <c r="AO427">
        <v>9</v>
      </c>
      <c r="AP427">
        <v>9</v>
      </c>
      <c r="AQ427">
        <v>9</v>
      </c>
      <c r="AR427">
        <v>3</v>
      </c>
      <c r="AS427">
        <v>12</v>
      </c>
      <c r="AT427">
        <v>12</v>
      </c>
      <c r="AU427">
        <v>12</v>
      </c>
      <c r="AV427">
        <v>9</v>
      </c>
      <c r="AW427">
        <v>9</v>
      </c>
      <c r="AX427">
        <v>9</v>
      </c>
      <c r="AY427">
        <v>9</v>
      </c>
      <c r="AZ427">
        <v>3</v>
      </c>
    </row>
    <row r="428" spans="1:52" ht="16.5" x14ac:dyDescent="0.2">
      <c r="A428" s="74">
        <v>10424</v>
      </c>
      <c r="B428" s="74" t="s">
        <v>2543</v>
      </c>
      <c r="C428" s="74" t="s">
        <v>3484</v>
      </c>
      <c r="D428" s="74">
        <v>13</v>
      </c>
      <c r="E428" s="74">
        <v>15</v>
      </c>
      <c r="F428" s="74">
        <v>15</v>
      </c>
      <c r="G428" s="74">
        <v>13</v>
      </c>
      <c r="H428" s="74">
        <v>9</v>
      </c>
      <c r="I428" s="74">
        <v>15</v>
      </c>
      <c r="J428" s="74">
        <v>15</v>
      </c>
      <c r="K428" s="74">
        <v>15</v>
      </c>
      <c r="L428" s="74">
        <v>12</v>
      </c>
      <c r="M428" s="74">
        <v>9</v>
      </c>
      <c r="N428" s="74">
        <v>6</v>
      </c>
      <c r="O428" s="74">
        <v>18</v>
      </c>
      <c r="P428" s="74">
        <v>12</v>
      </c>
      <c r="Q428" s="74">
        <v>12</v>
      </c>
      <c r="R428" s="74">
        <v>9</v>
      </c>
      <c r="S428" s="74">
        <v>9</v>
      </c>
      <c r="T428" s="74">
        <v>6</v>
      </c>
      <c r="U428" s="74">
        <v>3</v>
      </c>
      <c r="V428" s="74">
        <v>18</v>
      </c>
      <c r="W428" s="74">
        <v>6</v>
      </c>
      <c r="X428" s="74">
        <v>15</v>
      </c>
      <c r="Y428" s="74">
        <v>3</v>
      </c>
      <c r="Z428" s="74">
        <v>3</v>
      </c>
      <c r="AA428" s="74">
        <v>3</v>
      </c>
      <c r="AB428" s="74">
        <v>3</v>
      </c>
      <c r="AC428" s="74">
        <v>18</v>
      </c>
      <c r="AD428" s="74">
        <v>6</v>
      </c>
      <c r="AE428" s="74">
        <v>12</v>
      </c>
      <c r="AF428" s="74">
        <v>3</v>
      </c>
      <c r="AG428" s="74">
        <v>3</v>
      </c>
      <c r="AH428" s="74">
        <v>3</v>
      </c>
      <c r="AI428" s="74">
        <v>9</v>
      </c>
      <c r="AJ428" s="74">
        <v>12</v>
      </c>
      <c r="AK428" s="74">
        <v>12</v>
      </c>
      <c r="AL428" s="74">
        <v>12</v>
      </c>
      <c r="AM428" s="74">
        <v>9</v>
      </c>
      <c r="AN428" s="74">
        <v>9</v>
      </c>
      <c r="AO428">
        <v>9</v>
      </c>
      <c r="AP428">
        <v>9</v>
      </c>
      <c r="AQ428">
        <v>9</v>
      </c>
      <c r="AR428">
        <v>3</v>
      </c>
      <c r="AS428">
        <v>12</v>
      </c>
      <c r="AT428">
        <v>12</v>
      </c>
      <c r="AU428">
        <v>12</v>
      </c>
      <c r="AV428">
        <v>9</v>
      </c>
      <c r="AW428">
        <v>9</v>
      </c>
      <c r="AX428">
        <v>9</v>
      </c>
      <c r="AY428">
        <v>9</v>
      </c>
      <c r="AZ428">
        <v>3</v>
      </c>
    </row>
    <row r="429" spans="1:52" ht="16.5" x14ac:dyDescent="0.2">
      <c r="A429" s="74">
        <v>10425</v>
      </c>
      <c r="B429" s="74" t="s">
        <v>2544</v>
      </c>
      <c r="C429" s="74" t="s">
        <v>3484</v>
      </c>
      <c r="D429" s="74">
        <v>14</v>
      </c>
      <c r="E429" s="74">
        <v>15</v>
      </c>
      <c r="F429" s="74">
        <v>15</v>
      </c>
      <c r="G429" s="74">
        <v>14</v>
      </c>
      <c r="H429" s="74">
        <v>9</v>
      </c>
      <c r="I429" s="74">
        <v>15</v>
      </c>
      <c r="J429" s="74">
        <v>15</v>
      </c>
      <c r="K429" s="74">
        <v>15</v>
      </c>
      <c r="L429" s="74">
        <v>12</v>
      </c>
      <c r="M429" s="74">
        <v>9</v>
      </c>
      <c r="N429" s="74">
        <v>6</v>
      </c>
      <c r="O429" s="74">
        <v>18</v>
      </c>
      <c r="P429" s="74">
        <v>12</v>
      </c>
      <c r="Q429" s="74">
        <v>12</v>
      </c>
      <c r="R429" s="74">
        <v>9</v>
      </c>
      <c r="S429" s="74">
        <v>9</v>
      </c>
      <c r="T429" s="74">
        <v>6</v>
      </c>
      <c r="U429" s="74">
        <v>3</v>
      </c>
      <c r="V429" s="74">
        <v>18</v>
      </c>
      <c r="W429" s="74">
        <v>6</v>
      </c>
      <c r="X429" s="74">
        <v>15</v>
      </c>
      <c r="Y429" s="74">
        <v>3</v>
      </c>
      <c r="Z429" s="74">
        <v>3</v>
      </c>
      <c r="AA429" s="74">
        <v>3</v>
      </c>
      <c r="AB429" s="74">
        <v>3</v>
      </c>
      <c r="AC429" s="74">
        <v>18</v>
      </c>
      <c r="AD429" s="74">
        <v>6</v>
      </c>
      <c r="AE429" s="74">
        <v>12</v>
      </c>
      <c r="AF429" s="74">
        <v>3</v>
      </c>
      <c r="AG429" s="74">
        <v>3</v>
      </c>
      <c r="AH429" s="74">
        <v>3</v>
      </c>
      <c r="AI429" s="74">
        <v>9</v>
      </c>
      <c r="AJ429" s="74">
        <v>12</v>
      </c>
      <c r="AK429" s="74">
        <v>12</v>
      </c>
      <c r="AL429" s="74">
        <v>12</v>
      </c>
      <c r="AM429" s="74">
        <v>9</v>
      </c>
      <c r="AN429" s="74">
        <v>9</v>
      </c>
      <c r="AO429">
        <v>9</v>
      </c>
      <c r="AP429">
        <v>9</v>
      </c>
      <c r="AQ429">
        <v>9</v>
      </c>
      <c r="AR429">
        <v>3</v>
      </c>
      <c r="AS429">
        <v>12</v>
      </c>
      <c r="AT429">
        <v>12</v>
      </c>
      <c r="AU429">
        <v>12</v>
      </c>
      <c r="AV429">
        <v>9</v>
      </c>
      <c r="AW429">
        <v>9</v>
      </c>
      <c r="AX429">
        <v>9</v>
      </c>
      <c r="AY429">
        <v>9</v>
      </c>
      <c r="AZ429">
        <v>3</v>
      </c>
    </row>
    <row r="430" spans="1:52" ht="16.5" x14ac:dyDescent="0.2">
      <c r="A430" s="74">
        <v>10426</v>
      </c>
      <c r="B430" s="74" t="s">
        <v>2545</v>
      </c>
      <c r="C430" s="74" t="s">
        <v>3484</v>
      </c>
      <c r="D430" s="74">
        <v>15</v>
      </c>
      <c r="E430" s="74">
        <v>15</v>
      </c>
      <c r="F430" s="74">
        <v>15</v>
      </c>
      <c r="G430" s="74">
        <v>15</v>
      </c>
      <c r="H430" s="74">
        <v>9</v>
      </c>
      <c r="I430" s="74">
        <v>15</v>
      </c>
      <c r="J430" s="74">
        <v>15</v>
      </c>
      <c r="K430" s="74">
        <v>15</v>
      </c>
      <c r="L430" s="74">
        <v>12</v>
      </c>
      <c r="M430" s="74">
        <v>9</v>
      </c>
      <c r="N430" s="74">
        <v>6</v>
      </c>
      <c r="O430" s="74">
        <v>18</v>
      </c>
      <c r="P430" s="74">
        <v>12</v>
      </c>
      <c r="Q430" s="74">
        <v>12</v>
      </c>
      <c r="R430" s="74">
        <v>9</v>
      </c>
      <c r="S430" s="74">
        <v>9</v>
      </c>
      <c r="T430" s="74">
        <v>6</v>
      </c>
      <c r="U430" s="74">
        <v>3</v>
      </c>
      <c r="V430" s="74">
        <v>18</v>
      </c>
      <c r="W430" s="74">
        <v>6</v>
      </c>
      <c r="X430" s="74">
        <v>15</v>
      </c>
      <c r="Y430" s="74">
        <v>3</v>
      </c>
      <c r="Z430" s="74">
        <v>3</v>
      </c>
      <c r="AA430" s="74">
        <v>3</v>
      </c>
      <c r="AB430" s="74">
        <v>3</v>
      </c>
      <c r="AC430" s="74">
        <v>18</v>
      </c>
      <c r="AD430" s="74">
        <v>6</v>
      </c>
      <c r="AE430" s="74">
        <v>12</v>
      </c>
      <c r="AF430" s="74">
        <v>3</v>
      </c>
      <c r="AG430" s="74">
        <v>3</v>
      </c>
      <c r="AH430" s="74">
        <v>3</v>
      </c>
      <c r="AI430" s="74">
        <v>9</v>
      </c>
      <c r="AJ430" s="74">
        <v>12</v>
      </c>
      <c r="AK430" s="74">
        <v>12</v>
      </c>
      <c r="AL430" s="74">
        <v>12</v>
      </c>
      <c r="AM430" s="74">
        <v>9</v>
      </c>
      <c r="AN430" s="74">
        <v>9</v>
      </c>
      <c r="AO430">
        <v>9</v>
      </c>
      <c r="AP430">
        <v>9</v>
      </c>
      <c r="AQ430">
        <v>9</v>
      </c>
      <c r="AR430">
        <v>3</v>
      </c>
      <c r="AS430">
        <v>12</v>
      </c>
      <c r="AT430">
        <v>12</v>
      </c>
      <c r="AU430">
        <v>12</v>
      </c>
      <c r="AV430">
        <v>9</v>
      </c>
      <c r="AW430">
        <v>9</v>
      </c>
      <c r="AX430">
        <v>9</v>
      </c>
      <c r="AY430">
        <v>9</v>
      </c>
      <c r="AZ430">
        <v>3</v>
      </c>
    </row>
    <row r="431" spans="1:52" ht="16.5" x14ac:dyDescent="0.2">
      <c r="A431" s="74">
        <v>10427</v>
      </c>
      <c r="B431" s="74" t="s">
        <v>2546</v>
      </c>
      <c r="C431" s="74" t="s">
        <v>2097</v>
      </c>
      <c r="D431" s="74">
        <v>15</v>
      </c>
      <c r="E431" s="74">
        <v>15</v>
      </c>
      <c r="F431" s="74">
        <v>15</v>
      </c>
      <c r="G431" s="74">
        <v>15</v>
      </c>
      <c r="H431" s="74">
        <v>9</v>
      </c>
      <c r="I431" s="74">
        <v>15</v>
      </c>
      <c r="J431" s="74">
        <v>15</v>
      </c>
      <c r="K431" s="74">
        <v>15</v>
      </c>
      <c r="L431" s="74">
        <v>12</v>
      </c>
      <c r="M431" s="74">
        <v>9</v>
      </c>
      <c r="N431" s="74">
        <v>6</v>
      </c>
      <c r="O431" s="74">
        <v>18</v>
      </c>
      <c r="P431" s="74">
        <v>13</v>
      </c>
      <c r="Q431" s="74">
        <v>12</v>
      </c>
      <c r="R431" s="74">
        <v>9</v>
      </c>
      <c r="S431" s="74">
        <v>9</v>
      </c>
      <c r="T431" s="74">
        <v>6</v>
      </c>
      <c r="U431" s="74">
        <v>3</v>
      </c>
      <c r="V431" s="74">
        <v>18</v>
      </c>
      <c r="W431" s="74">
        <v>6</v>
      </c>
      <c r="X431" s="74">
        <v>15</v>
      </c>
      <c r="Y431" s="74">
        <v>3</v>
      </c>
      <c r="Z431" s="74">
        <v>3</v>
      </c>
      <c r="AA431" s="74">
        <v>3</v>
      </c>
      <c r="AB431" s="74">
        <v>3</v>
      </c>
      <c r="AC431" s="74">
        <v>18</v>
      </c>
      <c r="AD431" s="74">
        <v>6</v>
      </c>
      <c r="AE431" s="74">
        <v>12</v>
      </c>
      <c r="AF431" s="74">
        <v>3</v>
      </c>
      <c r="AG431" s="74">
        <v>3</v>
      </c>
      <c r="AH431" s="74">
        <v>3</v>
      </c>
      <c r="AI431" s="74">
        <v>9</v>
      </c>
      <c r="AJ431" s="74">
        <v>12</v>
      </c>
      <c r="AK431" s="74">
        <v>12</v>
      </c>
      <c r="AL431" s="74">
        <v>12</v>
      </c>
      <c r="AM431" s="74">
        <v>9</v>
      </c>
      <c r="AN431" s="74">
        <v>9</v>
      </c>
      <c r="AO431">
        <v>9</v>
      </c>
      <c r="AP431">
        <v>9</v>
      </c>
      <c r="AQ431">
        <v>9</v>
      </c>
      <c r="AR431">
        <v>3</v>
      </c>
      <c r="AS431">
        <v>12</v>
      </c>
      <c r="AT431">
        <v>12</v>
      </c>
      <c r="AU431">
        <v>12</v>
      </c>
      <c r="AV431">
        <v>9</v>
      </c>
      <c r="AW431">
        <v>9</v>
      </c>
      <c r="AX431">
        <v>9</v>
      </c>
      <c r="AY431">
        <v>9</v>
      </c>
      <c r="AZ431">
        <v>3</v>
      </c>
    </row>
    <row r="432" spans="1:52" ht="16.5" x14ac:dyDescent="0.2">
      <c r="A432" s="74">
        <v>10428</v>
      </c>
      <c r="B432" s="74" t="s">
        <v>2547</v>
      </c>
      <c r="C432" s="74" t="s">
        <v>2097</v>
      </c>
      <c r="D432" s="74">
        <v>15</v>
      </c>
      <c r="E432" s="74">
        <v>15</v>
      </c>
      <c r="F432" s="74">
        <v>15</v>
      </c>
      <c r="G432" s="74">
        <v>15</v>
      </c>
      <c r="H432" s="74">
        <v>9</v>
      </c>
      <c r="I432" s="74">
        <v>15</v>
      </c>
      <c r="J432" s="74">
        <v>15</v>
      </c>
      <c r="K432" s="74">
        <v>15</v>
      </c>
      <c r="L432" s="74">
        <v>12</v>
      </c>
      <c r="M432" s="74">
        <v>9</v>
      </c>
      <c r="N432" s="74">
        <v>6</v>
      </c>
      <c r="O432" s="74">
        <v>18</v>
      </c>
      <c r="P432" s="74">
        <v>14</v>
      </c>
      <c r="Q432" s="74">
        <v>12</v>
      </c>
      <c r="R432" s="74">
        <v>9</v>
      </c>
      <c r="S432" s="74">
        <v>9</v>
      </c>
      <c r="T432" s="74">
        <v>6</v>
      </c>
      <c r="U432" s="74">
        <v>3</v>
      </c>
      <c r="V432" s="74">
        <v>18</v>
      </c>
      <c r="W432" s="74">
        <v>6</v>
      </c>
      <c r="X432" s="74">
        <v>15</v>
      </c>
      <c r="Y432" s="74">
        <v>3</v>
      </c>
      <c r="Z432" s="74">
        <v>3</v>
      </c>
      <c r="AA432" s="74">
        <v>3</v>
      </c>
      <c r="AB432" s="74">
        <v>3</v>
      </c>
      <c r="AC432" s="74">
        <v>18</v>
      </c>
      <c r="AD432" s="74">
        <v>6</v>
      </c>
      <c r="AE432" s="74">
        <v>12</v>
      </c>
      <c r="AF432" s="74">
        <v>3</v>
      </c>
      <c r="AG432" s="74">
        <v>3</v>
      </c>
      <c r="AH432" s="74">
        <v>3</v>
      </c>
      <c r="AI432" s="74">
        <v>9</v>
      </c>
      <c r="AJ432" s="74">
        <v>12</v>
      </c>
      <c r="AK432" s="74">
        <v>12</v>
      </c>
      <c r="AL432" s="74">
        <v>12</v>
      </c>
      <c r="AM432" s="74">
        <v>9</v>
      </c>
      <c r="AN432" s="74">
        <v>9</v>
      </c>
      <c r="AO432">
        <v>9</v>
      </c>
      <c r="AP432">
        <v>9</v>
      </c>
      <c r="AQ432">
        <v>9</v>
      </c>
      <c r="AR432">
        <v>3</v>
      </c>
      <c r="AS432">
        <v>12</v>
      </c>
      <c r="AT432">
        <v>12</v>
      </c>
      <c r="AU432">
        <v>12</v>
      </c>
      <c r="AV432">
        <v>9</v>
      </c>
      <c r="AW432">
        <v>9</v>
      </c>
      <c r="AX432">
        <v>9</v>
      </c>
      <c r="AY432">
        <v>9</v>
      </c>
      <c r="AZ432">
        <v>3</v>
      </c>
    </row>
    <row r="433" spans="1:52" ht="16.5" x14ac:dyDescent="0.2">
      <c r="A433" s="74">
        <v>10429</v>
      </c>
      <c r="B433" s="74" t="s">
        <v>2548</v>
      </c>
      <c r="C433" s="74" t="s">
        <v>2097</v>
      </c>
      <c r="D433" s="74">
        <v>15</v>
      </c>
      <c r="E433" s="74">
        <v>15</v>
      </c>
      <c r="F433" s="74">
        <v>15</v>
      </c>
      <c r="G433" s="74">
        <v>15</v>
      </c>
      <c r="H433" s="74">
        <v>9</v>
      </c>
      <c r="I433" s="74">
        <v>15</v>
      </c>
      <c r="J433" s="74">
        <v>15</v>
      </c>
      <c r="K433" s="74">
        <v>15</v>
      </c>
      <c r="L433" s="74">
        <v>12</v>
      </c>
      <c r="M433" s="74">
        <v>9</v>
      </c>
      <c r="N433" s="74">
        <v>6</v>
      </c>
      <c r="O433" s="74">
        <v>18</v>
      </c>
      <c r="P433" s="74">
        <v>15</v>
      </c>
      <c r="Q433" s="74">
        <v>12</v>
      </c>
      <c r="R433" s="74">
        <v>9</v>
      </c>
      <c r="S433" s="74">
        <v>9</v>
      </c>
      <c r="T433" s="74">
        <v>6</v>
      </c>
      <c r="U433" s="74">
        <v>3</v>
      </c>
      <c r="V433" s="74">
        <v>18</v>
      </c>
      <c r="W433" s="74">
        <v>6</v>
      </c>
      <c r="X433" s="74">
        <v>15</v>
      </c>
      <c r="Y433" s="74">
        <v>3</v>
      </c>
      <c r="Z433" s="74">
        <v>3</v>
      </c>
      <c r="AA433" s="74">
        <v>3</v>
      </c>
      <c r="AB433" s="74">
        <v>3</v>
      </c>
      <c r="AC433" s="74">
        <v>18</v>
      </c>
      <c r="AD433" s="74">
        <v>6</v>
      </c>
      <c r="AE433" s="74">
        <v>12</v>
      </c>
      <c r="AF433" s="74">
        <v>3</v>
      </c>
      <c r="AG433" s="74">
        <v>3</v>
      </c>
      <c r="AH433" s="74">
        <v>3</v>
      </c>
      <c r="AI433" s="74">
        <v>9</v>
      </c>
      <c r="AJ433" s="74">
        <v>12</v>
      </c>
      <c r="AK433" s="74">
        <v>12</v>
      </c>
      <c r="AL433" s="74">
        <v>12</v>
      </c>
      <c r="AM433" s="74">
        <v>9</v>
      </c>
      <c r="AN433" s="74">
        <v>9</v>
      </c>
      <c r="AO433">
        <v>9</v>
      </c>
      <c r="AP433">
        <v>9</v>
      </c>
      <c r="AQ433">
        <v>9</v>
      </c>
      <c r="AR433">
        <v>3</v>
      </c>
      <c r="AS433">
        <v>12</v>
      </c>
      <c r="AT433">
        <v>12</v>
      </c>
      <c r="AU433">
        <v>12</v>
      </c>
      <c r="AV433">
        <v>9</v>
      </c>
      <c r="AW433">
        <v>9</v>
      </c>
      <c r="AX433">
        <v>9</v>
      </c>
      <c r="AY433">
        <v>9</v>
      </c>
      <c r="AZ433">
        <v>3</v>
      </c>
    </row>
    <row r="434" spans="1:52" ht="16.5" x14ac:dyDescent="0.2">
      <c r="A434" s="74">
        <v>10430</v>
      </c>
      <c r="B434" s="74" t="s">
        <v>2549</v>
      </c>
      <c r="C434" s="74" t="s">
        <v>2110</v>
      </c>
      <c r="D434" s="74">
        <v>15</v>
      </c>
      <c r="E434" s="74">
        <v>15</v>
      </c>
      <c r="F434" s="74">
        <v>15</v>
      </c>
      <c r="G434" s="74">
        <v>15</v>
      </c>
      <c r="H434" s="74">
        <v>9</v>
      </c>
      <c r="I434" s="74">
        <v>15</v>
      </c>
      <c r="J434" s="74">
        <v>15</v>
      </c>
      <c r="K434" s="74">
        <v>15</v>
      </c>
      <c r="L434" s="74">
        <v>12</v>
      </c>
      <c r="M434" s="74">
        <v>9</v>
      </c>
      <c r="N434" s="74">
        <v>6</v>
      </c>
      <c r="O434" s="74">
        <v>18</v>
      </c>
      <c r="P434" s="74">
        <v>15</v>
      </c>
      <c r="Q434" s="74">
        <v>12</v>
      </c>
      <c r="R434" s="74">
        <v>9</v>
      </c>
      <c r="S434" s="74">
        <v>9</v>
      </c>
      <c r="T434" s="74">
        <v>6</v>
      </c>
      <c r="U434" s="74">
        <v>3</v>
      </c>
      <c r="V434" s="74">
        <v>18</v>
      </c>
      <c r="W434" s="74">
        <v>6</v>
      </c>
      <c r="X434" s="74">
        <v>15</v>
      </c>
      <c r="Y434" s="74">
        <v>3</v>
      </c>
      <c r="Z434" s="74">
        <v>3</v>
      </c>
      <c r="AA434" s="74">
        <v>3</v>
      </c>
      <c r="AB434" s="74">
        <v>3</v>
      </c>
      <c r="AC434" s="74">
        <v>18</v>
      </c>
      <c r="AD434" s="74">
        <v>6</v>
      </c>
      <c r="AE434" s="74">
        <v>12</v>
      </c>
      <c r="AF434" s="74">
        <v>3</v>
      </c>
      <c r="AG434" s="74">
        <v>3</v>
      </c>
      <c r="AH434" s="74">
        <v>3</v>
      </c>
      <c r="AI434" s="74">
        <v>9</v>
      </c>
      <c r="AJ434" s="74">
        <v>12</v>
      </c>
      <c r="AK434" s="74">
        <v>13</v>
      </c>
      <c r="AL434" s="74">
        <v>12</v>
      </c>
      <c r="AM434" s="74">
        <v>9</v>
      </c>
      <c r="AN434" s="74">
        <v>9</v>
      </c>
      <c r="AO434">
        <v>9</v>
      </c>
      <c r="AP434">
        <v>9</v>
      </c>
      <c r="AQ434">
        <v>9</v>
      </c>
      <c r="AR434">
        <v>3</v>
      </c>
      <c r="AS434">
        <v>12</v>
      </c>
      <c r="AT434">
        <v>12</v>
      </c>
      <c r="AU434">
        <v>12</v>
      </c>
      <c r="AV434">
        <v>9</v>
      </c>
      <c r="AW434">
        <v>9</v>
      </c>
      <c r="AX434">
        <v>9</v>
      </c>
      <c r="AY434">
        <v>9</v>
      </c>
      <c r="AZ434">
        <v>3</v>
      </c>
    </row>
    <row r="435" spans="1:52" ht="16.5" x14ac:dyDescent="0.2">
      <c r="A435" s="74">
        <v>10431</v>
      </c>
      <c r="B435" s="74" t="s">
        <v>2550</v>
      </c>
      <c r="C435" s="74" t="s">
        <v>2110</v>
      </c>
      <c r="D435" s="74">
        <v>15</v>
      </c>
      <c r="E435" s="74">
        <v>15</v>
      </c>
      <c r="F435" s="74">
        <v>15</v>
      </c>
      <c r="G435" s="74">
        <v>15</v>
      </c>
      <c r="H435" s="74">
        <v>9</v>
      </c>
      <c r="I435" s="74">
        <v>15</v>
      </c>
      <c r="J435" s="74">
        <v>15</v>
      </c>
      <c r="K435" s="74">
        <v>15</v>
      </c>
      <c r="L435" s="74">
        <v>12</v>
      </c>
      <c r="M435" s="74">
        <v>9</v>
      </c>
      <c r="N435" s="74">
        <v>6</v>
      </c>
      <c r="O435" s="74">
        <v>18</v>
      </c>
      <c r="P435" s="74">
        <v>15</v>
      </c>
      <c r="Q435" s="74">
        <v>12</v>
      </c>
      <c r="R435" s="74">
        <v>9</v>
      </c>
      <c r="S435" s="74">
        <v>9</v>
      </c>
      <c r="T435" s="74">
        <v>6</v>
      </c>
      <c r="U435" s="74">
        <v>3</v>
      </c>
      <c r="V435" s="74">
        <v>18</v>
      </c>
      <c r="W435" s="74">
        <v>6</v>
      </c>
      <c r="X435" s="74">
        <v>15</v>
      </c>
      <c r="Y435" s="74">
        <v>3</v>
      </c>
      <c r="Z435" s="74">
        <v>3</v>
      </c>
      <c r="AA435" s="74">
        <v>3</v>
      </c>
      <c r="AB435" s="74">
        <v>3</v>
      </c>
      <c r="AC435" s="74">
        <v>18</v>
      </c>
      <c r="AD435" s="74">
        <v>6</v>
      </c>
      <c r="AE435" s="74">
        <v>12</v>
      </c>
      <c r="AF435" s="74">
        <v>3</v>
      </c>
      <c r="AG435" s="74">
        <v>3</v>
      </c>
      <c r="AH435" s="74">
        <v>3</v>
      </c>
      <c r="AI435" s="74">
        <v>9</v>
      </c>
      <c r="AJ435" s="74">
        <v>12</v>
      </c>
      <c r="AK435" s="74">
        <v>14</v>
      </c>
      <c r="AL435" s="74">
        <v>12</v>
      </c>
      <c r="AM435" s="74">
        <v>9</v>
      </c>
      <c r="AN435" s="74">
        <v>9</v>
      </c>
      <c r="AO435">
        <v>9</v>
      </c>
      <c r="AP435">
        <v>9</v>
      </c>
      <c r="AQ435">
        <v>9</v>
      </c>
      <c r="AR435">
        <v>3</v>
      </c>
      <c r="AS435">
        <v>12</v>
      </c>
      <c r="AT435">
        <v>12</v>
      </c>
      <c r="AU435">
        <v>12</v>
      </c>
      <c r="AV435">
        <v>9</v>
      </c>
      <c r="AW435">
        <v>9</v>
      </c>
      <c r="AX435">
        <v>9</v>
      </c>
      <c r="AY435">
        <v>9</v>
      </c>
      <c r="AZ435">
        <v>3</v>
      </c>
    </row>
    <row r="436" spans="1:52" ht="16.5" x14ac:dyDescent="0.2">
      <c r="A436" s="74">
        <v>10432</v>
      </c>
      <c r="B436" s="74" t="s">
        <v>2551</v>
      </c>
      <c r="C436" s="74" t="s">
        <v>2110</v>
      </c>
      <c r="D436" s="74">
        <v>15</v>
      </c>
      <c r="E436" s="74">
        <v>15</v>
      </c>
      <c r="F436" s="74">
        <v>15</v>
      </c>
      <c r="G436" s="74">
        <v>15</v>
      </c>
      <c r="H436" s="74">
        <v>9</v>
      </c>
      <c r="I436" s="74">
        <v>15</v>
      </c>
      <c r="J436" s="74">
        <v>15</v>
      </c>
      <c r="K436" s="74">
        <v>15</v>
      </c>
      <c r="L436" s="74">
        <v>12</v>
      </c>
      <c r="M436" s="74">
        <v>9</v>
      </c>
      <c r="N436" s="74">
        <v>6</v>
      </c>
      <c r="O436" s="74">
        <v>18</v>
      </c>
      <c r="P436" s="74">
        <v>15</v>
      </c>
      <c r="Q436" s="74">
        <v>12</v>
      </c>
      <c r="R436" s="74">
        <v>9</v>
      </c>
      <c r="S436" s="74">
        <v>9</v>
      </c>
      <c r="T436" s="74">
        <v>6</v>
      </c>
      <c r="U436" s="74">
        <v>3</v>
      </c>
      <c r="V436" s="74">
        <v>18</v>
      </c>
      <c r="W436" s="74">
        <v>6</v>
      </c>
      <c r="X436" s="74">
        <v>15</v>
      </c>
      <c r="Y436" s="74">
        <v>3</v>
      </c>
      <c r="Z436" s="74">
        <v>3</v>
      </c>
      <c r="AA436" s="74">
        <v>3</v>
      </c>
      <c r="AB436" s="74">
        <v>3</v>
      </c>
      <c r="AC436" s="74">
        <v>18</v>
      </c>
      <c r="AD436" s="74">
        <v>6</v>
      </c>
      <c r="AE436" s="74">
        <v>12</v>
      </c>
      <c r="AF436" s="74">
        <v>3</v>
      </c>
      <c r="AG436" s="74">
        <v>3</v>
      </c>
      <c r="AH436" s="74">
        <v>3</v>
      </c>
      <c r="AI436" s="74">
        <v>9</v>
      </c>
      <c r="AJ436" s="74">
        <v>12</v>
      </c>
      <c r="AK436" s="74">
        <v>15</v>
      </c>
      <c r="AL436" s="74">
        <v>12</v>
      </c>
      <c r="AM436" s="74">
        <v>9</v>
      </c>
      <c r="AN436" s="74">
        <v>9</v>
      </c>
      <c r="AO436">
        <v>9</v>
      </c>
      <c r="AP436">
        <v>9</v>
      </c>
      <c r="AQ436">
        <v>9</v>
      </c>
      <c r="AR436">
        <v>3</v>
      </c>
      <c r="AS436">
        <v>12</v>
      </c>
      <c r="AT436">
        <v>12</v>
      </c>
      <c r="AU436">
        <v>12</v>
      </c>
      <c r="AV436">
        <v>9</v>
      </c>
      <c r="AW436">
        <v>9</v>
      </c>
      <c r="AX436">
        <v>9</v>
      </c>
      <c r="AY436">
        <v>9</v>
      </c>
      <c r="AZ436">
        <v>3</v>
      </c>
    </row>
    <row r="437" spans="1:52" ht="16.5" x14ac:dyDescent="0.2">
      <c r="A437" s="74">
        <v>10433</v>
      </c>
      <c r="B437" s="74" t="s">
        <v>2552</v>
      </c>
      <c r="C437" s="74" t="s">
        <v>2115</v>
      </c>
      <c r="D437" s="74">
        <v>15</v>
      </c>
      <c r="E437" s="74">
        <v>15</v>
      </c>
      <c r="F437" s="74">
        <v>15</v>
      </c>
      <c r="G437" s="74">
        <v>15</v>
      </c>
      <c r="H437" s="74">
        <v>9</v>
      </c>
      <c r="I437" s="74">
        <v>15</v>
      </c>
      <c r="J437" s="74">
        <v>15</v>
      </c>
      <c r="K437" s="74">
        <v>15</v>
      </c>
      <c r="L437" s="74">
        <v>12</v>
      </c>
      <c r="M437" s="74">
        <v>9</v>
      </c>
      <c r="N437" s="74">
        <v>6</v>
      </c>
      <c r="O437" s="74">
        <v>18</v>
      </c>
      <c r="P437" s="74">
        <v>15</v>
      </c>
      <c r="Q437" s="74">
        <v>12</v>
      </c>
      <c r="R437" s="74">
        <v>9</v>
      </c>
      <c r="S437" s="74">
        <v>9</v>
      </c>
      <c r="T437" s="74">
        <v>6</v>
      </c>
      <c r="U437" s="74">
        <v>3</v>
      </c>
      <c r="V437" s="74">
        <v>18</v>
      </c>
      <c r="W437" s="74">
        <v>6</v>
      </c>
      <c r="X437" s="74">
        <v>15</v>
      </c>
      <c r="Y437" s="74">
        <v>3</v>
      </c>
      <c r="Z437" s="74">
        <v>3</v>
      </c>
      <c r="AA437" s="74">
        <v>3</v>
      </c>
      <c r="AB437" s="74">
        <v>3</v>
      </c>
      <c r="AC437" s="74">
        <v>18</v>
      </c>
      <c r="AD437" s="74">
        <v>6</v>
      </c>
      <c r="AE437" s="74">
        <v>12</v>
      </c>
      <c r="AF437" s="74">
        <v>3</v>
      </c>
      <c r="AG437" s="74">
        <v>3</v>
      </c>
      <c r="AH437" s="74">
        <v>3</v>
      </c>
      <c r="AI437" s="74">
        <v>9</v>
      </c>
      <c r="AJ437" s="74">
        <v>12</v>
      </c>
      <c r="AK437" s="74">
        <v>15</v>
      </c>
      <c r="AL437" s="74">
        <v>12</v>
      </c>
      <c r="AM437" s="74">
        <v>9</v>
      </c>
      <c r="AN437" s="74">
        <v>9</v>
      </c>
      <c r="AO437">
        <v>9</v>
      </c>
      <c r="AP437">
        <v>9</v>
      </c>
      <c r="AQ437">
        <v>9</v>
      </c>
      <c r="AR437">
        <v>3</v>
      </c>
      <c r="AS437">
        <v>13</v>
      </c>
      <c r="AT437">
        <v>12</v>
      </c>
      <c r="AU437">
        <v>12</v>
      </c>
      <c r="AV437">
        <v>9</v>
      </c>
      <c r="AW437">
        <v>9</v>
      </c>
      <c r="AX437">
        <v>9</v>
      </c>
      <c r="AY437">
        <v>9</v>
      </c>
      <c r="AZ437">
        <v>3</v>
      </c>
    </row>
    <row r="438" spans="1:52" ht="16.5" x14ac:dyDescent="0.2">
      <c r="A438" s="74">
        <v>10434</v>
      </c>
      <c r="B438" s="74" t="s">
        <v>2553</v>
      </c>
      <c r="C438" s="74" t="s">
        <v>2115</v>
      </c>
      <c r="D438" s="74">
        <v>15</v>
      </c>
      <c r="E438" s="74">
        <v>15</v>
      </c>
      <c r="F438" s="74">
        <v>15</v>
      </c>
      <c r="G438" s="74">
        <v>15</v>
      </c>
      <c r="H438" s="74">
        <v>9</v>
      </c>
      <c r="I438" s="74">
        <v>15</v>
      </c>
      <c r="J438" s="74">
        <v>15</v>
      </c>
      <c r="K438" s="74">
        <v>15</v>
      </c>
      <c r="L438" s="74">
        <v>12</v>
      </c>
      <c r="M438" s="74">
        <v>9</v>
      </c>
      <c r="N438" s="74">
        <v>6</v>
      </c>
      <c r="O438" s="74">
        <v>18</v>
      </c>
      <c r="P438" s="74">
        <v>15</v>
      </c>
      <c r="Q438" s="74">
        <v>12</v>
      </c>
      <c r="R438" s="74">
        <v>9</v>
      </c>
      <c r="S438" s="74">
        <v>9</v>
      </c>
      <c r="T438" s="74">
        <v>6</v>
      </c>
      <c r="U438" s="74">
        <v>3</v>
      </c>
      <c r="V438" s="74">
        <v>18</v>
      </c>
      <c r="W438" s="74">
        <v>6</v>
      </c>
      <c r="X438" s="74">
        <v>15</v>
      </c>
      <c r="Y438" s="74">
        <v>3</v>
      </c>
      <c r="Z438" s="74">
        <v>3</v>
      </c>
      <c r="AA438" s="74">
        <v>3</v>
      </c>
      <c r="AB438" s="74">
        <v>3</v>
      </c>
      <c r="AC438" s="74">
        <v>18</v>
      </c>
      <c r="AD438" s="74">
        <v>6</v>
      </c>
      <c r="AE438" s="74">
        <v>12</v>
      </c>
      <c r="AF438" s="74">
        <v>3</v>
      </c>
      <c r="AG438" s="74">
        <v>3</v>
      </c>
      <c r="AH438" s="74">
        <v>3</v>
      </c>
      <c r="AI438" s="74">
        <v>9</v>
      </c>
      <c r="AJ438" s="74">
        <v>12</v>
      </c>
      <c r="AK438" s="74">
        <v>15</v>
      </c>
      <c r="AL438" s="74">
        <v>12</v>
      </c>
      <c r="AM438" s="74">
        <v>9</v>
      </c>
      <c r="AN438" s="74">
        <v>9</v>
      </c>
      <c r="AO438">
        <v>9</v>
      </c>
      <c r="AP438">
        <v>9</v>
      </c>
      <c r="AQ438">
        <v>9</v>
      </c>
      <c r="AR438">
        <v>3</v>
      </c>
      <c r="AS438">
        <v>14</v>
      </c>
      <c r="AT438">
        <v>12</v>
      </c>
      <c r="AU438">
        <v>12</v>
      </c>
      <c r="AV438">
        <v>9</v>
      </c>
      <c r="AW438">
        <v>9</v>
      </c>
      <c r="AX438">
        <v>9</v>
      </c>
      <c r="AY438">
        <v>9</v>
      </c>
      <c r="AZ438">
        <v>3</v>
      </c>
    </row>
    <row r="439" spans="1:52" ht="16.5" x14ac:dyDescent="0.2">
      <c r="A439" s="74">
        <v>10435</v>
      </c>
      <c r="B439" s="74" t="s">
        <v>2554</v>
      </c>
      <c r="C439" s="74" t="s">
        <v>2115</v>
      </c>
      <c r="D439" s="74">
        <v>15</v>
      </c>
      <c r="E439" s="74">
        <v>15</v>
      </c>
      <c r="F439" s="74">
        <v>15</v>
      </c>
      <c r="G439" s="74">
        <v>15</v>
      </c>
      <c r="H439" s="74">
        <v>9</v>
      </c>
      <c r="I439" s="74">
        <v>15</v>
      </c>
      <c r="J439" s="74">
        <v>15</v>
      </c>
      <c r="K439" s="74">
        <v>15</v>
      </c>
      <c r="L439" s="74">
        <v>12</v>
      </c>
      <c r="M439" s="74">
        <v>9</v>
      </c>
      <c r="N439" s="74">
        <v>6</v>
      </c>
      <c r="O439" s="74">
        <v>18</v>
      </c>
      <c r="P439" s="74">
        <v>15</v>
      </c>
      <c r="Q439" s="74">
        <v>12</v>
      </c>
      <c r="R439" s="74">
        <v>9</v>
      </c>
      <c r="S439" s="74">
        <v>9</v>
      </c>
      <c r="T439" s="74">
        <v>6</v>
      </c>
      <c r="U439" s="74">
        <v>3</v>
      </c>
      <c r="V439" s="74">
        <v>18</v>
      </c>
      <c r="W439" s="74">
        <v>6</v>
      </c>
      <c r="X439" s="74">
        <v>15</v>
      </c>
      <c r="Y439" s="74">
        <v>3</v>
      </c>
      <c r="Z439" s="74">
        <v>3</v>
      </c>
      <c r="AA439" s="74">
        <v>3</v>
      </c>
      <c r="AB439" s="74">
        <v>3</v>
      </c>
      <c r="AC439" s="74">
        <v>18</v>
      </c>
      <c r="AD439" s="74">
        <v>6</v>
      </c>
      <c r="AE439" s="74">
        <v>12</v>
      </c>
      <c r="AF439" s="74">
        <v>3</v>
      </c>
      <c r="AG439" s="74">
        <v>3</v>
      </c>
      <c r="AH439" s="74">
        <v>3</v>
      </c>
      <c r="AI439" s="74">
        <v>9</v>
      </c>
      <c r="AJ439" s="74">
        <v>12</v>
      </c>
      <c r="AK439" s="74">
        <v>15</v>
      </c>
      <c r="AL439" s="74">
        <v>12</v>
      </c>
      <c r="AM439" s="74">
        <v>9</v>
      </c>
      <c r="AN439" s="74">
        <v>9</v>
      </c>
      <c r="AO439">
        <v>9</v>
      </c>
      <c r="AP439">
        <v>9</v>
      </c>
      <c r="AQ439">
        <v>9</v>
      </c>
      <c r="AR439">
        <v>3</v>
      </c>
      <c r="AS439">
        <v>15</v>
      </c>
      <c r="AT439">
        <v>12</v>
      </c>
      <c r="AU439">
        <v>12</v>
      </c>
      <c r="AV439">
        <v>9</v>
      </c>
      <c r="AW439">
        <v>9</v>
      </c>
      <c r="AX439">
        <v>9</v>
      </c>
      <c r="AY439">
        <v>9</v>
      </c>
      <c r="AZ439">
        <v>3</v>
      </c>
    </row>
    <row r="440" spans="1:52" ht="16.5" x14ac:dyDescent="0.2">
      <c r="A440" s="74">
        <v>10436</v>
      </c>
      <c r="B440" s="74" t="s">
        <v>2555</v>
      </c>
      <c r="C440" s="74" t="s">
        <v>2104</v>
      </c>
      <c r="D440" s="74">
        <v>15</v>
      </c>
      <c r="E440" s="74">
        <v>15</v>
      </c>
      <c r="F440" s="74">
        <v>15</v>
      </c>
      <c r="G440" s="74">
        <v>15</v>
      </c>
      <c r="H440" s="74">
        <v>9</v>
      </c>
      <c r="I440" s="74">
        <v>15</v>
      </c>
      <c r="J440" s="74">
        <v>15</v>
      </c>
      <c r="K440" s="74">
        <v>15</v>
      </c>
      <c r="L440" s="74">
        <v>12</v>
      </c>
      <c r="M440" s="74">
        <v>9</v>
      </c>
      <c r="N440" s="74">
        <v>6</v>
      </c>
      <c r="O440" s="74">
        <v>18</v>
      </c>
      <c r="P440" s="74">
        <v>15</v>
      </c>
      <c r="Q440" s="74">
        <v>12</v>
      </c>
      <c r="R440" s="74">
        <v>9</v>
      </c>
      <c r="S440" s="74">
        <v>9</v>
      </c>
      <c r="T440" s="74">
        <v>6</v>
      </c>
      <c r="U440" s="74">
        <v>3</v>
      </c>
      <c r="V440" s="74">
        <v>18</v>
      </c>
      <c r="W440" s="74">
        <v>6</v>
      </c>
      <c r="X440" s="74">
        <v>15</v>
      </c>
      <c r="Y440" s="74">
        <v>3</v>
      </c>
      <c r="Z440" s="74">
        <v>3</v>
      </c>
      <c r="AA440" s="74">
        <v>3</v>
      </c>
      <c r="AB440" s="74">
        <v>3</v>
      </c>
      <c r="AC440" s="74">
        <v>18</v>
      </c>
      <c r="AD440" s="74">
        <v>7</v>
      </c>
      <c r="AE440" s="74">
        <v>12</v>
      </c>
      <c r="AF440" s="74">
        <v>3</v>
      </c>
      <c r="AG440" s="74">
        <v>3</v>
      </c>
      <c r="AH440" s="74">
        <v>3</v>
      </c>
      <c r="AI440" s="74">
        <v>9</v>
      </c>
      <c r="AJ440" s="74">
        <v>12</v>
      </c>
      <c r="AK440" s="74">
        <v>15</v>
      </c>
      <c r="AL440" s="74">
        <v>12</v>
      </c>
      <c r="AM440" s="74">
        <v>9</v>
      </c>
      <c r="AN440" s="74">
        <v>9</v>
      </c>
      <c r="AO440">
        <v>9</v>
      </c>
      <c r="AP440">
        <v>9</v>
      </c>
      <c r="AQ440">
        <v>9</v>
      </c>
      <c r="AR440">
        <v>3</v>
      </c>
      <c r="AS440">
        <v>15</v>
      </c>
      <c r="AT440">
        <v>12</v>
      </c>
      <c r="AU440">
        <v>12</v>
      </c>
      <c r="AV440">
        <v>9</v>
      </c>
      <c r="AW440">
        <v>9</v>
      </c>
      <c r="AX440">
        <v>9</v>
      </c>
      <c r="AY440">
        <v>9</v>
      </c>
      <c r="AZ440">
        <v>3</v>
      </c>
    </row>
    <row r="441" spans="1:52" ht="16.5" x14ac:dyDescent="0.2">
      <c r="A441" s="74">
        <v>10437</v>
      </c>
      <c r="B441" s="74" t="s">
        <v>2556</v>
      </c>
      <c r="C441" s="74" t="s">
        <v>2105</v>
      </c>
      <c r="D441" s="74">
        <v>15</v>
      </c>
      <c r="E441" s="74">
        <v>15</v>
      </c>
      <c r="F441" s="74">
        <v>15</v>
      </c>
      <c r="G441" s="74">
        <v>15</v>
      </c>
      <c r="H441" s="74">
        <v>9</v>
      </c>
      <c r="I441" s="74">
        <v>15</v>
      </c>
      <c r="J441" s="74">
        <v>15</v>
      </c>
      <c r="K441" s="74">
        <v>15</v>
      </c>
      <c r="L441" s="74">
        <v>12</v>
      </c>
      <c r="M441" s="74">
        <v>9</v>
      </c>
      <c r="N441" s="74">
        <v>6</v>
      </c>
      <c r="O441" s="74">
        <v>18</v>
      </c>
      <c r="P441" s="74">
        <v>15</v>
      </c>
      <c r="Q441" s="74">
        <v>12</v>
      </c>
      <c r="R441" s="74">
        <v>9</v>
      </c>
      <c r="S441" s="74">
        <v>9</v>
      </c>
      <c r="T441" s="74">
        <v>6</v>
      </c>
      <c r="U441" s="74">
        <v>3</v>
      </c>
      <c r="V441" s="74">
        <v>18</v>
      </c>
      <c r="W441" s="74">
        <v>6</v>
      </c>
      <c r="X441" s="74">
        <v>15</v>
      </c>
      <c r="Y441" s="74">
        <v>3</v>
      </c>
      <c r="Z441" s="74">
        <v>3</v>
      </c>
      <c r="AA441" s="74">
        <v>3</v>
      </c>
      <c r="AB441" s="74">
        <v>3</v>
      </c>
      <c r="AC441" s="74">
        <v>18</v>
      </c>
      <c r="AD441" s="74">
        <v>7</v>
      </c>
      <c r="AE441" s="74">
        <v>13</v>
      </c>
      <c r="AF441" s="74">
        <v>3</v>
      </c>
      <c r="AG441" s="74">
        <v>3</v>
      </c>
      <c r="AH441" s="74">
        <v>3</v>
      </c>
      <c r="AI441" s="74">
        <v>9</v>
      </c>
      <c r="AJ441" s="74">
        <v>12</v>
      </c>
      <c r="AK441" s="74">
        <v>15</v>
      </c>
      <c r="AL441" s="74">
        <v>12</v>
      </c>
      <c r="AM441" s="74">
        <v>9</v>
      </c>
      <c r="AN441" s="74">
        <v>9</v>
      </c>
      <c r="AO441">
        <v>9</v>
      </c>
      <c r="AP441">
        <v>9</v>
      </c>
      <c r="AQ441">
        <v>9</v>
      </c>
      <c r="AR441">
        <v>3</v>
      </c>
      <c r="AS441">
        <v>15</v>
      </c>
      <c r="AT441">
        <v>12</v>
      </c>
      <c r="AU441">
        <v>12</v>
      </c>
      <c r="AV441">
        <v>9</v>
      </c>
      <c r="AW441">
        <v>9</v>
      </c>
      <c r="AX441">
        <v>9</v>
      </c>
      <c r="AY441">
        <v>9</v>
      </c>
      <c r="AZ441">
        <v>3</v>
      </c>
    </row>
    <row r="442" spans="1:52" ht="16.5" x14ac:dyDescent="0.2">
      <c r="A442" s="74">
        <v>10438</v>
      </c>
      <c r="B442" s="74" t="s">
        <v>2557</v>
      </c>
      <c r="C442" s="74" t="s">
        <v>2105</v>
      </c>
      <c r="D442" s="74">
        <v>15</v>
      </c>
      <c r="E442" s="74">
        <v>15</v>
      </c>
      <c r="F442" s="74">
        <v>15</v>
      </c>
      <c r="G442" s="74">
        <v>15</v>
      </c>
      <c r="H442" s="74">
        <v>9</v>
      </c>
      <c r="I442" s="74">
        <v>15</v>
      </c>
      <c r="J442" s="74">
        <v>15</v>
      </c>
      <c r="K442" s="74">
        <v>15</v>
      </c>
      <c r="L442" s="74">
        <v>12</v>
      </c>
      <c r="M442" s="74">
        <v>9</v>
      </c>
      <c r="N442" s="74">
        <v>6</v>
      </c>
      <c r="O442" s="74">
        <v>18</v>
      </c>
      <c r="P442" s="74">
        <v>15</v>
      </c>
      <c r="Q442" s="74">
        <v>12</v>
      </c>
      <c r="R442" s="74">
        <v>9</v>
      </c>
      <c r="S442" s="74">
        <v>9</v>
      </c>
      <c r="T442" s="74">
        <v>6</v>
      </c>
      <c r="U442" s="74">
        <v>3</v>
      </c>
      <c r="V442" s="74">
        <v>18</v>
      </c>
      <c r="W442" s="74">
        <v>6</v>
      </c>
      <c r="X442" s="74">
        <v>15</v>
      </c>
      <c r="Y442" s="74">
        <v>3</v>
      </c>
      <c r="Z442" s="74">
        <v>3</v>
      </c>
      <c r="AA442" s="74">
        <v>3</v>
      </c>
      <c r="AB442" s="74">
        <v>3</v>
      </c>
      <c r="AC442" s="74">
        <v>18</v>
      </c>
      <c r="AD442" s="74">
        <v>7</v>
      </c>
      <c r="AE442" s="74">
        <v>14</v>
      </c>
      <c r="AF442" s="74">
        <v>3</v>
      </c>
      <c r="AG442" s="74">
        <v>3</v>
      </c>
      <c r="AH442" s="74">
        <v>3</v>
      </c>
      <c r="AI442" s="74">
        <v>9</v>
      </c>
      <c r="AJ442" s="74">
        <v>12</v>
      </c>
      <c r="AK442" s="74">
        <v>15</v>
      </c>
      <c r="AL442" s="74">
        <v>12</v>
      </c>
      <c r="AM442" s="74">
        <v>9</v>
      </c>
      <c r="AN442" s="74">
        <v>9</v>
      </c>
      <c r="AO442">
        <v>9</v>
      </c>
      <c r="AP442">
        <v>9</v>
      </c>
      <c r="AQ442">
        <v>9</v>
      </c>
      <c r="AR442">
        <v>3</v>
      </c>
      <c r="AS442">
        <v>15</v>
      </c>
      <c r="AT442">
        <v>12</v>
      </c>
      <c r="AU442">
        <v>12</v>
      </c>
      <c r="AV442">
        <v>9</v>
      </c>
      <c r="AW442">
        <v>9</v>
      </c>
      <c r="AX442">
        <v>9</v>
      </c>
      <c r="AY442">
        <v>9</v>
      </c>
      <c r="AZ442">
        <v>3</v>
      </c>
    </row>
    <row r="443" spans="1:52" ht="16.5" x14ac:dyDescent="0.2">
      <c r="A443" s="74">
        <v>10439</v>
      </c>
      <c r="B443" s="74" t="s">
        <v>2558</v>
      </c>
      <c r="C443" s="74" t="s">
        <v>2105</v>
      </c>
      <c r="D443" s="74">
        <v>15</v>
      </c>
      <c r="E443" s="74">
        <v>15</v>
      </c>
      <c r="F443" s="74">
        <v>15</v>
      </c>
      <c r="G443" s="74">
        <v>15</v>
      </c>
      <c r="H443" s="74">
        <v>9</v>
      </c>
      <c r="I443" s="74">
        <v>15</v>
      </c>
      <c r="J443" s="74">
        <v>15</v>
      </c>
      <c r="K443" s="74">
        <v>15</v>
      </c>
      <c r="L443" s="74">
        <v>12</v>
      </c>
      <c r="M443" s="74">
        <v>9</v>
      </c>
      <c r="N443" s="74">
        <v>6</v>
      </c>
      <c r="O443" s="74">
        <v>18</v>
      </c>
      <c r="P443" s="74">
        <v>15</v>
      </c>
      <c r="Q443" s="74">
        <v>12</v>
      </c>
      <c r="R443" s="74">
        <v>9</v>
      </c>
      <c r="S443" s="74">
        <v>9</v>
      </c>
      <c r="T443" s="74">
        <v>6</v>
      </c>
      <c r="U443" s="74">
        <v>3</v>
      </c>
      <c r="V443" s="74">
        <v>18</v>
      </c>
      <c r="W443" s="74">
        <v>6</v>
      </c>
      <c r="X443" s="74">
        <v>15</v>
      </c>
      <c r="Y443" s="74">
        <v>3</v>
      </c>
      <c r="Z443" s="74">
        <v>3</v>
      </c>
      <c r="AA443" s="74">
        <v>3</v>
      </c>
      <c r="AB443" s="74">
        <v>3</v>
      </c>
      <c r="AC443" s="74">
        <v>18</v>
      </c>
      <c r="AD443" s="74">
        <v>7</v>
      </c>
      <c r="AE443" s="74">
        <v>15</v>
      </c>
      <c r="AF443" s="74">
        <v>3</v>
      </c>
      <c r="AG443" s="74">
        <v>3</v>
      </c>
      <c r="AH443" s="74">
        <v>3</v>
      </c>
      <c r="AI443" s="74">
        <v>9</v>
      </c>
      <c r="AJ443" s="74">
        <v>12</v>
      </c>
      <c r="AK443" s="74">
        <v>15</v>
      </c>
      <c r="AL443" s="74">
        <v>12</v>
      </c>
      <c r="AM443" s="74">
        <v>9</v>
      </c>
      <c r="AN443" s="74">
        <v>9</v>
      </c>
      <c r="AO443">
        <v>9</v>
      </c>
      <c r="AP443">
        <v>9</v>
      </c>
      <c r="AQ443">
        <v>9</v>
      </c>
      <c r="AR443">
        <v>3</v>
      </c>
      <c r="AS443">
        <v>15</v>
      </c>
      <c r="AT443">
        <v>12</v>
      </c>
      <c r="AU443">
        <v>12</v>
      </c>
      <c r="AV443">
        <v>9</v>
      </c>
      <c r="AW443">
        <v>9</v>
      </c>
      <c r="AX443">
        <v>9</v>
      </c>
      <c r="AY443">
        <v>9</v>
      </c>
      <c r="AZ443">
        <v>3</v>
      </c>
    </row>
    <row r="444" spans="1:52" ht="16.5" x14ac:dyDescent="0.2">
      <c r="A444" s="74">
        <v>10440</v>
      </c>
      <c r="B444" s="74" t="s">
        <v>2559</v>
      </c>
      <c r="C444" s="74" t="s">
        <v>2109</v>
      </c>
      <c r="D444" s="74">
        <v>15</v>
      </c>
      <c r="E444" s="74">
        <v>15</v>
      </c>
      <c r="F444" s="74">
        <v>15</v>
      </c>
      <c r="G444" s="74">
        <v>15</v>
      </c>
      <c r="H444" s="74">
        <v>9</v>
      </c>
      <c r="I444" s="74">
        <v>15</v>
      </c>
      <c r="J444" s="74">
        <v>15</v>
      </c>
      <c r="K444" s="74">
        <v>15</v>
      </c>
      <c r="L444" s="74">
        <v>12</v>
      </c>
      <c r="M444" s="74">
        <v>9</v>
      </c>
      <c r="N444" s="74">
        <v>6</v>
      </c>
      <c r="O444" s="74">
        <v>18</v>
      </c>
      <c r="P444" s="74">
        <v>15</v>
      </c>
      <c r="Q444" s="74">
        <v>12</v>
      </c>
      <c r="R444" s="74">
        <v>9</v>
      </c>
      <c r="S444" s="74">
        <v>9</v>
      </c>
      <c r="T444" s="74">
        <v>6</v>
      </c>
      <c r="U444" s="74">
        <v>3</v>
      </c>
      <c r="V444" s="74">
        <v>18</v>
      </c>
      <c r="W444" s="74">
        <v>6</v>
      </c>
      <c r="X444" s="74">
        <v>15</v>
      </c>
      <c r="Y444" s="74">
        <v>3</v>
      </c>
      <c r="Z444" s="74">
        <v>3</v>
      </c>
      <c r="AA444" s="74">
        <v>3</v>
      </c>
      <c r="AB444" s="74">
        <v>3</v>
      </c>
      <c r="AC444" s="74">
        <v>18</v>
      </c>
      <c r="AD444" s="74">
        <v>7</v>
      </c>
      <c r="AE444" s="74">
        <v>15</v>
      </c>
      <c r="AF444" s="74">
        <v>3</v>
      </c>
      <c r="AG444" s="74">
        <v>3</v>
      </c>
      <c r="AH444" s="74">
        <v>3</v>
      </c>
      <c r="AI444" s="74">
        <v>9</v>
      </c>
      <c r="AJ444" s="74">
        <v>13</v>
      </c>
      <c r="AK444" s="74">
        <v>15</v>
      </c>
      <c r="AL444" s="74">
        <v>12</v>
      </c>
      <c r="AM444" s="74">
        <v>9</v>
      </c>
      <c r="AN444" s="74">
        <v>9</v>
      </c>
      <c r="AO444">
        <v>9</v>
      </c>
      <c r="AP444">
        <v>9</v>
      </c>
      <c r="AQ444">
        <v>9</v>
      </c>
      <c r="AR444">
        <v>3</v>
      </c>
      <c r="AS444">
        <v>15</v>
      </c>
      <c r="AT444">
        <v>12</v>
      </c>
      <c r="AU444">
        <v>12</v>
      </c>
      <c r="AV444">
        <v>9</v>
      </c>
      <c r="AW444">
        <v>9</v>
      </c>
      <c r="AX444">
        <v>9</v>
      </c>
      <c r="AY444">
        <v>9</v>
      </c>
      <c r="AZ444">
        <v>3</v>
      </c>
    </row>
    <row r="445" spans="1:52" ht="16.5" x14ac:dyDescent="0.2">
      <c r="A445" s="74">
        <v>10441</v>
      </c>
      <c r="B445" s="74" t="s">
        <v>2560</v>
      </c>
      <c r="C445" s="74" t="s">
        <v>2109</v>
      </c>
      <c r="D445" s="74">
        <v>15</v>
      </c>
      <c r="E445" s="74">
        <v>15</v>
      </c>
      <c r="F445" s="74">
        <v>15</v>
      </c>
      <c r="G445" s="74">
        <v>15</v>
      </c>
      <c r="H445" s="74">
        <v>9</v>
      </c>
      <c r="I445" s="74">
        <v>15</v>
      </c>
      <c r="J445" s="74">
        <v>15</v>
      </c>
      <c r="K445" s="74">
        <v>15</v>
      </c>
      <c r="L445" s="74">
        <v>12</v>
      </c>
      <c r="M445" s="74">
        <v>9</v>
      </c>
      <c r="N445" s="74">
        <v>6</v>
      </c>
      <c r="O445" s="74">
        <v>18</v>
      </c>
      <c r="P445" s="74">
        <v>15</v>
      </c>
      <c r="Q445" s="74">
        <v>12</v>
      </c>
      <c r="R445" s="74">
        <v>9</v>
      </c>
      <c r="S445" s="74">
        <v>9</v>
      </c>
      <c r="T445" s="74">
        <v>6</v>
      </c>
      <c r="U445" s="74">
        <v>3</v>
      </c>
      <c r="V445" s="74">
        <v>18</v>
      </c>
      <c r="W445" s="74">
        <v>6</v>
      </c>
      <c r="X445" s="74">
        <v>15</v>
      </c>
      <c r="Y445" s="74">
        <v>3</v>
      </c>
      <c r="Z445" s="74">
        <v>3</v>
      </c>
      <c r="AA445" s="74">
        <v>3</v>
      </c>
      <c r="AB445" s="74">
        <v>3</v>
      </c>
      <c r="AC445" s="74">
        <v>18</v>
      </c>
      <c r="AD445" s="74">
        <v>7</v>
      </c>
      <c r="AE445" s="74">
        <v>15</v>
      </c>
      <c r="AF445" s="74">
        <v>3</v>
      </c>
      <c r="AG445" s="74">
        <v>3</v>
      </c>
      <c r="AH445" s="74">
        <v>3</v>
      </c>
      <c r="AI445" s="74">
        <v>9</v>
      </c>
      <c r="AJ445" s="74">
        <v>14</v>
      </c>
      <c r="AK445" s="74">
        <v>15</v>
      </c>
      <c r="AL445" s="74">
        <v>12</v>
      </c>
      <c r="AM445" s="74">
        <v>9</v>
      </c>
      <c r="AN445" s="74">
        <v>9</v>
      </c>
      <c r="AO445">
        <v>9</v>
      </c>
      <c r="AP445">
        <v>9</v>
      </c>
      <c r="AQ445">
        <v>9</v>
      </c>
      <c r="AR445">
        <v>3</v>
      </c>
      <c r="AS445">
        <v>15</v>
      </c>
      <c r="AT445">
        <v>12</v>
      </c>
      <c r="AU445">
        <v>12</v>
      </c>
      <c r="AV445">
        <v>9</v>
      </c>
      <c r="AW445">
        <v>9</v>
      </c>
      <c r="AX445">
        <v>9</v>
      </c>
      <c r="AY445">
        <v>9</v>
      </c>
      <c r="AZ445">
        <v>3</v>
      </c>
    </row>
    <row r="446" spans="1:52" ht="16.5" x14ac:dyDescent="0.2">
      <c r="A446" s="74">
        <v>10442</v>
      </c>
      <c r="B446" s="74" t="s">
        <v>2561</v>
      </c>
      <c r="C446" s="74" t="s">
        <v>2109</v>
      </c>
      <c r="D446" s="74">
        <v>15</v>
      </c>
      <c r="E446" s="74">
        <v>15</v>
      </c>
      <c r="F446" s="74">
        <v>15</v>
      </c>
      <c r="G446" s="74">
        <v>15</v>
      </c>
      <c r="H446" s="74">
        <v>9</v>
      </c>
      <c r="I446" s="74">
        <v>15</v>
      </c>
      <c r="J446" s="74">
        <v>15</v>
      </c>
      <c r="K446" s="74">
        <v>15</v>
      </c>
      <c r="L446" s="74">
        <v>12</v>
      </c>
      <c r="M446" s="74">
        <v>9</v>
      </c>
      <c r="N446" s="74">
        <v>6</v>
      </c>
      <c r="O446" s="74">
        <v>18</v>
      </c>
      <c r="P446" s="74">
        <v>15</v>
      </c>
      <c r="Q446" s="74">
        <v>12</v>
      </c>
      <c r="R446" s="74">
        <v>9</v>
      </c>
      <c r="S446" s="74">
        <v>9</v>
      </c>
      <c r="T446" s="74">
        <v>6</v>
      </c>
      <c r="U446" s="74">
        <v>3</v>
      </c>
      <c r="V446" s="74">
        <v>18</v>
      </c>
      <c r="W446" s="74">
        <v>6</v>
      </c>
      <c r="X446" s="74">
        <v>15</v>
      </c>
      <c r="Y446" s="74">
        <v>3</v>
      </c>
      <c r="Z446" s="74">
        <v>3</v>
      </c>
      <c r="AA446" s="74">
        <v>3</v>
      </c>
      <c r="AB446" s="74">
        <v>3</v>
      </c>
      <c r="AC446" s="74">
        <v>18</v>
      </c>
      <c r="AD446" s="74">
        <v>7</v>
      </c>
      <c r="AE446" s="74">
        <v>15</v>
      </c>
      <c r="AF446" s="74">
        <v>3</v>
      </c>
      <c r="AG446" s="74">
        <v>3</v>
      </c>
      <c r="AH446" s="74">
        <v>3</v>
      </c>
      <c r="AI446" s="74">
        <v>9</v>
      </c>
      <c r="AJ446" s="74">
        <v>15</v>
      </c>
      <c r="AK446" s="74">
        <v>15</v>
      </c>
      <c r="AL446" s="74">
        <v>12</v>
      </c>
      <c r="AM446" s="74">
        <v>9</v>
      </c>
      <c r="AN446" s="74">
        <v>9</v>
      </c>
      <c r="AO446">
        <v>9</v>
      </c>
      <c r="AP446">
        <v>9</v>
      </c>
      <c r="AQ446">
        <v>9</v>
      </c>
      <c r="AR446">
        <v>3</v>
      </c>
      <c r="AS446">
        <v>15</v>
      </c>
      <c r="AT446">
        <v>12</v>
      </c>
      <c r="AU446">
        <v>12</v>
      </c>
      <c r="AV446">
        <v>9</v>
      </c>
      <c r="AW446">
        <v>9</v>
      </c>
      <c r="AX446">
        <v>9</v>
      </c>
      <c r="AY446">
        <v>9</v>
      </c>
      <c r="AZ446">
        <v>3</v>
      </c>
    </row>
    <row r="447" spans="1:52" ht="16.5" x14ac:dyDescent="0.2">
      <c r="A447" s="74">
        <v>10443</v>
      </c>
      <c r="B447" s="74" t="s">
        <v>2562</v>
      </c>
      <c r="C447" s="74" t="s">
        <v>2116</v>
      </c>
      <c r="D447" s="74">
        <v>15</v>
      </c>
      <c r="E447" s="74">
        <v>15</v>
      </c>
      <c r="F447" s="74">
        <v>15</v>
      </c>
      <c r="G447" s="74">
        <v>15</v>
      </c>
      <c r="H447" s="74">
        <v>9</v>
      </c>
      <c r="I447" s="74">
        <v>15</v>
      </c>
      <c r="J447" s="74">
        <v>15</v>
      </c>
      <c r="K447" s="74">
        <v>15</v>
      </c>
      <c r="L447" s="74">
        <v>12</v>
      </c>
      <c r="M447" s="74">
        <v>9</v>
      </c>
      <c r="N447" s="74">
        <v>6</v>
      </c>
      <c r="O447" s="74">
        <v>18</v>
      </c>
      <c r="P447" s="74">
        <v>15</v>
      </c>
      <c r="Q447" s="74">
        <v>12</v>
      </c>
      <c r="R447" s="74">
        <v>9</v>
      </c>
      <c r="S447" s="74">
        <v>9</v>
      </c>
      <c r="T447" s="74">
        <v>6</v>
      </c>
      <c r="U447" s="74">
        <v>3</v>
      </c>
      <c r="V447" s="74">
        <v>18</v>
      </c>
      <c r="W447" s="74">
        <v>6</v>
      </c>
      <c r="X447" s="74">
        <v>15</v>
      </c>
      <c r="Y447" s="74">
        <v>3</v>
      </c>
      <c r="Z447" s="74">
        <v>3</v>
      </c>
      <c r="AA447" s="74">
        <v>3</v>
      </c>
      <c r="AB447" s="74">
        <v>3</v>
      </c>
      <c r="AC447" s="74">
        <v>18</v>
      </c>
      <c r="AD447" s="74">
        <v>7</v>
      </c>
      <c r="AE447" s="74">
        <v>15</v>
      </c>
      <c r="AF447" s="74">
        <v>3</v>
      </c>
      <c r="AG447" s="74">
        <v>3</v>
      </c>
      <c r="AH447" s="74">
        <v>3</v>
      </c>
      <c r="AI447" s="74">
        <v>9</v>
      </c>
      <c r="AJ447" s="74">
        <v>15</v>
      </c>
      <c r="AK447" s="74">
        <v>15</v>
      </c>
      <c r="AL447" s="74">
        <v>12</v>
      </c>
      <c r="AM447" s="74">
        <v>9</v>
      </c>
      <c r="AN447" s="74">
        <v>9</v>
      </c>
      <c r="AO447">
        <v>9</v>
      </c>
      <c r="AP447">
        <v>9</v>
      </c>
      <c r="AQ447">
        <v>9</v>
      </c>
      <c r="AR447">
        <v>3</v>
      </c>
      <c r="AS447">
        <v>15</v>
      </c>
      <c r="AT447">
        <v>13</v>
      </c>
      <c r="AU447">
        <v>12</v>
      </c>
      <c r="AV447">
        <v>9</v>
      </c>
      <c r="AW447">
        <v>9</v>
      </c>
      <c r="AX447">
        <v>9</v>
      </c>
      <c r="AY447">
        <v>9</v>
      </c>
      <c r="AZ447">
        <v>3</v>
      </c>
    </row>
    <row r="448" spans="1:52" ht="16.5" x14ac:dyDescent="0.2">
      <c r="A448" s="74">
        <v>10444</v>
      </c>
      <c r="B448" s="74" t="s">
        <v>2563</v>
      </c>
      <c r="C448" s="74" t="s">
        <v>2116</v>
      </c>
      <c r="D448" s="74">
        <v>15</v>
      </c>
      <c r="E448" s="74">
        <v>15</v>
      </c>
      <c r="F448" s="74">
        <v>15</v>
      </c>
      <c r="G448" s="74">
        <v>15</v>
      </c>
      <c r="H448" s="74">
        <v>9</v>
      </c>
      <c r="I448" s="74">
        <v>15</v>
      </c>
      <c r="J448" s="74">
        <v>15</v>
      </c>
      <c r="K448" s="74">
        <v>15</v>
      </c>
      <c r="L448" s="74">
        <v>12</v>
      </c>
      <c r="M448" s="74">
        <v>9</v>
      </c>
      <c r="N448" s="74">
        <v>6</v>
      </c>
      <c r="O448" s="74">
        <v>18</v>
      </c>
      <c r="P448" s="74">
        <v>15</v>
      </c>
      <c r="Q448" s="74">
        <v>12</v>
      </c>
      <c r="R448" s="74">
        <v>9</v>
      </c>
      <c r="S448" s="74">
        <v>9</v>
      </c>
      <c r="T448" s="74">
        <v>6</v>
      </c>
      <c r="U448" s="74">
        <v>3</v>
      </c>
      <c r="V448" s="74">
        <v>18</v>
      </c>
      <c r="W448" s="74">
        <v>6</v>
      </c>
      <c r="X448" s="74">
        <v>15</v>
      </c>
      <c r="Y448" s="74">
        <v>3</v>
      </c>
      <c r="Z448" s="74">
        <v>3</v>
      </c>
      <c r="AA448" s="74">
        <v>3</v>
      </c>
      <c r="AB448" s="74">
        <v>3</v>
      </c>
      <c r="AC448" s="74">
        <v>18</v>
      </c>
      <c r="AD448" s="74">
        <v>7</v>
      </c>
      <c r="AE448" s="74">
        <v>15</v>
      </c>
      <c r="AF448" s="74">
        <v>3</v>
      </c>
      <c r="AG448" s="74">
        <v>3</v>
      </c>
      <c r="AH448" s="74">
        <v>3</v>
      </c>
      <c r="AI448" s="74">
        <v>9</v>
      </c>
      <c r="AJ448" s="74">
        <v>15</v>
      </c>
      <c r="AK448" s="74">
        <v>15</v>
      </c>
      <c r="AL448" s="74">
        <v>12</v>
      </c>
      <c r="AM448" s="74">
        <v>9</v>
      </c>
      <c r="AN448" s="74">
        <v>9</v>
      </c>
      <c r="AO448">
        <v>9</v>
      </c>
      <c r="AP448">
        <v>9</v>
      </c>
      <c r="AQ448">
        <v>9</v>
      </c>
      <c r="AR448">
        <v>3</v>
      </c>
      <c r="AS448">
        <v>15</v>
      </c>
      <c r="AT448">
        <v>14</v>
      </c>
      <c r="AU448">
        <v>12</v>
      </c>
      <c r="AV448">
        <v>9</v>
      </c>
      <c r="AW448">
        <v>9</v>
      </c>
      <c r="AX448">
        <v>9</v>
      </c>
      <c r="AY448">
        <v>9</v>
      </c>
      <c r="AZ448">
        <v>3</v>
      </c>
    </row>
    <row r="449" spans="1:52" ht="16.5" x14ac:dyDescent="0.2">
      <c r="A449" s="74">
        <v>10445</v>
      </c>
      <c r="B449" s="74" t="s">
        <v>2564</v>
      </c>
      <c r="C449" s="74" t="s">
        <v>2116</v>
      </c>
      <c r="D449" s="74">
        <v>15</v>
      </c>
      <c r="E449" s="74">
        <v>15</v>
      </c>
      <c r="F449" s="74">
        <v>15</v>
      </c>
      <c r="G449" s="74">
        <v>15</v>
      </c>
      <c r="H449" s="74">
        <v>9</v>
      </c>
      <c r="I449" s="74">
        <v>15</v>
      </c>
      <c r="J449" s="74">
        <v>15</v>
      </c>
      <c r="K449" s="74">
        <v>15</v>
      </c>
      <c r="L449" s="74">
        <v>12</v>
      </c>
      <c r="M449" s="74">
        <v>9</v>
      </c>
      <c r="N449" s="74">
        <v>6</v>
      </c>
      <c r="O449" s="74">
        <v>18</v>
      </c>
      <c r="P449" s="74">
        <v>15</v>
      </c>
      <c r="Q449" s="74">
        <v>12</v>
      </c>
      <c r="R449" s="74">
        <v>9</v>
      </c>
      <c r="S449" s="74">
        <v>9</v>
      </c>
      <c r="T449" s="74">
        <v>6</v>
      </c>
      <c r="U449" s="74">
        <v>3</v>
      </c>
      <c r="V449" s="74">
        <v>18</v>
      </c>
      <c r="W449" s="74">
        <v>6</v>
      </c>
      <c r="X449" s="74">
        <v>15</v>
      </c>
      <c r="Y449" s="74">
        <v>3</v>
      </c>
      <c r="Z449" s="74">
        <v>3</v>
      </c>
      <c r="AA449" s="74">
        <v>3</v>
      </c>
      <c r="AB449" s="74">
        <v>3</v>
      </c>
      <c r="AC449" s="74">
        <v>18</v>
      </c>
      <c r="AD449" s="74">
        <v>7</v>
      </c>
      <c r="AE449" s="74">
        <v>15</v>
      </c>
      <c r="AF449" s="74">
        <v>3</v>
      </c>
      <c r="AG449" s="74">
        <v>3</v>
      </c>
      <c r="AH449" s="74">
        <v>3</v>
      </c>
      <c r="AI449" s="74">
        <v>9</v>
      </c>
      <c r="AJ449" s="74">
        <v>15</v>
      </c>
      <c r="AK449" s="74">
        <v>15</v>
      </c>
      <c r="AL449" s="74">
        <v>12</v>
      </c>
      <c r="AM449" s="74">
        <v>9</v>
      </c>
      <c r="AN449" s="74">
        <v>9</v>
      </c>
      <c r="AO449">
        <v>9</v>
      </c>
      <c r="AP449">
        <v>9</v>
      </c>
      <c r="AQ449">
        <v>9</v>
      </c>
      <c r="AR449">
        <v>3</v>
      </c>
      <c r="AS449">
        <v>15</v>
      </c>
      <c r="AT449">
        <v>15</v>
      </c>
      <c r="AU449">
        <v>12</v>
      </c>
      <c r="AV449">
        <v>9</v>
      </c>
      <c r="AW449">
        <v>9</v>
      </c>
      <c r="AX449">
        <v>9</v>
      </c>
      <c r="AY449">
        <v>9</v>
      </c>
      <c r="AZ449">
        <v>3</v>
      </c>
    </row>
    <row r="450" spans="1:52" ht="16.5" x14ac:dyDescent="0.2">
      <c r="A450" s="74">
        <v>10446</v>
      </c>
      <c r="B450" s="74" t="s">
        <v>2565</v>
      </c>
      <c r="C450" s="74" t="s">
        <v>2099</v>
      </c>
      <c r="D450" s="74">
        <v>15</v>
      </c>
      <c r="E450" s="74">
        <v>15</v>
      </c>
      <c r="F450" s="74">
        <v>15</v>
      </c>
      <c r="G450" s="74">
        <v>15</v>
      </c>
      <c r="H450" s="74">
        <v>9</v>
      </c>
      <c r="I450" s="74">
        <v>15</v>
      </c>
      <c r="J450" s="74">
        <v>15</v>
      </c>
      <c r="K450" s="74">
        <v>15</v>
      </c>
      <c r="L450" s="74">
        <v>12</v>
      </c>
      <c r="M450" s="74">
        <v>9</v>
      </c>
      <c r="N450" s="74">
        <v>6</v>
      </c>
      <c r="O450" s="74">
        <v>18</v>
      </c>
      <c r="P450" s="74">
        <v>15</v>
      </c>
      <c r="Q450" s="74">
        <v>12</v>
      </c>
      <c r="R450" s="74">
        <v>9</v>
      </c>
      <c r="S450" s="74">
        <v>9</v>
      </c>
      <c r="T450" s="74">
        <v>6</v>
      </c>
      <c r="U450" s="74">
        <v>3</v>
      </c>
      <c r="V450" s="74">
        <v>18</v>
      </c>
      <c r="W450" s="74">
        <v>6</v>
      </c>
      <c r="X450" s="74">
        <v>15</v>
      </c>
      <c r="Y450" s="74">
        <v>4</v>
      </c>
      <c r="Z450" s="74">
        <v>3</v>
      </c>
      <c r="AA450" s="74">
        <v>3</v>
      </c>
      <c r="AB450" s="74">
        <v>3</v>
      </c>
      <c r="AC450" s="74">
        <v>18</v>
      </c>
      <c r="AD450" s="74">
        <v>7</v>
      </c>
      <c r="AE450" s="74">
        <v>15</v>
      </c>
      <c r="AF450" s="74">
        <v>3</v>
      </c>
      <c r="AG450" s="74">
        <v>3</v>
      </c>
      <c r="AH450" s="74">
        <v>3</v>
      </c>
      <c r="AI450" s="74">
        <v>9</v>
      </c>
      <c r="AJ450" s="74">
        <v>15</v>
      </c>
      <c r="AK450" s="74">
        <v>15</v>
      </c>
      <c r="AL450" s="74">
        <v>12</v>
      </c>
      <c r="AM450" s="74">
        <v>9</v>
      </c>
      <c r="AN450" s="74">
        <v>9</v>
      </c>
      <c r="AO450">
        <v>9</v>
      </c>
      <c r="AP450">
        <v>9</v>
      </c>
      <c r="AQ450">
        <v>9</v>
      </c>
      <c r="AR450">
        <v>3</v>
      </c>
      <c r="AS450">
        <v>15</v>
      </c>
      <c r="AT450">
        <v>15</v>
      </c>
      <c r="AU450">
        <v>12</v>
      </c>
      <c r="AV450">
        <v>9</v>
      </c>
      <c r="AW450">
        <v>9</v>
      </c>
      <c r="AX450">
        <v>9</v>
      </c>
      <c r="AY450">
        <v>9</v>
      </c>
      <c r="AZ450">
        <v>3</v>
      </c>
    </row>
    <row r="451" spans="1:52" ht="16.5" x14ac:dyDescent="0.2">
      <c r="A451" s="74">
        <v>10447</v>
      </c>
      <c r="B451" s="74" t="s">
        <v>2566</v>
      </c>
      <c r="C451" s="74" t="s">
        <v>2099</v>
      </c>
      <c r="D451" s="74">
        <v>15</v>
      </c>
      <c r="E451" s="74">
        <v>15</v>
      </c>
      <c r="F451" s="74">
        <v>15</v>
      </c>
      <c r="G451" s="74">
        <v>15</v>
      </c>
      <c r="H451" s="74">
        <v>9</v>
      </c>
      <c r="I451" s="74">
        <v>15</v>
      </c>
      <c r="J451" s="74">
        <v>15</v>
      </c>
      <c r="K451" s="74">
        <v>15</v>
      </c>
      <c r="L451" s="74">
        <v>12</v>
      </c>
      <c r="M451" s="74">
        <v>9</v>
      </c>
      <c r="N451" s="74">
        <v>6</v>
      </c>
      <c r="O451" s="74">
        <v>18</v>
      </c>
      <c r="P451" s="74">
        <v>15</v>
      </c>
      <c r="Q451" s="74">
        <v>12</v>
      </c>
      <c r="R451" s="74">
        <v>9</v>
      </c>
      <c r="S451" s="74">
        <v>9</v>
      </c>
      <c r="T451" s="74">
        <v>6</v>
      </c>
      <c r="U451" s="74">
        <v>3</v>
      </c>
      <c r="V451" s="74">
        <v>18</v>
      </c>
      <c r="W451" s="74">
        <v>6</v>
      </c>
      <c r="X451" s="74">
        <v>15</v>
      </c>
      <c r="Y451" s="74">
        <v>5</v>
      </c>
      <c r="Z451" s="74">
        <v>3</v>
      </c>
      <c r="AA451" s="74">
        <v>3</v>
      </c>
      <c r="AB451" s="74">
        <v>3</v>
      </c>
      <c r="AC451" s="74">
        <v>18</v>
      </c>
      <c r="AD451" s="74">
        <v>7</v>
      </c>
      <c r="AE451" s="74">
        <v>15</v>
      </c>
      <c r="AF451" s="74">
        <v>3</v>
      </c>
      <c r="AG451" s="74">
        <v>3</v>
      </c>
      <c r="AH451" s="74">
        <v>3</v>
      </c>
      <c r="AI451" s="74">
        <v>9</v>
      </c>
      <c r="AJ451" s="74">
        <v>15</v>
      </c>
      <c r="AK451" s="74">
        <v>15</v>
      </c>
      <c r="AL451" s="74">
        <v>12</v>
      </c>
      <c r="AM451" s="74">
        <v>9</v>
      </c>
      <c r="AN451" s="74">
        <v>9</v>
      </c>
      <c r="AO451">
        <v>9</v>
      </c>
      <c r="AP451">
        <v>9</v>
      </c>
      <c r="AQ451">
        <v>9</v>
      </c>
      <c r="AR451">
        <v>3</v>
      </c>
      <c r="AS451">
        <v>15</v>
      </c>
      <c r="AT451">
        <v>15</v>
      </c>
      <c r="AU451">
        <v>12</v>
      </c>
      <c r="AV451">
        <v>9</v>
      </c>
      <c r="AW451">
        <v>9</v>
      </c>
      <c r="AX451">
        <v>9</v>
      </c>
      <c r="AY451">
        <v>9</v>
      </c>
      <c r="AZ451">
        <v>3</v>
      </c>
    </row>
    <row r="452" spans="1:52" ht="16.5" x14ac:dyDescent="0.2">
      <c r="A452" s="74">
        <v>10448</v>
      </c>
      <c r="B452" s="74" t="s">
        <v>2567</v>
      </c>
      <c r="C452" s="74" t="s">
        <v>2099</v>
      </c>
      <c r="D452" s="74">
        <v>15</v>
      </c>
      <c r="E452" s="74">
        <v>15</v>
      </c>
      <c r="F452" s="74">
        <v>15</v>
      </c>
      <c r="G452" s="74">
        <v>15</v>
      </c>
      <c r="H452" s="74">
        <v>9</v>
      </c>
      <c r="I452" s="74">
        <v>15</v>
      </c>
      <c r="J452" s="74">
        <v>15</v>
      </c>
      <c r="K452" s="74">
        <v>15</v>
      </c>
      <c r="L452" s="74">
        <v>12</v>
      </c>
      <c r="M452" s="74">
        <v>9</v>
      </c>
      <c r="N452" s="74">
        <v>6</v>
      </c>
      <c r="O452" s="74">
        <v>18</v>
      </c>
      <c r="P452" s="74">
        <v>15</v>
      </c>
      <c r="Q452" s="74">
        <v>12</v>
      </c>
      <c r="R452" s="74">
        <v>9</v>
      </c>
      <c r="S452" s="74">
        <v>9</v>
      </c>
      <c r="T452" s="74">
        <v>6</v>
      </c>
      <c r="U452" s="74">
        <v>3</v>
      </c>
      <c r="V452" s="74">
        <v>18</v>
      </c>
      <c r="W452" s="74">
        <v>6</v>
      </c>
      <c r="X452" s="74">
        <v>15</v>
      </c>
      <c r="Y452" s="74">
        <v>6</v>
      </c>
      <c r="Z452" s="74">
        <v>3</v>
      </c>
      <c r="AA452" s="74">
        <v>3</v>
      </c>
      <c r="AB452" s="74">
        <v>3</v>
      </c>
      <c r="AC452" s="74">
        <v>18</v>
      </c>
      <c r="AD452" s="74">
        <v>7</v>
      </c>
      <c r="AE452" s="74">
        <v>15</v>
      </c>
      <c r="AF452" s="74">
        <v>3</v>
      </c>
      <c r="AG452" s="74">
        <v>3</v>
      </c>
      <c r="AH452" s="74">
        <v>3</v>
      </c>
      <c r="AI452" s="74">
        <v>9</v>
      </c>
      <c r="AJ452" s="74">
        <v>15</v>
      </c>
      <c r="AK452" s="74">
        <v>15</v>
      </c>
      <c r="AL452" s="74">
        <v>12</v>
      </c>
      <c r="AM452" s="74">
        <v>9</v>
      </c>
      <c r="AN452" s="74">
        <v>9</v>
      </c>
      <c r="AO452">
        <v>9</v>
      </c>
      <c r="AP452">
        <v>9</v>
      </c>
      <c r="AQ452">
        <v>9</v>
      </c>
      <c r="AR452">
        <v>3</v>
      </c>
      <c r="AS452">
        <v>15</v>
      </c>
      <c r="AT452">
        <v>15</v>
      </c>
      <c r="AU452">
        <v>12</v>
      </c>
      <c r="AV452">
        <v>9</v>
      </c>
      <c r="AW452">
        <v>9</v>
      </c>
      <c r="AX452">
        <v>9</v>
      </c>
      <c r="AY452">
        <v>9</v>
      </c>
      <c r="AZ452">
        <v>3</v>
      </c>
    </row>
    <row r="453" spans="1:52" ht="16.5" x14ac:dyDescent="0.2">
      <c r="A453" s="74">
        <v>10449</v>
      </c>
      <c r="B453" s="74" t="s">
        <v>2568</v>
      </c>
      <c r="C453" s="74" t="s">
        <v>3490</v>
      </c>
      <c r="D453" s="74">
        <v>15</v>
      </c>
      <c r="E453" s="74">
        <v>15</v>
      </c>
      <c r="F453" s="74">
        <v>15</v>
      </c>
      <c r="G453" s="74">
        <v>15</v>
      </c>
      <c r="H453" s="74">
        <v>9</v>
      </c>
      <c r="I453" s="74">
        <v>15</v>
      </c>
      <c r="J453" s="74">
        <v>15</v>
      </c>
      <c r="K453" s="74">
        <v>15</v>
      </c>
      <c r="L453" s="74">
        <v>12</v>
      </c>
      <c r="M453" s="74">
        <v>9</v>
      </c>
      <c r="N453" s="74">
        <v>6</v>
      </c>
      <c r="O453" s="74">
        <v>18</v>
      </c>
      <c r="P453" s="74">
        <v>15</v>
      </c>
      <c r="Q453" s="74">
        <v>12</v>
      </c>
      <c r="R453" s="74">
        <v>9</v>
      </c>
      <c r="S453" s="74">
        <v>9</v>
      </c>
      <c r="T453" s="74">
        <v>6</v>
      </c>
      <c r="U453" s="74">
        <v>3</v>
      </c>
      <c r="V453" s="74">
        <v>18</v>
      </c>
      <c r="W453" s="74">
        <v>6</v>
      </c>
      <c r="X453" s="74">
        <v>15</v>
      </c>
      <c r="Y453" s="74">
        <v>6</v>
      </c>
      <c r="Z453" s="74">
        <v>4</v>
      </c>
      <c r="AA453" s="74">
        <v>3</v>
      </c>
      <c r="AB453" s="74">
        <v>3</v>
      </c>
      <c r="AC453" s="74">
        <v>18</v>
      </c>
      <c r="AD453" s="74">
        <v>7</v>
      </c>
      <c r="AE453" s="74">
        <v>15</v>
      </c>
      <c r="AF453" s="74">
        <v>3</v>
      </c>
      <c r="AG453" s="74">
        <v>3</v>
      </c>
      <c r="AH453" s="74">
        <v>3</v>
      </c>
      <c r="AI453" s="74">
        <v>9</v>
      </c>
      <c r="AJ453" s="74">
        <v>15</v>
      </c>
      <c r="AK453" s="74">
        <v>15</v>
      </c>
      <c r="AL453" s="74">
        <v>12</v>
      </c>
      <c r="AM453" s="74">
        <v>9</v>
      </c>
      <c r="AN453" s="74">
        <v>9</v>
      </c>
      <c r="AO453">
        <v>9</v>
      </c>
      <c r="AP453">
        <v>9</v>
      </c>
      <c r="AQ453">
        <v>9</v>
      </c>
      <c r="AR453">
        <v>3</v>
      </c>
      <c r="AS453">
        <v>15</v>
      </c>
      <c r="AT453">
        <v>15</v>
      </c>
      <c r="AU453">
        <v>12</v>
      </c>
      <c r="AV453">
        <v>9</v>
      </c>
      <c r="AW453">
        <v>9</v>
      </c>
      <c r="AX453">
        <v>9</v>
      </c>
      <c r="AY453">
        <v>9</v>
      </c>
      <c r="AZ453">
        <v>3</v>
      </c>
    </row>
    <row r="454" spans="1:52" ht="16.5" x14ac:dyDescent="0.2">
      <c r="A454" s="74">
        <v>10450</v>
      </c>
      <c r="B454" s="74" t="s">
        <v>2569</v>
      </c>
      <c r="C454" s="74" t="s">
        <v>3490</v>
      </c>
      <c r="D454" s="74">
        <v>15</v>
      </c>
      <c r="E454" s="74">
        <v>15</v>
      </c>
      <c r="F454" s="74">
        <v>15</v>
      </c>
      <c r="G454" s="74">
        <v>15</v>
      </c>
      <c r="H454" s="74">
        <v>9</v>
      </c>
      <c r="I454" s="74">
        <v>15</v>
      </c>
      <c r="J454" s="74">
        <v>15</v>
      </c>
      <c r="K454" s="74">
        <v>15</v>
      </c>
      <c r="L454" s="74">
        <v>12</v>
      </c>
      <c r="M454" s="74">
        <v>9</v>
      </c>
      <c r="N454" s="74">
        <v>6</v>
      </c>
      <c r="O454" s="74">
        <v>18</v>
      </c>
      <c r="P454" s="74">
        <v>15</v>
      </c>
      <c r="Q454" s="74">
        <v>12</v>
      </c>
      <c r="R454" s="74">
        <v>9</v>
      </c>
      <c r="S454" s="74">
        <v>9</v>
      </c>
      <c r="T454" s="74">
        <v>6</v>
      </c>
      <c r="U454" s="74">
        <v>3</v>
      </c>
      <c r="V454" s="74">
        <v>18</v>
      </c>
      <c r="W454" s="74">
        <v>6</v>
      </c>
      <c r="X454" s="74">
        <v>15</v>
      </c>
      <c r="Y454" s="74">
        <v>6</v>
      </c>
      <c r="Z454" s="74">
        <v>5</v>
      </c>
      <c r="AA454" s="74">
        <v>3</v>
      </c>
      <c r="AB454" s="74">
        <v>3</v>
      </c>
      <c r="AC454" s="74">
        <v>18</v>
      </c>
      <c r="AD454" s="74">
        <v>7</v>
      </c>
      <c r="AE454" s="74">
        <v>15</v>
      </c>
      <c r="AF454" s="74">
        <v>3</v>
      </c>
      <c r="AG454" s="74">
        <v>3</v>
      </c>
      <c r="AH454" s="74">
        <v>3</v>
      </c>
      <c r="AI454" s="74">
        <v>9</v>
      </c>
      <c r="AJ454" s="74">
        <v>15</v>
      </c>
      <c r="AK454" s="74">
        <v>15</v>
      </c>
      <c r="AL454" s="74">
        <v>12</v>
      </c>
      <c r="AM454" s="74">
        <v>9</v>
      </c>
      <c r="AN454" s="74">
        <v>9</v>
      </c>
      <c r="AO454">
        <v>9</v>
      </c>
      <c r="AP454">
        <v>9</v>
      </c>
      <c r="AQ454">
        <v>9</v>
      </c>
      <c r="AR454">
        <v>3</v>
      </c>
      <c r="AS454">
        <v>15</v>
      </c>
      <c r="AT454">
        <v>15</v>
      </c>
      <c r="AU454">
        <v>12</v>
      </c>
      <c r="AV454">
        <v>9</v>
      </c>
      <c r="AW454">
        <v>9</v>
      </c>
      <c r="AX454">
        <v>9</v>
      </c>
      <c r="AY454">
        <v>9</v>
      </c>
      <c r="AZ454">
        <v>3</v>
      </c>
    </row>
    <row r="455" spans="1:52" ht="16.5" x14ac:dyDescent="0.2">
      <c r="A455" s="74">
        <v>10451</v>
      </c>
      <c r="B455" s="74" t="s">
        <v>2570</v>
      </c>
      <c r="C455" s="74" t="s">
        <v>3490</v>
      </c>
      <c r="D455" s="74">
        <v>15</v>
      </c>
      <c r="E455" s="74">
        <v>15</v>
      </c>
      <c r="F455" s="74">
        <v>15</v>
      </c>
      <c r="G455" s="74">
        <v>15</v>
      </c>
      <c r="H455" s="74">
        <v>9</v>
      </c>
      <c r="I455" s="74">
        <v>15</v>
      </c>
      <c r="J455" s="74">
        <v>15</v>
      </c>
      <c r="K455" s="74">
        <v>15</v>
      </c>
      <c r="L455" s="74">
        <v>12</v>
      </c>
      <c r="M455" s="74">
        <v>9</v>
      </c>
      <c r="N455" s="74">
        <v>6</v>
      </c>
      <c r="O455" s="74">
        <v>18</v>
      </c>
      <c r="P455" s="74">
        <v>15</v>
      </c>
      <c r="Q455" s="74">
        <v>12</v>
      </c>
      <c r="R455" s="74">
        <v>9</v>
      </c>
      <c r="S455" s="74">
        <v>9</v>
      </c>
      <c r="T455" s="74">
        <v>6</v>
      </c>
      <c r="U455" s="74">
        <v>3</v>
      </c>
      <c r="V455" s="74">
        <v>18</v>
      </c>
      <c r="W455" s="74">
        <v>6</v>
      </c>
      <c r="X455" s="74">
        <v>15</v>
      </c>
      <c r="Y455" s="74">
        <v>6</v>
      </c>
      <c r="Z455" s="74">
        <v>6</v>
      </c>
      <c r="AA455" s="74">
        <v>3</v>
      </c>
      <c r="AB455" s="74">
        <v>3</v>
      </c>
      <c r="AC455" s="74">
        <v>18</v>
      </c>
      <c r="AD455" s="74">
        <v>7</v>
      </c>
      <c r="AE455" s="74">
        <v>15</v>
      </c>
      <c r="AF455" s="74">
        <v>3</v>
      </c>
      <c r="AG455" s="74">
        <v>3</v>
      </c>
      <c r="AH455" s="74">
        <v>3</v>
      </c>
      <c r="AI455" s="74">
        <v>9</v>
      </c>
      <c r="AJ455" s="74">
        <v>15</v>
      </c>
      <c r="AK455" s="74">
        <v>15</v>
      </c>
      <c r="AL455" s="74">
        <v>12</v>
      </c>
      <c r="AM455" s="74">
        <v>9</v>
      </c>
      <c r="AN455" s="74">
        <v>9</v>
      </c>
      <c r="AO455">
        <v>9</v>
      </c>
      <c r="AP455">
        <v>9</v>
      </c>
      <c r="AQ455">
        <v>9</v>
      </c>
      <c r="AR455">
        <v>3</v>
      </c>
      <c r="AS455">
        <v>15</v>
      </c>
      <c r="AT455">
        <v>15</v>
      </c>
      <c r="AU455">
        <v>12</v>
      </c>
      <c r="AV455">
        <v>9</v>
      </c>
      <c r="AW455">
        <v>9</v>
      </c>
      <c r="AX455">
        <v>9</v>
      </c>
      <c r="AY455">
        <v>9</v>
      </c>
      <c r="AZ455">
        <v>3</v>
      </c>
    </row>
    <row r="456" spans="1:52" ht="16.5" x14ac:dyDescent="0.2">
      <c r="A456" s="74">
        <v>10452</v>
      </c>
      <c r="B456" s="74" t="s">
        <v>2571</v>
      </c>
      <c r="C456" s="74" t="s">
        <v>2106</v>
      </c>
      <c r="D456" s="74">
        <v>15</v>
      </c>
      <c r="E456" s="74">
        <v>15</v>
      </c>
      <c r="F456" s="74">
        <v>15</v>
      </c>
      <c r="G456" s="74">
        <v>15</v>
      </c>
      <c r="H456" s="74">
        <v>9</v>
      </c>
      <c r="I456" s="74">
        <v>15</v>
      </c>
      <c r="J456" s="74">
        <v>15</v>
      </c>
      <c r="K456" s="74">
        <v>15</v>
      </c>
      <c r="L456" s="74">
        <v>12</v>
      </c>
      <c r="M456" s="74">
        <v>9</v>
      </c>
      <c r="N456" s="74">
        <v>6</v>
      </c>
      <c r="O456" s="74">
        <v>18</v>
      </c>
      <c r="P456" s="74">
        <v>15</v>
      </c>
      <c r="Q456" s="74">
        <v>12</v>
      </c>
      <c r="R456" s="74">
        <v>9</v>
      </c>
      <c r="S456" s="74">
        <v>9</v>
      </c>
      <c r="T456" s="74">
        <v>6</v>
      </c>
      <c r="U456" s="74">
        <v>3</v>
      </c>
      <c r="V456" s="74">
        <v>18</v>
      </c>
      <c r="W456" s="74">
        <v>6</v>
      </c>
      <c r="X456" s="74">
        <v>15</v>
      </c>
      <c r="Y456" s="74">
        <v>6</v>
      </c>
      <c r="Z456" s="74">
        <v>6</v>
      </c>
      <c r="AA456" s="74">
        <v>3</v>
      </c>
      <c r="AB456" s="74">
        <v>3</v>
      </c>
      <c r="AC456" s="74">
        <v>18</v>
      </c>
      <c r="AD456" s="74">
        <v>7</v>
      </c>
      <c r="AE456" s="74">
        <v>15</v>
      </c>
      <c r="AF456" s="74">
        <v>4</v>
      </c>
      <c r="AG456" s="74">
        <v>3</v>
      </c>
      <c r="AH456" s="74">
        <v>3</v>
      </c>
      <c r="AI456" s="74">
        <v>9</v>
      </c>
      <c r="AJ456" s="74">
        <v>15</v>
      </c>
      <c r="AK456" s="74">
        <v>15</v>
      </c>
      <c r="AL456" s="74">
        <v>12</v>
      </c>
      <c r="AM456" s="74">
        <v>9</v>
      </c>
      <c r="AN456" s="74">
        <v>9</v>
      </c>
      <c r="AO456">
        <v>9</v>
      </c>
      <c r="AP456">
        <v>9</v>
      </c>
      <c r="AQ456">
        <v>9</v>
      </c>
      <c r="AR456">
        <v>3</v>
      </c>
      <c r="AS456">
        <v>15</v>
      </c>
      <c r="AT456">
        <v>15</v>
      </c>
      <c r="AU456">
        <v>12</v>
      </c>
      <c r="AV456">
        <v>9</v>
      </c>
      <c r="AW456">
        <v>9</v>
      </c>
      <c r="AX456">
        <v>9</v>
      </c>
      <c r="AY456">
        <v>9</v>
      </c>
      <c r="AZ456">
        <v>3</v>
      </c>
    </row>
    <row r="457" spans="1:52" ht="16.5" x14ac:dyDescent="0.2">
      <c r="A457" s="74">
        <v>10453</v>
      </c>
      <c r="B457" s="74" t="s">
        <v>2572</v>
      </c>
      <c r="C457" s="74" t="s">
        <v>2106</v>
      </c>
      <c r="D457" s="74">
        <v>15</v>
      </c>
      <c r="E457" s="74">
        <v>15</v>
      </c>
      <c r="F457" s="74">
        <v>15</v>
      </c>
      <c r="G457" s="74">
        <v>15</v>
      </c>
      <c r="H457" s="74">
        <v>9</v>
      </c>
      <c r="I457" s="74">
        <v>15</v>
      </c>
      <c r="J457" s="74">
        <v>15</v>
      </c>
      <c r="K457" s="74">
        <v>15</v>
      </c>
      <c r="L457" s="74">
        <v>12</v>
      </c>
      <c r="M457" s="74">
        <v>9</v>
      </c>
      <c r="N457" s="74">
        <v>6</v>
      </c>
      <c r="O457" s="74">
        <v>18</v>
      </c>
      <c r="P457" s="74">
        <v>15</v>
      </c>
      <c r="Q457" s="74">
        <v>12</v>
      </c>
      <c r="R457" s="74">
        <v>9</v>
      </c>
      <c r="S457" s="74">
        <v>9</v>
      </c>
      <c r="T457" s="74">
        <v>6</v>
      </c>
      <c r="U457" s="74">
        <v>3</v>
      </c>
      <c r="V457" s="74">
        <v>18</v>
      </c>
      <c r="W457" s="74">
        <v>6</v>
      </c>
      <c r="X457" s="74">
        <v>15</v>
      </c>
      <c r="Y457" s="74">
        <v>6</v>
      </c>
      <c r="Z457" s="74">
        <v>6</v>
      </c>
      <c r="AA457" s="74">
        <v>3</v>
      </c>
      <c r="AB457" s="74">
        <v>3</v>
      </c>
      <c r="AC457" s="74">
        <v>18</v>
      </c>
      <c r="AD457" s="74">
        <v>7</v>
      </c>
      <c r="AE457" s="74">
        <v>15</v>
      </c>
      <c r="AF457" s="74">
        <v>5</v>
      </c>
      <c r="AG457" s="74">
        <v>3</v>
      </c>
      <c r="AH457" s="74">
        <v>3</v>
      </c>
      <c r="AI457" s="74">
        <v>9</v>
      </c>
      <c r="AJ457" s="74">
        <v>15</v>
      </c>
      <c r="AK457" s="74">
        <v>15</v>
      </c>
      <c r="AL457" s="74">
        <v>12</v>
      </c>
      <c r="AM457" s="74">
        <v>9</v>
      </c>
      <c r="AN457" s="74">
        <v>9</v>
      </c>
      <c r="AO457">
        <v>9</v>
      </c>
      <c r="AP457">
        <v>9</v>
      </c>
      <c r="AQ457">
        <v>9</v>
      </c>
      <c r="AR457">
        <v>3</v>
      </c>
      <c r="AS457">
        <v>15</v>
      </c>
      <c r="AT457">
        <v>15</v>
      </c>
      <c r="AU457">
        <v>12</v>
      </c>
      <c r="AV457">
        <v>9</v>
      </c>
      <c r="AW457">
        <v>9</v>
      </c>
      <c r="AX457">
        <v>9</v>
      </c>
      <c r="AY457">
        <v>9</v>
      </c>
      <c r="AZ457">
        <v>3</v>
      </c>
    </row>
    <row r="458" spans="1:52" ht="16.5" x14ac:dyDescent="0.2">
      <c r="A458" s="74">
        <v>10454</v>
      </c>
      <c r="B458" s="74" t="s">
        <v>2573</v>
      </c>
      <c r="C458" s="74" t="s">
        <v>2106</v>
      </c>
      <c r="D458" s="74">
        <v>15</v>
      </c>
      <c r="E458" s="74">
        <v>15</v>
      </c>
      <c r="F458" s="74">
        <v>15</v>
      </c>
      <c r="G458" s="74">
        <v>15</v>
      </c>
      <c r="H458" s="74">
        <v>9</v>
      </c>
      <c r="I458" s="74">
        <v>15</v>
      </c>
      <c r="J458" s="74">
        <v>15</v>
      </c>
      <c r="K458" s="74">
        <v>15</v>
      </c>
      <c r="L458" s="74">
        <v>12</v>
      </c>
      <c r="M458" s="74">
        <v>9</v>
      </c>
      <c r="N458" s="74">
        <v>6</v>
      </c>
      <c r="O458" s="74">
        <v>18</v>
      </c>
      <c r="P458" s="74">
        <v>15</v>
      </c>
      <c r="Q458" s="74">
        <v>12</v>
      </c>
      <c r="R458" s="74">
        <v>9</v>
      </c>
      <c r="S458" s="74">
        <v>9</v>
      </c>
      <c r="T458" s="74">
        <v>6</v>
      </c>
      <c r="U458" s="74">
        <v>3</v>
      </c>
      <c r="V458" s="74">
        <v>18</v>
      </c>
      <c r="W458" s="74">
        <v>6</v>
      </c>
      <c r="X458" s="74">
        <v>15</v>
      </c>
      <c r="Y458" s="74">
        <v>6</v>
      </c>
      <c r="Z458" s="74">
        <v>6</v>
      </c>
      <c r="AA458" s="74">
        <v>3</v>
      </c>
      <c r="AB458" s="74">
        <v>3</v>
      </c>
      <c r="AC458" s="74">
        <v>18</v>
      </c>
      <c r="AD458" s="74">
        <v>7</v>
      </c>
      <c r="AE458" s="74">
        <v>15</v>
      </c>
      <c r="AF458" s="74">
        <v>6</v>
      </c>
      <c r="AG458" s="74">
        <v>3</v>
      </c>
      <c r="AH458" s="74">
        <v>3</v>
      </c>
      <c r="AI458" s="74">
        <v>9</v>
      </c>
      <c r="AJ458" s="74">
        <v>15</v>
      </c>
      <c r="AK458" s="74">
        <v>15</v>
      </c>
      <c r="AL458" s="74">
        <v>12</v>
      </c>
      <c r="AM458" s="74">
        <v>9</v>
      </c>
      <c r="AN458" s="74">
        <v>9</v>
      </c>
      <c r="AO458">
        <v>9</v>
      </c>
      <c r="AP458">
        <v>9</v>
      </c>
      <c r="AQ458">
        <v>9</v>
      </c>
      <c r="AR458">
        <v>3</v>
      </c>
      <c r="AS458">
        <v>15</v>
      </c>
      <c r="AT458">
        <v>15</v>
      </c>
      <c r="AU458">
        <v>12</v>
      </c>
      <c r="AV458">
        <v>9</v>
      </c>
      <c r="AW458">
        <v>9</v>
      </c>
      <c r="AX458">
        <v>9</v>
      </c>
      <c r="AY458">
        <v>9</v>
      </c>
      <c r="AZ458">
        <v>3</v>
      </c>
    </row>
    <row r="459" spans="1:52" ht="16.5" x14ac:dyDescent="0.2">
      <c r="A459" s="74">
        <v>10455</v>
      </c>
      <c r="B459" s="74" t="s">
        <v>2574</v>
      </c>
      <c r="C459" s="74" t="s">
        <v>2107</v>
      </c>
      <c r="D459" s="74">
        <v>15</v>
      </c>
      <c r="E459" s="74">
        <v>15</v>
      </c>
      <c r="F459" s="74">
        <v>15</v>
      </c>
      <c r="G459" s="74">
        <v>15</v>
      </c>
      <c r="H459" s="74">
        <v>9</v>
      </c>
      <c r="I459" s="74">
        <v>15</v>
      </c>
      <c r="J459" s="74">
        <v>15</v>
      </c>
      <c r="K459" s="74">
        <v>15</v>
      </c>
      <c r="L459" s="74">
        <v>12</v>
      </c>
      <c r="M459" s="74">
        <v>9</v>
      </c>
      <c r="N459" s="74">
        <v>6</v>
      </c>
      <c r="O459" s="74">
        <v>18</v>
      </c>
      <c r="P459" s="74">
        <v>15</v>
      </c>
      <c r="Q459" s="74">
        <v>12</v>
      </c>
      <c r="R459" s="74">
        <v>9</v>
      </c>
      <c r="S459" s="74">
        <v>9</v>
      </c>
      <c r="T459" s="74">
        <v>6</v>
      </c>
      <c r="U459" s="74">
        <v>3</v>
      </c>
      <c r="V459" s="74">
        <v>18</v>
      </c>
      <c r="W459" s="74">
        <v>6</v>
      </c>
      <c r="X459" s="74">
        <v>15</v>
      </c>
      <c r="Y459" s="74">
        <v>6</v>
      </c>
      <c r="Z459" s="74">
        <v>6</v>
      </c>
      <c r="AA459" s="74">
        <v>3</v>
      </c>
      <c r="AB459" s="74">
        <v>3</v>
      </c>
      <c r="AC459" s="74">
        <v>18</v>
      </c>
      <c r="AD459" s="74">
        <v>7</v>
      </c>
      <c r="AE459" s="74">
        <v>15</v>
      </c>
      <c r="AF459" s="74">
        <v>6</v>
      </c>
      <c r="AG459" s="74">
        <v>4</v>
      </c>
      <c r="AH459" s="74">
        <v>3</v>
      </c>
      <c r="AI459" s="74">
        <v>9</v>
      </c>
      <c r="AJ459" s="74">
        <v>15</v>
      </c>
      <c r="AK459" s="74">
        <v>15</v>
      </c>
      <c r="AL459" s="74">
        <v>12</v>
      </c>
      <c r="AM459" s="74">
        <v>9</v>
      </c>
      <c r="AN459" s="74">
        <v>9</v>
      </c>
      <c r="AO459">
        <v>9</v>
      </c>
      <c r="AP459">
        <v>9</v>
      </c>
      <c r="AQ459">
        <v>9</v>
      </c>
      <c r="AR459">
        <v>3</v>
      </c>
      <c r="AS459">
        <v>15</v>
      </c>
      <c r="AT459">
        <v>15</v>
      </c>
      <c r="AU459">
        <v>12</v>
      </c>
      <c r="AV459">
        <v>9</v>
      </c>
      <c r="AW459">
        <v>9</v>
      </c>
      <c r="AX459">
        <v>9</v>
      </c>
      <c r="AY459">
        <v>9</v>
      </c>
      <c r="AZ459">
        <v>3</v>
      </c>
    </row>
    <row r="460" spans="1:52" ht="16.5" x14ac:dyDescent="0.2">
      <c r="A460" s="74">
        <v>10456</v>
      </c>
      <c r="B460" s="74" t="s">
        <v>2575</v>
      </c>
      <c r="C460" s="74" t="s">
        <v>2107</v>
      </c>
      <c r="D460" s="74">
        <v>15</v>
      </c>
      <c r="E460" s="74">
        <v>15</v>
      </c>
      <c r="F460" s="74">
        <v>15</v>
      </c>
      <c r="G460" s="74">
        <v>15</v>
      </c>
      <c r="H460" s="74">
        <v>9</v>
      </c>
      <c r="I460" s="74">
        <v>15</v>
      </c>
      <c r="J460" s="74">
        <v>15</v>
      </c>
      <c r="K460" s="74">
        <v>15</v>
      </c>
      <c r="L460" s="74">
        <v>12</v>
      </c>
      <c r="M460" s="74">
        <v>9</v>
      </c>
      <c r="N460" s="74">
        <v>6</v>
      </c>
      <c r="O460" s="74">
        <v>18</v>
      </c>
      <c r="P460" s="74">
        <v>15</v>
      </c>
      <c r="Q460" s="74">
        <v>12</v>
      </c>
      <c r="R460" s="74">
        <v>9</v>
      </c>
      <c r="S460" s="74">
        <v>9</v>
      </c>
      <c r="T460" s="74">
        <v>6</v>
      </c>
      <c r="U460" s="74">
        <v>3</v>
      </c>
      <c r="V460" s="74">
        <v>18</v>
      </c>
      <c r="W460" s="74">
        <v>6</v>
      </c>
      <c r="X460" s="74">
        <v>15</v>
      </c>
      <c r="Y460" s="74">
        <v>6</v>
      </c>
      <c r="Z460" s="74">
        <v>6</v>
      </c>
      <c r="AA460" s="74">
        <v>3</v>
      </c>
      <c r="AB460" s="74">
        <v>3</v>
      </c>
      <c r="AC460" s="74">
        <v>18</v>
      </c>
      <c r="AD460" s="74">
        <v>7</v>
      </c>
      <c r="AE460" s="74">
        <v>15</v>
      </c>
      <c r="AF460" s="74">
        <v>6</v>
      </c>
      <c r="AG460" s="74">
        <v>5</v>
      </c>
      <c r="AH460" s="74">
        <v>3</v>
      </c>
      <c r="AI460" s="74">
        <v>9</v>
      </c>
      <c r="AJ460" s="74">
        <v>15</v>
      </c>
      <c r="AK460" s="74">
        <v>15</v>
      </c>
      <c r="AL460" s="74">
        <v>12</v>
      </c>
      <c r="AM460" s="74">
        <v>9</v>
      </c>
      <c r="AN460" s="74">
        <v>9</v>
      </c>
      <c r="AO460">
        <v>9</v>
      </c>
      <c r="AP460">
        <v>9</v>
      </c>
      <c r="AQ460">
        <v>9</v>
      </c>
      <c r="AR460">
        <v>3</v>
      </c>
      <c r="AS460">
        <v>15</v>
      </c>
      <c r="AT460">
        <v>15</v>
      </c>
      <c r="AU460">
        <v>12</v>
      </c>
      <c r="AV460">
        <v>9</v>
      </c>
      <c r="AW460">
        <v>9</v>
      </c>
      <c r="AX460">
        <v>9</v>
      </c>
      <c r="AY460">
        <v>9</v>
      </c>
      <c r="AZ460">
        <v>3</v>
      </c>
    </row>
    <row r="461" spans="1:52" ht="16.5" x14ac:dyDescent="0.2">
      <c r="A461" s="74">
        <v>10457</v>
      </c>
      <c r="B461" s="74" t="s">
        <v>2576</v>
      </c>
      <c r="C461" s="74" t="s">
        <v>2107</v>
      </c>
      <c r="D461" s="74">
        <v>15</v>
      </c>
      <c r="E461" s="74">
        <v>15</v>
      </c>
      <c r="F461" s="74">
        <v>15</v>
      </c>
      <c r="G461" s="74">
        <v>15</v>
      </c>
      <c r="H461" s="74">
        <v>9</v>
      </c>
      <c r="I461" s="74">
        <v>15</v>
      </c>
      <c r="J461" s="74">
        <v>15</v>
      </c>
      <c r="K461" s="74">
        <v>15</v>
      </c>
      <c r="L461" s="74">
        <v>12</v>
      </c>
      <c r="M461" s="74">
        <v>9</v>
      </c>
      <c r="N461" s="74">
        <v>6</v>
      </c>
      <c r="O461" s="74">
        <v>18</v>
      </c>
      <c r="P461" s="74">
        <v>15</v>
      </c>
      <c r="Q461" s="74">
        <v>12</v>
      </c>
      <c r="R461" s="74">
        <v>9</v>
      </c>
      <c r="S461" s="74">
        <v>9</v>
      </c>
      <c r="T461" s="74">
        <v>6</v>
      </c>
      <c r="U461" s="74">
        <v>3</v>
      </c>
      <c r="V461" s="74">
        <v>18</v>
      </c>
      <c r="W461" s="74">
        <v>6</v>
      </c>
      <c r="X461" s="74">
        <v>15</v>
      </c>
      <c r="Y461" s="74">
        <v>6</v>
      </c>
      <c r="Z461" s="74">
        <v>6</v>
      </c>
      <c r="AA461" s="74">
        <v>3</v>
      </c>
      <c r="AB461" s="74">
        <v>3</v>
      </c>
      <c r="AC461" s="74">
        <v>18</v>
      </c>
      <c r="AD461" s="74">
        <v>7</v>
      </c>
      <c r="AE461" s="74">
        <v>15</v>
      </c>
      <c r="AF461" s="74">
        <v>6</v>
      </c>
      <c r="AG461" s="74">
        <v>6</v>
      </c>
      <c r="AH461" s="74">
        <v>3</v>
      </c>
      <c r="AI461" s="74">
        <v>9</v>
      </c>
      <c r="AJ461" s="74">
        <v>15</v>
      </c>
      <c r="AK461" s="74">
        <v>15</v>
      </c>
      <c r="AL461" s="74">
        <v>12</v>
      </c>
      <c r="AM461" s="74">
        <v>9</v>
      </c>
      <c r="AN461" s="74">
        <v>9</v>
      </c>
      <c r="AO461">
        <v>9</v>
      </c>
      <c r="AP461">
        <v>9</v>
      </c>
      <c r="AQ461">
        <v>9</v>
      </c>
      <c r="AR461">
        <v>3</v>
      </c>
      <c r="AS461">
        <v>15</v>
      </c>
      <c r="AT461">
        <v>15</v>
      </c>
      <c r="AU461">
        <v>12</v>
      </c>
      <c r="AV461">
        <v>9</v>
      </c>
      <c r="AW461">
        <v>9</v>
      </c>
      <c r="AX461">
        <v>9</v>
      </c>
      <c r="AY461">
        <v>9</v>
      </c>
      <c r="AZ461">
        <v>3</v>
      </c>
    </row>
    <row r="462" spans="1:52" ht="16.5" x14ac:dyDescent="0.2">
      <c r="A462" s="74">
        <v>10458</v>
      </c>
      <c r="B462" s="74" t="s">
        <v>2577</v>
      </c>
      <c r="C462" s="74" t="s">
        <v>3486</v>
      </c>
      <c r="D462" s="74">
        <v>15</v>
      </c>
      <c r="E462" s="74">
        <v>15</v>
      </c>
      <c r="F462" s="74">
        <v>15</v>
      </c>
      <c r="G462" s="74">
        <v>15</v>
      </c>
      <c r="H462" s="74">
        <v>9</v>
      </c>
      <c r="I462" s="74">
        <v>15</v>
      </c>
      <c r="J462" s="74">
        <v>15</v>
      </c>
      <c r="K462" s="74">
        <v>15</v>
      </c>
      <c r="L462" s="74">
        <v>13</v>
      </c>
      <c r="M462" s="74">
        <v>9</v>
      </c>
      <c r="N462" s="74">
        <v>6</v>
      </c>
      <c r="O462" s="74">
        <v>18</v>
      </c>
      <c r="P462" s="74">
        <v>15</v>
      </c>
      <c r="Q462" s="74">
        <v>12</v>
      </c>
      <c r="R462" s="74">
        <v>9</v>
      </c>
      <c r="S462" s="74">
        <v>9</v>
      </c>
      <c r="T462" s="74">
        <v>6</v>
      </c>
      <c r="U462" s="74">
        <v>3</v>
      </c>
      <c r="V462" s="74">
        <v>18</v>
      </c>
      <c r="W462" s="74">
        <v>6</v>
      </c>
      <c r="X462" s="74">
        <v>15</v>
      </c>
      <c r="Y462" s="74">
        <v>6</v>
      </c>
      <c r="Z462" s="74">
        <v>6</v>
      </c>
      <c r="AA462" s="74">
        <v>3</v>
      </c>
      <c r="AB462" s="74">
        <v>3</v>
      </c>
      <c r="AC462" s="74">
        <v>18</v>
      </c>
      <c r="AD462" s="74">
        <v>7</v>
      </c>
      <c r="AE462" s="74">
        <v>15</v>
      </c>
      <c r="AF462" s="74">
        <v>6</v>
      </c>
      <c r="AG462" s="74">
        <v>6</v>
      </c>
      <c r="AH462" s="74">
        <v>3</v>
      </c>
      <c r="AI462" s="74">
        <v>9</v>
      </c>
      <c r="AJ462" s="74">
        <v>15</v>
      </c>
      <c r="AK462" s="74">
        <v>15</v>
      </c>
      <c r="AL462" s="74">
        <v>12</v>
      </c>
      <c r="AM462" s="74">
        <v>9</v>
      </c>
      <c r="AN462" s="74">
        <v>9</v>
      </c>
      <c r="AO462">
        <v>9</v>
      </c>
      <c r="AP462">
        <v>9</v>
      </c>
      <c r="AQ462">
        <v>9</v>
      </c>
      <c r="AR462">
        <v>3</v>
      </c>
      <c r="AS462">
        <v>15</v>
      </c>
      <c r="AT462">
        <v>15</v>
      </c>
      <c r="AU462">
        <v>12</v>
      </c>
      <c r="AV462">
        <v>9</v>
      </c>
      <c r="AW462">
        <v>9</v>
      </c>
      <c r="AX462">
        <v>9</v>
      </c>
      <c r="AY462">
        <v>9</v>
      </c>
      <c r="AZ462">
        <v>3</v>
      </c>
    </row>
    <row r="463" spans="1:52" ht="16.5" x14ac:dyDescent="0.2">
      <c r="A463" s="74">
        <v>10459</v>
      </c>
      <c r="B463" s="74" t="s">
        <v>2578</v>
      </c>
      <c r="C463" s="74" t="s">
        <v>3486</v>
      </c>
      <c r="D463" s="74">
        <v>15</v>
      </c>
      <c r="E463" s="74">
        <v>15</v>
      </c>
      <c r="F463" s="74">
        <v>15</v>
      </c>
      <c r="G463" s="74">
        <v>15</v>
      </c>
      <c r="H463" s="74">
        <v>9</v>
      </c>
      <c r="I463" s="74">
        <v>15</v>
      </c>
      <c r="J463" s="74">
        <v>15</v>
      </c>
      <c r="K463" s="74">
        <v>15</v>
      </c>
      <c r="L463" s="74">
        <v>14</v>
      </c>
      <c r="M463" s="74">
        <v>9</v>
      </c>
      <c r="N463" s="74">
        <v>6</v>
      </c>
      <c r="O463" s="74">
        <v>18</v>
      </c>
      <c r="P463" s="74">
        <v>15</v>
      </c>
      <c r="Q463" s="74">
        <v>12</v>
      </c>
      <c r="R463" s="74">
        <v>9</v>
      </c>
      <c r="S463" s="74">
        <v>9</v>
      </c>
      <c r="T463" s="74">
        <v>6</v>
      </c>
      <c r="U463" s="74">
        <v>3</v>
      </c>
      <c r="V463" s="74">
        <v>18</v>
      </c>
      <c r="W463" s="74">
        <v>6</v>
      </c>
      <c r="X463" s="74">
        <v>15</v>
      </c>
      <c r="Y463" s="74">
        <v>6</v>
      </c>
      <c r="Z463" s="74">
        <v>6</v>
      </c>
      <c r="AA463" s="74">
        <v>3</v>
      </c>
      <c r="AB463" s="74">
        <v>3</v>
      </c>
      <c r="AC463" s="74">
        <v>18</v>
      </c>
      <c r="AD463" s="74">
        <v>7</v>
      </c>
      <c r="AE463" s="74">
        <v>15</v>
      </c>
      <c r="AF463" s="74">
        <v>6</v>
      </c>
      <c r="AG463" s="74">
        <v>6</v>
      </c>
      <c r="AH463" s="74">
        <v>3</v>
      </c>
      <c r="AI463" s="74">
        <v>9</v>
      </c>
      <c r="AJ463" s="74">
        <v>15</v>
      </c>
      <c r="AK463" s="74">
        <v>15</v>
      </c>
      <c r="AL463" s="74">
        <v>12</v>
      </c>
      <c r="AM463" s="74">
        <v>9</v>
      </c>
      <c r="AN463" s="74">
        <v>9</v>
      </c>
      <c r="AO463">
        <v>9</v>
      </c>
      <c r="AP463">
        <v>9</v>
      </c>
      <c r="AQ463">
        <v>9</v>
      </c>
      <c r="AR463">
        <v>3</v>
      </c>
      <c r="AS463">
        <v>15</v>
      </c>
      <c r="AT463">
        <v>15</v>
      </c>
      <c r="AU463">
        <v>12</v>
      </c>
      <c r="AV463">
        <v>9</v>
      </c>
      <c r="AW463">
        <v>9</v>
      </c>
      <c r="AX463">
        <v>9</v>
      </c>
      <c r="AY463">
        <v>9</v>
      </c>
      <c r="AZ463">
        <v>3</v>
      </c>
    </row>
    <row r="464" spans="1:52" ht="16.5" x14ac:dyDescent="0.2">
      <c r="A464" s="74">
        <v>10460</v>
      </c>
      <c r="B464" s="74" t="s">
        <v>2579</v>
      </c>
      <c r="C464" s="74" t="s">
        <v>3486</v>
      </c>
      <c r="D464" s="74">
        <v>15</v>
      </c>
      <c r="E464" s="74">
        <v>15</v>
      </c>
      <c r="F464" s="74">
        <v>15</v>
      </c>
      <c r="G464" s="74">
        <v>15</v>
      </c>
      <c r="H464" s="74">
        <v>9</v>
      </c>
      <c r="I464" s="74">
        <v>15</v>
      </c>
      <c r="J464" s="74">
        <v>15</v>
      </c>
      <c r="K464" s="74">
        <v>15</v>
      </c>
      <c r="L464" s="74">
        <v>15</v>
      </c>
      <c r="M464" s="74">
        <v>9</v>
      </c>
      <c r="N464" s="74">
        <v>6</v>
      </c>
      <c r="O464" s="74">
        <v>18</v>
      </c>
      <c r="P464" s="74">
        <v>15</v>
      </c>
      <c r="Q464" s="74">
        <v>12</v>
      </c>
      <c r="R464" s="74">
        <v>9</v>
      </c>
      <c r="S464" s="74">
        <v>9</v>
      </c>
      <c r="T464" s="74">
        <v>6</v>
      </c>
      <c r="U464" s="74">
        <v>3</v>
      </c>
      <c r="V464" s="74">
        <v>18</v>
      </c>
      <c r="W464" s="74">
        <v>6</v>
      </c>
      <c r="X464" s="74">
        <v>15</v>
      </c>
      <c r="Y464" s="74">
        <v>6</v>
      </c>
      <c r="Z464" s="74">
        <v>6</v>
      </c>
      <c r="AA464" s="74">
        <v>3</v>
      </c>
      <c r="AB464" s="74">
        <v>3</v>
      </c>
      <c r="AC464" s="74">
        <v>18</v>
      </c>
      <c r="AD464" s="74">
        <v>7</v>
      </c>
      <c r="AE464" s="74">
        <v>15</v>
      </c>
      <c r="AF464" s="74">
        <v>6</v>
      </c>
      <c r="AG464" s="74">
        <v>6</v>
      </c>
      <c r="AH464" s="74">
        <v>3</v>
      </c>
      <c r="AI464" s="74">
        <v>9</v>
      </c>
      <c r="AJ464" s="74">
        <v>15</v>
      </c>
      <c r="AK464" s="74">
        <v>15</v>
      </c>
      <c r="AL464" s="74">
        <v>12</v>
      </c>
      <c r="AM464" s="74">
        <v>9</v>
      </c>
      <c r="AN464" s="74">
        <v>9</v>
      </c>
      <c r="AO464">
        <v>9</v>
      </c>
      <c r="AP464">
        <v>9</v>
      </c>
      <c r="AQ464">
        <v>9</v>
      </c>
      <c r="AR464">
        <v>3</v>
      </c>
      <c r="AS464">
        <v>15</v>
      </c>
      <c r="AT464">
        <v>15</v>
      </c>
      <c r="AU464">
        <v>12</v>
      </c>
      <c r="AV464">
        <v>9</v>
      </c>
      <c r="AW464">
        <v>9</v>
      </c>
      <c r="AX464">
        <v>9</v>
      </c>
      <c r="AY464">
        <v>9</v>
      </c>
      <c r="AZ464">
        <v>3</v>
      </c>
    </row>
    <row r="465" spans="1:52" ht="16.5" x14ac:dyDescent="0.2">
      <c r="A465" s="74">
        <v>10461</v>
      </c>
      <c r="B465" s="74" t="s">
        <v>2580</v>
      </c>
      <c r="C465" s="74" t="s">
        <v>2098</v>
      </c>
      <c r="D465" s="74">
        <v>15</v>
      </c>
      <c r="E465" s="74">
        <v>15</v>
      </c>
      <c r="F465" s="74">
        <v>15</v>
      </c>
      <c r="G465" s="74">
        <v>15</v>
      </c>
      <c r="H465" s="74">
        <v>9</v>
      </c>
      <c r="I465" s="74">
        <v>15</v>
      </c>
      <c r="J465" s="74">
        <v>15</v>
      </c>
      <c r="K465" s="74">
        <v>15</v>
      </c>
      <c r="L465" s="74">
        <v>15</v>
      </c>
      <c r="M465" s="74">
        <v>9</v>
      </c>
      <c r="N465" s="74">
        <v>6</v>
      </c>
      <c r="O465" s="74">
        <v>18</v>
      </c>
      <c r="P465" s="74">
        <v>15</v>
      </c>
      <c r="Q465" s="74">
        <v>13</v>
      </c>
      <c r="R465" s="74">
        <v>9</v>
      </c>
      <c r="S465" s="74">
        <v>9</v>
      </c>
      <c r="T465" s="74">
        <v>6</v>
      </c>
      <c r="U465" s="74">
        <v>3</v>
      </c>
      <c r="V465" s="74">
        <v>18</v>
      </c>
      <c r="W465" s="74">
        <v>6</v>
      </c>
      <c r="X465" s="74">
        <v>15</v>
      </c>
      <c r="Y465" s="74">
        <v>6</v>
      </c>
      <c r="Z465" s="74">
        <v>6</v>
      </c>
      <c r="AA465" s="74">
        <v>3</v>
      </c>
      <c r="AB465" s="74">
        <v>3</v>
      </c>
      <c r="AC465" s="74">
        <v>18</v>
      </c>
      <c r="AD465" s="74">
        <v>7</v>
      </c>
      <c r="AE465" s="74">
        <v>15</v>
      </c>
      <c r="AF465" s="74">
        <v>6</v>
      </c>
      <c r="AG465" s="74">
        <v>6</v>
      </c>
      <c r="AH465" s="74">
        <v>3</v>
      </c>
      <c r="AI465" s="74">
        <v>9</v>
      </c>
      <c r="AJ465" s="74">
        <v>15</v>
      </c>
      <c r="AK465" s="74">
        <v>15</v>
      </c>
      <c r="AL465" s="74">
        <v>12</v>
      </c>
      <c r="AM465" s="74">
        <v>9</v>
      </c>
      <c r="AN465" s="74">
        <v>9</v>
      </c>
      <c r="AO465">
        <v>9</v>
      </c>
      <c r="AP465">
        <v>9</v>
      </c>
      <c r="AQ465">
        <v>9</v>
      </c>
      <c r="AR465">
        <v>3</v>
      </c>
      <c r="AS465">
        <v>15</v>
      </c>
      <c r="AT465">
        <v>15</v>
      </c>
      <c r="AU465">
        <v>12</v>
      </c>
      <c r="AV465">
        <v>9</v>
      </c>
      <c r="AW465">
        <v>9</v>
      </c>
      <c r="AX465">
        <v>9</v>
      </c>
      <c r="AY465">
        <v>9</v>
      </c>
      <c r="AZ465">
        <v>3</v>
      </c>
    </row>
    <row r="466" spans="1:52" ht="16.5" x14ac:dyDescent="0.2">
      <c r="A466" s="74">
        <v>10462</v>
      </c>
      <c r="B466" s="74" t="s">
        <v>2581</v>
      </c>
      <c r="C466" s="74" t="s">
        <v>2098</v>
      </c>
      <c r="D466" s="74">
        <v>15</v>
      </c>
      <c r="E466" s="74">
        <v>15</v>
      </c>
      <c r="F466" s="74">
        <v>15</v>
      </c>
      <c r="G466" s="74">
        <v>15</v>
      </c>
      <c r="H466" s="74">
        <v>9</v>
      </c>
      <c r="I466" s="74">
        <v>15</v>
      </c>
      <c r="J466" s="74">
        <v>15</v>
      </c>
      <c r="K466" s="74">
        <v>15</v>
      </c>
      <c r="L466" s="74">
        <v>15</v>
      </c>
      <c r="M466" s="74">
        <v>9</v>
      </c>
      <c r="N466" s="74">
        <v>6</v>
      </c>
      <c r="O466" s="74">
        <v>18</v>
      </c>
      <c r="P466" s="74">
        <v>15</v>
      </c>
      <c r="Q466" s="74">
        <v>14</v>
      </c>
      <c r="R466" s="74">
        <v>9</v>
      </c>
      <c r="S466" s="74">
        <v>9</v>
      </c>
      <c r="T466" s="74">
        <v>6</v>
      </c>
      <c r="U466" s="74">
        <v>3</v>
      </c>
      <c r="V466" s="74">
        <v>18</v>
      </c>
      <c r="W466" s="74">
        <v>6</v>
      </c>
      <c r="X466" s="74">
        <v>15</v>
      </c>
      <c r="Y466" s="74">
        <v>6</v>
      </c>
      <c r="Z466" s="74">
        <v>6</v>
      </c>
      <c r="AA466" s="74">
        <v>3</v>
      </c>
      <c r="AB466" s="74">
        <v>3</v>
      </c>
      <c r="AC466" s="74">
        <v>18</v>
      </c>
      <c r="AD466" s="74">
        <v>7</v>
      </c>
      <c r="AE466" s="74">
        <v>15</v>
      </c>
      <c r="AF466" s="74">
        <v>6</v>
      </c>
      <c r="AG466" s="74">
        <v>6</v>
      </c>
      <c r="AH466" s="74">
        <v>3</v>
      </c>
      <c r="AI466" s="74">
        <v>9</v>
      </c>
      <c r="AJ466" s="74">
        <v>15</v>
      </c>
      <c r="AK466" s="74">
        <v>15</v>
      </c>
      <c r="AL466" s="74">
        <v>12</v>
      </c>
      <c r="AM466" s="74">
        <v>9</v>
      </c>
      <c r="AN466" s="74">
        <v>9</v>
      </c>
      <c r="AO466">
        <v>9</v>
      </c>
      <c r="AP466">
        <v>9</v>
      </c>
      <c r="AQ466">
        <v>9</v>
      </c>
      <c r="AR466">
        <v>3</v>
      </c>
      <c r="AS466">
        <v>15</v>
      </c>
      <c r="AT466">
        <v>15</v>
      </c>
      <c r="AU466">
        <v>12</v>
      </c>
      <c r="AV466">
        <v>9</v>
      </c>
      <c r="AW466">
        <v>9</v>
      </c>
      <c r="AX466">
        <v>9</v>
      </c>
      <c r="AY466">
        <v>9</v>
      </c>
      <c r="AZ466">
        <v>3</v>
      </c>
    </row>
    <row r="467" spans="1:52" ht="16.5" x14ac:dyDescent="0.2">
      <c r="A467" s="74">
        <v>10463</v>
      </c>
      <c r="B467" s="74" t="s">
        <v>2582</v>
      </c>
      <c r="C467" s="74" t="s">
        <v>2098</v>
      </c>
      <c r="D467" s="74">
        <v>15</v>
      </c>
      <c r="E467" s="74">
        <v>15</v>
      </c>
      <c r="F467" s="74">
        <v>15</v>
      </c>
      <c r="G467" s="74">
        <v>15</v>
      </c>
      <c r="H467" s="74">
        <v>9</v>
      </c>
      <c r="I467" s="74">
        <v>15</v>
      </c>
      <c r="J467" s="74">
        <v>15</v>
      </c>
      <c r="K467" s="74">
        <v>15</v>
      </c>
      <c r="L467" s="74">
        <v>15</v>
      </c>
      <c r="M467" s="74">
        <v>9</v>
      </c>
      <c r="N467" s="74">
        <v>6</v>
      </c>
      <c r="O467" s="74">
        <v>18</v>
      </c>
      <c r="P467" s="74">
        <v>15</v>
      </c>
      <c r="Q467" s="74">
        <v>15</v>
      </c>
      <c r="R467" s="74">
        <v>9</v>
      </c>
      <c r="S467" s="74">
        <v>9</v>
      </c>
      <c r="T467" s="74">
        <v>6</v>
      </c>
      <c r="U467" s="74">
        <v>3</v>
      </c>
      <c r="V467" s="74">
        <v>18</v>
      </c>
      <c r="W467" s="74">
        <v>6</v>
      </c>
      <c r="X467" s="74">
        <v>15</v>
      </c>
      <c r="Y467" s="74">
        <v>6</v>
      </c>
      <c r="Z467" s="74">
        <v>6</v>
      </c>
      <c r="AA467" s="74">
        <v>3</v>
      </c>
      <c r="AB467" s="74">
        <v>3</v>
      </c>
      <c r="AC467" s="74">
        <v>18</v>
      </c>
      <c r="AD467" s="74">
        <v>7</v>
      </c>
      <c r="AE467" s="74">
        <v>15</v>
      </c>
      <c r="AF467" s="74">
        <v>6</v>
      </c>
      <c r="AG467" s="74">
        <v>6</v>
      </c>
      <c r="AH467" s="74">
        <v>3</v>
      </c>
      <c r="AI467" s="74">
        <v>9</v>
      </c>
      <c r="AJ467" s="74">
        <v>15</v>
      </c>
      <c r="AK467" s="74">
        <v>15</v>
      </c>
      <c r="AL467" s="74">
        <v>12</v>
      </c>
      <c r="AM467" s="74">
        <v>9</v>
      </c>
      <c r="AN467" s="74">
        <v>9</v>
      </c>
      <c r="AO467">
        <v>9</v>
      </c>
      <c r="AP467">
        <v>9</v>
      </c>
      <c r="AQ467">
        <v>9</v>
      </c>
      <c r="AR467">
        <v>3</v>
      </c>
      <c r="AS467">
        <v>15</v>
      </c>
      <c r="AT467">
        <v>15</v>
      </c>
      <c r="AU467">
        <v>12</v>
      </c>
      <c r="AV467">
        <v>9</v>
      </c>
      <c r="AW467">
        <v>9</v>
      </c>
      <c r="AX467">
        <v>9</v>
      </c>
      <c r="AY467">
        <v>9</v>
      </c>
      <c r="AZ467">
        <v>3</v>
      </c>
    </row>
    <row r="468" spans="1:52" ht="16.5" x14ac:dyDescent="0.2">
      <c r="A468" s="74">
        <v>10464</v>
      </c>
      <c r="B468" s="74" t="s">
        <v>2583</v>
      </c>
      <c r="C468" s="74" t="s">
        <v>2111</v>
      </c>
      <c r="D468" s="74">
        <v>15</v>
      </c>
      <c r="E468" s="74">
        <v>15</v>
      </c>
      <c r="F468" s="74">
        <v>15</v>
      </c>
      <c r="G468" s="74">
        <v>15</v>
      </c>
      <c r="H468" s="74">
        <v>9</v>
      </c>
      <c r="I468" s="74">
        <v>15</v>
      </c>
      <c r="J468" s="74">
        <v>15</v>
      </c>
      <c r="K468" s="74">
        <v>15</v>
      </c>
      <c r="L468" s="74">
        <v>15</v>
      </c>
      <c r="M468" s="74">
        <v>9</v>
      </c>
      <c r="N468" s="74">
        <v>6</v>
      </c>
      <c r="O468" s="74">
        <v>18</v>
      </c>
      <c r="P468" s="74">
        <v>15</v>
      </c>
      <c r="Q468" s="74">
        <v>15</v>
      </c>
      <c r="R468" s="74">
        <v>9</v>
      </c>
      <c r="S468" s="74">
        <v>9</v>
      </c>
      <c r="T468" s="74">
        <v>6</v>
      </c>
      <c r="U468" s="74">
        <v>3</v>
      </c>
      <c r="V468" s="74">
        <v>18</v>
      </c>
      <c r="W468" s="74">
        <v>6</v>
      </c>
      <c r="X468" s="74">
        <v>15</v>
      </c>
      <c r="Y468" s="74">
        <v>6</v>
      </c>
      <c r="Z468" s="74">
        <v>6</v>
      </c>
      <c r="AA468" s="74">
        <v>3</v>
      </c>
      <c r="AB468" s="74">
        <v>3</v>
      </c>
      <c r="AC468" s="74">
        <v>18</v>
      </c>
      <c r="AD468" s="74">
        <v>7</v>
      </c>
      <c r="AE468" s="74">
        <v>15</v>
      </c>
      <c r="AF468" s="74">
        <v>6</v>
      </c>
      <c r="AG468" s="74">
        <v>6</v>
      </c>
      <c r="AH468" s="74">
        <v>3</v>
      </c>
      <c r="AI468" s="74">
        <v>9</v>
      </c>
      <c r="AJ468" s="74">
        <v>15</v>
      </c>
      <c r="AK468" s="74">
        <v>15</v>
      </c>
      <c r="AL468" s="74">
        <v>13</v>
      </c>
      <c r="AM468" s="74">
        <v>9</v>
      </c>
      <c r="AN468" s="74">
        <v>9</v>
      </c>
      <c r="AO468">
        <v>9</v>
      </c>
      <c r="AP468">
        <v>9</v>
      </c>
      <c r="AQ468">
        <v>9</v>
      </c>
      <c r="AR468">
        <v>3</v>
      </c>
      <c r="AS468">
        <v>15</v>
      </c>
      <c r="AT468">
        <v>15</v>
      </c>
      <c r="AU468">
        <v>12</v>
      </c>
      <c r="AV468">
        <v>9</v>
      </c>
      <c r="AW468">
        <v>9</v>
      </c>
      <c r="AX468">
        <v>9</v>
      </c>
      <c r="AY468">
        <v>9</v>
      </c>
      <c r="AZ468">
        <v>3</v>
      </c>
    </row>
    <row r="469" spans="1:52" ht="16.5" x14ac:dyDescent="0.2">
      <c r="A469" s="74">
        <v>10465</v>
      </c>
      <c r="B469" s="74" t="s">
        <v>2584</v>
      </c>
      <c r="C469" s="74" t="s">
        <v>2111</v>
      </c>
      <c r="D469" s="74">
        <v>15</v>
      </c>
      <c r="E469" s="74">
        <v>15</v>
      </c>
      <c r="F469" s="74">
        <v>15</v>
      </c>
      <c r="G469" s="74">
        <v>15</v>
      </c>
      <c r="H469" s="74">
        <v>9</v>
      </c>
      <c r="I469" s="74">
        <v>15</v>
      </c>
      <c r="J469" s="74">
        <v>15</v>
      </c>
      <c r="K469" s="74">
        <v>15</v>
      </c>
      <c r="L469" s="74">
        <v>15</v>
      </c>
      <c r="M469" s="74">
        <v>9</v>
      </c>
      <c r="N469" s="74">
        <v>6</v>
      </c>
      <c r="O469" s="74">
        <v>18</v>
      </c>
      <c r="P469" s="74">
        <v>15</v>
      </c>
      <c r="Q469" s="74">
        <v>15</v>
      </c>
      <c r="R469" s="74">
        <v>9</v>
      </c>
      <c r="S469" s="74">
        <v>9</v>
      </c>
      <c r="T469" s="74">
        <v>6</v>
      </c>
      <c r="U469" s="74">
        <v>3</v>
      </c>
      <c r="V469" s="74">
        <v>18</v>
      </c>
      <c r="W469" s="74">
        <v>6</v>
      </c>
      <c r="X469" s="74">
        <v>15</v>
      </c>
      <c r="Y469" s="74">
        <v>6</v>
      </c>
      <c r="Z469" s="74">
        <v>6</v>
      </c>
      <c r="AA469" s="74">
        <v>3</v>
      </c>
      <c r="AB469" s="74">
        <v>3</v>
      </c>
      <c r="AC469" s="74">
        <v>18</v>
      </c>
      <c r="AD469" s="74">
        <v>7</v>
      </c>
      <c r="AE469" s="74">
        <v>15</v>
      </c>
      <c r="AF469" s="74">
        <v>6</v>
      </c>
      <c r="AG469" s="74">
        <v>6</v>
      </c>
      <c r="AH469" s="74">
        <v>3</v>
      </c>
      <c r="AI469" s="74">
        <v>9</v>
      </c>
      <c r="AJ469" s="74">
        <v>15</v>
      </c>
      <c r="AK469" s="74">
        <v>15</v>
      </c>
      <c r="AL469" s="74">
        <v>14</v>
      </c>
      <c r="AM469" s="74">
        <v>9</v>
      </c>
      <c r="AN469" s="74">
        <v>9</v>
      </c>
      <c r="AO469">
        <v>9</v>
      </c>
      <c r="AP469">
        <v>9</v>
      </c>
      <c r="AQ469">
        <v>9</v>
      </c>
      <c r="AR469">
        <v>3</v>
      </c>
      <c r="AS469">
        <v>15</v>
      </c>
      <c r="AT469">
        <v>15</v>
      </c>
      <c r="AU469">
        <v>12</v>
      </c>
      <c r="AV469">
        <v>9</v>
      </c>
      <c r="AW469">
        <v>9</v>
      </c>
      <c r="AX469">
        <v>9</v>
      </c>
      <c r="AY469">
        <v>9</v>
      </c>
      <c r="AZ469">
        <v>3</v>
      </c>
    </row>
    <row r="470" spans="1:52" ht="16.5" x14ac:dyDescent="0.2">
      <c r="A470" s="74">
        <v>10466</v>
      </c>
      <c r="B470" s="74" t="s">
        <v>2585</v>
      </c>
      <c r="C470" s="74" t="s">
        <v>2111</v>
      </c>
      <c r="D470" s="74">
        <v>15</v>
      </c>
      <c r="E470" s="74">
        <v>15</v>
      </c>
      <c r="F470" s="74">
        <v>15</v>
      </c>
      <c r="G470" s="74">
        <v>15</v>
      </c>
      <c r="H470" s="74">
        <v>9</v>
      </c>
      <c r="I470" s="74">
        <v>15</v>
      </c>
      <c r="J470" s="74">
        <v>15</v>
      </c>
      <c r="K470" s="74">
        <v>15</v>
      </c>
      <c r="L470" s="74">
        <v>15</v>
      </c>
      <c r="M470" s="74">
        <v>9</v>
      </c>
      <c r="N470" s="74">
        <v>6</v>
      </c>
      <c r="O470" s="74">
        <v>18</v>
      </c>
      <c r="P470" s="74">
        <v>15</v>
      </c>
      <c r="Q470" s="74">
        <v>15</v>
      </c>
      <c r="R470" s="74">
        <v>9</v>
      </c>
      <c r="S470" s="74">
        <v>9</v>
      </c>
      <c r="T470" s="74">
        <v>6</v>
      </c>
      <c r="U470" s="74">
        <v>3</v>
      </c>
      <c r="V470" s="74">
        <v>18</v>
      </c>
      <c r="W470" s="74">
        <v>6</v>
      </c>
      <c r="X470" s="74">
        <v>15</v>
      </c>
      <c r="Y470" s="74">
        <v>6</v>
      </c>
      <c r="Z470" s="74">
        <v>6</v>
      </c>
      <c r="AA470" s="74">
        <v>3</v>
      </c>
      <c r="AB470" s="74">
        <v>3</v>
      </c>
      <c r="AC470" s="74">
        <v>18</v>
      </c>
      <c r="AD470" s="74">
        <v>7</v>
      </c>
      <c r="AE470" s="74">
        <v>15</v>
      </c>
      <c r="AF470" s="74">
        <v>6</v>
      </c>
      <c r="AG470" s="74">
        <v>6</v>
      </c>
      <c r="AH470" s="74">
        <v>3</v>
      </c>
      <c r="AI470" s="74">
        <v>9</v>
      </c>
      <c r="AJ470" s="74">
        <v>15</v>
      </c>
      <c r="AK470" s="74">
        <v>15</v>
      </c>
      <c r="AL470" s="74">
        <v>15</v>
      </c>
      <c r="AM470" s="74">
        <v>9</v>
      </c>
      <c r="AN470" s="74">
        <v>9</v>
      </c>
      <c r="AO470">
        <v>9</v>
      </c>
      <c r="AP470">
        <v>9</v>
      </c>
      <c r="AQ470">
        <v>9</v>
      </c>
      <c r="AR470">
        <v>3</v>
      </c>
      <c r="AS470">
        <v>15</v>
      </c>
      <c r="AT470">
        <v>15</v>
      </c>
      <c r="AU470">
        <v>12</v>
      </c>
      <c r="AV470">
        <v>9</v>
      </c>
      <c r="AW470">
        <v>9</v>
      </c>
      <c r="AX470">
        <v>9</v>
      </c>
      <c r="AY470">
        <v>9</v>
      </c>
      <c r="AZ470">
        <v>3</v>
      </c>
    </row>
    <row r="471" spans="1:52" ht="16.5" x14ac:dyDescent="0.2">
      <c r="A471" s="74">
        <v>10467</v>
      </c>
      <c r="B471" s="74" t="s">
        <v>2586</v>
      </c>
      <c r="C471" s="74" t="s">
        <v>2117</v>
      </c>
      <c r="D471" s="74">
        <v>15</v>
      </c>
      <c r="E471" s="74">
        <v>15</v>
      </c>
      <c r="F471" s="74">
        <v>15</v>
      </c>
      <c r="G471" s="74">
        <v>15</v>
      </c>
      <c r="H471" s="74">
        <v>9</v>
      </c>
      <c r="I471" s="74">
        <v>15</v>
      </c>
      <c r="J471" s="74">
        <v>15</v>
      </c>
      <c r="K471" s="74">
        <v>15</v>
      </c>
      <c r="L471" s="74">
        <v>15</v>
      </c>
      <c r="M471" s="74">
        <v>9</v>
      </c>
      <c r="N471" s="74">
        <v>6</v>
      </c>
      <c r="O471" s="74">
        <v>18</v>
      </c>
      <c r="P471" s="74">
        <v>15</v>
      </c>
      <c r="Q471" s="74">
        <v>15</v>
      </c>
      <c r="R471" s="74">
        <v>9</v>
      </c>
      <c r="S471" s="74">
        <v>9</v>
      </c>
      <c r="T471" s="74">
        <v>6</v>
      </c>
      <c r="U471" s="74">
        <v>3</v>
      </c>
      <c r="V471" s="74">
        <v>18</v>
      </c>
      <c r="W471" s="74">
        <v>6</v>
      </c>
      <c r="X471" s="74">
        <v>15</v>
      </c>
      <c r="Y471" s="74">
        <v>6</v>
      </c>
      <c r="Z471" s="74">
        <v>6</v>
      </c>
      <c r="AA471" s="74">
        <v>3</v>
      </c>
      <c r="AB471" s="74">
        <v>3</v>
      </c>
      <c r="AC471" s="74">
        <v>18</v>
      </c>
      <c r="AD471" s="74">
        <v>7</v>
      </c>
      <c r="AE471" s="74">
        <v>15</v>
      </c>
      <c r="AF471" s="74">
        <v>6</v>
      </c>
      <c r="AG471" s="74">
        <v>6</v>
      </c>
      <c r="AH471" s="74">
        <v>3</v>
      </c>
      <c r="AI471" s="74">
        <v>9</v>
      </c>
      <c r="AJ471" s="74">
        <v>15</v>
      </c>
      <c r="AK471" s="74">
        <v>15</v>
      </c>
      <c r="AL471" s="74">
        <v>15</v>
      </c>
      <c r="AM471" s="74">
        <v>9</v>
      </c>
      <c r="AN471" s="74">
        <v>9</v>
      </c>
      <c r="AO471">
        <v>9</v>
      </c>
      <c r="AP471">
        <v>9</v>
      </c>
      <c r="AQ471">
        <v>9</v>
      </c>
      <c r="AR471">
        <v>3</v>
      </c>
      <c r="AS471">
        <v>15</v>
      </c>
      <c r="AT471">
        <v>15</v>
      </c>
      <c r="AU471">
        <v>13</v>
      </c>
      <c r="AV471">
        <v>9</v>
      </c>
      <c r="AW471">
        <v>9</v>
      </c>
      <c r="AX471">
        <v>9</v>
      </c>
      <c r="AY471">
        <v>9</v>
      </c>
      <c r="AZ471">
        <v>3</v>
      </c>
    </row>
    <row r="472" spans="1:52" ht="16.5" x14ac:dyDescent="0.2">
      <c r="A472" s="74">
        <v>10468</v>
      </c>
      <c r="B472" s="74" t="s">
        <v>2587</v>
      </c>
      <c r="C472" s="74" t="s">
        <v>2117</v>
      </c>
      <c r="D472" s="74">
        <v>15</v>
      </c>
      <c r="E472" s="74">
        <v>15</v>
      </c>
      <c r="F472" s="74">
        <v>15</v>
      </c>
      <c r="G472" s="74">
        <v>15</v>
      </c>
      <c r="H472" s="74">
        <v>9</v>
      </c>
      <c r="I472" s="74">
        <v>15</v>
      </c>
      <c r="J472" s="74">
        <v>15</v>
      </c>
      <c r="K472" s="74">
        <v>15</v>
      </c>
      <c r="L472" s="74">
        <v>15</v>
      </c>
      <c r="M472" s="74">
        <v>9</v>
      </c>
      <c r="N472" s="74">
        <v>6</v>
      </c>
      <c r="O472" s="74">
        <v>18</v>
      </c>
      <c r="P472" s="74">
        <v>15</v>
      </c>
      <c r="Q472" s="74">
        <v>15</v>
      </c>
      <c r="R472" s="74">
        <v>9</v>
      </c>
      <c r="S472" s="74">
        <v>9</v>
      </c>
      <c r="T472" s="74">
        <v>6</v>
      </c>
      <c r="U472" s="74">
        <v>3</v>
      </c>
      <c r="V472" s="74">
        <v>18</v>
      </c>
      <c r="W472" s="74">
        <v>6</v>
      </c>
      <c r="X472" s="74">
        <v>15</v>
      </c>
      <c r="Y472" s="74">
        <v>6</v>
      </c>
      <c r="Z472" s="74">
        <v>6</v>
      </c>
      <c r="AA472" s="74">
        <v>3</v>
      </c>
      <c r="AB472" s="74">
        <v>3</v>
      </c>
      <c r="AC472" s="74">
        <v>18</v>
      </c>
      <c r="AD472" s="74">
        <v>7</v>
      </c>
      <c r="AE472" s="74">
        <v>15</v>
      </c>
      <c r="AF472" s="74">
        <v>6</v>
      </c>
      <c r="AG472" s="74">
        <v>6</v>
      </c>
      <c r="AH472" s="74">
        <v>3</v>
      </c>
      <c r="AI472" s="74">
        <v>9</v>
      </c>
      <c r="AJ472" s="74">
        <v>15</v>
      </c>
      <c r="AK472" s="74">
        <v>15</v>
      </c>
      <c r="AL472" s="74">
        <v>15</v>
      </c>
      <c r="AM472" s="74">
        <v>9</v>
      </c>
      <c r="AN472" s="74">
        <v>9</v>
      </c>
      <c r="AO472">
        <v>9</v>
      </c>
      <c r="AP472">
        <v>9</v>
      </c>
      <c r="AQ472">
        <v>9</v>
      </c>
      <c r="AR472">
        <v>3</v>
      </c>
      <c r="AS472">
        <v>15</v>
      </c>
      <c r="AT472">
        <v>15</v>
      </c>
      <c r="AU472">
        <v>14</v>
      </c>
      <c r="AV472">
        <v>9</v>
      </c>
      <c r="AW472">
        <v>9</v>
      </c>
      <c r="AX472">
        <v>9</v>
      </c>
      <c r="AY472">
        <v>9</v>
      </c>
      <c r="AZ472">
        <v>3</v>
      </c>
    </row>
    <row r="473" spans="1:52" ht="16.5" x14ac:dyDescent="0.2">
      <c r="A473" s="74">
        <v>10469</v>
      </c>
      <c r="B473" s="74" t="s">
        <v>2588</v>
      </c>
      <c r="C473" s="74" t="s">
        <v>2117</v>
      </c>
      <c r="D473" s="74">
        <v>15</v>
      </c>
      <c r="E473" s="74">
        <v>15</v>
      </c>
      <c r="F473" s="74">
        <v>15</v>
      </c>
      <c r="G473" s="74">
        <v>15</v>
      </c>
      <c r="H473" s="74">
        <v>9</v>
      </c>
      <c r="I473" s="74">
        <v>15</v>
      </c>
      <c r="J473" s="74">
        <v>15</v>
      </c>
      <c r="K473" s="74">
        <v>15</v>
      </c>
      <c r="L473" s="74">
        <v>15</v>
      </c>
      <c r="M473" s="74">
        <v>9</v>
      </c>
      <c r="N473" s="74">
        <v>6</v>
      </c>
      <c r="O473" s="74">
        <v>18</v>
      </c>
      <c r="P473" s="74">
        <v>15</v>
      </c>
      <c r="Q473" s="74">
        <v>15</v>
      </c>
      <c r="R473" s="74">
        <v>9</v>
      </c>
      <c r="S473" s="74">
        <v>9</v>
      </c>
      <c r="T473" s="74">
        <v>6</v>
      </c>
      <c r="U473" s="74">
        <v>3</v>
      </c>
      <c r="V473" s="74">
        <v>18</v>
      </c>
      <c r="W473" s="74">
        <v>6</v>
      </c>
      <c r="X473" s="74">
        <v>15</v>
      </c>
      <c r="Y473" s="74">
        <v>6</v>
      </c>
      <c r="Z473" s="74">
        <v>6</v>
      </c>
      <c r="AA473" s="74">
        <v>3</v>
      </c>
      <c r="AB473" s="74">
        <v>3</v>
      </c>
      <c r="AC473" s="74">
        <v>18</v>
      </c>
      <c r="AD473" s="74">
        <v>7</v>
      </c>
      <c r="AE473" s="74">
        <v>15</v>
      </c>
      <c r="AF473" s="74">
        <v>6</v>
      </c>
      <c r="AG473" s="74">
        <v>6</v>
      </c>
      <c r="AH473" s="74">
        <v>3</v>
      </c>
      <c r="AI473" s="74">
        <v>9</v>
      </c>
      <c r="AJ473" s="74">
        <v>15</v>
      </c>
      <c r="AK473" s="74">
        <v>15</v>
      </c>
      <c r="AL473" s="74">
        <v>15</v>
      </c>
      <c r="AM473" s="74">
        <v>9</v>
      </c>
      <c r="AN473" s="74">
        <v>9</v>
      </c>
      <c r="AO473">
        <v>9</v>
      </c>
      <c r="AP473">
        <v>9</v>
      </c>
      <c r="AQ473">
        <v>9</v>
      </c>
      <c r="AR473">
        <v>3</v>
      </c>
      <c r="AS473">
        <v>15</v>
      </c>
      <c r="AT473">
        <v>15</v>
      </c>
      <c r="AU473">
        <v>15</v>
      </c>
      <c r="AV473">
        <v>9</v>
      </c>
      <c r="AW473">
        <v>9</v>
      </c>
      <c r="AX473">
        <v>9</v>
      </c>
      <c r="AY473">
        <v>9</v>
      </c>
      <c r="AZ473">
        <v>3</v>
      </c>
    </row>
    <row r="474" spans="1:52" ht="16.5" x14ac:dyDescent="0.2">
      <c r="A474" s="74">
        <v>10470</v>
      </c>
      <c r="B474" s="74" t="s">
        <v>2589</v>
      </c>
      <c r="C474" s="74" t="s">
        <v>2102</v>
      </c>
      <c r="D474" s="74">
        <v>15</v>
      </c>
      <c r="E474" s="74">
        <v>15</v>
      </c>
      <c r="F474" s="74">
        <v>15</v>
      </c>
      <c r="G474" s="74">
        <v>15</v>
      </c>
      <c r="H474" s="74">
        <v>9</v>
      </c>
      <c r="I474" s="74">
        <v>15</v>
      </c>
      <c r="J474" s="74">
        <v>15</v>
      </c>
      <c r="K474" s="74">
        <v>15</v>
      </c>
      <c r="L474" s="74">
        <v>15</v>
      </c>
      <c r="M474" s="74">
        <v>9</v>
      </c>
      <c r="N474" s="74">
        <v>6</v>
      </c>
      <c r="O474" s="74">
        <v>18</v>
      </c>
      <c r="P474" s="74">
        <v>15</v>
      </c>
      <c r="Q474" s="74">
        <v>15</v>
      </c>
      <c r="R474" s="74">
        <v>9</v>
      </c>
      <c r="S474" s="74">
        <v>9</v>
      </c>
      <c r="T474" s="74">
        <v>6</v>
      </c>
      <c r="U474" s="74">
        <v>3</v>
      </c>
      <c r="V474" s="74">
        <v>18</v>
      </c>
      <c r="W474" s="74">
        <v>7</v>
      </c>
      <c r="X474" s="74">
        <v>15</v>
      </c>
      <c r="Y474" s="74">
        <v>6</v>
      </c>
      <c r="Z474" s="74">
        <v>6</v>
      </c>
      <c r="AA474" s="74">
        <v>3</v>
      </c>
      <c r="AB474" s="74">
        <v>3</v>
      </c>
      <c r="AC474" s="74">
        <v>18</v>
      </c>
      <c r="AD474" s="74">
        <v>7</v>
      </c>
      <c r="AE474" s="74">
        <v>15</v>
      </c>
      <c r="AF474" s="74">
        <v>6</v>
      </c>
      <c r="AG474" s="74">
        <v>6</v>
      </c>
      <c r="AH474" s="74">
        <v>3</v>
      </c>
      <c r="AI474" s="74">
        <v>9</v>
      </c>
      <c r="AJ474" s="74">
        <v>15</v>
      </c>
      <c r="AK474" s="74">
        <v>15</v>
      </c>
      <c r="AL474" s="74">
        <v>15</v>
      </c>
      <c r="AM474" s="74">
        <v>9</v>
      </c>
      <c r="AN474" s="74">
        <v>9</v>
      </c>
      <c r="AO474">
        <v>9</v>
      </c>
      <c r="AP474">
        <v>9</v>
      </c>
      <c r="AQ474">
        <v>9</v>
      </c>
      <c r="AR474">
        <v>3</v>
      </c>
      <c r="AS474">
        <v>15</v>
      </c>
      <c r="AT474">
        <v>15</v>
      </c>
      <c r="AU474">
        <v>15</v>
      </c>
      <c r="AV474">
        <v>9</v>
      </c>
      <c r="AW474">
        <v>9</v>
      </c>
      <c r="AX474">
        <v>9</v>
      </c>
      <c r="AY474">
        <v>9</v>
      </c>
      <c r="AZ474">
        <v>3</v>
      </c>
    </row>
    <row r="475" spans="1:52" ht="16.5" x14ac:dyDescent="0.2">
      <c r="A475" s="74">
        <v>10471</v>
      </c>
      <c r="B475" s="74" t="s">
        <v>2590</v>
      </c>
      <c r="C475" s="74" t="s">
        <v>2102</v>
      </c>
      <c r="D475" s="74">
        <v>15</v>
      </c>
      <c r="E475" s="74">
        <v>15</v>
      </c>
      <c r="F475" s="74">
        <v>15</v>
      </c>
      <c r="G475" s="74">
        <v>15</v>
      </c>
      <c r="H475" s="74">
        <v>9</v>
      </c>
      <c r="I475" s="74">
        <v>15</v>
      </c>
      <c r="J475" s="74">
        <v>15</v>
      </c>
      <c r="K475" s="74">
        <v>15</v>
      </c>
      <c r="L475" s="74">
        <v>15</v>
      </c>
      <c r="M475" s="74">
        <v>9</v>
      </c>
      <c r="N475" s="74">
        <v>6</v>
      </c>
      <c r="O475" s="74">
        <v>18</v>
      </c>
      <c r="P475" s="74">
        <v>15</v>
      </c>
      <c r="Q475" s="74">
        <v>15</v>
      </c>
      <c r="R475" s="74">
        <v>9</v>
      </c>
      <c r="S475" s="74">
        <v>9</v>
      </c>
      <c r="T475" s="74">
        <v>6</v>
      </c>
      <c r="U475" s="74">
        <v>3</v>
      </c>
      <c r="V475" s="74">
        <v>18</v>
      </c>
      <c r="W475" s="74">
        <v>8</v>
      </c>
      <c r="X475" s="74">
        <v>15</v>
      </c>
      <c r="Y475" s="74">
        <v>6</v>
      </c>
      <c r="Z475" s="74">
        <v>6</v>
      </c>
      <c r="AA475" s="74">
        <v>3</v>
      </c>
      <c r="AB475" s="74">
        <v>3</v>
      </c>
      <c r="AC475" s="74">
        <v>18</v>
      </c>
      <c r="AD475" s="74">
        <v>7</v>
      </c>
      <c r="AE475" s="74">
        <v>15</v>
      </c>
      <c r="AF475" s="74">
        <v>6</v>
      </c>
      <c r="AG475" s="74">
        <v>6</v>
      </c>
      <c r="AH475" s="74">
        <v>3</v>
      </c>
      <c r="AI475" s="74">
        <v>9</v>
      </c>
      <c r="AJ475" s="74">
        <v>15</v>
      </c>
      <c r="AK475" s="74">
        <v>15</v>
      </c>
      <c r="AL475" s="74">
        <v>15</v>
      </c>
      <c r="AM475" s="74">
        <v>9</v>
      </c>
      <c r="AN475" s="74">
        <v>9</v>
      </c>
      <c r="AO475">
        <v>9</v>
      </c>
      <c r="AP475">
        <v>9</v>
      </c>
      <c r="AQ475">
        <v>9</v>
      </c>
      <c r="AR475">
        <v>3</v>
      </c>
      <c r="AS475">
        <v>15</v>
      </c>
      <c r="AT475">
        <v>15</v>
      </c>
      <c r="AU475">
        <v>15</v>
      </c>
      <c r="AV475">
        <v>9</v>
      </c>
      <c r="AW475">
        <v>9</v>
      </c>
      <c r="AX475">
        <v>9</v>
      </c>
      <c r="AY475">
        <v>9</v>
      </c>
      <c r="AZ475">
        <v>3</v>
      </c>
    </row>
    <row r="476" spans="1:52" ht="16.5" x14ac:dyDescent="0.2">
      <c r="A476" s="74">
        <v>10472</v>
      </c>
      <c r="B476" s="74" t="s">
        <v>2591</v>
      </c>
      <c r="C476" s="74" t="s">
        <v>2102</v>
      </c>
      <c r="D476" s="74">
        <v>15</v>
      </c>
      <c r="E476" s="74">
        <v>15</v>
      </c>
      <c r="F476" s="74">
        <v>15</v>
      </c>
      <c r="G476" s="74">
        <v>15</v>
      </c>
      <c r="H476" s="74">
        <v>9</v>
      </c>
      <c r="I476" s="74">
        <v>15</v>
      </c>
      <c r="J476" s="74">
        <v>15</v>
      </c>
      <c r="K476" s="74">
        <v>15</v>
      </c>
      <c r="L476" s="74">
        <v>15</v>
      </c>
      <c r="M476" s="74">
        <v>9</v>
      </c>
      <c r="N476" s="74">
        <v>6</v>
      </c>
      <c r="O476" s="74">
        <v>18</v>
      </c>
      <c r="P476" s="74">
        <v>15</v>
      </c>
      <c r="Q476" s="74">
        <v>15</v>
      </c>
      <c r="R476" s="74">
        <v>9</v>
      </c>
      <c r="S476" s="74">
        <v>9</v>
      </c>
      <c r="T476" s="74">
        <v>6</v>
      </c>
      <c r="U476" s="74">
        <v>3</v>
      </c>
      <c r="V476" s="74">
        <v>18</v>
      </c>
      <c r="W476" s="74">
        <v>9</v>
      </c>
      <c r="X476" s="74">
        <v>15</v>
      </c>
      <c r="Y476" s="74">
        <v>6</v>
      </c>
      <c r="Z476" s="74">
        <v>6</v>
      </c>
      <c r="AA476" s="74">
        <v>3</v>
      </c>
      <c r="AB476" s="74">
        <v>3</v>
      </c>
      <c r="AC476" s="74">
        <v>18</v>
      </c>
      <c r="AD476" s="74">
        <v>7</v>
      </c>
      <c r="AE476" s="74">
        <v>15</v>
      </c>
      <c r="AF476" s="74">
        <v>6</v>
      </c>
      <c r="AG476" s="74">
        <v>6</v>
      </c>
      <c r="AH476" s="74">
        <v>3</v>
      </c>
      <c r="AI476" s="74">
        <v>9</v>
      </c>
      <c r="AJ476" s="74">
        <v>15</v>
      </c>
      <c r="AK476" s="74">
        <v>15</v>
      </c>
      <c r="AL476" s="74">
        <v>15</v>
      </c>
      <c r="AM476" s="74">
        <v>9</v>
      </c>
      <c r="AN476" s="74">
        <v>9</v>
      </c>
      <c r="AO476">
        <v>9</v>
      </c>
      <c r="AP476">
        <v>9</v>
      </c>
      <c r="AQ476">
        <v>9</v>
      </c>
      <c r="AR476">
        <v>3</v>
      </c>
      <c r="AS476">
        <v>15</v>
      </c>
      <c r="AT476">
        <v>15</v>
      </c>
      <c r="AU476">
        <v>15</v>
      </c>
      <c r="AV476">
        <v>9</v>
      </c>
      <c r="AW476">
        <v>9</v>
      </c>
      <c r="AX476">
        <v>9</v>
      </c>
      <c r="AY476">
        <v>9</v>
      </c>
      <c r="AZ476">
        <v>3</v>
      </c>
    </row>
    <row r="477" spans="1:52" ht="16.5" x14ac:dyDescent="0.2">
      <c r="A477" s="74">
        <v>10473</v>
      </c>
      <c r="B477" s="74" t="s">
        <v>2592</v>
      </c>
      <c r="C477" s="74" t="s">
        <v>2103</v>
      </c>
      <c r="D477" s="74">
        <v>15</v>
      </c>
      <c r="E477" s="74">
        <v>15</v>
      </c>
      <c r="F477" s="74">
        <v>15</v>
      </c>
      <c r="G477" s="74">
        <v>15</v>
      </c>
      <c r="H477" s="74">
        <v>9</v>
      </c>
      <c r="I477" s="74">
        <v>15</v>
      </c>
      <c r="J477" s="74">
        <v>15</v>
      </c>
      <c r="K477" s="74">
        <v>15</v>
      </c>
      <c r="L477" s="74">
        <v>15</v>
      </c>
      <c r="M477" s="74">
        <v>9</v>
      </c>
      <c r="N477" s="74">
        <v>6</v>
      </c>
      <c r="O477" s="74">
        <v>18</v>
      </c>
      <c r="P477" s="74">
        <v>15</v>
      </c>
      <c r="Q477" s="74">
        <v>15</v>
      </c>
      <c r="R477" s="74">
        <v>9</v>
      </c>
      <c r="S477" s="74">
        <v>9</v>
      </c>
      <c r="T477" s="74">
        <v>6</v>
      </c>
      <c r="U477" s="74">
        <v>3</v>
      </c>
      <c r="V477" s="74">
        <v>18</v>
      </c>
      <c r="W477" s="74">
        <v>9</v>
      </c>
      <c r="X477" s="74">
        <v>15</v>
      </c>
      <c r="Y477" s="74">
        <v>6</v>
      </c>
      <c r="Z477" s="74">
        <v>6</v>
      </c>
      <c r="AA477" s="74">
        <v>3</v>
      </c>
      <c r="AB477" s="74">
        <v>3</v>
      </c>
      <c r="AC477" s="74">
        <v>19</v>
      </c>
      <c r="AD477" s="74">
        <v>7</v>
      </c>
      <c r="AE477" s="74">
        <v>15</v>
      </c>
      <c r="AF477" s="74">
        <v>6</v>
      </c>
      <c r="AG477" s="74">
        <v>6</v>
      </c>
      <c r="AH477" s="74">
        <v>3</v>
      </c>
      <c r="AI477" s="74">
        <v>9</v>
      </c>
      <c r="AJ477" s="74">
        <v>15</v>
      </c>
      <c r="AK477" s="74">
        <v>15</v>
      </c>
      <c r="AL477" s="74">
        <v>15</v>
      </c>
      <c r="AM477" s="74">
        <v>9</v>
      </c>
      <c r="AN477" s="74">
        <v>9</v>
      </c>
      <c r="AO477">
        <v>9</v>
      </c>
      <c r="AP477">
        <v>9</v>
      </c>
      <c r="AQ477">
        <v>9</v>
      </c>
      <c r="AR477">
        <v>3</v>
      </c>
      <c r="AS477">
        <v>15</v>
      </c>
      <c r="AT477">
        <v>15</v>
      </c>
      <c r="AU477">
        <v>15</v>
      </c>
      <c r="AV477">
        <v>9</v>
      </c>
      <c r="AW477">
        <v>9</v>
      </c>
      <c r="AX477">
        <v>9</v>
      </c>
      <c r="AY477">
        <v>9</v>
      </c>
      <c r="AZ477">
        <v>3</v>
      </c>
    </row>
    <row r="478" spans="1:52" ht="16.5" x14ac:dyDescent="0.2">
      <c r="A478" s="74">
        <v>10474</v>
      </c>
      <c r="B478" s="74" t="s">
        <v>2593</v>
      </c>
      <c r="C478" s="74" t="s">
        <v>2103</v>
      </c>
      <c r="D478" s="74">
        <v>15</v>
      </c>
      <c r="E478" s="74">
        <v>15</v>
      </c>
      <c r="F478" s="74">
        <v>15</v>
      </c>
      <c r="G478" s="74">
        <v>15</v>
      </c>
      <c r="H478" s="74">
        <v>9</v>
      </c>
      <c r="I478" s="74">
        <v>15</v>
      </c>
      <c r="J478" s="74">
        <v>15</v>
      </c>
      <c r="K478" s="74">
        <v>15</v>
      </c>
      <c r="L478" s="74">
        <v>15</v>
      </c>
      <c r="M478" s="74">
        <v>9</v>
      </c>
      <c r="N478" s="74">
        <v>6</v>
      </c>
      <c r="O478" s="74">
        <v>18</v>
      </c>
      <c r="P478" s="74">
        <v>15</v>
      </c>
      <c r="Q478" s="74">
        <v>15</v>
      </c>
      <c r="R478" s="74">
        <v>9</v>
      </c>
      <c r="S478" s="74">
        <v>9</v>
      </c>
      <c r="T478" s="74">
        <v>6</v>
      </c>
      <c r="U478" s="74">
        <v>3</v>
      </c>
      <c r="V478" s="74">
        <v>18</v>
      </c>
      <c r="W478" s="74">
        <v>9</v>
      </c>
      <c r="X478" s="74">
        <v>15</v>
      </c>
      <c r="Y478" s="74">
        <v>6</v>
      </c>
      <c r="Z478" s="74">
        <v>6</v>
      </c>
      <c r="AA478" s="74">
        <v>3</v>
      </c>
      <c r="AB478" s="74">
        <v>3</v>
      </c>
      <c r="AC478" s="74">
        <v>20</v>
      </c>
      <c r="AD478" s="74">
        <v>7</v>
      </c>
      <c r="AE478" s="74">
        <v>15</v>
      </c>
      <c r="AF478" s="74">
        <v>6</v>
      </c>
      <c r="AG478" s="74">
        <v>6</v>
      </c>
      <c r="AH478" s="74">
        <v>3</v>
      </c>
      <c r="AI478" s="74">
        <v>9</v>
      </c>
      <c r="AJ478" s="74">
        <v>15</v>
      </c>
      <c r="AK478" s="74">
        <v>15</v>
      </c>
      <c r="AL478" s="74">
        <v>15</v>
      </c>
      <c r="AM478" s="74">
        <v>9</v>
      </c>
      <c r="AN478" s="74">
        <v>9</v>
      </c>
      <c r="AO478">
        <v>9</v>
      </c>
      <c r="AP478">
        <v>9</v>
      </c>
      <c r="AQ478">
        <v>9</v>
      </c>
      <c r="AR478">
        <v>3</v>
      </c>
      <c r="AS478">
        <v>15</v>
      </c>
      <c r="AT478">
        <v>15</v>
      </c>
      <c r="AU478">
        <v>15</v>
      </c>
      <c r="AV478">
        <v>9</v>
      </c>
      <c r="AW478">
        <v>9</v>
      </c>
      <c r="AX478">
        <v>9</v>
      </c>
      <c r="AY478">
        <v>9</v>
      </c>
      <c r="AZ478">
        <v>3</v>
      </c>
    </row>
    <row r="479" spans="1:52" ht="16.5" x14ac:dyDescent="0.2">
      <c r="A479" s="74">
        <v>10475</v>
      </c>
      <c r="B479" s="74" t="s">
        <v>2594</v>
      </c>
      <c r="C479" s="74" t="s">
        <v>2103</v>
      </c>
      <c r="D479" s="74">
        <v>15</v>
      </c>
      <c r="E479" s="74">
        <v>15</v>
      </c>
      <c r="F479" s="74">
        <v>15</v>
      </c>
      <c r="G479" s="74">
        <v>15</v>
      </c>
      <c r="H479" s="74">
        <v>9</v>
      </c>
      <c r="I479" s="74">
        <v>15</v>
      </c>
      <c r="J479" s="74">
        <v>15</v>
      </c>
      <c r="K479" s="74">
        <v>15</v>
      </c>
      <c r="L479" s="74">
        <v>15</v>
      </c>
      <c r="M479" s="74">
        <v>9</v>
      </c>
      <c r="N479" s="74">
        <v>6</v>
      </c>
      <c r="O479" s="74">
        <v>18</v>
      </c>
      <c r="P479" s="74">
        <v>15</v>
      </c>
      <c r="Q479" s="74">
        <v>15</v>
      </c>
      <c r="R479" s="74">
        <v>9</v>
      </c>
      <c r="S479" s="74">
        <v>9</v>
      </c>
      <c r="T479" s="74">
        <v>6</v>
      </c>
      <c r="U479" s="74">
        <v>3</v>
      </c>
      <c r="V479" s="74">
        <v>18</v>
      </c>
      <c r="W479" s="74">
        <v>9</v>
      </c>
      <c r="X479" s="74">
        <v>15</v>
      </c>
      <c r="Y479" s="74">
        <v>6</v>
      </c>
      <c r="Z479" s="74">
        <v>6</v>
      </c>
      <c r="AA479" s="74">
        <v>3</v>
      </c>
      <c r="AB479" s="74">
        <v>3</v>
      </c>
      <c r="AC479" s="74">
        <v>21</v>
      </c>
      <c r="AD479" s="74">
        <v>7</v>
      </c>
      <c r="AE479" s="74">
        <v>15</v>
      </c>
      <c r="AF479" s="74">
        <v>6</v>
      </c>
      <c r="AG479" s="74">
        <v>6</v>
      </c>
      <c r="AH479" s="74">
        <v>3</v>
      </c>
      <c r="AI479" s="74">
        <v>9</v>
      </c>
      <c r="AJ479" s="74">
        <v>15</v>
      </c>
      <c r="AK479" s="74">
        <v>15</v>
      </c>
      <c r="AL479" s="74">
        <v>15</v>
      </c>
      <c r="AM479" s="74">
        <v>9</v>
      </c>
      <c r="AN479" s="74">
        <v>9</v>
      </c>
      <c r="AO479">
        <v>9</v>
      </c>
      <c r="AP479">
        <v>9</v>
      </c>
      <c r="AQ479">
        <v>9</v>
      </c>
      <c r="AR479">
        <v>3</v>
      </c>
      <c r="AS479">
        <v>15</v>
      </c>
      <c r="AT479">
        <v>15</v>
      </c>
      <c r="AU479">
        <v>15</v>
      </c>
      <c r="AV479">
        <v>9</v>
      </c>
      <c r="AW479">
        <v>9</v>
      </c>
      <c r="AX479">
        <v>9</v>
      </c>
      <c r="AY479">
        <v>9</v>
      </c>
      <c r="AZ479">
        <v>3</v>
      </c>
    </row>
    <row r="480" spans="1:52" ht="16.5" x14ac:dyDescent="0.2">
      <c r="A480" s="74">
        <v>10476</v>
      </c>
      <c r="B480" s="74" t="s">
        <v>2595</v>
      </c>
      <c r="C480" s="74" t="s">
        <v>2095</v>
      </c>
      <c r="D480" s="74">
        <v>15</v>
      </c>
      <c r="E480" s="74">
        <v>15</v>
      </c>
      <c r="F480" s="74">
        <v>15</v>
      </c>
      <c r="G480" s="74">
        <v>15</v>
      </c>
      <c r="H480" s="74">
        <v>9</v>
      </c>
      <c r="I480" s="74">
        <v>15</v>
      </c>
      <c r="J480" s="74">
        <v>15</v>
      </c>
      <c r="K480" s="74">
        <v>15</v>
      </c>
      <c r="L480" s="74">
        <v>15</v>
      </c>
      <c r="M480" s="74">
        <v>9</v>
      </c>
      <c r="N480" s="74">
        <v>6</v>
      </c>
      <c r="O480" s="74">
        <v>19</v>
      </c>
      <c r="P480" s="74">
        <v>15</v>
      </c>
      <c r="Q480" s="74">
        <v>15</v>
      </c>
      <c r="R480" s="74">
        <v>9</v>
      </c>
      <c r="S480" s="74">
        <v>9</v>
      </c>
      <c r="T480" s="74">
        <v>6</v>
      </c>
      <c r="U480" s="74">
        <v>3</v>
      </c>
      <c r="V480" s="74">
        <v>18</v>
      </c>
      <c r="W480" s="74">
        <v>9</v>
      </c>
      <c r="X480" s="74">
        <v>15</v>
      </c>
      <c r="Y480" s="74">
        <v>6</v>
      </c>
      <c r="Z480" s="74">
        <v>6</v>
      </c>
      <c r="AA480" s="74">
        <v>3</v>
      </c>
      <c r="AB480" s="74">
        <v>3</v>
      </c>
      <c r="AC480" s="74">
        <v>21</v>
      </c>
      <c r="AD480" s="74">
        <v>7</v>
      </c>
      <c r="AE480" s="74">
        <v>15</v>
      </c>
      <c r="AF480" s="74">
        <v>6</v>
      </c>
      <c r="AG480" s="74">
        <v>6</v>
      </c>
      <c r="AH480" s="74">
        <v>3</v>
      </c>
      <c r="AI480" s="74">
        <v>9</v>
      </c>
      <c r="AJ480" s="74">
        <v>15</v>
      </c>
      <c r="AK480" s="74">
        <v>15</v>
      </c>
      <c r="AL480" s="74">
        <v>15</v>
      </c>
      <c r="AM480" s="74">
        <v>9</v>
      </c>
      <c r="AN480" s="74">
        <v>9</v>
      </c>
      <c r="AO480">
        <v>9</v>
      </c>
      <c r="AP480">
        <v>9</v>
      </c>
      <c r="AQ480">
        <v>9</v>
      </c>
      <c r="AR480">
        <v>3</v>
      </c>
      <c r="AS480">
        <v>15</v>
      </c>
      <c r="AT480">
        <v>15</v>
      </c>
      <c r="AU480">
        <v>15</v>
      </c>
      <c r="AV480">
        <v>9</v>
      </c>
      <c r="AW480">
        <v>9</v>
      </c>
      <c r="AX480">
        <v>9</v>
      </c>
      <c r="AY480">
        <v>9</v>
      </c>
      <c r="AZ480">
        <v>3</v>
      </c>
    </row>
    <row r="481" spans="1:52" ht="16.5" x14ac:dyDescent="0.2">
      <c r="A481" s="74">
        <v>10477</v>
      </c>
      <c r="B481" s="74" t="s">
        <v>2596</v>
      </c>
      <c r="C481" s="74" t="s">
        <v>2095</v>
      </c>
      <c r="D481" s="74">
        <v>15</v>
      </c>
      <c r="E481" s="74">
        <v>15</v>
      </c>
      <c r="F481" s="74">
        <v>15</v>
      </c>
      <c r="G481" s="74">
        <v>15</v>
      </c>
      <c r="H481" s="74">
        <v>9</v>
      </c>
      <c r="I481" s="74">
        <v>15</v>
      </c>
      <c r="J481" s="74">
        <v>15</v>
      </c>
      <c r="K481" s="74">
        <v>15</v>
      </c>
      <c r="L481" s="74">
        <v>15</v>
      </c>
      <c r="M481" s="74">
        <v>9</v>
      </c>
      <c r="N481" s="74">
        <v>6</v>
      </c>
      <c r="O481" s="74">
        <v>20</v>
      </c>
      <c r="P481" s="74">
        <v>15</v>
      </c>
      <c r="Q481" s="74">
        <v>15</v>
      </c>
      <c r="R481" s="74">
        <v>9</v>
      </c>
      <c r="S481" s="74">
        <v>9</v>
      </c>
      <c r="T481" s="74">
        <v>6</v>
      </c>
      <c r="U481" s="74">
        <v>3</v>
      </c>
      <c r="V481" s="74">
        <v>18</v>
      </c>
      <c r="W481" s="74">
        <v>9</v>
      </c>
      <c r="X481" s="74">
        <v>15</v>
      </c>
      <c r="Y481" s="74">
        <v>6</v>
      </c>
      <c r="Z481" s="74">
        <v>6</v>
      </c>
      <c r="AA481" s="74">
        <v>3</v>
      </c>
      <c r="AB481" s="74">
        <v>3</v>
      </c>
      <c r="AC481" s="74">
        <v>21</v>
      </c>
      <c r="AD481" s="74">
        <v>7</v>
      </c>
      <c r="AE481" s="74">
        <v>15</v>
      </c>
      <c r="AF481" s="74">
        <v>6</v>
      </c>
      <c r="AG481" s="74">
        <v>6</v>
      </c>
      <c r="AH481" s="74">
        <v>3</v>
      </c>
      <c r="AI481" s="74">
        <v>9</v>
      </c>
      <c r="AJ481" s="74">
        <v>15</v>
      </c>
      <c r="AK481" s="74">
        <v>15</v>
      </c>
      <c r="AL481" s="74">
        <v>15</v>
      </c>
      <c r="AM481" s="74">
        <v>9</v>
      </c>
      <c r="AN481" s="74">
        <v>9</v>
      </c>
      <c r="AO481">
        <v>9</v>
      </c>
      <c r="AP481">
        <v>9</v>
      </c>
      <c r="AQ481">
        <v>9</v>
      </c>
      <c r="AR481">
        <v>3</v>
      </c>
      <c r="AS481">
        <v>15</v>
      </c>
      <c r="AT481">
        <v>15</v>
      </c>
      <c r="AU481">
        <v>15</v>
      </c>
      <c r="AV481">
        <v>9</v>
      </c>
      <c r="AW481">
        <v>9</v>
      </c>
      <c r="AX481">
        <v>9</v>
      </c>
      <c r="AY481">
        <v>9</v>
      </c>
      <c r="AZ481">
        <v>3</v>
      </c>
    </row>
    <row r="482" spans="1:52" ht="16.5" x14ac:dyDescent="0.2">
      <c r="A482" s="74">
        <v>10478</v>
      </c>
      <c r="B482" s="74" t="s">
        <v>2597</v>
      </c>
      <c r="C482" s="74" t="s">
        <v>2095</v>
      </c>
      <c r="D482" s="74">
        <v>15</v>
      </c>
      <c r="E482" s="74">
        <v>15</v>
      </c>
      <c r="F482" s="74">
        <v>15</v>
      </c>
      <c r="G482" s="74">
        <v>15</v>
      </c>
      <c r="H482" s="74">
        <v>9</v>
      </c>
      <c r="I482" s="74">
        <v>15</v>
      </c>
      <c r="J482" s="74">
        <v>15</v>
      </c>
      <c r="K482" s="74">
        <v>15</v>
      </c>
      <c r="L482" s="74">
        <v>15</v>
      </c>
      <c r="M482" s="74">
        <v>9</v>
      </c>
      <c r="N482" s="74">
        <v>6</v>
      </c>
      <c r="O482" s="74">
        <v>21</v>
      </c>
      <c r="P482" s="74">
        <v>15</v>
      </c>
      <c r="Q482" s="74">
        <v>15</v>
      </c>
      <c r="R482" s="74">
        <v>9</v>
      </c>
      <c r="S482" s="74">
        <v>9</v>
      </c>
      <c r="T482" s="74">
        <v>6</v>
      </c>
      <c r="U482" s="74">
        <v>3</v>
      </c>
      <c r="V482" s="74">
        <v>18</v>
      </c>
      <c r="W482" s="74">
        <v>9</v>
      </c>
      <c r="X482" s="74">
        <v>15</v>
      </c>
      <c r="Y482" s="74">
        <v>6</v>
      </c>
      <c r="Z482" s="74">
        <v>6</v>
      </c>
      <c r="AA482" s="74">
        <v>3</v>
      </c>
      <c r="AB482" s="74">
        <v>3</v>
      </c>
      <c r="AC482" s="74">
        <v>21</v>
      </c>
      <c r="AD482" s="74">
        <v>7</v>
      </c>
      <c r="AE482" s="74">
        <v>15</v>
      </c>
      <c r="AF482" s="74">
        <v>6</v>
      </c>
      <c r="AG482" s="74">
        <v>6</v>
      </c>
      <c r="AH482" s="74">
        <v>3</v>
      </c>
      <c r="AI482" s="74">
        <v>9</v>
      </c>
      <c r="AJ482" s="74">
        <v>15</v>
      </c>
      <c r="AK482" s="74">
        <v>15</v>
      </c>
      <c r="AL482" s="74">
        <v>15</v>
      </c>
      <c r="AM482" s="74">
        <v>9</v>
      </c>
      <c r="AN482" s="74">
        <v>9</v>
      </c>
      <c r="AO482">
        <v>9</v>
      </c>
      <c r="AP482">
        <v>9</v>
      </c>
      <c r="AQ482">
        <v>9</v>
      </c>
      <c r="AR482">
        <v>3</v>
      </c>
      <c r="AS482">
        <v>15</v>
      </c>
      <c r="AT482">
        <v>15</v>
      </c>
      <c r="AU482">
        <v>15</v>
      </c>
      <c r="AV482">
        <v>9</v>
      </c>
      <c r="AW482">
        <v>9</v>
      </c>
      <c r="AX482">
        <v>9</v>
      </c>
      <c r="AY482">
        <v>9</v>
      </c>
      <c r="AZ482">
        <v>3</v>
      </c>
    </row>
    <row r="483" spans="1:52" ht="16.5" x14ac:dyDescent="0.2">
      <c r="A483" s="74">
        <v>10479</v>
      </c>
      <c r="B483" s="74" t="s">
        <v>2598</v>
      </c>
      <c r="C483" s="74" t="s">
        <v>3488</v>
      </c>
      <c r="D483" s="74">
        <v>15</v>
      </c>
      <c r="E483" s="74">
        <v>15</v>
      </c>
      <c r="F483" s="74">
        <v>15</v>
      </c>
      <c r="G483" s="74">
        <v>15</v>
      </c>
      <c r="H483" s="74">
        <v>9</v>
      </c>
      <c r="I483" s="74">
        <v>15</v>
      </c>
      <c r="J483" s="74">
        <v>15</v>
      </c>
      <c r="K483" s="74">
        <v>15</v>
      </c>
      <c r="L483" s="74">
        <v>15</v>
      </c>
      <c r="M483" s="74">
        <v>9</v>
      </c>
      <c r="N483" s="74">
        <v>7</v>
      </c>
      <c r="O483" s="74">
        <v>21</v>
      </c>
      <c r="P483" s="74">
        <v>15</v>
      </c>
      <c r="Q483" s="74">
        <v>15</v>
      </c>
      <c r="R483" s="74">
        <v>9</v>
      </c>
      <c r="S483" s="74">
        <v>9</v>
      </c>
      <c r="T483" s="74">
        <v>7</v>
      </c>
      <c r="U483" s="74">
        <v>3</v>
      </c>
      <c r="V483" s="74">
        <v>18</v>
      </c>
      <c r="W483" s="74">
        <v>9</v>
      </c>
      <c r="X483" s="74">
        <v>15</v>
      </c>
      <c r="Y483" s="74">
        <v>6</v>
      </c>
      <c r="Z483" s="74">
        <v>6</v>
      </c>
      <c r="AA483" s="74">
        <v>3</v>
      </c>
      <c r="AB483" s="74">
        <v>3</v>
      </c>
      <c r="AC483" s="74">
        <v>21</v>
      </c>
      <c r="AD483" s="74">
        <v>7</v>
      </c>
      <c r="AE483" s="74">
        <v>15</v>
      </c>
      <c r="AF483" s="74">
        <v>6</v>
      </c>
      <c r="AG483" s="74">
        <v>6</v>
      </c>
      <c r="AH483" s="74">
        <v>3</v>
      </c>
      <c r="AI483" s="74">
        <v>9</v>
      </c>
      <c r="AJ483" s="74">
        <v>15</v>
      </c>
      <c r="AK483" s="74">
        <v>15</v>
      </c>
      <c r="AL483" s="74">
        <v>15</v>
      </c>
      <c r="AM483" s="74">
        <v>9</v>
      </c>
      <c r="AN483" s="74">
        <v>9</v>
      </c>
      <c r="AO483">
        <v>9</v>
      </c>
      <c r="AP483">
        <v>9</v>
      </c>
      <c r="AQ483">
        <v>9</v>
      </c>
      <c r="AR483">
        <v>3</v>
      </c>
      <c r="AS483">
        <v>15</v>
      </c>
      <c r="AT483">
        <v>15</v>
      </c>
      <c r="AU483">
        <v>15</v>
      </c>
      <c r="AV483">
        <v>9</v>
      </c>
      <c r="AW483">
        <v>9</v>
      </c>
      <c r="AX483">
        <v>9</v>
      </c>
      <c r="AY483">
        <v>9</v>
      </c>
      <c r="AZ483">
        <v>3</v>
      </c>
    </row>
    <row r="484" spans="1:52" ht="16.5" x14ac:dyDescent="0.2">
      <c r="A484" s="74">
        <v>10480</v>
      </c>
      <c r="B484" s="74" t="s">
        <v>2599</v>
      </c>
      <c r="C484" s="74" t="s">
        <v>3488</v>
      </c>
      <c r="D484" s="74">
        <v>15</v>
      </c>
      <c r="E484" s="74">
        <v>15</v>
      </c>
      <c r="F484" s="74">
        <v>15</v>
      </c>
      <c r="G484" s="74">
        <v>15</v>
      </c>
      <c r="H484" s="74">
        <v>9</v>
      </c>
      <c r="I484" s="74">
        <v>15</v>
      </c>
      <c r="J484" s="74">
        <v>15</v>
      </c>
      <c r="K484" s="74">
        <v>15</v>
      </c>
      <c r="L484" s="74">
        <v>15</v>
      </c>
      <c r="M484" s="74">
        <v>9</v>
      </c>
      <c r="N484" s="74">
        <v>8</v>
      </c>
      <c r="O484" s="74">
        <v>21</v>
      </c>
      <c r="P484" s="74">
        <v>15</v>
      </c>
      <c r="Q484" s="74">
        <v>15</v>
      </c>
      <c r="R484" s="74">
        <v>9</v>
      </c>
      <c r="S484" s="74">
        <v>9</v>
      </c>
      <c r="T484" s="74">
        <v>8</v>
      </c>
      <c r="U484" s="74">
        <v>3</v>
      </c>
      <c r="V484" s="74">
        <v>18</v>
      </c>
      <c r="W484" s="74">
        <v>9</v>
      </c>
      <c r="X484" s="74">
        <v>15</v>
      </c>
      <c r="Y484" s="74">
        <v>6</v>
      </c>
      <c r="Z484" s="74">
        <v>6</v>
      </c>
      <c r="AA484" s="74">
        <v>3</v>
      </c>
      <c r="AB484" s="74">
        <v>3</v>
      </c>
      <c r="AC484" s="74">
        <v>21</v>
      </c>
      <c r="AD484" s="74">
        <v>7</v>
      </c>
      <c r="AE484" s="74">
        <v>15</v>
      </c>
      <c r="AF484" s="74">
        <v>6</v>
      </c>
      <c r="AG484" s="74">
        <v>6</v>
      </c>
      <c r="AH484" s="74">
        <v>3</v>
      </c>
      <c r="AI484" s="74">
        <v>9</v>
      </c>
      <c r="AJ484" s="74">
        <v>15</v>
      </c>
      <c r="AK484" s="74">
        <v>15</v>
      </c>
      <c r="AL484" s="74">
        <v>15</v>
      </c>
      <c r="AM484" s="74">
        <v>9</v>
      </c>
      <c r="AN484" s="74">
        <v>9</v>
      </c>
      <c r="AO484">
        <v>9</v>
      </c>
      <c r="AP484">
        <v>9</v>
      </c>
      <c r="AQ484">
        <v>9</v>
      </c>
      <c r="AR484">
        <v>3</v>
      </c>
      <c r="AS484">
        <v>15</v>
      </c>
      <c r="AT484">
        <v>15</v>
      </c>
      <c r="AU484">
        <v>15</v>
      </c>
      <c r="AV484">
        <v>9</v>
      </c>
      <c r="AW484">
        <v>9</v>
      </c>
      <c r="AX484">
        <v>9</v>
      </c>
      <c r="AY484">
        <v>9</v>
      </c>
      <c r="AZ484">
        <v>3</v>
      </c>
    </row>
    <row r="485" spans="1:52" ht="16.5" x14ac:dyDescent="0.2">
      <c r="A485" s="74">
        <v>10481</v>
      </c>
      <c r="B485" s="74" t="s">
        <v>2600</v>
      </c>
      <c r="C485" s="74" t="s">
        <v>3488</v>
      </c>
      <c r="D485" s="74">
        <v>15</v>
      </c>
      <c r="E485" s="74">
        <v>15</v>
      </c>
      <c r="F485" s="74">
        <v>15</v>
      </c>
      <c r="G485" s="74">
        <v>15</v>
      </c>
      <c r="H485" s="74">
        <v>9</v>
      </c>
      <c r="I485" s="74">
        <v>15</v>
      </c>
      <c r="J485" s="74">
        <v>15</v>
      </c>
      <c r="K485" s="74">
        <v>15</v>
      </c>
      <c r="L485" s="74">
        <v>15</v>
      </c>
      <c r="M485" s="74">
        <v>9</v>
      </c>
      <c r="N485" s="74">
        <v>9</v>
      </c>
      <c r="O485" s="74">
        <v>21</v>
      </c>
      <c r="P485" s="74">
        <v>15</v>
      </c>
      <c r="Q485" s="74">
        <v>15</v>
      </c>
      <c r="R485" s="74">
        <v>9</v>
      </c>
      <c r="S485" s="74">
        <v>9</v>
      </c>
      <c r="T485" s="74">
        <v>9</v>
      </c>
      <c r="U485" s="74">
        <v>3</v>
      </c>
      <c r="V485" s="74">
        <v>18</v>
      </c>
      <c r="W485" s="74">
        <v>9</v>
      </c>
      <c r="X485" s="74">
        <v>15</v>
      </c>
      <c r="Y485" s="74">
        <v>6</v>
      </c>
      <c r="Z485" s="74">
        <v>6</v>
      </c>
      <c r="AA485" s="74">
        <v>3</v>
      </c>
      <c r="AB485" s="74">
        <v>3</v>
      </c>
      <c r="AC485" s="74">
        <v>21</v>
      </c>
      <c r="AD485" s="74">
        <v>7</v>
      </c>
      <c r="AE485" s="74">
        <v>15</v>
      </c>
      <c r="AF485" s="74">
        <v>6</v>
      </c>
      <c r="AG485" s="74">
        <v>6</v>
      </c>
      <c r="AH485" s="74">
        <v>3</v>
      </c>
      <c r="AI485" s="74">
        <v>9</v>
      </c>
      <c r="AJ485" s="74">
        <v>15</v>
      </c>
      <c r="AK485" s="74">
        <v>15</v>
      </c>
      <c r="AL485" s="74">
        <v>15</v>
      </c>
      <c r="AM485" s="74">
        <v>9</v>
      </c>
      <c r="AN485" s="74">
        <v>9</v>
      </c>
      <c r="AO485">
        <v>9</v>
      </c>
      <c r="AP485">
        <v>9</v>
      </c>
      <c r="AQ485">
        <v>9</v>
      </c>
      <c r="AR485">
        <v>3</v>
      </c>
      <c r="AS485">
        <v>15</v>
      </c>
      <c r="AT485">
        <v>15</v>
      </c>
      <c r="AU485">
        <v>15</v>
      </c>
      <c r="AV485">
        <v>9</v>
      </c>
      <c r="AW485">
        <v>9</v>
      </c>
      <c r="AX485">
        <v>9</v>
      </c>
      <c r="AY485">
        <v>9</v>
      </c>
      <c r="AZ485">
        <v>3</v>
      </c>
    </row>
    <row r="486" spans="1:52" ht="16.5" x14ac:dyDescent="0.2">
      <c r="A486" s="74">
        <v>10482</v>
      </c>
      <c r="B486" s="74" t="s">
        <v>2601</v>
      </c>
      <c r="C486" s="74" t="s">
        <v>2100</v>
      </c>
      <c r="D486" s="74">
        <v>15</v>
      </c>
      <c r="E486" s="74">
        <v>15</v>
      </c>
      <c r="F486" s="74">
        <v>15</v>
      </c>
      <c r="G486" s="74">
        <v>15</v>
      </c>
      <c r="H486" s="74">
        <v>9</v>
      </c>
      <c r="I486" s="74">
        <v>15</v>
      </c>
      <c r="J486" s="74">
        <v>15</v>
      </c>
      <c r="K486" s="74">
        <v>15</v>
      </c>
      <c r="L486" s="74">
        <v>15</v>
      </c>
      <c r="M486" s="74">
        <v>9</v>
      </c>
      <c r="N486" s="74">
        <v>9</v>
      </c>
      <c r="O486" s="74">
        <v>21</v>
      </c>
      <c r="P486" s="74">
        <v>15</v>
      </c>
      <c r="Q486" s="74">
        <v>15</v>
      </c>
      <c r="R486" s="74">
        <v>9</v>
      </c>
      <c r="S486" s="74">
        <v>9</v>
      </c>
      <c r="T486" s="74">
        <v>9</v>
      </c>
      <c r="U486" s="74">
        <v>3</v>
      </c>
      <c r="V486" s="74">
        <v>19</v>
      </c>
      <c r="W486" s="74">
        <v>9</v>
      </c>
      <c r="X486" s="74">
        <v>15</v>
      </c>
      <c r="Y486" s="74">
        <v>6</v>
      </c>
      <c r="Z486" s="74">
        <v>6</v>
      </c>
      <c r="AA486" s="74">
        <v>3</v>
      </c>
      <c r="AB486" s="74">
        <v>3</v>
      </c>
      <c r="AC486" s="74">
        <v>21</v>
      </c>
      <c r="AD486" s="74">
        <v>7</v>
      </c>
      <c r="AE486" s="74">
        <v>15</v>
      </c>
      <c r="AF486" s="74">
        <v>6</v>
      </c>
      <c r="AG486" s="74">
        <v>6</v>
      </c>
      <c r="AH486" s="74">
        <v>3</v>
      </c>
      <c r="AI486" s="74">
        <v>9</v>
      </c>
      <c r="AJ486" s="74">
        <v>15</v>
      </c>
      <c r="AK486" s="74">
        <v>15</v>
      </c>
      <c r="AL486" s="74">
        <v>15</v>
      </c>
      <c r="AM486" s="74">
        <v>9</v>
      </c>
      <c r="AN486" s="74">
        <v>9</v>
      </c>
      <c r="AO486">
        <v>9</v>
      </c>
      <c r="AP486">
        <v>9</v>
      </c>
      <c r="AQ486">
        <v>9</v>
      </c>
      <c r="AR486">
        <v>3</v>
      </c>
      <c r="AS486">
        <v>15</v>
      </c>
      <c r="AT486">
        <v>15</v>
      </c>
      <c r="AU486">
        <v>15</v>
      </c>
      <c r="AV486">
        <v>9</v>
      </c>
      <c r="AW486">
        <v>9</v>
      </c>
      <c r="AX486">
        <v>9</v>
      </c>
      <c r="AY486">
        <v>9</v>
      </c>
      <c r="AZ486">
        <v>3</v>
      </c>
    </row>
    <row r="487" spans="1:52" ht="16.5" x14ac:dyDescent="0.2">
      <c r="A487" s="74">
        <v>10483</v>
      </c>
      <c r="B487" s="74" t="s">
        <v>2602</v>
      </c>
      <c r="C487" s="74" t="s">
        <v>2100</v>
      </c>
      <c r="D487" s="74">
        <v>15</v>
      </c>
      <c r="E487" s="74">
        <v>15</v>
      </c>
      <c r="F487" s="74">
        <v>15</v>
      </c>
      <c r="G487" s="74">
        <v>15</v>
      </c>
      <c r="H487" s="74">
        <v>9</v>
      </c>
      <c r="I487" s="74">
        <v>15</v>
      </c>
      <c r="J487" s="74">
        <v>15</v>
      </c>
      <c r="K487" s="74">
        <v>15</v>
      </c>
      <c r="L487" s="74">
        <v>15</v>
      </c>
      <c r="M487" s="74">
        <v>9</v>
      </c>
      <c r="N487" s="74">
        <v>9</v>
      </c>
      <c r="O487" s="74">
        <v>21</v>
      </c>
      <c r="P487" s="74">
        <v>15</v>
      </c>
      <c r="Q487" s="74">
        <v>15</v>
      </c>
      <c r="R487" s="74">
        <v>9</v>
      </c>
      <c r="S487" s="74">
        <v>9</v>
      </c>
      <c r="T487" s="74">
        <v>9</v>
      </c>
      <c r="U487" s="74">
        <v>3</v>
      </c>
      <c r="V487" s="74">
        <v>20</v>
      </c>
      <c r="W487" s="74">
        <v>9</v>
      </c>
      <c r="X487" s="74">
        <v>15</v>
      </c>
      <c r="Y487" s="74">
        <v>6</v>
      </c>
      <c r="Z487" s="74">
        <v>6</v>
      </c>
      <c r="AA487" s="74">
        <v>3</v>
      </c>
      <c r="AB487" s="74">
        <v>3</v>
      </c>
      <c r="AC487" s="74">
        <v>21</v>
      </c>
      <c r="AD487" s="74">
        <v>7</v>
      </c>
      <c r="AE487" s="74">
        <v>15</v>
      </c>
      <c r="AF487" s="74">
        <v>6</v>
      </c>
      <c r="AG487" s="74">
        <v>6</v>
      </c>
      <c r="AH487" s="74">
        <v>3</v>
      </c>
      <c r="AI487" s="74">
        <v>9</v>
      </c>
      <c r="AJ487" s="74">
        <v>15</v>
      </c>
      <c r="AK487" s="74">
        <v>15</v>
      </c>
      <c r="AL487" s="74">
        <v>15</v>
      </c>
      <c r="AM487" s="74">
        <v>9</v>
      </c>
      <c r="AN487" s="74">
        <v>9</v>
      </c>
      <c r="AO487">
        <v>9</v>
      </c>
      <c r="AP487">
        <v>9</v>
      </c>
      <c r="AQ487">
        <v>9</v>
      </c>
      <c r="AR487">
        <v>3</v>
      </c>
      <c r="AS487">
        <v>15</v>
      </c>
      <c r="AT487">
        <v>15</v>
      </c>
      <c r="AU487">
        <v>15</v>
      </c>
      <c r="AV487">
        <v>9</v>
      </c>
      <c r="AW487">
        <v>9</v>
      </c>
      <c r="AX487">
        <v>9</v>
      </c>
      <c r="AY487">
        <v>9</v>
      </c>
      <c r="AZ487">
        <v>3</v>
      </c>
    </row>
    <row r="488" spans="1:52" ht="16.5" x14ac:dyDescent="0.2">
      <c r="A488" s="74">
        <v>10484</v>
      </c>
      <c r="B488" s="74" t="s">
        <v>2603</v>
      </c>
      <c r="C488" s="74" t="s">
        <v>2100</v>
      </c>
      <c r="D488" s="74">
        <v>15</v>
      </c>
      <c r="E488" s="74">
        <v>15</v>
      </c>
      <c r="F488" s="74">
        <v>15</v>
      </c>
      <c r="G488" s="74">
        <v>15</v>
      </c>
      <c r="H488" s="74">
        <v>9</v>
      </c>
      <c r="I488" s="74">
        <v>15</v>
      </c>
      <c r="J488" s="74">
        <v>15</v>
      </c>
      <c r="K488" s="74">
        <v>15</v>
      </c>
      <c r="L488" s="74">
        <v>15</v>
      </c>
      <c r="M488" s="74">
        <v>9</v>
      </c>
      <c r="N488" s="74">
        <v>9</v>
      </c>
      <c r="O488" s="74">
        <v>21</v>
      </c>
      <c r="P488" s="74">
        <v>15</v>
      </c>
      <c r="Q488" s="74">
        <v>15</v>
      </c>
      <c r="R488" s="74">
        <v>9</v>
      </c>
      <c r="S488" s="74">
        <v>9</v>
      </c>
      <c r="T488" s="74">
        <v>9</v>
      </c>
      <c r="U488" s="74">
        <v>3</v>
      </c>
      <c r="V488" s="74">
        <v>21</v>
      </c>
      <c r="W488" s="74">
        <v>9</v>
      </c>
      <c r="X488" s="74">
        <v>15</v>
      </c>
      <c r="Y488" s="74">
        <v>6</v>
      </c>
      <c r="Z488" s="74">
        <v>6</v>
      </c>
      <c r="AA488" s="74">
        <v>3</v>
      </c>
      <c r="AB488" s="74">
        <v>3</v>
      </c>
      <c r="AC488" s="74">
        <v>21</v>
      </c>
      <c r="AD488" s="74">
        <v>7</v>
      </c>
      <c r="AE488" s="74">
        <v>15</v>
      </c>
      <c r="AF488" s="74">
        <v>6</v>
      </c>
      <c r="AG488" s="74">
        <v>6</v>
      </c>
      <c r="AH488" s="74">
        <v>3</v>
      </c>
      <c r="AI488" s="74">
        <v>9</v>
      </c>
      <c r="AJ488" s="74">
        <v>15</v>
      </c>
      <c r="AK488" s="74">
        <v>15</v>
      </c>
      <c r="AL488" s="74">
        <v>15</v>
      </c>
      <c r="AM488" s="74">
        <v>9</v>
      </c>
      <c r="AN488" s="74">
        <v>9</v>
      </c>
      <c r="AO488">
        <v>9</v>
      </c>
      <c r="AP488">
        <v>9</v>
      </c>
      <c r="AQ488">
        <v>9</v>
      </c>
      <c r="AR488">
        <v>3</v>
      </c>
      <c r="AS488">
        <v>15</v>
      </c>
      <c r="AT488">
        <v>15</v>
      </c>
      <c r="AU488">
        <v>15</v>
      </c>
      <c r="AV488">
        <v>9</v>
      </c>
      <c r="AW488">
        <v>9</v>
      </c>
      <c r="AX488">
        <v>9</v>
      </c>
      <c r="AY488">
        <v>9</v>
      </c>
      <c r="AZ488">
        <v>3</v>
      </c>
    </row>
    <row r="489" spans="1:52" ht="16.5" x14ac:dyDescent="0.2">
      <c r="A489" s="74">
        <v>10485</v>
      </c>
      <c r="B489" s="74" t="s">
        <v>2604</v>
      </c>
      <c r="C489" s="74" t="s">
        <v>2104</v>
      </c>
      <c r="D489" s="74">
        <v>15</v>
      </c>
      <c r="E489" s="74">
        <v>15</v>
      </c>
      <c r="F489" s="74">
        <v>15</v>
      </c>
      <c r="G489" s="74">
        <v>15</v>
      </c>
      <c r="H489" s="74">
        <v>9</v>
      </c>
      <c r="I489" s="74">
        <v>15</v>
      </c>
      <c r="J489" s="74">
        <v>15</v>
      </c>
      <c r="K489" s="74">
        <v>15</v>
      </c>
      <c r="L489" s="74">
        <v>15</v>
      </c>
      <c r="M489" s="74">
        <v>9</v>
      </c>
      <c r="N489" s="74">
        <v>9</v>
      </c>
      <c r="O489" s="74">
        <v>21</v>
      </c>
      <c r="P489" s="74">
        <v>15</v>
      </c>
      <c r="Q489" s="74">
        <v>15</v>
      </c>
      <c r="R489" s="74">
        <v>9</v>
      </c>
      <c r="S489" s="74">
        <v>9</v>
      </c>
      <c r="T489" s="74">
        <v>9</v>
      </c>
      <c r="U489" s="74">
        <v>3</v>
      </c>
      <c r="V489" s="74">
        <v>21</v>
      </c>
      <c r="W489" s="74">
        <v>9</v>
      </c>
      <c r="X489" s="74">
        <v>15</v>
      </c>
      <c r="Y489" s="74">
        <v>6</v>
      </c>
      <c r="Z489" s="74">
        <v>6</v>
      </c>
      <c r="AA489" s="74">
        <v>3</v>
      </c>
      <c r="AB489" s="74">
        <v>3</v>
      </c>
      <c r="AC489" s="74">
        <v>21</v>
      </c>
      <c r="AD489" s="74">
        <v>8</v>
      </c>
      <c r="AE489" s="74">
        <v>15</v>
      </c>
      <c r="AF489" s="74">
        <v>6</v>
      </c>
      <c r="AG489" s="74">
        <v>6</v>
      </c>
      <c r="AH489" s="74">
        <v>3</v>
      </c>
      <c r="AI489" s="74">
        <v>9</v>
      </c>
      <c r="AJ489" s="74">
        <v>15</v>
      </c>
      <c r="AK489" s="74">
        <v>15</v>
      </c>
      <c r="AL489" s="74">
        <v>15</v>
      </c>
      <c r="AM489" s="74">
        <v>9</v>
      </c>
      <c r="AN489" s="74">
        <v>9</v>
      </c>
      <c r="AO489">
        <v>9</v>
      </c>
      <c r="AP489">
        <v>9</v>
      </c>
      <c r="AQ489">
        <v>9</v>
      </c>
      <c r="AR489">
        <v>3</v>
      </c>
      <c r="AS489">
        <v>15</v>
      </c>
      <c r="AT489">
        <v>15</v>
      </c>
      <c r="AU489">
        <v>15</v>
      </c>
      <c r="AV489">
        <v>9</v>
      </c>
      <c r="AW489">
        <v>9</v>
      </c>
      <c r="AX489">
        <v>9</v>
      </c>
      <c r="AY489">
        <v>9</v>
      </c>
      <c r="AZ489">
        <v>3</v>
      </c>
    </row>
    <row r="490" spans="1:52" ht="16.5" x14ac:dyDescent="0.2">
      <c r="A490" s="74">
        <v>10486</v>
      </c>
      <c r="B490" s="74" t="s">
        <v>2605</v>
      </c>
      <c r="C490" s="74" t="s">
        <v>2104</v>
      </c>
      <c r="D490" s="74">
        <v>15</v>
      </c>
      <c r="E490" s="74">
        <v>15</v>
      </c>
      <c r="F490" s="74">
        <v>15</v>
      </c>
      <c r="G490" s="74">
        <v>15</v>
      </c>
      <c r="H490" s="74">
        <v>9</v>
      </c>
      <c r="I490" s="74">
        <v>15</v>
      </c>
      <c r="J490" s="74">
        <v>15</v>
      </c>
      <c r="K490" s="74">
        <v>15</v>
      </c>
      <c r="L490" s="74">
        <v>15</v>
      </c>
      <c r="M490" s="74">
        <v>9</v>
      </c>
      <c r="N490" s="74">
        <v>9</v>
      </c>
      <c r="O490" s="74">
        <v>21</v>
      </c>
      <c r="P490" s="74">
        <v>15</v>
      </c>
      <c r="Q490" s="74">
        <v>15</v>
      </c>
      <c r="R490" s="74">
        <v>9</v>
      </c>
      <c r="S490" s="74">
        <v>9</v>
      </c>
      <c r="T490" s="74">
        <v>9</v>
      </c>
      <c r="U490" s="74">
        <v>3</v>
      </c>
      <c r="V490" s="74">
        <v>21</v>
      </c>
      <c r="W490" s="74">
        <v>9</v>
      </c>
      <c r="X490" s="74">
        <v>15</v>
      </c>
      <c r="Y490" s="74">
        <v>6</v>
      </c>
      <c r="Z490" s="74">
        <v>6</v>
      </c>
      <c r="AA490" s="74">
        <v>3</v>
      </c>
      <c r="AB490" s="74">
        <v>3</v>
      </c>
      <c r="AC490" s="74">
        <v>21</v>
      </c>
      <c r="AD490" s="74">
        <v>9</v>
      </c>
      <c r="AE490" s="74">
        <v>15</v>
      </c>
      <c r="AF490" s="74">
        <v>6</v>
      </c>
      <c r="AG490" s="74">
        <v>6</v>
      </c>
      <c r="AH490" s="74">
        <v>3</v>
      </c>
      <c r="AI490" s="74">
        <v>9</v>
      </c>
      <c r="AJ490" s="74">
        <v>15</v>
      </c>
      <c r="AK490" s="74">
        <v>15</v>
      </c>
      <c r="AL490" s="74">
        <v>15</v>
      </c>
      <c r="AM490" s="74">
        <v>9</v>
      </c>
      <c r="AN490" s="74">
        <v>9</v>
      </c>
      <c r="AO490">
        <v>9</v>
      </c>
      <c r="AP490">
        <v>9</v>
      </c>
      <c r="AQ490">
        <v>9</v>
      </c>
      <c r="AR490">
        <v>3</v>
      </c>
      <c r="AS490">
        <v>15</v>
      </c>
      <c r="AT490">
        <v>15</v>
      </c>
      <c r="AU490">
        <v>15</v>
      </c>
      <c r="AV490">
        <v>9</v>
      </c>
      <c r="AW490">
        <v>9</v>
      </c>
      <c r="AX490">
        <v>9</v>
      </c>
      <c r="AY490">
        <v>9</v>
      </c>
      <c r="AZ490">
        <v>3</v>
      </c>
    </row>
    <row r="491" spans="1:52" ht="16.5" x14ac:dyDescent="0.2">
      <c r="A491" s="74">
        <v>10487</v>
      </c>
      <c r="B491" s="74" t="s">
        <v>2606</v>
      </c>
      <c r="C491" s="74" t="s">
        <v>3492</v>
      </c>
      <c r="D491" s="74">
        <v>15</v>
      </c>
      <c r="E491" s="74">
        <v>15</v>
      </c>
      <c r="F491" s="74">
        <v>15</v>
      </c>
      <c r="G491" s="74">
        <v>15</v>
      </c>
      <c r="H491" s="74">
        <v>9</v>
      </c>
      <c r="I491" s="74">
        <v>15</v>
      </c>
      <c r="J491" s="74">
        <v>15</v>
      </c>
      <c r="K491" s="74">
        <v>15</v>
      </c>
      <c r="L491" s="74">
        <v>15</v>
      </c>
      <c r="M491" s="74">
        <v>9</v>
      </c>
      <c r="N491" s="74">
        <v>9</v>
      </c>
      <c r="O491" s="74">
        <v>21</v>
      </c>
      <c r="P491" s="74">
        <v>15</v>
      </c>
      <c r="Q491" s="74">
        <v>15</v>
      </c>
      <c r="R491" s="74">
        <v>9</v>
      </c>
      <c r="S491" s="74">
        <v>9</v>
      </c>
      <c r="T491" s="74">
        <v>9</v>
      </c>
      <c r="U491" s="74">
        <v>3</v>
      </c>
      <c r="V491" s="74">
        <v>21</v>
      </c>
      <c r="W491" s="74">
        <v>9</v>
      </c>
      <c r="X491" s="74">
        <v>15</v>
      </c>
      <c r="Y491" s="74">
        <v>6</v>
      </c>
      <c r="Z491" s="74">
        <v>6</v>
      </c>
      <c r="AA491" s="74">
        <v>3</v>
      </c>
      <c r="AB491" s="74">
        <v>3</v>
      </c>
      <c r="AC491" s="74">
        <v>21</v>
      </c>
      <c r="AD491" s="74">
        <v>9</v>
      </c>
      <c r="AE491" s="74">
        <v>15</v>
      </c>
      <c r="AF491" s="74">
        <v>6</v>
      </c>
      <c r="AG491" s="74">
        <v>6</v>
      </c>
      <c r="AH491" s="74">
        <v>3</v>
      </c>
      <c r="AI491" s="74">
        <v>9</v>
      </c>
      <c r="AJ491" s="74">
        <v>15</v>
      </c>
      <c r="AK491" s="74">
        <v>15</v>
      </c>
      <c r="AL491" s="74">
        <v>15</v>
      </c>
      <c r="AM491" s="74">
        <v>9</v>
      </c>
      <c r="AN491" s="74">
        <v>9</v>
      </c>
      <c r="AO491">
        <v>9</v>
      </c>
      <c r="AP491">
        <v>10</v>
      </c>
      <c r="AQ491">
        <v>9</v>
      </c>
      <c r="AR491">
        <v>3</v>
      </c>
      <c r="AS491">
        <v>15</v>
      </c>
      <c r="AT491">
        <v>15</v>
      </c>
      <c r="AU491">
        <v>15</v>
      </c>
      <c r="AV491">
        <v>9</v>
      </c>
      <c r="AW491">
        <v>9</v>
      </c>
      <c r="AX491">
        <v>9</v>
      </c>
      <c r="AY491">
        <v>9</v>
      </c>
      <c r="AZ491">
        <v>3</v>
      </c>
    </row>
    <row r="492" spans="1:52" ht="16.5" x14ac:dyDescent="0.2">
      <c r="A492" s="74">
        <v>10488</v>
      </c>
      <c r="B492" s="74" t="s">
        <v>2607</v>
      </c>
      <c r="C492" s="74" t="s">
        <v>3492</v>
      </c>
      <c r="D492" s="74">
        <v>15</v>
      </c>
      <c r="E492" s="74">
        <v>15</v>
      </c>
      <c r="F492" s="74">
        <v>15</v>
      </c>
      <c r="G492" s="74">
        <v>15</v>
      </c>
      <c r="H492" s="74">
        <v>9</v>
      </c>
      <c r="I492" s="74">
        <v>15</v>
      </c>
      <c r="J492" s="74">
        <v>15</v>
      </c>
      <c r="K492" s="74">
        <v>15</v>
      </c>
      <c r="L492" s="74">
        <v>15</v>
      </c>
      <c r="M492" s="74">
        <v>9</v>
      </c>
      <c r="N492" s="74">
        <v>9</v>
      </c>
      <c r="O492" s="74">
        <v>21</v>
      </c>
      <c r="P492" s="74">
        <v>15</v>
      </c>
      <c r="Q492" s="74">
        <v>15</v>
      </c>
      <c r="R492" s="74">
        <v>9</v>
      </c>
      <c r="S492" s="74">
        <v>9</v>
      </c>
      <c r="T492" s="74">
        <v>9</v>
      </c>
      <c r="U492" s="74">
        <v>3</v>
      </c>
      <c r="V492" s="74">
        <v>21</v>
      </c>
      <c r="W492" s="74">
        <v>9</v>
      </c>
      <c r="X492" s="74">
        <v>15</v>
      </c>
      <c r="Y492" s="74">
        <v>6</v>
      </c>
      <c r="Z492" s="74">
        <v>6</v>
      </c>
      <c r="AA492" s="74">
        <v>3</v>
      </c>
      <c r="AB492" s="74">
        <v>3</v>
      </c>
      <c r="AC492" s="74">
        <v>21</v>
      </c>
      <c r="AD492" s="74">
        <v>9</v>
      </c>
      <c r="AE492" s="74">
        <v>15</v>
      </c>
      <c r="AF492" s="74">
        <v>6</v>
      </c>
      <c r="AG492" s="74">
        <v>6</v>
      </c>
      <c r="AH492" s="74">
        <v>3</v>
      </c>
      <c r="AI492" s="74">
        <v>9</v>
      </c>
      <c r="AJ492" s="74">
        <v>15</v>
      </c>
      <c r="AK492" s="74">
        <v>15</v>
      </c>
      <c r="AL492" s="74">
        <v>15</v>
      </c>
      <c r="AM492" s="74">
        <v>9</v>
      </c>
      <c r="AN492" s="74">
        <v>9</v>
      </c>
      <c r="AO492">
        <v>9</v>
      </c>
      <c r="AP492">
        <v>11</v>
      </c>
      <c r="AQ492">
        <v>9</v>
      </c>
      <c r="AR492">
        <v>3</v>
      </c>
      <c r="AS492">
        <v>15</v>
      </c>
      <c r="AT492">
        <v>15</v>
      </c>
      <c r="AU492">
        <v>15</v>
      </c>
      <c r="AV492">
        <v>9</v>
      </c>
      <c r="AW492">
        <v>9</v>
      </c>
      <c r="AX492">
        <v>9</v>
      </c>
      <c r="AY492">
        <v>9</v>
      </c>
      <c r="AZ492">
        <v>3</v>
      </c>
    </row>
    <row r="493" spans="1:52" ht="16.5" x14ac:dyDescent="0.2">
      <c r="A493" s="74">
        <v>10489</v>
      </c>
      <c r="B493" s="74" t="s">
        <v>2608</v>
      </c>
      <c r="C493" s="74" t="s">
        <v>3493</v>
      </c>
      <c r="D493" s="74">
        <v>15</v>
      </c>
      <c r="E493" s="74">
        <v>15</v>
      </c>
      <c r="F493" s="74">
        <v>15</v>
      </c>
      <c r="G493" s="74">
        <v>15</v>
      </c>
      <c r="H493" s="74">
        <v>9</v>
      </c>
      <c r="I493" s="74">
        <v>15</v>
      </c>
      <c r="J493" s="74">
        <v>15</v>
      </c>
      <c r="K493" s="74">
        <v>15</v>
      </c>
      <c r="L493" s="74">
        <v>15</v>
      </c>
      <c r="M493" s="74">
        <v>9</v>
      </c>
      <c r="N493" s="74">
        <v>9</v>
      </c>
      <c r="O493" s="74">
        <v>21</v>
      </c>
      <c r="P493" s="74">
        <v>15</v>
      </c>
      <c r="Q493" s="74">
        <v>15</v>
      </c>
      <c r="R493" s="74">
        <v>9</v>
      </c>
      <c r="S493" s="74">
        <v>9</v>
      </c>
      <c r="T493" s="74">
        <v>9</v>
      </c>
      <c r="U493" s="74">
        <v>3</v>
      </c>
      <c r="V493" s="74">
        <v>21</v>
      </c>
      <c r="W493" s="74">
        <v>9</v>
      </c>
      <c r="X493" s="74">
        <v>15</v>
      </c>
      <c r="Y493" s="74">
        <v>6</v>
      </c>
      <c r="Z493" s="74">
        <v>6</v>
      </c>
      <c r="AA493" s="74">
        <v>3</v>
      </c>
      <c r="AB493" s="74">
        <v>3</v>
      </c>
      <c r="AC493" s="74">
        <v>21</v>
      </c>
      <c r="AD493" s="74">
        <v>9</v>
      </c>
      <c r="AE493" s="74">
        <v>15</v>
      </c>
      <c r="AF493" s="74">
        <v>6</v>
      </c>
      <c r="AG493" s="74">
        <v>6</v>
      </c>
      <c r="AH493" s="74">
        <v>3</v>
      </c>
      <c r="AI493" s="74">
        <v>9</v>
      </c>
      <c r="AJ493" s="74">
        <v>15</v>
      </c>
      <c r="AK493" s="74">
        <v>15</v>
      </c>
      <c r="AL493" s="74">
        <v>15</v>
      </c>
      <c r="AM493" s="74">
        <v>9</v>
      </c>
      <c r="AN493" s="74">
        <v>9</v>
      </c>
      <c r="AO493">
        <v>9</v>
      </c>
      <c r="AP493">
        <v>11</v>
      </c>
      <c r="AQ493">
        <v>10</v>
      </c>
      <c r="AR493">
        <v>3</v>
      </c>
      <c r="AS493">
        <v>15</v>
      </c>
      <c r="AT493">
        <v>15</v>
      </c>
      <c r="AU493">
        <v>15</v>
      </c>
      <c r="AV493">
        <v>9</v>
      </c>
      <c r="AW493">
        <v>9</v>
      </c>
      <c r="AX493">
        <v>9</v>
      </c>
      <c r="AY493">
        <v>9</v>
      </c>
      <c r="AZ493">
        <v>3</v>
      </c>
    </row>
    <row r="494" spans="1:52" ht="16.5" x14ac:dyDescent="0.2">
      <c r="A494" s="74">
        <v>10490</v>
      </c>
      <c r="B494" s="74" t="s">
        <v>2609</v>
      </c>
      <c r="C494" s="74" t="s">
        <v>3493</v>
      </c>
      <c r="D494" s="74">
        <v>15</v>
      </c>
      <c r="E494" s="74">
        <v>15</v>
      </c>
      <c r="F494" s="74">
        <v>15</v>
      </c>
      <c r="G494" s="74">
        <v>15</v>
      </c>
      <c r="H494" s="74">
        <v>9</v>
      </c>
      <c r="I494" s="74">
        <v>15</v>
      </c>
      <c r="J494" s="74">
        <v>15</v>
      </c>
      <c r="K494" s="74">
        <v>15</v>
      </c>
      <c r="L494" s="74">
        <v>15</v>
      </c>
      <c r="M494" s="74">
        <v>9</v>
      </c>
      <c r="N494" s="74">
        <v>9</v>
      </c>
      <c r="O494" s="74">
        <v>21</v>
      </c>
      <c r="P494" s="74">
        <v>15</v>
      </c>
      <c r="Q494" s="74">
        <v>15</v>
      </c>
      <c r="R494" s="74">
        <v>9</v>
      </c>
      <c r="S494" s="74">
        <v>9</v>
      </c>
      <c r="T494" s="74">
        <v>9</v>
      </c>
      <c r="U494" s="74">
        <v>3</v>
      </c>
      <c r="V494" s="74">
        <v>21</v>
      </c>
      <c r="W494" s="74">
        <v>9</v>
      </c>
      <c r="X494" s="74">
        <v>15</v>
      </c>
      <c r="Y494" s="74">
        <v>6</v>
      </c>
      <c r="Z494" s="74">
        <v>6</v>
      </c>
      <c r="AA494" s="74">
        <v>3</v>
      </c>
      <c r="AB494" s="74">
        <v>3</v>
      </c>
      <c r="AC494" s="74">
        <v>21</v>
      </c>
      <c r="AD494" s="74">
        <v>9</v>
      </c>
      <c r="AE494" s="74">
        <v>15</v>
      </c>
      <c r="AF494" s="74">
        <v>6</v>
      </c>
      <c r="AG494" s="74">
        <v>6</v>
      </c>
      <c r="AH494" s="74">
        <v>3</v>
      </c>
      <c r="AI494" s="74">
        <v>9</v>
      </c>
      <c r="AJ494" s="74">
        <v>15</v>
      </c>
      <c r="AK494" s="74">
        <v>15</v>
      </c>
      <c r="AL494" s="74">
        <v>15</v>
      </c>
      <c r="AM494" s="74">
        <v>9</v>
      </c>
      <c r="AN494" s="74">
        <v>9</v>
      </c>
      <c r="AO494">
        <v>9</v>
      </c>
      <c r="AP494">
        <v>11</v>
      </c>
      <c r="AQ494">
        <v>11</v>
      </c>
      <c r="AR494">
        <v>3</v>
      </c>
      <c r="AS494">
        <v>15</v>
      </c>
      <c r="AT494">
        <v>15</v>
      </c>
      <c r="AU494">
        <v>15</v>
      </c>
      <c r="AV494">
        <v>9</v>
      </c>
      <c r="AW494">
        <v>9</v>
      </c>
      <c r="AX494">
        <v>9</v>
      </c>
      <c r="AY494">
        <v>9</v>
      </c>
      <c r="AZ494">
        <v>3</v>
      </c>
    </row>
    <row r="495" spans="1:52" ht="16.5" x14ac:dyDescent="0.2">
      <c r="A495" s="74">
        <v>10491</v>
      </c>
      <c r="B495" s="74" t="s">
        <v>2610</v>
      </c>
      <c r="C495" s="74" t="s">
        <v>3494</v>
      </c>
      <c r="D495" s="74">
        <v>15</v>
      </c>
      <c r="E495" s="74">
        <v>15</v>
      </c>
      <c r="F495" s="74">
        <v>15</v>
      </c>
      <c r="G495" s="74">
        <v>15</v>
      </c>
      <c r="H495" s="74">
        <v>9</v>
      </c>
      <c r="I495" s="74">
        <v>15</v>
      </c>
      <c r="J495" s="74">
        <v>15</v>
      </c>
      <c r="K495" s="74">
        <v>15</v>
      </c>
      <c r="L495" s="74">
        <v>15</v>
      </c>
      <c r="M495" s="74">
        <v>9</v>
      </c>
      <c r="N495" s="74">
        <v>9</v>
      </c>
      <c r="O495" s="74">
        <v>21</v>
      </c>
      <c r="P495" s="74">
        <v>15</v>
      </c>
      <c r="Q495" s="74">
        <v>15</v>
      </c>
      <c r="R495" s="74">
        <v>9</v>
      </c>
      <c r="S495" s="74">
        <v>9</v>
      </c>
      <c r="T495" s="74">
        <v>9</v>
      </c>
      <c r="U495" s="74">
        <v>3</v>
      </c>
      <c r="V495" s="74">
        <v>21</v>
      </c>
      <c r="W495" s="74">
        <v>9</v>
      </c>
      <c r="X495" s="74">
        <v>15</v>
      </c>
      <c r="Y495" s="74">
        <v>6</v>
      </c>
      <c r="Z495" s="74">
        <v>6</v>
      </c>
      <c r="AA495" s="74">
        <v>3</v>
      </c>
      <c r="AB495" s="74">
        <v>3</v>
      </c>
      <c r="AC495" s="74">
        <v>21</v>
      </c>
      <c r="AD495" s="74">
        <v>9</v>
      </c>
      <c r="AE495" s="74">
        <v>15</v>
      </c>
      <c r="AF495" s="74">
        <v>6</v>
      </c>
      <c r="AG495" s="74">
        <v>6</v>
      </c>
      <c r="AH495" s="74">
        <v>3</v>
      </c>
      <c r="AI495" s="74">
        <v>9</v>
      </c>
      <c r="AJ495" s="74">
        <v>15</v>
      </c>
      <c r="AK495" s="74">
        <v>15</v>
      </c>
      <c r="AL495" s="74">
        <v>15</v>
      </c>
      <c r="AM495" s="74">
        <v>9</v>
      </c>
      <c r="AN495" s="74">
        <v>9</v>
      </c>
      <c r="AO495">
        <v>9</v>
      </c>
      <c r="AP495">
        <v>11</v>
      </c>
      <c r="AQ495">
        <v>11</v>
      </c>
      <c r="AR495">
        <v>3</v>
      </c>
      <c r="AS495">
        <v>15</v>
      </c>
      <c r="AT495">
        <v>15</v>
      </c>
      <c r="AU495">
        <v>15</v>
      </c>
      <c r="AV495">
        <v>9</v>
      </c>
      <c r="AW495">
        <v>9</v>
      </c>
      <c r="AX495">
        <v>9</v>
      </c>
      <c r="AY495">
        <v>10</v>
      </c>
      <c r="AZ495">
        <v>3</v>
      </c>
    </row>
    <row r="496" spans="1:52" ht="16.5" x14ac:dyDescent="0.2">
      <c r="A496" s="74">
        <v>10492</v>
      </c>
      <c r="B496" s="74" t="s">
        <v>2611</v>
      </c>
      <c r="C496" s="74" t="s">
        <v>3494</v>
      </c>
      <c r="D496" s="74">
        <v>15</v>
      </c>
      <c r="E496" s="74">
        <v>15</v>
      </c>
      <c r="F496" s="74">
        <v>15</v>
      </c>
      <c r="G496" s="74">
        <v>15</v>
      </c>
      <c r="H496" s="74">
        <v>9</v>
      </c>
      <c r="I496" s="74">
        <v>15</v>
      </c>
      <c r="J496" s="74">
        <v>15</v>
      </c>
      <c r="K496" s="74">
        <v>15</v>
      </c>
      <c r="L496" s="74">
        <v>15</v>
      </c>
      <c r="M496" s="74">
        <v>9</v>
      </c>
      <c r="N496" s="74">
        <v>9</v>
      </c>
      <c r="O496" s="74">
        <v>21</v>
      </c>
      <c r="P496" s="74">
        <v>15</v>
      </c>
      <c r="Q496" s="74">
        <v>15</v>
      </c>
      <c r="R496" s="74">
        <v>9</v>
      </c>
      <c r="S496" s="74">
        <v>9</v>
      </c>
      <c r="T496" s="74">
        <v>9</v>
      </c>
      <c r="U496" s="74">
        <v>3</v>
      </c>
      <c r="V496" s="74">
        <v>21</v>
      </c>
      <c r="W496" s="74">
        <v>9</v>
      </c>
      <c r="X496" s="74">
        <v>15</v>
      </c>
      <c r="Y496" s="74">
        <v>6</v>
      </c>
      <c r="Z496" s="74">
        <v>6</v>
      </c>
      <c r="AA496" s="74">
        <v>3</v>
      </c>
      <c r="AB496" s="74">
        <v>3</v>
      </c>
      <c r="AC496" s="74">
        <v>21</v>
      </c>
      <c r="AD496" s="74">
        <v>9</v>
      </c>
      <c r="AE496" s="74">
        <v>15</v>
      </c>
      <c r="AF496" s="74">
        <v>6</v>
      </c>
      <c r="AG496" s="74">
        <v>6</v>
      </c>
      <c r="AH496" s="74">
        <v>3</v>
      </c>
      <c r="AI496" s="74">
        <v>9</v>
      </c>
      <c r="AJ496" s="74">
        <v>15</v>
      </c>
      <c r="AK496" s="74">
        <v>15</v>
      </c>
      <c r="AL496" s="74">
        <v>15</v>
      </c>
      <c r="AM496" s="74">
        <v>9</v>
      </c>
      <c r="AN496" s="74">
        <v>9</v>
      </c>
      <c r="AO496">
        <v>9</v>
      </c>
      <c r="AP496">
        <v>11</v>
      </c>
      <c r="AQ496">
        <v>11</v>
      </c>
      <c r="AR496">
        <v>3</v>
      </c>
      <c r="AS496">
        <v>15</v>
      </c>
      <c r="AT496">
        <v>15</v>
      </c>
      <c r="AU496">
        <v>15</v>
      </c>
      <c r="AV496">
        <v>9</v>
      </c>
      <c r="AW496">
        <v>9</v>
      </c>
      <c r="AX496">
        <v>9</v>
      </c>
      <c r="AY496">
        <v>11</v>
      </c>
      <c r="AZ496">
        <v>3</v>
      </c>
    </row>
    <row r="497" spans="1:52" ht="16.5" x14ac:dyDescent="0.2">
      <c r="A497" s="74">
        <v>10493</v>
      </c>
      <c r="B497" s="74" t="s">
        <v>2612</v>
      </c>
      <c r="C497" s="74" t="s">
        <v>2097</v>
      </c>
      <c r="D497" s="74">
        <v>15</v>
      </c>
      <c r="E497" s="74">
        <v>15</v>
      </c>
      <c r="F497" s="74">
        <v>15</v>
      </c>
      <c r="G497" s="74">
        <v>15</v>
      </c>
      <c r="H497" s="74">
        <v>9</v>
      </c>
      <c r="I497" s="74">
        <v>15</v>
      </c>
      <c r="J497" s="74">
        <v>15</v>
      </c>
      <c r="K497" s="74">
        <v>15</v>
      </c>
      <c r="L497" s="74">
        <v>15</v>
      </c>
      <c r="M497" s="74">
        <v>9</v>
      </c>
      <c r="N497" s="74">
        <v>9</v>
      </c>
      <c r="O497" s="74">
        <v>21</v>
      </c>
      <c r="P497" s="74">
        <v>16</v>
      </c>
      <c r="Q497" s="74">
        <v>15</v>
      </c>
      <c r="R497" s="74">
        <v>9</v>
      </c>
      <c r="S497" s="74">
        <v>9</v>
      </c>
      <c r="T497" s="74">
        <v>9</v>
      </c>
      <c r="U497" s="74">
        <v>3</v>
      </c>
      <c r="V497" s="74">
        <v>21</v>
      </c>
      <c r="W497" s="74">
        <v>9</v>
      </c>
      <c r="X497" s="74">
        <v>15</v>
      </c>
      <c r="Y497" s="74">
        <v>6</v>
      </c>
      <c r="Z497" s="74">
        <v>6</v>
      </c>
      <c r="AA497" s="74">
        <v>3</v>
      </c>
      <c r="AB497" s="74">
        <v>3</v>
      </c>
      <c r="AC497" s="74">
        <v>21</v>
      </c>
      <c r="AD497" s="74">
        <v>9</v>
      </c>
      <c r="AE497" s="74">
        <v>15</v>
      </c>
      <c r="AF497" s="74">
        <v>6</v>
      </c>
      <c r="AG497" s="74">
        <v>6</v>
      </c>
      <c r="AH497" s="74">
        <v>3</v>
      </c>
      <c r="AI497" s="74">
        <v>9</v>
      </c>
      <c r="AJ497" s="74">
        <v>15</v>
      </c>
      <c r="AK497" s="74">
        <v>15</v>
      </c>
      <c r="AL497" s="74">
        <v>15</v>
      </c>
      <c r="AM497" s="74">
        <v>9</v>
      </c>
      <c r="AN497" s="74">
        <v>9</v>
      </c>
      <c r="AO497">
        <v>9</v>
      </c>
      <c r="AP497">
        <v>11</v>
      </c>
      <c r="AQ497">
        <v>11</v>
      </c>
      <c r="AR497">
        <v>3</v>
      </c>
      <c r="AS497">
        <v>15</v>
      </c>
      <c r="AT497">
        <v>15</v>
      </c>
      <c r="AU497">
        <v>15</v>
      </c>
      <c r="AV497">
        <v>9</v>
      </c>
      <c r="AW497">
        <v>9</v>
      </c>
      <c r="AX497">
        <v>9</v>
      </c>
      <c r="AY497">
        <v>11</v>
      </c>
      <c r="AZ497">
        <v>3</v>
      </c>
    </row>
    <row r="498" spans="1:52" ht="16.5" x14ac:dyDescent="0.2">
      <c r="A498" s="74">
        <v>10494</v>
      </c>
      <c r="B498" s="74" t="s">
        <v>2613</v>
      </c>
      <c r="C498" s="74" t="s">
        <v>2115</v>
      </c>
      <c r="D498" s="74">
        <v>15</v>
      </c>
      <c r="E498" s="74">
        <v>15</v>
      </c>
      <c r="F498" s="74">
        <v>15</v>
      </c>
      <c r="G498" s="74">
        <v>15</v>
      </c>
      <c r="H498" s="74">
        <v>9</v>
      </c>
      <c r="I498" s="74">
        <v>15</v>
      </c>
      <c r="J498" s="74">
        <v>15</v>
      </c>
      <c r="K498" s="74">
        <v>15</v>
      </c>
      <c r="L498" s="74">
        <v>15</v>
      </c>
      <c r="M498" s="74">
        <v>9</v>
      </c>
      <c r="N498" s="74">
        <v>9</v>
      </c>
      <c r="O498" s="74">
        <v>21</v>
      </c>
      <c r="P498" s="74">
        <v>16</v>
      </c>
      <c r="Q498" s="74">
        <v>15</v>
      </c>
      <c r="R498" s="74">
        <v>9</v>
      </c>
      <c r="S498" s="74">
        <v>9</v>
      </c>
      <c r="T498" s="74">
        <v>9</v>
      </c>
      <c r="U498" s="74">
        <v>3</v>
      </c>
      <c r="V498" s="74">
        <v>21</v>
      </c>
      <c r="W498" s="74">
        <v>9</v>
      </c>
      <c r="X498" s="74">
        <v>15</v>
      </c>
      <c r="Y498" s="74">
        <v>6</v>
      </c>
      <c r="Z498" s="74">
        <v>6</v>
      </c>
      <c r="AA498" s="74">
        <v>3</v>
      </c>
      <c r="AB498" s="74">
        <v>3</v>
      </c>
      <c r="AC498" s="74">
        <v>21</v>
      </c>
      <c r="AD498" s="74">
        <v>9</v>
      </c>
      <c r="AE498" s="74">
        <v>15</v>
      </c>
      <c r="AF498" s="74">
        <v>6</v>
      </c>
      <c r="AG498" s="74">
        <v>6</v>
      </c>
      <c r="AH498" s="74">
        <v>3</v>
      </c>
      <c r="AI498" s="74">
        <v>9</v>
      </c>
      <c r="AJ498" s="74">
        <v>15</v>
      </c>
      <c r="AK498" s="74">
        <v>15</v>
      </c>
      <c r="AL498" s="74">
        <v>15</v>
      </c>
      <c r="AM498" s="74">
        <v>9</v>
      </c>
      <c r="AN498" s="74">
        <v>9</v>
      </c>
      <c r="AO498">
        <v>9</v>
      </c>
      <c r="AP498">
        <v>11</v>
      </c>
      <c r="AQ498">
        <v>11</v>
      </c>
      <c r="AR498">
        <v>3</v>
      </c>
      <c r="AS498">
        <v>16</v>
      </c>
      <c r="AT498">
        <v>15</v>
      </c>
      <c r="AU498">
        <v>15</v>
      </c>
      <c r="AV498">
        <v>9</v>
      </c>
      <c r="AW498">
        <v>9</v>
      </c>
      <c r="AX498">
        <v>9</v>
      </c>
      <c r="AY498">
        <v>11</v>
      </c>
      <c r="AZ498">
        <v>3</v>
      </c>
    </row>
    <row r="499" spans="1:52" ht="16.5" x14ac:dyDescent="0.2">
      <c r="A499" s="74">
        <v>10495</v>
      </c>
      <c r="B499" s="74" t="s">
        <v>2614</v>
      </c>
      <c r="C499" s="74" t="s">
        <v>3490</v>
      </c>
      <c r="D499" s="74">
        <v>15</v>
      </c>
      <c r="E499" s="74">
        <v>15</v>
      </c>
      <c r="F499" s="74">
        <v>15</v>
      </c>
      <c r="G499" s="74">
        <v>15</v>
      </c>
      <c r="H499" s="74">
        <v>9</v>
      </c>
      <c r="I499" s="74">
        <v>15</v>
      </c>
      <c r="J499" s="74">
        <v>15</v>
      </c>
      <c r="K499" s="74">
        <v>15</v>
      </c>
      <c r="L499" s="74">
        <v>15</v>
      </c>
      <c r="M499" s="74">
        <v>9</v>
      </c>
      <c r="N499" s="74">
        <v>9</v>
      </c>
      <c r="O499" s="74">
        <v>21</v>
      </c>
      <c r="P499" s="74">
        <v>16</v>
      </c>
      <c r="Q499" s="74">
        <v>15</v>
      </c>
      <c r="R499" s="74">
        <v>9</v>
      </c>
      <c r="S499" s="74">
        <v>9</v>
      </c>
      <c r="T499" s="74">
        <v>9</v>
      </c>
      <c r="U499" s="74">
        <v>3</v>
      </c>
      <c r="V499" s="74">
        <v>21</v>
      </c>
      <c r="W499" s="74">
        <v>9</v>
      </c>
      <c r="X499" s="74">
        <v>15</v>
      </c>
      <c r="Y499" s="74">
        <v>6</v>
      </c>
      <c r="Z499" s="74">
        <v>7</v>
      </c>
      <c r="AA499" s="74">
        <v>3</v>
      </c>
      <c r="AB499" s="74">
        <v>3</v>
      </c>
      <c r="AC499" s="74">
        <v>21</v>
      </c>
      <c r="AD499" s="74">
        <v>9</v>
      </c>
      <c r="AE499" s="74">
        <v>15</v>
      </c>
      <c r="AF499" s="74">
        <v>6</v>
      </c>
      <c r="AG499" s="74">
        <v>6</v>
      </c>
      <c r="AH499" s="74">
        <v>3</v>
      </c>
      <c r="AI499" s="74">
        <v>9</v>
      </c>
      <c r="AJ499" s="74">
        <v>15</v>
      </c>
      <c r="AK499" s="74">
        <v>15</v>
      </c>
      <c r="AL499" s="74">
        <v>15</v>
      </c>
      <c r="AM499" s="74">
        <v>9</v>
      </c>
      <c r="AN499" s="74">
        <v>9</v>
      </c>
      <c r="AO499">
        <v>9</v>
      </c>
      <c r="AP499">
        <v>11</v>
      </c>
      <c r="AQ499">
        <v>11</v>
      </c>
      <c r="AR499">
        <v>3</v>
      </c>
      <c r="AS499">
        <v>16</v>
      </c>
      <c r="AT499">
        <v>15</v>
      </c>
      <c r="AU499">
        <v>15</v>
      </c>
      <c r="AV499">
        <v>9</v>
      </c>
      <c r="AW499">
        <v>9</v>
      </c>
      <c r="AX499">
        <v>9</v>
      </c>
      <c r="AY499">
        <v>11</v>
      </c>
      <c r="AZ499">
        <v>3</v>
      </c>
    </row>
    <row r="500" spans="1:52" ht="16.5" x14ac:dyDescent="0.2">
      <c r="A500" s="74">
        <v>10496</v>
      </c>
      <c r="B500" s="74" t="s">
        <v>2615</v>
      </c>
      <c r="C500" s="74" t="s">
        <v>2107</v>
      </c>
      <c r="D500" s="74">
        <v>15</v>
      </c>
      <c r="E500" s="74">
        <v>15</v>
      </c>
      <c r="F500" s="74">
        <v>15</v>
      </c>
      <c r="G500" s="74">
        <v>15</v>
      </c>
      <c r="H500" s="74">
        <v>9</v>
      </c>
      <c r="I500" s="74">
        <v>15</v>
      </c>
      <c r="J500" s="74">
        <v>15</v>
      </c>
      <c r="K500" s="74">
        <v>15</v>
      </c>
      <c r="L500" s="74">
        <v>15</v>
      </c>
      <c r="M500" s="74">
        <v>9</v>
      </c>
      <c r="N500" s="74">
        <v>9</v>
      </c>
      <c r="O500" s="74">
        <v>21</v>
      </c>
      <c r="P500" s="74">
        <v>16</v>
      </c>
      <c r="Q500" s="74">
        <v>15</v>
      </c>
      <c r="R500" s="74">
        <v>9</v>
      </c>
      <c r="S500" s="74">
        <v>9</v>
      </c>
      <c r="T500" s="74">
        <v>9</v>
      </c>
      <c r="U500" s="74">
        <v>3</v>
      </c>
      <c r="V500" s="74">
        <v>21</v>
      </c>
      <c r="W500" s="74">
        <v>9</v>
      </c>
      <c r="X500" s="74">
        <v>15</v>
      </c>
      <c r="Y500" s="74">
        <v>6</v>
      </c>
      <c r="Z500" s="74">
        <v>7</v>
      </c>
      <c r="AA500" s="74">
        <v>3</v>
      </c>
      <c r="AB500" s="74">
        <v>3</v>
      </c>
      <c r="AC500" s="74">
        <v>21</v>
      </c>
      <c r="AD500" s="74">
        <v>9</v>
      </c>
      <c r="AE500" s="74">
        <v>15</v>
      </c>
      <c r="AF500" s="74">
        <v>6</v>
      </c>
      <c r="AG500" s="74">
        <v>7</v>
      </c>
      <c r="AH500" s="74">
        <v>3</v>
      </c>
      <c r="AI500" s="74">
        <v>9</v>
      </c>
      <c r="AJ500" s="74">
        <v>15</v>
      </c>
      <c r="AK500" s="74">
        <v>15</v>
      </c>
      <c r="AL500" s="74">
        <v>15</v>
      </c>
      <c r="AM500" s="74">
        <v>9</v>
      </c>
      <c r="AN500" s="74">
        <v>9</v>
      </c>
      <c r="AO500">
        <v>9</v>
      </c>
      <c r="AP500">
        <v>11</v>
      </c>
      <c r="AQ500">
        <v>11</v>
      </c>
      <c r="AR500">
        <v>3</v>
      </c>
      <c r="AS500">
        <v>16</v>
      </c>
      <c r="AT500">
        <v>15</v>
      </c>
      <c r="AU500">
        <v>15</v>
      </c>
      <c r="AV500">
        <v>9</v>
      </c>
      <c r="AW500">
        <v>9</v>
      </c>
      <c r="AX500">
        <v>9</v>
      </c>
      <c r="AY500">
        <v>11</v>
      </c>
      <c r="AZ500">
        <v>3</v>
      </c>
    </row>
    <row r="501" spans="1:52" ht="16.5" x14ac:dyDescent="0.2">
      <c r="A501" s="74">
        <v>10497</v>
      </c>
      <c r="B501" s="74" t="s">
        <v>2616</v>
      </c>
      <c r="C501" s="74" t="s">
        <v>2101</v>
      </c>
      <c r="D501" s="74">
        <v>15</v>
      </c>
      <c r="E501" s="74">
        <v>15</v>
      </c>
      <c r="F501" s="74">
        <v>15</v>
      </c>
      <c r="G501" s="74">
        <v>15</v>
      </c>
      <c r="H501" s="74">
        <v>9</v>
      </c>
      <c r="I501" s="74">
        <v>15</v>
      </c>
      <c r="J501" s="74">
        <v>15</v>
      </c>
      <c r="K501" s="74">
        <v>15</v>
      </c>
      <c r="L501" s="74">
        <v>15</v>
      </c>
      <c r="M501" s="74">
        <v>9</v>
      </c>
      <c r="N501" s="74">
        <v>9</v>
      </c>
      <c r="O501" s="74">
        <v>21</v>
      </c>
      <c r="P501" s="74">
        <v>16</v>
      </c>
      <c r="Q501" s="74">
        <v>15</v>
      </c>
      <c r="R501" s="74">
        <v>9</v>
      </c>
      <c r="S501" s="74">
        <v>9</v>
      </c>
      <c r="T501" s="74">
        <v>9</v>
      </c>
      <c r="U501" s="74">
        <v>3</v>
      </c>
      <c r="V501" s="74">
        <v>21</v>
      </c>
      <c r="W501" s="74">
        <v>9</v>
      </c>
      <c r="X501" s="74">
        <v>16</v>
      </c>
      <c r="Y501" s="74">
        <v>6</v>
      </c>
      <c r="Z501" s="74">
        <v>7</v>
      </c>
      <c r="AA501" s="74">
        <v>3</v>
      </c>
      <c r="AB501" s="74">
        <v>3</v>
      </c>
      <c r="AC501" s="74">
        <v>21</v>
      </c>
      <c r="AD501" s="74">
        <v>9</v>
      </c>
      <c r="AE501" s="74">
        <v>15</v>
      </c>
      <c r="AF501" s="74">
        <v>6</v>
      </c>
      <c r="AG501" s="74">
        <v>7</v>
      </c>
      <c r="AH501" s="74">
        <v>3</v>
      </c>
      <c r="AI501" s="74">
        <v>9</v>
      </c>
      <c r="AJ501" s="74">
        <v>15</v>
      </c>
      <c r="AK501" s="74">
        <v>15</v>
      </c>
      <c r="AL501" s="74">
        <v>15</v>
      </c>
      <c r="AM501" s="74">
        <v>9</v>
      </c>
      <c r="AN501" s="74">
        <v>9</v>
      </c>
      <c r="AO501">
        <v>9</v>
      </c>
      <c r="AP501">
        <v>11</v>
      </c>
      <c r="AQ501">
        <v>11</v>
      </c>
      <c r="AR501">
        <v>3</v>
      </c>
      <c r="AS501">
        <v>16</v>
      </c>
      <c r="AT501">
        <v>15</v>
      </c>
      <c r="AU501">
        <v>15</v>
      </c>
      <c r="AV501">
        <v>9</v>
      </c>
      <c r="AW501">
        <v>9</v>
      </c>
      <c r="AX501">
        <v>9</v>
      </c>
      <c r="AY501">
        <v>11</v>
      </c>
      <c r="AZ501">
        <v>3</v>
      </c>
    </row>
    <row r="502" spans="1:52" ht="16.5" x14ac:dyDescent="0.2">
      <c r="A502" s="74">
        <v>10498</v>
      </c>
      <c r="B502" s="74" t="s">
        <v>2617</v>
      </c>
      <c r="C502" s="74" t="s">
        <v>2101</v>
      </c>
      <c r="D502" s="74">
        <v>15</v>
      </c>
      <c r="E502" s="74">
        <v>15</v>
      </c>
      <c r="F502" s="74">
        <v>15</v>
      </c>
      <c r="G502" s="74">
        <v>15</v>
      </c>
      <c r="H502" s="74">
        <v>9</v>
      </c>
      <c r="I502" s="74">
        <v>15</v>
      </c>
      <c r="J502" s="74">
        <v>15</v>
      </c>
      <c r="K502" s="74">
        <v>15</v>
      </c>
      <c r="L502" s="74">
        <v>15</v>
      </c>
      <c r="M502" s="74">
        <v>9</v>
      </c>
      <c r="N502" s="74">
        <v>9</v>
      </c>
      <c r="O502" s="74">
        <v>21</v>
      </c>
      <c r="P502" s="74">
        <v>16</v>
      </c>
      <c r="Q502" s="74">
        <v>15</v>
      </c>
      <c r="R502" s="74">
        <v>9</v>
      </c>
      <c r="S502" s="74">
        <v>9</v>
      </c>
      <c r="T502" s="74">
        <v>9</v>
      </c>
      <c r="U502" s="74">
        <v>3</v>
      </c>
      <c r="V502" s="74">
        <v>21</v>
      </c>
      <c r="W502" s="74">
        <v>9</v>
      </c>
      <c r="X502" s="74">
        <v>17</v>
      </c>
      <c r="Y502" s="74">
        <v>6</v>
      </c>
      <c r="Z502" s="74">
        <v>7</v>
      </c>
      <c r="AA502" s="74">
        <v>3</v>
      </c>
      <c r="AB502" s="74">
        <v>3</v>
      </c>
      <c r="AC502" s="74">
        <v>21</v>
      </c>
      <c r="AD502" s="74">
        <v>9</v>
      </c>
      <c r="AE502" s="74">
        <v>15</v>
      </c>
      <c r="AF502" s="74">
        <v>6</v>
      </c>
      <c r="AG502" s="74">
        <v>7</v>
      </c>
      <c r="AH502" s="74">
        <v>3</v>
      </c>
      <c r="AI502" s="74">
        <v>9</v>
      </c>
      <c r="AJ502" s="74">
        <v>15</v>
      </c>
      <c r="AK502" s="74">
        <v>15</v>
      </c>
      <c r="AL502" s="74">
        <v>15</v>
      </c>
      <c r="AM502" s="74">
        <v>9</v>
      </c>
      <c r="AN502" s="74">
        <v>9</v>
      </c>
      <c r="AO502">
        <v>9</v>
      </c>
      <c r="AP502">
        <v>11</v>
      </c>
      <c r="AQ502">
        <v>11</v>
      </c>
      <c r="AR502">
        <v>3</v>
      </c>
      <c r="AS502">
        <v>16</v>
      </c>
      <c r="AT502">
        <v>15</v>
      </c>
      <c r="AU502">
        <v>15</v>
      </c>
      <c r="AV502">
        <v>9</v>
      </c>
      <c r="AW502">
        <v>9</v>
      </c>
      <c r="AX502">
        <v>9</v>
      </c>
      <c r="AY502">
        <v>11</v>
      </c>
      <c r="AZ502">
        <v>3</v>
      </c>
    </row>
    <row r="503" spans="1:52" ht="16.5" x14ac:dyDescent="0.2">
      <c r="A503" s="74">
        <v>10499</v>
      </c>
      <c r="B503" s="74" t="s">
        <v>2618</v>
      </c>
      <c r="C503" s="74" t="s">
        <v>2101</v>
      </c>
      <c r="D503" s="74">
        <v>15</v>
      </c>
      <c r="E503" s="74">
        <v>15</v>
      </c>
      <c r="F503" s="74">
        <v>15</v>
      </c>
      <c r="G503" s="74">
        <v>15</v>
      </c>
      <c r="H503" s="74">
        <v>9</v>
      </c>
      <c r="I503" s="74">
        <v>15</v>
      </c>
      <c r="J503" s="74">
        <v>15</v>
      </c>
      <c r="K503" s="74">
        <v>15</v>
      </c>
      <c r="L503" s="74">
        <v>15</v>
      </c>
      <c r="M503" s="74">
        <v>9</v>
      </c>
      <c r="N503" s="74">
        <v>9</v>
      </c>
      <c r="O503" s="74">
        <v>21</v>
      </c>
      <c r="P503" s="74">
        <v>16</v>
      </c>
      <c r="Q503" s="74">
        <v>15</v>
      </c>
      <c r="R503" s="74">
        <v>9</v>
      </c>
      <c r="S503" s="74">
        <v>9</v>
      </c>
      <c r="T503" s="74">
        <v>9</v>
      </c>
      <c r="U503" s="74">
        <v>3</v>
      </c>
      <c r="V503" s="74">
        <v>21</v>
      </c>
      <c r="W503" s="74">
        <v>9</v>
      </c>
      <c r="X503" s="74">
        <v>18</v>
      </c>
      <c r="Y503" s="74">
        <v>6</v>
      </c>
      <c r="Z503" s="74">
        <v>7</v>
      </c>
      <c r="AA503" s="74">
        <v>3</v>
      </c>
      <c r="AB503" s="74">
        <v>3</v>
      </c>
      <c r="AC503" s="74">
        <v>21</v>
      </c>
      <c r="AD503" s="74">
        <v>9</v>
      </c>
      <c r="AE503" s="74">
        <v>15</v>
      </c>
      <c r="AF503" s="74">
        <v>6</v>
      </c>
      <c r="AG503" s="74">
        <v>7</v>
      </c>
      <c r="AH503" s="74">
        <v>3</v>
      </c>
      <c r="AI503" s="74">
        <v>9</v>
      </c>
      <c r="AJ503" s="74">
        <v>15</v>
      </c>
      <c r="AK503" s="74">
        <v>15</v>
      </c>
      <c r="AL503" s="74">
        <v>15</v>
      </c>
      <c r="AM503" s="74">
        <v>9</v>
      </c>
      <c r="AN503" s="74">
        <v>9</v>
      </c>
      <c r="AO503">
        <v>9</v>
      </c>
      <c r="AP503">
        <v>11</v>
      </c>
      <c r="AQ503">
        <v>11</v>
      </c>
      <c r="AR503">
        <v>3</v>
      </c>
      <c r="AS503">
        <v>16</v>
      </c>
      <c r="AT503">
        <v>15</v>
      </c>
      <c r="AU503">
        <v>15</v>
      </c>
      <c r="AV503">
        <v>9</v>
      </c>
      <c r="AW503">
        <v>9</v>
      </c>
      <c r="AX503">
        <v>9</v>
      </c>
      <c r="AY503">
        <v>11</v>
      </c>
      <c r="AZ503">
        <v>3</v>
      </c>
    </row>
    <row r="504" spans="1:52" ht="16.5" x14ac:dyDescent="0.2">
      <c r="A504" s="74">
        <v>10500</v>
      </c>
      <c r="B504" s="74" t="s">
        <v>2619</v>
      </c>
      <c r="C504" s="74" t="s">
        <v>2111</v>
      </c>
      <c r="D504" s="74">
        <v>15</v>
      </c>
      <c r="E504" s="74">
        <v>15</v>
      </c>
      <c r="F504" s="74">
        <v>15</v>
      </c>
      <c r="G504" s="74">
        <v>15</v>
      </c>
      <c r="H504" s="74">
        <v>9</v>
      </c>
      <c r="I504" s="74">
        <v>15</v>
      </c>
      <c r="J504" s="74">
        <v>15</v>
      </c>
      <c r="K504" s="74">
        <v>15</v>
      </c>
      <c r="L504" s="74">
        <v>15</v>
      </c>
      <c r="M504" s="74">
        <v>9</v>
      </c>
      <c r="N504" s="74">
        <v>9</v>
      </c>
      <c r="O504" s="74">
        <v>21</v>
      </c>
      <c r="P504" s="74">
        <v>16</v>
      </c>
      <c r="Q504" s="74">
        <v>15</v>
      </c>
      <c r="R504" s="74">
        <v>9</v>
      </c>
      <c r="S504" s="74">
        <v>9</v>
      </c>
      <c r="T504" s="74">
        <v>9</v>
      </c>
      <c r="U504" s="74">
        <v>3</v>
      </c>
      <c r="V504" s="74">
        <v>21</v>
      </c>
      <c r="W504" s="74">
        <v>9</v>
      </c>
      <c r="X504" s="74">
        <v>18</v>
      </c>
      <c r="Y504" s="74">
        <v>6</v>
      </c>
      <c r="Z504" s="74">
        <v>7</v>
      </c>
      <c r="AA504" s="74">
        <v>3</v>
      </c>
      <c r="AB504" s="74">
        <v>3</v>
      </c>
      <c r="AC504" s="74">
        <v>21</v>
      </c>
      <c r="AD504" s="74">
        <v>9</v>
      </c>
      <c r="AE504" s="74">
        <v>15</v>
      </c>
      <c r="AF504" s="74">
        <v>6</v>
      </c>
      <c r="AG504" s="74">
        <v>7</v>
      </c>
      <c r="AH504" s="74">
        <v>3</v>
      </c>
      <c r="AI504" s="74">
        <v>9</v>
      </c>
      <c r="AJ504" s="74">
        <v>15</v>
      </c>
      <c r="AK504" s="74">
        <v>15</v>
      </c>
      <c r="AL504" s="74">
        <v>16</v>
      </c>
      <c r="AM504" s="74">
        <v>9</v>
      </c>
      <c r="AN504" s="74">
        <v>9</v>
      </c>
      <c r="AO504">
        <v>9</v>
      </c>
      <c r="AP504">
        <v>11</v>
      </c>
      <c r="AQ504">
        <v>11</v>
      </c>
      <c r="AR504">
        <v>3</v>
      </c>
      <c r="AS504">
        <v>16</v>
      </c>
      <c r="AT504">
        <v>15</v>
      </c>
      <c r="AU504">
        <v>15</v>
      </c>
      <c r="AV504">
        <v>9</v>
      </c>
      <c r="AW504">
        <v>9</v>
      </c>
      <c r="AX504">
        <v>9</v>
      </c>
      <c r="AY504">
        <v>11</v>
      </c>
      <c r="AZ504">
        <v>3</v>
      </c>
    </row>
    <row r="505" spans="1:52" ht="16.5" x14ac:dyDescent="0.2">
      <c r="A505" s="74">
        <v>10501</v>
      </c>
      <c r="B505" s="74" t="s">
        <v>2620</v>
      </c>
      <c r="C505" s="74" t="s">
        <v>2117</v>
      </c>
      <c r="D505" s="74">
        <v>15</v>
      </c>
      <c r="E505" s="74">
        <v>15</v>
      </c>
      <c r="F505" s="74">
        <v>15</v>
      </c>
      <c r="G505" s="74">
        <v>15</v>
      </c>
      <c r="H505" s="74">
        <v>9</v>
      </c>
      <c r="I505" s="74">
        <v>15</v>
      </c>
      <c r="J505" s="74">
        <v>15</v>
      </c>
      <c r="K505" s="74">
        <v>15</v>
      </c>
      <c r="L505" s="74">
        <v>15</v>
      </c>
      <c r="M505" s="74">
        <v>9</v>
      </c>
      <c r="N505" s="74">
        <v>9</v>
      </c>
      <c r="O505" s="74">
        <v>21</v>
      </c>
      <c r="P505" s="74">
        <v>16</v>
      </c>
      <c r="Q505" s="74">
        <v>15</v>
      </c>
      <c r="R505" s="74">
        <v>9</v>
      </c>
      <c r="S505" s="74">
        <v>9</v>
      </c>
      <c r="T505" s="74">
        <v>9</v>
      </c>
      <c r="U505" s="74">
        <v>3</v>
      </c>
      <c r="V505" s="74">
        <v>21</v>
      </c>
      <c r="W505" s="74">
        <v>9</v>
      </c>
      <c r="X505" s="74">
        <v>18</v>
      </c>
      <c r="Y505" s="74">
        <v>6</v>
      </c>
      <c r="Z505" s="74">
        <v>7</v>
      </c>
      <c r="AA505" s="74">
        <v>3</v>
      </c>
      <c r="AB505" s="74">
        <v>3</v>
      </c>
      <c r="AC505" s="74">
        <v>21</v>
      </c>
      <c r="AD505" s="74">
        <v>9</v>
      </c>
      <c r="AE505" s="74">
        <v>15</v>
      </c>
      <c r="AF505" s="74">
        <v>6</v>
      </c>
      <c r="AG505" s="74">
        <v>7</v>
      </c>
      <c r="AH505" s="74">
        <v>3</v>
      </c>
      <c r="AI505" s="74">
        <v>9</v>
      </c>
      <c r="AJ505" s="74">
        <v>15</v>
      </c>
      <c r="AK505" s="74">
        <v>15</v>
      </c>
      <c r="AL505" s="74">
        <v>16</v>
      </c>
      <c r="AM505" s="74">
        <v>9</v>
      </c>
      <c r="AN505" s="74">
        <v>9</v>
      </c>
      <c r="AO505">
        <v>9</v>
      </c>
      <c r="AP505">
        <v>11</v>
      </c>
      <c r="AQ505">
        <v>11</v>
      </c>
      <c r="AR505">
        <v>3</v>
      </c>
      <c r="AS505">
        <v>16</v>
      </c>
      <c r="AT505">
        <v>15</v>
      </c>
      <c r="AU505">
        <v>16</v>
      </c>
      <c r="AV505">
        <v>9</v>
      </c>
      <c r="AW505">
        <v>9</v>
      </c>
      <c r="AX505">
        <v>9</v>
      </c>
      <c r="AY505">
        <v>11</v>
      </c>
      <c r="AZ505">
        <v>3</v>
      </c>
    </row>
    <row r="506" spans="1:52" ht="16.5" x14ac:dyDescent="0.2">
      <c r="A506" s="74">
        <v>10502</v>
      </c>
      <c r="B506" s="74" t="s">
        <v>2621</v>
      </c>
      <c r="C506" s="74" t="s">
        <v>2097</v>
      </c>
      <c r="D506" s="74">
        <v>15</v>
      </c>
      <c r="E506" s="74">
        <v>15</v>
      </c>
      <c r="F506" s="74">
        <v>15</v>
      </c>
      <c r="G506" s="74">
        <v>15</v>
      </c>
      <c r="H506" s="74">
        <v>9</v>
      </c>
      <c r="I506" s="74">
        <v>15</v>
      </c>
      <c r="J506" s="74">
        <v>15</v>
      </c>
      <c r="K506" s="74">
        <v>15</v>
      </c>
      <c r="L506" s="74">
        <v>15</v>
      </c>
      <c r="M506" s="74">
        <v>9</v>
      </c>
      <c r="N506" s="74">
        <v>9</v>
      </c>
      <c r="O506" s="74">
        <v>21</v>
      </c>
      <c r="P506" s="74">
        <v>17</v>
      </c>
      <c r="Q506" s="74">
        <v>15</v>
      </c>
      <c r="R506" s="74">
        <v>9</v>
      </c>
      <c r="S506" s="74">
        <v>9</v>
      </c>
      <c r="T506" s="74">
        <v>9</v>
      </c>
      <c r="U506" s="74">
        <v>3</v>
      </c>
      <c r="V506" s="74">
        <v>21</v>
      </c>
      <c r="W506" s="74">
        <v>9</v>
      </c>
      <c r="X506" s="74">
        <v>18</v>
      </c>
      <c r="Y506" s="74">
        <v>6</v>
      </c>
      <c r="Z506" s="74">
        <v>7</v>
      </c>
      <c r="AA506" s="74">
        <v>3</v>
      </c>
      <c r="AB506" s="74">
        <v>3</v>
      </c>
      <c r="AC506" s="74">
        <v>21</v>
      </c>
      <c r="AD506" s="74">
        <v>9</v>
      </c>
      <c r="AE506" s="74">
        <v>15</v>
      </c>
      <c r="AF506" s="74">
        <v>6</v>
      </c>
      <c r="AG506" s="74">
        <v>7</v>
      </c>
      <c r="AH506" s="74">
        <v>3</v>
      </c>
      <c r="AI506" s="74">
        <v>9</v>
      </c>
      <c r="AJ506" s="74">
        <v>15</v>
      </c>
      <c r="AK506" s="74">
        <v>15</v>
      </c>
      <c r="AL506" s="74">
        <v>16</v>
      </c>
      <c r="AM506" s="74">
        <v>9</v>
      </c>
      <c r="AN506" s="74">
        <v>9</v>
      </c>
      <c r="AO506">
        <v>9</v>
      </c>
      <c r="AP506">
        <v>11</v>
      </c>
      <c r="AQ506">
        <v>11</v>
      </c>
      <c r="AR506">
        <v>3</v>
      </c>
      <c r="AS506">
        <v>16</v>
      </c>
      <c r="AT506">
        <v>15</v>
      </c>
      <c r="AU506">
        <v>16</v>
      </c>
      <c r="AV506">
        <v>9</v>
      </c>
      <c r="AW506">
        <v>9</v>
      </c>
      <c r="AX506">
        <v>9</v>
      </c>
      <c r="AY506">
        <v>11</v>
      </c>
      <c r="AZ506">
        <v>3</v>
      </c>
    </row>
    <row r="507" spans="1:52" ht="16.5" x14ac:dyDescent="0.2">
      <c r="A507" s="74">
        <v>10503</v>
      </c>
      <c r="B507" s="74" t="s">
        <v>2622</v>
      </c>
      <c r="C507" s="74" t="s">
        <v>2097</v>
      </c>
      <c r="D507" s="74">
        <v>15</v>
      </c>
      <c r="E507" s="74">
        <v>15</v>
      </c>
      <c r="F507" s="74">
        <v>15</v>
      </c>
      <c r="G507" s="74">
        <v>15</v>
      </c>
      <c r="H507" s="74">
        <v>9</v>
      </c>
      <c r="I507" s="74">
        <v>15</v>
      </c>
      <c r="J507" s="74">
        <v>15</v>
      </c>
      <c r="K507" s="74">
        <v>15</v>
      </c>
      <c r="L507" s="74">
        <v>15</v>
      </c>
      <c r="M507" s="74">
        <v>9</v>
      </c>
      <c r="N507" s="74">
        <v>9</v>
      </c>
      <c r="O507" s="74">
        <v>21</v>
      </c>
      <c r="P507" s="74">
        <v>18</v>
      </c>
      <c r="Q507" s="74">
        <v>15</v>
      </c>
      <c r="R507" s="74">
        <v>9</v>
      </c>
      <c r="S507" s="74">
        <v>9</v>
      </c>
      <c r="T507" s="74">
        <v>9</v>
      </c>
      <c r="U507" s="74">
        <v>3</v>
      </c>
      <c r="V507" s="74">
        <v>21</v>
      </c>
      <c r="W507" s="74">
        <v>9</v>
      </c>
      <c r="X507" s="74">
        <v>18</v>
      </c>
      <c r="Y507" s="74">
        <v>6</v>
      </c>
      <c r="Z507" s="74">
        <v>7</v>
      </c>
      <c r="AA507" s="74">
        <v>3</v>
      </c>
      <c r="AB507" s="74">
        <v>3</v>
      </c>
      <c r="AC507" s="74">
        <v>21</v>
      </c>
      <c r="AD507" s="74">
        <v>9</v>
      </c>
      <c r="AE507" s="74">
        <v>15</v>
      </c>
      <c r="AF507" s="74">
        <v>6</v>
      </c>
      <c r="AG507" s="74">
        <v>7</v>
      </c>
      <c r="AH507" s="74">
        <v>3</v>
      </c>
      <c r="AI507" s="74">
        <v>9</v>
      </c>
      <c r="AJ507" s="74">
        <v>15</v>
      </c>
      <c r="AK507" s="74">
        <v>15</v>
      </c>
      <c r="AL507" s="74">
        <v>16</v>
      </c>
      <c r="AM507" s="74">
        <v>9</v>
      </c>
      <c r="AN507" s="74">
        <v>9</v>
      </c>
      <c r="AO507">
        <v>9</v>
      </c>
      <c r="AP507">
        <v>11</v>
      </c>
      <c r="AQ507">
        <v>11</v>
      </c>
      <c r="AR507">
        <v>3</v>
      </c>
      <c r="AS507">
        <v>16</v>
      </c>
      <c r="AT507">
        <v>15</v>
      </c>
      <c r="AU507">
        <v>16</v>
      </c>
      <c r="AV507">
        <v>9</v>
      </c>
      <c r="AW507">
        <v>9</v>
      </c>
      <c r="AX507">
        <v>9</v>
      </c>
      <c r="AY507">
        <v>11</v>
      </c>
      <c r="AZ507">
        <v>3</v>
      </c>
    </row>
    <row r="508" spans="1:52" ht="16.5" x14ac:dyDescent="0.2">
      <c r="A508" s="74">
        <v>10504</v>
      </c>
      <c r="B508" s="74" t="s">
        <v>2623</v>
      </c>
      <c r="C508" s="74" t="s">
        <v>2105</v>
      </c>
      <c r="D508" s="74">
        <v>15</v>
      </c>
      <c r="E508" s="74">
        <v>15</v>
      </c>
      <c r="F508" s="74">
        <v>15</v>
      </c>
      <c r="G508" s="74">
        <v>15</v>
      </c>
      <c r="H508" s="74">
        <v>9</v>
      </c>
      <c r="I508" s="74">
        <v>15</v>
      </c>
      <c r="J508" s="74">
        <v>15</v>
      </c>
      <c r="K508" s="74">
        <v>15</v>
      </c>
      <c r="L508" s="74">
        <v>15</v>
      </c>
      <c r="M508" s="74">
        <v>9</v>
      </c>
      <c r="N508" s="74">
        <v>9</v>
      </c>
      <c r="O508" s="74">
        <v>21</v>
      </c>
      <c r="P508" s="74">
        <v>18</v>
      </c>
      <c r="Q508" s="74">
        <v>15</v>
      </c>
      <c r="R508" s="74">
        <v>9</v>
      </c>
      <c r="S508" s="74">
        <v>9</v>
      </c>
      <c r="T508" s="74">
        <v>9</v>
      </c>
      <c r="U508" s="74">
        <v>3</v>
      </c>
      <c r="V508" s="74">
        <v>21</v>
      </c>
      <c r="W508" s="74">
        <v>9</v>
      </c>
      <c r="X508" s="74">
        <v>18</v>
      </c>
      <c r="Y508" s="74">
        <v>6</v>
      </c>
      <c r="Z508" s="74">
        <v>7</v>
      </c>
      <c r="AA508" s="74">
        <v>3</v>
      </c>
      <c r="AB508" s="74">
        <v>3</v>
      </c>
      <c r="AC508" s="74">
        <v>21</v>
      </c>
      <c r="AD508" s="74">
        <v>9</v>
      </c>
      <c r="AE508" s="74">
        <v>16</v>
      </c>
      <c r="AF508" s="74">
        <v>6</v>
      </c>
      <c r="AG508" s="74">
        <v>7</v>
      </c>
      <c r="AH508" s="74">
        <v>3</v>
      </c>
      <c r="AI508" s="74">
        <v>9</v>
      </c>
      <c r="AJ508" s="74">
        <v>15</v>
      </c>
      <c r="AK508" s="74">
        <v>15</v>
      </c>
      <c r="AL508" s="74">
        <v>16</v>
      </c>
      <c r="AM508" s="74">
        <v>9</v>
      </c>
      <c r="AN508" s="74">
        <v>9</v>
      </c>
      <c r="AO508">
        <v>9</v>
      </c>
      <c r="AP508">
        <v>11</v>
      </c>
      <c r="AQ508">
        <v>11</v>
      </c>
      <c r="AR508">
        <v>3</v>
      </c>
      <c r="AS508">
        <v>16</v>
      </c>
      <c r="AT508">
        <v>15</v>
      </c>
      <c r="AU508">
        <v>16</v>
      </c>
      <c r="AV508">
        <v>9</v>
      </c>
      <c r="AW508">
        <v>9</v>
      </c>
      <c r="AX508">
        <v>9</v>
      </c>
      <c r="AY508">
        <v>11</v>
      </c>
      <c r="AZ508">
        <v>3</v>
      </c>
    </row>
    <row r="509" spans="1:52" ht="16.5" x14ac:dyDescent="0.2">
      <c r="A509" s="74">
        <v>10505</v>
      </c>
      <c r="B509" s="74" t="s">
        <v>2624</v>
      </c>
      <c r="C509" s="74" t="s">
        <v>2109</v>
      </c>
      <c r="D509" s="74">
        <v>15</v>
      </c>
      <c r="E509" s="74">
        <v>15</v>
      </c>
      <c r="F509" s="74">
        <v>15</v>
      </c>
      <c r="G509" s="74">
        <v>15</v>
      </c>
      <c r="H509" s="74">
        <v>9</v>
      </c>
      <c r="I509" s="74">
        <v>15</v>
      </c>
      <c r="J509" s="74">
        <v>15</v>
      </c>
      <c r="K509" s="74">
        <v>15</v>
      </c>
      <c r="L509" s="74">
        <v>15</v>
      </c>
      <c r="M509" s="74">
        <v>9</v>
      </c>
      <c r="N509" s="74">
        <v>9</v>
      </c>
      <c r="O509" s="74">
        <v>21</v>
      </c>
      <c r="P509" s="74">
        <v>18</v>
      </c>
      <c r="Q509" s="74">
        <v>15</v>
      </c>
      <c r="R509" s="74">
        <v>9</v>
      </c>
      <c r="S509" s="74">
        <v>9</v>
      </c>
      <c r="T509" s="74">
        <v>9</v>
      </c>
      <c r="U509" s="74">
        <v>3</v>
      </c>
      <c r="V509" s="74">
        <v>21</v>
      </c>
      <c r="W509" s="74">
        <v>9</v>
      </c>
      <c r="X509" s="74">
        <v>18</v>
      </c>
      <c r="Y509" s="74">
        <v>6</v>
      </c>
      <c r="Z509" s="74">
        <v>7</v>
      </c>
      <c r="AA509" s="74">
        <v>3</v>
      </c>
      <c r="AB509" s="74">
        <v>3</v>
      </c>
      <c r="AC509" s="74">
        <v>21</v>
      </c>
      <c r="AD509" s="74">
        <v>9</v>
      </c>
      <c r="AE509" s="74">
        <v>16</v>
      </c>
      <c r="AF509" s="74">
        <v>6</v>
      </c>
      <c r="AG509" s="74">
        <v>7</v>
      </c>
      <c r="AH509" s="74">
        <v>3</v>
      </c>
      <c r="AI509" s="74">
        <v>9</v>
      </c>
      <c r="AJ509" s="74">
        <v>16</v>
      </c>
      <c r="AK509" s="74">
        <v>15</v>
      </c>
      <c r="AL509" s="74">
        <v>16</v>
      </c>
      <c r="AM509" s="74">
        <v>9</v>
      </c>
      <c r="AN509" s="74">
        <v>9</v>
      </c>
      <c r="AO509">
        <v>9</v>
      </c>
      <c r="AP509">
        <v>11</v>
      </c>
      <c r="AQ509">
        <v>11</v>
      </c>
      <c r="AR509">
        <v>3</v>
      </c>
      <c r="AS509">
        <v>16</v>
      </c>
      <c r="AT509">
        <v>15</v>
      </c>
      <c r="AU509">
        <v>16</v>
      </c>
      <c r="AV509">
        <v>9</v>
      </c>
      <c r="AW509">
        <v>9</v>
      </c>
      <c r="AX509">
        <v>9</v>
      </c>
      <c r="AY509">
        <v>11</v>
      </c>
      <c r="AZ509">
        <v>3</v>
      </c>
    </row>
    <row r="510" spans="1:52" ht="16.5" x14ac:dyDescent="0.2">
      <c r="A510" s="74">
        <v>10506</v>
      </c>
      <c r="B510" s="74" t="s">
        <v>2625</v>
      </c>
      <c r="C510" s="74" t="s">
        <v>2109</v>
      </c>
      <c r="D510" s="74">
        <v>15</v>
      </c>
      <c r="E510" s="74">
        <v>15</v>
      </c>
      <c r="F510" s="74">
        <v>15</v>
      </c>
      <c r="G510" s="74">
        <v>15</v>
      </c>
      <c r="H510" s="74">
        <v>9</v>
      </c>
      <c r="I510" s="74">
        <v>15</v>
      </c>
      <c r="J510" s="74">
        <v>15</v>
      </c>
      <c r="K510" s="74">
        <v>15</v>
      </c>
      <c r="L510" s="74">
        <v>15</v>
      </c>
      <c r="M510" s="74">
        <v>9</v>
      </c>
      <c r="N510" s="74">
        <v>9</v>
      </c>
      <c r="O510" s="74">
        <v>21</v>
      </c>
      <c r="P510" s="74">
        <v>18</v>
      </c>
      <c r="Q510" s="74">
        <v>15</v>
      </c>
      <c r="R510" s="74">
        <v>9</v>
      </c>
      <c r="S510" s="74">
        <v>9</v>
      </c>
      <c r="T510" s="74">
        <v>9</v>
      </c>
      <c r="U510" s="74">
        <v>3</v>
      </c>
      <c r="V510" s="74">
        <v>21</v>
      </c>
      <c r="W510" s="74">
        <v>9</v>
      </c>
      <c r="X510" s="74">
        <v>18</v>
      </c>
      <c r="Y510" s="74">
        <v>6</v>
      </c>
      <c r="Z510" s="74">
        <v>7</v>
      </c>
      <c r="AA510" s="74">
        <v>3</v>
      </c>
      <c r="AB510" s="74">
        <v>3</v>
      </c>
      <c r="AC510" s="74">
        <v>21</v>
      </c>
      <c r="AD510" s="74">
        <v>9</v>
      </c>
      <c r="AE510" s="74">
        <v>16</v>
      </c>
      <c r="AF510" s="74">
        <v>6</v>
      </c>
      <c r="AG510" s="74">
        <v>7</v>
      </c>
      <c r="AH510" s="74">
        <v>3</v>
      </c>
      <c r="AI510" s="74">
        <v>9</v>
      </c>
      <c r="AJ510" s="74">
        <v>17</v>
      </c>
      <c r="AK510" s="74">
        <v>15</v>
      </c>
      <c r="AL510" s="74">
        <v>16</v>
      </c>
      <c r="AM510" s="74">
        <v>9</v>
      </c>
      <c r="AN510" s="74">
        <v>9</v>
      </c>
      <c r="AO510">
        <v>9</v>
      </c>
      <c r="AP510">
        <v>11</v>
      </c>
      <c r="AQ510">
        <v>11</v>
      </c>
      <c r="AR510">
        <v>3</v>
      </c>
      <c r="AS510">
        <v>16</v>
      </c>
      <c r="AT510">
        <v>15</v>
      </c>
      <c r="AU510">
        <v>16</v>
      </c>
      <c r="AV510">
        <v>9</v>
      </c>
      <c r="AW510">
        <v>9</v>
      </c>
      <c r="AX510">
        <v>9</v>
      </c>
      <c r="AY510">
        <v>11</v>
      </c>
      <c r="AZ510">
        <v>3</v>
      </c>
    </row>
    <row r="511" spans="1:52" ht="16.5" x14ac:dyDescent="0.2">
      <c r="A511" s="74">
        <v>10507</v>
      </c>
      <c r="B511" s="74" t="s">
        <v>2626</v>
      </c>
      <c r="C511" s="74" t="s">
        <v>2109</v>
      </c>
      <c r="D511" s="74">
        <v>15</v>
      </c>
      <c r="E511" s="74">
        <v>15</v>
      </c>
      <c r="F511" s="74">
        <v>15</v>
      </c>
      <c r="G511" s="74">
        <v>15</v>
      </c>
      <c r="H511" s="74">
        <v>9</v>
      </c>
      <c r="I511" s="74">
        <v>15</v>
      </c>
      <c r="J511" s="74">
        <v>15</v>
      </c>
      <c r="K511" s="74">
        <v>15</v>
      </c>
      <c r="L511" s="74">
        <v>15</v>
      </c>
      <c r="M511" s="74">
        <v>9</v>
      </c>
      <c r="N511" s="74">
        <v>9</v>
      </c>
      <c r="O511" s="74">
        <v>21</v>
      </c>
      <c r="P511" s="74">
        <v>18</v>
      </c>
      <c r="Q511" s="74">
        <v>15</v>
      </c>
      <c r="R511" s="74">
        <v>9</v>
      </c>
      <c r="S511" s="74">
        <v>9</v>
      </c>
      <c r="T511" s="74">
        <v>9</v>
      </c>
      <c r="U511" s="74">
        <v>3</v>
      </c>
      <c r="V511" s="74">
        <v>21</v>
      </c>
      <c r="W511" s="74">
        <v>9</v>
      </c>
      <c r="X511" s="74">
        <v>18</v>
      </c>
      <c r="Y511" s="74">
        <v>6</v>
      </c>
      <c r="Z511" s="74">
        <v>7</v>
      </c>
      <c r="AA511" s="74">
        <v>3</v>
      </c>
      <c r="AB511" s="74">
        <v>3</v>
      </c>
      <c r="AC511" s="74">
        <v>21</v>
      </c>
      <c r="AD511" s="74">
        <v>9</v>
      </c>
      <c r="AE511" s="74">
        <v>16</v>
      </c>
      <c r="AF511" s="74">
        <v>6</v>
      </c>
      <c r="AG511" s="74">
        <v>7</v>
      </c>
      <c r="AH511" s="74">
        <v>3</v>
      </c>
      <c r="AI511" s="74">
        <v>9</v>
      </c>
      <c r="AJ511" s="74">
        <v>18</v>
      </c>
      <c r="AK511" s="74">
        <v>15</v>
      </c>
      <c r="AL511" s="74">
        <v>16</v>
      </c>
      <c r="AM511" s="74">
        <v>9</v>
      </c>
      <c r="AN511" s="74">
        <v>9</v>
      </c>
      <c r="AO511">
        <v>9</v>
      </c>
      <c r="AP511">
        <v>11</v>
      </c>
      <c r="AQ511">
        <v>11</v>
      </c>
      <c r="AR511">
        <v>3</v>
      </c>
      <c r="AS511">
        <v>16</v>
      </c>
      <c r="AT511">
        <v>15</v>
      </c>
      <c r="AU511">
        <v>16</v>
      </c>
      <c r="AV511">
        <v>9</v>
      </c>
      <c r="AW511">
        <v>9</v>
      </c>
      <c r="AX511">
        <v>9</v>
      </c>
      <c r="AY511">
        <v>11</v>
      </c>
      <c r="AZ511">
        <v>3</v>
      </c>
    </row>
    <row r="512" spans="1:52" ht="16.5" x14ac:dyDescent="0.2">
      <c r="A512" s="74">
        <v>10508</v>
      </c>
      <c r="B512" s="74" t="s">
        <v>2627</v>
      </c>
      <c r="C512" s="74" t="s">
        <v>2115</v>
      </c>
      <c r="D512" s="74">
        <v>15</v>
      </c>
      <c r="E512" s="74">
        <v>15</v>
      </c>
      <c r="F512" s="74">
        <v>15</v>
      </c>
      <c r="G512" s="74">
        <v>15</v>
      </c>
      <c r="H512" s="74">
        <v>9</v>
      </c>
      <c r="I512" s="74">
        <v>15</v>
      </c>
      <c r="J512" s="74">
        <v>15</v>
      </c>
      <c r="K512" s="74">
        <v>15</v>
      </c>
      <c r="L512" s="74">
        <v>15</v>
      </c>
      <c r="M512" s="74">
        <v>9</v>
      </c>
      <c r="N512" s="74">
        <v>9</v>
      </c>
      <c r="O512" s="74">
        <v>21</v>
      </c>
      <c r="P512" s="74">
        <v>18</v>
      </c>
      <c r="Q512" s="74">
        <v>15</v>
      </c>
      <c r="R512" s="74">
        <v>9</v>
      </c>
      <c r="S512" s="74">
        <v>9</v>
      </c>
      <c r="T512" s="74">
        <v>9</v>
      </c>
      <c r="U512" s="74">
        <v>3</v>
      </c>
      <c r="V512" s="74">
        <v>21</v>
      </c>
      <c r="W512" s="74">
        <v>9</v>
      </c>
      <c r="X512" s="74">
        <v>18</v>
      </c>
      <c r="Y512" s="74">
        <v>6</v>
      </c>
      <c r="Z512" s="74">
        <v>7</v>
      </c>
      <c r="AA512" s="74">
        <v>3</v>
      </c>
      <c r="AB512" s="74">
        <v>3</v>
      </c>
      <c r="AC512" s="74">
        <v>21</v>
      </c>
      <c r="AD512" s="74">
        <v>9</v>
      </c>
      <c r="AE512" s="74">
        <v>16</v>
      </c>
      <c r="AF512" s="74">
        <v>6</v>
      </c>
      <c r="AG512" s="74">
        <v>7</v>
      </c>
      <c r="AH512" s="74">
        <v>3</v>
      </c>
      <c r="AI512" s="74">
        <v>9</v>
      </c>
      <c r="AJ512" s="74">
        <v>18</v>
      </c>
      <c r="AK512" s="74">
        <v>15</v>
      </c>
      <c r="AL512" s="74">
        <v>16</v>
      </c>
      <c r="AM512" s="74">
        <v>9</v>
      </c>
      <c r="AN512" s="74">
        <v>9</v>
      </c>
      <c r="AO512">
        <v>9</v>
      </c>
      <c r="AP512">
        <v>11</v>
      </c>
      <c r="AQ512">
        <v>11</v>
      </c>
      <c r="AR512">
        <v>3</v>
      </c>
      <c r="AS512">
        <v>17</v>
      </c>
      <c r="AT512">
        <v>15</v>
      </c>
      <c r="AU512">
        <v>16</v>
      </c>
      <c r="AV512">
        <v>9</v>
      </c>
      <c r="AW512">
        <v>9</v>
      </c>
      <c r="AX512">
        <v>9</v>
      </c>
      <c r="AY512">
        <v>11</v>
      </c>
      <c r="AZ512">
        <v>3</v>
      </c>
    </row>
    <row r="513" spans="1:52" ht="16.5" x14ac:dyDescent="0.2">
      <c r="A513" s="74">
        <v>10509</v>
      </c>
      <c r="B513" s="74" t="s">
        <v>2628</v>
      </c>
      <c r="C513" s="74" t="s">
        <v>2115</v>
      </c>
      <c r="D513" s="74">
        <v>15</v>
      </c>
      <c r="E513" s="74">
        <v>15</v>
      </c>
      <c r="F513" s="74">
        <v>15</v>
      </c>
      <c r="G513" s="74">
        <v>15</v>
      </c>
      <c r="H513" s="74">
        <v>9</v>
      </c>
      <c r="I513" s="74">
        <v>15</v>
      </c>
      <c r="J513" s="74">
        <v>15</v>
      </c>
      <c r="K513" s="74">
        <v>15</v>
      </c>
      <c r="L513" s="74">
        <v>15</v>
      </c>
      <c r="M513" s="74">
        <v>9</v>
      </c>
      <c r="N513" s="74">
        <v>9</v>
      </c>
      <c r="O513" s="74">
        <v>21</v>
      </c>
      <c r="P513" s="74">
        <v>18</v>
      </c>
      <c r="Q513" s="74">
        <v>15</v>
      </c>
      <c r="R513" s="74">
        <v>9</v>
      </c>
      <c r="S513" s="74">
        <v>9</v>
      </c>
      <c r="T513" s="74">
        <v>9</v>
      </c>
      <c r="U513" s="74">
        <v>3</v>
      </c>
      <c r="V513" s="74">
        <v>21</v>
      </c>
      <c r="W513" s="74">
        <v>9</v>
      </c>
      <c r="X513" s="74">
        <v>18</v>
      </c>
      <c r="Y513" s="74">
        <v>6</v>
      </c>
      <c r="Z513" s="74">
        <v>7</v>
      </c>
      <c r="AA513" s="74">
        <v>3</v>
      </c>
      <c r="AB513" s="74">
        <v>3</v>
      </c>
      <c r="AC513" s="74">
        <v>21</v>
      </c>
      <c r="AD513" s="74">
        <v>9</v>
      </c>
      <c r="AE513" s="74">
        <v>16</v>
      </c>
      <c r="AF513" s="74">
        <v>6</v>
      </c>
      <c r="AG513" s="74">
        <v>7</v>
      </c>
      <c r="AH513" s="74">
        <v>3</v>
      </c>
      <c r="AI513" s="74">
        <v>9</v>
      </c>
      <c r="AJ513" s="74">
        <v>18</v>
      </c>
      <c r="AK513" s="74">
        <v>15</v>
      </c>
      <c r="AL513" s="74">
        <v>16</v>
      </c>
      <c r="AM513" s="74">
        <v>9</v>
      </c>
      <c r="AN513" s="74">
        <v>9</v>
      </c>
      <c r="AO513">
        <v>9</v>
      </c>
      <c r="AP513">
        <v>11</v>
      </c>
      <c r="AQ513">
        <v>11</v>
      </c>
      <c r="AR513">
        <v>3</v>
      </c>
      <c r="AS513">
        <v>18</v>
      </c>
      <c r="AT513">
        <v>15</v>
      </c>
      <c r="AU513">
        <v>16</v>
      </c>
      <c r="AV513">
        <v>9</v>
      </c>
      <c r="AW513">
        <v>9</v>
      </c>
      <c r="AX513">
        <v>9</v>
      </c>
      <c r="AY513">
        <v>11</v>
      </c>
      <c r="AZ513">
        <v>3</v>
      </c>
    </row>
    <row r="514" spans="1:52" ht="16.5" x14ac:dyDescent="0.2">
      <c r="A514" s="74">
        <v>10510</v>
      </c>
      <c r="B514" s="74" t="s">
        <v>2629</v>
      </c>
      <c r="C514" s="74" t="s">
        <v>2116</v>
      </c>
      <c r="D514" s="74">
        <v>15</v>
      </c>
      <c r="E514" s="74">
        <v>15</v>
      </c>
      <c r="F514" s="74">
        <v>15</v>
      </c>
      <c r="G514" s="74">
        <v>15</v>
      </c>
      <c r="H514" s="74">
        <v>9</v>
      </c>
      <c r="I514" s="74">
        <v>15</v>
      </c>
      <c r="J514" s="74">
        <v>15</v>
      </c>
      <c r="K514" s="74">
        <v>15</v>
      </c>
      <c r="L514" s="74">
        <v>15</v>
      </c>
      <c r="M514" s="74">
        <v>9</v>
      </c>
      <c r="N514" s="74">
        <v>9</v>
      </c>
      <c r="O514" s="74">
        <v>21</v>
      </c>
      <c r="P514" s="74">
        <v>18</v>
      </c>
      <c r="Q514" s="74">
        <v>15</v>
      </c>
      <c r="R514" s="74">
        <v>9</v>
      </c>
      <c r="S514" s="74">
        <v>9</v>
      </c>
      <c r="T514" s="74">
        <v>9</v>
      </c>
      <c r="U514" s="74">
        <v>3</v>
      </c>
      <c r="V514" s="74">
        <v>21</v>
      </c>
      <c r="W514" s="74">
        <v>9</v>
      </c>
      <c r="X514" s="74">
        <v>18</v>
      </c>
      <c r="Y514" s="74">
        <v>6</v>
      </c>
      <c r="Z514" s="74">
        <v>7</v>
      </c>
      <c r="AA514" s="74">
        <v>3</v>
      </c>
      <c r="AB514" s="74">
        <v>3</v>
      </c>
      <c r="AC514" s="74">
        <v>21</v>
      </c>
      <c r="AD514" s="74">
        <v>9</v>
      </c>
      <c r="AE514" s="74">
        <v>16</v>
      </c>
      <c r="AF514" s="74">
        <v>6</v>
      </c>
      <c r="AG514" s="74">
        <v>7</v>
      </c>
      <c r="AH514" s="74">
        <v>3</v>
      </c>
      <c r="AI514" s="74">
        <v>9</v>
      </c>
      <c r="AJ514" s="74">
        <v>18</v>
      </c>
      <c r="AK514" s="74">
        <v>15</v>
      </c>
      <c r="AL514" s="74">
        <v>16</v>
      </c>
      <c r="AM514" s="74">
        <v>9</v>
      </c>
      <c r="AN514" s="74">
        <v>9</v>
      </c>
      <c r="AO514">
        <v>9</v>
      </c>
      <c r="AP514">
        <v>11</v>
      </c>
      <c r="AQ514">
        <v>11</v>
      </c>
      <c r="AR514">
        <v>3</v>
      </c>
      <c r="AS514">
        <v>18</v>
      </c>
      <c r="AT514">
        <v>16</v>
      </c>
      <c r="AU514">
        <v>16</v>
      </c>
      <c r="AV514">
        <v>9</v>
      </c>
      <c r="AW514">
        <v>9</v>
      </c>
      <c r="AX514">
        <v>9</v>
      </c>
      <c r="AY514">
        <v>11</v>
      </c>
      <c r="AZ514">
        <v>3</v>
      </c>
    </row>
    <row r="515" spans="1:52" ht="16.5" x14ac:dyDescent="0.2">
      <c r="A515" s="74">
        <v>10511</v>
      </c>
      <c r="B515" s="74" t="s">
        <v>2630</v>
      </c>
      <c r="C515" s="74" t="s">
        <v>2116</v>
      </c>
      <c r="D515" s="74">
        <v>15</v>
      </c>
      <c r="E515" s="74">
        <v>15</v>
      </c>
      <c r="F515" s="74">
        <v>15</v>
      </c>
      <c r="G515" s="74">
        <v>15</v>
      </c>
      <c r="H515" s="74">
        <v>9</v>
      </c>
      <c r="I515" s="74">
        <v>15</v>
      </c>
      <c r="J515" s="74">
        <v>15</v>
      </c>
      <c r="K515" s="74">
        <v>15</v>
      </c>
      <c r="L515" s="74">
        <v>15</v>
      </c>
      <c r="M515" s="74">
        <v>9</v>
      </c>
      <c r="N515" s="74">
        <v>9</v>
      </c>
      <c r="O515" s="74">
        <v>21</v>
      </c>
      <c r="P515" s="74">
        <v>18</v>
      </c>
      <c r="Q515" s="74">
        <v>15</v>
      </c>
      <c r="R515" s="74">
        <v>9</v>
      </c>
      <c r="S515" s="74">
        <v>9</v>
      </c>
      <c r="T515" s="74">
        <v>9</v>
      </c>
      <c r="U515" s="74">
        <v>3</v>
      </c>
      <c r="V515" s="74">
        <v>21</v>
      </c>
      <c r="W515" s="74">
        <v>9</v>
      </c>
      <c r="X515" s="74">
        <v>18</v>
      </c>
      <c r="Y515" s="74">
        <v>6</v>
      </c>
      <c r="Z515" s="74">
        <v>7</v>
      </c>
      <c r="AA515" s="74">
        <v>3</v>
      </c>
      <c r="AB515" s="74">
        <v>3</v>
      </c>
      <c r="AC515" s="74">
        <v>21</v>
      </c>
      <c r="AD515" s="74">
        <v>9</v>
      </c>
      <c r="AE515" s="74">
        <v>16</v>
      </c>
      <c r="AF515" s="74">
        <v>6</v>
      </c>
      <c r="AG515" s="74">
        <v>7</v>
      </c>
      <c r="AH515" s="74">
        <v>3</v>
      </c>
      <c r="AI515" s="74">
        <v>9</v>
      </c>
      <c r="AJ515" s="74">
        <v>18</v>
      </c>
      <c r="AK515" s="74">
        <v>15</v>
      </c>
      <c r="AL515" s="74">
        <v>16</v>
      </c>
      <c r="AM515" s="74">
        <v>9</v>
      </c>
      <c r="AN515" s="74">
        <v>9</v>
      </c>
      <c r="AO515">
        <v>9</v>
      </c>
      <c r="AP515">
        <v>11</v>
      </c>
      <c r="AQ515">
        <v>11</v>
      </c>
      <c r="AR515">
        <v>3</v>
      </c>
      <c r="AS515">
        <v>18</v>
      </c>
      <c r="AT515">
        <v>17</v>
      </c>
      <c r="AU515">
        <v>16</v>
      </c>
      <c r="AV515">
        <v>9</v>
      </c>
      <c r="AW515">
        <v>9</v>
      </c>
      <c r="AX515">
        <v>9</v>
      </c>
      <c r="AY515">
        <v>11</v>
      </c>
      <c r="AZ515">
        <v>3</v>
      </c>
    </row>
    <row r="516" spans="1:52" ht="16.5" x14ac:dyDescent="0.2">
      <c r="A516" s="74">
        <v>10512</v>
      </c>
      <c r="B516" s="74" t="s">
        <v>2631</v>
      </c>
      <c r="C516" s="74" t="s">
        <v>2116</v>
      </c>
      <c r="D516" s="74">
        <v>15</v>
      </c>
      <c r="E516" s="74">
        <v>15</v>
      </c>
      <c r="F516" s="74">
        <v>15</v>
      </c>
      <c r="G516" s="74">
        <v>15</v>
      </c>
      <c r="H516" s="74">
        <v>9</v>
      </c>
      <c r="I516" s="74">
        <v>15</v>
      </c>
      <c r="J516" s="74">
        <v>15</v>
      </c>
      <c r="K516" s="74">
        <v>15</v>
      </c>
      <c r="L516" s="74">
        <v>15</v>
      </c>
      <c r="M516" s="74">
        <v>9</v>
      </c>
      <c r="N516" s="74">
        <v>9</v>
      </c>
      <c r="O516" s="74">
        <v>21</v>
      </c>
      <c r="P516" s="74">
        <v>18</v>
      </c>
      <c r="Q516" s="74">
        <v>15</v>
      </c>
      <c r="R516" s="74">
        <v>9</v>
      </c>
      <c r="S516" s="74">
        <v>9</v>
      </c>
      <c r="T516" s="74">
        <v>9</v>
      </c>
      <c r="U516" s="74">
        <v>3</v>
      </c>
      <c r="V516" s="74">
        <v>21</v>
      </c>
      <c r="W516" s="74">
        <v>9</v>
      </c>
      <c r="X516" s="74">
        <v>18</v>
      </c>
      <c r="Y516" s="74">
        <v>6</v>
      </c>
      <c r="Z516" s="74">
        <v>7</v>
      </c>
      <c r="AA516" s="74">
        <v>3</v>
      </c>
      <c r="AB516" s="74">
        <v>3</v>
      </c>
      <c r="AC516" s="74">
        <v>21</v>
      </c>
      <c r="AD516" s="74">
        <v>9</v>
      </c>
      <c r="AE516" s="74">
        <v>16</v>
      </c>
      <c r="AF516" s="74">
        <v>6</v>
      </c>
      <c r="AG516" s="74">
        <v>7</v>
      </c>
      <c r="AH516" s="74">
        <v>3</v>
      </c>
      <c r="AI516" s="74">
        <v>9</v>
      </c>
      <c r="AJ516" s="74">
        <v>18</v>
      </c>
      <c r="AK516" s="74">
        <v>15</v>
      </c>
      <c r="AL516" s="74">
        <v>16</v>
      </c>
      <c r="AM516" s="74">
        <v>9</v>
      </c>
      <c r="AN516" s="74">
        <v>9</v>
      </c>
      <c r="AO516">
        <v>9</v>
      </c>
      <c r="AP516">
        <v>11</v>
      </c>
      <c r="AQ516">
        <v>11</v>
      </c>
      <c r="AR516">
        <v>3</v>
      </c>
      <c r="AS516">
        <v>18</v>
      </c>
      <c r="AT516">
        <v>18</v>
      </c>
      <c r="AU516">
        <v>16</v>
      </c>
      <c r="AV516">
        <v>9</v>
      </c>
      <c r="AW516">
        <v>9</v>
      </c>
      <c r="AX516">
        <v>9</v>
      </c>
      <c r="AY516">
        <v>11</v>
      </c>
      <c r="AZ516">
        <v>3</v>
      </c>
    </row>
    <row r="517" spans="1:52" ht="16.5" x14ac:dyDescent="0.2">
      <c r="A517" s="74">
        <v>10513</v>
      </c>
      <c r="B517" s="74" t="s">
        <v>2632</v>
      </c>
      <c r="C517" s="74" t="s">
        <v>3487</v>
      </c>
      <c r="D517" s="74">
        <v>15</v>
      </c>
      <c r="E517" s="74">
        <v>15</v>
      </c>
      <c r="F517" s="74">
        <v>15</v>
      </c>
      <c r="G517" s="74">
        <v>15</v>
      </c>
      <c r="H517" s="74">
        <v>10</v>
      </c>
      <c r="I517" s="74">
        <v>15</v>
      </c>
      <c r="J517" s="74">
        <v>15</v>
      </c>
      <c r="K517" s="74">
        <v>15</v>
      </c>
      <c r="L517" s="74">
        <v>15</v>
      </c>
      <c r="M517" s="74">
        <v>10</v>
      </c>
      <c r="N517" s="74">
        <v>9</v>
      </c>
      <c r="O517" s="74">
        <v>21</v>
      </c>
      <c r="P517" s="74">
        <v>18</v>
      </c>
      <c r="Q517" s="74">
        <v>15</v>
      </c>
      <c r="R517" s="74">
        <v>9</v>
      </c>
      <c r="S517" s="74">
        <v>9</v>
      </c>
      <c r="T517" s="74">
        <v>9</v>
      </c>
      <c r="U517" s="74">
        <v>3</v>
      </c>
      <c r="V517" s="74">
        <v>21</v>
      </c>
      <c r="W517" s="74">
        <v>9</v>
      </c>
      <c r="X517" s="74">
        <v>18</v>
      </c>
      <c r="Y517" s="74">
        <v>6</v>
      </c>
      <c r="Z517" s="74">
        <v>7</v>
      </c>
      <c r="AA517" s="74">
        <v>3</v>
      </c>
      <c r="AB517" s="74">
        <v>3</v>
      </c>
      <c r="AC517" s="74">
        <v>21</v>
      </c>
      <c r="AD517" s="74">
        <v>9</v>
      </c>
      <c r="AE517" s="74">
        <v>16</v>
      </c>
      <c r="AF517" s="74">
        <v>6</v>
      </c>
      <c r="AG517" s="74">
        <v>7</v>
      </c>
      <c r="AH517" s="74">
        <v>3</v>
      </c>
      <c r="AI517" s="74">
        <v>9</v>
      </c>
      <c r="AJ517" s="74">
        <v>18</v>
      </c>
      <c r="AK517" s="74">
        <v>15</v>
      </c>
      <c r="AL517" s="74">
        <v>16</v>
      </c>
      <c r="AM517" s="74">
        <v>9</v>
      </c>
      <c r="AN517" s="74">
        <v>9</v>
      </c>
      <c r="AO517">
        <v>9</v>
      </c>
      <c r="AP517">
        <v>11</v>
      </c>
      <c r="AQ517">
        <v>11</v>
      </c>
      <c r="AR517">
        <v>3</v>
      </c>
      <c r="AS517">
        <v>18</v>
      </c>
      <c r="AT517">
        <v>18</v>
      </c>
      <c r="AU517">
        <v>16</v>
      </c>
      <c r="AV517">
        <v>9</v>
      </c>
      <c r="AW517">
        <v>9</v>
      </c>
      <c r="AX517">
        <v>9</v>
      </c>
      <c r="AY517">
        <v>11</v>
      </c>
      <c r="AZ517">
        <v>3</v>
      </c>
    </row>
    <row r="518" spans="1:52" ht="16.5" x14ac:dyDescent="0.2">
      <c r="A518" s="74">
        <v>10514</v>
      </c>
      <c r="B518" s="74" t="s">
        <v>2633</v>
      </c>
      <c r="C518" s="74" t="s">
        <v>3487</v>
      </c>
      <c r="D518" s="74">
        <v>15</v>
      </c>
      <c r="E518" s="74">
        <v>15</v>
      </c>
      <c r="F518" s="74">
        <v>15</v>
      </c>
      <c r="G518" s="74">
        <v>15</v>
      </c>
      <c r="H518" s="74">
        <v>11</v>
      </c>
      <c r="I518" s="74">
        <v>15</v>
      </c>
      <c r="J518" s="74">
        <v>15</v>
      </c>
      <c r="K518" s="74">
        <v>15</v>
      </c>
      <c r="L518" s="74">
        <v>15</v>
      </c>
      <c r="M518" s="74">
        <v>11</v>
      </c>
      <c r="N518" s="74">
        <v>9</v>
      </c>
      <c r="O518" s="74">
        <v>21</v>
      </c>
      <c r="P518" s="74">
        <v>18</v>
      </c>
      <c r="Q518" s="74">
        <v>15</v>
      </c>
      <c r="R518" s="74">
        <v>9</v>
      </c>
      <c r="S518" s="74">
        <v>9</v>
      </c>
      <c r="T518" s="74">
        <v>9</v>
      </c>
      <c r="U518" s="74">
        <v>3</v>
      </c>
      <c r="V518" s="74">
        <v>21</v>
      </c>
      <c r="W518" s="74">
        <v>9</v>
      </c>
      <c r="X518" s="74">
        <v>18</v>
      </c>
      <c r="Y518" s="74">
        <v>6</v>
      </c>
      <c r="Z518" s="74">
        <v>7</v>
      </c>
      <c r="AA518" s="74">
        <v>3</v>
      </c>
      <c r="AB518" s="74">
        <v>3</v>
      </c>
      <c r="AC518" s="74">
        <v>21</v>
      </c>
      <c r="AD518" s="74">
        <v>9</v>
      </c>
      <c r="AE518" s="74">
        <v>16</v>
      </c>
      <c r="AF518" s="74">
        <v>6</v>
      </c>
      <c r="AG518" s="74">
        <v>7</v>
      </c>
      <c r="AH518" s="74">
        <v>3</v>
      </c>
      <c r="AI518" s="74">
        <v>9</v>
      </c>
      <c r="AJ518" s="74">
        <v>18</v>
      </c>
      <c r="AK518" s="74">
        <v>15</v>
      </c>
      <c r="AL518" s="74">
        <v>16</v>
      </c>
      <c r="AM518" s="74">
        <v>9</v>
      </c>
      <c r="AN518" s="74">
        <v>9</v>
      </c>
      <c r="AO518">
        <v>9</v>
      </c>
      <c r="AP518">
        <v>11</v>
      </c>
      <c r="AQ518">
        <v>11</v>
      </c>
      <c r="AR518">
        <v>3</v>
      </c>
      <c r="AS518">
        <v>18</v>
      </c>
      <c r="AT518">
        <v>18</v>
      </c>
      <c r="AU518">
        <v>16</v>
      </c>
      <c r="AV518">
        <v>9</v>
      </c>
      <c r="AW518">
        <v>9</v>
      </c>
      <c r="AX518">
        <v>9</v>
      </c>
      <c r="AY518">
        <v>11</v>
      </c>
      <c r="AZ518">
        <v>3</v>
      </c>
    </row>
    <row r="519" spans="1:52" ht="16.5" x14ac:dyDescent="0.2">
      <c r="A519" s="74">
        <v>10515</v>
      </c>
      <c r="B519" s="74" t="s">
        <v>2634</v>
      </c>
      <c r="C519" s="74" t="s">
        <v>2096</v>
      </c>
      <c r="D519" s="74">
        <v>15</v>
      </c>
      <c r="E519" s="74">
        <v>15</v>
      </c>
      <c r="F519" s="74">
        <v>15</v>
      </c>
      <c r="G519" s="74">
        <v>15</v>
      </c>
      <c r="H519" s="74">
        <v>11</v>
      </c>
      <c r="I519" s="74">
        <v>15</v>
      </c>
      <c r="J519" s="74">
        <v>15</v>
      </c>
      <c r="K519" s="74">
        <v>15</v>
      </c>
      <c r="L519" s="74">
        <v>15</v>
      </c>
      <c r="M519" s="74">
        <v>11</v>
      </c>
      <c r="N519" s="74">
        <v>9</v>
      </c>
      <c r="O519" s="74">
        <v>21</v>
      </c>
      <c r="P519" s="74">
        <v>18</v>
      </c>
      <c r="Q519" s="74">
        <v>15</v>
      </c>
      <c r="R519" s="74">
        <v>10</v>
      </c>
      <c r="S519" s="74">
        <v>9</v>
      </c>
      <c r="T519" s="74">
        <v>9</v>
      </c>
      <c r="U519" s="74">
        <v>3</v>
      </c>
      <c r="V519" s="74">
        <v>21</v>
      </c>
      <c r="W519" s="74">
        <v>9</v>
      </c>
      <c r="X519" s="74">
        <v>18</v>
      </c>
      <c r="Y519" s="74">
        <v>6</v>
      </c>
      <c r="Z519" s="74">
        <v>7</v>
      </c>
      <c r="AA519" s="74">
        <v>3</v>
      </c>
      <c r="AB519" s="74">
        <v>3</v>
      </c>
      <c r="AC519" s="74">
        <v>21</v>
      </c>
      <c r="AD519" s="74">
        <v>9</v>
      </c>
      <c r="AE519" s="74">
        <v>16</v>
      </c>
      <c r="AF519" s="74">
        <v>6</v>
      </c>
      <c r="AG519" s="74">
        <v>7</v>
      </c>
      <c r="AH519" s="74">
        <v>3</v>
      </c>
      <c r="AI519" s="74">
        <v>9</v>
      </c>
      <c r="AJ519" s="74">
        <v>18</v>
      </c>
      <c r="AK519" s="74">
        <v>15</v>
      </c>
      <c r="AL519" s="74">
        <v>16</v>
      </c>
      <c r="AM519" s="74">
        <v>9</v>
      </c>
      <c r="AN519" s="74">
        <v>9</v>
      </c>
      <c r="AO519">
        <v>9</v>
      </c>
      <c r="AP519">
        <v>11</v>
      </c>
      <c r="AQ519">
        <v>11</v>
      </c>
      <c r="AR519">
        <v>3</v>
      </c>
      <c r="AS519">
        <v>18</v>
      </c>
      <c r="AT519">
        <v>18</v>
      </c>
      <c r="AU519">
        <v>16</v>
      </c>
      <c r="AV519">
        <v>9</v>
      </c>
      <c r="AW519">
        <v>9</v>
      </c>
      <c r="AX519">
        <v>9</v>
      </c>
      <c r="AY519">
        <v>11</v>
      </c>
      <c r="AZ519">
        <v>3</v>
      </c>
    </row>
    <row r="520" spans="1:52" ht="16.5" x14ac:dyDescent="0.2">
      <c r="A520" s="74">
        <v>10516</v>
      </c>
      <c r="B520" s="74" t="s">
        <v>2635</v>
      </c>
      <c r="C520" s="74" t="s">
        <v>2096</v>
      </c>
      <c r="D520" s="74">
        <v>15</v>
      </c>
      <c r="E520" s="74">
        <v>15</v>
      </c>
      <c r="F520" s="74">
        <v>15</v>
      </c>
      <c r="G520" s="74">
        <v>15</v>
      </c>
      <c r="H520" s="74">
        <v>11</v>
      </c>
      <c r="I520" s="74">
        <v>15</v>
      </c>
      <c r="J520" s="74">
        <v>15</v>
      </c>
      <c r="K520" s="74">
        <v>15</v>
      </c>
      <c r="L520" s="74">
        <v>15</v>
      </c>
      <c r="M520" s="74">
        <v>11</v>
      </c>
      <c r="N520" s="74">
        <v>9</v>
      </c>
      <c r="O520" s="74">
        <v>21</v>
      </c>
      <c r="P520" s="74">
        <v>18</v>
      </c>
      <c r="Q520" s="74">
        <v>15</v>
      </c>
      <c r="R520" s="74">
        <v>11</v>
      </c>
      <c r="S520" s="74">
        <v>9</v>
      </c>
      <c r="T520" s="74">
        <v>9</v>
      </c>
      <c r="U520" s="74">
        <v>3</v>
      </c>
      <c r="V520" s="74">
        <v>21</v>
      </c>
      <c r="W520" s="74">
        <v>9</v>
      </c>
      <c r="X520" s="74">
        <v>18</v>
      </c>
      <c r="Y520" s="74">
        <v>6</v>
      </c>
      <c r="Z520" s="74">
        <v>7</v>
      </c>
      <c r="AA520" s="74">
        <v>3</v>
      </c>
      <c r="AB520" s="74">
        <v>3</v>
      </c>
      <c r="AC520" s="74">
        <v>21</v>
      </c>
      <c r="AD520" s="74">
        <v>9</v>
      </c>
      <c r="AE520" s="74">
        <v>16</v>
      </c>
      <c r="AF520" s="74">
        <v>6</v>
      </c>
      <c r="AG520" s="74">
        <v>7</v>
      </c>
      <c r="AH520" s="74">
        <v>3</v>
      </c>
      <c r="AI520" s="74">
        <v>9</v>
      </c>
      <c r="AJ520" s="74">
        <v>18</v>
      </c>
      <c r="AK520" s="74">
        <v>15</v>
      </c>
      <c r="AL520" s="74">
        <v>16</v>
      </c>
      <c r="AM520" s="74">
        <v>9</v>
      </c>
      <c r="AN520" s="74">
        <v>9</v>
      </c>
      <c r="AO520">
        <v>9</v>
      </c>
      <c r="AP520">
        <v>11</v>
      </c>
      <c r="AQ520">
        <v>11</v>
      </c>
      <c r="AR520">
        <v>3</v>
      </c>
      <c r="AS520">
        <v>18</v>
      </c>
      <c r="AT520">
        <v>18</v>
      </c>
      <c r="AU520">
        <v>16</v>
      </c>
      <c r="AV520">
        <v>9</v>
      </c>
      <c r="AW520">
        <v>9</v>
      </c>
      <c r="AX520">
        <v>9</v>
      </c>
      <c r="AY520">
        <v>11</v>
      </c>
      <c r="AZ520">
        <v>3</v>
      </c>
    </row>
    <row r="521" spans="1:52" ht="16.5" x14ac:dyDescent="0.2">
      <c r="A521" s="74">
        <v>10517</v>
      </c>
      <c r="B521" s="74" t="s">
        <v>2636</v>
      </c>
      <c r="C521" s="74" t="s">
        <v>3489</v>
      </c>
      <c r="D521" s="74">
        <v>15</v>
      </c>
      <c r="E521" s="74">
        <v>15</v>
      </c>
      <c r="F521" s="74">
        <v>15</v>
      </c>
      <c r="G521" s="74">
        <v>15</v>
      </c>
      <c r="H521" s="74">
        <v>11</v>
      </c>
      <c r="I521" s="74">
        <v>15</v>
      </c>
      <c r="J521" s="74">
        <v>15</v>
      </c>
      <c r="K521" s="74">
        <v>15</v>
      </c>
      <c r="L521" s="74">
        <v>15</v>
      </c>
      <c r="M521" s="74">
        <v>11</v>
      </c>
      <c r="N521" s="74">
        <v>9</v>
      </c>
      <c r="O521" s="74">
        <v>21</v>
      </c>
      <c r="P521" s="74">
        <v>18</v>
      </c>
      <c r="Q521" s="74">
        <v>15</v>
      </c>
      <c r="R521" s="74">
        <v>11</v>
      </c>
      <c r="S521" s="74">
        <v>10</v>
      </c>
      <c r="T521" s="74">
        <v>9</v>
      </c>
      <c r="U521" s="74">
        <v>3</v>
      </c>
      <c r="V521" s="74">
        <v>21</v>
      </c>
      <c r="W521" s="74">
        <v>9</v>
      </c>
      <c r="X521" s="74">
        <v>18</v>
      </c>
      <c r="Y521" s="74">
        <v>6</v>
      </c>
      <c r="Z521" s="74">
        <v>7</v>
      </c>
      <c r="AA521" s="74">
        <v>3</v>
      </c>
      <c r="AB521" s="74">
        <v>3</v>
      </c>
      <c r="AC521" s="74">
        <v>21</v>
      </c>
      <c r="AD521" s="74">
        <v>9</v>
      </c>
      <c r="AE521" s="74">
        <v>16</v>
      </c>
      <c r="AF521" s="74">
        <v>6</v>
      </c>
      <c r="AG521" s="74">
        <v>7</v>
      </c>
      <c r="AH521" s="74">
        <v>3</v>
      </c>
      <c r="AI521" s="74">
        <v>9</v>
      </c>
      <c r="AJ521" s="74">
        <v>18</v>
      </c>
      <c r="AK521" s="74">
        <v>15</v>
      </c>
      <c r="AL521" s="74">
        <v>16</v>
      </c>
      <c r="AM521" s="74">
        <v>9</v>
      </c>
      <c r="AN521" s="74">
        <v>9</v>
      </c>
      <c r="AO521">
        <v>9</v>
      </c>
      <c r="AP521">
        <v>11</v>
      </c>
      <c r="AQ521">
        <v>11</v>
      </c>
      <c r="AR521">
        <v>3</v>
      </c>
      <c r="AS521">
        <v>18</v>
      </c>
      <c r="AT521">
        <v>18</v>
      </c>
      <c r="AU521">
        <v>16</v>
      </c>
      <c r="AV521">
        <v>9</v>
      </c>
      <c r="AW521">
        <v>9</v>
      </c>
      <c r="AX521">
        <v>9</v>
      </c>
      <c r="AY521">
        <v>11</v>
      </c>
      <c r="AZ521">
        <v>3</v>
      </c>
    </row>
    <row r="522" spans="1:52" ht="16.5" x14ac:dyDescent="0.2">
      <c r="A522" s="74">
        <v>10518</v>
      </c>
      <c r="B522" s="74" t="s">
        <v>2637</v>
      </c>
      <c r="C522" s="74" t="s">
        <v>3489</v>
      </c>
      <c r="D522" s="74">
        <v>15</v>
      </c>
      <c r="E522" s="74">
        <v>15</v>
      </c>
      <c r="F522" s="74">
        <v>15</v>
      </c>
      <c r="G522" s="74">
        <v>15</v>
      </c>
      <c r="H522" s="74">
        <v>11</v>
      </c>
      <c r="I522" s="74">
        <v>15</v>
      </c>
      <c r="J522" s="74">
        <v>15</v>
      </c>
      <c r="K522" s="74">
        <v>15</v>
      </c>
      <c r="L522" s="74">
        <v>15</v>
      </c>
      <c r="M522" s="74">
        <v>11</v>
      </c>
      <c r="N522" s="74">
        <v>9</v>
      </c>
      <c r="O522" s="74">
        <v>21</v>
      </c>
      <c r="P522" s="74">
        <v>18</v>
      </c>
      <c r="Q522" s="74">
        <v>15</v>
      </c>
      <c r="R522" s="74">
        <v>11</v>
      </c>
      <c r="S522" s="74">
        <v>11</v>
      </c>
      <c r="T522" s="74">
        <v>9</v>
      </c>
      <c r="U522" s="74">
        <v>3</v>
      </c>
      <c r="V522" s="74">
        <v>21</v>
      </c>
      <c r="W522" s="74">
        <v>9</v>
      </c>
      <c r="X522" s="74">
        <v>18</v>
      </c>
      <c r="Y522" s="74">
        <v>6</v>
      </c>
      <c r="Z522" s="74">
        <v>7</v>
      </c>
      <c r="AA522" s="74">
        <v>3</v>
      </c>
      <c r="AB522" s="74">
        <v>3</v>
      </c>
      <c r="AC522" s="74">
        <v>21</v>
      </c>
      <c r="AD522" s="74">
        <v>9</v>
      </c>
      <c r="AE522" s="74">
        <v>16</v>
      </c>
      <c r="AF522" s="74">
        <v>6</v>
      </c>
      <c r="AG522" s="74">
        <v>7</v>
      </c>
      <c r="AH522" s="74">
        <v>3</v>
      </c>
      <c r="AI522" s="74">
        <v>9</v>
      </c>
      <c r="AJ522" s="74">
        <v>18</v>
      </c>
      <c r="AK522" s="74">
        <v>15</v>
      </c>
      <c r="AL522" s="74">
        <v>16</v>
      </c>
      <c r="AM522" s="74">
        <v>9</v>
      </c>
      <c r="AN522" s="74">
        <v>9</v>
      </c>
      <c r="AO522">
        <v>9</v>
      </c>
      <c r="AP522">
        <v>11</v>
      </c>
      <c r="AQ522">
        <v>11</v>
      </c>
      <c r="AR522">
        <v>3</v>
      </c>
      <c r="AS522">
        <v>18</v>
      </c>
      <c r="AT522">
        <v>18</v>
      </c>
      <c r="AU522">
        <v>16</v>
      </c>
      <c r="AV522">
        <v>9</v>
      </c>
      <c r="AW522">
        <v>9</v>
      </c>
      <c r="AX522">
        <v>9</v>
      </c>
      <c r="AY522">
        <v>11</v>
      </c>
      <c r="AZ522">
        <v>3</v>
      </c>
    </row>
    <row r="523" spans="1:52" ht="16.5" x14ac:dyDescent="0.2">
      <c r="A523" s="74">
        <v>10519</v>
      </c>
      <c r="B523" s="74" t="s">
        <v>2638</v>
      </c>
      <c r="C523" s="74" t="s">
        <v>2112</v>
      </c>
      <c r="D523" s="74">
        <v>15</v>
      </c>
      <c r="E523" s="74">
        <v>15</v>
      </c>
      <c r="F523" s="74">
        <v>15</v>
      </c>
      <c r="G523" s="74">
        <v>15</v>
      </c>
      <c r="H523" s="74">
        <v>11</v>
      </c>
      <c r="I523" s="74">
        <v>15</v>
      </c>
      <c r="J523" s="74">
        <v>15</v>
      </c>
      <c r="K523" s="74">
        <v>15</v>
      </c>
      <c r="L523" s="74">
        <v>15</v>
      </c>
      <c r="M523" s="74">
        <v>11</v>
      </c>
      <c r="N523" s="74">
        <v>9</v>
      </c>
      <c r="O523" s="74">
        <v>21</v>
      </c>
      <c r="P523" s="74">
        <v>18</v>
      </c>
      <c r="Q523" s="74">
        <v>15</v>
      </c>
      <c r="R523" s="74">
        <v>11</v>
      </c>
      <c r="S523" s="74">
        <v>11</v>
      </c>
      <c r="T523" s="74">
        <v>9</v>
      </c>
      <c r="U523" s="74">
        <v>3</v>
      </c>
      <c r="V523" s="74">
        <v>21</v>
      </c>
      <c r="W523" s="74">
        <v>9</v>
      </c>
      <c r="X523" s="74">
        <v>18</v>
      </c>
      <c r="Y523" s="74">
        <v>6</v>
      </c>
      <c r="Z523" s="74">
        <v>7</v>
      </c>
      <c r="AA523" s="74">
        <v>3</v>
      </c>
      <c r="AB523" s="74">
        <v>3</v>
      </c>
      <c r="AC523" s="74">
        <v>21</v>
      </c>
      <c r="AD523" s="74">
        <v>9</v>
      </c>
      <c r="AE523" s="74">
        <v>16</v>
      </c>
      <c r="AF523" s="74">
        <v>6</v>
      </c>
      <c r="AG523" s="74">
        <v>7</v>
      </c>
      <c r="AH523" s="74">
        <v>3</v>
      </c>
      <c r="AI523" s="74">
        <v>9</v>
      </c>
      <c r="AJ523" s="74">
        <v>18</v>
      </c>
      <c r="AK523" s="74">
        <v>15</v>
      </c>
      <c r="AL523" s="74">
        <v>16</v>
      </c>
      <c r="AM523" s="74">
        <v>10</v>
      </c>
      <c r="AN523" s="74">
        <v>9</v>
      </c>
      <c r="AO523">
        <v>9</v>
      </c>
      <c r="AP523">
        <v>11</v>
      </c>
      <c r="AQ523">
        <v>11</v>
      </c>
      <c r="AR523">
        <v>3</v>
      </c>
      <c r="AS523">
        <v>18</v>
      </c>
      <c r="AT523">
        <v>18</v>
      </c>
      <c r="AU523">
        <v>16</v>
      </c>
      <c r="AV523">
        <v>9</v>
      </c>
      <c r="AW523">
        <v>9</v>
      </c>
      <c r="AX523">
        <v>9</v>
      </c>
      <c r="AY523">
        <v>11</v>
      </c>
      <c r="AZ523">
        <v>3</v>
      </c>
    </row>
    <row r="524" spans="1:52" ht="16.5" x14ac:dyDescent="0.2">
      <c r="A524" s="74">
        <v>10520</v>
      </c>
      <c r="B524" s="74" t="s">
        <v>2639</v>
      </c>
      <c r="C524" s="74" t="s">
        <v>2112</v>
      </c>
      <c r="D524" s="74">
        <v>15</v>
      </c>
      <c r="E524" s="74">
        <v>15</v>
      </c>
      <c r="F524" s="74">
        <v>15</v>
      </c>
      <c r="G524" s="74">
        <v>15</v>
      </c>
      <c r="H524" s="74">
        <v>11</v>
      </c>
      <c r="I524" s="74">
        <v>15</v>
      </c>
      <c r="J524" s="74">
        <v>15</v>
      </c>
      <c r="K524" s="74">
        <v>15</v>
      </c>
      <c r="L524" s="74">
        <v>15</v>
      </c>
      <c r="M524" s="74">
        <v>11</v>
      </c>
      <c r="N524" s="74">
        <v>9</v>
      </c>
      <c r="O524" s="74">
        <v>21</v>
      </c>
      <c r="P524" s="74">
        <v>18</v>
      </c>
      <c r="Q524" s="74">
        <v>15</v>
      </c>
      <c r="R524" s="74">
        <v>11</v>
      </c>
      <c r="S524" s="74">
        <v>11</v>
      </c>
      <c r="T524" s="74">
        <v>9</v>
      </c>
      <c r="U524" s="74">
        <v>3</v>
      </c>
      <c r="V524" s="74">
        <v>21</v>
      </c>
      <c r="W524" s="74">
        <v>9</v>
      </c>
      <c r="X524" s="74">
        <v>18</v>
      </c>
      <c r="Y524" s="74">
        <v>6</v>
      </c>
      <c r="Z524" s="74">
        <v>7</v>
      </c>
      <c r="AA524" s="74">
        <v>3</v>
      </c>
      <c r="AB524" s="74">
        <v>3</v>
      </c>
      <c r="AC524" s="74">
        <v>21</v>
      </c>
      <c r="AD524" s="74">
        <v>9</v>
      </c>
      <c r="AE524" s="74">
        <v>16</v>
      </c>
      <c r="AF524" s="74">
        <v>6</v>
      </c>
      <c r="AG524" s="74">
        <v>7</v>
      </c>
      <c r="AH524" s="74">
        <v>3</v>
      </c>
      <c r="AI524" s="74">
        <v>9</v>
      </c>
      <c r="AJ524" s="74">
        <v>18</v>
      </c>
      <c r="AK524" s="74">
        <v>15</v>
      </c>
      <c r="AL524" s="74">
        <v>16</v>
      </c>
      <c r="AM524" s="74">
        <v>11</v>
      </c>
      <c r="AN524" s="74">
        <v>9</v>
      </c>
      <c r="AO524">
        <v>9</v>
      </c>
      <c r="AP524">
        <v>11</v>
      </c>
      <c r="AQ524">
        <v>11</v>
      </c>
      <c r="AR524">
        <v>3</v>
      </c>
      <c r="AS524">
        <v>18</v>
      </c>
      <c r="AT524">
        <v>18</v>
      </c>
      <c r="AU524">
        <v>16</v>
      </c>
      <c r="AV524">
        <v>9</v>
      </c>
      <c r="AW524">
        <v>9</v>
      </c>
      <c r="AX524">
        <v>9</v>
      </c>
      <c r="AY524">
        <v>11</v>
      </c>
      <c r="AZ524">
        <v>3</v>
      </c>
    </row>
    <row r="525" spans="1:52" ht="16.5" x14ac:dyDescent="0.2">
      <c r="A525" s="74">
        <v>10521</v>
      </c>
      <c r="B525" s="74" t="s">
        <v>2640</v>
      </c>
      <c r="C525" s="74" t="s">
        <v>2113</v>
      </c>
      <c r="D525" s="74">
        <v>15</v>
      </c>
      <c r="E525" s="74">
        <v>15</v>
      </c>
      <c r="F525" s="74">
        <v>15</v>
      </c>
      <c r="G525" s="74">
        <v>15</v>
      </c>
      <c r="H525" s="74">
        <v>11</v>
      </c>
      <c r="I525" s="74">
        <v>15</v>
      </c>
      <c r="J525" s="74">
        <v>15</v>
      </c>
      <c r="K525" s="74">
        <v>15</v>
      </c>
      <c r="L525" s="74">
        <v>15</v>
      </c>
      <c r="M525" s="74">
        <v>11</v>
      </c>
      <c r="N525" s="74">
        <v>9</v>
      </c>
      <c r="O525" s="74">
        <v>21</v>
      </c>
      <c r="P525" s="74">
        <v>18</v>
      </c>
      <c r="Q525" s="74">
        <v>15</v>
      </c>
      <c r="R525" s="74">
        <v>11</v>
      </c>
      <c r="S525" s="74">
        <v>11</v>
      </c>
      <c r="T525" s="74">
        <v>9</v>
      </c>
      <c r="U525" s="74">
        <v>3</v>
      </c>
      <c r="V525" s="74">
        <v>21</v>
      </c>
      <c r="W525" s="74">
        <v>9</v>
      </c>
      <c r="X525" s="74">
        <v>18</v>
      </c>
      <c r="Y525" s="74">
        <v>6</v>
      </c>
      <c r="Z525" s="74">
        <v>7</v>
      </c>
      <c r="AA525" s="74">
        <v>3</v>
      </c>
      <c r="AB525" s="74">
        <v>3</v>
      </c>
      <c r="AC525" s="74">
        <v>21</v>
      </c>
      <c r="AD525" s="74">
        <v>9</v>
      </c>
      <c r="AE525" s="74">
        <v>16</v>
      </c>
      <c r="AF525" s="74">
        <v>6</v>
      </c>
      <c r="AG525" s="74">
        <v>7</v>
      </c>
      <c r="AH525" s="74">
        <v>3</v>
      </c>
      <c r="AI525" s="74">
        <v>9</v>
      </c>
      <c r="AJ525" s="74">
        <v>18</v>
      </c>
      <c r="AK525" s="74">
        <v>15</v>
      </c>
      <c r="AL525" s="74">
        <v>16</v>
      </c>
      <c r="AM525" s="74">
        <v>11</v>
      </c>
      <c r="AN525" s="74">
        <v>10</v>
      </c>
      <c r="AO525">
        <v>9</v>
      </c>
      <c r="AP525">
        <v>11</v>
      </c>
      <c r="AQ525">
        <v>11</v>
      </c>
      <c r="AR525">
        <v>3</v>
      </c>
      <c r="AS525">
        <v>18</v>
      </c>
      <c r="AT525">
        <v>18</v>
      </c>
      <c r="AU525">
        <v>16</v>
      </c>
      <c r="AV525">
        <v>9</v>
      </c>
      <c r="AW525">
        <v>9</v>
      </c>
      <c r="AX525">
        <v>9</v>
      </c>
      <c r="AY525">
        <v>11</v>
      </c>
      <c r="AZ525">
        <v>3</v>
      </c>
    </row>
    <row r="526" spans="1:52" ht="16.5" x14ac:dyDescent="0.2">
      <c r="A526" s="74">
        <v>10522</v>
      </c>
      <c r="B526" s="74" t="s">
        <v>2641</v>
      </c>
      <c r="C526" s="74" t="s">
        <v>2113</v>
      </c>
      <c r="D526" s="74">
        <v>15</v>
      </c>
      <c r="E526" s="74">
        <v>15</v>
      </c>
      <c r="F526" s="74">
        <v>15</v>
      </c>
      <c r="G526" s="74">
        <v>15</v>
      </c>
      <c r="H526" s="74">
        <v>11</v>
      </c>
      <c r="I526" s="74">
        <v>15</v>
      </c>
      <c r="J526" s="74">
        <v>15</v>
      </c>
      <c r="K526" s="74">
        <v>15</v>
      </c>
      <c r="L526" s="74">
        <v>15</v>
      </c>
      <c r="M526" s="74">
        <v>11</v>
      </c>
      <c r="N526" s="74">
        <v>9</v>
      </c>
      <c r="O526" s="74">
        <v>21</v>
      </c>
      <c r="P526" s="74">
        <v>18</v>
      </c>
      <c r="Q526" s="74">
        <v>15</v>
      </c>
      <c r="R526" s="74">
        <v>11</v>
      </c>
      <c r="S526" s="74">
        <v>11</v>
      </c>
      <c r="T526" s="74">
        <v>9</v>
      </c>
      <c r="U526" s="74">
        <v>3</v>
      </c>
      <c r="V526" s="74">
        <v>21</v>
      </c>
      <c r="W526" s="74">
        <v>9</v>
      </c>
      <c r="X526" s="74">
        <v>18</v>
      </c>
      <c r="Y526" s="74">
        <v>6</v>
      </c>
      <c r="Z526" s="74">
        <v>7</v>
      </c>
      <c r="AA526" s="74">
        <v>3</v>
      </c>
      <c r="AB526" s="74">
        <v>3</v>
      </c>
      <c r="AC526" s="74">
        <v>21</v>
      </c>
      <c r="AD526" s="74">
        <v>9</v>
      </c>
      <c r="AE526" s="74">
        <v>16</v>
      </c>
      <c r="AF526" s="74">
        <v>6</v>
      </c>
      <c r="AG526" s="74">
        <v>7</v>
      </c>
      <c r="AH526" s="74">
        <v>3</v>
      </c>
      <c r="AI526" s="74">
        <v>9</v>
      </c>
      <c r="AJ526" s="74">
        <v>18</v>
      </c>
      <c r="AK526" s="74">
        <v>15</v>
      </c>
      <c r="AL526" s="74">
        <v>16</v>
      </c>
      <c r="AM526" s="74">
        <v>11</v>
      </c>
      <c r="AN526" s="74">
        <v>11</v>
      </c>
      <c r="AO526">
        <v>9</v>
      </c>
      <c r="AP526">
        <v>11</v>
      </c>
      <c r="AQ526">
        <v>11</v>
      </c>
      <c r="AR526">
        <v>3</v>
      </c>
      <c r="AS526">
        <v>18</v>
      </c>
      <c r="AT526">
        <v>18</v>
      </c>
      <c r="AU526">
        <v>16</v>
      </c>
      <c r="AV526">
        <v>9</v>
      </c>
      <c r="AW526">
        <v>9</v>
      </c>
      <c r="AX526">
        <v>9</v>
      </c>
      <c r="AY526">
        <v>11</v>
      </c>
      <c r="AZ526">
        <v>3</v>
      </c>
    </row>
    <row r="527" spans="1:52" ht="16.5" x14ac:dyDescent="0.2">
      <c r="A527" s="74">
        <v>10523</v>
      </c>
      <c r="B527" s="74" t="s">
        <v>2642</v>
      </c>
      <c r="C527" s="74" t="s">
        <v>2114</v>
      </c>
      <c r="D527" s="74">
        <v>15</v>
      </c>
      <c r="E527" s="74">
        <v>15</v>
      </c>
      <c r="F527" s="74">
        <v>15</v>
      </c>
      <c r="G527" s="74">
        <v>15</v>
      </c>
      <c r="H527" s="74">
        <v>11</v>
      </c>
      <c r="I527" s="74">
        <v>15</v>
      </c>
      <c r="J527" s="74">
        <v>15</v>
      </c>
      <c r="K527" s="74">
        <v>15</v>
      </c>
      <c r="L527" s="74">
        <v>15</v>
      </c>
      <c r="M527" s="74">
        <v>11</v>
      </c>
      <c r="N527" s="74">
        <v>9</v>
      </c>
      <c r="O527" s="74">
        <v>21</v>
      </c>
      <c r="P527" s="74">
        <v>18</v>
      </c>
      <c r="Q527" s="74">
        <v>15</v>
      </c>
      <c r="R527" s="74">
        <v>11</v>
      </c>
      <c r="S527" s="74">
        <v>11</v>
      </c>
      <c r="T527" s="74">
        <v>9</v>
      </c>
      <c r="U527" s="74">
        <v>3</v>
      </c>
      <c r="V527" s="74">
        <v>21</v>
      </c>
      <c r="W527" s="74">
        <v>9</v>
      </c>
      <c r="X527" s="74">
        <v>18</v>
      </c>
      <c r="Y527" s="74">
        <v>6</v>
      </c>
      <c r="Z527" s="74">
        <v>7</v>
      </c>
      <c r="AA527" s="74">
        <v>3</v>
      </c>
      <c r="AB527" s="74">
        <v>3</v>
      </c>
      <c r="AC527" s="74">
        <v>21</v>
      </c>
      <c r="AD527" s="74">
        <v>9</v>
      </c>
      <c r="AE527" s="74">
        <v>16</v>
      </c>
      <c r="AF527" s="74">
        <v>6</v>
      </c>
      <c r="AG527" s="74">
        <v>7</v>
      </c>
      <c r="AH527" s="74">
        <v>3</v>
      </c>
      <c r="AI527" s="74">
        <v>10</v>
      </c>
      <c r="AJ527" s="74">
        <v>18</v>
      </c>
      <c r="AK527" s="74">
        <v>15</v>
      </c>
      <c r="AL527" s="74">
        <v>16</v>
      </c>
      <c r="AM527" s="74">
        <v>11</v>
      </c>
      <c r="AN527" s="74">
        <v>11</v>
      </c>
      <c r="AO527">
        <v>10</v>
      </c>
      <c r="AP527">
        <v>11</v>
      </c>
      <c r="AQ527">
        <v>11</v>
      </c>
      <c r="AR527">
        <v>3</v>
      </c>
      <c r="AS527">
        <v>18</v>
      </c>
      <c r="AT527">
        <v>18</v>
      </c>
      <c r="AU527">
        <v>16</v>
      </c>
      <c r="AV527">
        <v>9</v>
      </c>
      <c r="AW527">
        <v>9</v>
      </c>
      <c r="AX527">
        <v>9</v>
      </c>
      <c r="AY527">
        <v>11</v>
      </c>
      <c r="AZ527">
        <v>3</v>
      </c>
    </row>
    <row r="528" spans="1:52" ht="16.5" x14ac:dyDescent="0.2">
      <c r="A528" s="74">
        <v>10524</v>
      </c>
      <c r="B528" s="74" t="s">
        <v>2643</v>
      </c>
      <c r="C528" s="74" t="s">
        <v>2114</v>
      </c>
      <c r="D528" s="74">
        <v>15</v>
      </c>
      <c r="E528" s="74">
        <v>15</v>
      </c>
      <c r="F528" s="74">
        <v>15</v>
      </c>
      <c r="G528" s="74">
        <v>15</v>
      </c>
      <c r="H528" s="74">
        <v>11</v>
      </c>
      <c r="I528" s="74">
        <v>15</v>
      </c>
      <c r="J528" s="74">
        <v>15</v>
      </c>
      <c r="K528" s="74">
        <v>15</v>
      </c>
      <c r="L528" s="74">
        <v>15</v>
      </c>
      <c r="M528" s="74">
        <v>11</v>
      </c>
      <c r="N528" s="74">
        <v>9</v>
      </c>
      <c r="O528" s="74">
        <v>21</v>
      </c>
      <c r="P528" s="74">
        <v>18</v>
      </c>
      <c r="Q528" s="74">
        <v>15</v>
      </c>
      <c r="R528" s="74">
        <v>11</v>
      </c>
      <c r="S528" s="74">
        <v>11</v>
      </c>
      <c r="T528" s="74">
        <v>9</v>
      </c>
      <c r="U528" s="74">
        <v>3</v>
      </c>
      <c r="V528" s="74">
        <v>21</v>
      </c>
      <c r="W528" s="74">
        <v>9</v>
      </c>
      <c r="X528" s="74">
        <v>18</v>
      </c>
      <c r="Y528" s="74">
        <v>6</v>
      </c>
      <c r="Z528" s="74">
        <v>7</v>
      </c>
      <c r="AA528" s="74">
        <v>3</v>
      </c>
      <c r="AB528" s="74">
        <v>3</v>
      </c>
      <c r="AC528" s="74">
        <v>21</v>
      </c>
      <c r="AD528" s="74">
        <v>9</v>
      </c>
      <c r="AE528" s="74">
        <v>16</v>
      </c>
      <c r="AF528" s="74">
        <v>6</v>
      </c>
      <c r="AG528" s="74">
        <v>7</v>
      </c>
      <c r="AH528" s="74">
        <v>3</v>
      </c>
      <c r="AI528" s="74">
        <v>11</v>
      </c>
      <c r="AJ528" s="74">
        <v>18</v>
      </c>
      <c r="AK528" s="74">
        <v>15</v>
      </c>
      <c r="AL528" s="74">
        <v>16</v>
      </c>
      <c r="AM528" s="74">
        <v>11</v>
      </c>
      <c r="AN528" s="74">
        <v>11</v>
      </c>
      <c r="AO528">
        <v>11</v>
      </c>
      <c r="AP528">
        <v>11</v>
      </c>
      <c r="AQ528">
        <v>11</v>
      </c>
      <c r="AR528">
        <v>3</v>
      </c>
      <c r="AS528">
        <v>18</v>
      </c>
      <c r="AT528">
        <v>18</v>
      </c>
      <c r="AU528">
        <v>16</v>
      </c>
      <c r="AV528">
        <v>9</v>
      </c>
      <c r="AW528">
        <v>9</v>
      </c>
      <c r="AX528">
        <v>9</v>
      </c>
      <c r="AY528">
        <v>11</v>
      </c>
      <c r="AZ528">
        <v>3</v>
      </c>
    </row>
    <row r="529" spans="1:52" ht="16.5" x14ac:dyDescent="0.2">
      <c r="A529" s="74">
        <v>10525</v>
      </c>
      <c r="B529" s="74" t="s">
        <v>2644</v>
      </c>
      <c r="C529" s="74" t="s">
        <v>2118</v>
      </c>
      <c r="D529" s="74">
        <v>15</v>
      </c>
      <c r="E529" s="74">
        <v>15</v>
      </c>
      <c r="F529" s="74">
        <v>15</v>
      </c>
      <c r="G529" s="74">
        <v>15</v>
      </c>
      <c r="H529" s="74">
        <v>11</v>
      </c>
      <c r="I529" s="74">
        <v>15</v>
      </c>
      <c r="J529" s="74">
        <v>15</v>
      </c>
      <c r="K529" s="74">
        <v>15</v>
      </c>
      <c r="L529" s="74">
        <v>15</v>
      </c>
      <c r="M529" s="74">
        <v>11</v>
      </c>
      <c r="N529" s="74">
        <v>9</v>
      </c>
      <c r="O529" s="74">
        <v>21</v>
      </c>
      <c r="P529" s="74">
        <v>18</v>
      </c>
      <c r="Q529" s="74">
        <v>15</v>
      </c>
      <c r="R529" s="74">
        <v>11</v>
      </c>
      <c r="S529" s="74">
        <v>11</v>
      </c>
      <c r="T529" s="74">
        <v>9</v>
      </c>
      <c r="U529" s="74">
        <v>3</v>
      </c>
      <c r="V529" s="74">
        <v>21</v>
      </c>
      <c r="W529" s="74">
        <v>9</v>
      </c>
      <c r="X529" s="74">
        <v>18</v>
      </c>
      <c r="Y529" s="74">
        <v>6</v>
      </c>
      <c r="Z529" s="74">
        <v>7</v>
      </c>
      <c r="AA529" s="74">
        <v>3</v>
      </c>
      <c r="AB529" s="74">
        <v>3</v>
      </c>
      <c r="AC529" s="74">
        <v>21</v>
      </c>
      <c r="AD529" s="74">
        <v>9</v>
      </c>
      <c r="AE529" s="74">
        <v>16</v>
      </c>
      <c r="AF529" s="74">
        <v>6</v>
      </c>
      <c r="AG529" s="74">
        <v>7</v>
      </c>
      <c r="AH529" s="74">
        <v>3</v>
      </c>
      <c r="AI529" s="74">
        <v>11</v>
      </c>
      <c r="AJ529" s="74">
        <v>18</v>
      </c>
      <c r="AK529" s="74">
        <v>15</v>
      </c>
      <c r="AL529" s="74">
        <v>16</v>
      </c>
      <c r="AM529" s="74">
        <v>11</v>
      </c>
      <c r="AN529" s="74">
        <v>11</v>
      </c>
      <c r="AO529">
        <v>11</v>
      </c>
      <c r="AP529">
        <v>11</v>
      </c>
      <c r="AQ529">
        <v>11</v>
      </c>
      <c r="AR529">
        <v>3</v>
      </c>
      <c r="AS529">
        <v>18</v>
      </c>
      <c r="AT529">
        <v>18</v>
      </c>
      <c r="AU529">
        <v>16</v>
      </c>
      <c r="AV529">
        <v>10</v>
      </c>
      <c r="AW529">
        <v>9</v>
      </c>
      <c r="AX529">
        <v>9</v>
      </c>
      <c r="AY529">
        <v>11</v>
      </c>
      <c r="AZ529">
        <v>3</v>
      </c>
    </row>
    <row r="530" spans="1:52" ht="16.5" x14ac:dyDescent="0.2">
      <c r="A530" s="74">
        <v>10526</v>
      </c>
      <c r="B530" s="74" t="s">
        <v>2645</v>
      </c>
      <c r="C530" s="74" t="s">
        <v>2118</v>
      </c>
      <c r="D530" s="74">
        <v>15</v>
      </c>
      <c r="E530" s="74">
        <v>15</v>
      </c>
      <c r="F530" s="74">
        <v>15</v>
      </c>
      <c r="G530" s="74">
        <v>15</v>
      </c>
      <c r="H530" s="74">
        <v>11</v>
      </c>
      <c r="I530" s="74">
        <v>15</v>
      </c>
      <c r="J530" s="74">
        <v>15</v>
      </c>
      <c r="K530" s="74">
        <v>15</v>
      </c>
      <c r="L530" s="74">
        <v>15</v>
      </c>
      <c r="M530" s="74">
        <v>11</v>
      </c>
      <c r="N530" s="74">
        <v>9</v>
      </c>
      <c r="O530" s="74">
        <v>21</v>
      </c>
      <c r="P530" s="74">
        <v>18</v>
      </c>
      <c r="Q530" s="74">
        <v>15</v>
      </c>
      <c r="R530" s="74">
        <v>11</v>
      </c>
      <c r="S530" s="74">
        <v>11</v>
      </c>
      <c r="T530" s="74">
        <v>9</v>
      </c>
      <c r="U530" s="74">
        <v>3</v>
      </c>
      <c r="V530" s="74">
        <v>21</v>
      </c>
      <c r="W530" s="74">
        <v>9</v>
      </c>
      <c r="X530" s="74">
        <v>18</v>
      </c>
      <c r="Y530" s="74">
        <v>6</v>
      </c>
      <c r="Z530" s="74">
        <v>7</v>
      </c>
      <c r="AA530" s="74">
        <v>3</v>
      </c>
      <c r="AB530" s="74">
        <v>3</v>
      </c>
      <c r="AC530" s="74">
        <v>21</v>
      </c>
      <c r="AD530" s="74">
        <v>9</v>
      </c>
      <c r="AE530" s="74">
        <v>16</v>
      </c>
      <c r="AF530" s="74">
        <v>6</v>
      </c>
      <c r="AG530" s="74">
        <v>7</v>
      </c>
      <c r="AH530" s="74">
        <v>3</v>
      </c>
      <c r="AI530" s="74">
        <v>11</v>
      </c>
      <c r="AJ530" s="74">
        <v>18</v>
      </c>
      <c r="AK530" s="74">
        <v>15</v>
      </c>
      <c r="AL530" s="74">
        <v>16</v>
      </c>
      <c r="AM530" s="74">
        <v>11</v>
      </c>
      <c r="AN530" s="74">
        <v>11</v>
      </c>
      <c r="AO530">
        <v>11</v>
      </c>
      <c r="AP530">
        <v>11</v>
      </c>
      <c r="AQ530">
        <v>11</v>
      </c>
      <c r="AR530">
        <v>3</v>
      </c>
      <c r="AS530">
        <v>18</v>
      </c>
      <c r="AT530">
        <v>18</v>
      </c>
      <c r="AU530">
        <v>16</v>
      </c>
      <c r="AV530">
        <v>11</v>
      </c>
      <c r="AW530">
        <v>9</v>
      </c>
      <c r="AX530">
        <v>9</v>
      </c>
      <c r="AY530">
        <v>11</v>
      </c>
      <c r="AZ530">
        <v>3</v>
      </c>
    </row>
    <row r="531" spans="1:52" ht="16.5" x14ac:dyDescent="0.2">
      <c r="A531" s="74">
        <v>10527</v>
      </c>
      <c r="B531" s="74" t="s">
        <v>2646</v>
      </c>
      <c r="C531" s="74" t="s">
        <v>2119</v>
      </c>
      <c r="D531" s="74">
        <v>15</v>
      </c>
      <c r="E531" s="74">
        <v>15</v>
      </c>
      <c r="F531" s="74">
        <v>15</v>
      </c>
      <c r="G531" s="74">
        <v>15</v>
      </c>
      <c r="H531" s="74">
        <v>11</v>
      </c>
      <c r="I531" s="74">
        <v>15</v>
      </c>
      <c r="J531" s="74">
        <v>15</v>
      </c>
      <c r="K531" s="74">
        <v>15</v>
      </c>
      <c r="L531" s="74">
        <v>15</v>
      </c>
      <c r="M531" s="74">
        <v>11</v>
      </c>
      <c r="N531" s="74">
        <v>9</v>
      </c>
      <c r="O531" s="74">
        <v>21</v>
      </c>
      <c r="P531" s="74">
        <v>18</v>
      </c>
      <c r="Q531" s="74">
        <v>15</v>
      </c>
      <c r="R531" s="74">
        <v>11</v>
      </c>
      <c r="S531" s="74">
        <v>11</v>
      </c>
      <c r="T531" s="74">
        <v>9</v>
      </c>
      <c r="U531" s="74">
        <v>3</v>
      </c>
      <c r="V531" s="74">
        <v>21</v>
      </c>
      <c r="W531" s="74">
        <v>9</v>
      </c>
      <c r="X531" s="74">
        <v>18</v>
      </c>
      <c r="Y531" s="74">
        <v>6</v>
      </c>
      <c r="Z531" s="74">
        <v>7</v>
      </c>
      <c r="AA531" s="74">
        <v>3</v>
      </c>
      <c r="AB531" s="74">
        <v>3</v>
      </c>
      <c r="AC531" s="74">
        <v>21</v>
      </c>
      <c r="AD531" s="74">
        <v>9</v>
      </c>
      <c r="AE531" s="74">
        <v>16</v>
      </c>
      <c r="AF531" s="74">
        <v>6</v>
      </c>
      <c r="AG531" s="74">
        <v>7</v>
      </c>
      <c r="AH531" s="74">
        <v>3</v>
      </c>
      <c r="AI531" s="74">
        <v>11</v>
      </c>
      <c r="AJ531" s="74">
        <v>18</v>
      </c>
      <c r="AK531" s="74">
        <v>15</v>
      </c>
      <c r="AL531" s="74">
        <v>16</v>
      </c>
      <c r="AM531" s="74">
        <v>11</v>
      </c>
      <c r="AN531" s="74">
        <v>11</v>
      </c>
      <c r="AO531">
        <v>11</v>
      </c>
      <c r="AP531">
        <v>11</v>
      </c>
      <c r="AQ531">
        <v>11</v>
      </c>
      <c r="AR531">
        <v>3</v>
      </c>
      <c r="AS531">
        <v>18</v>
      </c>
      <c r="AT531">
        <v>18</v>
      </c>
      <c r="AU531">
        <v>16</v>
      </c>
      <c r="AV531">
        <v>11</v>
      </c>
      <c r="AW531">
        <v>10</v>
      </c>
      <c r="AX531">
        <v>9</v>
      </c>
      <c r="AY531">
        <v>11</v>
      </c>
      <c r="AZ531">
        <v>3</v>
      </c>
    </row>
    <row r="532" spans="1:52" ht="16.5" x14ac:dyDescent="0.2">
      <c r="A532" s="74">
        <v>10528</v>
      </c>
      <c r="B532" s="74" t="s">
        <v>2647</v>
      </c>
      <c r="C532" s="74" t="s">
        <v>2119</v>
      </c>
      <c r="D532" s="74">
        <v>15</v>
      </c>
      <c r="E532" s="74">
        <v>15</v>
      </c>
      <c r="F532" s="74">
        <v>15</v>
      </c>
      <c r="G532" s="74">
        <v>15</v>
      </c>
      <c r="H532" s="74">
        <v>11</v>
      </c>
      <c r="I532" s="74">
        <v>15</v>
      </c>
      <c r="J532" s="74">
        <v>15</v>
      </c>
      <c r="K532" s="74">
        <v>15</v>
      </c>
      <c r="L532" s="74">
        <v>15</v>
      </c>
      <c r="M532" s="74">
        <v>11</v>
      </c>
      <c r="N532" s="74">
        <v>9</v>
      </c>
      <c r="O532" s="74">
        <v>21</v>
      </c>
      <c r="P532" s="74">
        <v>18</v>
      </c>
      <c r="Q532" s="74">
        <v>15</v>
      </c>
      <c r="R532" s="74">
        <v>11</v>
      </c>
      <c r="S532" s="74">
        <v>11</v>
      </c>
      <c r="T532" s="74">
        <v>9</v>
      </c>
      <c r="U532" s="74">
        <v>3</v>
      </c>
      <c r="V532" s="74">
        <v>21</v>
      </c>
      <c r="W532" s="74">
        <v>9</v>
      </c>
      <c r="X532" s="74">
        <v>18</v>
      </c>
      <c r="Y532" s="74">
        <v>6</v>
      </c>
      <c r="Z532" s="74">
        <v>7</v>
      </c>
      <c r="AA532" s="74">
        <v>3</v>
      </c>
      <c r="AB532" s="74">
        <v>3</v>
      </c>
      <c r="AC532" s="74">
        <v>21</v>
      </c>
      <c r="AD532" s="74">
        <v>9</v>
      </c>
      <c r="AE532" s="74">
        <v>16</v>
      </c>
      <c r="AF532" s="74">
        <v>6</v>
      </c>
      <c r="AG532" s="74">
        <v>7</v>
      </c>
      <c r="AH532" s="74">
        <v>3</v>
      </c>
      <c r="AI532" s="74">
        <v>11</v>
      </c>
      <c r="AJ532" s="74">
        <v>18</v>
      </c>
      <c r="AK532" s="74">
        <v>15</v>
      </c>
      <c r="AL532" s="74">
        <v>16</v>
      </c>
      <c r="AM532" s="74">
        <v>11</v>
      </c>
      <c r="AN532" s="74">
        <v>11</v>
      </c>
      <c r="AO532">
        <v>11</v>
      </c>
      <c r="AP532">
        <v>11</v>
      </c>
      <c r="AQ532">
        <v>11</v>
      </c>
      <c r="AR532">
        <v>3</v>
      </c>
      <c r="AS532">
        <v>18</v>
      </c>
      <c r="AT532">
        <v>18</v>
      </c>
      <c r="AU532">
        <v>16</v>
      </c>
      <c r="AV532">
        <v>11</v>
      </c>
      <c r="AW532">
        <v>11</v>
      </c>
      <c r="AX532">
        <v>9</v>
      </c>
      <c r="AY532">
        <v>11</v>
      </c>
      <c r="AZ532">
        <v>3</v>
      </c>
    </row>
    <row r="533" spans="1:52" ht="16.5" x14ac:dyDescent="0.2">
      <c r="A533" s="74">
        <v>10529</v>
      </c>
      <c r="B533" s="74" t="s">
        <v>2648</v>
      </c>
      <c r="C533" s="74" t="s">
        <v>2120</v>
      </c>
      <c r="D533" s="74">
        <v>15</v>
      </c>
      <c r="E533" s="74">
        <v>15</v>
      </c>
      <c r="F533" s="74">
        <v>15</v>
      </c>
      <c r="G533" s="74">
        <v>15</v>
      </c>
      <c r="H533" s="74">
        <v>11</v>
      </c>
      <c r="I533" s="74">
        <v>15</v>
      </c>
      <c r="J533" s="74">
        <v>15</v>
      </c>
      <c r="K533" s="74">
        <v>15</v>
      </c>
      <c r="L533" s="74">
        <v>15</v>
      </c>
      <c r="M533" s="74">
        <v>11</v>
      </c>
      <c r="N533" s="74">
        <v>9</v>
      </c>
      <c r="O533" s="74">
        <v>21</v>
      </c>
      <c r="P533" s="74">
        <v>18</v>
      </c>
      <c r="Q533" s="74">
        <v>15</v>
      </c>
      <c r="R533" s="74">
        <v>11</v>
      </c>
      <c r="S533" s="74">
        <v>11</v>
      </c>
      <c r="T533" s="74">
        <v>9</v>
      </c>
      <c r="U533" s="74">
        <v>3</v>
      </c>
      <c r="V533" s="74">
        <v>21</v>
      </c>
      <c r="W533" s="74">
        <v>9</v>
      </c>
      <c r="X533" s="74">
        <v>18</v>
      </c>
      <c r="Y533" s="74">
        <v>6</v>
      </c>
      <c r="Z533" s="74">
        <v>7</v>
      </c>
      <c r="AA533" s="74">
        <v>3</v>
      </c>
      <c r="AB533" s="74">
        <v>3</v>
      </c>
      <c r="AC533" s="74">
        <v>21</v>
      </c>
      <c r="AD533" s="74">
        <v>9</v>
      </c>
      <c r="AE533" s="74">
        <v>16</v>
      </c>
      <c r="AF533" s="74">
        <v>6</v>
      </c>
      <c r="AG533" s="74">
        <v>7</v>
      </c>
      <c r="AH533" s="74">
        <v>3</v>
      </c>
      <c r="AI533" s="74">
        <v>11</v>
      </c>
      <c r="AJ533" s="74">
        <v>18</v>
      </c>
      <c r="AK533" s="74">
        <v>15</v>
      </c>
      <c r="AL533" s="74">
        <v>16</v>
      </c>
      <c r="AM533" s="74">
        <v>11</v>
      </c>
      <c r="AN533" s="74">
        <v>11</v>
      </c>
      <c r="AO533">
        <v>11</v>
      </c>
      <c r="AP533">
        <v>11</v>
      </c>
      <c r="AQ533">
        <v>11</v>
      </c>
      <c r="AR533">
        <v>3</v>
      </c>
      <c r="AS533">
        <v>18</v>
      </c>
      <c r="AT533">
        <v>18</v>
      </c>
      <c r="AU533">
        <v>16</v>
      </c>
      <c r="AV533">
        <v>11</v>
      </c>
      <c r="AW533">
        <v>11</v>
      </c>
      <c r="AX533">
        <v>10</v>
      </c>
      <c r="AY533">
        <v>11</v>
      </c>
      <c r="AZ533">
        <v>3</v>
      </c>
    </row>
    <row r="534" spans="1:52" ht="16.5" x14ac:dyDescent="0.2">
      <c r="A534" s="74">
        <v>10530</v>
      </c>
      <c r="B534" s="74" t="s">
        <v>2649</v>
      </c>
      <c r="C534" s="74" t="s">
        <v>2120</v>
      </c>
      <c r="D534" s="74">
        <v>15</v>
      </c>
      <c r="E534" s="74">
        <v>15</v>
      </c>
      <c r="F534" s="74">
        <v>15</v>
      </c>
      <c r="G534" s="74">
        <v>15</v>
      </c>
      <c r="H534" s="74">
        <v>11</v>
      </c>
      <c r="I534" s="74">
        <v>15</v>
      </c>
      <c r="J534" s="74">
        <v>15</v>
      </c>
      <c r="K534" s="74">
        <v>15</v>
      </c>
      <c r="L534" s="74">
        <v>15</v>
      </c>
      <c r="M534" s="74">
        <v>11</v>
      </c>
      <c r="N534" s="74">
        <v>9</v>
      </c>
      <c r="O534" s="74">
        <v>21</v>
      </c>
      <c r="P534" s="74">
        <v>18</v>
      </c>
      <c r="Q534" s="74">
        <v>15</v>
      </c>
      <c r="R534" s="74">
        <v>11</v>
      </c>
      <c r="S534" s="74">
        <v>11</v>
      </c>
      <c r="T534" s="74">
        <v>9</v>
      </c>
      <c r="U534" s="74">
        <v>3</v>
      </c>
      <c r="V534" s="74">
        <v>21</v>
      </c>
      <c r="W534" s="74">
        <v>9</v>
      </c>
      <c r="X534" s="74">
        <v>18</v>
      </c>
      <c r="Y534" s="74">
        <v>6</v>
      </c>
      <c r="Z534" s="74">
        <v>7</v>
      </c>
      <c r="AA534" s="74">
        <v>3</v>
      </c>
      <c r="AB534" s="74">
        <v>3</v>
      </c>
      <c r="AC534" s="74">
        <v>21</v>
      </c>
      <c r="AD534" s="74">
        <v>9</v>
      </c>
      <c r="AE534" s="74">
        <v>16</v>
      </c>
      <c r="AF534" s="74">
        <v>6</v>
      </c>
      <c r="AG534" s="74">
        <v>7</v>
      </c>
      <c r="AH534" s="74">
        <v>3</v>
      </c>
      <c r="AI534" s="74">
        <v>11</v>
      </c>
      <c r="AJ534" s="74">
        <v>18</v>
      </c>
      <c r="AK534" s="74">
        <v>15</v>
      </c>
      <c r="AL534" s="74">
        <v>16</v>
      </c>
      <c r="AM534" s="74">
        <v>11</v>
      </c>
      <c r="AN534" s="74">
        <v>11</v>
      </c>
      <c r="AO534">
        <v>11</v>
      </c>
      <c r="AP534">
        <v>11</v>
      </c>
      <c r="AQ534">
        <v>11</v>
      </c>
      <c r="AR534">
        <v>3</v>
      </c>
      <c r="AS534">
        <v>18</v>
      </c>
      <c r="AT534">
        <v>18</v>
      </c>
      <c r="AU534">
        <v>16</v>
      </c>
      <c r="AV534">
        <v>11</v>
      </c>
      <c r="AW534">
        <v>11</v>
      </c>
      <c r="AX534">
        <v>11</v>
      </c>
      <c r="AY534">
        <v>11</v>
      </c>
      <c r="AZ534">
        <v>3</v>
      </c>
    </row>
    <row r="535" spans="1:52" ht="16.5" x14ac:dyDescent="0.2">
      <c r="A535" s="74">
        <v>10531</v>
      </c>
      <c r="B535" s="74" t="s">
        <v>2650</v>
      </c>
      <c r="C535" s="74" t="s">
        <v>2098</v>
      </c>
      <c r="D535" s="74">
        <v>15</v>
      </c>
      <c r="E535" s="74">
        <v>15</v>
      </c>
      <c r="F535" s="74">
        <v>15</v>
      </c>
      <c r="G535" s="74">
        <v>15</v>
      </c>
      <c r="H535" s="74">
        <v>11</v>
      </c>
      <c r="I535" s="74">
        <v>15</v>
      </c>
      <c r="J535" s="74">
        <v>15</v>
      </c>
      <c r="K535" s="74">
        <v>15</v>
      </c>
      <c r="L535" s="74">
        <v>15</v>
      </c>
      <c r="M535" s="74">
        <v>11</v>
      </c>
      <c r="N535" s="74">
        <v>9</v>
      </c>
      <c r="O535" s="74">
        <v>21</v>
      </c>
      <c r="P535" s="74">
        <v>18</v>
      </c>
      <c r="Q535" s="74">
        <v>16</v>
      </c>
      <c r="R535" s="74">
        <v>11</v>
      </c>
      <c r="S535" s="74">
        <v>11</v>
      </c>
      <c r="T535" s="74">
        <v>9</v>
      </c>
      <c r="U535" s="74">
        <v>3</v>
      </c>
      <c r="V535" s="74">
        <v>21</v>
      </c>
      <c r="W535" s="74">
        <v>9</v>
      </c>
      <c r="X535" s="74">
        <v>18</v>
      </c>
      <c r="Y535" s="74">
        <v>6</v>
      </c>
      <c r="Z535" s="74">
        <v>7</v>
      </c>
      <c r="AA535" s="74">
        <v>3</v>
      </c>
      <c r="AB535" s="74">
        <v>3</v>
      </c>
      <c r="AC535" s="74">
        <v>21</v>
      </c>
      <c r="AD535" s="74">
        <v>9</v>
      </c>
      <c r="AE535" s="74">
        <v>16</v>
      </c>
      <c r="AF535" s="74">
        <v>6</v>
      </c>
      <c r="AG535" s="74">
        <v>7</v>
      </c>
      <c r="AH535" s="74">
        <v>3</v>
      </c>
      <c r="AI535" s="74">
        <v>11</v>
      </c>
      <c r="AJ535" s="74">
        <v>18</v>
      </c>
      <c r="AK535" s="74">
        <v>15</v>
      </c>
      <c r="AL535" s="74">
        <v>16</v>
      </c>
      <c r="AM535" s="74">
        <v>11</v>
      </c>
      <c r="AN535" s="74">
        <v>11</v>
      </c>
      <c r="AO535">
        <v>11</v>
      </c>
      <c r="AP535">
        <v>11</v>
      </c>
      <c r="AQ535">
        <v>11</v>
      </c>
      <c r="AR535">
        <v>3</v>
      </c>
      <c r="AS535">
        <v>18</v>
      </c>
      <c r="AT535">
        <v>18</v>
      </c>
      <c r="AU535">
        <v>16</v>
      </c>
      <c r="AV535">
        <v>11</v>
      </c>
      <c r="AW535">
        <v>11</v>
      </c>
      <c r="AX535">
        <v>11</v>
      </c>
      <c r="AY535">
        <v>11</v>
      </c>
      <c r="AZ535">
        <v>3</v>
      </c>
    </row>
    <row r="536" spans="1:52" ht="16.5" x14ac:dyDescent="0.2">
      <c r="A536" s="74">
        <v>10532</v>
      </c>
      <c r="B536" s="74" t="s">
        <v>2651</v>
      </c>
      <c r="C536" s="74" t="s">
        <v>2098</v>
      </c>
      <c r="D536" s="74">
        <v>15</v>
      </c>
      <c r="E536" s="74">
        <v>15</v>
      </c>
      <c r="F536" s="74">
        <v>15</v>
      </c>
      <c r="G536" s="74">
        <v>15</v>
      </c>
      <c r="H536" s="74">
        <v>11</v>
      </c>
      <c r="I536" s="74">
        <v>15</v>
      </c>
      <c r="J536" s="74">
        <v>15</v>
      </c>
      <c r="K536" s="74">
        <v>15</v>
      </c>
      <c r="L536" s="74">
        <v>15</v>
      </c>
      <c r="M536" s="74">
        <v>11</v>
      </c>
      <c r="N536" s="74">
        <v>9</v>
      </c>
      <c r="O536" s="74">
        <v>21</v>
      </c>
      <c r="P536" s="74">
        <v>18</v>
      </c>
      <c r="Q536" s="74">
        <v>17</v>
      </c>
      <c r="R536" s="74">
        <v>11</v>
      </c>
      <c r="S536" s="74">
        <v>11</v>
      </c>
      <c r="T536" s="74">
        <v>9</v>
      </c>
      <c r="U536" s="74">
        <v>3</v>
      </c>
      <c r="V536" s="74">
        <v>21</v>
      </c>
      <c r="W536" s="74">
        <v>9</v>
      </c>
      <c r="X536" s="74">
        <v>18</v>
      </c>
      <c r="Y536" s="74">
        <v>6</v>
      </c>
      <c r="Z536" s="74">
        <v>7</v>
      </c>
      <c r="AA536" s="74">
        <v>3</v>
      </c>
      <c r="AB536" s="74">
        <v>3</v>
      </c>
      <c r="AC536" s="74">
        <v>21</v>
      </c>
      <c r="AD536" s="74">
        <v>9</v>
      </c>
      <c r="AE536" s="74">
        <v>16</v>
      </c>
      <c r="AF536" s="74">
        <v>6</v>
      </c>
      <c r="AG536" s="74">
        <v>7</v>
      </c>
      <c r="AH536" s="74">
        <v>3</v>
      </c>
      <c r="AI536" s="74">
        <v>11</v>
      </c>
      <c r="AJ536" s="74">
        <v>18</v>
      </c>
      <c r="AK536" s="74">
        <v>15</v>
      </c>
      <c r="AL536" s="74">
        <v>16</v>
      </c>
      <c r="AM536" s="74">
        <v>11</v>
      </c>
      <c r="AN536" s="74">
        <v>11</v>
      </c>
      <c r="AO536">
        <v>11</v>
      </c>
      <c r="AP536">
        <v>11</v>
      </c>
      <c r="AQ536">
        <v>11</v>
      </c>
      <c r="AR536">
        <v>3</v>
      </c>
      <c r="AS536">
        <v>18</v>
      </c>
      <c r="AT536">
        <v>18</v>
      </c>
      <c r="AU536">
        <v>16</v>
      </c>
      <c r="AV536">
        <v>11</v>
      </c>
      <c r="AW536">
        <v>11</v>
      </c>
      <c r="AX536">
        <v>11</v>
      </c>
      <c r="AY536">
        <v>11</v>
      </c>
      <c r="AZ536">
        <v>3</v>
      </c>
    </row>
    <row r="537" spans="1:52" ht="16.5" x14ac:dyDescent="0.2">
      <c r="A537" s="74">
        <v>10533</v>
      </c>
      <c r="B537" s="74" t="s">
        <v>2652</v>
      </c>
      <c r="C537" s="74" t="s">
        <v>2098</v>
      </c>
      <c r="D537" s="74">
        <v>15</v>
      </c>
      <c r="E537" s="74">
        <v>15</v>
      </c>
      <c r="F537" s="74">
        <v>15</v>
      </c>
      <c r="G537" s="74">
        <v>15</v>
      </c>
      <c r="H537" s="74">
        <v>11</v>
      </c>
      <c r="I537" s="74">
        <v>15</v>
      </c>
      <c r="J537" s="74">
        <v>15</v>
      </c>
      <c r="K537" s="74">
        <v>15</v>
      </c>
      <c r="L537" s="74">
        <v>15</v>
      </c>
      <c r="M537" s="74">
        <v>11</v>
      </c>
      <c r="N537" s="74">
        <v>9</v>
      </c>
      <c r="O537" s="74">
        <v>21</v>
      </c>
      <c r="P537" s="74">
        <v>18</v>
      </c>
      <c r="Q537" s="74">
        <v>18</v>
      </c>
      <c r="R537" s="74">
        <v>11</v>
      </c>
      <c r="S537" s="74">
        <v>11</v>
      </c>
      <c r="T537" s="74">
        <v>9</v>
      </c>
      <c r="U537" s="74">
        <v>3</v>
      </c>
      <c r="V537" s="74">
        <v>21</v>
      </c>
      <c r="W537" s="74">
        <v>9</v>
      </c>
      <c r="X537" s="74">
        <v>18</v>
      </c>
      <c r="Y537" s="74">
        <v>6</v>
      </c>
      <c r="Z537" s="74">
        <v>7</v>
      </c>
      <c r="AA537" s="74">
        <v>3</v>
      </c>
      <c r="AB537" s="74">
        <v>3</v>
      </c>
      <c r="AC537" s="74">
        <v>21</v>
      </c>
      <c r="AD537" s="74">
        <v>9</v>
      </c>
      <c r="AE537" s="74">
        <v>16</v>
      </c>
      <c r="AF537" s="74">
        <v>6</v>
      </c>
      <c r="AG537" s="74">
        <v>7</v>
      </c>
      <c r="AH537" s="74">
        <v>3</v>
      </c>
      <c r="AI537" s="74">
        <v>11</v>
      </c>
      <c r="AJ537" s="74">
        <v>18</v>
      </c>
      <c r="AK537" s="74">
        <v>15</v>
      </c>
      <c r="AL537" s="74">
        <v>16</v>
      </c>
      <c r="AM537" s="74">
        <v>11</v>
      </c>
      <c r="AN537" s="74">
        <v>11</v>
      </c>
      <c r="AO537">
        <v>11</v>
      </c>
      <c r="AP537">
        <v>11</v>
      </c>
      <c r="AQ537">
        <v>11</v>
      </c>
      <c r="AR537">
        <v>3</v>
      </c>
      <c r="AS537">
        <v>18</v>
      </c>
      <c r="AT537">
        <v>18</v>
      </c>
      <c r="AU537">
        <v>16</v>
      </c>
      <c r="AV537">
        <v>11</v>
      </c>
      <c r="AW537">
        <v>11</v>
      </c>
      <c r="AX537">
        <v>11</v>
      </c>
      <c r="AY537">
        <v>11</v>
      </c>
      <c r="AZ537">
        <v>3</v>
      </c>
    </row>
    <row r="538" spans="1:52" ht="16.5" x14ac:dyDescent="0.2">
      <c r="A538" s="74">
        <v>10534</v>
      </c>
      <c r="B538" s="74" t="s">
        <v>2653</v>
      </c>
      <c r="C538" s="74" t="s">
        <v>2110</v>
      </c>
      <c r="D538" s="74">
        <v>15</v>
      </c>
      <c r="E538" s="74">
        <v>15</v>
      </c>
      <c r="F538" s="74">
        <v>15</v>
      </c>
      <c r="G538" s="74">
        <v>15</v>
      </c>
      <c r="H538" s="74">
        <v>11</v>
      </c>
      <c r="I538" s="74">
        <v>15</v>
      </c>
      <c r="J538" s="74">
        <v>15</v>
      </c>
      <c r="K538" s="74">
        <v>15</v>
      </c>
      <c r="L538" s="74">
        <v>15</v>
      </c>
      <c r="M538" s="74">
        <v>11</v>
      </c>
      <c r="N538" s="74">
        <v>9</v>
      </c>
      <c r="O538" s="74">
        <v>21</v>
      </c>
      <c r="P538" s="74">
        <v>18</v>
      </c>
      <c r="Q538" s="74">
        <v>18</v>
      </c>
      <c r="R538" s="74">
        <v>11</v>
      </c>
      <c r="S538" s="74">
        <v>11</v>
      </c>
      <c r="T538" s="74">
        <v>9</v>
      </c>
      <c r="U538" s="74">
        <v>3</v>
      </c>
      <c r="V538" s="74">
        <v>21</v>
      </c>
      <c r="W538" s="74">
        <v>9</v>
      </c>
      <c r="X538" s="74">
        <v>18</v>
      </c>
      <c r="Y538" s="74">
        <v>6</v>
      </c>
      <c r="Z538" s="74">
        <v>7</v>
      </c>
      <c r="AA538" s="74">
        <v>3</v>
      </c>
      <c r="AB538" s="74">
        <v>3</v>
      </c>
      <c r="AC538" s="74">
        <v>21</v>
      </c>
      <c r="AD538" s="74">
        <v>9</v>
      </c>
      <c r="AE538" s="74">
        <v>16</v>
      </c>
      <c r="AF538" s="74">
        <v>6</v>
      </c>
      <c r="AG538" s="74">
        <v>7</v>
      </c>
      <c r="AH538" s="74">
        <v>3</v>
      </c>
      <c r="AI538" s="74">
        <v>11</v>
      </c>
      <c r="AJ538" s="74">
        <v>18</v>
      </c>
      <c r="AK538" s="74">
        <v>16</v>
      </c>
      <c r="AL538" s="74">
        <v>16</v>
      </c>
      <c r="AM538" s="74">
        <v>11</v>
      </c>
      <c r="AN538" s="74">
        <v>11</v>
      </c>
      <c r="AO538">
        <v>11</v>
      </c>
      <c r="AP538">
        <v>11</v>
      </c>
      <c r="AQ538">
        <v>11</v>
      </c>
      <c r="AR538">
        <v>3</v>
      </c>
      <c r="AS538">
        <v>18</v>
      </c>
      <c r="AT538">
        <v>18</v>
      </c>
      <c r="AU538">
        <v>16</v>
      </c>
      <c r="AV538">
        <v>11</v>
      </c>
      <c r="AW538">
        <v>11</v>
      </c>
      <c r="AX538">
        <v>11</v>
      </c>
      <c r="AY538">
        <v>11</v>
      </c>
      <c r="AZ538">
        <v>3</v>
      </c>
    </row>
    <row r="539" spans="1:52" ht="16.5" x14ac:dyDescent="0.2">
      <c r="A539" s="74">
        <v>10535</v>
      </c>
      <c r="B539" s="74" t="s">
        <v>2654</v>
      </c>
      <c r="C539" s="74" t="s">
        <v>2110</v>
      </c>
      <c r="D539" s="74">
        <v>15</v>
      </c>
      <c r="E539" s="74">
        <v>15</v>
      </c>
      <c r="F539" s="74">
        <v>15</v>
      </c>
      <c r="G539" s="74">
        <v>15</v>
      </c>
      <c r="H539" s="74">
        <v>11</v>
      </c>
      <c r="I539" s="74">
        <v>15</v>
      </c>
      <c r="J539" s="74">
        <v>15</v>
      </c>
      <c r="K539" s="74">
        <v>15</v>
      </c>
      <c r="L539" s="74">
        <v>15</v>
      </c>
      <c r="M539" s="74">
        <v>11</v>
      </c>
      <c r="N539" s="74">
        <v>9</v>
      </c>
      <c r="O539" s="74">
        <v>21</v>
      </c>
      <c r="P539" s="74">
        <v>18</v>
      </c>
      <c r="Q539" s="74">
        <v>18</v>
      </c>
      <c r="R539" s="74">
        <v>11</v>
      </c>
      <c r="S539" s="74">
        <v>11</v>
      </c>
      <c r="T539" s="74">
        <v>9</v>
      </c>
      <c r="U539" s="74">
        <v>3</v>
      </c>
      <c r="V539" s="74">
        <v>21</v>
      </c>
      <c r="W539" s="74">
        <v>9</v>
      </c>
      <c r="X539" s="74">
        <v>18</v>
      </c>
      <c r="Y539" s="74">
        <v>6</v>
      </c>
      <c r="Z539" s="74">
        <v>7</v>
      </c>
      <c r="AA539" s="74">
        <v>3</v>
      </c>
      <c r="AB539" s="74">
        <v>3</v>
      </c>
      <c r="AC539" s="74">
        <v>21</v>
      </c>
      <c r="AD539" s="74">
        <v>9</v>
      </c>
      <c r="AE539" s="74">
        <v>16</v>
      </c>
      <c r="AF539" s="74">
        <v>6</v>
      </c>
      <c r="AG539" s="74">
        <v>7</v>
      </c>
      <c r="AH539" s="74">
        <v>3</v>
      </c>
      <c r="AI539" s="74">
        <v>11</v>
      </c>
      <c r="AJ539" s="74">
        <v>18</v>
      </c>
      <c r="AK539" s="74">
        <v>17</v>
      </c>
      <c r="AL539" s="74">
        <v>16</v>
      </c>
      <c r="AM539" s="74">
        <v>11</v>
      </c>
      <c r="AN539" s="74">
        <v>11</v>
      </c>
      <c r="AO539">
        <v>11</v>
      </c>
      <c r="AP539">
        <v>11</v>
      </c>
      <c r="AQ539">
        <v>11</v>
      </c>
      <c r="AR539">
        <v>3</v>
      </c>
      <c r="AS539">
        <v>18</v>
      </c>
      <c r="AT539">
        <v>18</v>
      </c>
      <c r="AU539">
        <v>16</v>
      </c>
      <c r="AV539">
        <v>11</v>
      </c>
      <c r="AW539">
        <v>11</v>
      </c>
      <c r="AX539">
        <v>11</v>
      </c>
      <c r="AY539">
        <v>11</v>
      </c>
      <c r="AZ539">
        <v>3</v>
      </c>
    </row>
    <row r="540" spans="1:52" ht="16.5" x14ac:dyDescent="0.2">
      <c r="A540" s="74">
        <v>10536</v>
      </c>
      <c r="B540" s="74" t="s">
        <v>2655</v>
      </c>
      <c r="C540" s="74" t="s">
        <v>2110</v>
      </c>
      <c r="D540" s="74">
        <v>15</v>
      </c>
      <c r="E540" s="74">
        <v>15</v>
      </c>
      <c r="F540" s="74">
        <v>15</v>
      </c>
      <c r="G540" s="74">
        <v>15</v>
      </c>
      <c r="H540" s="74">
        <v>11</v>
      </c>
      <c r="I540" s="74">
        <v>15</v>
      </c>
      <c r="J540" s="74">
        <v>15</v>
      </c>
      <c r="K540" s="74">
        <v>15</v>
      </c>
      <c r="L540" s="74">
        <v>15</v>
      </c>
      <c r="M540" s="74">
        <v>11</v>
      </c>
      <c r="N540" s="74">
        <v>9</v>
      </c>
      <c r="O540" s="74">
        <v>21</v>
      </c>
      <c r="P540" s="74">
        <v>18</v>
      </c>
      <c r="Q540" s="74">
        <v>18</v>
      </c>
      <c r="R540" s="74">
        <v>11</v>
      </c>
      <c r="S540" s="74">
        <v>11</v>
      </c>
      <c r="T540" s="74">
        <v>9</v>
      </c>
      <c r="U540" s="74">
        <v>3</v>
      </c>
      <c r="V540" s="74">
        <v>21</v>
      </c>
      <c r="W540" s="74">
        <v>9</v>
      </c>
      <c r="X540" s="74">
        <v>18</v>
      </c>
      <c r="Y540" s="74">
        <v>6</v>
      </c>
      <c r="Z540" s="74">
        <v>7</v>
      </c>
      <c r="AA540" s="74">
        <v>3</v>
      </c>
      <c r="AB540" s="74">
        <v>3</v>
      </c>
      <c r="AC540" s="74">
        <v>21</v>
      </c>
      <c r="AD540" s="74">
        <v>9</v>
      </c>
      <c r="AE540" s="74">
        <v>16</v>
      </c>
      <c r="AF540" s="74">
        <v>6</v>
      </c>
      <c r="AG540" s="74">
        <v>7</v>
      </c>
      <c r="AH540" s="74">
        <v>3</v>
      </c>
      <c r="AI540" s="74">
        <v>11</v>
      </c>
      <c r="AJ540" s="74">
        <v>18</v>
      </c>
      <c r="AK540" s="74">
        <v>18</v>
      </c>
      <c r="AL540" s="74">
        <v>16</v>
      </c>
      <c r="AM540" s="74">
        <v>11</v>
      </c>
      <c r="AN540" s="74">
        <v>11</v>
      </c>
      <c r="AO540">
        <v>11</v>
      </c>
      <c r="AP540">
        <v>11</v>
      </c>
      <c r="AQ540">
        <v>11</v>
      </c>
      <c r="AR540">
        <v>3</v>
      </c>
      <c r="AS540">
        <v>18</v>
      </c>
      <c r="AT540">
        <v>18</v>
      </c>
      <c r="AU540">
        <v>16</v>
      </c>
      <c r="AV540">
        <v>11</v>
      </c>
      <c r="AW540">
        <v>11</v>
      </c>
      <c r="AX540">
        <v>11</v>
      </c>
      <c r="AY540">
        <v>11</v>
      </c>
      <c r="AZ540">
        <v>3</v>
      </c>
    </row>
    <row r="541" spans="1:52" ht="16.5" x14ac:dyDescent="0.2">
      <c r="A541" s="74">
        <v>10537</v>
      </c>
      <c r="B541" s="74" t="s">
        <v>2656</v>
      </c>
      <c r="C541" s="74" t="s">
        <v>2111</v>
      </c>
      <c r="D541" s="74">
        <v>15</v>
      </c>
      <c r="E541" s="74">
        <v>15</v>
      </c>
      <c r="F541" s="74">
        <v>15</v>
      </c>
      <c r="G541" s="74">
        <v>15</v>
      </c>
      <c r="H541" s="74">
        <v>11</v>
      </c>
      <c r="I541" s="74">
        <v>15</v>
      </c>
      <c r="J541" s="74">
        <v>15</v>
      </c>
      <c r="K541" s="74">
        <v>15</v>
      </c>
      <c r="L541" s="74">
        <v>15</v>
      </c>
      <c r="M541" s="74">
        <v>11</v>
      </c>
      <c r="N541" s="74">
        <v>9</v>
      </c>
      <c r="O541" s="74">
        <v>21</v>
      </c>
      <c r="P541" s="74">
        <v>18</v>
      </c>
      <c r="Q541" s="74">
        <v>18</v>
      </c>
      <c r="R541" s="74">
        <v>11</v>
      </c>
      <c r="S541" s="74">
        <v>11</v>
      </c>
      <c r="T541" s="74">
        <v>9</v>
      </c>
      <c r="U541" s="74">
        <v>3</v>
      </c>
      <c r="V541" s="74">
        <v>21</v>
      </c>
      <c r="W541" s="74">
        <v>9</v>
      </c>
      <c r="X541" s="74">
        <v>18</v>
      </c>
      <c r="Y541" s="74">
        <v>6</v>
      </c>
      <c r="Z541" s="74">
        <v>7</v>
      </c>
      <c r="AA541" s="74">
        <v>3</v>
      </c>
      <c r="AB541" s="74">
        <v>3</v>
      </c>
      <c r="AC541" s="74">
        <v>21</v>
      </c>
      <c r="AD541" s="74">
        <v>9</v>
      </c>
      <c r="AE541" s="74">
        <v>16</v>
      </c>
      <c r="AF541" s="74">
        <v>6</v>
      </c>
      <c r="AG541" s="74">
        <v>7</v>
      </c>
      <c r="AH541" s="74">
        <v>3</v>
      </c>
      <c r="AI541" s="74">
        <v>11</v>
      </c>
      <c r="AJ541" s="74">
        <v>18</v>
      </c>
      <c r="AK541" s="74">
        <v>18</v>
      </c>
      <c r="AL541" s="74">
        <v>17</v>
      </c>
      <c r="AM541" s="74">
        <v>11</v>
      </c>
      <c r="AN541" s="74">
        <v>11</v>
      </c>
      <c r="AO541">
        <v>11</v>
      </c>
      <c r="AP541">
        <v>11</v>
      </c>
      <c r="AQ541">
        <v>11</v>
      </c>
      <c r="AR541">
        <v>3</v>
      </c>
      <c r="AS541">
        <v>18</v>
      </c>
      <c r="AT541">
        <v>18</v>
      </c>
      <c r="AU541">
        <v>16</v>
      </c>
      <c r="AV541">
        <v>11</v>
      </c>
      <c r="AW541">
        <v>11</v>
      </c>
      <c r="AX541">
        <v>11</v>
      </c>
      <c r="AY541">
        <v>11</v>
      </c>
      <c r="AZ541">
        <v>3</v>
      </c>
    </row>
    <row r="542" spans="1:52" ht="16.5" x14ac:dyDescent="0.2">
      <c r="A542" s="74">
        <v>10538</v>
      </c>
      <c r="B542" s="74" t="s">
        <v>2657</v>
      </c>
      <c r="C542" s="74" t="s">
        <v>2111</v>
      </c>
      <c r="D542" s="74">
        <v>15</v>
      </c>
      <c r="E542" s="74">
        <v>15</v>
      </c>
      <c r="F542" s="74">
        <v>15</v>
      </c>
      <c r="G542" s="74">
        <v>15</v>
      </c>
      <c r="H542" s="74">
        <v>11</v>
      </c>
      <c r="I542" s="74">
        <v>15</v>
      </c>
      <c r="J542" s="74">
        <v>15</v>
      </c>
      <c r="K542" s="74">
        <v>15</v>
      </c>
      <c r="L542" s="74">
        <v>15</v>
      </c>
      <c r="M542" s="74">
        <v>11</v>
      </c>
      <c r="N542" s="74">
        <v>9</v>
      </c>
      <c r="O542" s="74">
        <v>21</v>
      </c>
      <c r="P542" s="74">
        <v>18</v>
      </c>
      <c r="Q542" s="74">
        <v>18</v>
      </c>
      <c r="R542" s="74">
        <v>11</v>
      </c>
      <c r="S542" s="74">
        <v>11</v>
      </c>
      <c r="T542" s="74">
        <v>9</v>
      </c>
      <c r="U542" s="74">
        <v>3</v>
      </c>
      <c r="V542" s="74">
        <v>21</v>
      </c>
      <c r="W542" s="74">
        <v>9</v>
      </c>
      <c r="X542" s="74">
        <v>18</v>
      </c>
      <c r="Y542" s="74">
        <v>6</v>
      </c>
      <c r="Z542" s="74">
        <v>7</v>
      </c>
      <c r="AA542" s="74">
        <v>3</v>
      </c>
      <c r="AB542" s="74">
        <v>3</v>
      </c>
      <c r="AC542" s="74">
        <v>21</v>
      </c>
      <c r="AD542" s="74">
        <v>9</v>
      </c>
      <c r="AE542" s="74">
        <v>16</v>
      </c>
      <c r="AF542" s="74">
        <v>6</v>
      </c>
      <c r="AG542" s="74">
        <v>7</v>
      </c>
      <c r="AH542" s="74">
        <v>3</v>
      </c>
      <c r="AI542" s="74">
        <v>11</v>
      </c>
      <c r="AJ542" s="74">
        <v>18</v>
      </c>
      <c r="AK542" s="74">
        <v>18</v>
      </c>
      <c r="AL542" s="74">
        <v>18</v>
      </c>
      <c r="AM542" s="74">
        <v>11</v>
      </c>
      <c r="AN542" s="74">
        <v>11</v>
      </c>
      <c r="AO542">
        <v>11</v>
      </c>
      <c r="AP542">
        <v>11</v>
      </c>
      <c r="AQ542">
        <v>11</v>
      </c>
      <c r="AR542">
        <v>3</v>
      </c>
      <c r="AS542">
        <v>18</v>
      </c>
      <c r="AT542">
        <v>18</v>
      </c>
      <c r="AU542">
        <v>16</v>
      </c>
      <c r="AV542">
        <v>11</v>
      </c>
      <c r="AW542">
        <v>11</v>
      </c>
      <c r="AX542">
        <v>11</v>
      </c>
      <c r="AY542">
        <v>11</v>
      </c>
      <c r="AZ542">
        <v>3</v>
      </c>
    </row>
    <row r="543" spans="1:52" ht="16.5" x14ac:dyDescent="0.2">
      <c r="A543" s="74">
        <v>10539</v>
      </c>
      <c r="B543" s="74" t="s">
        <v>2658</v>
      </c>
      <c r="C543" s="74" t="s">
        <v>2117</v>
      </c>
      <c r="D543" s="74">
        <v>15</v>
      </c>
      <c r="E543" s="74">
        <v>15</v>
      </c>
      <c r="F543" s="74">
        <v>15</v>
      </c>
      <c r="G543" s="74">
        <v>15</v>
      </c>
      <c r="H543" s="74">
        <v>11</v>
      </c>
      <c r="I543" s="74">
        <v>15</v>
      </c>
      <c r="J543" s="74">
        <v>15</v>
      </c>
      <c r="K543" s="74">
        <v>15</v>
      </c>
      <c r="L543" s="74">
        <v>15</v>
      </c>
      <c r="M543" s="74">
        <v>11</v>
      </c>
      <c r="N543" s="74">
        <v>9</v>
      </c>
      <c r="O543" s="74">
        <v>21</v>
      </c>
      <c r="P543" s="74">
        <v>18</v>
      </c>
      <c r="Q543" s="74">
        <v>18</v>
      </c>
      <c r="R543" s="74">
        <v>11</v>
      </c>
      <c r="S543" s="74">
        <v>11</v>
      </c>
      <c r="T543" s="74">
        <v>9</v>
      </c>
      <c r="U543" s="74">
        <v>3</v>
      </c>
      <c r="V543" s="74">
        <v>21</v>
      </c>
      <c r="W543" s="74">
        <v>9</v>
      </c>
      <c r="X543" s="74">
        <v>18</v>
      </c>
      <c r="Y543" s="74">
        <v>6</v>
      </c>
      <c r="Z543" s="74">
        <v>7</v>
      </c>
      <c r="AA543" s="74">
        <v>3</v>
      </c>
      <c r="AB543" s="74">
        <v>3</v>
      </c>
      <c r="AC543" s="74">
        <v>21</v>
      </c>
      <c r="AD543" s="74">
        <v>9</v>
      </c>
      <c r="AE543" s="74">
        <v>16</v>
      </c>
      <c r="AF543" s="74">
        <v>6</v>
      </c>
      <c r="AG543" s="74">
        <v>7</v>
      </c>
      <c r="AH543" s="74">
        <v>3</v>
      </c>
      <c r="AI543" s="74">
        <v>11</v>
      </c>
      <c r="AJ543" s="74">
        <v>18</v>
      </c>
      <c r="AK543" s="74">
        <v>18</v>
      </c>
      <c r="AL543" s="74">
        <v>18</v>
      </c>
      <c r="AM543" s="74">
        <v>11</v>
      </c>
      <c r="AN543" s="74">
        <v>11</v>
      </c>
      <c r="AO543">
        <v>11</v>
      </c>
      <c r="AP543">
        <v>11</v>
      </c>
      <c r="AQ543">
        <v>11</v>
      </c>
      <c r="AR543">
        <v>3</v>
      </c>
      <c r="AS543">
        <v>18</v>
      </c>
      <c r="AT543">
        <v>18</v>
      </c>
      <c r="AU543">
        <v>17</v>
      </c>
      <c r="AV543">
        <v>11</v>
      </c>
      <c r="AW543">
        <v>11</v>
      </c>
      <c r="AX543">
        <v>11</v>
      </c>
      <c r="AY543">
        <v>11</v>
      </c>
      <c r="AZ543">
        <v>3</v>
      </c>
    </row>
    <row r="544" spans="1:52" ht="16.5" x14ac:dyDescent="0.2">
      <c r="A544" s="74">
        <v>10540</v>
      </c>
      <c r="B544" s="74" t="s">
        <v>2659</v>
      </c>
      <c r="C544" s="74" t="s">
        <v>2117</v>
      </c>
      <c r="D544" s="74">
        <v>15</v>
      </c>
      <c r="E544" s="74">
        <v>15</v>
      </c>
      <c r="F544" s="74">
        <v>15</v>
      </c>
      <c r="G544" s="74">
        <v>15</v>
      </c>
      <c r="H544" s="74">
        <v>11</v>
      </c>
      <c r="I544" s="74">
        <v>15</v>
      </c>
      <c r="J544" s="74">
        <v>15</v>
      </c>
      <c r="K544" s="74">
        <v>15</v>
      </c>
      <c r="L544" s="74">
        <v>15</v>
      </c>
      <c r="M544" s="74">
        <v>11</v>
      </c>
      <c r="N544" s="74">
        <v>9</v>
      </c>
      <c r="O544" s="74">
        <v>21</v>
      </c>
      <c r="P544" s="74">
        <v>18</v>
      </c>
      <c r="Q544" s="74">
        <v>18</v>
      </c>
      <c r="R544" s="74">
        <v>11</v>
      </c>
      <c r="S544" s="74">
        <v>11</v>
      </c>
      <c r="T544" s="74">
        <v>9</v>
      </c>
      <c r="U544" s="74">
        <v>3</v>
      </c>
      <c r="V544" s="74">
        <v>21</v>
      </c>
      <c r="W544" s="74">
        <v>9</v>
      </c>
      <c r="X544" s="74">
        <v>18</v>
      </c>
      <c r="Y544" s="74">
        <v>6</v>
      </c>
      <c r="Z544" s="74">
        <v>7</v>
      </c>
      <c r="AA544" s="74">
        <v>3</v>
      </c>
      <c r="AB544" s="74">
        <v>3</v>
      </c>
      <c r="AC544" s="74">
        <v>21</v>
      </c>
      <c r="AD544" s="74">
        <v>9</v>
      </c>
      <c r="AE544" s="74">
        <v>16</v>
      </c>
      <c r="AF544" s="74">
        <v>6</v>
      </c>
      <c r="AG544" s="74">
        <v>7</v>
      </c>
      <c r="AH544" s="74">
        <v>3</v>
      </c>
      <c r="AI544" s="74">
        <v>11</v>
      </c>
      <c r="AJ544" s="74">
        <v>18</v>
      </c>
      <c r="AK544" s="74">
        <v>18</v>
      </c>
      <c r="AL544" s="74">
        <v>18</v>
      </c>
      <c r="AM544" s="74">
        <v>11</v>
      </c>
      <c r="AN544" s="74">
        <v>11</v>
      </c>
      <c r="AO544">
        <v>11</v>
      </c>
      <c r="AP544">
        <v>11</v>
      </c>
      <c r="AQ544">
        <v>11</v>
      </c>
      <c r="AR544">
        <v>3</v>
      </c>
      <c r="AS544">
        <v>18</v>
      </c>
      <c r="AT544">
        <v>18</v>
      </c>
      <c r="AU544">
        <v>18</v>
      </c>
      <c r="AV544">
        <v>11</v>
      </c>
      <c r="AW544">
        <v>11</v>
      </c>
      <c r="AX544">
        <v>11</v>
      </c>
      <c r="AY544">
        <v>11</v>
      </c>
      <c r="AZ544">
        <v>3</v>
      </c>
    </row>
    <row r="545" spans="1:52" ht="16.5" x14ac:dyDescent="0.2">
      <c r="A545" s="74">
        <v>10541</v>
      </c>
      <c r="B545" s="74" t="s">
        <v>2660</v>
      </c>
      <c r="C545" s="74" t="s">
        <v>2105</v>
      </c>
      <c r="D545" s="74">
        <v>15</v>
      </c>
      <c r="E545" s="74">
        <v>15</v>
      </c>
      <c r="F545" s="74">
        <v>15</v>
      </c>
      <c r="G545" s="74">
        <v>15</v>
      </c>
      <c r="H545" s="74">
        <v>11</v>
      </c>
      <c r="I545" s="74">
        <v>15</v>
      </c>
      <c r="J545" s="74">
        <v>15</v>
      </c>
      <c r="K545" s="74">
        <v>15</v>
      </c>
      <c r="L545" s="74">
        <v>15</v>
      </c>
      <c r="M545" s="74">
        <v>11</v>
      </c>
      <c r="N545" s="74">
        <v>9</v>
      </c>
      <c r="O545" s="74">
        <v>21</v>
      </c>
      <c r="P545" s="74">
        <v>18</v>
      </c>
      <c r="Q545" s="74">
        <v>18</v>
      </c>
      <c r="R545" s="74">
        <v>11</v>
      </c>
      <c r="S545" s="74">
        <v>11</v>
      </c>
      <c r="T545" s="74">
        <v>9</v>
      </c>
      <c r="U545" s="74">
        <v>3</v>
      </c>
      <c r="V545" s="74">
        <v>21</v>
      </c>
      <c r="W545" s="74">
        <v>9</v>
      </c>
      <c r="X545" s="74">
        <v>18</v>
      </c>
      <c r="Y545" s="74">
        <v>6</v>
      </c>
      <c r="Z545" s="74">
        <v>7</v>
      </c>
      <c r="AA545" s="74">
        <v>3</v>
      </c>
      <c r="AB545" s="74">
        <v>3</v>
      </c>
      <c r="AC545" s="74">
        <v>21</v>
      </c>
      <c r="AD545" s="74">
        <v>9</v>
      </c>
      <c r="AE545" s="74">
        <v>17</v>
      </c>
      <c r="AF545" s="74">
        <v>6</v>
      </c>
      <c r="AG545" s="74">
        <v>7</v>
      </c>
      <c r="AH545" s="74">
        <v>3</v>
      </c>
      <c r="AI545" s="74">
        <v>11</v>
      </c>
      <c r="AJ545" s="74">
        <v>18</v>
      </c>
      <c r="AK545" s="74">
        <v>18</v>
      </c>
      <c r="AL545" s="74">
        <v>18</v>
      </c>
      <c r="AM545" s="74">
        <v>11</v>
      </c>
      <c r="AN545" s="74">
        <v>11</v>
      </c>
      <c r="AO545">
        <v>11</v>
      </c>
      <c r="AP545">
        <v>11</v>
      </c>
      <c r="AQ545">
        <v>11</v>
      </c>
      <c r="AR545">
        <v>3</v>
      </c>
      <c r="AS545">
        <v>18</v>
      </c>
      <c r="AT545">
        <v>18</v>
      </c>
      <c r="AU545">
        <v>18</v>
      </c>
      <c r="AV545">
        <v>11</v>
      </c>
      <c r="AW545">
        <v>11</v>
      </c>
      <c r="AX545">
        <v>11</v>
      </c>
      <c r="AY545">
        <v>11</v>
      </c>
      <c r="AZ545">
        <v>3</v>
      </c>
    </row>
    <row r="546" spans="1:52" ht="16.5" x14ac:dyDescent="0.2">
      <c r="A546" s="74">
        <v>10542</v>
      </c>
      <c r="B546" s="74" t="s">
        <v>2661</v>
      </c>
      <c r="C546" s="74" t="s">
        <v>2105</v>
      </c>
      <c r="D546" s="74">
        <v>15</v>
      </c>
      <c r="E546" s="74">
        <v>15</v>
      </c>
      <c r="F546" s="74">
        <v>15</v>
      </c>
      <c r="G546" s="74">
        <v>15</v>
      </c>
      <c r="H546" s="74">
        <v>11</v>
      </c>
      <c r="I546" s="74">
        <v>15</v>
      </c>
      <c r="J546" s="74">
        <v>15</v>
      </c>
      <c r="K546" s="74">
        <v>15</v>
      </c>
      <c r="L546" s="74">
        <v>15</v>
      </c>
      <c r="M546" s="74">
        <v>11</v>
      </c>
      <c r="N546" s="74">
        <v>9</v>
      </c>
      <c r="O546" s="74">
        <v>21</v>
      </c>
      <c r="P546" s="74">
        <v>18</v>
      </c>
      <c r="Q546" s="74">
        <v>18</v>
      </c>
      <c r="R546" s="74">
        <v>11</v>
      </c>
      <c r="S546" s="74">
        <v>11</v>
      </c>
      <c r="T546" s="74">
        <v>9</v>
      </c>
      <c r="U546" s="74">
        <v>3</v>
      </c>
      <c r="V546" s="74">
        <v>21</v>
      </c>
      <c r="W546" s="74">
        <v>9</v>
      </c>
      <c r="X546" s="74">
        <v>18</v>
      </c>
      <c r="Y546" s="74">
        <v>6</v>
      </c>
      <c r="Z546" s="74">
        <v>7</v>
      </c>
      <c r="AA546" s="74">
        <v>3</v>
      </c>
      <c r="AB546" s="74">
        <v>3</v>
      </c>
      <c r="AC546" s="74">
        <v>21</v>
      </c>
      <c r="AD546" s="74">
        <v>9</v>
      </c>
      <c r="AE546" s="74">
        <v>18</v>
      </c>
      <c r="AF546" s="74">
        <v>6</v>
      </c>
      <c r="AG546" s="74">
        <v>7</v>
      </c>
      <c r="AH546" s="74">
        <v>3</v>
      </c>
      <c r="AI546" s="74">
        <v>11</v>
      </c>
      <c r="AJ546" s="74">
        <v>18</v>
      </c>
      <c r="AK546" s="74">
        <v>18</v>
      </c>
      <c r="AL546" s="74">
        <v>18</v>
      </c>
      <c r="AM546" s="74">
        <v>11</v>
      </c>
      <c r="AN546" s="74">
        <v>11</v>
      </c>
      <c r="AO546">
        <v>11</v>
      </c>
      <c r="AP546">
        <v>11</v>
      </c>
      <c r="AQ546">
        <v>11</v>
      </c>
      <c r="AR546">
        <v>3</v>
      </c>
      <c r="AS546">
        <v>18</v>
      </c>
      <c r="AT546">
        <v>18</v>
      </c>
      <c r="AU546">
        <v>18</v>
      </c>
      <c r="AV546">
        <v>11</v>
      </c>
      <c r="AW546">
        <v>11</v>
      </c>
      <c r="AX546">
        <v>11</v>
      </c>
      <c r="AY546">
        <v>11</v>
      </c>
      <c r="AZ546">
        <v>3</v>
      </c>
    </row>
    <row r="547" spans="1:52" ht="16.5" x14ac:dyDescent="0.2">
      <c r="A547" s="74">
        <v>10543</v>
      </c>
      <c r="B547" s="74" t="s">
        <v>2662</v>
      </c>
      <c r="C547" s="74" t="s">
        <v>2106</v>
      </c>
      <c r="D547" s="74">
        <v>15</v>
      </c>
      <c r="E547" s="74">
        <v>15</v>
      </c>
      <c r="F547" s="74">
        <v>15</v>
      </c>
      <c r="G547" s="74">
        <v>15</v>
      </c>
      <c r="H547" s="74">
        <v>11</v>
      </c>
      <c r="I547" s="74">
        <v>15</v>
      </c>
      <c r="J547" s="74">
        <v>15</v>
      </c>
      <c r="K547" s="74">
        <v>15</v>
      </c>
      <c r="L547" s="74">
        <v>15</v>
      </c>
      <c r="M547" s="74">
        <v>11</v>
      </c>
      <c r="N547" s="74">
        <v>9</v>
      </c>
      <c r="O547" s="74">
        <v>21</v>
      </c>
      <c r="P547" s="74">
        <v>18</v>
      </c>
      <c r="Q547" s="74">
        <v>18</v>
      </c>
      <c r="R547" s="74">
        <v>11</v>
      </c>
      <c r="S547" s="74">
        <v>11</v>
      </c>
      <c r="T547" s="74">
        <v>9</v>
      </c>
      <c r="U547" s="74">
        <v>3</v>
      </c>
      <c r="V547" s="74">
        <v>21</v>
      </c>
      <c r="W547" s="74">
        <v>9</v>
      </c>
      <c r="X547" s="74">
        <v>18</v>
      </c>
      <c r="Y547" s="74">
        <v>6</v>
      </c>
      <c r="Z547" s="74">
        <v>7</v>
      </c>
      <c r="AA547" s="74">
        <v>3</v>
      </c>
      <c r="AB547" s="74">
        <v>3</v>
      </c>
      <c r="AC547" s="74">
        <v>21</v>
      </c>
      <c r="AD547" s="74">
        <v>9</v>
      </c>
      <c r="AE547" s="74">
        <v>18</v>
      </c>
      <c r="AF547" s="74">
        <v>7</v>
      </c>
      <c r="AG547" s="74">
        <v>7</v>
      </c>
      <c r="AH547" s="74">
        <v>3</v>
      </c>
      <c r="AI547" s="74">
        <v>11</v>
      </c>
      <c r="AJ547" s="74">
        <v>18</v>
      </c>
      <c r="AK547" s="74">
        <v>18</v>
      </c>
      <c r="AL547" s="74">
        <v>18</v>
      </c>
      <c r="AM547" s="74">
        <v>11</v>
      </c>
      <c r="AN547" s="74">
        <v>11</v>
      </c>
      <c r="AO547">
        <v>11</v>
      </c>
      <c r="AP547">
        <v>11</v>
      </c>
      <c r="AQ547">
        <v>11</v>
      </c>
      <c r="AR547">
        <v>3</v>
      </c>
      <c r="AS547">
        <v>18</v>
      </c>
      <c r="AT547">
        <v>18</v>
      </c>
      <c r="AU547">
        <v>18</v>
      </c>
      <c r="AV547">
        <v>11</v>
      </c>
      <c r="AW547">
        <v>11</v>
      </c>
      <c r="AX547">
        <v>11</v>
      </c>
      <c r="AY547">
        <v>11</v>
      </c>
      <c r="AZ547">
        <v>3</v>
      </c>
    </row>
    <row r="548" spans="1:52" ht="16.5" x14ac:dyDescent="0.2">
      <c r="A548" s="74">
        <v>10544</v>
      </c>
      <c r="B548" s="74" t="s">
        <v>2663</v>
      </c>
      <c r="C548" s="74" t="s">
        <v>2106</v>
      </c>
      <c r="D548" s="74">
        <v>15</v>
      </c>
      <c r="E548" s="74">
        <v>15</v>
      </c>
      <c r="F548" s="74">
        <v>15</v>
      </c>
      <c r="G548" s="74">
        <v>15</v>
      </c>
      <c r="H548" s="74">
        <v>11</v>
      </c>
      <c r="I548" s="74">
        <v>15</v>
      </c>
      <c r="J548" s="74">
        <v>15</v>
      </c>
      <c r="K548" s="74">
        <v>15</v>
      </c>
      <c r="L548" s="74">
        <v>15</v>
      </c>
      <c r="M548" s="74">
        <v>11</v>
      </c>
      <c r="N548" s="74">
        <v>9</v>
      </c>
      <c r="O548" s="74">
        <v>21</v>
      </c>
      <c r="P548" s="74">
        <v>18</v>
      </c>
      <c r="Q548" s="74">
        <v>18</v>
      </c>
      <c r="R548" s="74">
        <v>11</v>
      </c>
      <c r="S548" s="74">
        <v>11</v>
      </c>
      <c r="T548" s="74">
        <v>9</v>
      </c>
      <c r="U548" s="74">
        <v>3</v>
      </c>
      <c r="V548" s="74">
        <v>21</v>
      </c>
      <c r="W548" s="74">
        <v>9</v>
      </c>
      <c r="X548" s="74">
        <v>18</v>
      </c>
      <c r="Y548" s="74">
        <v>6</v>
      </c>
      <c r="Z548" s="74">
        <v>7</v>
      </c>
      <c r="AA548" s="74">
        <v>3</v>
      </c>
      <c r="AB548" s="74">
        <v>3</v>
      </c>
      <c r="AC548" s="74">
        <v>21</v>
      </c>
      <c r="AD548" s="74">
        <v>9</v>
      </c>
      <c r="AE548" s="74">
        <v>18</v>
      </c>
      <c r="AF548" s="74">
        <v>8</v>
      </c>
      <c r="AG548" s="74">
        <v>7</v>
      </c>
      <c r="AH548" s="74">
        <v>3</v>
      </c>
      <c r="AI548" s="74">
        <v>11</v>
      </c>
      <c r="AJ548" s="74">
        <v>18</v>
      </c>
      <c r="AK548" s="74">
        <v>18</v>
      </c>
      <c r="AL548" s="74">
        <v>18</v>
      </c>
      <c r="AM548" s="74">
        <v>11</v>
      </c>
      <c r="AN548" s="74">
        <v>11</v>
      </c>
      <c r="AO548">
        <v>11</v>
      </c>
      <c r="AP548">
        <v>11</v>
      </c>
      <c r="AQ548">
        <v>11</v>
      </c>
      <c r="AR548">
        <v>3</v>
      </c>
      <c r="AS548">
        <v>18</v>
      </c>
      <c r="AT548">
        <v>18</v>
      </c>
      <c r="AU548">
        <v>18</v>
      </c>
      <c r="AV548">
        <v>11</v>
      </c>
      <c r="AW548">
        <v>11</v>
      </c>
      <c r="AX548">
        <v>11</v>
      </c>
      <c r="AY548">
        <v>11</v>
      </c>
      <c r="AZ548">
        <v>3</v>
      </c>
    </row>
    <row r="549" spans="1:52" ht="16.5" x14ac:dyDescent="0.2">
      <c r="A549" s="74">
        <v>10545</v>
      </c>
      <c r="B549" s="74" t="s">
        <v>2664</v>
      </c>
      <c r="C549" s="74" t="s">
        <v>2106</v>
      </c>
      <c r="D549" s="74">
        <v>15</v>
      </c>
      <c r="E549" s="74">
        <v>15</v>
      </c>
      <c r="F549" s="74">
        <v>15</v>
      </c>
      <c r="G549" s="74">
        <v>15</v>
      </c>
      <c r="H549" s="74">
        <v>11</v>
      </c>
      <c r="I549" s="74">
        <v>15</v>
      </c>
      <c r="J549" s="74">
        <v>15</v>
      </c>
      <c r="K549" s="74">
        <v>15</v>
      </c>
      <c r="L549" s="74">
        <v>15</v>
      </c>
      <c r="M549" s="74">
        <v>11</v>
      </c>
      <c r="N549" s="74">
        <v>9</v>
      </c>
      <c r="O549" s="74">
        <v>21</v>
      </c>
      <c r="P549" s="74">
        <v>18</v>
      </c>
      <c r="Q549" s="74">
        <v>18</v>
      </c>
      <c r="R549" s="74">
        <v>11</v>
      </c>
      <c r="S549" s="74">
        <v>11</v>
      </c>
      <c r="T549" s="74">
        <v>9</v>
      </c>
      <c r="U549" s="74">
        <v>3</v>
      </c>
      <c r="V549" s="74">
        <v>21</v>
      </c>
      <c r="W549" s="74">
        <v>9</v>
      </c>
      <c r="X549" s="74">
        <v>18</v>
      </c>
      <c r="Y549" s="74">
        <v>6</v>
      </c>
      <c r="Z549" s="74">
        <v>7</v>
      </c>
      <c r="AA549" s="74">
        <v>3</v>
      </c>
      <c r="AB549" s="74">
        <v>3</v>
      </c>
      <c r="AC549" s="74">
        <v>21</v>
      </c>
      <c r="AD549" s="74">
        <v>9</v>
      </c>
      <c r="AE549" s="74">
        <v>18</v>
      </c>
      <c r="AF549" s="74">
        <v>9</v>
      </c>
      <c r="AG549" s="74">
        <v>7</v>
      </c>
      <c r="AH549" s="74">
        <v>3</v>
      </c>
      <c r="AI549" s="74">
        <v>11</v>
      </c>
      <c r="AJ549" s="74">
        <v>18</v>
      </c>
      <c r="AK549" s="74">
        <v>18</v>
      </c>
      <c r="AL549" s="74">
        <v>18</v>
      </c>
      <c r="AM549" s="74">
        <v>11</v>
      </c>
      <c r="AN549" s="74">
        <v>11</v>
      </c>
      <c r="AO549">
        <v>11</v>
      </c>
      <c r="AP549">
        <v>11</v>
      </c>
      <c r="AQ549">
        <v>11</v>
      </c>
      <c r="AR549">
        <v>3</v>
      </c>
      <c r="AS549">
        <v>18</v>
      </c>
      <c r="AT549">
        <v>18</v>
      </c>
      <c r="AU549">
        <v>18</v>
      </c>
      <c r="AV549">
        <v>11</v>
      </c>
      <c r="AW549">
        <v>11</v>
      </c>
      <c r="AX549">
        <v>11</v>
      </c>
      <c r="AY549">
        <v>11</v>
      </c>
      <c r="AZ549">
        <v>3</v>
      </c>
    </row>
    <row r="550" spans="1:52" ht="16.5" x14ac:dyDescent="0.2">
      <c r="A550" s="74">
        <v>10546</v>
      </c>
      <c r="B550" s="74" t="s">
        <v>2665</v>
      </c>
      <c r="C550" s="74" t="s">
        <v>2119</v>
      </c>
      <c r="D550" s="74">
        <v>15</v>
      </c>
      <c r="E550" s="74">
        <v>15</v>
      </c>
      <c r="F550" s="74">
        <v>15</v>
      </c>
      <c r="G550" s="74">
        <v>15</v>
      </c>
      <c r="H550" s="74">
        <v>11</v>
      </c>
      <c r="I550" s="74">
        <v>15</v>
      </c>
      <c r="J550" s="74">
        <v>15</v>
      </c>
      <c r="K550" s="74">
        <v>15</v>
      </c>
      <c r="L550" s="74">
        <v>15</v>
      </c>
      <c r="M550" s="74">
        <v>11</v>
      </c>
      <c r="N550" s="74">
        <v>9</v>
      </c>
      <c r="O550" s="74">
        <v>21</v>
      </c>
      <c r="P550" s="74">
        <v>18</v>
      </c>
      <c r="Q550" s="74">
        <v>18</v>
      </c>
      <c r="R550" s="74">
        <v>11</v>
      </c>
      <c r="S550" s="74">
        <v>11</v>
      </c>
      <c r="T550" s="74">
        <v>9</v>
      </c>
      <c r="U550" s="74">
        <v>3</v>
      </c>
      <c r="V550" s="74">
        <v>21</v>
      </c>
      <c r="W550" s="74">
        <v>9</v>
      </c>
      <c r="X550" s="74">
        <v>18</v>
      </c>
      <c r="Y550" s="74">
        <v>6</v>
      </c>
      <c r="Z550" s="74">
        <v>7</v>
      </c>
      <c r="AA550" s="74">
        <v>3</v>
      </c>
      <c r="AB550" s="74">
        <v>3</v>
      </c>
      <c r="AC550" s="74">
        <v>21</v>
      </c>
      <c r="AD550" s="74">
        <v>9</v>
      </c>
      <c r="AE550" s="74">
        <v>18</v>
      </c>
      <c r="AF550" s="74">
        <v>9</v>
      </c>
      <c r="AG550" s="74">
        <v>7</v>
      </c>
      <c r="AH550" s="74">
        <v>3</v>
      </c>
      <c r="AI550" s="74">
        <v>11</v>
      </c>
      <c r="AJ550" s="74">
        <v>18</v>
      </c>
      <c r="AK550" s="74">
        <v>18</v>
      </c>
      <c r="AL550" s="74">
        <v>18</v>
      </c>
      <c r="AM550" s="74">
        <v>11</v>
      </c>
      <c r="AN550" s="74">
        <v>11</v>
      </c>
      <c r="AO550">
        <v>11</v>
      </c>
      <c r="AP550">
        <v>11</v>
      </c>
      <c r="AQ550">
        <v>11</v>
      </c>
      <c r="AR550">
        <v>3</v>
      </c>
      <c r="AS550">
        <v>18</v>
      </c>
      <c r="AT550">
        <v>18</v>
      </c>
      <c r="AU550">
        <v>18</v>
      </c>
      <c r="AV550">
        <v>11</v>
      </c>
      <c r="AW550">
        <v>12</v>
      </c>
      <c r="AX550">
        <v>11</v>
      </c>
      <c r="AY550">
        <v>11</v>
      </c>
      <c r="AZ550">
        <v>3</v>
      </c>
    </row>
    <row r="551" spans="1:52" ht="16.5" x14ac:dyDescent="0.2">
      <c r="A551" s="74">
        <v>10547</v>
      </c>
      <c r="B551" s="74" t="s">
        <v>2666</v>
      </c>
      <c r="C551" s="74" t="s">
        <v>3492</v>
      </c>
      <c r="D551" s="74">
        <v>15</v>
      </c>
      <c r="E551" s="74">
        <v>15</v>
      </c>
      <c r="F551" s="74">
        <v>15</v>
      </c>
      <c r="G551" s="74">
        <v>15</v>
      </c>
      <c r="H551" s="74">
        <v>11</v>
      </c>
      <c r="I551" s="74">
        <v>15</v>
      </c>
      <c r="J551" s="74">
        <v>15</v>
      </c>
      <c r="K551" s="74">
        <v>15</v>
      </c>
      <c r="L551" s="74">
        <v>15</v>
      </c>
      <c r="M551" s="74">
        <v>11</v>
      </c>
      <c r="N551" s="74">
        <v>9</v>
      </c>
      <c r="O551" s="74">
        <v>21</v>
      </c>
      <c r="P551" s="74">
        <v>18</v>
      </c>
      <c r="Q551" s="74">
        <v>18</v>
      </c>
      <c r="R551" s="74">
        <v>11</v>
      </c>
      <c r="S551" s="74">
        <v>11</v>
      </c>
      <c r="T551" s="74">
        <v>9</v>
      </c>
      <c r="U551" s="74">
        <v>3</v>
      </c>
      <c r="V551" s="74">
        <v>21</v>
      </c>
      <c r="W551" s="74">
        <v>9</v>
      </c>
      <c r="X551" s="74">
        <v>18</v>
      </c>
      <c r="Y551" s="74">
        <v>6</v>
      </c>
      <c r="Z551" s="74">
        <v>7</v>
      </c>
      <c r="AA551" s="74">
        <v>3</v>
      </c>
      <c r="AB551" s="74">
        <v>3</v>
      </c>
      <c r="AC551" s="74">
        <v>21</v>
      </c>
      <c r="AD551" s="74">
        <v>9</v>
      </c>
      <c r="AE551" s="74">
        <v>18</v>
      </c>
      <c r="AF551" s="74">
        <v>9</v>
      </c>
      <c r="AG551" s="74">
        <v>7</v>
      </c>
      <c r="AH551" s="74">
        <v>3</v>
      </c>
      <c r="AI551" s="74">
        <v>11</v>
      </c>
      <c r="AJ551" s="74">
        <v>18</v>
      </c>
      <c r="AK551" s="74">
        <v>18</v>
      </c>
      <c r="AL551" s="74">
        <v>18</v>
      </c>
      <c r="AM551" s="74">
        <v>11</v>
      </c>
      <c r="AN551" s="74">
        <v>11</v>
      </c>
      <c r="AO551">
        <v>11</v>
      </c>
      <c r="AP551">
        <v>12</v>
      </c>
      <c r="AQ551">
        <v>11</v>
      </c>
      <c r="AR551">
        <v>3</v>
      </c>
      <c r="AS551">
        <v>18</v>
      </c>
      <c r="AT551">
        <v>18</v>
      </c>
      <c r="AU551">
        <v>18</v>
      </c>
      <c r="AV551">
        <v>11</v>
      </c>
      <c r="AW551">
        <v>12</v>
      </c>
      <c r="AX551">
        <v>11</v>
      </c>
      <c r="AY551">
        <v>11</v>
      </c>
      <c r="AZ551">
        <v>3</v>
      </c>
    </row>
    <row r="552" spans="1:52" ht="16.5" x14ac:dyDescent="0.2">
      <c r="A552" s="74">
        <v>10548</v>
      </c>
      <c r="B552" s="74" t="s">
        <v>2667</v>
      </c>
      <c r="C552" s="74" t="s">
        <v>2112</v>
      </c>
      <c r="D552" s="74">
        <v>15</v>
      </c>
      <c r="E552" s="74">
        <v>15</v>
      </c>
      <c r="F552" s="74">
        <v>15</v>
      </c>
      <c r="G552" s="74">
        <v>15</v>
      </c>
      <c r="H552" s="74">
        <v>11</v>
      </c>
      <c r="I552" s="74">
        <v>15</v>
      </c>
      <c r="J552" s="74">
        <v>15</v>
      </c>
      <c r="K552" s="74">
        <v>15</v>
      </c>
      <c r="L552" s="74">
        <v>15</v>
      </c>
      <c r="M552" s="74">
        <v>11</v>
      </c>
      <c r="N552" s="74">
        <v>9</v>
      </c>
      <c r="O552" s="74">
        <v>21</v>
      </c>
      <c r="P552" s="74">
        <v>18</v>
      </c>
      <c r="Q552" s="74">
        <v>18</v>
      </c>
      <c r="R552" s="74">
        <v>11</v>
      </c>
      <c r="S552" s="74">
        <v>11</v>
      </c>
      <c r="T552" s="74">
        <v>9</v>
      </c>
      <c r="U552" s="74">
        <v>3</v>
      </c>
      <c r="V552" s="74">
        <v>21</v>
      </c>
      <c r="W552" s="74">
        <v>9</v>
      </c>
      <c r="X552" s="74">
        <v>18</v>
      </c>
      <c r="Y552" s="74">
        <v>6</v>
      </c>
      <c r="Z552" s="74">
        <v>7</v>
      </c>
      <c r="AA552" s="74">
        <v>3</v>
      </c>
      <c r="AB552" s="74">
        <v>3</v>
      </c>
      <c r="AC552" s="74">
        <v>21</v>
      </c>
      <c r="AD552" s="74">
        <v>9</v>
      </c>
      <c r="AE552" s="74">
        <v>18</v>
      </c>
      <c r="AF552" s="74">
        <v>9</v>
      </c>
      <c r="AG552" s="74">
        <v>7</v>
      </c>
      <c r="AH552" s="74">
        <v>3</v>
      </c>
      <c r="AI552" s="74">
        <v>11</v>
      </c>
      <c r="AJ552" s="74">
        <v>18</v>
      </c>
      <c r="AK552" s="74">
        <v>18</v>
      </c>
      <c r="AL552" s="74">
        <v>18</v>
      </c>
      <c r="AM552" s="74">
        <v>12</v>
      </c>
      <c r="AN552" s="74">
        <v>11</v>
      </c>
      <c r="AO552">
        <v>11</v>
      </c>
      <c r="AP552">
        <v>12</v>
      </c>
      <c r="AQ552">
        <v>11</v>
      </c>
      <c r="AR552">
        <v>3</v>
      </c>
      <c r="AS552">
        <v>18</v>
      </c>
      <c r="AT552">
        <v>18</v>
      </c>
      <c r="AU552">
        <v>18</v>
      </c>
      <c r="AV552">
        <v>11</v>
      </c>
      <c r="AW552">
        <v>12</v>
      </c>
      <c r="AX552">
        <v>11</v>
      </c>
      <c r="AY552">
        <v>11</v>
      </c>
      <c r="AZ552">
        <v>3</v>
      </c>
    </row>
    <row r="553" spans="1:52" ht="16.5" x14ac:dyDescent="0.2">
      <c r="A553" s="74">
        <v>10549</v>
      </c>
      <c r="B553" s="74" t="s">
        <v>2668</v>
      </c>
      <c r="C553" s="74" t="s">
        <v>3493</v>
      </c>
      <c r="D553" s="74">
        <v>15</v>
      </c>
      <c r="E553" s="74">
        <v>15</v>
      </c>
      <c r="F553" s="74">
        <v>15</v>
      </c>
      <c r="G553" s="74">
        <v>15</v>
      </c>
      <c r="H553" s="74">
        <v>11</v>
      </c>
      <c r="I553" s="74">
        <v>15</v>
      </c>
      <c r="J553" s="74">
        <v>15</v>
      </c>
      <c r="K553" s="74">
        <v>15</v>
      </c>
      <c r="L553" s="74">
        <v>15</v>
      </c>
      <c r="M553" s="74">
        <v>11</v>
      </c>
      <c r="N553" s="74">
        <v>9</v>
      </c>
      <c r="O553" s="74">
        <v>21</v>
      </c>
      <c r="P553" s="74">
        <v>18</v>
      </c>
      <c r="Q553" s="74">
        <v>18</v>
      </c>
      <c r="R553" s="74">
        <v>11</v>
      </c>
      <c r="S553" s="74">
        <v>11</v>
      </c>
      <c r="T553" s="74">
        <v>9</v>
      </c>
      <c r="U553" s="74">
        <v>3</v>
      </c>
      <c r="V553" s="74">
        <v>21</v>
      </c>
      <c r="W553" s="74">
        <v>9</v>
      </c>
      <c r="X553" s="74">
        <v>18</v>
      </c>
      <c r="Y553" s="74">
        <v>6</v>
      </c>
      <c r="Z553" s="74">
        <v>7</v>
      </c>
      <c r="AA553" s="74">
        <v>3</v>
      </c>
      <c r="AB553" s="74">
        <v>3</v>
      </c>
      <c r="AC553" s="74">
        <v>21</v>
      </c>
      <c r="AD553" s="74">
        <v>9</v>
      </c>
      <c r="AE553" s="74">
        <v>18</v>
      </c>
      <c r="AF553" s="74">
        <v>9</v>
      </c>
      <c r="AG553" s="74">
        <v>7</v>
      </c>
      <c r="AH553" s="74">
        <v>3</v>
      </c>
      <c r="AI553" s="74">
        <v>11</v>
      </c>
      <c r="AJ553" s="74">
        <v>18</v>
      </c>
      <c r="AK553" s="74">
        <v>18</v>
      </c>
      <c r="AL553" s="74">
        <v>18</v>
      </c>
      <c r="AM553" s="74">
        <v>12</v>
      </c>
      <c r="AN553" s="74">
        <v>11</v>
      </c>
      <c r="AO553">
        <v>11</v>
      </c>
      <c r="AP553">
        <v>12</v>
      </c>
      <c r="AQ553">
        <v>12</v>
      </c>
      <c r="AR553">
        <v>3</v>
      </c>
      <c r="AS553">
        <v>18</v>
      </c>
      <c r="AT553">
        <v>18</v>
      </c>
      <c r="AU553">
        <v>18</v>
      </c>
      <c r="AV553">
        <v>11</v>
      </c>
      <c r="AW553">
        <v>12</v>
      </c>
      <c r="AX553">
        <v>11</v>
      </c>
      <c r="AY553">
        <v>11</v>
      </c>
      <c r="AZ553">
        <v>3</v>
      </c>
    </row>
    <row r="554" spans="1:52" ht="16.5" x14ac:dyDescent="0.2">
      <c r="A554" s="74">
        <v>10550</v>
      </c>
      <c r="B554" s="74" t="s">
        <v>2669</v>
      </c>
      <c r="C554" s="74" t="s">
        <v>3494</v>
      </c>
      <c r="D554" s="74">
        <v>15</v>
      </c>
      <c r="E554" s="74">
        <v>15</v>
      </c>
      <c r="F554" s="74">
        <v>15</v>
      </c>
      <c r="G554" s="74">
        <v>15</v>
      </c>
      <c r="H554" s="74">
        <v>11</v>
      </c>
      <c r="I554" s="74">
        <v>15</v>
      </c>
      <c r="J554" s="74">
        <v>15</v>
      </c>
      <c r="K554" s="74">
        <v>15</v>
      </c>
      <c r="L554" s="74">
        <v>15</v>
      </c>
      <c r="M554" s="74">
        <v>11</v>
      </c>
      <c r="N554" s="74">
        <v>9</v>
      </c>
      <c r="O554" s="74">
        <v>21</v>
      </c>
      <c r="P554" s="74">
        <v>18</v>
      </c>
      <c r="Q554" s="74">
        <v>18</v>
      </c>
      <c r="R554" s="74">
        <v>11</v>
      </c>
      <c r="S554" s="74">
        <v>11</v>
      </c>
      <c r="T554" s="74">
        <v>9</v>
      </c>
      <c r="U554" s="74">
        <v>3</v>
      </c>
      <c r="V554" s="74">
        <v>21</v>
      </c>
      <c r="W554" s="74">
        <v>9</v>
      </c>
      <c r="X554" s="74">
        <v>18</v>
      </c>
      <c r="Y554" s="74">
        <v>6</v>
      </c>
      <c r="Z554" s="74">
        <v>7</v>
      </c>
      <c r="AA554" s="74">
        <v>3</v>
      </c>
      <c r="AB554" s="74">
        <v>3</v>
      </c>
      <c r="AC554" s="74">
        <v>21</v>
      </c>
      <c r="AD554" s="74">
        <v>9</v>
      </c>
      <c r="AE554" s="74">
        <v>18</v>
      </c>
      <c r="AF554" s="74">
        <v>9</v>
      </c>
      <c r="AG554" s="74">
        <v>7</v>
      </c>
      <c r="AH554" s="74">
        <v>3</v>
      </c>
      <c r="AI554" s="74">
        <v>11</v>
      </c>
      <c r="AJ554" s="74">
        <v>18</v>
      </c>
      <c r="AK554" s="74">
        <v>18</v>
      </c>
      <c r="AL554" s="74">
        <v>18</v>
      </c>
      <c r="AM554" s="74">
        <v>12</v>
      </c>
      <c r="AN554" s="74">
        <v>11</v>
      </c>
      <c r="AO554">
        <v>11</v>
      </c>
      <c r="AP554">
        <v>12</v>
      </c>
      <c r="AQ554">
        <v>12</v>
      </c>
      <c r="AR554">
        <v>3</v>
      </c>
      <c r="AS554">
        <v>18</v>
      </c>
      <c r="AT554">
        <v>18</v>
      </c>
      <c r="AU554">
        <v>18</v>
      </c>
      <c r="AV554">
        <v>11</v>
      </c>
      <c r="AW554">
        <v>12</v>
      </c>
      <c r="AX554">
        <v>11</v>
      </c>
      <c r="AY554">
        <v>12</v>
      </c>
      <c r="AZ554">
        <v>3</v>
      </c>
    </row>
    <row r="555" spans="1:52" ht="16.5" x14ac:dyDescent="0.2">
      <c r="A555" s="74">
        <v>10551</v>
      </c>
      <c r="B555" s="74" t="s">
        <v>2670</v>
      </c>
      <c r="C555" s="74" t="s">
        <v>3490</v>
      </c>
      <c r="D555" s="74">
        <v>15</v>
      </c>
      <c r="E555" s="74">
        <v>15</v>
      </c>
      <c r="F555" s="74">
        <v>15</v>
      </c>
      <c r="G555" s="74">
        <v>15</v>
      </c>
      <c r="H555" s="74">
        <v>11</v>
      </c>
      <c r="I555" s="74">
        <v>15</v>
      </c>
      <c r="J555" s="74">
        <v>15</v>
      </c>
      <c r="K555" s="74">
        <v>15</v>
      </c>
      <c r="L555" s="74">
        <v>15</v>
      </c>
      <c r="M555" s="74">
        <v>11</v>
      </c>
      <c r="N555" s="74">
        <v>9</v>
      </c>
      <c r="O555" s="74">
        <v>21</v>
      </c>
      <c r="P555" s="74">
        <v>18</v>
      </c>
      <c r="Q555" s="74">
        <v>18</v>
      </c>
      <c r="R555" s="74">
        <v>11</v>
      </c>
      <c r="S555" s="74">
        <v>11</v>
      </c>
      <c r="T555" s="74">
        <v>9</v>
      </c>
      <c r="U555" s="74">
        <v>3</v>
      </c>
      <c r="V555" s="74">
        <v>21</v>
      </c>
      <c r="W555" s="74">
        <v>9</v>
      </c>
      <c r="X555" s="74">
        <v>18</v>
      </c>
      <c r="Y555" s="74">
        <v>6</v>
      </c>
      <c r="Z555" s="74">
        <v>8</v>
      </c>
      <c r="AA555" s="74">
        <v>3</v>
      </c>
      <c r="AB555" s="74">
        <v>3</v>
      </c>
      <c r="AC555" s="74">
        <v>21</v>
      </c>
      <c r="AD555" s="74">
        <v>9</v>
      </c>
      <c r="AE555" s="74">
        <v>18</v>
      </c>
      <c r="AF555" s="74">
        <v>9</v>
      </c>
      <c r="AG555" s="74">
        <v>7</v>
      </c>
      <c r="AH555" s="74">
        <v>3</v>
      </c>
      <c r="AI555" s="74">
        <v>11</v>
      </c>
      <c r="AJ555" s="74">
        <v>18</v>
      </c>
      <c r="AK555" s="74">
        <v>18</v>
      </c>
      <c r="AL555" s="74">
        <v>18</v>
      </c>
      <c r="AM555" s="74">
        <v>12</v>
      </c>
      <c r="AN555" s="74">
        <v>11</v>
      </c>
      <c r="AO555">
        <v>11</v>
      </c>
      <c r="AP555">
        <v>12</v>
      </c>
      <c r="AQ555">
        <v>12</v>
      </c>
      <c r="AR555">
        <v>3</v>
      </c>
      <c r="AS555">
        <v>18</v>
      </c>
      <c r="AT555">
        <v>18</v>
      </c>
      <c r="AU555">
        <v>18</v>
      </c>
      <c r="AV555">
        <v>11</v>
      </c>
      <c r="AW555">
        <v>12</v>
      </c>
      <c r="AX555">
        <v>11</v>
      </c>
      <c r="AY555">
        <v>12</v>
      </c>
      <c r="AZ555">
        <v>3</v>
      </c>
    </row>
    <row r="556" spans="1:52" ht="16.5" x14ac:dyDescent="0.2">
      <c r="A556" s="74">
        <v>10552</v>
      </c>
      <c r="B556" s="74" t="s">
        <v>2671</v>
      </c>
      <c r="C556" s="74" t="s">
        <v>3490</v>
      </c>
      <c r="D556" s="74">
        <v>15</v>
      </c>
      <c r="E556" s="74">
        <v>15</v>
      </c>
      <c r="F556" s="74">
        <v>15</v>
      </c>
      <c r="G556" s="74">
        <v>15</v>
      </c>
      <c r="H556" s="74">
        <v>11</v>
      </c>
      <c r="I556" s="74">
        <v>15</v>
      </c>
      <c r="J556" s="74">
        <v>15</v>
      </c>
      <c r="K556" s="74">
        <v>15</v>
      </c>
      <c r="L556" s="74">
        <v>15</v>
      </c>
      <c r="M556" s="74">
        <v>11</v>
      </c>
      <c r="N556" s="74">
        <v>9</v>
      </c>
      <c r="O556" s="74">
        <v>21</v>
      </c>
      <c r="P556" s="74">
        <v>18</v>
      </c>
      <c r="Q556" s="74">
        <v>18</v>
      </c>
      <c r="R556" s="74">
        <v>11</v>
      </c>
      <c r="S556" s="74">
        <v>11</v>
      </c>
      <c r="T556" s="74">
        <v>9</v>
      </c>
      <c r="U556" s="74">
        <v>3</v>
      </c>
      <c r="V556" s="74">
        <v>21</v>
      </c>
      <c r="W556" s="74">
        <v>9</v>
      </c>
      <c r="X556" s="74">
        <v>18</v>
      </c>
      <c r="Y556" s="74">
        <v>6</v>
      </c>
      <c r="Z556" s="74">
        <v>9</v>
      </c>
      <c r="AA556" s="74">
        <v>3</v>
      </c>
      <c r="AB556" s="74">
        <v>3</v>
      </c>
      <c r="AC556" s="74">
        <v>21</v>
      </c>
      <c r="AD556" s="74">
        <v>9</v>
      </c>
      <c r="AE556" s="74">
        <v>18</v>
      </c>
      <c r="AF556" s="74">
        <v>9</v>
      </c>
      <c r="AG556" s="74">
        <v>7</v>
      </c>
      <c r="AH556" s="74">
        <v>3</v>
      </c>
      <c r="AI556" s="74">
        <v>11</v>
      </c>
      <c r="AJ556" s="74">
        <v>18</v>
      </c>
      <c r="AK556" s="74">
        <v>18</v>
      </c>
      <c r="AL556" s="74">
        <v>18</v>
      </c>
      <c r="AM556" s="74">
        <v>12</v>
      </c>
      <c r="AN556" s="74">
        <v>11</v>
      </c>
      <c r="AO556">
        <v>11</v>
      </c>
      <c r="AP556">
        <v>12</v>
      </c>
      <c r="AQ556">
        <v>12</v>
      </c>
      <c r="AR556">
        <v>3</v>
      </c>
      <c r="AS556">
        <v>18</v>
      </c>
      <c r="AT556">
        <v>18</v>
      </c>
      <c r="AU556">
        <v>18</v>
      </c>
      <c r="AV556">
        <v>11</v>
      </c>
      <c r="AW556">
        <v>12</v>
      </c>
      <c r="AX556">
        <v>11</v>
      </c>
      <c r="AY556">
        <v>12</v>
      </c>
      <c r="AZ556">
        <v>3</v>
      </c>
    </row>
    <row r="557" spans="1:52" ht="16.5" x14ac:dyDescent="0.2">
      <c r="A557" s="74">
        <v>10553</v>
      </c>
      <c r="B557" s="74" t="s">
        <v>2672</v>
      </c>
      <c r="C557" s="74" t="s">
        <v>2107</v>
      </c>
      <c r="D557" s="74">
        <v>15</v>
      </c>
      <c r="E557" s="74">
        <v>15</v>
      </c>
      <c r="F557" s="74">
        <v>15</v>
      </c>
      <c r="G557" s="74">
        <v>15</v>
      </c>
      <c r="H557" s="74">
        <v>11</v>
      </c>
      <c r="I557" s="74">
        <v>15</v>
      </c>
      <c r="J557" s="74">
        <v>15</v>
      </c>
      <c r="K557" s="74">
        <v>15</v>
      </c>
      <c r="L557" s="74">
        <v>15</v>
      </c>
      <c r="M557" s="74">
        <v>11</v>
      </c>
      <c r="N557" s="74">
        <v>9</v>
      </c>
      <c r="O557" s="74">
        <v>21</v>
      </c>
      <c r="P557" s="74">
        <v>18</v>
      </c>
      <c r="Q557" s="74">
        <v>18</v>
      </c>
      <c r="R557" s="74">
        <v>11</v>
      </c>
      <c r="S557" s="74">
        <v>11</v>
      </c>
      <c r="T557" s="74">
        <v>9</v>
      </c>
      <c r="U557" s="74">
        <v>3</v>
      </c>
      <c r="V557" s="74">
        <v>21</v>
      </c>
      <c r="W557" s="74">
        <v>9</v>
      </c>
      <c r="X557" s="74">
        <v>18</v>
      </c>
      <c r="Y557" s="74">
        <v>6</v>
      </c>
      <c r="Z557" s="74">
        <v>9</v>
      </c>
      <c r="AA557" s="74">
        <v>3</v>
      </c>
      <c r="AB557" s="74">
        <v>3</v>
      </c>
      <c r="AC557" s="74">
        <v>21</v>
      </c>
      <c r="AD557" s="74">
        <v>9</v>
      </c>
      <c r="AE557" s="74">
        <v>18</v>
      </c>
      <c r="AF557" s="74">
        <v>9</v>
      </c>
      <c r="AG557" s="74">
        <v>8</v>
      </c>
      <c r="AH557" s="74">
        <v>3</v>
      </c>
      <c r="AI557" s="74">
        <v>11</v>
      </c>
      <c r="AJ557" s="74">
        <v>18</v>
      </c>
      <c r="AK557" s="74">
        <v>18</v>
      </c>
      <c r="AL557" s="74">
        <v>18</v>
      </c>
      <c r="AM557" s="74">
        <v>12</v>
      </c>
      <c r="AN557" s="74">
        <v>11</v>
      </c>
      <c r="AO557">
        <v>11</v>
      </c>
      <c r="AP557">
        <v>12</v>
      </c>
      <c r="AQ557">
        <v>12</v>
      </c>
      <c r="AR557">
        <v>3</v>
      </c>
      <c r="AS557">
        <v>18</v>
      </c>
      <c r="AT557">
        <v>18</v>
      </c>
      <c r="AU557">
        <v>18</v>
      </c>
      <c r="AV557">
        <v>11</v>
      </c>
      <c r="AW557">
        <v>12</v>
      </c>
      <c r="AX557">
        <v>11</v>
      </c>
      <c r="AY557">
        <v>12</v>
      </c>
      <c r="AZ557">
        <v>3</v>
      </c>
    </row>
    <row r="558" spans="1:52" ht="16.5" x14ac:dyDescent="0.2">
      <c r="A558" s="74">
        <v>10554</v>
      </c>
      <c r="B558" s="74" t="s">
        <v>2673</v>
      </c>
      <c r="C558" s="74" t="s">
        <v>2107</v>
      </c>
      <c r="D558" s="74">
        <v>15</v>
      </c>
      <c r="E558" s="74">
        <v>15</v>
      </c>
      <c r="F558" s="74">
        <v>15</v>
      </c>
      <c r="G558" s="74">
        <v>15</v>
      </c>
      <c r="H558" s="74">
        <v>11</v>
      </c>
      <c r="I558" s="74">
        <v>15</v>
      </c>
      <c r="J558" s="74">
        <v>15</v>
      </c>
      <c r="K558" s="74">
        <v>15</v>
      </c>
      <c r="L558" s="74">
        <v>15</v>
      </c>
      <c r="M558" s="74">
        <v>11</v>
      </c>
      <c r="N558" s="74">
        <v>9</v>
      </c>
      <c r="O558" s="74">
        <v>21</v>
      </c>
      <c r="P558" s="74">
        <v>18</v>
      </c>
      <c r="Q558" s="74">
        <v>18</v>
      </c>
      <c r="R558" s="74">
        <v>11</v>
      </c>
      <c r="S558" s="74">
        <v>11</v>
      </c>
      <c r="T558" s="74">
        <v>9</v>
      </c>
      <c r="U558" s="74">
        <v>3</v>
      </c>
      <c r="V558" s="74">
        <v>21</v>
      </c>
      <c r="W558" s="74">
        <v>9</v>
      </c>
      <c r="X558" s="74">
        <v>18</v>
      </c>
      <c r="Y558" s="74">
        <v>6</v>
      </c>
      <c r="Z558" s="74">
        <v>9</v>
      </c>
      <c r="AA558" s="74">
        <v>3</v>
      </c>
      <c r="AB558" s="74">
        <v>3</v>
      </c>
      <c r="AC558" s="74">
        <v>21</v>
      </c>
      <c r="AD558" s="74">
        <v>9</v>
      </c>
      <c r="AE558" s="74">
        <v>18</v>
      </c>
      <c r="AF558" s="74">
        <v>9</v>
      </c>
      <c r="AG558" s="74">
        <v>9</v>
      </c>
      <c r="AH558" s="74">
        <v>3</v>
      </c>
      <c r="AI558" s="74">
        <v>11</v>
      </c>
      <c r="AJ558" s="74">
        <v>18</v>
      </c>
      <c r="AK558" s="74">
        <v>18</v>
      </c>
      <c r="AL558" s="74">
        <v>18</v>
      </c>
      <c r="AM558" s="74">
        <v>12</v>
      </c>
      <c r="AN558" s="74">
        <v>11</v>
      </c>
      <c r="AO558">
        <v>11</v>
      </c>
      <c r="AP558">
        <v>12</v>
      </c>
      <c r="AQ558">
        <v>12</v>
      </c>
      <c r="AR558">
        <v>3</v>
      </c>
      <c r="AS558">
        <v>18</v>
      </c>
      <c r="AT558">
        <v>18</v>
      </c>
      <c r="AU558">
        <v>18</v>
      </c>
      <c r="AV558">
        <v>11</v>
      </c>
      <c r="AW558">
        <v>12</v>
      </c>
      <c r="AX558">
        <v>11</v>
      </c>
      <c r="AY558">
        <v>12</v>
      </c>
      <c r="AZ558">
        <v>3</v>
      </c>
    </row>
    <row r="559" spans="1:52" ht="16.5" x14ac:dyDescent="0.2">
      <c r="A559" s="74">
        <v>10555</v>
      </c>
      <c r="B559" s="74" t="s">
        <v>2674</v>
      </c>
      <c r="C559" s="74" t="s">
        <v>2096</v>
      </c>
      <c r="D559" s="74">
        <v>15</v>
      </c>
      <c r="E559" s="74">
        <v>15</v>
      </c>
      <c r="F559" s="74">
        <v>15</v>
      </c>
      <c r="G559" s="74">
        <v>15</v>
      </c>
      <c r="H559" s="74">
        <v>11</v>
      </c>
      <c r="I559" s="74">
        <v>15</v>
      </c>
      <c r="J559" s="74">
        <v>15</v>
      </c>
      <c r="K559" s="74">
        <v>15</v>
      </c>
      <c r="L559" s="74">
        <v>15</v>
      </c>
      <c r="M559" s="74">
        <v>11</v>
      </c>
      <c r="N559" s="74">
        <v>9</v>
      </c>
      <c r="O559" s="74">
        <v>21</v>
      </c>
      <c r="P559" s="74">
        <v>18</v>
      </c>
      <c r="Q559" s="74">
        <v>18</v>
      </c>
      <c r="R559" s="74">
        <v>12</v>
      </c>
      <c r="S559" s="74">
        <v>11</v>
      </c>
      <c r="T559" s="74">
        <v>9</v>
      </c>
      <c r="U559" s="74">
        <v>3</v>
      </c>
      <c r="V559" s="74">
        <v>21</v>
      </c>
      <c r="W559" s="74">
        <v>9</v>
      </c>
      <c r="X559" s="74">
        <v>18</v>
      </c>
      <c r="Y559" s="74">
        <v>6</v>
      </c>
      <c r="Z559" s="74">
        <v>9</v>
      </c>
      <c r="AA559" s="74">
        <v>3</v>
      </c>
      <c r="AB559" s="74">
        <v>3</v>
      </c>
      <c r="AC559" s="74">
        <v>21</v>
      </c>
      <c r="AD559" s="74">
        <v>9</v>
      </c>
      <c r="AE559" s="74">
        <v>18</v>
      </c>
      <c r="AF559" s="74">
        <v>9</v>
      </c>
      <c r="AG559" s="74">
        <v>9</v>
      </c>
      <c r="AH559" s="74">
        <v>3</v>
      </c>
      <c r="AI559" s="74">
        <v>11</v>
      </c>
      <c r="AJ559" s="74">
        <v>18</v>
      </c>
      <c r="AK559" s="74">
        <v>18</v>
      </c>
      <c r="AL559" s="74">
        <v>18</v>
      </c>
      <c r="AM559" s="74">
        <v>12</v>
      </c>
      <c r="AN559" s="74">
        <v>11</v>
      </c>
      <c r="AO559">
        <v>11</v>
      </c>
      <c r="AP559">
        <v>12</v>
      </c>
      <c r="AQ559">
        <v>12</v>
      </c>
      <c r="AR559">
        <v>3</v>
      </c>
      <c r="AS559">
        <v>18</v>
      </c>
      <c r="AT559">
        <v>18</v>
      </c>
      <c r="AU559">
        <v>18</v>
      </c>
      <c r="AV559">
        <v>11</v>
      </c>
      <c r="AW559">
        <v>12</v>
      </c>
      <c r="AX559">
        <v>11</v>
      </c>
      <c r="AY559">
        <v>12</v>
      </c>
      <c r="AZ559">
        <v>3</v>
      </c>
    </row>
    <row r="560" spans="1:52" ht="16.5" x14ac:dyDescent="0.2">
      <c r="A560" s="74">
        <v>10556</v>
      </c>
      <c r="B560" s="74" t="s">
        <v>2675</v>
      </c>
      <c r="C560" s="74" t="s">
        <v>2114</v>
      </c>
      <c r="D560" s="74">
        <v>15</v>
      </c>
      <c r="E560" s="74">
        <v>15</v>
      </c>
      <c r="F560" s="74">
        <v>15</v>
      </c>
      <c r="G560" s="74">
        <v>15</v>
      </c>
      <c r="H560" s="74">
        <v>11</v>
      </c>
      <c r="I560" s="74">
        <v>15</v>
      </c>
      <c r="J560" s="74">
        <v>15</v>
      </c>
      <c r="K560" s="74">
        <v>15</v>
      </c>
      <c r="L560" s="74">
        <v>15</v>
      </c>
      <c r="M560" s="74">
        <v>11</v>
      </c>
      <c r="N560" s="74">
        <v>9</v>
      </c>
      <c r="O560" s="74">
        <v>21</v>
      </c>
      <c r="P560" s="74">
        <v>18</v>
      </c>
      <c r="Q560" s="74">
        <v>18</v>
      </c>
      <c r="R560" s="74">
        <v>12</v>
      </c>
      <c r="S560" s="74">
        <v>11</v>
      </c>
      <c r="T560" s="74">
        <v>9</v>
      </c>
      <c r="U560" s="74">
        <v>3</v>
      </c>
      <c r="V560" s="74">
        <v>21</v>
      </c>
      <c r="W560" s="74">
        <v>9</v>
      </c>
      <c r="X560" s="74">
        <v>18</v>
      </c>
      <c r="Y560" s="74">
        <v>6</v>
      </c>
      <c r="Z560" s="74">
        <v>9</v>
      </c>
      <c r="AA560" s="74">
        <v>3</v>
      </c>
      <c r="AB560" s="74">
        <v>3</v>
      </c>
      <c r="AC560" s="74">
        <v>21</v>
      </c>
      <c r="AD560" s="74">
        <v>9</v>
      </c>
      <c r="AE560" s="74">
        <v>18</v>
      </c>
      <c r="AF560" s="74">
        <v>9</v>
      </c>
      <c r="AG560" s="74">
        <v>9</v>
      </c>
      <c r="AH560" s="74">
        <v>3</v>
      </c>
      <c r="AI560" s="74">
        <v>11</v>
      </c>
      <c r="AJ560" s="74">
        <v>18</v>
      </c>
      <c r="AK560" s="74">
        <v>18</v>
      </c>
      <c r="AL560" s="74">
        <v>18</v>
      </c>
      <c r="AM560" s="74">
        <v>12</v>
      </c>
      <c r="AN560" s="74">
        <v>11</v>
      </c>
      <c r="AO560">
        <v>12</v>
      </c>
      <c r="AP560">
        <v>12</v>
      </c>
      <c r="AQ560">
        <v>12</v>
      </c>
      <c r="AR560">
        <v>3</v>
      </c>
      <c r="AS560">
        <v>18</v>
      </c>
      <c r="AT560">
        <v>18</v>
      </c>
      <c r="AU560">
        <v>18</v>
      </c>
      <c r="AV560">
        <v>11</v>
      </c>
      <c r="AW560">
        <v>12</v>
      </c>
      <c r="AX560">
        <v>11</v>
      </c>
      <c r="AY560">
        <v>12</v>
      </c>
      <c r="AZ560">
        <v>3</v>
      </c>
    </row>
    <row r="561" spans="1:52" ht="16.5" x14ac:dyDescent="0.2">
      <c r="A561" s="74">
        <v>10557</v>
      </c>
      <c r="B561" s="74" t="s">
        <v>2676</v>
      </c>
      <c r="C561" s="74" t="s">
        <v>2120</v>
      </c>
      <c r="D561" s="74">
        <v>15</v>
      </c>
      <c r="E561" s="74">
        <v>15</v>
      </c>
      <c r="F561" s="74">
        <v>15</v>
      </c>
      <c r="G561" s="74">
        <v>15</v>
      </c>
      <c r="H561" s="74">
        <v>11</v>
      </c>
      <c r="I561" s="74">
        <v>15</v>
      </c>
      <c r="J561" s="74">
        <v>15</v>
      </c>
      <c r="K561" s="74">
        <v>15</v>
      </c>
      <c r="L561" s="74">
        <v>15</v>
      </c>
      <c r="M561" s="74">
        <v>11</v>
      </c>
      <c r="N561" s="74">
        <v>9</v>
      </c>
      <c r="O561" s="74">
        <v>21</v>
      </c>
      <c r="P561" s="74">
        <v>18</v>
      </c>
      <c r="Q561" s="74">
        <v>18</v>
      </c>
      <c r="R561" s="74">
        <v>12</v>
      </c>
      <c r="S561" s="74">
        <v>11</v>
      </c>
      <c r="T561" s="74">
        <v>9</v>
      </c>
      <c r="U561" s="74">
        <v>3</v>
      </c>
      <c r="V561" s="74">
        <v>21</v>
      </c>
      <c r="W561" s="74">
        <v>9</v>
      </c>
      <c r="X561" s="74">
        <v>18</v>
      </c>
      <c r="Y561" s="74">
        <v>6</v>
      </c>
      <c r="Z561" s="74">
        <v>9</v>
      </c>
      <c r="AA561" s="74">
        <v>3</v>
      </c>
      <c r="AB561" s="74">
        <v>3</v>
      </c>
      <c r="AC561" s="74">
        <v>21</v>
      </c>
      <c r="AD561" s="74">
        <v>9</v>
      </c>
      <c r="AE561" s="74">
        <v>18</v>
      </c>
      <c r="AF561" s="74">
        <v>9</v>
      </c>
      <c r="AG561" s="74">
        <v>9</v>
      </c>
      <c r="AH561" s="74">
        <v>3</v>
      </c>
      <c r="AI561" s="74">
        <v>11</v>
      </c>
      <c r="AJ561" s="74">
        <v>18</v>
      </c>
      <c r="AK561" s="74">
        <v>18</v>
      </c>
      <c r="AL561" s="74">
        <v>18</v>
      </c>
      <c r="AM561" s="74">
        <v>12</v>
      </c>
      <c r="AN561" s="74">
        <v>11</v>
      </c>
      <c r="AO561">
        <v>12</v>
      </c>
      <c r="AP561">
        <v>12</v>
      </c>
      <c r="AQ561">
        <v>12</v>
      </c>
      <c r="AR561">
        <v>3</v>
      </c>
      <c r="AS561">
        <v>18</v>
      </c>
      <c r="AT561">
        <v>18</v>
      </c>
      <c r="AU561">
        <v>18</v>
      </c>
      <c r="AV561">
        <v>11</v>
      </c>
      <c r="AW561">
        <v>12</v>
      </c>
      <c r="AX561">
        <v>12</v>
      </c>
      <c r="AY561">
        <v>12</v>
      </c>
      <c r="AZ561">
        <v>3</v>
      </c>
    </row>
    <row r="562" spans="1:52" ht="16.5" x14ac:dyDescent="0.2">
      <c r="A562" s="74">
        <v>10558</v>
      </c>
      <c r="B562" s="74" t="s">
        <v>2677</v>
      </c>
      <c r="C562" s="74" t="s">
        <v>3487</v>
      </c>
      <c r="D562" s="74">
        <v>15</v>
      </c>
      <c r="E562" s="74">
        <v>15</v>
      </c>
      <c r="F562" s="74">
        <v>15</v>
      </c>
      <c r="G562" s="74">
        <v>15</v>
      </c>
      <c r="H562" s="74">
        <v>12</v>
      </c>
      <c r="I562" s="74">
        <v>15</v>
      </c>
      <c r="J562" s="74">
        <v>15</v>
      </c>
      <c r="K562" s="74">
        <v>15</v>
      </c>
      <c r="L562" s="74">
        <v>15</v>
      </c>
      <c r="M562" s="74">
        <v>12</v>
      </c>
      <c r="N562" s="74">
        <v>9</v>
      </c>
      <c r="O562" s="74">
        <v>21</v>
      </c>
      <c r="P562" s="74">
        <v>18</v>
      </c>
      <c r="Q562" s="74">
        <v>18</v>
      </c>
      <c r="R562" s="74">
        <v>12</v>
      </c>
      <c r="S562" s="74">
        <v>11</v>
      </c>
      <c r="T562" s="74">
        <v>9</v>
      </c>
      <c r="U562" s="74">
        <v>3</v>
      </c>
      <c r="V562" s="74">
        <v>21</v>
      </c>
      <c r="W562" s="74">
        <v>9</v>
      </c>
      <c r="X562" s="74">
        <v>18</v>
      </c>
      <c r="Y562" s="74">
        <v>6</v>
      </c>
      <c r="Z562" s="74">
        <v>9</v>
      </c>
      <c r="AA562" s="74">
        <v>3</v>
      </c>
      <c r="AB562" s="74">
        <v>3</v>
      </c>
      <c r="AC562" s="74">
        <v>21</v>
      </c>
      <c r="AD562" s="74">
        <v>9</v>
      </c>
      <c r="AE562" s="74">
        <v>18</v>
      </c>
      <c r="AF562" s="74">
        <v>9</v>
      </c>
      <c r="AG562" s="74">
        <v>9</v>
      </c>
      <c r="AH562" s="74">
        <v>3</v>
      </c>
      <c r="AI562" s="74">
        <v>11</v>
      </c>
      <c r="AJ562" s="74">
        <v>18</v>
      </c>
      <c r="AK562" s="74">
        <v>18</v>
      </c>
      <c r="AL562" s="74">
        <v>18</v>
      </c>
      <c r="AM562" s="74">
        <v>12</v>
      </c>
      <c r="AN562" s="74">
        <v>11</v>
      </c>
      <c r="AO562">
        <v>12</v>
      </c>
      <c r="AP562">
        <v>12</v>
      </c>
      <c r="AQ562">
        <v>12</v>
      </c>
      <c r="AR562">
        <v>3</v>
      </c>
      <c r="AS562">
        <v>18</v>
      </c>
      <c r="AT562">
        <v>18</v>
      </c>
      <c r="AU562">
        <v>18</v>
      </c>
      <c r="AV562">
        <v>11</v>
      </c>
      <c r="AW562">
        <v>12</v>
      </c>
      <c r="AX562">
        <v>12</v>
      </c>
      <c r="AY562">
        <v>12</v>
      </c>
      <c r="AZ562">
        <v>3</v>
      </c>
    </row>
    <row r="563" spans="1:52" ht="16.5" x14ac:dyDescent="0.2">
      <c r="A563" s="74">
        <v>10559</v>
      </c>
      <c r="B563" s="74" t="s">
        <v>2678</v>
      </c>
      <c r="C563" s="74" t="s">
        <v>2099</v>
      </c>
      <c r="D563" s="74">
        <v>15</v>
      </c>
      <c r="E563" s="74">
        <v>15</v>
      </c>
      <c r="F563" s="74">
        <v>15</v>
      </c>
      <c r="G563" s="74">
        <v>15</v>
      </c>
      <c r="H563" s="74">
        <v>12</v>
      </c>
      <c r="I563" s="74">
        <v>15</v>
      </c>
      <c r="J563" s="74">
        <v>15</v>
      </c>
      <c r="K563" s="74">
        <v>15</v>
      </c>
      <c r="L563" s="74">
        <v>15</v>
      </c>
      <c r="M563" s="74">
        <v>12</v>
      </c>
      <c r="N563" s="74">
        <v>9</v>
      </c>
      <c r="O563" s="74">
        <v>21</v>
      </c>
      <c r="P563" s="74">
        <v>18</v>
      </c>
      <c r="Q563" s="74">
        <v>18</v>
      </c>
      <c r="R563" s="74">
        <v>12</v>
      </c>
      <c r="S563" s="74">
        <v>11</v>
      </c>
      <c r="T563" s="74">
        <v>9</v>
      </c>
      <c r="U563" s="74">
        <v>3</v>
      </c>
      <c r="V563" s="74">
        <v>21</v>
      </c>
      <c r="W563" s="74">
        <v>9</v>
      </c>
      <c r="X563" s="74">
        <v>18</v>
      </c>
      <c r="Y563" s="74">
        <v>7</v>
      </c>
      <c r="Z563" s="74">
        <v>9</v>
      </c>
      <c r="AA563" s="74">
        <v>3</v>
      </c>
      <c r="AB563" s="74">
        <v>3</v>
      </c>
      <c r="AC563" s="74">
        <v>21</v>
      </c>
      <c r="AD563" s="74">
        <v>9</v>
      </c>
      <c r="AE563" s="74">
        <v>18</v>
      </c>
      <c r="AF563" s="74">
        <v>9</v>
      </c>
      <c r="AG563" s="74">
        <v>9</v>
      </c>
      <c r="AH563" s="74">
        <v>3</v>
      </c>
      <c r="AI563" s="74">
        <v>11</v>
      </c>
      <c r="AJ563" s="74">
        <v>18</v>
      </c>
      <c r="AK563" s="74">
        <v>18</v>
      </c>
      <c r="AL563" s="74">
        <v>18</v>
      </c>
      <c r="AM563" s="74">
        <v>12</v>
      </c>
      <c r="AN563" s="74">
        <v>11</v>
      </c>
      <c r="AO563">
        <v>12</v>
      </c>
      <c r="AP563">
        <v>12</v>
      </c>
      <c r="AQ563">
        <v>12</v>
      </c>
      <c r="AR563">
        <v>3</v>
      </c>
      <c r="AS563">
        <v>18</v>
      </c>
      <c r="AT563">
        <v>18</v>
      </c>
      <c r="AU563">
        <v>18</v>
      </c>
      <c r="AV563">
        <v>11</v>
      </c>
      <c r="AW563">
        <v>12</v>
      </c>
      <c r="AX563">
        <v>12</v>
      </c>
      <c r="AY563">
        <v>12</v>
      </c>
      <c r="AZ563">
        <v>3</v>
      </c>
    </row>
    <row r="564" spans="1:52" ht="16.5" x14ac:dyDescent="0.2">
      <c r="A564" s="74">
        <v>10560</v>
      </c>
      <c r="B564" s="74" t="s">
        <v>2679</v>
      </c>
      <c r="C564" s="74" t="s">
        <v>2099</v>
      </c>
      <c r="D564" s="74">
        <v>15</v>
      </c>
      <c r="E564" s="74">
        <v>15</v>
      </c>
      <c r="F564" s="74">
        <v>15</v>
      </c>
      <c r="G564" s="74">
        <v>15</v>
      </c>
      <c r="H564" s="74">
        <v>12</v>
      </c>
      <c r="I564" s="74">
        <v>15</v>
      </c>
      <c r="J564" s="74">
        <v>15</v>
      </c>
      <c r="K564" s="74">
        <v>15</v>
      </c>
      <c r="L564" s="74">
        <v>15</v>
      </c>
      <c r="M564" s="74">
        <v>12</v>
      </c>
      <c r="N564" s="74">
        <v>9</v>
      </c>
      <c r="O564" s="74">
        <v>21</v>
      </c>
      <c r="P564" s="74">
        <v>18</v>
      </c>
      <c r="Q564" s="74">
        <v>18</v>
      </c>
      <c r="R564" s="74">
        <v>12</v>
      </c>
      <c r="S564" s="74">
        <v>11</v>
      </c>
      <c r="T564" s="74">
        <v>9</v>
      </c>
      <c r="U564" s="74">
        <v>3</v>
      </c>
      <c r="V564" s="74">
        <v>21</v>
      </c>
      <c r="W564" s="74">
        <v>9</v>
      </c>
      <c r="X564" s="74">
        <v>18</v>
      </c>
      <c r="Y564" s="74">
        <v>8</v>
      </c>
      <c r="Z564" s="74">
        <v>9</v>
      </c>
      <c r="AA564" s="74">
        <v>3</v>
      </c>
      <c r="AB564" s="74">
        <v>3</v>
      </c>
      <c r="AC564" s="74">
        <v>21</v>
      </c>
      <c r="AD564" s="74">
        <v>9</v>
      </c>
      <c r="AE564" s="74">
        <v>18</v>
      </c>
      <c r="AF564" s="74">
        <v>9</v>
      </c>
      <c r="AG564" s="74">
        <v>9</v>
      </c>
      <c r="AH564" s="74">
        <v>3</v>
      </c>
      <c r="AI564" s="74">
        <v>11</v>
      </c>
      <c r="AJ564" s="74">
        <v>18</v>
      </c>
      <c r="AK564" s="74">
        <v>18</v>
      </c>
      <c r="AL564" s="74">
        <v>18</v>
      </c>
      <c r="AM564" s="74">
        <v>12</v>
      </c>
      <c r="AN564" s="74">
        <v>11</v>
      </c>
      <c r="AO564">
        <v>12</v>
      </c>
      <c r="AP564">
        <v>12</v>
      </c>
      <c r="AQ564">
        <v>12</v>
      </c>
      <c r="AR564">
        <v>3</v>
      </c>
      <c r="AS564">
        <v>18</v>
      </c>
      <c r="AT564">
        <v>18</v>
      </c>
      <c r="AU564">
        <v>18</v>
      </c>
      <c r="AV564">
        <v>11</v>
      </c>
      <c r="AW564">
        <v>12</v>
      </c>
      <c r="AX564">
        <v>12</v>
      </c>
      <c r="AY564">
        <v>12</v>
      </c>
      <c r="AZ564">
        <v>3</v>
      </c>
    </row>
    <row r="565" spans="1:52" ht="16.5" x14ac:dyDescent="0.2">
      <c r="A565" s="74">
        <v>10561</v>
      </c>
      <c r="B565" s="74" t="s">
        <v>2680</v>
      </c>
      <c r="C565" s="74" t="s">
        <v>2099</v>
      </c>
      <c r="D565" s="74">
        <v>15</v>
      </c>
      <c r="E565" s="74">
        <v>15</v>
      </c>
      <c r="F565" s="74">
        <v>15</v>
      </c>
      <c r="G565" s="74">
        <v>15</v>
      </c>
      <c r="H565" s="74">
        <v>12</v>
      </c>
      <c r="I565" s="74">
        <v>15</v>
      </c>
      <c r="J565" s="74">
        <v>15</v>
      </c>
      <c r="K565" s="74">
        <v>15</v>
      </c>
      <c r="L565" s="74">
        <v>15</v>
      </c>
      <c r="M565" s="74">
        <v>12</v>
      </c>
      <c r="N565" s="74">
        <v>9</v>
      </c>
      <c r="O565" s="74">
        <v>21</v>
      </c>
      <c r="P565" s="74">
        <v>18</v>
      </c>
      <c r="Q565" s="74">
        <v>18</v>
      </c>
      <c r="R565" s="74">
        <v>12</v>
      </c>
      <c r="S565" s="74">
        <v>11</v>
      </c>
      <c r="T565" s="74">
        <v>9</v>
      </c>
      <c r="U565" s="74">
        <v>3</v>
      </c>
      <c r="V565" s="74">
        <v>21</v>
      </c>
      <c r="W565" s="74">
        <v>9</v>
      </c>
      <c r="X565" s="74">
        <v>18</v>
      </c>
      <c r="Y565" s="74">
        <v>9</v>
      </c>
      <c r="Z565" s="74">
        <v>9</v>
      </c>
      <c r="AA565" s="74">
        <v>3</v>
      </c>
      <c r="AB565" s="74">
        <v>3</v>
      </c>
      <c r="AC565" s="74">
        <v>21</v>
      </c>
      <c r="AD565" s="74">
        <v>9</v>
      </c>
      <c r="AE565" s="74">
        <v>18</v>
      </c>
      <c r="AF565" s="74">
        <v>9</v>
      </c>
      <c r="AG565" s="74">
        <v>9</v>
      </c>
      <c r="AH565" s="74">
        <v>3</v>
      </c>
      <c r="AI565" s="74">
        <v>11</v>
      </c>
      <c r="AJ565" s="74">
        <v>18</v>
      </c>
      <c r="AK565" s="74">
        <v>18</v>
      </c>
      <c r="AL565" s="74">
        <v>18</v>
      </c>
      <c r="AM565" s="74">
        <v>12</v>
      </c>
      <c r="AN565" s="74">
        <v>11</v>
      </c>
      <c r="AO565">
        <v>12</v>
      </c>
      <c r="AP565">
        <v>12</v>
      </c>
      <c r="AQ565">
        <v>12</v>
      </c>
      <c r="AR565">
        <v>3</v>
      </c>
      <c r="AS565">
        <v>18</v>
      </c>
      <c r="AT565">
        <v>18</v>
      </c>
      <c r="AU565">
        <v>18</v>
      </c>
      <c r="AV565">
        <v>11</v>
      </c>
      <c r="AW565">
        <v>12</v>
      </c>
      <c r="AX565">
        <v>12</v>
      </c>
      <c r="AY565">
        <v>12</v>
      </c>
      <c r="AZ565">
        <v>3</v>
      </c>
    </row>
    <row r="566" spans="1:52" ht="16.5" x14ac:dyDescent="0.2">
      <c r="A566" s="74">
        <v>10562</v>
      </c>
      <c r="B566" s="74" t="s">
        <v>2681</v>
      </c>
      <c r="C566" s="74" t="s">
        <v>2118</v>
      </c>
      <c r="D566" s="74">
        <v>15</v>
      </c>
      <c r="E566" s="74">
        <v>15</v>
      </c>
      <c r="F566" s="74">
        <v>15</v>
      </c>
      <c r="G566" s="74">
        <v>15</v>
      </c>
      <c r="H566" s="74">
        <v>12</v>
      </c>
      <c r="I566" s="74">
        <v>15</v>
      </c>
      <c r="J566" s="74">
        <v>15</v>
      </c>
      <c r="K566" s="74">
        <v>15</v>
      </c>
      <c r="L566" s="74">
        <v>15</v>
      </c>
      <c r="M566" s="74">
        <v>12</v>
      </c>
      <c r="N566" s="74">
        <v>9</v>
      </c>
      <c r="O566" s="74">
        <v>21</v>
      </c>
      <c r="P566" s="74">
        <v>18</v>
      </c>
      <c r="Q566" s="74">
        <v>18</v>
      </c>
      <c r="R566" s="74">
        <v>12</v>
      </c>
      <c r="S566" s="74">
        <v>11</v>
      </c>
      <c r="T566" s="74">
        <v>9</v>
      </c>
      <c r="U566" s="74">
        <v>3</v>
      </c>
      <c r="V566" s="74">
        <v>21</v>
      </c>
      <c r="W566" s="74">
        <v>9</v>
      </c>
      <c r="X566" s="74">
        <v>18</v>
      </c>
      <c r="Y566" s="74">
        <v>9</v>
      </c>
      <c r="Z566" s="74">
        <v>9</v>
      </c>
      <c r="AA566" s="74">
        <v>3</v>
      </c>
      <c r="AB566" s="74">
        <v>3</v>
      </c>
      <c r="AC566" s="74">
        <v>21</v>
      </c>
      <c r="AD566" s="74">
        <v>9</v>
      </c>
      <c r="AE566" s="74">
        <v>18</v>
      </c>
      <c r="AF566" s="74">
        <v>9</v>
      </c>
      <c r="AG566" s="74">
        <v>9</v>
      </c>
      <c r="AH566" s="74">
        <v>3</v>
      </c>
      <c r="AI566" s="74">
        <v>11</v>
      </c>
      <c r="AJ566" s="74">
        <v>18</v>
      </c>
      <c r="AK566" s="74">
        <v>18</v>
      </c>
      <c r="AL566" s="74">
        <v>18</v>
      </c>
      <c r="AM566" s="74">
        <v>12</v>
      </c>
      <c r="AN566" s="74">
        <v>11</v>
      </c>
      <c r="AO566">
        <v>12</v>
      </c>
      <c r="AP566">
        <v>12</v>
      </c>
      <c r="AQ566">
        <v>12</v>
      </c>
      <c r="AR566">
        <v>3</v>
      </c>
      <c r="AS566">
        <v>18</v>
      </c>
      <c r="AT566">
        <v>18</v>
      </c>
      <c r="AU566">
        <v>18</v>
      </c>
      <c r="AV566">
        <v>12</v>
      </c>
      <c r="AW566">
        <v>12</v>
      </c>
      <c r="AX566">
        <v>12</v>
      </c>
      <c r="AY566">
        <v>12</v>
      </c>
      <c r="AZ566">
        <v>3</v>
      </c>
    </row>
    <row r="567" spans="1:52" ht="16.5" x14ac:dyDescent="0.2">
      <c r="A567" s="74">
        <v>10563</v>
      </c>
      <c r="B567" s="74" t="s">
        <v>2682</v>
      </c>
      <c r="C567" s="74" t="s">
        <v>3495</v>
      </c>
      <c r="D567" s="74">
        <v>15</v>
      </c>
      <c r="E567" s="74">
        <v>15</v>
      </c>
      <c r="F567" s="74">
        <v>15</v>
      </c>
      <c r="G567" s="74">
        <v>15</v>
      </c>
      <c r="H567" s="74">
        <v>12</v>
      </c>
      <c r="I567" s="74">
        <v>15</v>
      </c>
      <c r="J567" s="74">
        <v>15</v>
      </c>
      <c r="K567" s="74">
        <v>15</v>
      </c>
      <c r="L567" s="74">
        <v>15</v>
      </c>
      <c r="M567" s="74">
        <v>12</v>
      </c>
      <c r="N567" s="74">
        <v>9</v>
      </c>
      <c r="O567" s="74">
        <v>21</v>
      </c>
      <c r="P567" s="74">
        <v>18</v>
      </c>
      <c r="Q567" s="74">
        <v>18</v>
      </c>
      <c r="R567" s="74">
        <v>12</v>
      </c>
      <c r="S567" s="74">
        <v>11</v>
      </c>
      <c r="T567" s="74">
        <v>9</v>
      </c>
      <c r="U567" s="74">
        <v>3</v>
      </c>
      <c r="V567" s="74">
        <v>21</v>
      </c>
      <c r="W567" s="74">
        <v>9</v>
      </c>
      <c r="X567" s="74">
        <v>18</v>
      </c>
      <c r="Y567" s="74">
        <v>9</v>
      </c>
      <c r="Z567" s="74">
        <v>9</v>
      </c>
      <c r="AA567" s="74">
        <v>3</v>
      </c>
      <c r="AB567" s="74">
        <v>3</v>
      </c>
      <c r="AC567" s="74">
        <v>21</v>
      </c>
      <c r="AD567" s="74">
        <v>9</v>
      </c>
      <c r="AE567" s="74">
        <v>18</v>
      </c>
      <c r="AF567" s="74">
        <v>9</v>
      </c>
      <c r="AG567" s="74">
        <v>9</v>
      </c>
      <c r="AH567" s="74">
        <v>3</v>
      </c>
      <c r="AI567" s="74">
        <v>11</v>
      </c>
      <c r="AJ567" s="74">
        <v>18</v>
      </c>
      <c r="AK567" s="74">
        <v>18</v>
      </c>
      <c r="AL567" s="74">
        <v>18</v>
      </c>
      <c r="AM567" s="74">
        <v>12</v>
      </c>
      <c r="AN567" s="74">
        <v>11</v>
      </c>
      <c r="AO567">
        <v>12</v>
      </c>
      <c r="AP567">
        <v>12</v>
      </c>
      <c r="AQ567">
        <v>12</v>
      </c>
      <c r="AR567">
        <v>4</v>
      </c>
      <c r="AS567">
        <v>18</v>
      </c>
      <c r="AT567">
        <v>18</v>
      </c>
      <c r="AU567">
        <v>18</v>
      </c>
      <c r="AV567">
        <v>12</v>
      </c>
      <c r="AW567">
        <v>12</v>
      </c>
      <c r="AX567">
        <v>12</v>
      </c>
      <c r="AY567">
        <v>12</v>
      </c>
      <c r="AZ567">
        <v>4</v>
      </c>
    </row>
    <row r="568" spans="1:52" ht="16.5" x14ac:dyDescent="0.2">
      <c r="A568" s="74">
        <v>10564</v>
      </c>
      <c r="B568" s="74" t="s">
        <v>2683</v>
      </c>
      <c r="C568" s="74" t="s">
        <v>3495</v>
      </c>
      <c r="D568" s="74">
        <v>15</v>
      </c>
      <c r="E568" s="74">
        <v>15</v>
      </c>
      <c r="F568" s="74">
        <v>15</v>
      </c>
      <c r="G568" s="74">
        <v>15</v>
      </c>
      <c r="H568" s="74">
        <v>12</v>
      </c>
      <c r="I568" s="74">
        <v>15</v>
      </c>
      <c r="J568" s="74">
        <v>15</v>
      </c>
      <c r="K568" s="74">
        <v>15</v>
      </c>
      <c r="L568" s="74">
        <v>15</v>
      </c>
      <c r="M568" s="74">
        <v>12</v>
      </c>
      <c r="N568" s="74">
        <v>9</v>
      </c>
      <c r="O568" s="74">
        <v>21</v>
      </c>
      <c r="P568" s="74">
        <v>18</v>
      </c>
      <c r="Q568" s="74">
        <v>18</v>
      </c>
      <c r="R568" s="74">
        <v>12</v>
      </c>
      <c r="S568" s="74">
        <v>11</v>
      </c>
      <c r="T568" s="74">
        <v>9</v>
      </c>
      <c r="U568" s="74">
        <v>3</v>
      </c>
      <c r="V568" s="74">
        <v>21</v>
      </c>
      <c r="W568" s="74">
        <v>9</v>
      </c>
      <c r="X568" s="74">
        <v>18</v>
      </c>
      <c r="Y568" s="74">
        <v>9</v>
      </c>
      <c r="Z568" s="74">
        <v>9</v>
      </c>
      <c r="AA568" s="74">
        <v>3</v>
      </c>
      <c r="AB568" s="74">
        <v>3</v>
      </c>
      <c r="AC568" s="74">
        <v>21</v>
      </c>
      <c r="AD568" s="74">
        <v>9</v>
      </c>
      <c r="AE568" s="74">
        <v>18</v>
      </c>
      <c r="AF568" s="74">
        <v>9</v>
      </c>
      <c r="AG568" s="74">
        <v>9</v>
      </c>
      <c r="AH568" s="74">
        <v>3</v>
      </c>
      <c r="AI568" s="74">
        <v>11</v>
      </c>
      <c r="AJ568" s="74">
        <v>18</v>
      </c>
      <c r="AK568" s="74">
        <v>18</v>
      </c>
      <c r="AL568" s="74">
        <v>18</v>
      </c>
      <c r="AM568" s="74">
        <v>12</v>
      </c>
      <c r="AN568" s="74">
        <v>11</v>
      </c>
      <c r="AO568">
        <v>12</v>
      </c>
      <c r="AP568">
        <v>12</v>
      </c>
      <c r="AQ568">
        <v>12</v>
      </c>
      <c r="AR568">
        <v>5</v>
      </c>
      <c r="AS568">
        <v>18</v>
      </c>
      <c r="AT568">
        <v>18</v>
      </c>
      <c r="AU568">
        <v>18</v>
      </c>
      <c r="AV568">
        <v>12</v>
      </c>
      <c r="AW568">
        <v>12</v>
      </c>
      <c r="AX568">
        <v>12</v>
      </c>
      <c r="AY568">
        <v>12</v>
      </c>
      <c r="AZ568">
        <v>5</v>
      </c>
    </row>
    <row r="569" spans="1:52" ht="16.5" x14ac:dyDescent="0.2">
      <c r="A569" s="74">
        <v>10565</v>
      </c>
      <c r="B569" s="74" t="s">
        <v>2684</v>
      </c>
      <c r="C569" s="74" t="s">
        <v>3495</v>
      </c>
      <c r="D569" s="74">
        <v>15</v>
      </c>
      <c r="E569" s="74">
        <v>15</v>
      </c>
      <c r="F569" s="74">
        <v>15</v>
      </c>
      <c r="G569" s="74">
        <v>15</v>
      </c>
      <c r="H569" s="74">
        <v>12</v>
      </c>
      <c r="I569" s="74">
        <v>15</v>
      </c>
      <c r="J569" s="74">
        <v>15</v>
      </c>
      <c r="K569" s="74">
        <v>15</v>
      </c>
      <c r="L569" s="74">
        <v>15</v>
      </c>
      <c r="M569" s="74">
        <v>12</v>
      </c>
      <c r="N569" s="74">
        <v>9</v>
      </c>
      <c r="O569" s="74">
        <v>21</v>
      </c>
      <c r="P569" s="74">
        <v>18</v>
      </c>
      <c r="Q569" s="74">
        <v>18</v>
      </c>
      <c r="R569" s="74">
        <v>12</v>
      </c>
      <c r="S569" s="74">
        <v>11</v>
      </c>
      <c r="T569" s="74">
        <v>9</v>
      </c>
      <c r="U569" s="74">
        <v>3</v>
      </c>
      <c r="V569" s="74">
        <v>21</v>
      </c>
      <c r="W569" s="74">
        <v>9</v>
      </c>
      <c r="X569" s="74">
        <v>18</v>
      </c>
      <c r="Y569" s="74">
        <v>9</v>
      </c>
      <c r="Z569" s="74">
        <v>9</v>
      </c>
      <c r="AA569" s="74">
        <v>3</v>
      </c>
      <c r="AB569" s="74">
        <v>3</v>
      </c>
      <c r="AC569" s="74">
        <v>21</v>
      </c>
      <c r="AD569" s="74">
        <v>9</v>
      </c>
      <c r="AE569" s="74">
        <v>18</v>
      </c>
      <c r="AF569" s="74">
        <v>9</v>
      </c>
      <c r="AG569" s="74">
        <v>9</v>
      </c>
      <c r="AH569" s="74">
        <v>3</v>
      </c>
      <c r="AI569" s="74">
        <v>11</v>
      </c>
      <c r="AJ569" s="74">
        <v>18</v>
      </c>
      <c r="AK569" s="74">
        <v>18</v>
      </c>
      <c r="AL569" s="74">
        <v>18</v>
      </c>
      <c r="AM569" s="74">
        <v>12</v>
      </c>
      <c r="AN569" s="74">
        <v>11</v>
      </c>
      <c r="AO569">
        <v>12</v>
      </c>
      <c r="AP569">
        <v>12</v>
      </c>
      <c r="AQ569">
        <v>12</v>
      </c>
      <c r="AR569">
        <v>6</v>
      </c>
      <c r="AS569">
        <v>18</v>
      </c>
      <c r="AT569">
        <v>18</v>
      </c>
      <c r="AU569">
        <v>18</v>
      </c>
      <c r="AV569">
        <v>12</v>
      </c>
      <c r="AW569">
        <v>12</v>
      </c>
      <c r="AX569">
        <v>12</v>
      </c>
      <c r="AY569">
        <v>12</v>
      </c>
      <c r="AZ569">
        <v>6</v>
      </c>
    </row>
    <row r="570" spans="1:52" ht="16.5" x14ac:dyDescent="0.2">
      <c r="A570" s="74">
        <v>10566</v>
      </c>
      <c r="B570" s="74" t="s">
        <v>2685</v>
      </c>
      <c r="C570" s="74" t="s">
        <v>3489</v>
      </c>
      <c r="D570" s="74">
        <v>15</v>
      </c>
      <c r="E570" s="74">
        <v>15</v>
      </c>
      <c r="F570" s="74">
        <v>15</v>
      </c>
      <c r="G570" s="74">
        <v>15</v>
      </c>
      <c r="H570" s="74">
        <v>12</v>
      </c>
      <c r="I570" s="74">
        <v>15</v>
      </c>
      <c r="J570" s="74">
        <v>15</v>
      </c>
      <c r="K570" s="74">
        <v>15</v>
      </c>
      <c r="L570" s="74">
        <v>15</v>
      </c>
      <c r="M570" s="74">
        <v>12</v>
      </c>
      <c r="N570" s="74">
        <v>9</v>
      </c>
      <c r="O570" s="74">
        <v>21</v>
      </c>
      <c r="P570" s="74">
        <v>18</v>
      </c>
      <c r="Q570" s="74">
        <v>18</v>
      </c>
      <c r="R570" s="74">
        <v>12</v>
      </c>
      <c r="S570" s="74">
        <v>12</v>
      </c>
      <c r="T570" s="74">
        <v>9</v>
      </c>
      <c r="U570" s="74">
        <v>3</v>
      </c>
      <c r="V570" s="74">
        <v>21</v>
      </c>
      <c r="W570" s="74">
        <v>9</v>
      </c>
      <c r="X570" s="74">
        <v>18</v>
      </c>
      <c r="Y570" s="74">
        <v>9</v>
      </c>
      <c r="Z570" s="74">
        <v>9</v>
      </c>
      <c r="AA570" s="74">
        <v>3</v>
      </c>
      <c r="AB570" s="74">
        <v>3</v>
      </c>
      <c r="AC570" s="74">
        <v>21</v>
      </c>
      <c r="AD570" s="74">
        <v>9</v>
      </c>
      <c r="AE570" s="74">
        <v>18</v>
      </c>
      <c r="AF570" s="74">
        <v>9</v>
      </c>
      <c r="AG570" s="74">
        <v>9</v>
      </c>
      <c r="AH570" s="74">
        <v>3</v>
      </c>
      <c r="AI570" s="74">
        <v>11</v>
      </c>
      <c r="AJ570" s="74">
        <v>18</v>
      </c>
      <c r="AK570" s="74">
        <v>18</v>
      </c>
      <c r="AL570" s="74">
        <v>18</v>
      </c>
      <c r="AM570" s="74">
        <v>12</v>
      </c>
      <c r="AN570" s="74">
        <v>11</v>
      </c>
      <c r="AO570">
        <v>12</v>
      </c>
      <c r="AP570">
        <v>12</v>
      </c>
      <c r="AQ570">
        <v>12</v>
      </c>
      <c r="AR570">
        <v>6</v>
      </c>
      <c r="AS570">
        <v>18</v>
      </c>
      <c r="AT570">
        <v>18</v>
      </c>
      <c r="AU570">
        <v>18</v>
      </c>
      <c r="AV570">
        <v>12</v>
      </c>
      <c r="AW570">
        <v>12</v>
      </c>
      <c r="AX570">
        <v>12</v>
      </c>
      <c r="AY570">
        <v>12</v>
      </c>
      <c r="AZ570">
        <v>6</v>
      </c>
    </row>
    <row r="571" spans="1:52" ht="16.5" x14ac:dyDescent="0.2">
      <c r="A571" s="74">
        <v>10567</v>
      </c>
      <c r="B571" s="74" t="s">
        <v>2686</v>
      </c>
      <c r="C571" s="74" t="s">
        <v>2113</v>
      </c>
      <c r="D571" s="74">
        <v>15</v>
      </c>
      <c r="E571" s="74">
        <v>15</v>
      </c>
      <c r="F571" s="74">
        <v>15</v>
      </c>
      <c r="G571" s="74">
        <v>15</v>
      </c>
      <c r="H571" s="74">
        <v>12</v>
      </c>
      <c r="I571" s="74">
        <v>15</v>
      </c>
      <c r="J571" s="74">
        <v>15</v>
      </c>
      <c r="K571" s="74">
        <v>15</v>
      </c>
      <c r="L571" s="74">
        <v>15</v>
      </c>
      <c r="M571" s="74">
        <v>12</v>
      </c>
      <c r="N571" s="74">
        <v>9</v>
      </c>
      <c r="O571" s="74">
        <v>21</v>
      </c>
      <c r="P571" s="74">
        <v>18</v>
      </c>
      <c r="Q571" s="74">
        <v>18</v>
      </c>
      <c r="R571" s="74">
        <v>12</v>
      </c>
      <c r="S571" s="74">
        <v>12</v>
      </c>
      <c r="T571" s="74">
        <v>9</v>
      </c>
      <c r="U571" s="74">
        <v>3</v>
      </c>
      <c r="V571" s="74">
        <v>21</v>
      </c>
      <c r="W571" s="74">
        <v>9</v>
      </c>
      <c r="X571" s="74">
        <v>18</v>
      </c>
      <c r="Y571" s="74">
        <v>9</v>
      </c>
      <c r="Z571" s="74">
        <v>9</v>
      </c>
      <c r="AA571" s="74">
        <v>3</v>
      </c>
      <c r="AB571" s="74">
        <v>3</v>
      </c>
      <c r="AC571" s="74">
        <v>21</v>
      </c>
      <c r="AD571" s="74">
        <v>9</v>
      </c>
      <c r="AE571" s="74">
        <v>18</v>
      </c>
      <c r="AF571" s="74">
        <v>9</v>
      </c>
      <c r="AG571" s="74">
        <v>9</v>
      </c>
      <c r="AH571" s="74">
        <v>3</v>
      </c>
      <c r="AI571" s="74">
        <v>12</v>
      </c>
      <c r="AJ571" s="74">
        <v>18</v>
      </c>
      <c r="AK571" s="74">
        <v>18</v>
      </c>
      <c r="AL571" s="74">
        <v>18</v>
      </c>
      <c r="AM571" s="74">
        <v>12</v>
      </c>
      <c r="AN571" s="74">
        <v>12</v>
      </c>
      <c r="AO571">
        <v>12</v>
      </c>
      <c r="AP571">
        <v>12</v>
      </c>
      <c r="AQ571">
        <v>12</v>
      </c>
      <c r="AR571">
        <v>6</v>
      </c>
      <c r="AS571">
        <v>18</v>
      </c>
      <c r="AT571">
        <v>18</v>
      </c>
      <c r="AU571">
        <v>18</v>
      </c>
      <c r="AV571">
        <v>12</v>
      </c>
      <c r="AW571">
        <v>12</v>
      </c>
      <c r="AX571">
        <v>12</v>
      </c>
      <c r="AY571">
        <v>12</v>
      </c>
      <c r="AZ571">
        <v>6</v>
      </c>
    </row>
    <row r="572" spans="1:52" ht="16.5" x14ac:dyDescent="0.2">
      <c r="A572" s="74">
        <v>10568</v>
      </c>
      <c r="B572" s="74" t="s">
        <v>2687</v>
      </c>
      <c r="C572" s="74" t="s">
        <v>3491</v>
      </c>
      <c r="D572" s="74">
        <v>15</v>
      </c>
      <c r="E572" s="74">
        <v>15</v>
      </c>
      <c r="F572" s="74">
        <v>15</v>
      </c>
      <c r="G572" s="74">
        <v>15</v>
      </c>
      <c r="H572" s="74">
        <v>12</v>
      </c>
      <c r="I572" s="74">
        <v>15</v>
      </c>
      <c r="J572" s="74">
        <v>15</v>
      </c>
      <c r="K572" s="74">
        <v>15</v>
      </c>
      <c r="L572" s="74">
        <v>15</v>
      </c>
      <c r="M572" s="74">
        <v>12</v>
      </c>
      <c r="N572" s="74">
        <v>9</v>
      </c>
      <c r="O572" s="74">
        <v>21</v>
      </c>
      <c r="P572" s="74">
        <v>18</v>
      </c>
      <c r="Q572" s="74">
        <v>18</v>
      </c>
      <c r="R572" s="74">
        <v>12</v>
      </c>
      <c r="S572" s="74">
        <v>12</v>
      </c>
      <c r="T572" s="74">
        <v>9</v>
      </c>
      <c r="U572" s="74">
        <v>4</v>
      </c>
      <c r="V572" s="74">
        <v>21</v>
      </c>
      <c r="W572" s="74">
        <v>9</v>
      </c>
      <c r="X572" s="74">
        <v>18</v>
      </c>
      <c r="Y572" s="74">
        <v>9</v>
      </c>
      <c r="Z572" s="74">
        <v>9</v>
      </c>
      <c r="AA572" s="74">
        <v>4</v>
      </c>
      <c r="AB572" s="74">
        <v>3</v>
      </c>
      <c r="AC572" s="74">
        <v>21</v>
      </c>
      <c r="AD572" s="74">
        <v>9</v>
      </c>
      <c r="AE572" s="74">
        <v>18</v>
      </c>
      <c r="AF572" s="74">
        <v>9</v>
      </c>
      <c r="AG572" s="74">
        <v>9</v>
      </c>
      <c r="AH572" s="74">
        <v>3</v>
      </c>
      <c r="AI572" s="74">
        <v>12</v>
      </c>
      <c r="AJ572" s="74">
        <v>18</v>
      </c>
      <c r="AK572" s="74">
        <v>18</v>
      </c>
      <c r="AL572" s="74">
        <v>18</v>
      </c>
      <c r="AM572" s="74">
        <v>12</v>
      </c>
      <c r="AN572" s="74">
        <v>12</v>
      </c>
      <c r="AO572">
        <v>12</v>
      </c>
      <c r="AP572">
        <v>12</v>
      </c>
      <c r="AQ572">
        <v>12</v>
      </c>
      <c r="AR572">
        <v>6</v>
      </c>
      <c r="AS572">
        <v>18</v>
      </c>
      <c r="AT572">
        <v>18</v>
      </c>
      <c r="AU572">
        <v>18</v>
      </c>
      <c r="AV572">
        <v>12</v>
      </c>
      <c r="AW572">
        <v>12</v>
      </c>
      <c r="AX572">
        <v>12</v>
      </c>
      <c r="AY572">
        <v>12</v>
      </c>
      <c r="AZ572">
        <v>6</v>
      </c>
    </row>
    <row r="573" spans="1:52" ht="16.5" x14ac:dyDescent="0.2">
      <c r="A573" s="74">
        <v>10569</v>
      </c>
      <c r="B573" s="74" t="s">
        <v>2688</v>
      </c>
      <c r="C573" s="74" t="s">
        <v>3491</v>
      </c>
      <c r="D573" s="74">
        <v>15</v>
      </c>
      <c r="E573" s="74">
        <v>15</v>
      </c>
      <c r="F573" s="74">
        <v>15</v>
      </c>
      <c r="G573" s="74">
        <v>15</v>
      </c>
      <c r="H573" s="74">
        <v>12</v>
      </c>
      <c r="I573" s="74">
        <v>15</v>
      </c>
      <c r="J573" s="74">
        <v>15</v>
      </c>
      <c r="K573" s="74">
        <v>15</v>
      </c>
      <c r="L573" s="74">
        <v>15</v>
      </c>
      <c r="M573" s="74">
        <v>12</v>
      </c>
      <c r="N573" s="74">
        <v>9</v>
      </c>
      <c r="O573" s="74">
        <v>21</v>
      </c>
      <c r="P573" s="74">
        <v>18</v>
      </c>
      <c r="Q573" s="74">
        <v>18</v>
      </c>
      <c r="R573" s="74">
        <v>12</v>
      </c>
      <c r="S573" s="74">
        <v>12</v>
      </c>
      <c r="T573" s="74">
        <v>9</v>
      </c>
      <c r="U573" s="74">
        <v>5</v>
      </c>
      <c r="V573" s="74">
        <v>21</v>
      </c>
      <c r="W573" s="74">
        <v>9</v>
      </c>
      <c r="X573" s="74">
        <v>18</v>
      </c>
      <c r="Y573" s="74">
        <v>9</v>
      </c>
      <c r="Z573" s="74">
        <v>9</v>
      </c>
      <c r="AA573" s="74">
        <v>5</v>
      </c>
      <c r="AB573" s="74">
        <v>3</v>
      </c>
      <c r="AC573" s="74">
        <v>21</v>
      </c>
      <c r="AD573" s="74">
        <v>9</v>
      </c>
      <c r="AE573" s="74">
        <v>18</v>
      </c>
      <c r="AF573" s="74">
        <v>9</v>
      </c>
      <c r="AG573" s="74">
        <v>9</v>
      </c>
      <c r="AH573" s="74">
        <v>3</v>
      </c>
      <c r="AI573" s="74">
        <v>12</v>
      </c>
      <c r="AJ573" s="74">
        <v>18</v>
      </c>
      <c r="AK573" s="74">
        <v>18</v>
      </c>
      <c r="AL573" s="74">
        <v>18</v>
      </c>
      <c r="AM573" s="74">
        <v>12</v>
      </c>
      <c r="AN573" s="74">
        <v>12</v>
      </c>
      <c r="AO573">
        <v>12</v>
      </c>
      <c r="AP573">
        <v>12</v>
      </c>
      <c r="AQ573">
        <v>12</v>
      </c>
      <c r="AR573">
        <v>6</v>
      </c>
      <c r="AS573">
        <v>18</v>
      </c>
      <c r="AT573">
        <v>18</v>
      </c>
      <c r="AU573">
        <v>18</v>
      </c>
      <c r="AV573">
        <v>12</v>
      </c>
      <c r="AW573">
        <v>12</v>
      </c>
      <c r="AX573">
        <v>12</v>
      </c>
      <c r="AY573">
        <v>12</v>
      </c>
      <c r="AZ573">
        <v>6</v>
      </c>
    </row>
    <row r="574" spans="1:52" ht="16.5" x14ac:dyDescent="0.2">
      <c r="A574" s="74">
        <v>10570</v>
      </c>
      <c r="B574" s="74" t="s">
        <v>2689</v>
      </c>
      <c r="C574" s="74" t="s">
        <v>3491</v>
      </c>
      <c r="D574" s="74">
        <v>15</v>
      </c>
      <c r="E574" s="74">
        <v>15</v>
      </c>
      <c r="F574" s="74">
        <v>15</v>
      </c>
      <c r="G574" s="74">
        <v>15</v>
      </c>
      <c r="H574" s="74">
        <v>12</v>
      </c>
      <c r="I574" s="74">
        <v>15</v>
      </c>
      <c r="J574" s="74">
        <v>15</v>
      </c>
      <c r="K574" s="74">
        <v>15</v>
      </c>
      <c r="L574" s="74">
        <v>15</v>
      </c>
      <c r="M574" s="74">
        <v>12</v>
      </c>
      <c r="N574" s="74">
        <v>9</v>
      </c>
      <c r="O574" s="74">
        <v>21</v>
      </c>
      <c r="P574" s="74">
        <v>18</v>
      </c>
      <c r="Q574" s="74">
        <v>18</v>
      </c>
      <c r="R574" s="74">
        <v>12</v>
      </c>
      <c r="S574" s="74">
        <v>12</v>
      </c>
      <c r="T574" s="74">
        <v>9</v>
      </c>
      <c r="U574" s="74">
        <v>6</v>
      </c>
      <c r="V574" s="74">
        <v>21</v>
      </c>
      <c r="W574" s="74">
        <v>9</v>
      </c>
      <c r="X574" s="74">
        <v>18</v>
      </c>
      <c r="Y574" s="74">
        <v>9</v>
      </c>
      <c r="Z574" s="74">
        <v>9</v>
      </c>
      <c r="AA574" s="74">
        <v>6</v>
      </c>
      <c r="AB574" s="74">
        <v>3</v>
      </c>
      <c r="AC574" s="74">
        <v>21</v>
      </c>
      <c r="AD574" s="74">
        <v>9</v>
      </c>
      <c r="AE574" s="74">
        <v>18</v>
      </c>
      <c r="AF574" s="74">
        <v>9</v>
      </c>
      <c r="AG574" s="74">
        <v>9</v>
      </c>
      <c r="AH574" s="74">
        <v>3</v>
      </c>
      <c r="AI574" s="74">
        <v>12</v>
      </c>
      <c r="AJ574" s="74">
        <v>18</v>
      </c>
      <c r="AK574" s="74">
        <v>18</v>
      </c>
      <c r="AL574" s="74">
        <v>18</v>
      </c>
      <c r="AM574" s="74">
        <v>12</v>
      </c>
      <c r="AN574" s="74">
        <v>12</v>
      </c>
      <c r="AO574">
        <v>12</v>
      </c>
      <c r="AP574">
        <v>12</v>
      </c>
      <c r="AQ574">
        <v>12</v>
      </c>
      <c r="AR574">
        <v>6</v>
      </c>
      <c r="AS574">
        <v>18</v>
      </c>
      <c r="AT574">
        <v>18</v>
      </c>
      <c r="AU574">
        <v>18</v>
      </c>
      <c r="AV574">
        <v>12</v>
      </c>
      <c r="AW574">
        <v>12</v>
      </c>
      <c r="AX574">
        <v>12</v>
      </c>
      <c r="AY574">
        <v>12</v>
      </c>
      <c r="AZ574">
        <v>6</v>
      </c>
    </row>
    <row r="575" spans="1:52" ht="16.5" x14ac:dyDescent="0.2">
      <c r="A575" s="74">
        <v>10571</v>
      </c>
      <c r="B575" s="74" t="s">
        <v>2690</v>
      </c>
      <c r="C575" s="74" t="s">
        <v>2108</v>
      </c>
      <c r="D575" s="74">
        <v>15</v>
      </c>
      <c r="E575" s="74">
        <v>15</v>
      </c>
      <c r="F575" s="74">
        <v>15</v>
      </c>
      <c r="G575" s="74">
        <v>15</v>
      </c>
      <c r="H575" s="74">
        <v>12</v>
      </c>
      <c r="I575" s="74">
        <v>15</v>
      </c>
      <c r="J575" s="74">
        <v>15</v>
      </c>
      <c r="K575" s="74">
        <v>15</v>
      </c>
      <c r="L575" s="74">
        <v>15</v>
      </c>
      <c r="M575" s="74">
        <v>12</v>
      </c>
      <c r="N575" s="74">
        <v>9</v>
      </c>
      <c r="O575" s="74">
        <v>21</v>
      </c>
      <c r="P575" s="74">
        <v>18</v>
      </c>
      <c r="Q575" s="74">
        <v>18</v>
      </c>
      <c r="R575" s="74">
        <v>12</v>
      </c>
      <c r="S575" s="74">
        <v>12</v>
      </c>
      <c r="T575" s="74">
        <v>9</v>
      </c>
      <c r="U575" s="74">
        <v>6</v>
      </c>
      <c r="V575" s="74">
        <v>21</v>
      </c>
      <c r="W575" s="74">
        <v>9</v>
      </c>
      <c r="X575" s="74">
        <v>18</v>
      </c>
      <c r="Y575" s="74">
        <v>9</v>
      </c>
      <c r="Z575" s="74">
        <v>9</v>
      </c>
      <c r="AA575" s="74">
        <v>6</v>
      </c>
      <c r="AB575" s="74">
        <v>4</v>
      </c>
      <c r="AC575" s="74">
        <v>21</v>
      </c>
      <c r="AD575" s="74">
        <v>9</v>
      </c>
      <c r="AE575" s="74">
        <v>18</v>
      </c>
      <c r="AF575" s="74">
        <v>9</v>
      </c>
      <c r="AG575" s="74">
        <v>9</v>
      </c>
      <c r="AH575" s="74">
        <v>4</v>
      </c>
      <c r="AI575" s="74">
        <v>12</v>
      </c>
      <c r="AJ575" s="74">
        <v>18</v>
      </c>
      <c r="AK575" s="74">
        <v>18</v>
      </c>
      <c r="AL575" s="74">
        <v>18</v>
      </c>
      <c r="AM575" s="74">
        <v>12</v>
      </c>
      <c r="AN575" s="74">
        <v>12</v>
      </c>
      <c r="AO575">
        <v>12</v>
      </c>
      <c r="AP575">
        <v>12</v>
      </c>
      <c r="AQ575">
        <v>12</v>
      </c>
      <c r="AR575">
        <v>6</v>
      </c>
      <c r="AS575">
        <v>18</v>
      </c>
      <c r="AT575">
        <v>18</v>
      </c>
      <c r="AU575">
        <v>18</v>
      </c>
      <c r="AV575">
        <v>12</v>
      </c>
      <c r="AW575">
        <v>12</v>
      </c>
      <c r="AX575">
        <v>12</v>
      </c>
      <c r="AY575">
        <v>12</v>
      </c>
      <c r="AZ575">
        <v>6</v>
      </c>
    </row>
    <row r="576" spans="1:52" ht="16.5" x14ac:dyDescent="0.2">
      <c r="A576" s="74">
        <v>10572</v>
      </c>
      <c r="B576" s="74" t="s">
        <v>2691</v>
      </c>
      <c r="C576" s="74" t="s">
        <v>2108</v>
      </c>
      <c r="D576" s="74">
        <v>15</v>
      </c>
      <c r="E576" s="74">
        <v>15</v>
      </c>
      <c r="F576" s="74">
        <v>15</v>
      </c>
      <c r="G576" s="74">
        <v>15</v>
      </c>
      <c r="H576" s="74">
        <v>12</v>
      </c>
      <c r="I576" s="74">
        <v>15</v>
      </c>
      <c r="J576" s="74">
        <v>15</v>
      </c>
      <c r="K576" s="74">
        <v>15</v>
      </c>
      <c r="L576" s="74">
        <v>15</v>
      </c>
      <c r="M576" s="74">
        <v>12</v>
      </c>
      <c r="N576" s="74">
        <v>9</v>
      </c>
      <c r="O576" s="74">
        <v>21</v>
      </c>
      <c r="P576" s="74">
        <v>18</v>
      </c>
      <c r="Q576" s="74">
        <v>18</v>
      </c>
      <c r="R576" s="74">
        <v>12</v>
      </c>
      <c r="S576" s="74">
        <v>12</v>
      </c>
      <c r="T576" s="74">
        <v>9</v>
      </c>
      <c r="U576" s="74">
        <v>6</v>
      </c>
      <c r="V576" s="74">
        <v>21</v>
      </c>
      <c r="W576" s="74">
        <v>9</v>
      </c>
      <c r="X576" s="74">
        <v>18</v>
      </c>
      <c r="Y576" s="74">
        <v>9</v>
      </c>
      <c r="Z576" s="74">
        <v>9</v>
      </c>
      <c r="AA576" s="74">
        <v>6</v>
      </c>
      <c r="AB576" s="74">
        <v>5</v>
      </c>
      <c r="AC576" s="74">
        <v>21</v>
      </c>
      <c r="AD576" s="74">
        <v>9</v>
      </c>
      <c r="AE576" s="74">
        <v>18</v>
      </c>
      <c r="AF576" s="74">
        <v>9</v>
      </c>
      <c r="AG576" s="74">
        <v>9</v>
      </c>
      <c r="AH576" s="74">
        <v>5</v>
      </c>
      <c r="AI576" s="74">
        <v>12</v>
      </c>
      <c r="AJ576" s="74">
        <v>18</v>
      </c>
      <c r="AK576" s="74">
        <v>18</v>
      </c>
      <c r="AL576" s="74">
        <v>18</v>
      </c>
      <c r="AM576" s="74">
        <v>12</v>
      </c>
      <c r="AN576" s="74">
        <v>12</v>
      </c>
      <c r="AO576">
        <v>12</v>
      </c>
      <c r="AP576">
        <v>12</v>
      </c>
      <c r="AQ576">
        <v>12</v>
      </c>
      <c r="AR576">
        <v>6</v>
      </c>
      <c r="AS576">
        <v>18</v>
      </c>
      <c r="AT576">
        <v>18</v>
      </c>
      <c r="AU576">
        <v>18</v>
      </c>
      <c r="AV576">
        <v>12</v>
      </c>
      <c r="AW576">
        <v>12</v>
      </c>
      <c r="AX576">
        <v>12</v>
      </c>
      <c r="AY576">
        <v>12</v>
      </c>
      <c r="AZ576">
        <v>6</v>
      </c>
    </row>
    <row r="577" spans="1:52" ht="16.5" x14ac:dyDescent="0.2">
      <c r="A577" s="74">
        <v>10573</v>
      </c>
      <c r="B577" s="74" t="s">
        <v>2692</v>
      </c>
      <c r="C577" s="74" t="s">
        <v>2108</v>
      </c>
      <c r="D577" s="74">
        <v>15</v>
      </c>
      <c r="E577" s="74">
        <v>15</v>
      </c>
      <c r="F577" s="74">
        <v>15</v>
      </c>
      <c r="G577" s="74">
        <v>15</v>
      </c>
      <c r="H577" s="74">
        <v>12</v>
      </c>
      <c r="I577" s="74">
        <v>15</v>
      </c>
      <c r="J577" s="74">
        <v>15</v>
      </c>
      <c r="K577" s="74">
        <v>15</v>
      </c>
      <c r="L577" s="74">
        <v>15</v>
      </c>
      <c r="M577" s="74">
        <v>12</v>
      </c>
      <c r="N577" s="74">
        <v>9</v>
      </c>
      <c r="O577" s="74">
        <v>21</v>
      </c>
      <c r="P577" s="74">
        <v>18</v>
      </c>
      <c r="Q577" s="74">
        <v>18</v>
      </c>
      <c r="R577" s="74">
        <v>12</v>
      </c>
      <c r="S577" s="74">
        <v>12</v>
      </c>
      <c r="T577" s="74">
        <v>9</v>
      </c>
      <c r="U577" s="74">
        <v>6</v>
      </c>
      <c r="V577" s="74">
        <v>21</v>
      </c>
      <c r="W577" s="74">
        <v>9</v>
      </c>
      <c r="X577" s="74">
        <v>18</v>
      </c>
      <c r="Y577" s="74">
        <v>9</v>
      </c>
      <c r="Z577" s="74">
        <v>9</v>
      </c>
      <c r="AA577" s="74">
        <v>6</v>
      </c>
      <c r="AB577" s="74">
        <v>6</v>
      </c>
      <c r="AC577" s="74">
        <v>21</v>
      </c>
      <c r="AD577" s="74">
        <v>9</v>
      </c>
      <c r="AE577" s="74">
        <v>18</v>
      </c>
      <c r="AF577" s="74">
        <v>9</v>
      </c>
      <c r="AG577" s="74">
        <v>9</v>
      </c>
      <c r="AH577" s="74">
        <v>6</v>
      </c>
      <c r="AI577" s="74">
        <v>12</v>
      </c>
      <c r="AJ577" s="74">
        <v>18</v>
      </c>
      <c r="AK577" s="74">
        <v>18</v>
      </c>
      <c r="AL577" s="74">
        <v>18</v>
      </c>
      <c r="AM577" s="74">
        <v>12</v>
      </c>
      <c r="AN577" s="74">
        <v>12</v>
      </c>
      <c r="AO577">
        <v>12</v>
      </c>
      <c r="AP577">
        <v>12</v>
      </c>
      <c r="AQ577">
        <v>12</v>
      </c>
      <c r="AR577">
        <v>6</v>
      </c>
      <c r="AS577">
        <v>18</v>
      </c>
      <c r="AT577">
        <v>18</v>
      </c>
      <c r="AU577">
        <v>18</v>
      </c>
      <c r="AV577">
        <v>12</v>
      </c>
      <c r="AW577">
        <v>12</v>
      </c>
      <c r="AX577">
        <v>12</v>
      </c>
      <c r="AY577">
        <v>12</v>
      </c>
      <c r="AZ577">
        <v>6</v>
      </c>
    </row>
    <row r="578" spans="1:52" ht="16.5" x14ac:dyDescent="0.2">
      <c r="A578" s="74">
        <v>10574</v>
      </c>
      <c r="B578" s="74" t="s">
        <v>2693</v>
      </c>
      <c r="C578" s="74" t="s">
        <v>3494</v>
      </c>
      <c r="D578" s="74">
        <v>15</v>
      </c>
      <c r="E578" s="74">
        <v>15</v>
      </c>
      <c r="F578" s="74">
        <v>15</v>
      </c>
      <c r="G578" s="74">
        <v>15</v>
      </c>
      <c r="H578" s="74">
        <v>12</v>
      </c>
      <c r="I578" s="74">
        <v>15</v>
      </c>
      <c r="J578" s="74">
        <v>15</v>
      </c>
      <c r="K578" s="74">
        <v>15</v>
      </c>
      <c r="L578" s="74">
        <v>15</v>
      </c>
      <c r="M578" s="74">
        <v>12</v>
      </c>
      <c r="N578" s="74">
        <v>9</v>
      </c>
      <c r="O578" s="74">
        <v>21</v>
      </c>
      <c r="P578" s="74">
        <v>18</v>
      </c>
      <c r="Q578" s="74">
        <v>18</v>
      </c>
      <c r="R578" s="74">
        <v>12</v>
      </c>
      <c r="S578" s="74">
        <v>12</v>
      </c>
      <c r="T578" s="74">
        <v>9</v>
      </c>
      <c r="U578" s="74">
        <v>6</v>
      </c>
      <c r="V578" s="74">
        <v>21</v>
      </c>
      <c r="W578" s="74">
        <v>9</v>
      </c>
      <c r="X578" s="74">
        <v>18</v>
      </c>
      <c r="Y578" s="74">
        <v>9</v>
      </c>
      <c r="Z578" s="74">
        <v>9</v>
      </c>
      <c r="AA578" s="74">
        <v>6</v>
      </c>
      <c r="AB578" s="74">
        <v>6</v>
      </c>
      <c r="AC578" s="74">
        <v>21</v>
      </c>
      <c r="AD578" s="74">
        <v>9</v>
      </c>
      <c r="AE578" s="74">
        <v>18</v>
      </c>
      <c r="AF578" s="74">
        <v>9</v>
      </c>
      <c r="AG578" s="74">
        <v>9</v>
      </c>
      <c r="AH578" s="74">
        <v>6</v>
      </c>
      <c r="AI578" s="74">
        <v>12</v>
      </c>
      <c r="AJ578" s="74">
        <v>18</v>
      </c>
      <c r="AK578" s="74">
        <v>18</v>
      </c>
      <c r="AL578" s="74">
        <v>18</v>
      </c>
      <c r="AM578" s="74">
        <v>12</v>
      </c>
      <c r="AN578" s="74">
        <v>12</v>
      </c>
      <c r="AO578">
        <v>12</v>
      </c>
      <c r="AP578">
        <v>12</v>
      </c>
      <c r="AQ578">
        <v>12</v>
      </c>
      <c r="AR578">
        <v>6</v>
      </c>
      <c r="AS578">
        <v>18</v>
      </c>
      <c r="AT578">
        <v>18</v>
      </c>
      <c r="AU578">
        <v>18</v>
      </c>
      <c r="AV578">
        <v>12</v>
      </c>
      <c r="AW578">
        <v>12</v>
      </c>
      <c r="AX578">
        <v>12</v>
      </c>
      <c r="AY578">
        <v>13</v>
      </c>
      <c r="AZ578">
        <v>6</v>
      </c>
    </row>
    <row r="579" spans="1:52" ht="16.5" x14ac:dyDescent="0.2">
      <c r="A579" s="74">
        <v>10575</v>
      </c>
      <c r="B579" s="74" t="s">
        <v>2694</v>
      </c>
      <c r="C579" s="74" t="s">
        <v>3494</v>
      </c>
      <c r="D579" s="74">
        <v>15</v>
      </c>
      <c r="E579" s="74">
        <v>15</v>
      </c>
      <c r="F579" s="74">
        <v>15</v>
      </c>
      <c r="G579" s="74">
        <v>15</v>
      </c>
      <c r="H579" s="74">
        <v>12</v>
      </c>
      <c r="I579" s="74">
        <v>15</v>
      </c>
      <c r="J579" s="74">
        <v>15</v>
      </c>
      <c r="K579" s="74">
        <v>15</v>
      </c>
      <c r="L579" s="74">
        <v>15</v>
      </c>
      <c r="M579" s="74">
        <v>12</v>
      </c>
      <c r="N579" s="74">
        <v>9</v>
      </c>
      <c r="O579" s="74">
        <v>21</v>
      </c>
      <c r="P579" s="74">
        <v>18</v>
      </c>
      <c r="Q579" s="74">
        <v>18</v>
      </c>
      <c r="R579" s="74">
        <v>12</v>
      </c>
      <c r="S579" s="74">
        <v>12</v>
      </c>
      <c r="T579" s="74">
        <v>9</v>
      </c>
      <c r="U579" s="74">
        <v>6</v>
      </c>
      <c r="V579" s="74">
        <v>21</v>
      </c>
      <c r="W579" s="74">
        <v>9</v>
      </c>
      <c r="X579" s="74">
        <v>18</v>
      </c>
      <c r="Y579" s="74">
        <v>9</v>
      </c>
      <c r="Z579" s="74">
        <v>9</v>
      </c>
      <c r="AA579" s="74">
        <v>6</v>
      </c>
      <c r="AB579" s="74">
        <v>6</v>
      </c>
      <c r="AC579" s="74">
        <v>21</v>
      </c>
      <c r="AD579" s="74">
        <v>9</v>
      </c>
      <c r="AE579" s="74">
        <v>18</v>
      </c>
      <c r="AF579" s="74">
        <v>9</v>
      </c>
      <c r="AG579" s="74">
        <v>9</v>
      </c>
      <c r="AH579" s="74">
        <v>6</v>
      </c>
      <c r="AI579" s="74">
        <v>12</v>
      </c>
      <c r="AJ579" s="74">
        <v>18</v>
      </c>
      <c r="AK579" s="74">
        <v>18</v>
      </c>
      <c r="AL579" s="74">
        <v>18</v>
      </c>
      <c r="AM579" s="74">
        <v>12</v>
      </c>
      <c r="AN579" s="74">
        <v>12</v>
      </c>
      <c r="AO579">
        <v>12</v>
      </c>
      <c r="AP579">
        <v>12</v>
      </c>
      <c r="AQ579">
        <v>12</v>
      </c>
      <c r="AR579">
        <v>6</v>
      </c>
      <c r="AS579">
        <v>18</v>
      </c>
      <c r="AT579">
        <v>18</v>
      </c>
      <c r="AU579">
        <v>18</v>
      </c>
      <c r="AV579">
        <v>12</v>
      </c>
      <c r="AW579">
        <v>12</v>
      </c>
      <c r="AX579">
        <v>12</v>
      </c>
      <c r="AY579">
        <v>14</v>
      </c>
      <c r="AZ579">
        <v>6</v>
      </c>
    </row>
    <row r="580" spans="1:52" ht="16.5" x14ac:dyDescent="0.2">
      <c r="A580" s="74">
        <v>10576</v>
      </c>
      <c r="B580" s="74" t="s">
        <v>2695</v>
      </c>
      <c r="C580" s="74" t="s">
        <v>3494</v>
      </c>
      <c r="D580" s="74">
        <v>15</v>
      </c>
      <c r="E580" s="74">
        <v>15</v>
      </c>
      <c r="F580" s="74">
        <v>15</v>
      </c>
      <c r="G580" s="74">
        <v>15</v>
      </c>
      <c r="H580" s="74">
        <v>12</v>
      </c>
      <c r="I580" s="74">
        <v>15</v>
      </c>
      <c r="J580" s="74">
        <v>15</v>
      </c>
      <c r="K580" s="74">
        <v>15</v>
      </c>
      <c r="L580" s="74">
        <v>15</v>
      </c>
      <c r="M580" s="74">
        <v>12</v>
      </c>
      <c r="N580" s="74">
        <v>9</v>
      </c>
      <c r="O580" s="74">
        <v>21</v>
      </c>
      <c r="P580" s="74">
        <v>18</v>
      </c>
      <c r="Q580" s="74">
        <v>18</v>
      </c>
      <c r="R580" s="74">
        <v>12</v>
      </c>
      <c r="S580" s="74">
        <v>12</v>
      </c>
      <c r="T580" s="74">
        <v>9</v>
      </c>
      <c r="U580" s="74">
        <v>6</v>
      </c>
      <c r="V580" s="74">
        <v>21</v>
      </c>
      <c r="W580" s="74">
        <v>9</v>
      </c>
      <c r="X580" s="74">
        <v>18</v>
      </c>
      <c r="Y580" s="74">
        <v>9</v>
      </c>
      <c r="Z580" s="74">
        <v>9</v>
      </c>
      <c r="AA580" s="74">
        <v>6</v>
      </c>
      <c r="AB580" s="74">
        <v>6</v>
      </c>
      <c r="AC580" s="74">
        <v>21</v>
      </c>
      <c r="AD580" s="74">
        <v>9</v>
      </c>
      <c r="AE580" s="74">
        <v>18</v>
      </c>
      <c r="AF580" s="74">
        <v>9</v>
      </c>
      <c r="AG580" s="74">
        <v>9</v>
      </c>
      <c r="AH580" s="74">
        <v>6</v>
      </c>
      <c r="AI580" s="74">
        <v>12</v>
      </c>
      <c r="AJ580" s="74">
        <v>18</v>
      </c>
      <c r="AK580" s="74">
        <v>18</v>
      </c>
      <c r="AL580" s="74">
        <v>18</v>
      </c>
      <c r="AM580" s="74">
        <v>12</v>
      </c>
      <c r="AN580" s="74">
        <v>12</v>
      </c>
      <c r="AO580">
        <v>12</v>
      </c>
      <c r="AP580">
        <v>12</v>
      </c>
      <c r="AQ580">
        <v>12</v>
      </c>
      <c r="AR580">
        <v>6</v>
      </c>
      <c r="AS580">
        <v>18</v>
      </c>
      <c r="AT580">
        <v>18</v>
      </c>
      <c r="AU580">
        <v>18</v>
      </c>
      <c r="AV580">
        <v>12</v>
      </c>
      <c r="AW580">
        <v>12</v>
      </c>
      <c r="AX580">
        <v>12</v>
      </c>
      <c r="AY580">
        <v>15</v>
      </c>
      <c r="AZ580">
        <v>6</v>
      </c>
    </row>
    <row r="581" spans="1:52" ht="16.5" x14ac:dyDescent="0.2">
      <c r="A581" s="74">
        <v>10577</v>
      </c>
      <c r="B581" s="74" t="s">
        <v>2696</v>
      </c>
      <c r="C581" s="74" t="s">
        <v>3493</v>
      </c>
      <c r="D581" s="74">
        <v>15</v>
      </c>
      <c r="E581" s="74">
        <v>15</v>
      </c>
      <c r="F581" s="74">
        <v>15</v>
      </c>
      <c r="G581" s="74">
        <v>15</v>
      </c>
      <c r="H581" s="74">
        <v>12</v>
      </c>
      <c r="I581" s="74">
        <v>15</v>
      </c>
      <c r="J581" s="74">
        <v>15</v>
      </c>
      <c r="K581" s="74">
        <v>15</v>
      </c>
      <c r="L581" s="74">
        <v>15</v>
      </c>
      <c r="M581" s="74">
        <v>12</v>
      </c>
      <c r="N581" s="74">
        <v>9</v>
      </c>
      <c r="O581" s="74">
        <v>21</v>
      </c>
      <c r="P581" s="74">
        <v>18</v>
      </c>
      <c r="Q581" s="74">
        <v>18</v>
      </c>
      <c r="R581" s="74">
        <v>12</v>
      </c>
      <c r="S581" s="74">
        <v>12</v>
      </c>
      <c r="T581" s="74">
        <v>9</v>
      </c>
      <c r="U581" s="74">
        <v>6</v>
      </c>
      <c r="V581" s="74">
        <v>21</v>
      </c>
      <c r="W581" s="74">
        <v>9</v>
      </c>
      <c r="X581" s="74">
        <v>18</v>
      </c>
      <c r="Y581" s="74">
        <v>9</v>
      </c>
      <c r="Z581" s="74">
        <v>9</v>
      </c>
      <c r="AA581" s="74">
        <v>6</v>
      </c>
      <c r="AB581" s="74">
        <v>6</v>
      </c>
      <c r="AC581" s="74">
        <v>21</v>
      </c>
      <c r="AD581" s="74">
        <v>9</v>
      </c>
      <c r="AE581" s="74">
        <v>18</v>
      </c>
      <c r="AF581" s="74">
        <v>9</v>
      </c>
      <c r="AG581" s="74">
        <v>9</v>
      </c>
      <c r="AH581" s="74">
        <v>6</v>
      </c>
      <c r="AI581" s="74">
        <v>12</v>
      </c>
      <c r="AJ581" s="74">
        <v>18</v>
      </c>
      <c r="AK581" s="74">
        <v>18</v>
      </c>
      <c r="AL581" s="74">
        <v>18</v>
      </c>
      <c r="AM581" s="74">
        <v>12</v>
      </c>
      <c r="AN581" s="74">
        <v>12</v>
      </c>
      <c r="AO581">
        <v>12</v>
      </c>
      <c r="AP581">
        <v>12</v>
      </c>
      <c r="AQ581">
        <v>13</v>
      </c>
      <c r="AR581">
        <v>6</v>
      </c>
      <c r="AS581">
        <v>18</v>
      </c>
      <c r="AT581">
        <v>18</v>
      </c>
      <c r="AU581">
        <v>18</v>
      </c>
      <c r="AV581">
        <v>12</v>
      </c>
      <c r="AW581">
        <v>12</v>
      </c>
      <c r="AX581">
        <v>12</v>
      </c>
      <c r="AY581">
        <v>15</v>
      </c>
      <c r="AZ581">
        <v>6</v>
      </c>
    </row>
    <row r="582" spans="1:52" ht="16.5" x14ac:dyDescent="0.2">
      <c r="A582" s="74">
        <v>10578</v>
      </c>
      <c r="B582" s="74" t="s">
        <v>2697</v>
      </c>
      <c r="C582" s="74" t="s">
        <v>3493</v>
      </c>
      <c r="D582" s="74">
        <v>15</v>
      </c>
      <c r="E582" s="74">
        <v>15</v>
      </c>
      <c r="F582" s="74">
        <v>15</v>
      </c>
      <c r="G582" s="74">
        <v>15</v>
      </c>
      <c r="H582" s="74">
        <v>12</v>
      </c>
      <c r="I582" s="74">
        <v>15</v>
      </c>
      <c r="J582" s="74">
        <v>15</v>
      </c>
      <c r="K582" s="74">
        <v>15</v>
      </c>
      <c r="L582" s="74">
        <v>15</v>
      </c>
      <c r="M582" s="74">
        <v>12</v>
      </c>
      <c r="N582" s="74">
        <v>9</v>
      </c>
      <c r="O582" s="74">
        <v>21</v>
      </c>
      <c r="P582" s="74">
        <v>18</v>
      </c>
      <c r="Q582" s="74">
        <v>18</v>
      </c>
      <c r="R582" s="74">
        <v>12</v>
      </c>
      <c r="S582" s="74">
        <v>12</v>
      </c>
      <c r="T582" s="74">
        <v>9</v>
      </c>
      <c r="U582" s="74">
        <v>6</v>
      </c>
      <c r="V582" s="74">
        <v>21</v>
      </c>
      <c r="W582" s="74">
        <v>9</v>
      </c>
      <c r="X582" s="74">
        <v>18</v>
      </c>
      <c r="Y582" s="74">
        <v>9</v>
      </c>
      <c r="Z582" s="74">
        <v>9</v>
      </c>
      <c r="AA582" s="74">
        <v>6</v>
      </c>
      <c r="AB582" s="74">
        <v>6</v>
      </c>
      <c r="AC582" s="74">
        <v>21</v>
      </c>
      <c r="AD582" s="74">
        <v>9</v>
      </c>
      <c r="AE582" s="74">
        <v>18</v>
      </c>
      <c r="AF582" s="74">
        <v>9</v>
      </c>
      <c r="AG582" s="74">
        <v>9</v>
      </c>
      <c r="AH582" s="74">
        <v>6</v>
      </c>
      <c r="AI582" s="74">
        <v>12</v>
      </c>
      <c r="AJ582" s="74">
        <v>18</v>
      </c>
      <c r="AK582" s="74">
        <v>18</v>
      </c>
      <c r="AL582" s="74">
        <v>18</v>
      </c>
      <c r="AM582" s="74">
        <v>12</v>
      </c>
      <c r="AN582" s="74">
        <v>12</v>
      </c>
      <c r="AO582">
        <v>12</v>
      </c>
      <c r="AP582">
        <v>12</v>
      </c>
      <c r="AQ582">
        <v>14</v>
      </c>
      <c r="AR582">
        <v>6</v>
      </c>
      <c r="AS582">
        <v>18</v>
      </c>
      <c r="AT582">
        <v>18</v>
      </c>
      <c r="AU582">
        <v>18</v>
      </c>
      <c r="AV582">
        <v>12</v>
      </c>
      <c r="AW582">
        <v>12</v>
      </c>
      <c r="AX582">
        <v>12</v>
      </c>
      <c r="AY582">
        <v>15</v>
      </c>
      <c r="AZ582">
        <v>6</v>
      </c>
    </row>
    <row r="583" spans="1:52" ht="16.5" x14ac:dyDescent="0.2">
      <c r="A583" s="74">
        <v>10579</v>
      </c>
      <c r="B583" s="74" t="s">
        <v>2698</v>
      </c>
      <c r="C583" s="74" t="s">
        <v>3493</v>
      </c>
      <c r="D583" s="74">
        <v>15</v>
      </c>
      <c r="E583" s="74">
        <v>15</v>
      </c>
      <c r="F583" s="74">
        <v>15</v>
      </c>
      <c r="G583" s="74">
        <v>15</v>
      </c>
      <c r="H583" s="74">
        <v>12</v>
      </c>
      <c r="I583" s="74">
        <v>15</v>
      </c>
      <c r="J583" s="74">
        <v>15</v>
      </c>
      <c r="K583" s="74">
        <v>15</v>
      </c>
      <c r="L583" s="74">
        <v>15</v>
      </c>
      <c r="M583" s="74">
        <v>12</v>
      </c>
      <c r="N583" s="74">
        <v>9</v>
      </c>
      <c r="O583" s="74">
        <v>21</v>
      </c>
      <c r="P583" s="74">
        <v>18</v>
      </c>
      <c r="Q583" s="74">
        <v>18</v>
      </c>
      <c r="R583" s="74">
        <v>12</v>
      </c>
      <c r="S583" s="74">
        <v>12</v>
      </c>
      <c r="T583" s="74">
        <v>9</v>
      </c>
      <c r="U583" s="74">
        <v>6</v>
      </c>
      <c r="V583" s="74">
        <v>21</v>
      </c>
      <c r="W583" s="74">
        <v>9</v>
      </c>
      <c r="X583" s="74">
        <v>18</v>
      </c>
      <c r="Y583" s="74">
        <v>9</v>
      </c>
      <c r="Z583" s="74">
        <v>9</v>
      </c>
      <c r="AA583" s="74">
        <v>6</v>
      </c>
      <c r="AB583" s="74">
        <v>6</v>
      </c>
      <c r="AC583" s="74">
        <v>21</v>
      </c>
      <c r="AD583" s="74">
        <v>9</v>
      </c>
      <c r="AE583" s="74">
        <v>18</v>
      </c>
      <c r="AF583" s="74">
        <v>9</v>
      </c>
      <c r="AG583" s="74">
        <v>9</v>
      </c>
      <c r="AH583" s="74">
        <v>6</v>
      </c>
      <c r="AI583" s="74">
        <v>12</v>
      </c>
      <c r="AJ583" s="74">
        <v>18</v>
      </c>
      <c r="AK583" s="74">
        <v>18</v>
      </c>
      <c r="AL583" s="74">
        <v>18</v>
      </c>
      <c r="AM583" s="74">
        <v>12</v>
      </c>
      <c r="AN583" s="74">
        <v>12</v>
      </c>
      <c r="AO583">
        <v>12</v>
      </c>
      <c r="AP583">
        <v>12</v>
      </c>
      <c r="AQ583">
        <v>15</v>
      </c>
      <c r="AR583">
        <v>6</v>
      </c>
      <c r="AS583">
        <v>18</v>
      </c>
      <c r="AT583">
        <v>18</v>
      </c>
      <c r="AU583">
        <v>18</v>
      </c>
      <c r="AV583">
        <v>12</v>
      </c>
      <c r="AW583">
        <v>12</v>
      </c>
      <c r="AX583">
        <v>12</v>
      </c>
      <c r="AY583">
        <v>15</v>
      </c>
      <c r="AZ583">
        <v>6</v>
      </c>
    </row>
    <row r="584" spans="1:52" ht="16.5" x14ac:dyDescent="0.2">
      <c r="A584" s="74">
        <v>10580</v>
      </c>
      <c r="B584" s="74" t="s">
        <v>2699</v>
      </c>
      <c r="C584" s="74" t="s">
        <v>2114</v>
      </c>
      <c r="D584" s="74">
        <v>15</v>
      </c>
      <c r="E584" s="74">
        <v>15</v>
      </c>
      <c r="F584" s="74">
        <v>15</v>
      </c>
      <c r="G584" s="74">
        <v>15</v>
      </c>
      <c r="H584" s="74">
        <v>12</v>
      </c>
      <c r="I584" s="74">
        <v>15</v>
      </c>
      <c r="J584" s="74">
        <v>15</v>
      </c>
      <c r="K584" s="74">
        <v>15</v>
      </c>
      <c r="L584" s="74">
        <v>15</v>
      </c>
      <c r="M584" s="74">
        <v>12</v>
      </c>
      <c r="N584" s="74">
        <v>9</v>
      </c>
      <c r="O584" s="74">
        <v>21</v>
      </c>
      <c r="P584" s="74">
        <v>18</v>
      </c>
      <c r="Q584" s="74">
        <v>18</v>
      </c>
      <c r="R584" s="74">
        <v>12</v>
      </c>
      <c r="S584" s="74">
        <v>12</v>
      </c>
      <c r="T584" s="74">
        <v>9</v>
      </c>
      <c r="U584" s="74">
        <v>6</v>
      </c>
      <c r="V584" s="74">
        <v>21</v>
      </c>
      <c r="W584" s="74">
        <v>9</v>
      </c>
      <c r="X584" s="74">
        <v>18</v>
      </c>
      <c r="Y584" s="74">
        <v>9</v>
      </c>
      <c r="Z584" s="74">
        <v>9</v>
      </c>
      <c r="AA584" s="74">
        <v>6</v>
      </c>
      <c r="AB584" s="74">
        <v>6</v>
      </c>
      <c r="AC584" s="74">
        <v>21</v>
      </c>
      <c r="AD584" s="74">
        <v>9</v>
      </c>
      <c r="AE584" s="74">
        <v>18</v>
      </c>
      <c r="AF584" s="74">
        <v>9</v>
      </c>
      <c r="AG584" s="74">
        <v>9</v>
      </c>
      <c r="AH584" s="74">
        <v>6</v>
      </c>
      <c r="AI584" s="74">
        <v>12</v>
      </c>
      <c r="AJ584" s="74">
        <v>18</v>
      </c>
      <c r="AK584" s="74">
        <v>18</v>
      </c>
      <c r="AL584" s="74">
        <v>18</v>
      </c>
      <c r="AM584" s="74">
        <v>12</v>
      </c>
      <c r="AN584" s="74">
        <v>12</v>
      </c>
      <c r="AO584">
        <v>13</v>
      </c>
      <c r="AP584">
        <v>12</v>
      </c>
      <c r="AQ584">
        <v>15</v>
      </c>
      <c r="AR584">
        <v>6</v>
      </c>
      <c r="AS584">
        <v>18</v>
      </c>
      <c r="AT584">
        <v>18</v>
      </c>
      <c r="AU584">
        <v>18</v>
      </c>
      <c r="AV584">
        <v>12</v>
      </c>
      <c r="AW584">
        <v>12</v>
      </c>
      <c r="AX584">
        <v>12</v>
      </c>
      <c r="AY584">
        <v>15</v>
      </c>
      <c r="AZ584">
        <v>6</v>
      </c>
    </row>
    <row r="585" spans="1:52" ht="16.5" x14ac:dyDescent="0.2">
      <c r="A585" s="74">
        <v>10581</v>
      </c>
      <c r="B585" s="74" t="s">
        <v>2700</v>
      </c>
      <c r="C585" s="74" t="s">
        <v>2114</v>
      </c>
      <c r="D585" s="74">
        <v>15</v>
      </c>
      <c r="E585" s="74">
        <v>15</v>
      </c>
      <c r="F585" s="74">
        <v>15</v>
      </c>
      <c r="G585" s="74">
        <v>15</v>
      </c>
      <c r="H585" s="74">
        <v>12</v>
      </c>
      <c r="I585" s="74">
        <v>15</v>
      </c>
      <c r="J585" s="74">
        <v>15</v>
      </c>
      <c r="K585" s="74">
        <v>15</v>
      </c>
      <c r="L585" s="74">
        <v>15</v>
      </c>
      <c r="M585" s="74">
        <v>12</v>
      </c>
      <c r="N585" s="74">
        <v>9</v>
      </c>
      <c r="O585" s="74">
        <v>21</v>
      </c>
      <c r="P585" s="74">
        <v>18</v>
      </c>
      <c r="Q585" s="74">
        <v>18</v>
      </c>
      <c r="R585" s="74">
        <v>12</v>
      </c>
      <c r="S585" s="74">
        <v>12</v>
      </c>
      <c r="T585" s="74">
        <v>9</v>
      </c>
      <c r="U585" s="74">
        <v>6</v>
      </c>
      <c r="V585" s="74">
        <v>21</v>
      </c>
      <c r="W585" s="74">
        <v>9</v>
      </c>
      <c r="X585" s="74">
        <v>18</v>
      </c>
      <c r="Y585" s="74">
        <v>9</v>
      </c>
      <c r="Z585" s="74">
        <v>9</v>
      </c>
      <c r="AA585" s="74">
        <v>6</v>
      </c>
      <c r="AB585" s="74">
        <v>6</v>
      </c>
      <c r="AC585" s="74">
        <v>21</v>
      </c>
      <c r="AD585" s="74">
        <v>9</v>
      </c>
      <c r="AE585" s="74">
        <v>18</v>
      </c>
      <c r="AF585" s="74">
        <v>9</v>
      </c>
      <c r="AG585" s="74">
        <v>9</v>
      </c>
      <c r="AH585" s="74">
        <v>6</v>
      </c>
      <c r="AI585" s="74">
        <v>12</v>
      </c>
      <c r="AJ585" s="74">
        <v>18</v>
      </c>
      <c r="AK585" s="74">
        <v>18</v>
      </c>
      <c r="AL585" s="74">
        <v>18</v>
      </c>
      <c r="AM585" s="74">
        <v>12</v>
      </c>
      <c r="AN585" s="74">
        <v>12</v>
      </c>
      <c r="AO585">
        <v>14</v>
      </c>
      <c r="AP585">
        <v>12</v>
      </c>
      <c r="AQ585">
        <v>15</v>
      </c>
      <c r="AR585">
        <v>6</v>
      </c>
      <c r="AS585">
        <v>18</v>
      </c>
      <c r="AT585">
        <v>18</v>
      </c>
      <c r="AU585">
        <v>18</v>
      </c>
      <c r="AV585">
        <v>12</v>
      </c>
      <c r="AW585">
        <v>12</v>
      </c>
      <c r="AX585">
        <v>12</v>
      </c>
      <c r="AY585">
        <v>15</v>
      </c>
      <c r="AZ585">
        <v>6</v>
      </c>
    </row>
    <row r="586" spans="1:52" ht="16.5" x14ac:dyDescent="0.2">
      <c r="A586" s="74">
        <v>10582</v>
      </c>
      <c r="B586" s="74" t="s">
        <v>2701</v>
      </c>
      <c r="C586" s="74" t="s">
        <v>2114</v>
      </c>
      <c r="D586" s="74">
        <v>15</v>
      </c>
      <c r="E586" s="74">
        <v>15</v>
      </c>
      <c r="F586" s="74">
        <v>15</v>
      </c>
      <c r="G586" s="74">
        <v>15</v>
      </c>
      <c r="H586" s="74">
        <v>12</v>
      </c>
      <c r="I586" s="74">
        <v>15</v>
      </c>
      <c r="J586" s="74">
        <v>15</v>
      </c>
      <c r="K586" s="74">
        <v>15</v>
      </c>
      <c r="L586" s="74">
        <v>15</v>
      </c>
      <c r="M586" s="74">
        <v>12</v>
      </c>
      <c r="N586" s="74">
        <v>9</v>
      </c>
      <c r="O586" s="74">
        <v>21</v>
      </c>
      <c r="P586" s="74">
        <v>18</v>
      </c>
      <c r="Q586" s="74">
        <v>18</v>
      </c>
      <c r="R586" s="74">
        <v>12</v>
      </c>
      <c r="S586" s="74">
        <v>12</v>
      </c>
      <c r="T586" s="74">
        <v>9</v>
      </c>
      <c r="U586" s="74">
        <v>6</v>
      </c>
      <c r="V586" s="74">
        <v>21</v>
      </c>
      <c r="W586" s="74">
        <v>9</v>
      </c>
      <c r="X586" s="74">
        <v>18</v>
      </c>
      <c r="Y586" s="74">
        <v>9</v>
      </c>
      <c r="Z586" s="74">
        <v>9</v>
      </c>
      <c r="AA586" s="74">
        <v>6</v>
      </c>
      <c r="AB586" s="74">
        <v>6</v>
      </c>
      <c r="AC586" s="74">
        <v>21</v>
      </c>
      <c r="AD586" s="74">
        <v>9</v>
      </c>
      <c r="AE586" s="74">
        <v>18</v>
      </c>
      <c r="AF586" s="74">
        <v>9</v>
      </c>
      <c r="AG586" s="74">
        <v>9</v>
      </c>
      <c r="AH586" s="74">
        <v>6</v>
      </c>
      <c r="AI586" s="74">
        <v>12</v>
      </c>
      <c r="AJ586" s="74">
        <v>18</v>
      </c>
      <c r="AK586" s="74">
        <v>18</v>
      </c>
      <c r="AL586" s="74">
        <v>18</v>
      </c>
      <c r="AM586" s="74">
        <v>12</v>
      </c>
      <c r="AN586" s="74">
        <v>12</v>
      </c>
      <c r="AO586">
        <v>15</v>
      </c>
      <c r="AP586">
        <v>12</v>
      </c>
      <c r="AQ586">
        <v>15</v>
      </c>
      <c r="AR586">
        <v>6</v>
      </c>
      <c r="AS586">
        <v>18</v>
      </c>
      <c r="AT586">
        <v>18</v>
      </c>
      <c r="AU586">
        <v>18</v>
      </c>
      <c r="AV586">
        <v>12</v>
      </c>
      <c r="AW586">
        <v>12</v>
      </c>
      <c r="AX586">
        <v>12</v>
      </c>
      <c r="AY586">
        <v>15</v>
      </c>
      <c r="AZ586">
        <v>6</v>
      </c>
    </row>
    <row r="587" spans="1:52" ht="16.5" x14ac:dyDescent="0.2">
      <c r="A587" s="74">
        <v>10583</v>
      </c>
      <c r="B587" s="74" t="s">
        <v>2702</v>
      </c>
      <c r="C587" s="74" t="s">
        <v>2120</v>
      </c>
      <c r="D587" s="74">
        <v>15</v>
      </c>
      <c r="E587" s="74">
        <v>15</v>
      </c>
      <c r="F587" s="74">
        <v>15</v>
      </c>
      <c r="G587" s="74">
        <v>15</v>
      </c>
      <c r="H587" s="74">
        <v>12</v>
      </c>
      <c r="I587" s="74">
        <v>15</v>
      </c>
      <c r="J587" s="74">
        <v>15</v>
      </c>
      <c r="K587" s="74">
        <v>15</v>
      </c>
      <c r="L587" s="74">
        <v>15</v>
      </c>
      <c r="M587" s="74">
        <v>12</v>
      </c>
      <c r="N587" s="74">
        <v>9</v>
      </c>
      <c r="O587" s="74">
        <v>21</v>
      </c>
      <c r="P587" s="74">
        <v>18</v>
      </c>
      <c r="Q587" s="74">
        <v>18</v>
      </c>
      <c r="R587" s="74">
        <v>12</v>
      </c>
      <c r="S587" s="74">
        <v>12</v>
      </c>
      <c r="T587" s="74">
        <v>9</v>
      </c>
      <c r="U587" s="74">
        <v>6</v>
      </c>
      <c r="V587" s="74">
        <v>21</v>
      </c>
      <c r="W587" s="74">
        <v>9</v>
      </c>
      <c r="X587" s="74">
        <v>18</v>
      </c>
      <c r="Y587" s="74">
        <v>9</v>
      </c>
      <c r="Z587" s="74">
        <v>9</v>
      </c>
      <c r="AA587" s="74">
        <v>6</v>
      </c>
      <c r="AB587" s="74">
        <v>6</v>
      </c>
      <c r="AC587" s="74">
        <v>21</v>
      </c>
      <c r="AD587" s="74">
        <v>9</v>
      </c>
      <c r="AE587" s="74">
        <v>18</v>
      </c>
      <c r="AF587" s="74">
        <v>9</v>
      </c>
      <c r="AG587" s="74">
        <v>9</v>
      </c>
      <c r="AH587" s="74">
        <v>6</v>
      </c>
      <c r="AI587" s="74">
        <v>12</v>
      </c>
      <c r="AJ587" s="74">
        <v>18</v>
      </c>
      <c r="AK587" s="74">
        <v>18</v>
      </c>
      <c r="AL587" s="74">
        <v>18</v>
      </c>
      <c r="AM587" s="74">
        <v>12</v>
      </c>
      <c r="AN587" s="74">
        <v>12</v>
      </c>
      <c r="AO587">
        <v>15</v>
      </c>
      <c r="AP587">
        <v>12</v>
      </c>
      <c r="AQ587">
        <v>15</v>
      </c>
      <c r="AR587">
        <v>6</v>
      </c>
      <c r="AS587">
        <v>18</v>
      </c>
      <c r="AT587">
        <v>18</v>
      </c>
      <c r="AU587">
        <v>18</v>
      </c>
      <c r="AV587">
        <v>12</v>
      </c>
      <c r="AW587">
        <v>12</v>
      </c>
      <c r="AX587">
        <v>13</v>
      </c>
      <c r="AY587">
        <v>15</v>
      </c>
      <c r="AZ587">
        <v>6</v>
      </c>
    </row>
    <row r="588" spans="1:52" ht="16.5" x14ac:dyDescent="0.2">
      <c r="A588" s="74">
        <v>10584</v>
      </c>
      <c r="B588" s="74" t="s">
        <v>2703</v>
      </c>
      <c r="C588" s="74" t="s">
        <v>2120</v>
      </c>
      <c r="D588" s="74">
        <v>15</v>
      </c>
      <c r="E588" s="74">
        <v>15</v>
      </c>
      <c r="F588" s="74">
        <v>15</v>
      </c>
      <c r="G588" s="74">
        <v>15</v>
      </c>
      <c r="H588" s="74">
        <v>12</v>
      </c>
      <c r="I588" s="74">
        <v>15</v>
      </c>
      <c r="J588" s="74">
        <v>15</v>
      </c>
      <c r="K588" s="74">
        <v>15</v>
      </c>
      <c r="L588" s="74">
        <v>15</v>
      </c>
      <c r="M588" s="74">
        <v>12</v>
      </c>
      <c r="N588" s="74">
        <v>9</v>
      </c>
      <c r="O588" s="74">
        <v>21</v>
      </c>
      <c r="P588" s="74">
        <v>18</v>
      </c>
      <c r="Q588" s="74">
        <v>18</v>
      </c>
      <c r="R588" s="74">
        <v>12</v>
      </c>
      <c r="S588" s="74">
        <v>12</v>
      </c>
      <c r="T588" s="74">
        <v>9</v>
      </c>
      <c r="U588" s="74">
        <v>6</v>
      </c>
      <c r="V588" s="74">
        <v>21</v>
      </c>
      <c r="W588" s="74">
        <v>9</v>
      </c>
      <c r="X588" s="74">
        <v>18</v>
      </c>
      <c r="Y588" s="74">
        <v>9</v>
      </c>
      <c r="Z588" s="74">
        <v>9</v>
      </c>
      <c r="AA588" s="74">
        <v>6</v>
      </c>
      <c r="AB588" s="74">
        <v>6</v>
      </c>
      <c r="AC588" s="74">
        <v>21</v>
      </c>
      <c r="AD588" s="74">
        <v>9</v>
      </c>
      <c r="AE588" s="74">
        <v>18</v>
      </c>
      <c r="AF588" s="74">
        <v>9</v>
      </c>
      <c r="AG588" s="74">
        <v>9</v>
      </c>
      <c r="AH588" s="74">
        <v>6</v>
      </c>
      <c r="AI588" s="74">
        <v>12</v>
      </c>
      <c r="AJ588" s="74">
        <v>18</v>
      </c>
      <c r="AK588" s="74">
        <v>18</v>
      </c>
      <c r="AL588" s="74">
        <v>18</v>
      </c>
      <c r="AM588" s="74">
        <v>12</v>
      </c>
      <c r="AN588" s="74">
        <v>12</v>
      </c>
      <c r="AO588">
        <v>15</v>
      </c>
      <c r="AP588">
        <v>12</v>
      </c>
      <c r="AQ588">
        <v>15</v>
      </c>
      <c r="AR588">
        <v>6</v>
      </c>
      <c r="AS588">
        <v>18</v>
      </c>
      <c r="AT588">
        <v>18</v>
      </c>
      <c r="AU588">
        <v>18</v>
      </c>
      <c r="AV588">
        <v>12</v>
      </c>
      <c r="AW588">
        <v>12</v>
      </c>
      <c r="AX588">
        <v>14</v>
      </c>
      <c r="AY588">
        <v>15</v>
      </c>
      <c r="AZ588">
        <v>6</v>
      </c>
    </row>
    <row r="589" spans="1:52" ht="16.5" x14ac:dyDescent="0.2">
      <c r="A589" s="74">
        <v>10585</v>
      </c>
      <c r="B589" s="74" t="s">
        <v>2704</v>
      </c>
      <c r="C589" s="74" t="s">
        <v>2120</v>
      </c>
      <c r="D589" s="74">
        <v>15</v>
      </c>
      <c r="E589" s="74">
        <v>15</v>
      </c>
      <c r="F589" s="74">
        <v>15</v>
      </c>
      <c r="G589" s="74">
        <v>15</v>
      </c>
      <c r="H589" s="74">
        <v>12</v>
      </c>
      <c r="I589" s="74">
        <v>15</v>
      </c>
      <c r="J589" s="74">
        <v>15</v>
      </c>
      <c r="K589" s="74">
        <v>15</v>
      </c>
      <c r="L589" s="74">
        <v>15</v>
      </c>
      <c r="M589" s="74">
        <v>12</v>
      </c>
      <c r="N589" s="74">
        <v>9</v>
      </c>
      <c r="O589" s="74">
        <v>21</v>
      </c>
      <c r="P589" s="74">
        <v>18</v>
      </c>
      <c r="Q589" s="74">
        <v>18</v>
      </c>
      <c r="R589" s="74">
        <v>12</v>
      </c>
      <c r="S589" s="74">
        <v>12</v>
      </c>
      <c r="T589" s="74">
        <v>9</v>
      </c>
      <c r="U589" s="74">
        <v>6</v>
      </c>
      <c r="V589" s="74">
        <v>21</v>
      </c>
      <c r="W589" s="74">
        <v>9</v>
      </c>
      <c r="X589" s="74">
        <v>18</v>
      </c>
      <c r="Y589" s="74">
        <v>9</v>
      </c>
      <c r="Z589" s="74">
        <v>9</v>
      </c>
      <c r="AA589" s="74">
        <v>6</v>
      </c>
      <c r="AB589" s="74">
        <v>6</v>
      </c>
      <c r="AC589" s="74">
        <v>21</v>
      </c>
      <c r="AD589" s="74">
        <v>9</v>
      </c>
      <c r="AE589" s="74">
        <v>18</v>
      </c>
      <c r="AF589" s="74">
        <v>9</v>
      </c>
      <c r="AG589" s="74">
        <v>9</v>
      </c>
      <c r="AH589" s="74">
        <v>6</v>
      </c>
      <c r="AI589" s="74">
        <v>12</v>
      </c>
      <c r="AJ589" s="74">
        <v>18</v>
      </c>
      <c r="AK589" s="74">
        <v>18</v>
      </c>
      <c r="AL589" s="74">
        <v>18</v>
      </c>
      <c r="AM589" s="74">
        <v>12</v>
      </c>
      <c r="AN589" s="74">
        <v>12</v>
      </c>
      <c r="AO589">
        <v>15</v>
      </c>
      <c r="AP589">
        <v>12</v>
      </c>
      <c r="AQ589">
        <v>15</v>
      </c>
      <c r="AR589">
        <v>6</v>
      </c>
      <c r="AS589">
        <v>18</v>
      </c>
      <c r="AT589">
        <v>18</v>
      </c>
      <c r="AU589">
        <v>18</v>
      </c>
      <c r="AV589">
        <v>12</v>
      </c>
      <c r="AW589">
        <v>12</v>
      </c>
      <c r="AX589">
        <v>15</v>
      </c>
      <c r="AY589">
        <v>15</v>
      </c>
      <c r="AZ589">
        <v>6</v>
      </c>
    </row>
    <row r="590" spans="1:52" ht="16.5" x14ac:dyDescent="0.2">
      <c r="A590" s="74">
        <v>10586</v>
      </c>
      <c r="B590" s="74" t="s">
        <v>2705</v>
      </c>
      <c r="C590" s="74" t="s">
        <v>3492</v>
      </c>
      <c r="D590" s="74">
        <v>15</v>
      </c>
      <c r="E590" s="74">
        <v>15</v>
      </c>
      <c r="F590" s="74">
        <v>15</v>
      </c>
      <c r="G590" s="74">
        <v>15</v>
      </c>
      <c r="H590" s="74">
        <v>12</v>
      </c>
      <c r="I590" s="74">
        <v>15</v>
      </c>
      <c r="J590" s="74">
        <v>15</v>
      </c>
      <c r="K590" s="74">
        <v>15</v>
      </c>
      <c r="L590" s="74">
        <v>15</v>
      </c>
      <c r="M590" s="74">
        <v>12</v>
      </c>
      <c r="N590" s="74">
        <v>9</v>
      </c>
      <c r="O590" s="74">
        <v>21</v>
      </c>
      <c r="P590" s="74">
        <v>18</v>
      </c>
      <c r="Q590" s="74">
        <v>18</v>
      </c>
      <c r="R590" s="74">
        <v>12</v>
      </c>
      <c r="S590" s="74">
        <v>12</v>
      </c>
      <c r="T590" s="74">
        <v>9</v>
      </c>
      <c r="U590" s="74">
        <v>6</v>
      </c>
      <c r="V590" s="74">
        <v>21</v>
      </c>
      <c r="W590" s="74">
        <v>9</v>
      </c>
      <c r="X590" s="74">
        <v>18</v>
      </c>
      <c r="Y590" s="74">
        <v>9</v>
      </c>
      <c r="Z590" s="74">
        <v>9</v>
      </c>
      <c r="AA590" s="74">
        <v>6</v>
      </c>
      <c r="AB590" s="74">
        <v>6</v>
      </c>
      <c r="AC590" s="74">
        <v>21</v>
      </c>
      <c r="AD590" s="74">
        <v>9</v>
      </c>
      <c r="AE590" s="74">
        <v>18</v>
      </c>
      <c r="AF590" s="74">
        <v>9</v>
      </c>
      <c r="AG590" s="74">
        <v>9</v>
      </c>
      <c r="AH590" s="74">
        <v>6</v>
      </c>
      <c r="AI590" s="74">
        <v>12</v>
      </c>
      <c r="AJ590" s="74">
        <v>18</v>
      </c>
      <c r="AK590" s="74">
        <v>18</v>
      </c>
      <c r="AL590" s="74">
        <v>18</v>
      </c>
      <c r="AM590" s="74">
        <v>12</v>
      </c>
      <c r="AN590" s="74">
        <v>12</v>
      </c>
      <c r="AO590">
        <v>15</v>
      </c>
      <c r="AP590">
        <v>13</v>
      </c>
      <c r="AQ590">
        <v>15</v>
      </c>
      <c r="AR590">
        <v>6</v>
      </c>
      <c r="AS590">
        <v>18</v>
      </c>
      <c r="AT590">
        <v>18</v>
      </c>
      <c r="AU590">
        <v>18</v>
      </c>
      <c r="AV590">
        <v>12</v>
      </c>
      <c r="AW590">
        <v>12</v>
      </c>
      <c r="AX590">
        <v>15</v>
      </c>
      <c r="AY590">
        <v>15</v>
      </c>
      <c r="AZ590">
        <v>6</v>
      </c>
    </row>
    <row r="591" spans="1:52" ht="16.5" x14ac:dyDescent="0.2">
      <c r="A591" s="74">
        <v>10587</v>
      </c>
      <c r="B591" s="74" t="s">
        <v>2706</v>
      </c>
      <c r="C591" s="74" t="s">
        <v>3492</v>
      </c>
      <c r="D591" s="74">
        <v>15</v>
      </c>
      <c r="E591" s="74">
        <v>15</v>
      </c>
      <c r="F591" s="74">
        <v>15</v>
      </c>
      <c r="G591" s="74">
        <v>15</v>
      </c>
      <c r="H591" s="74">
        <v>12</v>
      </c>
      <c r="I591" s="74">
        <v>15</v>
      </c>
      <c r="J591" s="74">
        <v>15</v>
      </c>
      <c r="K591" s="74">
        <v>15</v>
      </c>
      <c r="L591" s="74">
        <v>15</v>
      </c>
      <c r="M591" s="74">
        <v>12</v>
      </c>
      <c r="N591" s="74">
        <v>9</v>
      </c>
      <c r="O591" s="74">
        <v>21</v>
      </c>
      <c r="P591" s="74">
        <v>18</v>
      </c>
      <c r="Q591" s="74">
        <v>18</v>
      </c>
      <c r="R591" s="74">
        <v>12</v>
      </c>
      <c r="S591" s="74">
        <v>12</v>
      </c>
      <c r="T591" s="74">
        <v>9</v>
      </c>
      <c r="U591" s="74">
        <v>6</v>
      </c>
      <c r="V591" s="74">
        <v>21</v>
      </c>
      <c r="W591" s="74">
        <v>9</v>
      </c>
      <c r="X591" s="74">
        <v>18</v>
      </c>
      <c r="Y591" s="74">
        <v>9</v>
      </c>
      <c r="Z591" s="74">
        <v>9</v>
      </c>
      <c r="AA591" s="74">
        <v>6</v>
      </c>
      <c r="AB591" s="74">
        <v>6</v>
      </c>
      <c r="AC591" s="74">
        <v>21</v>
      </c>
      <c r="AD591" s="74">
        <v>9</v>
      </c>
      <c r="AE591" s="74">
        <v>18</v>
      </c>
      <c r="AF591" s="74">
        <v>9</v>
      </c>
      <c r="AG591" s="74">
        <v>9</v>
      </c>
      <c r="AH591" s="74">
        <v>6</v>
      </c>
      <c r="AI591" s="74">
        <v>12</v>
      </c>
      <c r="AJ591" s="74">
        <v>18</v>
      </c>
      <c r="AK591" s="74">
        <v>18</v>
      </c>
      <c r="AL591" s="74">
        <v>18</v>
      </c>
      <c r="AM591" s="74">
        <v>12</v>
      </c>
      <c r="AN591" s="74">
        <v>12</v>
      </c>
      <c r="AO591">
        <v>15</v>
      </c>
      <c r="AP591">
        <v>14</v>
      </c>
      <c r="AQ591">
        <v>15</v>
      </c>
      <c r="AR591">
        <v>6</v>
      </c>
      <c r="AS591">
        <v>18</v>
      </c>
      <c r="AT591">
        <v>18</v>
      </c>
      <c r="AU591">
        <v>18</v>
      </c>
      <c r="AV591">
        <v>12</v>
      </c>
      <c r="AW591">
        <v>12</v>
      </c>
      <c r="AX591">
        <v>15</v>
      </c>
      <c r="AY591">
        <v>15</v>
      </c>
      <c r="AZ591">
        <v>6</v>
      </c>
    </row>
    <row r="592" spans="1:52" ht="16.5" x14ac:dyDescent="0.2">
      <c r="A592" s="74">
        <v>10588</v>
      </c>
      <c r="B592" s="74" t="s">
        <v>2707</v>
      </c>
      <c r="C592" s="74" t="s">
        <v>3492</v>
      </c>
      <c r="D592" s="74">
        <v>15</v>
      </c>
      <c r="E592" s="74">
        <v>15</v>
      </c>
      <c r="F592" s="74">
        <v>15</v>
      </c>
      <c r="G592" s="74">
        <v>15</v>
      </c>
      <c r="H592" s="74">
        <v>12</v>
      </c>
      <c r="I592" s="74">
        <v>15</v>
      </c>
      <c r="J592" s="74">
        <v>15</v>
      </c>
      <c r="K592" s="74">
        <v>15</v>
      </c>
      <c r="L592" s="74">
        <v>15</v>
      </c>
      <c r="M592" s="74">
        <v>12</v>
      </c>
      <c r="N592" s="74">
        <v>9</v>
      </c>
      <c r="O592" s="74">
        <v>21</v>
      </c>
      <c r="P592" s="74">
        <v>18</v>
      </c>
      <c r="Q592" s="74">
        <v>18</v>
      </c>
      <c r="R592" s="74">
        <v>12</v>
      </c>
      <c r="S592" s="74">
        <v>12</v>
      </c>
      <c r="T592" s="74">
        <v>9</v>
      </c>
      <c r="U592" s="74">
        <v>6</v>
      </c>
      <c r="V592" s="74">
        <v>21</v>
      </c>
      <c r="W592" s="74">
        <v>9</v>
      </c>
      <c r="X592" s="74">
        <v>18</v>
      </c>
      <c r="Y592" s="74">
        <v>9</v>
      </c>
      <c r="Z592" s="74">
        <v>9</v>
      </c>
      <c r="AA592" s="74">
        <v>6</v>
      </c>
      <c r="AB592" s="74">
        <v>6</v>
      </c>
      <c r="AC592" s="74">
        <v>21</v>
      </c>
      <c r="AD592" s="74">
        <v>9</v>
      </c>
      <c r="AE592" s="74">
        <v>18</v>
      </c>
      <c r="AF592" s="74">
        <v>9</v>
      </c>
      <c r="AG592" s="74">
        <v>9</v>
      </c>
      <c r="AH592" s="74">
        <v>6</v>
      </c>
      <c r="AI592" s="74">
        <v>12</v>
      </c>
      <c r="AJ592" s="74">
        <v>18</v>
      </c>
      <c r="AK592" s="74">
        <v>18</v>
      </c>
      <c r="AL592" s="74">
        <v>18</v>
      </c>
      <c r="AM592" s="74">
        <v>12</v>
      </c>
      <c r="AN592" s="74">
        <v>12</v>
      </c>
      <c r="AO592">
        <v>15</v>
      </c>
      <c r="AP592">
        <v>15</v>
      </c>
      <c r="AQ592">
        <v>15</v>
      </c>
      <c r="AR592">
        <v>6</v>
      </c>
      <c r="AS592">
        <v>18</v>
      </c>
      <c r="AT592">
        <v>18</v>
      </c>
      <c r="AU592">
        <v>18</v>
      </c>
      <c r="AV592">
        <v>12</v>
      </c>
      <c r="AW592">
        <v>12</v>
      </c>
      <c r="AX592">
        <v>15</v>
      </c>
      <c r="AY592">
        <v>15</v>
      </c>
      <c r="AZ592">
        <v>6</v>
      </c>
    </row>
    <row r="593" spans="1:52" ht="16.5" x14ac:dyDescent="0.2">
      <c r="A593" s="74">
        <v>10589</v>
      </c>
      <c r="B593" s="74" t="s">
        <v>2708</v>
      </c>
      <c r="C593" s="74" t="s">
        <v>2096</v>
      </c>
      <c r="D593" s="74">
        <v>15</v>
      </c>
      <c r="E593" s="74">
        <v>15</v>
      </c>
      <c r="F593" s="74">
        <v>15</v>
      </c>
      <c r="G593" s="74">
        <v>15</v>
      </c>
      <c r="H593" s="74">
        <v>12</v>
      </c>
      <c r="I593" s="74">
        <v>15</v>
      </c>
      <c r="J593" s="74">
        <v>15</v>
      </c>
      <c r="K593" s="74">
        <v>15</v>
      </c>
      <c r="L593" s="74">
        <v>15</v>
      </c>
      <c r="M593" s="74">
        <v>12</v>
      </c>
      <c r="N593" s="74">
        <v>9</v>
      </c>
      <c r="O593" s="74">
        <v>21</v>
      </c>
      <c r="P593" s="74">
        <v>18</v>
      </c>
      <c r="Q593" s="74">
        <v>18</v>
      </c>
      <c r="R593" s="74">
        <v>13</v>
      </c>
      <c r="S593" s="74">
        <v>12</v>
      </c>
      <c r="T593" s="74">
        <v>9</v>
      </c>
      <c r="U593" s="74">
        <v>6</v>
      </c>
      <c r="V593" s="74">
        <v>21</v>
      </c>
      <c r="W593" s="74">
        <v>9</v>
      </c>
      <c r="X593" s="74">
        <v>18</v>
      </c>
      <c r="Y593" s="74">
        <v>9</v>
      </c>
      <c r="Z593" s="74">
        <v>9</v>
      </c>
      <c r="AA593" s="74">
        <v>6</v>
      </c>
      <c r="AB593" s="74">
        <v>6</v>
      </c>
      <c r="AC593" s="74">
        <v>21</v>
      </c>
      <c r="AD593" s="74">
        <v>9</v>
      </c>
      <c r="AE593" s="74">
        <v>18</v>
      </c>
      <c r="AF593" s="74">
        <v>9</v>
      </c>
      <c r="AG593" s="74">
        <v>9</v>
      </c>
      <c r="AH593" s="74">
        <v>6</v>
      </c>
      <c r="AI593" s="74">
        <v>12</v>
      </c>
      <c r="AJ593" s="74">
        <v>18</v>
      </c>
      <c r="AK593" s="74">
        <v>18</v>
      </c>
      <c r="AL593" s="74">
        <v>18</v>
      </c>
      <c r="AM593" s="74">
        <v>12</v>
      </c>
      <c r="AN593" s="74">
        <v>12</v>
      </c>
      <c r="AO593">
        <v>15</v>
      </c>
      <c r="AP593">
        <v>15</v>
      </c>
      <c r="AQ593">
        <v>15</v>
      </c>
      <c r="AR593">
        <v>6</v>
      </c>
      <c r="AS593">
        <v>18</v>
      </c>
      <c r="AT593">
        <v>18</v>
      </c>
      <c r="AU593">
        <v>18</v>
      </c>
      <c r="AV593">
        <v>12</v>
      </c>
      <c r="AW593">
        <v>12</v>
      </c>
      <c r="AX593">
        <v>15</v>
      </c>
      <c r="AY593">
        <v>15</v>
      </c>
      <c r="AZ593">
        <v>6</v>
      </c>
    </row>
    <row r="594" spans="1:52" ht="16.5" x14ac:dyDescent="0.2">
      <c r="A594" s="74">
        <v>10590</v>
      </c>
      <c r="B594" s="74" t="s">
        <v>2709</v>
      </c>
      <c r="C594" s="74" t="s">
        <v>2096</v>
      </c>
      <c r="D594" s="74">
        <v>15</v>
      </c>
      <c r="E594" s="74">
        <v>15</v>
      </c>
      <c r="F594" s="74">
        <v>15</v>
      </c>
      <c r="G594" s="74">
        <v>15</v>
      </c>
      <c r="H594" s="74">
        <v>12</v>
      </c>
      <c r="I594" s="74">
        <v>15</v>
      </c>
      <c r="J594" s="74">
        <v>15</v>
      </c>
      <c r="K594" s="74">
        <v>15</v>
      </c>
      <c r="L594" s="74">
        <v>15</v>
      </c>
      <c r="M594" s="74">
        <v>12</v>
      </c>
      <c r="N594" s="74">
        <v>9</v>
      </c>
      <c r="O594" s="74">
        <v>21</v>
      </c>
      <c r="P594" s="74">
        <v>18</v>
      </c>
      <c r="Q594" s="74">
        <v>18</v>
      </c>
      <c r="R594" s="74">
        <v>14</v>
      </c>
      <c r="S594" s="74">
        <v>12</v>
      </c>
      <c r="T594" s="74">
        <v>9</v>
      </c>
      <c r="U594" s="74">
        <v>6</v>
      </c>
      <c r="V594" s="74">
        <v>21</v>
      </c>
      <c r="W594" s="74">
        <v>9</v>
      </c>
      <c r="X594" s="74">
        <v>18</v>
      </c>
      <c r="Y594" s="74">
        <v>9</v>
      </c>
      <c r="Z594" s="74">
        <v>9</v>
      </c>
      <c r="AA594" s="74">
        <v>6</v>
      </c>
      <c r="AB594" s="74">
        <v>6</v>
      </c>
      <c r="AC594" s="74">
        <v>21</v>
      </c>
      <c r="AD594" s="74">
        <v>9</v>
      </c>
      <c r="AE594" s="74">
        <v>18</v>
      </c>
      <c r="AF594" s="74">
        <v>9</v>
      </c>
      <c r="AG594" s="74">
        <v>9</v>
      </c>
      <c r="AH594" s="74">
        <v>6</v>
      </c>
      <c r="AI594" s="74">
        <v>12</v>
      </c>
      <c r="AJ594" s="74">
        <v>18</v>
      </c>
      <c r="AK594" s="74">
        <v>18</v>
      </c>
      <c r="AL594" s="74">
        <v>18</v>
      </c>
      <c r="AM594" s="74">
        <v>12</v>
      </c>
      <c r="AN594" s="74">
        <v>12</v>
      </c>
      <c r="AO594">
        <v>15</v>
      </c>
      <c r="AP594">
        <v>15</v>
      </c>
      <c r="AQ594">
        <v>15</v>
      </c>
      <c r="AR594">
        <v>6</v>
      </c>
      <c r="AS594">
        <v>18</v>
      </c>
      <c r="AT594">
        <v>18</v>
      </c>
      <c r="AU594">
        <v>18</v>
      </c>
      <c r="AV594">
        <v>12</v>
      </c>
      <c r="AW594">
        <v>12</v>
      </c>
      <c r="AX594">
        <v>15</v>
      </c>
      <c r="AY594">
        <v>15</v>
      </c>
      <c r="AZ594">
        <v>6</v>
      </c>
    </row>
    <row r="595" spans="1:52" ht="16.5" x14ac:dyDescent="0.2">
      <c r="A595" s="74">
        <v>10591</v>
      </c>
      <c r="B595" s="74" t="s">
        <v>2710</v>
      </c>
      <c r="C595" s="74" t="s">
        <v>2096</v>
      </c>
      <c r="D595" s="74">
        <v>15</v>
      </c>
      <c r="E595" s="74">
        <v>15</v>
      </c>
      <c r="F595" s="74">
        <v>15</v>
      </c>
      <c r="G595" s="74">
        <v>15</v>
      </c>
      <c r="H595" s="74">
        <v>12</v>
      </c>
      <c r="I595" s="74">
        <v>15</v>
      </c>
      <c r="J595" s="74">
        <v>15</v>
      </c>
      <c r="K595" s="74">
        <v>15</v>
      </c>
      <c r="L595" s="74">
        <v>15</v>
      </c>
      <c r="M595" s="74">
        <v>12</v>
      </c>
      <c r="N595" s="74">
        <v>9</v>
      </c>
      <c r="O595" s="74">
        <v>21</v>
      </c>
      <c r="P595" s="74">
        <v>18</v>
      </c>
      <c r="Q595" s="74">
        <v>18</v>
      </c>
      <c r="R595" s="74">
        <v>15</v>
      </c>
      <c r="S595" s="74">
        <v>12</v>
      </c>
      <c r="T595" s="74">
        <v>9</v>
      </c>
      <c r="U595" s="74">
        <v>6</v>
      </c>
      <c r="V595" s="74">
        <v>21</v>
      </c>
      <c r="W595" s="74">
        <v>9</v>
      </c>
      <c r="X595" s="74">
        <v>18</v>
      </c>
      <c r="Y595" s="74">
        <v>9</v>
      </c>
      <c r="Z595" s="74">
        <v>9</v>
      </c>
      <c r="AA595" s="74">
        <v>6</v>
      </c>
      <c r="AB595" s="74">
        <v>6</v>
      </c>
      <c r="AC595" s="74">
        <v>21</v>
      </c>
      <c r="AD595" s="74">
        <v>9</v>
      </c>
      <c r="AE595" s="74">
        <v>18</v>
      </c>
      <c r="AF595" s="74">
        <v>9</v>
      </c>
      <c r="AG595" s="74">
        <v>9</v>
      </c>
      <c r="AH595" s="74">
        <v>6</v>
      </c>
      <c r="AI595" s="74">
        <v>12</v>
      </c>
      <c r="AJ595" s="74">
        <v>18</v>
      </c>
      <c r="AK595" s="74">
        <v>18</v>
      </c>
      <c r="AL595" s="74">
        <v>18</v>
      </c>
      <c r="AM595" s="74">
        <v>12</v>
      </c>
      <c r="AN595" s="74">
        <v>12</v>
      </c>
      <c r="AO595">
        <v>15</v>
      </c>
      <c r="AP595">
        <v>15</v>
      </c>
      <c r="AQ595">
        <v>15</v>
      </c>
      <c r="AR595">
        <v>6</v>
      </c>
      <c r="AS595">
        <v>18</v>
      </c>
      <c r="AT595">
        <v>18</v>
      </c>
      <c r="AU595">
        <v>18</v>
      </c>
      <c r="AV595">
        <v>12</v>
      </c>
      <c r="AW595">
        <v>12</v>
      </c>
      <c r="AX595">
        <v>15</v>
      </c>
      <c r="AY595">
        <v>15</v>
      </c>
      <c r="AZ595">
        <v>6</v>
      </c>
    </row>
    <row r="596" spans="1:52" ht="16.5" x14ac:dyDescent="0.2">
      <c r="A596" s="74">
        <v>10592</v>
      </c>
      <c r="B596" s="74" t="s">
        <v>2711</v>
      </c>
      <c r="C596" s="74" t="s">
        <v>3489</v>
      </c>
      <c r="D596" s="74">
        <v>15</v>
      </c>
      <c r="E596" s="74">
        <v>15</v>
      </c>
      <c r="F596" s="74">
        <v>15</v>
      </c>
      <c r="G596" s="74">
        <v>15</v>
      </c>
      <c r="H596" s="74">
        <v>12</v>
      </c>
      <c r="I596" s="74">
        <v>15</v>
      </c>
      <c r="J596" s="74">
        <v>15</v>
      </c>
      <c r="K596" s="74">
        <v>15</v>
      </c>
      <c r="L596" s="74">
        <v>15</v>
      </c>
      <c r="M596" s="74">
        <v>12</v>
      </c>
      <c r="N596" s="74">
        <v>9</v>
      </c>
      <c r="O596" s="74">
        <v>21</v>
      </c>
      <c r="P596" s="74">
        <v>18</v>
      </c>
      <c r="Q596" s="74">
        <v>18</v>
      </c>
      <c r="R596" s="74">
        <v>15</v>
      </c>
      <c r="S596" s="74">
        <v>13</v>
      </c>
      <c r="T596" s="74">
        <v>9</v>
      </c>
      <c r="U596" s="74">
        <v>6</v>
      </c>
      <c r="V596" s="74">
        <v>21</v>
      </c>
      <c r="W596" s="74">
        <v>9</v>
      </c>
      <c r="X596" s="74">
        <v>18</v>
      </c>
      <c r="Y596" s="74">
        <v>9</v>
      </c>
      <c r="Z596" s="74">
        <v>9</v>
      </c>
      <c r="AA596" s="74">
        <v>6</v>
      </c>
      <c r="AB596" s="74">
        <v>6</v>
      </c>
      <c r="AC596" s="74">
        <v>21</v>
      </c>
      <c r="AD596" s="74">
        <v>9</v>
      </c>
      <c r="AE596" s="74">
        <v>18</v>
      </c>
      <c r="AF596" s="74">
        <v>9</v>
      </c>
      <c r="AG596" s="74">
        <v>9</v>
      </c>
      <c r="AH596" s="74">
        <v>6</v>
      </c>
      <c r="AI596" s="74">
        <v>12</v>
      </c>
      <c r="AJ596" s="74">
        <v>18</v>
      </c>
      <c r="AK596" s="74">
        <v>18</v>
      </c>
      <c r="AL596" s="74">
        <v>18</v>
      </c>
      <c r="AM596" s="74">
        <v>12</v>
      </c>
      <c r="AN596" s="74">
        <v>12</v>
      </c>
      <c r="AO596">
        <v>15</v>
      </c>
      <c r="AP596">
        <v>15</v>
      </c>
      <c r="AQ596">
        <v>15</v>
      </c>
      <c r="AR596">
        <v>6</v>
      </c>
      <c r="AS596">
        <v>18</v>
      </c>
      <c r="AT596">
        <v>18</v>
      </c>
      <c r="AU596">
        <v>18</v>
      </c>
      <c r="AV596">
        <v>12</v>
      </c>
      <c r="AW596">
        <v>12</v>
      </c>
      <c r="AX596">
        <v>15</v>
      </c>
      <c r="AY596">
        <v>15</v>
      </c>
      <c r="AZ596">
        <v>6</v>
      </c>
    </row>
    <row r="597" spans="1:52" ht="16.5" x14ac:dyDescent="0.2">
      <c r="A597" s="74">
        <v>10593</v>
      </c>
      <c r="B597" s="74" t="s">
        <v>2712</v>
      </c>
      <c r="C597" s="74" t="s">
        <v>3489</v>
      </c>
      <c r="D597" s="74">
        <v>15</v>
      </c>
      <c r="E597" s="74">
        <v>15</v>
      </c>
      <c r="F597" s="74">
        <v>15</v>
      </c>
      <c r="G597" s="74">
        <v>15</v>
      </c>
      <c r="H597" s="74">
        <v>12</v>
      </c>
      <c r="I597" s="74">
        <v>15</v>
      </c>
      <c r="J597" s="74">
        <v>15</v>
      </c>
      <c r="K597" s="74">
        <v>15</v>
      </c>
      <c r="L597" s="74">
        <v>15</v>
      </c>
      <c r="M597" s="74">
        <v>12</v>
      </c>
      <c r="N597" s="74">
        <v>9</v>
      </c>
      <c r="O597" s="74">
        <v>21</v>
      </c>
      <c r="P597" s="74">
        <v>18</v>
      </c>
      <c r="Q597" s="74">
        <v>18</v>
      </c>
      <c r="R597" s="74">
        <v>15</v>
      </c>
      <c r="S597" s="74">
        <v>14</v>
      </c>
      <c r="T597" s="74">
        <v>9</v>
      </c>
      <c r="U597" s="74">
        <v>6</v>
      </c>
      <c r="V597" s="74">
        <v>21</v>
      </c>
      <c r="W597" s="74">
        <v>9</v>
      </c>
      <c r="X597" s="74">
        <v>18</v>
      </c>
      <c r="Y597" s="74">
        <v>9</v>
      </c>
      <c r="Z597" s="74">
        <v>9</v>
      </c>
      <c r="AA597" s="74">
        <v>6</v>
      </c>
      <c r="AB597" s="74">
        <v>6</v>
      </c>
      <c r="AC597" s="74">
        <v>21</v>
      </c>
      <c r="AD597" s="74">
        <v>9</v>
      </c>
      <c r="AE597" s="74">
        <v>18</v>
      </c>
      <c r="AF597" s="74">
        <v>9</v>
      </c>
      <c r="AG597" s="74">
        <v>9</v>
      </c>
      <c r="AH597" s="74">
        <v>6</v>
      </c>
      <c r="AI597" s="74">
        <v>12</v>
      </c>
      <c r="AJ597" s="74">
        <v>18</v>
      </c>
      <c r="AK597" s="74">
        <v>18</v>
      </c>
      <c r="AL597" s="74">
        <v>18</v>
      </c>
      <c r="AM597" s="74">
        <v>12</v>
      </c>
      <c r="AN597" s="74">
        <v>12</v>
      </c>
      <c r="AO597">
        <v>15</v>
      </c>
      <c r="AP597">
        <v>15</v>
      </c>
      <c r="AQ597">
        <v>15</v>
      </c>
      <c r="AR597">
        <v>6</v>
      </c>
      <c r="AS597">
        <v>18</v>
      </c>
      <c r="AT597">
        <v>18</v>
      </c>
      <c r="AU597">
        <v>18</v>
      </c>
      <c r="AV597">
        <v>12</v>
      </c>
      <c r="AW597">
        <v>12</v>
      </c>
      <c r="AX597">
        <v>15</v>
      </c>
      <c r="AY597">
        <v>15</v>
      </c>
      <c r="AZ597">
        <v>6</v>
      </c>
    </row>
    <row r="598" spans="1:52" ht="16.5" x14ac:dyDescent="0.2">
      <c r="A598" s="74">
        <v>10594</v>
      </c>
      <c r="B598" s="74" t="s">
        <v>2713</v>
      </c>
      <c r="C598" s="74" t="s">
        <v>3489</v>
      </c>
      <c r="D598" s="74">
        <v>15</v>
      </c>
      <c r="E598" s="74">
        <v>15</v>
      </c>
      <c r="F598" s="74">
        <v>15</v>
      </c>
      <c r="G598" s="74">
        <v>15</v>
      </c>
      <c r="H598" s="74">
        <v>12</v>
      </c>
      <c r="I598" s="74">
        <v>15</v>
      </c>
      <c r="J598" s="74">
        <v>15</v>
      </c>
      <c r="K598" s="74">
        <v>15</v>
      </c>
      <c r="L598" s="74">
        <v>15</v>
      </c>
      <c r="M598" s="74">
        <v>12</v>
      </c>
      <c r="N598" s="74">
        <v>9</v>
      </c>
      <c r="O598" s="74">
        <v>21</v>
      </c>
      <c r="P598" s="74">
        <v>18</v>
      </c>
      <c r="Q598" s="74">
        <v>18</v>
      </c>
      <c r="R598" s="74">
        <v>15</v>
      </c>
      <c r="S598" s="74">
        <v>15</v>
      </c>
      <c r="T598" s="74">
        <v>9</v>
      </c>
      <c r="U598" s="74">
        <v>6</v>
      </c>
      <c r="V598" s="74">
        <v>21</v>
      </c>
      <c r="W598" s="74">
        <v>9</v>
      </c>
      <c r="X598" s="74">
        <v>18</v>
      </c>
      <c r="Y598" s="74">
        <v>9</v>
      </c>
      <c r="Z598" s="74">
        <v>9</v>
      </c>
      <c r="AA598" s="74">
        <v>6</v>
      </c>
      <c r="AB598" s="74">
        <v>6</v>
      </c>
      <c r="AC598" s="74">
        <v>21</v>
      </c>
      <c r="AD598" s="74">
        <v>9</v>
      </c>
      <c r="AE598" s="74">
        <v>18</v>
      </c>
      <c r="AF598" s="74">
        <v>9</v>
      </c>
      <c r="AG598" s="74">
        <v>9</v>
      </c>
      <c r="AH598" s="74">
        <v>6</v>
      </c>
      <c r="AI598" s="74">
        <v>12</v>
      </c>
      <c r="AJ598" s="74">
        <v>18</v>
      </c>
      <c r="AK598" s="74">
        <v>18</v>
      </c>
      <c r="AL598" s="74">
        <v>18</v>
      </c>
      <c r="AM598" s="74">
        <v>12</v>
      </c>
      <c r="AN598" s="74">
        <v>12</v>
      </c>
      <c r="AO598">
        <v>15</v>
      </c>
      <c r="AP598">
        <v>15</v>
      </c>
      <c r="AQ598">
        <v>15</v>
      </c>
      <c r="AR598">
        <v>6</v>
      </c>
      <c r="AS598">
        <v>18</v>
      </c>
      <c r="AT598">
        <v>18</v>
      </c>
      <c r="AU598">
        <v>18</v>
      </c>
      <c r="AV598">
        <v>12</v>
      </c>
      <c r="AW598">
        <v>12</v>
      </c>
      <c r="AX598">
        <v>15</v>
      </c>
      <c r="AY598">
        <v>15</v>
      </c>
      <c r="AZ598">
        <v>6</v>
      </c>
    </row>
    <row r="599" spans="1:52" ht="16.5" x14ac:dyDescent="0.2">
      <c r="A599" s="74">
        <v>10595</v>
      </c>
      <c r="B599" s="74" t="s">
        <v>2714</v>
      </c>
      <c r="C599" s="74" t="s">
        <v>2113</v>
      </c>
      <c r="D599" s="74">
        <v>15</v>
      </c>
      <c r="E599" s="74">
        <v>15</v>
      </c>
      <c r="F599" s="74">
        <v>15</v>
      </c>
      <c r="G599" s="74">
        <v>15</v>
      </c>
      <c r="H599" s="74">
        <v>12</v>
      </c>
      <c r="I599" s="74">
        <v>15</v>
      </c>
      <c r="J599" s="74">
        <v>15</v>
      </c>
      <c r="K599" s="74">
        <v>15</v>
      </c>
      <c r="L599" s="74">
        <v>15</v>
      </c>
      <c r="M599" s="74">
        <v>12</v>
      </c>
      <c r="N599" s="74">
        <v>9</v>
      </c>
      <c r="O599" s="74">
        <v>21</v>
      </c>
      <c r="P599" s="74">
        <v>18</v>
      </c>
      <c r="Q599" s="74">
        <v>18</v>
      </c>
      <c r="R599" s="74">
        <v>15</v>
      </c>
      <c r="S599" s="74">
        <v>15</v>
      </c>
      <c r="T599" s="74">
        <v>9</v>
      </c>
      <c r="U599" s="74">
        <v>6</v>
      </c>
      <c r="V599" s="74">
        <v>21</v>
      </c>
      <c r="W599" s="74">
        <v>9</v>
      </c>
      <c r="X599" s="74">
        <v>18</v>
      </c>
      <c r="Y599" s="74">
        <v>9</v>
      </c>
      <c r="Z599" s="74">
        <v>9</v>
      </c>
      <c r="AA599" s="74">
        <v>6</v>
      </c>
      <c r="AB599" s="74">
        <v>6</v>
      </c>
      <c r="AC599" s="74">
        <v>21</v>
      </c>
      <c r="AD599" s="74">
        <v>9</v>
      </c>
      <c r="AE599" s="74">
        <v>18</v>
      </c>
      <c r="AF599" s="74">
        <v>9</v>
      </c>
      <c r="AG599" s="74">
        <v>9</v>
      </c>
      <c r="AH599" s="74">
        <v>6</v>
      </c>
      <c r="AI599" s="74">
        <v>12</v>
      </c>
      <c r="AJ599" s="74">
        <v>18</v>
      </c>
      <c r="AK599" s="74">
        <v>18</v>
      </c>
      <c r="AL599" s="74">
        <v>18</v>
      </c>
      <c r="AM599" s="74">
        <v>12</v>
      </c>
      <c r="AN599" s="74">
        <v>13</v>
      </c>
      <c r="AO599">
        <v>15</v>
      </c>
      <c r="AP599">
        <v>15</v>
      </c>
      <c r="AQ599">
        <v>15</v>
      </c>
      <c r="AR599">
        <v>6</v>
      </c>
      <c r="AS599">
        <v>18</v>
      </c>
      <c r="AT599">
        <v>18</v>
      </c>
      <c r="AU599">
        <v>18</v>
      </c>
      <c r="AV599">
        <v>12</v>
      </c>
      <c r="AW599">
        <v>12</v>
      </c>
      <c r="AX599">
        <v>15</v>
      </c>
      <c r="AY599">
        <v>15</v>
      </c>
      <c r="AZ599">
        <v>6</v>
      </c>
    </row>
    <row r="600" spans="1:52" ht="16.5" x14ac:dyDescent="0.2">
      <c r="A600" s="74">
        <v>10596</v>
      </c>
      <c r="B600" s="74" t="s">
        <v>2715</v>
      </c>
      <c r="C600" s="74" t="s">
        <v>2113</v>
      </c>
      <c r="D600" s="74">
        <v>15</v>
      </c>
      <c r="E600" s="74">
        <v>15</v>
      </c>
      <c r="F600" s="74">
        <v>15</v>
      </c>
      <c r="G600" s="74">
        <v>15</v>
      </c>
      <c r="H600" s="74">
        <v>12</v>
      </c>
      <c r="I600" s="74">
        <v>15</v>
      </c>
      <c r="J600" s="74">
        <v>15</v>
      </c>
      <c r="K600" s="74">
        <v>15</v>
      </c>
      <c r="L600" s="74">
        <v>15</v>
      </c>
      <c r="M600" s="74">
        <v>12</v>
      </c>
      <c r="N600" s="74">
        <v>9</v>
      </c>
      <c r="O600" s="74">
        <v>21</v>
      </c>
      <c r="P600" s="74">
        <v>18</v>
      </c>
      <c r="Q600" s="74">
        <v>18</v>
      </c>
      <c r="R600" s="74">
        <v>15</v>
      </c>
      <c r="S600" s="74">
        <v>15</v>
      </c>
      <c r="T600" s="74">
        <v>9</v>
      </c>
      <c r="U600" s="74">
        <v>6</v>
      </c>
      <c r="V600" s="74">
        <v>21</v>
      </c>
      <c r="W600" s="74">
        <v>9</v>
      </c>
      <c r="X600" s="74">
        <v>18</v>
      </c>
      <c r="Y600" s="74">
        <v>9</v>
      </c>
      <c r="Z600" s="74">
        <v>9</v>
      </c>
      <c r="AA600" s="74">
        <v>6</v>
      </c>
      <c r="AB600" s="74">
        <v>6</v>
      </c>
      <c r="AC600" s="74">
        <v>21</v>
      </c>
      <c r="AD600" s="74">
        <v>9</v>
      </c>
      <c r="AE600" s="74">
        <v>18</v>
      </c>
      <c r="AF600" s="74">
        <v>9</v>
      </c>
      <c r="AG600" s="74">
        <v>9</v>
      </c>
      <c r="AH600" s="74">
        <v>6</v>
      </c>
      <c r="AI600" s="74">
        <v>12</v>
      </c>
      <c r="AJ600" s="74">
        <v>18</v>
      </c>
      <c r="AK600" s="74">
        <v>18</v>
      </c>
      <c r="AL600" s="74">
        <v>18</v>
      </c>
      <c r="AM600" s="74">
        <v>12</v>
      </c>
      <c r="AN600" s="74">
        <v>14</v>
      </c>
      <c r="AO600">
        <v>15</v>
      </c>
      <c r="AP600">
        <v>15</v>
      </c>
      <c r="AQ600">
        <v>15</v>
      </c>
      <c r="AR600">
        <v>6</v>
      </c>
      <c r="AS600">
        <v>18</v>
      </c>
      <c r="AT600">
        <v>18</v>
      </c>
      <c r="AU600">
        <v>18</v>
      </c>
      <c r="AV600">
        <v>12</v>
      </c>
      <c r="AW600">
        <v>12</v>
      </c>
      <c r="AX600">
        <v>15</v>
      </c>
      <c r="AY600">
        <v>15</v>
      </c>
      <c r="AZ600">
        <v>6</v>
      </c>
    </row>
    <row r="601" spans="1:52" ht="16.5" x14ac:dyDescent="0.2">
      <c r="A601" s="74">
        <v>10597</v>
      </c>
      <c r="B601" s="74" t="s">
        <v>2716</v>
      </c>
      <c r="C601" s="74" t="s">
        <v>2113</v>
      </c>
      <c r="D601" s="74">
        <v>15</v>
      </c>
      <c r="E601" s="74">
        <v>15</v>
      </c>
      <c r="F601" s="74">
        <v>15</v>
      </c>
      <c r="G601" s="74">
        <v>15</v>
      </c>
      <c r="H601" s="74">
        <v>12</v>
      </c>
      <c r="I601" s="74">
        <v>15</v>
      </c>
      <c r="J601" s="74">
        <v>15</v>
      </c>
      <c r="K601" s="74">
        <v>15</v>
      </c>
      <c r="L601" s="74">
        <v>15</v>
      </c>
      <c r="M601" s="74">
        <v>12</v>
      </c>
      <c r="N601" s="74">
        <v>9</v>
      </c>
      <c r="O601" s="74">
        <v>21</v>
      </c>
      <c r="P601" s="74">
        <v>18</v>
      </c>
      <c r="Q601" s="74">
        <v>18</v>
      </c>
      <c r="R601" s="74">
        <v>15</v>
      </c>
      <c r="S601" s="74">
        <v>15</v>
      </c>
      <c r="T601" s="74">
        <v>9</v>
      </c>
      <c r="U601" s="74">
        <v>6</v>
      </c>
      <c r="V601" s="74">
        <v>21</v>
      </c>
      <c r="W601" s="74">
        <v>9</v>
      </c>
      <c r="X601" s="74">
        <v>18</v>
      </c>
      <c r="Y601" s="74">
        <v>9</v>
      </c>
      <c r="Z601" s="74">
        <v>9</v>
      </c>
      <c r="AA601" s="74">
        <v>6</v>
      </c>
      <c r="AB601" s="74">
        <v>6</v>
      </c>
      <c r="AC601" s="74">
        <v>21</v>
      </c>
      <c r="AD601" s="74">
        <v>9</v>
      </c>
      <c r="AE601" s="74">
        <v>18</v>
      </c>
      <c r="AF601" s="74">
        <v>9</v>
      </c>
      <c r="AG601" s="74">
        <v>9</v>
      </c>
      <c r="AH601" s="74">
        <v>6</v>
      </c>
      <c r="AI601" s="74">
        <v>12</v>
      </c>
      <c r="AJ601" s="74">
        <v>18</v>
      </c>
      <c r="AK601" s="74">
        <v>18</v>
      </c>
      <c r="AL601" s="74">
        <v>18</v>
      </c>
      <c r="AM601" s="74">
        <v>12</v>
      </c>
      <c r="AN601" s="74">
        <v>15</v>
      </c>
      <c r="AO601">
        <v>15</v>
      </c>
      <c r="AP601">
        <v>15</v>
      </c>
      <c r="AQ601">
        <v>15</v>
      </c>
      <c r="AR601">
        <v>6</v>
      </c>
      <c r="AS601">
        <v>18</v>
      </c>
      <c r="AT601">
        <v>18</v>
      </c>
      <c r="AU601">
        <v>18</v>
      </c>
      <c r="AV601">
        <v>12</v>
      </c>
      <c r="AW601">
        <v>12</v>
      </c>
      <c r="AX601">
        <v>15</v>
      </c>
      <c r="AY601">
        <v>15</v>
      </c>
      <c r="AZ601">
        <v>6</v>
      </c>
    </row>
    <row r="602" spans="1:52" ht="16.5" x14ac:dyDescent="0.2">
      <c r="A602" s="74">
        <v>10598</v>
      </c>
      <c r="B602" s="74" t="s">
        <v>2717</v>
      </c>
      <c r="C602" s="74" t="s">
        <v>3487</v>
      </c>
      <c r="D602" s="74">
        <v>15</v>
      </c>
      <c r="E602" s="74">
        <v>15</v>
      </c>
      <c r="F602" s="74">
        <v>15</v>
      </c>
      <c r="G602" s="74">
        <v>15</v>
      </c>
      <c r="H602" s="74">
        <v>13</v>
      </c>
      <c r="I602" s="74">
        <v>15</v>
      </c>
      <c r="J602" s="74">
        <v>15</v>
      </c>
      <c r="K602" s="74">
        <v>15</v>
      </c>
      <c r="L602" s="74">
        <v>15</v>
      </c>
      <c r="M602" s="74">
        <v>13</v>
      </c>
      <c r="N602" s="74">
        <v>9</v>
      </c>
      <c r="O602" s="74">
        <v>21</v>
      </c>
      <c r="P602" s="74">
        <v>18</v>
      </c>
      <c r="Q602" s="74">
        <v>18</v>
      </c>
      <c r="R602" s="74">
        <v>15</v>
      </c>
      <c r="S602" s="74">
        <v>15</v>
      </c>
      <c r="T602" s="74">
        <v>9</v>
      </c>
      <c r="U602" s="74">
        <v>6</v>
      </c>
      <c r="V602" s="74">
        <v>21</v>
      </c>
      <c r="W602" s="74">
        <v>9</v>
      </c>
      <c r="X602" s="74">
        <v>18</v>
      </c>
      <c r="Y602" s="74">
        <v>9</v>
      </c>
      <c r="Z602" s="74">
        <v>9</v>
      </c>
      <c r="AA602" s="74">
        <v>6</v>
      </c>
      <c r="AB602" s="74">
        <v>6</v>
      </c>
      <c r="AC602" s="74">
        <v>21</v>
      </c>
      <c r="AD602" s="74">
        <v>9</v>
      </c>
      <c r="AE602" s="74">
        <v>18</v>
      </c>
      <c r="AF602" s="74">
        <v>9</v>
      </c>
      <c r="AG602" s="74">
        <v>9</v>
      </c>
      <c r="AH602" s="74">
        <v>6</v>
      </c>
      <c r="AI602" s="74">
        <v>12</v>
      </c>
      <c r="AJ602" s="74">
        <v>18</v>
      </c>
      <c r="AK602" s="74">
        <v>18</v>
      </c>
      <c r="AL602" s="74">
        <v>18</v>
      </c>
      <c r="AM602" s="74">
        <v>12</v>
      </c>
      <c r="AN602" s="74">
        <v>15</v>
      </c>
      <c r="AO602">
        <v>15</v>
      </c>
      <c r="AP602">
        <v>15</v>
      </c>
      <c r="AQ602">
        <v>15</v>
      </c>
      <c r="AR602">
        <v>6</v>
      </c>
      <c r="AS602">
        <v>18</v>
      </c>
      <c r="AT602">
        <v>18</v>
      </c>
      <c r="AU602">
        <v>18</v>
      </c>
      <c r="AV602">
        <v>12</v>
      </c>
      <c r="AW602">
        <v>12</v>
      </c>
      <c r="AX602">
        <v>15</v>
      </c>
      <c r="AY602">
        <v>15</v>
      </c>
      <c r="AZ602">
        <v>6</v>
      </c>
    </row>
    <row r="603" spans="1:52" ht="16.5" x14ac:dyDescent="0.2">
      <c r="A603" s="74">
        <v>10599</v>
      </c>
      <c r="B603" s="74" t="s">
        <v>2718</v>
      </c>
      <c r="C603" s="74" t="s">
        <v>3487</v>
      </c>
      <c r="D603" s="74">
        <v>15</v>
      </c>
      <c r="E603" s="74">
        <v>15</v>
      </c>
      <c r="F603" s="74">
        <v>15</v>
      </c>
      <c r="G603" s="74">
        <v>15</v>
      </c>
      <c r="H603" s="74">
        <v>14</v>
      </c>
      <c r="I603" s="74">
        <v>15</v>
      </c>
      <c r="J603" s="74">
        <v>15</v>
      </c>
      <c r="K603" s="74">
        <v>15</v>
      </c>
      <c r="L603" s="74">
        <v>15</v>
      </c>
      <c r="M603" s="74">
        <v>14</v>
      </c>
      <c r="N603" s="74">
        <v>9</v>
      </c>
      <c r="O603" s="74">
        <v>21</v>
      </c>
      <c r="P603" s="74">
        <v>18</v>
      </c>
      <c r="Q603" s="74">
        <v>18</v>
      </c>
      <c r="R603" s="74">
        <v>15</v>
      </c>
      <c r="S603" s="74">
        <v>15</v>
      </c>
      <c r="T603" s="74">
        <v>9</v>
      </c>
      <c r="U603" s="74">
        <v>6</v>
      </c>
      <c r="V603" s="74">
        <v>21</v>
      </c>
      <c r="W603" s="74">
        <v>9</v>
      </c>
      <c r="X603" s="74">
        <v>18</v>
      </c>
      <c r="Y603" s="74">
        <v>9</v>
      </c>
      <c r="Z603" s="74">
        <v>9</v>
      </c>
      <c r="AA603" s="74">
        <v>6</v>
      </c>
      <c r="AB603" s="74">
        <v>6</v>
      </c>
      <c r="AC603" s="74">
        <v>21</v>
      </c>
      <c r="AD603" s="74">
        <v>9</v>
      </c>
      <c r="AE603" s="74">
        <v>18</v>
      </c>
      <c r="AF603" s="74">
        <v>9</v>
      </c>
      <c r="AG603" s="74">
        <v>9</v>
      </c>
      <c r="AH603" s="74">
        <v>6</v>
      </c>
      <c r="AI603" s="74">
        <v>12</v>
      </c>
      <c r="AJ603" s="74">
        <v>18</v>
      </c>
      <c r="AK603" s="74">
        <v>18</v>
      </c>
      <c r="AL603" s="74">
        <v>18</v>
      </c>
      <c r="AM603" s="74">
        <v>12</v>
      </c>
      <c r="AN603" s="74">
        <v>15</v>
      </c>
      <c r="AO603">
        <v>15</v>
      </c>
      <c r="AP603">
        <v>15</v>
      </c>
      <c r="AQ603">
        <v>15</v>
      </c>
      <c r="AR603">
        <v>6</v>
      </c>
      <c r="AS603">
        <v>18</v>
      </c>
      <c r="AT603">
        <v>18</v>
      </c>
      <c r="AU603">
        <v>18</v>
      </c>
      <c r="AV603">
        <v>12</v>
      </c>
      <c r="AW603">
        <v>12</v>
      </c>
      <c r="AX603">
        <v>15</v>
      </c>
      <c r="AY603">
        <v>15</v>
      </c>
      <c r="AZ603">
        <v>6</v>
      </c>
    </row>
    <row r="604" spans="1:52" ht="16.5" x14ac:dyDescent="0.2">
      <c r="A604" s="74">
        <v>10600</v>
      </c>
      <c r="B604" s="74" t="s">
        <v>2719</v>
      </c>
      <c r="C604" s="74" t="s">
        <v>3487</v>
      </c>
      <c r="D604" s="74">
        <v>15</v>
      </c>
      <c r="E604" s="74">
        <v>15</v>
      </c>
      <c r="F604" s="74">
        <v>15</v>
      </c>
      <c r="G604" s="74">
        <v>15</v>
      </c>
      <c r="H604" s="74">
        <v>15</v>
      </c>
      <c r="I604" s="74">
        <v>15</v>
      </c>
      <c r="J604" s="74">
        <v>15</v>
      </c>
      <c r="K604" s="74">
        <v>15</v>
      </c>
      <c r="L604" s="74">
        <v>15</v>
      </c>
      <c r="M604" s="74">
        <v>15</v>
      </c>
      <c r="N604" s="74">
        <v>9</v>
      </c>
      <c r="O604" s="74">
        <v>21</v>
      </c>
      <c r="P604" s="74">
        <v>18</v>
      </c>
      <c r="Q604" s="74">
        <v>18</v>
      </c>
      <c r="R604" s="74">
        <v>15</v>
      </c>
      <c r="S604" s="74">
        <v>15</v>
      </c>
      <c r="T604" s="74">
        <v>9</v>
      </c>
      <c r="U604" s="74">
        <v>6</v>
      </c>
      <c r="V604" s="74">
        <v>21</v>
      </c>
      <c r="W604" s="74">
        <v>9</v>
      </c>
      <c r="X604" s="74">
        <v>18</v>
      </c>
      <c r="Y604" s="74">
        <v>9</v>
      </c>
      <c r="Z604" s="74">
        <v>9</v>
      </c>
      <c r="AA604" s="74">
        <v>6</v>
      </c>
      <c r="AB604" s="74">
        <v>6</v>
      </c>
      <c r="AC604" s="74">
        <v>21</v>
      </c>
      <c r="AD604" s="74">
        <v>9</v>
      </c>
      <c r="AE604" s="74">
        <v>18</v>
      </c>
      <c r="AF604" s="74">
        <v>9</v>
      </c>
      <c r="AG604" s="74">
        <v>9</v>
      </c>
      <c r="AH604" s="74">
        <v>6</v>
      </c>
      <c r="AI604" s="74">
        <v>12</v>
      </c>
      <c r="AJ604" s="74">
        <v>18</v>
      </c>
      <c r="AK604" s="74">
        <v>18</v>
      </c>
      <c r="AL604" s="74">
        <v>18</v>
      </c>
      <c r="AM604" s="74">
        <v>12</v>
      </c>
      <c r="AN604" s="74">
        <v>15</v>
      </c>
      <c r="AO604">
        <v>15</v>
      </c>
      <c r="AP604">
        <v>15</v>
      </c>
      <c r="AQ604">
        <v>15</v>
      </c>
      <c r="AR604">
        <v>6</v>
      </c>
      <c r="AS604">
        <v>18</v>
      </c>
      <c r="AT604">
        <v>18</v>
      </c>
      <c r="AU604">
        <v>18</v>
      </c>
      <c r="AV604">
        <v>12</v>
      </c>
      <c r="AW604">
        <v>12</v>
      </c>
      <c r="AX604">
        <v>15</v>
      </c>
      <c r="AY604">
        <v>15</v>
      </c>
      <c r="AZ604">
        <v>6</v>
      </c>
    </row>
    <row r="605" spans="1:52" ht="16.5" x14ac:dyDescent="0.2">
      <c r="A605" s="74">
        <v>10601</v>
      </c>
      <c r="B605" s="74" t="s">
        <v>2720</v>
      </c>
      <c r="C605" s="74" t="s">
        <v>2118</v>
      </c>
      <c r="D605" s="74">
        <v>15</v>
      </c>
      <c r="E605" s="74">
        <v>15</v>
      </c>
      <c r="F605" s="74">
        <v>15</v>
      </c>
      <c r="G605" s="74">
        <v>15</v>
      </c>
      <c r="H605" s="74">
        <v>15</v>
      </c>
      <c r="I605" s="74">
        <v>15</v>
      </c>
      <c r="J605" s="74">
        <v>15</v>
      </c>
      <c r="K605" s="74">
        <v>15</v>
      </c>
      <c r="L605" s="74">
        <v>15</v>
      </c>
      <c r="M605" s="74">
        <v>15</v>
      </c>
      <c r="N605" s="74">
        <v>9</v>
      </c>
      <c r="O605" s="74">
        <v>21</v>
      </c>
      <c r="P605" s="74">
        <v>18</v>
      </c>
      <c r="Q605" s="74">
        <v>18</v>
      </c>
      <c r="R605" s="74">
        <v>15</v>
      </c>
      <c r="S605" s="74">
        <v>15</v>
      </c>
      <c r="T605" s="74">
        <v>9</v>
      </c>
      <c r="U605" s="74">
        <v>6</v>
      </c>
      <c r="V605" s="74">
        <v>21</v>
      </c>
      <c r="W605" s="74">
        <v>9</v>
      </c>
      <c r="X605" s="74">
        <v>18</v>
      </c>
      <c r="Y605" s="74">
        <v>9</v>
      </c>
      <c r="Z605" s="74">
        <v>9</v>
      </c>
      <c r="AA605" s="74">
        <v>6</v>
      </c>
      <c r="AB605" s="74">
        <v>6</v>
      </c>
      <c r="AC605" s="74">
        <v>21</v>
      </c>
      <c r="AD605" s="74">
        <v>9</v>
      </c>
      <c r="AE605" s="74">
        <v>18</v>
      </c>
      <c r="AF605" s="74">
        <v>9</v>
      </c>
      <c r="AG605" s="74">
        <v>9</v>
      </c>
      <c r="AH605" s="74">
        <v>6</v>
      </c>
      <c r="AI605" s="74">
        <v>12</v>
      </c>
      <c r="AJ605" s="74">
        <v>18</v>
      </c>
      <c r="AK605" s="74">
        <v>18</v>
      </c>
      <c r="AL605" s="74">
        <v>18</v>
      </c>
      <c r="AM605" s="74">
        <v>12</v>
      </c>
      <c r="AN605" s="74">
        <v>15</v>
      </c>
      <c r="AO605">
        <v>15</v>
      </c>
      <c r="AP605">
        <v>15</v>
      </c>
      <c r="AQ605">
        <v>15</v>
      </c>
      <c r="AR605">
        <v>6</v>
      </c>
      <c r="AS605">
        <v>18</v>
      </c>
      <c r="AT605">
        <v>18</v>
      </c>
      <c r="AU605">
        <v>18</v>
      </c>
      <c r="AV605">
        <v>13</v>
      </c>
      <c r="AW605">
        <v>12</v>
      </c>
      <c r="AX605">
        <v>15</v>
      </c>
      <c r="AY605">
        <v>15</v>
      </c>
      <c r="AZ605">
        <v>6</v>
      </c>
    </row>
    <row r="606" spans="1:52" ht="16.5" x14ac:dyDescent="0.2">
      <c r="A606" s="74">
        <v>10602</v>
      </c>
      <c r="B606" s="74" t="s">
        <v>2721</v>
      </c>
      <c r="C606" s="74" t="s">
        <v>2118</v>
      </c>
      <c r="D606" s="74">
        <v>15</v>
      </c>
      <c r="E606" s="74">
        <v>15</v>
      </c>
      <c r="F606" s="74">
        <v>15</v>
      </c>
      <c r="G606" s="74">
        <v>15</v>
      </c>
      <c r="H606" s="74">
        <v>15</v>
      </c>
      <c r="I606" s="74">
        <v>15</v>
      </c>
      <c r="J606" s="74">
        <v>15</v>
      </c>
      <c r="K606" s="74">
        <v>15</v>
      </c>
      <c r="L606" s="74">
        <v>15</v>
      </c>
      <c r="M606" s="74">
        <v>15</v>
      </c>
      <c r="N606" s="74">
        <v>9</v>
      </c>
      <c r="O606" s="74">
        <v>21</v>
      </c>
      <c r="P606" s="74">
        <v>18</v>
      </c>
      <c r="Q606" s="74">
        <v>18</v>
      </c>
      <c r="R606" s="74">
        <v>15</v>
      </c>
      <c r="S606" s="74">
        <v>15</v>
      </c>
      <c r="T606" s="74">
        <v>9</v>
      </c>
      <c r="U606" s="74">
        <v>6</v>
      </c>
      <c r="V606" s="74">
        <v>21</v>
      </c>
      <c r="W606" s="74">
        <v>9</v>
      </c>
      <c r="X606" s="74">
        <v>18</v>
      </c>
      <c r="Y606" s="74">
        <v>9</v>
      </c>
      <c r="Z606" s="74">
        <v>9</v>
      </c>
      <c r="AA606" s="74">
        <v>6</v>
      </c>
      <c r="AB606" s="74">
        <v>6</v>
      </c>
      <c r="AC606" s="74">
        <v>21</v>
      </c>
      <c r="AD606" s="74">
        <v>9</v>
      </c>
      <c r="AE606" s="74">
        <v>18</v>
      </c>
      <c r="AF606" s="74">
        <v>9</v>
      </c>
      <c r="AG606" s="74">
        <v>9</v>
      </c>
      <c r="AH606" s="74">
        <v>6</v>
      </c>
      <c r="AI606" s="74">
        <v>12</v>
      </c>
      <c r="AJ606" s="74">
        <v>18</v>
      </c>
      <c r="AK606" s="74">
        <v>18</v>
      </c>
      <c r="AL606" s="74">
        <v>18</v>
      </c>
      <c r="AM606" s="74">
        <v>12</v>
      </c>
      <c r="AN606" s="74">
        <v>15</v>
      </c>
      <c r="AO606">
        <v>15</v>
      </c>
      <c r="AP606">
        <v>15</v>
      </c>
      <c r="AQ606">
        <v>15</v>
      </c>
      <c r="AR606">
        <v>6</v>
      </c>
      <c r="AS606">
        <v>18</v>
      </c>
      <c r="AT606">
        <v>18</v>
      </c>
      <c r="AU606">
        <v>18</v>
      </c>
      <c r="AV606">
        <v>14</v>
      </c>
      <c r="AW606">
        <v>12</v>
      </c>
      <c r="AX606">
        <v>15</v>
      </c>
      <c r="AY606">
        <v>15</v>
      </c>
      <c r="AZ606">
        <v>6</v>
      </c>
    </row>
    <row r="607" spans="1:52" ht="16.5" x14ac:dyDescent="0.2">
      <c r="A607" s="74">
        <v>10603</v>
      </c>
      <c r="B607" s="74" t="s">
        <v>2722</v>
      </c>
      <c r="C607" s="74" t="s">
        <v>2118</v>
      </c>
      <c r="D607" s="74">
        <v>15</v>
      </c>
      <c r="E607" s="74">
        <v>15</v>
      </c>
      <c r="F607" s="74">
        <v>15</v>
      </c>
      <c r="G607" s="74">
        <v>15</v>
      </c>
      <c r="H607" s="74">
        <v>15</v>
      </c>
      <c r="I607" s="74">
        <v>15</v>
      </c>
      <c r="J607" s="74">
        <v>15</v>
      </c>
      <c r="K607" s="74">
        <v>15</v>
      </c>
      <c r="L607" s="74">
        <v>15</v>
      </c>
      <c r="M607" s="74">
        <v>15</v>
      </c>
      <c r="N607" s="74">
        <v>9</v>
      </c>
      <c r="O607" s="74">
        <v>21</v>
      </c>
      <c r="P607" s="74">
        <v>18</v>
      </c>
      <c r="Q607" s="74">
        <v>18</v>
      </c>
      <c r="R607" s="74">
        <v>15</v>
      </c>
      <c r="S607" s="74">
        <v>15</v>
      </c>
      <c r="T607" s="74">
        <v>9</v>
      </c>
      <c r="U607" s="74">
        <v>6</v>
      </c>
      <c r="V607" s="74">
        <v>21</v>
      </c>
      <c r="W607" s="74">
        <v>9</v>
      </c>
      <c r="X607" s="74">
        <v>18</v>
      </c>
      <c r="Y607" s="74">
        <v>9</v>
      </c>
      <c r="Z607" s="74">
        <v>9</v>
      </c>
      <c r="AA607" s="74">
        <v>6</v>
      </c>
      <c r="AB607" s="74">
        <v>6</v>
      </c>
      <c r="AC607" s="74">
        <v>21</v>
      </c>
      <c r="AD607" s="74">
        <v>9</v>
      </c>
      <c r="AE607" s="74">
        <v>18</v>
      </c>
      <c r="AF607" s="74">
        <v>9</v>
      </c>
      <c r="AG607" s="74">
        <v>9</v>
      </c>
      <c r="AH607" s="74">
        <v>6</v>
      </c>
      <c r="AI607" s="74">
        <v>12</v>
      </c>
      <c r="AJ607" s="74">
        <v>18</v>
      </c>
      <c r="AK607" s="74">
        <v>18</v>
      </c>
      <c r="AL607" s="74">
        <v>18</v>
      </c>
      <c r="AM607" s="74">
        <v>12</v>
      </c>
      <c r="AN607" s="74">
        <v>15</v>
      </c>
      <c r="AO607">
        <v>15</v>
      </c>
      <c r="AP607">
        <v>15</v>
      </c>
      <c r="AQ607">
        <v>15</v>
      </c>
      <c r="AR607">
        <v>6</v>
      </c>
      <c r="AS607">
        <v>18</v>
      </c>
      <c r="AT607">
        <v>18</v>
      </c>
      <c r="AU607">
        <v>18</v>
      </c>
      <c r="AV607">
        <v>15</v>
      </c>
      <c r="AW607">
        <v>12</v>
      </c>
      <c r="AX607">
        <v>15</v>
      </c>
      <c r="AY607">
        <v>15</v>
      </c>
      <c r="AZ607">
        <v>6</v>
      </c>
    </row>
    <row r="608" spans="1:52" ht="16.5" x14ac:dyDescent="0.2">
      <c r="A608" s="74">
        <v>10604</v>
      </c>
      <c r="B608" s="74" t="s">
        <v>2723</v>
      </c>
      <c r="C608" s="74" t="s">
        <v>2112</v>
      </c>
      <c r="D608" s="74">
        <v>15</v>
      </c>
      <c r="E608" s="74">
        <v>15</v>
      </c>
      <c r="F608" s="74">
        <v>15</v>
      </c>
      <c r="G608" s="74">
        <v>15</v>
      </c>
      <c r="H608" s="74">
        <v>15</v>
      </c>
      <c r="I608" s="74">
        <v>15</v>
      </c>
      <c r="J608" s="74">
        <v>15</v>
      </c>
      <c r="K608" s="74">
        <v>15</v>
      </c>
      <c r="L608" s="74">
        <v>15</v>
      </c>
      <c r="M608" s="74">
        <v>15</v>
      </c>
      <c r="N608" s="74">
        <v>9</v>
      </c>
      <c r="O608" s="74">
        <v>21</v>
      </c>
      <c r="P608" s="74">
        <v>18</v>
      </c>
      <c r="Q608" s="74">
        <v>18</v>
      </c>
      <c r="R608" s="74">
        <v>15</v>
      </c>
      <c r="S608" s="74">
        <v>15</v>
      </c>
      <c r="T608" s="74">
        <v>9</v>
      </c>
      <c r="U608" s="74">
        <v>6</v>
      </c>
      <c r="V608" s="74">
        <v>21</v>
      </c>
      <c r="W608" s="74">
        <v>9</v>
      </c>
      <c r="X608" s="74">
        <v>18</v>
      </c>
      <c r="Y608" s="74">
        <v>9</v>
      </c>
      <c r="Z608" s="74">
        <v>9</v>
      </c>
      <c r="AA608" s="74">
        <v>6</v>
      </c>
      <c r="AB608" s="74">
        <v>6</v>
      </c>
      <c r="AC608" s="74">
        <v>21</v>
      </c>
      <c r="AD608" s="74">
        <v>9</v>
      </c>
      <c r="AE608" s="74">
        <v>18</v>
      </c>
      <c r="AF608" s="74">
        <v>9</v>
      </c>
      <c r="AG608" s="74">
        <v>9</v>
      </c>
      <c r="AH608" s="74">
        <v>6</v>
      </c>
      <c r="AI608" s="74">
        <v>13</v>
      </c>
      <c r="AJ608" s="74">
        <v>18</v>
      </c>
      <c r="AK608" s="74">
        <v>18</v>
      </c>
      <c r="AL608" s="74">
        <v>18</v>
      </c>
      <c r="AM608" s="74">
        <v>13</v>
      </c>
      <c r="AN608" s="74">
        <v>15</v>
      </c>
      <c r="AO608">
        <v>15</v>
      </c>
      <c r="AP608">
        <v>15</v>
      </c>
      <c r="AQ608">
        <v>15</v>
      </c>
      <c r="AR608">
        <v>6</v>
      </c>
      <c r="AS608">
        <v>18</v>
      </c>
      <c r="AT608">
        <v>18</v>
      </c>
      <c r="AU608">
        <v>18</v>
      </c>
      <c r="AV608">
        <v>15</v>
      </c>
      <c r="AW608">
        <v>12</v>
      </c>
      <c r="AX608">
        <v>15</v>
      </c>
      <c r="AY608">
        <v>15</v>
      </c>
      <c r="AZ608">
        <v>6</v>
      </c>
    </row>
    <row r="609" spans="1:52" ht="16.5" x14ac:dyDescent="0.2">
      <c r="A609" s="74">
        <v>10605</v>
      </c>
      <c r="B609" s="74" t="s">
        <v>2724</v>
      </c>
      <c r="C609" s="74" t="s">
        <v>2112</v>
      </c>
      <c r="D609" s="74">
        <v>15</v>
      </c>
      <c r="E609" s="74">
        <v>15</v>
      </c>
      <c r="F609" s="74">
        <v>15</v>
      </c>
      <c r="G609" s="74">
        <v>15</v>
      </c>
      <c r="H609" s="74">
        <v>15</v>
      </c>
      <c r="I609" s="74">
        <v>15</v>
      </c>
      <c r="J609" s="74">
        <v>15</v>
      </c>
      <c r="K609" s="74">
        <v>15</v>
      </c>
      <c r="L609" s="74">
        <v>15</v>
      </c>
      <c r="M609" s="74">
        <v>15</v>
      </c>
      <c r="N609" s="74">
        <v>9</v>
      </c>
      <c r="O609" s="74">
        <v>21</v>
      </c>
      <c r="P609" s="74">
        <v>18</v>
      </c>
      <c r="Q609" s="74">
        <v>18</v>
      </c>
      <c r="R609" s="74">
        <v>15</v>
      </c>
      <c r="S609" s="74">
        <v>15</v>
      </c>
      <c r="T609" s="74">
        <v>9</v>
      </c>
      <c r="U609" s="74">
        <v>6</v>
      </c>
      <c r="V609" s="74">
        <v>21</v>
      </c>
      <c r="W609" s="74">
        <v>9</v>
      </c>
      <c r="X609" s="74">
        <v>18</v>
      </c>
      <c r="Y609" s="74">
        <v>9</v>
      </c>
      <c r="Z609" s="74">
        <v>9</v>
      </c>
      <c r="AA609" s="74">
        <v>6</v>
      </c>
      <c r="AB609" s="74">
        <v>6</v>
      </c>
      <c r="AC609" s="74">
        <v>21</v>
      </c>
      <c r="AD609" s="74">
        <v>9</v>
      </c>
      <c r="AE609" s="74">
        <v>18</v>
      </c>
      <c r="AF609" s="74">
        <v>9</v>
      </c>
      <c r="AG609" s="74">
        <v>9</v>
      </c>
      <c r="AH609" s="74">
        <v>6</v>
      </c>
      <c r="AI609" s="74">
        <v>14</v>
      </c>
      <c r="AJ609" s="74">
        <v>18</v>
      </c>
      <c r="AK609" s="74">
        <v>18</v>
      </c>
      <c r="AL609" s="74">
        <v>18</v>
      </c>
      <c r="AM609" s="74">
        <v>14</v>
      </c>
      <c r="AN609" s="74">
        <v>15</v>
      </c>
      <c r="AO609">
        <v>15</v>
      </c>
      <c r="AP609">
        <v>15</v>
      </c>
      <c r="AQ609">
        <v>15</v>
      </c>
      <c r="AR609">
        <v>6</v>
      </c>
      <c r="AS609">
        <v>18</v>
      </c>
      <c r="AT609">
        <v>18</v>
      </c>
      <c r="AU609">
        <v>18</v>
      </c>
      <c r="AV609">
        <v>15</v>
      </c>
      <c r="AW609">
        <v>12</v>
      </c>
      <c r="AX609">
        <v>15</v>
      </c>
      <c r="AY609">
        <v>15</v>
      </c>
      <c r="AZ609">
        <v>6</v>
      </c>
    </row>
    <row r="610" spans="1:52" ht="16.5" x14ac:dyDescent="0.2">
      <c r="A610" s="74">
        <v>10606</v>
      </c>
      <c r="B610" s="74" t="s">
        <v>2725</v>
      </c>
      <c r="C610" s="74" t="s">
        <v>2112</v>
      </c>
      <c r="D610" s="74">
        <v>15</v>
      </c>
      <c r="E610" s="74">
        <v>15</v>
      </c>
      <c r="F610" s="74">
        <v>15</v>
      </c>
      <c r="G610" s="74">
        <v>15</v>
      </c>
      <c r="H610" s="74">
        <v>15</v>
      </c>
      <c r="I610" s="74">
        <v>15</v>
      </c>
      <c r="J610" s="74">
        <v>15</v>
      </c>
      <c r="K610" s="74">
        <v>15</v>
      </c>
      <c r="L610" s="74">
        <v>15</v>
      </c>
      <c r="M610" s="74">
        <v>15</v>
      </c>
      <c r="N610" s="74">
        <v>9</v>
      </c>
      <c r="O610" s="74">
        <v>21</v>
      </c>
      <c r="P610" s="74">
        <v>18</v>
      </c>
      <c r="Q610" s="74">
        <v>18</v>
      </c>
      <c r="R610" s="74">
        <v>15</v>
      </c>
      <c r="S610" s="74">
        <v>15</v>
      </c>
      <c r="T610" s="74">
        <v>9</v>
      </c>
      <c r="U610" s="74">
        <v>6</v>
      </c>
      <c r="V610" s="74">
        <v>21</v>
      </c>
      <c r="W610" s="74">
        <v>9</v>
      </c>
      <c r="X610" s="74">
        <v>18</v>
      </c>
      <c r="Y610" s="74">
        <v>9</v>
      </c>
      <c r="Z610" s="74">
        <v>9</v>
      </c>
      <c r="AA610" s="74">
        <v>6</v>
      </c>
      <c r="AB610" s="74">
        <v>6</v>
      </c>
      <c r="AC610" s="74">
        <v>21</v>
      </c>
      <c r="AD610" s="74">
        <v>9</v>
      </c>
      <c r="AE610" s="74">
        <v>18</v>
      </c>
      <c r="AF610" s="74">
        <v>9</v>
      </c>
      <c r="AG610" s="74">
        <v>9</v>
      </c>
      <c r="AH610" s="74">
        <v>6</v>
      </c>
      <c r="AI610" s="74">
        <v>15</v>
      </c>
      <c r="AJ610" s="74">
        <v>18</v>
      </c>
      <c r="AK610" s="74">
        <v>18</v>
      </c>
      <c r="AL610" s="74">
        <v>18</v>
      </c>
      <c r="AM610" s="74">
        <v>15</v>
      </c>
      <c r="AN610" s="74">
        <v>15</v>
      </c>
      <c r="AO610">
        <v>15</v>
      </c>
      <c r="AP610">
        <v>15</v>
      </c>
      <c r="AQ610">
        <v>15</v>
      </c>
      <c r="AR610">
        <v>6</v>
      </c>
      <c r="AS610">
        <v>18</v>
      </c>
      <c r="AT610">
        <v>18</v>
      </c>
      <c r="AU610">
        <v>18</v>
      </c>
      <c r="AV610">
        <v>15</v>
      </c>
      <c r="AW610">
        <v>12</v>
      </c>
      <c r="AX610">
        <v>15</v>
      </c>
      <c r="AY610">
        <v>15</v>
      </c>
      <c r="AZ610">
        <v>6</v>
      </c>
    </row>
    <row r="611" spans="1:52" ht="16.5" x14ac:dyDescent="0.2">
      <c r="A611" s="74">
        <v>10607</v>
      </c>
      <c r="B611" s="74" t="s">
        <v>2726</v>
      </c>
      <c r="C611" s="74" t="s">
        <v>2119</v>
      </c>
      <c r="D611" s="74">
        <v>15</v>
      </c>
      <c r="E611" s="74">
        <v>15</v>
      </c>
      <c r="F611" s="74">
        <v>15</v>
      </c>
      <c r="G611" s="74">
        <v>15</v>
      </c>
      <c r="H611" s="74">
        <v>15</v>
      </c>
      <c r="I611" s="74">
        <v>15</v>
      </c>
      <c r="J611" s="74">
        <v>15</v>
      </c>
      <c r="K611" s="74">
        <v>15</v>
      </c>
      <c r="L611" s="74">
        <v>15</v>
      </c>
      <c r="M611" s="74">
        <v>15</v>
      </c>
      <c r="N611" s="74">
        <v>9</v>
      </c>
      <c r="O611" s="74">
        <v>21</v>
      </c>
      <c r="P611" s="74">
        <v>18</v>
      </c>
      <c r="Q611" s="74">
        <v>18</v>
      </c>
      <c r="R611" s="74">
        <v>15</v>
      </c>
      <c r="S611" s="74">
        <v>15</v>
      </c>
      <c r="T611" s="74">
        <v>9</v>
      </c>
      <c r="U611" s="74">
        <v>6</v>
      </c>
      <c r="V611" s="74">
        <v>21</v>
      </c>
      <c r="W611" s="74">
        <v>9</v>
      </c>
      <c r="X611" s="74">
        <v>18</v>
      </c>
      <c r="Y611" s="74">
        <v>9</v>
      </c>
      <c r="Z611" s="74">
        <v>9</v>
      </c>
      <c r="AA611" s="74">
        <v>6</v>
      </c>
      <c r="AB611" s="74">
        <v>6</v>
      </c>
      <c r="AC611" s="74">
        <v>21</v>
      </c>
      <c r="AD611" s="74">
        <v>9</v>
      </c>
      <c r="AE611" s="74">
        <v>18</v>
      </c>
      <c r="AF611" s="74">
        <v>9</v>
      </c>
      <c r="AG611" s="74">
        <v>9</v>
      </c>
      <c r="AH611" s="74">
        <v>6</v>
      </c>
      <c r="AI611" s="74">
        <v>15</v>
      </c>
      <c r="AJ611" s="74">
        <v>18</v>
      </c>
      <c r="AK611" s="74">
        <v>18</v>
      </c>
      <c r="AL611" s="74">
        <v>18</v>
      </c>
      <c r="AM611" s="74">
        <v>15</v>
      </c>
      <c r="AN611" s="74">
        <v>15</v>
      </c>
      <c r="AO611">
        <v>15</v>
      </c>
      <c r="AP611">
        <v>15</v>
      </c>
      <c r="AQ611">
        <v>15</v>
      </c>
      <c r="AR611">
        <v>6</v>
      </c>
      <c r="AS611">
        <v>18</v>
      </c>
      <c r="AT611">
        <v>18</v>
      </c>
      <c r="AU611">
        <v>18</v>
      </c>
      <c r="AV611">
        <v>15</v>
      </c>
      <c r="AW611">
        <v>13</v>
      </c>
      <c r="AX611">
        <v>15</v>
      </c>
      <c r="AY611">
        <v>15</v>
      </c>
      <c r="AZ611">
        <v>6</v>
      </c>
    </row>
    <row r="612" spans="1:52" ht="16.5" x14ac:dyDescent="0.2">
      <c r="A612" s="74">
        <v>10608</v>
      </c>
      <c r="B612" s="74" t="s">
        <v>2727</v>
      </c>
      <c r="C612" s="74" t="s">
        <v>2119</v>
      </c>
      <c r="D612" s="74">
        <v>15</v>
      </c>
      <c r="E612" s="74">
        <v>15</v>
      </c>
      <c r="F612" s="74">
        <v>15</v>
      </c>
      <c r="G612" s="74">
        <v>15</v>
      </c>
      <c r="H612" s="74">
        <v>15</v>
      </c>
      <c r="I612" s="74">
        <v>15</v>
      </c>
      <c r="J612" s="74">
        <v>15</v>
      </c>
      <c r="K612" s="74">
        <v>15</v>
      </c>
      <c r="L612" s="74">
        <v>15</v>
      </c>
      <c r="M612" s="74">
        <v>15</v>
      </c>
      <c r="N612" s="74">
        <v>9</v>
      </c>
      <c r="O612" s="74">
        <v>21</v>
      </c>
      <c r="P612" s="74">
        <v>18</v>
      </c>
      <c r="Q612" s="74">
        <v>18</v>
      </c>
      <c r="R612" s="74">
        <v>15</v>
      </c>
      <c r="S612" s="74">
        <v>15</v>
      </c>
      <c r="T612" s="74">
        <v>9</v>
      </c>
      <c r="U612" s="74">
        <v>6</v>
      </c>
      <c r="V612" s="74">
        <v>21</v>
      </c>
      <c r="W612" s="74">
        <v>9</v>
      </c>
      <c r="X612" s="74">
        <v>18</v>
      </c>
      <c r="Y612" s="74">
        <v>9</v>
      </c>
      <c r="Z612" s="74">
        <v>9</v>
      </c>
      <c r="AA612" s="74">
        <v>6</v>
      </c>
      <c r="AB612" s="74">
        <v>6</v>
      </c>
      <c r="AC612" s="74">
        <v>21</v>
      </c>
      <c r="AD612" s="74">
        <v>9</v>
      </c>
      <c r="AE612" s="74">
        <v>18</v>
      </c>
      <c r="AF612" s="74">
        <v>9</v>
      </c>
      <c r="AG612" s="74">
        <v>9</v>
      </c>
      <c r="AH612" s="74">
        <v>6</v>
      </c>
      <c r="AI612" s="74">
        <v>15</v>
      </c>
      <c r="AJ612" s="74">
        <v>18</v>
      </c>
      <c r="AK612" s="74">
        <v>18</v>
      </c>
      <c r="AL612" s="74">
        <v>18</v>
      </c>
      <c r="AM612" s="74">
        <v>15</v>
      </c>
      <c r="AN612" s="74">
        <v>15</v>
      </c>
      <c r="AO612">
        <v>15</v>
      </c>
      <c r="AP612">
        <v>15</v>
      </c>
      <c r="AQ612">
        <v>15</v>
      </c>
      <c r="AR612">
        <v>6</v>
      </c>
      <c r="AS612">
        <v>18</v>
      </c>
      <c r="AT612">
        <v>18</v>
      </c>
      <c r="AU612">
        <v>18</v>
      </c>
      <c r="AV612">
        <v>15</v>
      </c>
      <c r="AW612">
        <v>14</v>
      </c>
      <c r="AX612">
        <v>15</v>
      </c>
      <c r="AY612">
        <v>15</v>
      </c>
      <c r="AZ612">
        <v>6</v>
      </c>
    </row>
    <row r="613" spans="1:52" ht="16.5" x14ac:dyDescent="0.2">
      <c r="A613" s="74">
        <v>10609</v>
      </c>
      <c r="B613" s="74" t="s">
        <v>2728</v>
      </c>
      <c r="C613" s="74" t="s">
        <v>2119</v>
      </c>
      <c r="D613" s="74">
        <v>15</v>
      </c>
      <c r="E613" s="74">
        <v>15</v>
      </c>
      <c r="F613" s="74">
        <v>15</v>
      </c>
      <c r="G613" s="74">
        <v>15</v>
      </c>
      <c r="H613" s="74">
        <v>15</v>
      </c>
      <c r="I613" s="74">
        <v>15</v>
      </c>
      <c r="J613" s="74">
        <v>15</v>
      </c>
      <c r="K613" s="74">
        <v>15</v>
      </c>
      <c r="L613" s="74">
        <v>15</v>
      </c>
      <c r="M613" s="74">
        <v>15</v>
      </c>
      <c r="N613" s="74">
        <v>9</v>
      </c>
      <c r="O613" s="74">
        <v>21</v>
      </c>
      <c r="P613" s="74">
        <v>18</v>
      </c>
      <c r="Q613" s="74">
        <v>18</v>
      </c>
      <c r="R613" s="74">
        <v>15</v>
      </c>
      <c r="S613" s="74">
        <v>15</v>
      </c>
      <c r="T613" s="74">
        <v>9</v>
      </c>
      <c r="U613" s="74">
        <v>6</v>
      </c>
      <c r="V613" s="74">
        <v>21</v>
      </c>
      <c r="W613" s="74">
        <v>9</v>
      </c>
      <c r="X613" s="74">
        <v>18</v>
      </c>
      <c r="Y613" s="74">
        <v>9</v>
      </c>
      <c r="Z613" s="74">
        <v>9</v>
      </c>
      <c r="AA613" s="74">
        <v>6</v>
      </c>
      <c r="AB613" s="74">
        <v>6</v>
      </c>
      <c r="AC613" s="74">
        <v>21</v>
      </c>
      <c r="AD613" s="74">
        <v>9</v>
      </c>
      <c r="AE613" s="74">
        <v>18</v>
      </c>
      <c r="AF613" s="74">
        <v>9</v>
      </c>
      <c r="AG613" s="74">
        <v>9</v>
      </c>
      <c r="AH613" s="74">
        <v>6</v>
      </c>
      <c r="AI613" s="74">
        <v>15</v>
      </c>
      <c r="AJ613" s="74">
        <v>18</v>
      </c>
      <c r="AK613" s="74">
        <v>18</v>
      </c>
      <c r="AL613" s="74">
        <v>18</v>
      </c>
      <c r="AM613" s="74">
        <v>15</v>
      </c>
      <c r="AN613" s="74">
        <v>15</v>
      </c>
      <c r="AO613">
        <v>15</v>
      </c>
      <c r="AP613">
        <v>15</v>
      </c>
      <c r="AQ613">
        <v>15</v>
      </c>
      <c r="AR613">
        <v>6</v>
      </c>
      <c r="AS613">
        <v>18</v>
      </c>
      <c r="AT613">
        <v>18</v>
      </c>
      <c r="AU613">
        <v>18</v>
      </c>
      <c r="AV613">
        <v>15</v>
      </c>
      <c r="AW613">
        <v>15</v>
      </c>
      <c r="AX613">
        <v>15</v>
      </c>
      <c r="AY613">
        <v>15</v>
      </c>
      <c r="AZ613">
        <v>6</v>
      </c>
    </row>
    <row r="614" spans="1:52" ht="16.5" x14ac:dyDescent="0.2">
      <c r="A614" s="74">
        <v>10610</v>
      </c>
      <c r="B614" s="74" t="s">
        <v>2729</v>
      </c>
      <c r="C614" s="74" t="s">
        <v>3488</v>
      </c>
      <c r="D614" s="74">
        <v>15</v>
      </c>
      <c r="E614" s="74">
        <v>15</v>
      </c>
      <c r="F614" s="74">
        <v>15</v>
      </c>
      <c r="G614" s="74">
        <v>15</v>
      </c>
      <c r="H614" s="74">
        <v>15</v>
      </c>
      <c r="I614" s="74">
        <v>15</v>
      </c>
      <c r="J614" s="74">
        <v>15</v>
      </c>
      <c r="K614" s="74">
        <v>15</v>
      </c>
      <c r="L614" s="74">
        <v>15</v>
      </c>
      <c r="M614" s="74">
        <v>15</v>
      </c>
      <c r="N614" s="74">
        <v>10</v>
      </c>
      <c r="O614" s="74">
        <v>21</v>
      </c>
      <c r="P614" s="74">
        <v>18</v>
      </c>
      <c r="Q614" s="74">
        <v>18</v>
      </c>
      <c r="R614" s="74">
        <v>15</v>
      </c>
      <c r="S614" s="74">
        <v>15</v>
      </c>
      <c r="T614" s="74">
        <v>10</v>
      </c>
      <c r="U614" s="74">
        <v>6</v>
      </c>
      <c r="V614" s="74">
        <v>21</v>
      </c>
      <c r="W614" s="74">
        <v>9</v>
      </c>
      <c r="X614" s="74">
        <v>18</v>
      </c>
      <c r="Y614" s="74">
        <v>9</v>
      </c>
      <c r="Z614" s="74">
        <v>9</v>
      </c>
      <c r="AA614" s="74">
        <v>6</v>
      </c>
      <c r="AB614" s="74">
        <v>6</v>
      </c>
      <c r="AC614" s="74">
        <v>21</v>
      </c>
      <c r="AD614" s="74">
        <v>9</v>
      </c>
      <c r="AE614" s="74">
        <v>18</v>
      </c>
      <c r="AF614" s="74">
        <v>9</v>
      </c>
      <c r="AG614" s="74">
        <v>9</v>
      </c>
      <c r="AH614" s="74">
        <v>6</v>
      </c>
      <c r="AI614" s="74">
        <v>15</v>
      </c>
      <c r="AJ614" s="74">
        <v>18</v>
      </c>
      <c r="AK614" s="74">
        <v>18</v>
      </c>
      <c r="AL614" s="74">
        <v>18</v>
      </c>
      <c r="AM614" s="74">
        <v>15</v>
      </c>
      <c r="AN614" s="74">
        <v>15</v>
      </c>
      <c r="AO614">
        <v>15</v>
      </c>
      <c r="AP614">
        <v>15</v>
      </c>
      <c r="AQ614">
        <v>15</v>
      </c>
      <c r="AR614">
        <v>6</v>
      </c>
      <c r="AS614">
        <v>18</v>
      </c>
      <c r="AT614">
        <v>18</v>
      </c>
      <c r="AU614">
        <v>18</v>
      </c>
      <c r="AV614">
        <v>15</v>
      </c>
      <c r="AW614">
        <v>15</v>
      </c>
      <c r="AX614">
        <v>15</v>
      </c>
      <c r="AY614">
        <v>15</v>
      </c>
      <c r="AZ614">
        <v>6</v>
      </c>
    </row>
    <row r="615" spans="1:52" ht="16.5" x14ac:dyDescent="0.2">
      <c r="A615" s="74">
        <v>10611</v>
      </c>
      <c r="B615" s="74" t="s">
        <v>2730</v>
      </c>
      <c r="C615" s="74" t="s">
        <v>3488</v>
      </c>
      <c r="D615" s="74">
        <v>15</v>
      </c>
      <c r="E615" s="74">
        <v>15</v>
      </c>
      <c r="F615" s="74">
        <v>15</v>
      </c>
      <c r="G615" s="74">
        <v>15</v>
      </c>
      <c r="H615" s="74">
        <v>15</v>
      </c>
      <c r="I615" s="74">
        <v>15</v>
      </c>
      <c r="J615" s="74">
        <v>15</v>
      </c>
      <c r="K615" s="74">
        <v>15</v>
      </c>
      <c r="L615" s="74">
        <v>15</v>
      </c>
      <c r="M615" s="74">
        <v>15</v>
      </c>
      <c r="N615" s="74">
        <v>11</v>
      </c>
      <c r="O615" s="74">
        <v>21</v>
      </c>
      <c r="P615" s="74">
        <v>18</v>
      </c>
      <c r="Q615" s="74">
        <v>18</v>
      </c>
      <c r="R615" s="74">
        <v>15</v>
      </c>
      <c r="S615" s="74">
        <v>15</v>
      </c>
      <c r="T615" s="74">
        <v>11</v>
      </c>
      <c r="U615" s="74">
        <v>6</v>
      </c>
      <c r="V615" s="74">
        <v>21</v>
      </c>
      <c r="W615" s="74">
        <v>9</v>
      </c>
      <c r="X615" s="74">
        <v>18</v>
      </c>
      <c r="Y615" s="74">
        <v>9</v>
      </c>
      <c r="Z615" s="74">
        <v>9</v>
      </c>
      <c r="AA615" s="74">
        <v>6</v>
      </c>
      <c r="AB615" s="74">
        <v>6</v>
      </c>
      <c r="AC615" s="74">
        <v>21</v>
      </c>
      <c r="AD615" s="74">
        <v>9</v>
      </c>
      <c r="AE615" s="74">
        <v>18</v>
      </c>
      <c r="AF615" s="74">
        <v>9</v>
      </c>
      <c r="AG615" s="74">
        <v>9</v>
      </c>
      <c r="AH615" s="74">
        <v>6</v>
      </c>
      <c r="AI615" s="74">
        <v>15</v>
      </c>
      <c r="AJ615" s="74">
        <v>18</v>
      </c>
      <c r="AK615" s="74">
        <v>18</v>
      </c>
      <c r="AL615" s="74">
        <v>18</v>
      </c>
      <c r="AM615" s="74">
        <v>15</v>
      </c>
      <c r="AN615" s="74">
        <v>15</v>
      </c>
      <c r="AO615">
        <v>15</v>
      </c>
      <c r="AP615">
        <v>15</v>
      </c>
      <c r="AQ615">
        <v>15</v>
      </c>
      <c r="AR615">
        <v>6</v>
      </c>
      <c r="AS615">
        <v>18</v>
      </c>
      <c r="AT615">
        <v>18</v>
      </c>
      <c r="AU615">
        <v>18</v>
      </c>
      <c r="AV615">
        <v>15</v>
      </c>
      <c r="AW615">
        <v>15</v>
      </c>
      <c r="AX615">
        <v>15</v>
      </c>
      <c r="AY615">
        <v>15</v>
      </c>
      <c r="AZ615">
        <v>6</v>
      </c>
    </row>
    <row r="616" spans="1:52" ht="16.5" x14ac:dyDescent="0.2">
      <c r="A616" s="74">
        <v>10612</v>
      </c>
      <c r="B616" s="74" t="s">
        <v>2731</v>
      </c>
      <c r="C616" s="74" t="s">
        <v>2102</v>
      </c>
      <c r="D616" s="74">
        <v>15</v>
      </c>
      <c r="E616" s="74">
        <v>15</v>
      </c>
      <c r="F616" s="74">
        <v>15</v>
      </c>
      <c r="G616" s="74">
        <v>15</v>
      </c>
      <c r="H616" s="74">
        <v>15</v>
      </c>
      <c r="I616" s="74">
        <v>15</v>
      </c>
      <c r="J616" s="74">
        <v>15</v>
      </c>
      <c r="K616" s="74">
        <v>15</v>
      </c>
      <c r="L616" s="74">
        <v>15</v>
      </c>
      <c r="M616" s="74">
        <v>15</v>
      </c>
      <c r="N616" s="74">
        <v>11</v>
      </c>
      <c r="O616" s="74">
        <v>21</v>
      </c>
      <c r="P616" s="74">
        <v>18</v>
      </c>
      <c r="Q616" s="74">
        <v>18</v>
      </c>
      <c r="R616" s="74">
        <v>15</v>
      </c>
      <c r="S616" s="74">
        <v>15</v>
      </c>
      <c r="T616" s="74">
        <v>11</v>
      </c>
      <c r="U616" s="74">
        <v>6</v>
      </c>
      <c r="V616" s="74">
        <v>21</v>
      </c>
      <c r="W616" s="74">
        <v>10</v>
      </c>
      <c r="X616" s="74">
        <v>18</v>
      </c>
      <c r="Y616" s="74">
        <v>9</v>
      </c>
      <c r="Z616" s="74">
        <v>9</v>
      </c>
      <c r="AA616" s="74">
        <v>6</v>
      </c>
      <c r="AB616" s="74">
        <v>6</v>
      </c>
      <c r="AC616" s="74">
        <v>21</v>
      </c>
      <c r="AD616" s="74">
        <v>9</v>
      </c>
      <c r="AE616" s="74">
        <v>18</v>
      </c>
      <c r="AF616" s="74">
        <v>9</v>
      </c>
      <c r="AG616" s="74">
        <v>9</v>
      </c>
      <c r="AH616" s="74">
        <v>6</v>
      </c>
      <c r="AI616" s="74">
        <v>15</v>
      </c>
      <c r="AJ616" s="74">
        <v>18</v>
      </c>
      <c r="AK616" s="74">
        <v>18</v>
      </c>
      <c r="AL616" s="74">
        <v>18</v>
      </c>
      <c r="AM616" s="74">
        <v>15</v>
      </c>
      <c r="AN616" s="74">
        <v>15</v>
      </c>
      <c r="AO616">
        <v>15</v>
      </c>
      <c r="AP616">
        <v>15</v>
      </c>
      <c r="AQ616">
        <v>15</v>
      </c>
      <c r="AR616">
        <v>6</v>
      </c>
      <c r="AS616">
        <v>18</v>
      </c>
      <c r="AT616">
        <v>18</v>
      </c>
      <c r="AU616">
        <v>18</v>
      </c>
      <c r="AV616">
        <v>15</v>
      </c>
      <c r="AW616">
        <v>15</v>
      </c>
      <c r="AX616">
        <v>15</v>
      </c>
      <c r="AY616">
        <v>15</v>
      </c>
      <c r="AZ616">
        <v>6</v>
      </c>
    </row>
    <row r="617" spans="1:52" ht="16.5" x14ac:dyDescent="0.2">
      <c r="A617" s="74">
        <v>10613</v>
      </c>
      <c r="B617" s="74" t="s">
        <v>2732</v>
      </c>
      <c r="C617" s="74" t="s">
        <v>2102</v>
      </c>
      <c r="D617" s="74">
        <v>15</v>
      </c>
      <c r="E617" s="74">
        <v>15</v>
      </c>
      <c r="F617" s="74">
        <v>15</v>
      </c>
      <c r="G617" s="74">
        <v>15</v>
      </c>
      <c r="H617" s="74">
        <v>15</v>
      </c>
      <c r="I617" s="74">
        <v>15</v>
      </c>
      <c r="J617" s="74">
        <v>15</v>
      </c>
      <c r="K617" s="74">
        <v>15</v>
      </c>
      <c r="L617" s="74">
        <v>15</v>
      </c>
      <c r="M617" s="74">
        <v>15</v>
      </c>
      <c r="N617" s="74">
        <v>11</v>
      </c>
      <c r="O617" s="74">
        <v>21</v>
      </c>
      <c r="P617" s="74">
        <v>18</v>
      </c>
      <c r="Q617" s="74">
        <v>18</v>
      </c>
      <c r="R617" s="74">
        <v>15</v>
      </c>
      <c r="S617" s="74">
        <v>15</v>
      </c>
      <c r="T617" s="74">
        <v>11</v>
      </c>
      <c r="U617" s="74">
        <v>6</v>
      </c>
      <c r="V617" s="74">
        <v>21</v>
      </c>
      <c r="W617" s="74">
        <v>11</v>
      </c>
      <c r="X617" s="74">
        <v>18</v>
      </c>
      <c r="Y617" s="74">
        <v>9</v>
      </c>
      <c r="Z617" s="74">
        <v>9</v>
      </c>
      <c r="AA617" s="74">
        <v>6</v>
      </c>
      <c r="AB617" s="74">
        <v>6</v>
      </c>
      <c r="AC617" s="74">
        <v>21</v>
      </c>
      <c r="AD617" s="74">
        <v>9</v>
      </c>
      <c r="AE617" s="74">
        <v>18</v>
      </c>
      <c r="AF617" s="74">
        <v>9</v>
      </c>
      <c r="AG617" s="74">
        <v>9</v>
      </c>
      <c r="AH617" s="74">
        <v>6</v>
      </c>
      <c r="AI617" s="74">
        <v>15</v>
      </c>
      <c r="AJ617" s="74">
        <v>18</v>
      </c>
      <c r="AK617" s="74">
        <v>18</v>
      </c>
      <c r="AL617" s="74">
        <v>18</v>
      </c>
      <c r="AM617" s="74">
        <v>15</v>
      </c>
      <c r="AN617" s="74">
        <v>15</v>
      </c>
      <c r="AO617">
        <v>15</v>
      </c>
      <c r="AP617">
        <v>15</v>
      </c>
      <c r="AQ617">
        <v>15</v>
      </c>
      <c r="AR617">
        <v>6</v>
      </c>
      <c r="AS617">
        <v>18</v>
      </c>
      <c r="AT617">
        <v>18</v>
      </c>
      <c r="AU617">
        <v>18</v>
      </c>
      <c r="AV617">
        <v>15</v>
      </c>
      <c r="AW617">
        <v>15</v>
      </c>
      <c r="AX617">
        <v>15</v>
      </c>
      <c r="AY617">
        <v>15</v>
      </c>
      <c r="AZ617">
        <v>6</v>
      </c>
    </row>
    <row r="618" spans="1:52" ht="16.5" x14ac:dyDescent="0.2">
      <c r="A618" s="74">
        <v>10614</v>
      </c>
      <c r="B618" s="74" t="s">
        <v>2733</v>
      </c>
      <c r="C618" s="74" t="s">
        <v>2104</v>
      </c>
      <c r="D618" s="74">
        <v>15</v>
      </c>
      <c r="E618" s="74">
        <v>15</v>
      </c>
      <c r="F618" s="74">
        <v>15</v>
      </c>
      <c r="G618" s="74">
        <v>15</v>
      </c>
      <c r="H618" s="74">
        <v>15</v>
      </c>
      <c r="I618" s="74">
        <v>15</v>
      </c>
      <c r="J618" s="74">
        <v>15</v>
      </c>
      <c r="K618" s="74">
        <v>15</v>
      </c>
      <c r="L618" s="74">
        <v>15</v>
      </c>
      <c r="M618" s="74">
        <v>15</v>
      </c>
      <c r="N618" s="74">
        <v>11</v>
      </c>
      <c r="O618" s="74">
        <v>21</v>
      </c>
      <c r="P618" s="74">
        <v>18</v>
      </c>
      <c r="Q618" s="74">
        <v>18</v>
      </c>
      <c r="R618" s="74">
        <v>15</v>
      </c>
      <c r="S618" s="74">
        <v>15</v>
      </c>
      <c r="T618" s="74">
        <v>11</v>
      </c>
      <c r="U618" s="74">
        <v>6</v>
      </c>
      <c r="V618" s="74">
        <v>21</v>
      </c>
      <c r="W618" s="74">
        <v>11</v>
      </c>
      <c r="X618" s="74">
        <v>18</v>
      </c>
      <c r="Y618" s="74">
        <v>9</v>
      </c>
      <c r="Z618" s="74">
        <v>9</v>
      </c>
      <c r="AA618" s="74">
        <v>6</v>
      </c>
      <c r="AB618" s="74">
        <v>6</v>
      </c>
      <c r="AC618" s="74">
        <v>21</v>
      </c>
      <c r="AD618" s="74">
        <v>10</v>
      </c>
      <c r="AE618" s="74">
        <v>18</v>
      </c>
      <c r="AF618" s="74">
        <v>9</v>
      </c>
      <c r="AG618" s="74">
        <v>9</v>
      </c>
      <c r="AH618" s="74">
        <v>6</v>
      </c>
      <c r="AI618" s="74">
        <v>15</v>
      </c>
      <c r="AJ618" s="74">
        <v>18</v>
      </c>
      <c r="AK618" s="74">
        <v>18</v>
      </c>
      <c r="AL618" s="74">
        <v>18</v>
      </c>
      <c r="AM618" s="74">
        <v>15</v>
      </c>
      <c r="AN618" s="74">
        <v>15</v>
      </c>
      <c r="AO618">
        <v>15</v>
      </c>
      <c r="AP618">
        <v>15</v>
      </c>
      <c r="AQ618">
        <v>15</v>
      </c>
      <c r="AR618">
        <v>6</v>
      </c>
      <c r="AS618">
        <v>18</v>
      </c>
      <c r="AT618">
        <v>18</v>
      </c>
      <c r="AU618">
        <v>18</v>
      </c>
      <c r="AV618">
        <v>15</v>
      </c>
      <c r="AW618">
        <v>15</v>
      </c>
      <c r="AX618">
        <v>15</v>
      </c>
      <c r="AY618">
        <v>15</v>
      </c>
      <c r="AZ618">
        <v>6</v>
      </c>
    </row>
    <row r="619" spans="1:52" ht="16.5" x14ac:dyDescent="0.2">
      <c r="A619" s="74">
        <v>10615</v>
      </c>
      <c r="B619" s="74" t="s">
        <v>2734</v>
      </c>
      <c r="C619" s="74" t="s">
        <v>2104</v>
      </c>
      <c r="D619" s="74">
        <v>15</v>
      </c>
      <c r="E619" s="74">
        <v>15</v>
      </c>
      <c r="F619" s="74">
        <v>15</v>
      </c>
      <c r="G619" s="74">
        <v>15</v>
      </c>
      <c r="H619" s="74">
        <v>15</v>
      </c>
      <c r="I619" s="74">
        <v>15</v>
      </c>
      <c r="J619" s="74">
        <v>15</v>
      </c>
      <c r="K619" s="74">
        <v>15</v>
      </c>
      <c r="L619" s="74">
        <v>15</v>
      </c>
      <c r="M619" s="74">
        <v>15</v>
      </c>
      <c r="N619" s="74">
        <v>11</v>
      </c>
      <c r="O619" s="74">
        <v>21</v>
      </c>
      <c r="P619" s="74">
        <v>18</v>
      </c>
      <c r="Q619" s="74">
        <v>18</v>
      </c>
      <c r="R619" s="74">
        <v>15</v>
      </c>
      <c r="S619" s="74">
        <v>15</v>
      </c>
      <c r="T619" s="74">
        <v>11</v>
      </c>
      <c r="U619" s="74">
        <v>6</v>
      </c>
      <c r="V619" s="74">
        <v>21</v>
      </c>
      <c r="W619" s="74">
        <v>11</v>
      </c>
      <c r="X619" s="74">
        <v>18</v>
      </c>
      <c r="Y619" s="74">
        <v>9</v>
      </c>
      <c r="Z619" s="74">
        <v>9</v>
      </c>
      <c r="AA619" s="74">
        <v>6</v>
      </c>
      <c r="AB619" s="74">
        <v>6</v>
      </c>
      <c r="AC619" s="74">
        <v>21</v>
      </c>
      <c r="AD619" s="74">
        <v>11</v>
      </c>
      <c r="AE619" s="74">
        <v>18</v>
      </c>
      <c r="AF619" s="74">
        <v>9</v>
      </c>
      <c r="AG619" s="74">
        <v>9</v>
      </c>
      <c r="AH619" s="74">
        <v>6</v>
      </c>
      <c r="AI619" s="74">
        <v>15</v>
      </c>
      <c r="AJ619" s="74">
        <v>18</v>
      </c>
      <c r="AK619" s="74">
        <v>18</v>
      </c>
      <c r="AL619" s="74">
        <v>18</v>
      </c>
      <c r="AM619" s="74">
        <v>15</v>
      </c>
      <c r="AN619" s="74">
        <v>15</v>
      </c>
      <c r="AO619">
        <v>15</v>
      </c>
      <c r="AP619">
        <v>15</v>
      </c>
      <c r="AQ619">
        <v>15</v>
      </c>
      <c r="AR619">
        <v>6</v>
      </c>
      <c r="AS619">
        <v>18</v>
      </c>
      <c r="AT619">
        <v>18</v>
      </c>
      <c r="AU619">
        <v>18</v>
      </c>
      <c r="AV619">
        <v>15</v>
      </c>
      <c r="AW619">
        <v>15</v>
      </c>
      <c r="AX619">
        <v>15</v>
      </c>
      <c r="AY619">
        <v>15</v>
      </c>
      <c r="AZ619">
        <v>6</v>
      </c>
    </row>
    <row r="620" spans="1:52" ht="16.5" x14ac:dyDescent="0.2">
      <c r="A620" s="74">
        <v>10616</v>
      </c>
      <c r="B620" s="74" t="s">
        <v>2735</v>
      </c>
      <c r="C620" s="74" t="s">
        <v>2104</v>
      </c>
      <c r="D620" s="74">
        <v>15</v>
      </c>
      <c r="E620" s="74">
        <v>15</v>
      </c>
      <c r="F620" s="74">
        <v>15</v>
      </c>
      <c r="G620" s="74">
        <v>15</v>
      </c>
      <c r="H620" s="74">
        <v>15</v>
      </c>
      <c r="I620" s="74">
        <v>15</v>
      </c>
      <c r="J620" s="74">
        <v>15</v>
      </c>
      <c r="K620" s="74">
        <v>15</v>
      </c>
      <c r="L620" s="74">
        <v>15</v>
      </c>
      <c r="M620" s="74">
        <v>15</v>
      </c>
      <c r="N620" s="74">
        <v>11</v>
      </c>
      <c r="O620" s="74">
        <v>21</v>
      </c>
      <c r="P620" s="74">
        <v>18</v>
      </c>
      <c r="Q620" s="74">
        <v>18</v>
      </c>
      <c r="R620" s="74">
        <v>15</v>
      </c>
      <c r="S620" s="74">
        <v>15</v>
      </c>
      <c r="T620" s="74">
        <v>11</v>
      </c>
      <c r="U620" s="74">
        <v>6</v>
      </c>
      <c r="V620" s="74">
        <v>21</v>
      </c>
      <c r="W620" s="74">
        <v>11</v>
      </c>
      <c r="X620" s="74">
        <v>18</v>
      </c>
      <c r="Y620" s="74">
        <v>9</v>
      </c>
      <c r="Z620" s="74">
        <v>9</v>
      </c>
      <c r="AA620" s="74">
        <v>6</v>
      </c>
      <c r="AB620" s="74">
        <v>6</v>
      </c>
      <c r="AC620" s="74">
        <v>21</v>
      </c>
      <c r="AD620" s="74">
        <v>12</v>
      </c>
      <c r="AE620" s="74">
        <v>18</v>
      </c>
      <c r="AF620" s="74">
        <v>9</v>
      </c>
      <c r="AG620" s="74">
        <v>9</v>
      </c>
      <c r="AH620" s="74">
        <v>6</v>
      </c>
      <c r="AI620" s="74">
        <v>15</v>
      </c>
      <c r="AJ620" s="74">
        <v>18</v>
      </c>
      <c r="AK620" s="74">
        <v>18</v>
      </c>
      <c r="AL620" s="74">
        <v>18</v>
      </c>
      <c r="AM620" s="74">
        <v>15</v>
      </c>
      <c r="AN620" s="74">
        <v>15</v>
      </c>
      <c r="AO620">
        <v>15</v>
      </c>
      <c r="AP620">
        <v>15</v>
      </c>
      <c r="AQ620">
        <v>15</v>
      </c>
      <c r="AR620">
        <v>6</v>
      </c>
      <c r="AS620">
        <v>18</v>
      </c>
      <c r="AT620">
        <v>18</v>
      </c>
      <c r="AU620">
        <v>18</v>
      </c>
      <c r="AV620">
        <v>15</v>
      </c>
      <c r="AW620">
        <v>15</v>
      </c>
      <c r="AX620">
        <v>15</v>
      </c>
      <c r="AY620">
        <v>15</v>
      </c>
      <c r="AZ620">
        <v>6</v>
      </c>
    </row>
    <row r="621" spans="1:52" ht="16.5" x14ac:dyDescent="0.2">
      <c r="A621" s="74">
        <v>10617</v>
      </c>
      <c r="B621" s="74" t="s">
        <v>2736</v>
      </c>
      <c r="C621" s="74" t="s">
        <v>2110</v>
      </c>
      <c r="D621" s="74">
        <v>15</v>
      </c>
      <c r="E621" s="74">
        <v>15</v>
      </c>
      <c r="F621" s="74">
        <v>15</v>
      </c>
      <c r="G621" s="74">
        <v>15</v>
      </c>
      <c r="H621" s="74">
        <v>15</v>
      </c>
      <c r="I621" s="74">
        <v>15</v>
      </c>
      <c r="J621" s="74">
        <v>15</v>
      </c>
      <c r="K621" s="74">
        <v>15</v>
      </c>
      <c r="L621" s="74">
        <v>15</v>
      </c>
      <c r="M621" s="74">
        <v>15</v>
      </c>
      <c r="N621" s="74">
        <v>11</v>
      </c>
      <c r="O621" s="74">
        <v>21</v>
      </c>
      <c r="P621" s="74">
        <v>18</v>
      </c>
      <c r="Q621" s="74">
        <v>18</v>
      </c>
      <c r="R621" s="74">
        <v>15</v>
      </c>
      <c r="S621" s="74">
        <v>15</v>
      </c>
      <c r="T621" s="74">
        <v>11</v>
      </c>
      <c r="U621" s="74">
        <v>6</v>
      </c>
      <c r="V621" s="74">
        <v>21</v>
      </c>
      <c r="W621" s="74">
        <v>11</v>
      </c>
      <c r="X621" s="74">
        <v>18</v>
      </c>
      <c r="Y621" s="74">
        <v>9</v>
      </c>
      <c r="Z621" s="74">
        <v>9</v>
      </c>
      <c r="AA621" s="74">
        <v>6</v>
      </c>
      <c r="AB621" s="74">
        <v>6</v>
      </c>
      <c r="AC621" s="74">
        <v>21</v>
      </c>
      <c r="AD621" s="74">
        <v>12</v>
      </c>
      <c r="AE621" s="74">
        <v>18</v>
      </c>
      <c r="AF621" s="74">
        <v>9</v>
      </c>
      <c r="AG621" s="74">
        <v>9</v>
      </c>
      <c r="AH621" s="74">
        <v>6</v>
      </c>
      <c r="AI621" s="74">
        <v>15</v>
      </c>
      <c r="AJ621" s="74">
        <v>18</v>
      </c>
      <c r="AK621" s="74">
        <v>19</v>
      </c>
      <c r="AL621" s="74">
        <v>18</v>
      </c>
      <c r="AM621" s="74">
        <v>15</v>
      </c>
      <c r="AN621" s="74">
        <v>15</v>
      </c>
      <c r="AO621">
        <v>15</v>
      </c>
      <c r="AP621">
        <v>15</v>
      </c>
      <c r="AQ621">
        <v>15</v>
      </c>
      <c r="AR621">
        <v>6</v>
      </c>
      <c r="AS621">
        <v>18</v>
      </c>
      <c r="AT621">
        <v>18</v>
      </c>
      <c r="AU621">
        <v>18</v>
      </c>
      <c r="AV621">
        <v>15</v>
      </c>
      <c r="AW621">
        <v>15</v>
      </c>
      <c r="AX621">
        <v>15</v>
      </c>
      <c r="AY621">
        <v>15</v>
      </c>
      <c r="AZ621">
        <v>6</v>
      </c>
    </row>
    <row r="622" spans="1:52" ht="16.5" x14ac:dyDescent="0.2">
      <c r="A622" s="74">
        <v>10618</v>
      </c>
      <c r="B622" s="74" t="s">
        <v>2737</v>
      </c>
      <c r="C622" s="74" t="s">
        <v>3495</v>
      </c>
      <c r="D622" s="74">
        <v>15</v>
      </c>
      <c r="E622" s="74">
        <v>15</v>
      </c>
      <c r="F622" s="74">
        <v>15</v>
      </c>
      <c r="G622" s="74">
        <v>15</v>
      </c>
      <c r="H622" s="74">
        <v>15</v>
      </c>
      <c r="I622" s="74">
        <v>15</v>
      </c>
      <c r="J622" s="74">
        <v>15</v>
      </c>
      <c r="K622" s="74">
        <v>15</v>
      </c>
      <c r="L622" s="74">
        <v>15</v>
      </c>
      <c r="M622" s="74">
        <v>15</v>
      </c>
      <c r="N622" s="74">
        <v>11</v>
      </c>
      <c r="O622" s="74">
        <v>21</v>
      </c>
      <c r="P622" s="74">
        <v>18</v>
      </c>
      <c r="Q622" s="74">
        <v>18</v>
      </c>
      <c r="R622" s="74">
        <v>15</v>
      </c>
      <c r="S622" s="74">
        <v>15</v>
      </c>
      <c r="T622" s="74">
        <v>11</v>
      </c>
      <c r="U622" s="74">
        <v>6</v>
      </c>
      <c r="V622" s="74">
        <v>21</v>
      </c>
      <c r="W622" s="74">
        <v>11</v>
      </c>
      <c r="X622" s="74">
        <v>18</v>
      </c>
      <c r="Y622" s="74">
        <v>9</v>
      </c>
      <c r="Z622" s="74">
        <v>9</v>
      </c>
      <c r="AA622" s="74">
        <v>6</v>
      </c>
      <c r="AB622" s="74">
        <v>6</v>
      </c>
      <c r="AC622" s="74">
        <v>21</v>
      </c>
      <c r="AD622" s="74">
        <v>12</v>
      </c>
      <c r="AE622" s="74">
        <v>18</v>
      </c>
      <c r="AF622" s="74">
        <v>9</v>
      </c>
      <c r="AG622" s="74">
        <v>9</v>
      </c>
      <c r="AH622" s="74">
        <v>6</v>
      </c>
      <c r="AI622" s="74">
        <v>15</v>
      </c>
      <c r="AJ622" s="74">
        <v>18</v>
      </c>
      <c r="AK622" s="74">
        <v>19</v>
      </c>
      <c r="AL622" s="74">
        <v>18</v>
      </c>
      <c r="AM622" s="74">
        <v>15</v>
      </c>
      <c r="AN622" s="74">
        <v>15</v>
      </c>
      <c r="AO622">
        <v>15</v>
      </c>
      <c r="AP622">
        <v>15</v>
      </c>
      <c r="AQ622">
        <v>15</v>
      </c>
      <c r="AR622">
        <v>7</v>
      </c>
      <c r="AS622">
        <v>18</v>
      </c>
      <c r="AT622">
        <v>18</v>
      </c>
      <c r="AU622">
        <v>18</v>
      </c>
      <c r="AV622">
        <v>15</v>
      </c>
      <c r="AW622">
        <v>15</v>
      </c>
      <c r="AX622">
        <v>15</v>
      </c>
      <c r="AY622">
        <v>15</v>
      </c>
      <c r="AZ622">
        <v>7</v>
      </c>
    </row>
    <row r="623" spans="1:52" ht="16.5" x14ac:dyDescent="0.2">
      <c r="A623" s="74">
        <v>10619</v>
      </c>
      <c r="B623" s="74" t="s">
        <v>2738</v>
      </c>
      <c r="C623" s="74" t="s">
        <v>3495</v>
      </c>
      <c r="D623" s="74">
        <v>15</v>
      </c>
      <c r="E623" s="74">
        <v>15</v>
      </c>
      <c r="F623" s="74">
        <v>15</v>
      </c>
      <c r="G623" s="74">
        <v>15</v>
      </c>
      <c r="H623" s="74">
        <v>15</v>
      </c>
      <c r="I623" s="74">
        <v>15</v>
      </c>
      <c r="J623" s="74">
        <v>15</v>
      </c>
      <c r="K623" s="74">
        <v>15</v>
      </c>
      <c r="L623" s="74">
        <v>15</v>
      </c>
      <c r="M623" s="74">
        <v>15</v>
      </c>
      <c r="N623" s="74">
        <v>11</v>
      </c>
      <c r="O623" s="74">
        <v>21</v>
      </c>
      <c r="P623" s="74">
        <v>18</v>
      </c>
      <c r="Q623" s="74">
        <v>18</v>
      </c>
      <c r="R623" s="74">
        <v>15</v>
      </c>
      <c r="S623" s="74">
        <v>15</v>
      </c>
      <c r="T623" s="74">
        <v>11</v>
      </c>
      <c r="U623" s="74">
        <v>6</v>
      </c>
      <c r="V623" s="74">
        <v>21</v>
      </c>
      <c r="W623" s="74">
        <v>11</v>
      </c>
      <c r="X623" s="74">
        <v>18</v>
      </c>
      <c r="Y623" s="74">
        <v>9</v>
      </c>
      <c r="Z623" s="74">
        <v>9</v>
      </c>
      <c r="AA623" s="74">
        <v>6</v>
      </c>
      <c r="AB623" s="74">
        <v>6</v>
      </c>
      <c r="AC623" s="74">
        <v>21</v>
      </c>
      <c r="AD623" s="74">
        <v>12</v>
      </c>
      <c r="AE623" s="74">
        <v>18</v>
      </c>
      <c r="AF623" s="74">
        <v>9</v>
      </c>
      <c r="AG623" s="74">
        <v>9</v>
      </c>
      <c r="AH623" s="74">
        <v>6</v>
      </c>
      <c r="AI623" s="74">
        <v>15</v>
      </c>
      <c r="AJ623" s="74">
        <v>18</v>
      </c>
      <c r="AK623" s="74">
        <v>19</v>
      </c>
      <c r="AL623" s="74">
        <v>18</v>
      </c>
      <c r="AM623" s="74">
        <v>15</v>
      </c>
      <c r="AN623" s="74">
        <v>15</v>
      </c>
      <c r="AO623">
        <v>15</v>
      </c>
      <c r="AP623">
        <v>15</v>
      </c>
      <c r="AQ623">
        <v>15</v>
      </c>
      <c r="AR623">
        <v>8</v>
      </c>
      <c r="AS623">
        <v>18</v>
      </c>
      <c r="AT623">
        <v>18</v>
      </c>
      <c r="AU623">
        <v>18</v>
      </c>
      <c r="AV623">
        <v>15</v>
      </c>
      <c r="AW623">
        <v>15</v>
      </c>
      <c r="AX623">
        <v>15</v>
      </c>
      <c r="AY623">
        <v>15</v>
      </c>
      <c r="AZ623">
        <v>8</v>
      </c>
    </row>
    <row r="624" spans="1:52" ht="16.5" x14ac:dyDescent="0.2">
      <c r="A624" s="74">
        <v>10620</v>
      </c>
      <c r="B624" s="74" t="s">
        <v>2739</v>
      </c>
      <c r="C624" s="74" t="s">
        <v>3495</v>
      </c>
      <c r="D624" s="74">
        <v>15</v>
      </c>
      <c r="E624" s="74">
        <v>15</v>
      </c>
      <c r="F624" s="74">
        <v>15</v>
      </c>
      <c r="G624" s="74">
        <v>15</v>
      </c>
      <c r="H624" s="74">
        <v>15</v>
      </c>
      <c r="I624" s="74">
        <v>15</v>
      </c>
      <c r="J624" s="74">
        <v>15</v>
      </c>
      <c r="K624" s="74">
        <v>15</v>
      </c>
      <c r="L624" s="74">
        <v>15</v>
      </c>
      <c r="M624" s="74">
        <v>15</v>
      </c>
      <c r="N624" s="74">
        <v>11</v>
      </c>
      <c r="O624" s="74">
        <v>21</v>
      </c>
      <c r="P624" s="74">
        <v>18</v>
      </c>
      <c r="Q624" s="74">
        <v>18</v>
      </c>
      <c r="R624" s="74">
        <v>15</v>
      </c>
      <c r="S624" s="74">
        <v>15</v>
      </c>
      <c r="T624" s="74">
        <v>11</v>
      </c>
      <c r="U624" s="74">
        <v>6</v>
      </c>
      <c r="V624" s="74">
        <v>21</v>
      </c>
      <c r="W624" s="74">
        <v>11</v>
      </c>
      <c r="X624" s="74">
        <v>18</v>
      </c>
      <c r="Y624" s="74">
        <v>9</v>
      </c>
      <c r="Z624" s="74">
        <v>9</v>
      </c>
      <c r="AA624" s="74">
        <v>6</v>
      </c>
      <c r="AB624" s="74">
        <v>6</v>
      </c>
      <c r="AC624" s="74">
        <v>21</v>
      </c>
      <c r="AD624" s="74">
        <v>12</v>
      </c>
      <c r="AE624" s="74">
        <v>18</v>
      </c>
      <c r="AF624" s="74">
        <v>9</v>
      </c>
      <c r="AG624" s="74">
        <v>9</v>
      </c>
      <c r="AH624" s="74">
        <v>6</v>
      </c>
      <c r="AI624" s="74">
        <v>15</v>
      </c>
      <c r="AJ624" s="74">
        <v>18</v>
      </c>
      <c r="AK624" s="74">
        <v>19</v>
      </c>
      <c r="AL624" s="74">
        <v>18</v>
      </c>
      <c r="AM624" s="74">
        <v>15</v>
      </c>
      <c r="AN624" s="74">
        <v>15</v>
      </c>
      <c r="AO624">
        <v>15</v>
      </c>
      <c r="AP624">
        <v>15</v>
      </c>
      <c r="AQ624">
        <v>15</v>
      </c>
      <c r="AR624">
        <v>9</v>
      </c>
      <c r="AS624">
        <v>18</v>
      </c>
      <c r="AT624">
        <v>18</v>
      </c>
      <c r="AU624">
        <v>18</v>
      </c>
      <c r="AV624">
        <v>15</v>
      </c>
      <c r="AW624">
        <v>15</v>
      </c>
      <c r="AX624">
        <v>15</v>
      </c>
      <c r="AY624">
        <v>15</v>
      </c>
      <c r="AZ624">
        <v>9</v>
      </c>
    </row>
    <row r="625" spans="1:52" ht="16.5" x14ac:dyDescent="0.2">
      <c r="A625" s="74">
        <v>10621</v>
      </c>
      <c r="B625" s="74" t="s">
        <v>2740</v>
      </c>
      <c r="C625" s="74" t="s">
        <v>2105</v>
      </c>
      <c r="D625" s="74">
        <v>15</v>
      </c>
      <c r="E625" s="74">
        <v>15</v>
      </c>
      <c r="F625" s="74">
        <v>15</v>
      </c>
      <c r="G625" s="74">
        <v>15</v>
      </c>
      <c r="H625" s="74">
        <v>15</v>
      </c>
      <c r="I625" s="74">
        <v>15</v>
      </c>
      <c r="J625" s="74">
        <v>15</v>
      </c>
      <c r="K625" s="74">
        <v>15</v>
      </c>
      <c r="L625" s="74">
        <v>15</v>
      </c>
      <c r="M625" s="74">
        <v>15</v>
      </c>
      <c r="N625" s="74">
        <v>11</v>
      </c>
      <c r="O625" s="74">
        <v>21</v>
      </c>
      <c r="P625" s="74">
        <v>18</v>
      </c>
      <c r="Q625" s="74">
        <v>18</v>
      </c>
      <c r="R625" s="74">
        <v>15</v>
      </c>
      <c r="S625" s="74">
        <v>15</v>
      </c>
      <c r="T625" s="74">
        <v>11</v>
      </c>
      <c r="U625" s="74">
        <v>6</v>
      </c>
      <c r="V625" s="74">
        <v>21</v>
      </c>
      <c r="W625" s="74">
        <v>11</v>
      </c>
      <c r="X625" s="74">
        <v>18</v>
      </c>
      <c r="Y625" s="74">
        <v>9</v>
      </c>
      <c r="Z625" s="74">
        <v>9</v>
      </c>
      <c r="AA625" s="74">
        <v>6</v>
      </c>
      <c r="AB625" s="74">
        <v>6</v>
      </c>
      <c r="AC625" s="74">
        <v>21</v>
      </c>
      <c r="AD625" s="74">
        <v>12</v>
      </c>
      <c r="AE625" s="74">
        <v>19</v>
      </c>
      <c r="AF625" s="74">
        <v>9</v>
      </c>
      <c r="AG625" s="74">
        <v>9</v>
      </c>
      <c r="AH625" s="74">
        <v>6</v>
      </c>
      <c r="AI625" s="74">
        <v>15</v>
      </c>
      <c r="AJ625" s="74">
        <v>18</v>
      </c>
      <c r="AK625" s="74">
        <v>19</v>
      </c>
      <c r="AL625" s="74">
        <v>18</v>
      </c>
      <c r="AM625" s="74">
        <v>15</v>
      </c>
      <c r="AN625" s="74">
        <v>15</v>
      </c>
      <c r="AO625">
        <v>15</v>
      </c>
      <c r="AP625">
        <v>15</v>
      </c>
      <c r="AQ625">
        <v>15</v>
      </c>
      <c r="AR625">
        <v>9</v>
      </c>
      <c r="AS625">
        <v>18</v>
      </c>
      <c r="AT625">
        <v>18</v>
      </c>
      <c r="AU625">
        <v>18</v>
      </c>
      <c r="AV625">
        <v>15</v>
      </c>
      <c r="AW625">
        <v>15</v>
      </c>
      <c r="AX625">
        <v>15</v>
      </c>
      <c r="AY625">
        <v>15</v>
      </c>
      <c r="AZ625">
        <v>9</v>
      </c>
    </row>
    <row r="626" spans="1:52" ht="16.5" x14ac:dyDescent="0.2">
      <c r="A626" s="74">
        <v>10622</v>
      </c>
      <c r="B626" s="74" t="s">
        <v>2741</v>
      </c>
      <c r="C626" s="74" t="s">
        <v>2098</v>
      </c>
      <c r="D626" s="74">
        <v>15</v>
      </c>
      <c r="E626" s="74">
        <v>15</v>
      </c>
      <c r="F626" s="74">
        <v>15</v>
      </c>
      <c r="G626" s="74">
        <v>15</v>
      </c>
      <c r="H626" s="74">
        <v>15</v>
      </c>
      <c r="I626" s="74">
        <v>15</v>
      </c>
      <c r="J626" s="74">
        <v>15</v>
      </c>
      <c r="K626" s="74">
        <v>15</v>
      </c>
      <c r="L626" s="74">
        <v>15</v>
      </c>
      <c r="M626" s="74">
        <v>15</v>
      </c>
      <c r="N626" s="74">
        <v>11</v>
      </c>
      <c r="O626" s="74">
        <v>21</v>
      </c>
      <c r="P626" s="74">
        <v>18</v>
      </c>
      <c r="Q626" s="74">
        <v>19</v>
      </c>
      <c r="R626" s="74">
        <v>15</v>
      </c>
      <c r="S626" s="74">
        <v>15</v>
      </c>
      <c r="T626" s="74">
        <v>11</v>
      </c>
      <c r="U626" s="74">
        <v>6</v>
      </c>
      <c r="V626" s="74">
        <v>21</v>
      </c>
      <c r="W626" s="74">
        <v>11</v>
      </c>
      <c r="X626" s="74">
        <v>18</v>
      </c>
      <c r="Y626" s="74">
        <v>9</v>
      </c>
      <c r="Z626" s="74">
        <v>9</v>
      </c>
      <c r="AA626" s="74">
        <v>6</v>
      </c>
      <c r="AB626" s="74">
        <v>6</v>
      </c>
      <c r="AC626" s="74">
        <v>21</v>
      </c>
      <c r="AD626" s="74">
        <v>12</v>
      </c>
      <c r="AE626" s="74">
        <v>19</v>
      </c>
      <c r="AF626" s="74">
        <v>9</v>
      </c>
      <c r="AG626" s="74">
        <v>9</v>
      </c>
      <c r="AH626" s="74">
        <v>6</v>
      </c>
      <c r="AI626" s="74">
        <v>15</v>
      </c>
      <c r="AJ626" s="74">
        <v>18</v>
      </c>
      <c r="AK626" s="74">
        <v>19</v>
      </c>
      <c r="AL626" s="74">
        <v>18</v>
      </c>
      <c r="AM626" s="74">
        <v>15</v>
      </c>
      <c r="AN626" s="74">
        <v>15</v>
      </c>
      <c r="AO626">
        <v>15</v>
      </c>
      <c r="AP626">
        <v>15</v>
      </c>
      <c r="AQ626">
        <v>15</v>
      </c>
      <c r="AR626">
        <v>9</v>
      </c>
      <c r="AS626">
        <v>18</v>
      </c>
      <c r="AT626">
        <v>18</v>
      </c>
      <c r="AU626">
        <v>18</v>
      </c>
      <c r="AV626">
        <v>15</v>
      </c>
      <c r="AW626">
        <v>15</v>
      </c>
      <c r="AX626">
        <v>15</v>
      </c>
      <c r="AY626">
        <v>15</v>
      </c>
      <c r="AZ626">
        <v>9</v>
      </c>
    </row>
    <row r="627" spans="1:52" ht="16.5" x14ac:dyDescent="0.2">
      <c r="A627" s="74">
        <v>10623</v>
      </c>
      <c r="B627" s="74" t="s">
        <v>2742</v>
      </c>
      <c r="C627" s="74" t="s">
        <v>2098</v>
      </c>
      <c r="D627" s="74">
        <v>15</v>
      </c>
      <c r="E627" s="74">
        <v>15</v>
      </c>
      <c r="F627" s="74">
        <v>15</v>
      </c>
      <c r="G627" s="74">
        <v>15</v>
      </c>
      <c r="H627" s="74">
        <v>15</v>
      </c>
      <c r="I627" s="74">
        <v>15</v>
      </c>
      <c r="J627" s="74">
        <v>15</v>
      </c>
      <c r="K627" s="74">
        <v>15</v>
      </c>
      <c r="L627" s="74">
        <v>15</v>
      </c>
      <c r="M627" s="74">
        <v>15</v>
      </c>
      <c r="N627" s="74">
        <v>11</v>
      </c>
      <c r="O627" s="74">
        <v>21</v>
      </c>
      <c r="P627" s="74">
        <v>18</v>
      </c>
      <c r="Q627" s="74">
        <v>20</v>
      </c>
      <c r="R627" s="74">
        <v>15</v>
      </c>
      <c r="S627" s="74">
        <v>15</v>
      </c>
      <c r="T627" s="74">
        <v>11</v>
      </c>
      <c r="U627" s="74">
        <v>6</v>
      </c>
      <c r="V627" s="74">
        <v>21</v>
      </c>
      <c r="W627" s="74">
        <v>11</v>
      </c>
      <c r="X627" s="74">
        <v>18</v>
      </c>
      <c r="Y627" s="74">
        <v>9</v>
      </c>
      <c r="Z627" s="74">
        <v>9</v>
      </c>
      <c r="AA627" s="74">
        <v>6</v>
      </c>
      <c r="AB627" s="74">
        <v>6</v>
      </c>
      <c r="AC627" s="74">
        <v>21</v>
      </c>
      <c r="AD627" s="74">
        <v>12</v>
      </c>
      <c r="AE627" s="74">
        <v>19</v>
      </c>
      <c r="AF627" s="74">
        <v>9</v>
      </c>
      <c r="AG627" s="74">
        <v>9</v>
      </c>
      <c r="AH627" s="74">
        <v>6</v>
      </c>
      <c r="AI627" s="74">
        <v>15</v>
      </c>
      <c r="AJ627" s="74">
        <v>18</v>
      </c>
      <c r="AK627" s="74">
        <v>19</v>
      </c>
      <c r="AL627" s="74">
        <v>18</v>
      </c>
      <c r="AM627" s="74">
        <v>15</v>
      </c>
      <c r="AN627" s="74">
        <v>15</v>
      </c>
      <c r="AO627">
        <v>15</v>
      </c>
      <c r="AP627">
        <v>15</v>
      </c>
      <c r="AQ627">
        <v>15</v>
      </c>
      <c r="AR627">
        <v>9</v>
      </c>
      <c r="AS627">
        <v>18</v>
      </c>
      <c r="AT627">
        <v>18</v>
      </c>
      <c r="AU627">
        <v>18</v>
      </c>
      <c r="AV627">
        <v>15</v>
      </c>
      <c r="AW627">
        <v>15</v>
      </c>
      <c r="AX627">
        <v>15</v>
      </c>
      <c r="AY627">
        <v>15</v>
      </c>
      <c r="AZ627">
        <v>9</v>
      </c>
    </row>
    <row r="628" spans="1:52" ht="16.5" x14ac:dyDescent="0.2">
      <c r="A628" s="74">
        <v>10624</v>
      </c>
      <c r="B628" s="74" t="s">
        <v>2743</v>
      </c>
      <c r="C628" s="74" t="s">
        <v>2098</v>
      </c>
      <c r="D628" s="74">
        <v>15</v>
      </c>
      <c r="E628" s="74">
        <v>15</v>
      </c>
      <c r="F628" s="74">
        <v>15</v>
      </c>
      <c r="G628" s="74">
        <v>15</v>
      </c>
      <c r="H628" s="74">
        <v>15</v>
      </c>
      <c r="I628" s="74">
        <v>15</v>
      </c>
      <c r="J628" s="74">
        <v>15</v>
      </c>
      <c r="K628" s="74">
        <v>15</v>
      </c>
      <c r="L628" s="74">
        <v>15</v>
      </c>
      <c r="M628" s="74">
        <v>15</v>
      </c>
      <c r="N628" s="74">
        <v>11</v>
      </c>
      <c r="O628" s="74">
        <v>21</v>
      </c>
      <c r="P628" s="74">
        <v>18</v>
      </c>
      <c r="Q628" s="74">
        <v>21</v>
      </c>
      <c r="R628" s="74">
        <v>15</v>
      </c>
      <c r="S628" s="74">
        <v>15</v>
      </c>
      <c r="T628" s="74">
        <v>11</v>
      </c>
      <c r="U628" s="74">
        <v>6</v>
      </c>
      <c r="V628" s="74">
        <v>21</v>
      </c>
      <c r="W628" s="74">
        <v>11</v>
      </c>
      <c r="X628" s="74">
        <v>18</v>
      </c>
      <c r="Y628" s="74">
        <v>9</v>
      </c>
      <c r="Z628" s="74">
        <v>9</v>
      </c>
      <c r="AA628" s="74">
        <v>6</v>
      </c>
      <c r="AB628" s="74">
        <v>6</v>
      </c>
      <c r="AC628" s="74">
        <v>21</v>
      </c>
      <c r="AD628" s="74">
        <v>12</v>
      </c>
      <c r="AE628" s="74">
        <v>19</v>
      </c>
      <c r="AF628" s="74">
        <v>9</v>
      </c>
      <c r="AG628" s="74">
        <v>9</v>
      </c>
      <c r="AH628" s="74">
        <v>6</v>
      </c>
      <c r="AI628" s="74">
        <v>15</v>
      </c>
      <c r="AJ628" s="74">
        <v>18</v>
      </c>
      <c r="AK628" s="74">
        <v>19</v>
      </c>
      <c r="AL628" s="74">
        <v>18</v>
      </c>
      <c r="AM628" s="74">
        <v>15</v>
      </c>
      <c r="AN628" s="74">
        <v>15</v>
      </c>
      <c r="AO628">
        <v>15</v>
      </c>
      <c r="AP628">
        <v>15</v>
      </c>
      <c r="AQ628">
        <v>15</v>
      </c>
      <c r="AR628">
        <v>9</v>
      </c>
      <c r="AS628">
        <v>18</v>
      </c>
      <c r="AT628">
        <v>18</v>
      </c>
      <c r="AU628">
        <v>18</v>
      </c>
      <c r="AV628">
        <v>15</v>
      </c>
      <c r="AW628">
        <v>15</v>
      </c>
      <c r="AX628">
        <v>15</v>
      </c>
      <c r="AY628">
        <v>15</v>
      </c>
      <c r="AZ628">
        <v>9</v>
      </c>
    </row>
    <row r="629" spans="1:52" ht="16.5" x14ac:dyDescent="0.2">
      <c r="A629" s="74">
        <v>10625</v>
      </c>
      <c r="B629" s="74" t="s">
        <v>2744</v>
      </c>
      <c r="C629" s="74" t="s">
        <v>2111</v>
      </c>
      <c r="D629" s="74">
        <v>15</v>
      </c>
      <c r="E629" s="74">
        <v>15</v>
      </c>
      <c r="F629" s="74">
        <v>15</v>
      </c>
      <c r="G629" s="74">
        <v>15</v>
      </c>
      <c r="H629" s="74">
        <v>15</v>
      </c>
      <c r="I629" s="74">
        <v>15</v>
      </c>
      <c r="J629" s="74">
        <v>15</v>
      </c>
      <c r="K629" s="74">
        <v>15</v>
      </c>
      <c r="L629" s="74">
        <v>15</v>
      </c>
      <c r="M629" s="74">
        <v>15</v>
      </c>
      <c r="N629" s="74">
        <v>11</v>
      </c>
      <c r="O629" s="74">
        <v>21</v>
      </c>
      <c r="P629" s="74">
        <v>18</v>
      </c>
      <c r="Q629" s="74">
        <v>21</v>
      </c>
      <c r="R629" s="74">
        <v>15</v>
      </c>
      <c r="S629" s="74">
        <v>15</v>
      </c>
      <c r="T629" s="74">
        <v>11</v>
      </c>
      <c r="U629" s="74">
        <v>6</v>
      </c>
      <c r="V629" s="74">
        <v>21</v>
      </c>
      <c r="W629" s="74">
        <v>11</v>
      </c>
      <c r="X629" s="74">
        <v>18</v>
      </c>
      <c r="Y629" s="74">
        <v>9</v>
      </c>
      <c r="Z629" s="74">
        <v>9</v>
      </c>
      <c r="AA629" s="74">
        <v>6</v>
      </c>
      <c r="AB629" s="74">
        <v>6</v>
      </c>
      <c r="AC629" s="74">
        <v>21</v>
      </c>
      <c r="AD629" s="74">
        <v>12</v>
      </c>
      <c r="AE629" s="74">
        <v>19</v>
      </c>
      <c r="AF629" s="74">
        <v>9</v>
      </c>
      <c r="AG629" s="74">
        <v>9</v>
      </c>
      <c r="AH629" s="74">
        <v>6</v>
      </c>
      <c r="AI629" s="74">
        <v>15</v>
      </c>
      <c r="AJ629" s="74">
        <v>18</v>
      </c>
      <c r="AK629" s="74">
        <v>19</v>
      </c>
      <c r="AL629" s="74">
        <v>19</v>
      </c>
      <c r="AM629" s="74">
        <v>15</v>
      </c>
      <c r="AN629" s="74">
        <v>15</v>
      </c>
      <c r="AO629">
        <v>15</v>
      </c>
      <c r="AP629">
        <v>15</v>
      </c>
      <c r="AQ629">
        <v>15</v>
      </c>
      <c r="AR629">
        <v>9</v>
      </c>
      <c r="AS629">
        <v>18</v>
      </c>
      <c r="AT629">
        <v>18</v>
      </c>
      <c r="AU629">
        <v>18</v>
      </c>
      <c r="AV629">
        <v>15</v>
      </c>
      <c r="AW629">
        <v>15</v>
      </c>
      <c r="AX629">
        <v>15</v>
      </c>
      <c r="AY629">
        <v>15</v>
      </c>
      <c r="AZ629">
        <v>9</v>
      </c>
    </row>
    <row r="630" spans="1:52" ht="16.5" x14ac:dyDescent="0.2">
      <c r="A630" s="74">
        <v>10626</v>
      </c>
      <c r="B630" s="74" t="s">
        <v>2745</v>
      </c>
      <c r="C630" s="74" t="s">
        <v>2111</v>
      </c>
      <c r="D630" s="74">
        <v>15</v>
      </c>
      <c r="E630" s="74">
        <v>15</v>
      </c>
      <c r="F630" s="74">
        <v>15</v>
      </c>
      <c r="G630" s="74">
        <v>15</v>
      </c>
      <c r="H630" s="74">
        <v>15</v>
      </c>
      <c r="I630" s="74">
        <v>15</v>
      </c>
      <c r="J630" s="74">
        <v>15</v>
      </c>
      <c r="K630" s="74">
        <v>15</v>
      </c>
      <c r="L630" s="74">
        <v>15</v>
      </c>
      <c r="M630" s="74">
        <v>15</v>
      </c>
      <c r="N630" s="74">
        <v>11</v>
      </c>
      <c r="O630" s="74">
        <v>21</v>
      </c>
      <c r="P630" s="74">
        <v>18</v>
      </c>
      <c r="Q630" s="74">
        <v>21</v>
      </c>
      <c r="R630" s="74">
        <v>15</v>
      </c>
      <c r="S630" s="74">
        <v>15</v>
      </c>
      <c r="T630" s="74">
        <v>11</v>
      </c>
      <c r="U630" s="74">
        <v>6</v>
      </c>
      <c r="V630" s="74">
        <v>21</v>
      </c>
      <c r="W630" s="74">
        <v>11</v>
      </c>
      <c r="X630" s="74">
        <v>18</v>
      </c>
      <c r="Y630" s="74">
        <v>9</v>
      </c>
      <c r="Z630" s="74">
        <v>9</v>
      </c>
      <c r="AA630" s="74">
        <v>6</v>
      </c>
      <c r="AB630" s="74">
        <v>6</v>
      </c>
      <c r="AC630" s="74">
        <v>21</v>
      </c>
      <c r="AD630" s="74">
        <v>12</v>
      </c>
      <c r="AE630" s="74">
        <v>19</v>
      </c>
      <c r="AF630" s="74">
        <v>9</v>
      </c>
      <c r="AG630" s="74">
        <v>9</v>
      </c>
      <c r="AH630" s="74">
        <v>6</v>
      </c>
      <c r="AI630" s="74">
        <v>15</v>
      </c>
      <c r="AJ630" s="74">
        <v>18</v>
      </c>
      <c r="AK630" s="74">
        <v>19</v>
      </c>
      <c r="AL630" s="74">
        <v>20</v>
      </c>
      <c r="AM630" s="74">
        <v>15</v>
      </c>
      <c r="AN630" s="74">
        <v>15</v>
      </c>
      <c r="AO630">
        <v>15</v>
      </c>
      <c r="AP630">
        <v>15</v>
      </c>
      <c r="AQ630">
        <v>15</v>
      </c>
      <c r="AR630">
        <v>9</v>
      </c>
      <c r="AS630">
        <v>18</v>
      </c>
      <c r="AT630">
        <v>18</v>
      </c>
      <c r="AU630">
        <v>18</v>
      </c>
      <c r="AV630">
        <v>15</v>
      </c>
      <c r="AW630">
        <v>15</v>
      </c>
      <c r="AX630">
        <v>15</v>
      </c>
      <c r="AY630">
        <v>15</v>
      </c>
      <c r="AZ630">
        <v>9</v>
      </c>
    </row>
    <row r="631" spans="1:52" ht="16.5" x14ac:dyDescent="0.2">
      <c r="A631" s="74">
        <v>10627</v>
      </c>
      <c r="B631" s="74" t="s">
        <v>2746</v>
      </c>
      <c r="C631" s="74" t="s">
        <v>2111</v>
      </c>
      <c r="D631" s="74">
        <v>15</v>
      </c>
      <c r="E631" s="74">
        <v>15</v>
      </c>
      <c r="F631" s="74">
        <v>15</v>
      </c>
      <c r="G631" s="74">
        <v>15</v>
      </c>
      <c r="H631" s="74">
        <v>15</v>
      </c>
      <c r="I631" s="74">
        <v>15</v>
      </c>
      <c r="J631" s="74">
        <v>15</v>
      </c>
      <c r="K631" s="74">
        <v>15</v>
      </c>
      <c r="L631" s="74">
        <v>15</v>
      </c>
      <c r="M631" s="74">
        <v>15</v>
      </c>
      <c r="N631" s="74">
        <v>11</v>
      </c>
      <c r="O631" s="74">
        <v>21</v>
      </c>
      <c r="P631" s="74">
        <v>18</v>
      </c>
      <c r="Q631" s="74">
        <v>21</v>
      </c>
      <c r="R631" s="74">
        <v>15</v>
      </c>
      <c r="S631" s="74">
        <v>15</v>
      </c>
      <c r="T631" s="74">
        <v>11</v>
      </c>
      <c r="U631" s="74">
        <v>6</v>
      </c>
      <c r="V631" s="74">
        <v>21</v>
      </c>
      <c r="W631" s="74">
        <v>11</v>
      </c>
      <c r="X631" s="74">
        <v>18</v>
      </c>
      <c r="Y631" s="74">
        <v>9</v>
      </c>
      <c r="Z631" s="74">
        <v>9</v>
      </c>
      <c r="AA631" s="74">
        <v>6</v>
      </c>
      <c r="AB631" s="74">
        <v>6</v>
      </c>
      <c r="AC631" s="74">
        <v>21</v>
      </c>
      <c r="AD631" s="74">
        <v>12</v>
      </c>
      <c r="AE631" s="74">
        <v>19</v>
      </c>
      <c r="AF631" s="74">
        <v>9</v>
      </c>
      <c r="AG631" s="74">
        <v>9</v>
      </c>
      <c r="AH631" s="74">
        <v>6</v>
      </c>
      <c r="AI631" s="74">
        <v>15</v>
      </c>
      <c r="AJ631" s="74">
        <v>18</v>
      </c>
      <c r="AK631" s="74">
        <v>19</v>
      </c>
      <c r="AL631" s="74">
        <v>21</v>
      </c>
      <c r="AM631" s="74">
        <v>15</v>
      </c>
      <c r="AN631" s="74">
        <v>15</v>
      </c>
      <c r="AO631">
        <v>15</v>
      </c>
      <c r="AP631">
        <v>15</v>
      </c>
      <c r="AQ631">
        <v>15</v>
      </c>
      <c r="AR631">
        <v>9</v>
      </c>
      <c r="AS631">
        <v>18</v>
      </c>
      <c r="AT631">
        <v>18</v>
      </c>
      <c r="AU631">
        <v>18</v>
      </c>
      <c r="AV631">
        <v>15</v>
      </c>
      <c r="AW631">
        <v>15</v>
      </c>
      <c r="AX631">
        <v>15</v>
      </c>
      <c r="AY631">
        <v>15</v>
      </c>
      <c r="AZ631">
        <v>9</v>
      </c>
    </row>
    <row r="632" spans="1:52" ht="16.5" x14ac:dyDescent="0.2">
      <c r="A632" s="74">
        <v>10628</v>
      </c>
      <c r="B632" s="74" t="s">
        <v>2747</v>
      </c>
      <c r="C632" s="74" t="s">
        <v>2117</v>
      </c>
      <c r="D632" s="74">
        <v>15</v>
      </c>
      <c r="E632" s="74">
        <v>15</v>
      </c>
      <c r="F632" s="74">
        <v>15</v>
      </c>
      <c r="G632" s="74">
        <v>15</v>
      </c>
      <c r="H632" s="74">
        <v>15</v>
      </c>
      <c r="I632" s="74">
        <v>15</v>
      </c>
      <c r="J632" s="74">
        <v>15</v>
      </c>
      <c r="K632" s="74">
        <v>15</v>
      </c>
      <c r="L632" s="74">
        <v>15</v>
      </c>
      <c r="M632" s="74">
        <v>15</v>
      </c>
      <c r="N632" s="74">
        <v>11</v>
      </c>
      <c r="O632" s="74">
        <v>21</v>
      </c>
      <c r="P632" s="74">
        <v>18</v>
      </c>
      <c r="Q632" s="74">
        <v>21</v>
      </c>
      <c r="R632" s="74">
        <v>15</v>
      </c>
      <c r="S632" s="74">
        <v>15</v>
      </c>
      <c r="T632" s="74">
        <v>11</v>
      </c>
      <c r="U632" s="74">
        <v>6</v>
      </c>
      <c r="V632" s="74">
        <v>21</v>
      </c>
      <c r="W632" s="74">
        <v>11</v>
      </c>
      <c r="X632" s="74">
        <v>18</v>
      </c>
      <c r="Y632" s="74">
        <v>9</v>
      </c>
      <c r="Z632" s="74">
        <v>9</v>
      </c>
      <c r="AA632" s="74">
        <v>6</v>
      </c>
      <c r="AB632" s="74">
        <v>6</v>
      </c>
      <c r="AC632" s="74">
        <v>21</v>
      </c>
      <c r="AD632" s="74">
        <v>12</v>
      </c>
      <c r="AE632" s="74">
        <v>19</v>
      </c>
      <c r="AF632" s="74">
        <v>9</v>
      </c>
      <c r="AG632" s="74">
        <v>9</v>
      </c>
      <c r="AH632" s="74">
        <v>6</v>
      </c>
      <c r="AI632" s="74">
        <v>15</v>
      </c>
      <c r="AJ632" s="74">
        <v>18</v>
      </c>
      <c r="AK632" s="74">
        <v>19</v>
      </c>
      <c r="AL632" s="74">
        <v>21</v>
      </c>
      <c r="AM632" s="74">
        <v>15</v>
      </c>
      <c r="AN632" s="74">
        <v>15</v>
      </c>
      <c r="AO632">
        <v>15</v>
      </c>
      <c r="AP632">
        <v>15</v>
      </c>
      <c r="AQ632">
        <v>15</v>
      </c>
      <c r="AR632">
        <v>9</v>
      </c>
      <c r="AS632">
        <v>18</v>
      </c>
      <c r="AT632">
        <v>18</v>
      </c>
      <c r="AU632">
        <v>19</v>
      </c>
      <c r="AV632">
        <v>15</v>
      </c>
      <c r="AW632">
        <v>15</v>
      </c>
      <c r="AX632">
        <v>15</v>
      </c>
      <c r="AY632">
        <v>15</v>
      </c>
      <c r="AZ632">
        <v>9</v>
      </c>
    </row>
    <row r="633" spans="1:52" ht="16.5" x14ac:dyDescent="0.2">
      <c r="A633" s="74">
        <v>10629</v>
      </c>
      <c r="B633" s="74" t="s">
        <v>2748</v>
      </c>
      <c r="C633" s="74" t="s">
        <v>2117</v>
      </c>
      <c r="D633" s="74">
        <v>15</v>
      </c>
      <c r="E633" s="74">
        <v>15</v>
      </c>
      <c r="F633" s="74">
        <v>15</v>
      </c>
      <c r="G633" s="74">
        <v>15</v>
      </c>
      <c r="H633" s="74">
        <v>15</v>
      </c>
      <c r="I633" s="74">
        <v>15</v>
      </c>
      <c r="J633" s="74">
        <v>15</v>
      </c>
      <c r="K633" s="74">
        <v>15</v>
      </c>
      <c r="L633" s="74">
        <v>15</v>
      </c>
      <c r="M633" s="74">
        <v>15</v>
      </c>
      <c r="N633" s="74">
        <v>11</v>
      </c>
      <c r="O633" s="74">
        <v>21</v>
      </c>
      <c r="P633" s="74">
        <v>18</v>
      </c>
      <c r="Q633" s="74">
        <v>21</v>
      </c>
      <c r="R633" s="74">
        <v>15</v>
      </c>
      <c r="S633" s="74">
        <v>15</v>
      </c>
      <c r="T633" s="74">
        <v>11</v>
      </c>
      <c r="U633" s="74">
        <v>6</v>
      </c>
      <c r="V633" s="74">
        <v>21</v>
      </c>
      <c r="W633" s="74">
        <v>11</v>
      </c>
      <c r="X633" s="74">
        <v>18</v>
      </c>
      <c r="Y633" s="74">
        <v>9</v>
      </c>
      <c r="Z633" s="74">
        <v>9</v>
      </c>
      <c r="AA633" s="74">
        <v>6</v>
      </c>
      <c r="AB633" s="74">
        <v>6</v>
      </c>
      <c r="AC633" s="74">
        <v>21</v>
      </c>
      <c r="AD633" s="74">
        <v>12</v>
      </c>
      <c r="AE633" s="74">
        <v>19</v>
      </c>
      <c r="AF633" s="74">
        <v>9</v>
      </c>
      <c r="AG633" s="74">
        <v>9</v>
      </c>
      <c r="AH633" s="74">
        <v>6</v>
      </c>
      <c r="AI633" s="74">
        <v>15</v>
      </c>
      <c r="AJ633" s="74">
        <v>18</v>
      </c>
      <c r="AK633" s="74">
        <v>19</v>
      </c>
      <c r="AL633" s="74">
        <v>21</v>
      </c>
      <c r="AM633" s="74">
        <v>15</v>
      </c>
      <c r="AN633" s="74">
        <v>15</v>
      </c>
      <c r="AO633">
        <v>15</v>
      </c>
      <c r="AP633">
        <v>15</v>
      </c>
      <c r="AQ633">
        <v>15</v>
      </c>
      <c r="AR633">
        <v>9</v>
      </c>
      <c r="AS633">
        <v>18</v>
      </c>
      <c r="AT633">
        <v>18</v>
      </c>
      <c r="AU633">
        <v>20</v>
      </c>
      <c r="AV633">
        <v>15</v>
      </c>
      <c r="AW633">
        <v>15</v>
      </c>
      <c r="AX633">
        <v>15</v>
      </c>
      <c r="AY633">
        <v>15</v>
      </c>
      <c r="AZ633">
        <v>9</v>
      </c>
    </row>
    <row r="634" spans="1:52" ht="16.5" x14ac:dyDescent="0.2">
      <c r="A634" s="74">
        <v>10630</v>
      </c>
      <c r="B634" s="74" t="s">
        <v>2749</v>
      </c>
      <c r="C634" s="74" t="s">
        <v>2117</v>
      </c>
      <c r="D634" s="74">
        <v>15</v>
      </c>
      <c r="E634" s="74">
        <v>15</v>
      </c>
      <c r="F634" s="74">
        <v>15</v>
      </c>
      <c r="G634" s="74">
        <v>15</v>
      </c>
      <c r="H634" s="74">
        <v>15</v>
      </c>
      <c r="I634" s="74">
        <v>15</v>
      </c>
      <c r="J634" s="74">
        <v>15</v>
      </c>
      <c r="K634" s="74">
        <v>15</v>
      </c>
      <c r="L634" s="74">
        <v>15</v>
      </c>
      <c r="M634" s="74">
        <v>15</v>
      </c>
      <c r="N634" s="74">
        <v>11</v>
      </c>
      <c r="O634" s="74">
        <v>21</v>
      </c>
      <c r="P634" s="74">
        <v>18</v>
      </c>
      <c r="Q634" s="74">
        <v>21</v>
      </c>
      <c r="R634" s="74">
        <v>15</v>
      </c>
      <c r="S634" s="74">
        <v>15</v>
      </c>
      <c r="T634" s="74">
        <v>11</v>
      </c>
      <c r="U634" s="74">
        <v>6</v>
      </c>
      <c r="V634" s="74">
        <v>21</v>
      </c>
      <c r="W634" s="74">
        <v>11</v>
      </c>
      <c r="X634" s="74">
        <v>18</v>
      </c>
      <c r="Y634" s="74">
        <v>9</v>
      </c>
      <c r="Z634" s="74">
        <v>9</v>
      </c>
      <c r="AA634" s="74">
        <v>6</v>
      </c>
      <c r="AB634" s="74">
        <v>6</v>
      </c>
      <c r="AC634" s="74">
        <v>21</v>
      </c>
      <c r="AD634" s="74">
        <v>12</v>
      </c>
      <c r="AE634" s="74">
        <v>19</v>
      </c>
      <c r="AF634" s="74">
        <v>9</v>
      </c>
      <c r="AG634" s="74">
        <v>9</v>
      </c>
      <c r="AH634" s="74">
        <v>6</v>
      </c>
      <c r="AI634" s="74">
        <v>15</v>
      </c>
      <c r="AJ634" s="74">
        <v>18</v>
      </c>
      <c r="AK634" s="74">
        <v>19</v>
      </c>
      <c r="AL634" s="74">
        <v>21</v>
      </c>
      <c r="AM634" s="74">
        <v>15</v>
      </c>
      <c r="AN634" s="74">
        <v>15</v>
      </c>
      <c r="AO634">
        <v>15</v>
      </c>
      <c r="AP634">
        <v>15</v>
      </c>
      <c r="AQ634">
        <v>15</v>
      </c>
      <c r="AR634">
        <v>9</v>
      </c>
      <c r="AS634">
        <v>18</v>
      </c>
      <c r="AT634">
        <v>18</v>
      </c>
      <c r="AU634">
        <v>21</v>
      </c>
      <c r="AV634">
        <v>15</v>
      </c>
      <c r="AW634">
        <v>15</v>
      </c>
      <c r="AX634">
        <v>15</v>
      </c>
      <c r="AY634">
        <v>15</v>
      </c>
      <c r="AZ634">
        <v>9</v>
      </c>
    </row>
    <row r="635" spans="1:52" ht="16.5" x14ac:dyDescent="0.2">
      <c r="A635" s="74">
        <v>10631</v>
      </c>
      <c r="B635" s="74" t="s">
        <v>2750</v>
      </c>
      <c r="C635" s="74" t="s">
        <v>2105</v>
      </c>
      <c r="D635" s="74">
        <v>15</v>
      </c>
      <c r="E635" s="74">
        <v>15</v>
      </c>
      <c r="F635" s="74">
        <v>15</v>
      </c>
      <c r="G635" s="74">
        <v>15</v>
      </c>
      <c r="H635" s="74">
        <v>15</v>
      </c>
      <c r="I635" s="74">
        <v>15</v>
      </c>
      <c r="J635" s="74">
        <v>15</v>
      </c>
      <c r="K635" s="74">
        <v>15</v>
      </c>
      <c r="L635" s="74">
        <v>15</v>
      </c>
      <c r="M635" s="74">
        <v>15</v>
      </c>
      <c r="N635" s="74">
        <v>11</v>
      </c>
      <c r="O635" s="74">
        <v>21</v>
      </c>
      <c r="P635" s="74">
        <v>18</v>
      </c>
      <c r="Q635" s="74">
        <v>21</v>
      </c>
      <c r="R635" s="74">
        <v>15</v>
      </c>
      <c r="S635" s="74">
        <v>15</v>
      </c>
      <c r="T635" s="74">
        <v>11</v>
      </c>
      <c r="U635" s="74">
        <v>6</v>
      </c>
      <c r="V635" s="74">
        <v>21</v>
      </c>
      <c r="W635" s="74">
        <v>11</v>
      </c>
      <c r="X635" s="74">
        <v>18</v>
      </c>
      <c r="Y635" s="74">
        <v>9</v>
      </c>
      <c r="Z635" s="74">
        <v>9</v>
      </c>
      <c r="AA635" s="74">
        <v>6</v>
      </c>
      <c r="AB635" s="74">
        <v>6</v>
      </c>
      <c r="AC635" s="74">
        <v>21</v>
      </c>
      <c r="AD635" s="74">
        <v>12</v>
      </c>
      <c r="AE635" s="74">
        <v>20</v>
      </c>
      <c r="AF635" s="74">
        <v>9</v>
      </c>
      <c r="AG635" s="74">
        <v>9</v>
      </c>
      <c r="AH635" s="74">
        <v>6</v>
      </c>
      <c r="AI635" s="74">
        <v>15</v>
      </c>
      <c r="AJ635" s="74">
        <v>18</v>
      </c>
      <c r="AK635" s="74">
        <v>19</v>
      </c>
      <c r="AL635" s="74">
        <v>21</v>
      </c>
      <c r="AM635" s="74">
        <v>15</v>
      </c>
      <c r="AN635" s="74">
        <v>15</v>
      </c>
      <c r="AO635">
        <v>15</v>
      </c>
      <c r="AP635">
        <v>15</v>
      </c>
      <c r="AQ635">
        <v>15</v>
      </c>
      <c r="AR635">
        <v>9</v>
      </c>
      <c r="AS635">
        <v>18</v>
      </c>
      <c r="AT635">
        <v>18</v>
      </c>
      <c r="AU635">
        <v>21</v>
      </c>
      <c r="AV635">
        <v>15</v>
      </c>
      <c r="AW635">
        <v>15</v>
      </c>
      <c r="AX635">
        <v>15</v>
      </c>
      <c r="AY635">
        <v>15</v>
      </c>
      <c r="AZ635">
        <v>9</v>
      </c>
    </row>
    <row r="636" spans="1:52" ht="16.5" x14ac:dyDescent="0.2">
      <c r="A636" s="74">
        <v>10632</v>
      </c>
      <c r="B636" s="74" t="s">
        <v>2751</v>
      </c>
      <c r="C636" s="74" t="s">
        <v>2105</v>
      </c>
      <c r="D636" s="74">
        <v>15</v>
      </c>
      <c r="E636" s="74">
        <v>15</v>
      </c>
      <c r="F636" s="74">
        <v>15</v>
      </c>
      <c r="G636" s="74">
        <v>15</v>
      </c>
      <c r="H636" s="74">
        <v>15</v>
      </c>
      <c r="I636" s="74">
        <v>15</v>
      </c>
      <c r="J636" s="74">
        <v>15</v>
      </c>
      <c r="K636" s="74">
        <v>15</v>
      </c>
      <c r="L636" s="74">
        <v>15</v>
      </c>
      <c r="M636" s="74">
        <v>15</v>
      </c>
      <c r="N636" s="74">
        <v>11</v>
      </c>
      <c r="O636" s="74">
        <v>21</v>
      </c>
      <c r="P636" s="74">
        <v>18</v>
      </c>
      <c r="Q636" s="74">
        <v>21</v>
      </c>
      <c r="R636" s="74">
        <v>15</v>
      </c>
      <c r="S636" s="74">
        <v>15</v>
      </c>
      <c r="T636" s="74">
        <v>11</v>
      </c>
      <c r="U636" s="74">
        <v>6</v>
      </c>
      <c r="V636" s="74">
        <v>21</v>
      </c>
      <c r="W636" s="74">
        <v>11</v>
      </c>
      <c r="X636" s="74">
        <v>18</v>
      </c>
      <c r="Y636" s="74">
        <v>9</v>
      </c>
      <c r="Z636" s="74">
        <v>9</v>
      </c>
      <c r="AA636" s="74">
        <v>6</v>
      </c>
      <c r="AB636" s="74">
        <v>6</v>
      </c>
      <c r="AC636" s="74">
        <v>21</v>
      </c>
      <c r="AD636" s="74">
        <v>12</v>
      </c>
      <c r="AE636" s="74">
        <v>21</v>
      </c>
      <c r="AF636" s="74">
        <v>9</v>
      </c>
      <c r="AG636" s="74">
        <v>9</v>
      </c>
      <c r="AH636" s="74">
        <v>6</v>
      </c>
      <c r="AI636" s="74">
        <v>15</v>
      </c>
      <c r="AJ636" s="74">
        <v>18</v>
      </c>
      <c r="AK636" s="74">
        <v>19</v>
      </c>
      <c r="AL636" s="74">
        <v>21</v>
      </c>
      <c r="AM636" s="74">
        <v>15</v>
      </c>
      <c r="AN636" s="74">
        <v>15</v>
      </c>
      <c r="AO636">
        <v>15</v>
      </c>
      <c r="AP636">
        <v>15</v>
      </c>
      <c r="AQ636">
        <v>15</v>
      </c>
      <c r="AR636">
        <v>9</v>
      </c>
      <c r="AS636">
        <v>18</v>
      </c>
      <c r="AT636">
        <v>18</v>
      </c>
      <c r="AU636">
        <v>21</v>
      </c>
      <c r="AV636">
        <v>15</v>
      </c>
      <c r="AW636">
        <v>15</v>
      </c>
      <c r="AX636">
        <v>15</v>
      </c>
      <c r="AY636">
        <v>15</v>
      </c>
      <c r="AZ636">
        <v>9</v>
      </c>
    </row>
    <row r="637" spans="1:52" ht="16.5" x14ac:dyDescent="0.2">
      <c r="A637" s="74">
        <v>10633</v>
      </c>
      <c r="B637" s="74" t="s">
        <v>2752</v>
      </c>
      <c r="C637" s="74" t="s">
        <v>2109</v>
      </c>
      <c r="D637" s="74">
        <v>15</v>
      </c>
      <c r="E637" s="74">
        <v>15</v>
      </c>
      <c r="F637" s="74">
        <v>15</v>
      </c>
      <c r="G637" s="74">
        <v>15</v>
      </c>
      <c r="H637" s="74">
        <v>15</v>
      </c>
      <c r="I637" s="74">
        <v>15</v>
      </c>
      <c r="J637" s="74">
        <v>15</v>
      </c>
      <c r="K637" s="74">
        <v>15</v>
      </c>
      <c r="L637" s="74">
        <v>15</v>
      </c>
      <c r="M637" s="74">
        <v>15</v>
      </c>
      <c r="N637" s="74">
        <v>11</v>
      </c>
      <c r="O637" s="74">
        <v>21</v>
      </c>
      <c r="P637" s="74">
        <v>18</v>
      </c>
      <c r="Q637" s="74">
        <v>21</v>
      </c>
      <c r="R637" s="74">
        <v>15</v>
      </c>
      <c r="S637" s="74">
        <v>15</v>
      </c>
      <c r="T637" s="74">
        <v>11</v>
      </c>
      <c r="U637" s="74">
        <v>6</v>
      </c>
      <c r="V637" s="74">
        <v>21</v>
      </c>
      <c r="W637" s="74">
        <v>11</v>
      </c>
      <c r="X637" s="74">
        <v>18</v>
      </c>
      <c r="Y637" s="74">
        <v>9</v>
      </c>
      <c r="Z637" s="74">
        <v>9</v>
      </c>
      <c r="AA637" s="74">
        <v>6</v>
      </c>
      <c r="AB637" s="74">
        <v>6</v>
      </c>
      <c r="AC637" s="74">
        <v>21</v>
      </c>
      <c r="AD637" s="74">
        <v>12</v>
      </c>
      <c r="AE637" s="74">
        <v>21</v>
      </c>
      <c r="AF637" s="74">
        <v>9</v>
      </c>
      <c r="AG637" s="74">
        <v>9</v>
      </c>
      <c r="AH637" s="74">
        <v>6</v>
      </c>
      <c r="AI637" s="74">
        <v>15</v>
      </c>
      <c r="AJ637" s="74">
        <v>19</v>
      </c>
      <c r="AK637" s="74">
        <v>19</v>
      </c>
      <c r="AL637" s="74">
        <v>21</v>
      </c>
      <c r="AM637" s="74">
        <v>15</v>
      </c>
      <c r="AN637" s="74">
        <v>15</v>
      </c>
      <c r="AO637">
        <v>15</v>
      </c>
      <c r="AP637">
        <v>15</v>
      </c>
      <c r="AQ637">
        <v>15</v>
      </c>
      <c r="AR637">
        <v>9</v>
      </c>
      <c r="AS637">
        <v>18</v>
      </c>
      <c r="AT637">
        <v>18</v>
      </c>
      <c r="AU637">
        <v>21</v>
      </c>
      <c r="AV637">
        <v>15</v>
      </c>
      <c r="AW637">
        <v>15</v>
      </c>
      <c r="AX637">
        <v>15</v>
      </c>
      <c r="AY637">
        <v>15</v>
      </c>
      <c r="AZ637">
        <v>9</v>
      </c>
    </row>
    <row r="638" spans="1:52" ht="16.5" x14ac:dyDescent="0.2">
      <c r="A638" s="74">
        <v>10634</v>
      </c>
      <c r="B638" s="74" t="s">
        <v>2753</v>
      </c>
      <c r="C638" s="74" t="s">
        <v>2109</v>
      </c>
      <c r="D638" s="74">
        <v>15</v>
      </c>
      <c r="E638" s="74">
        <v>15</v>
      </c>
      <c r="F638" s="74">
        <v>15</v>
      </c>
      <c r="G638" s="74">
        <v>15</v>
      </c>
      <c r="H638" s="74">
        <v>15</v>
      </c>
      <c r="I638" s="74">
        <v>15</v>
      </c>
      <c r="J638" s="74">
        <v>15</v>
      </c>
      <c r="K638" s="74">
        <v>15</v>
      </c>
      <c r="L638" s="74">
        <v>15</v>
      </c>
      <c r="M638" s="74">
        <v>15</v>
      </c>
      <c r="N638" s="74">
        <v>11</v>
      </c>
      <c r="O638" s="74">
        <v>21</v>
      </c>
      <c r="P638" s="74">
        <v>18</v>
      </c>
      <c r="Q638" s="74">
        <v>21</v>
      </c>
      <c r="R638" s="74">
        <v>15</v>
      </c>
      <c r="S638" s="74">
        <v>15</v>
      </c>
      <c r="T638" s="74">
        <v>11</v>
      </c>
      <c r="U638" s="74">
        <v>6</v>
      </c>
      <c r="V638" s="74">
        <v>21</v>
      </c>
      <c r="W638" s="74">
        <v>11</v>
      </c>
      <c r="X638" s="74">
        <v>18</v>
      </c>
      <c r="Y638" s="74">
        <v>9</v>
      </c>
      <c r="Z638" s="74">
        <v>9</v>
      </c>
      <c r="AA638" s="74">
        <v>6</v>
      </c>
      <c r="AB638" s="74">
        <v>6</v>
      </c>
      <c r="AC638" s="74">
        <v>21</v>
      </c>
      <c r="AD638" s="74">
        <v>12</v>
      </c>
      <c r="AE638" s="74">
        <v>21</v>
      </c>
      <c r="AF638" s="74">
        <v>9</v>
      </c>
      <c r="AG638" s="74">
        <v>9</v>
      </c>
      <c r="AH638" s="74">
        <v>6</v>
      </c>
      <c r="AI638" s="74">
        <v>15</v>
      </c>
      <c r="AJ638" s="74">
        <v>20</v>
      </c>
      <c r="AK638" s="74">
        <v>19</v>
      </c>
      <c r="AL638" s="74">
        <v>21</v>
      </c>
      <c r="AM638" s="74">
        <v>15</v>
      </c>
      <c r="AN638" s="74">
        <v>15</v>
      </c>
      <c r="AO638">
        <v>15</v>
      </c>
      <c r="AP638">
        <v>15</v>
      </c>
      <c r="AQ638">
        <v>15</v>
      </c>
      <c r="AR638">
        <v>9</v>
      </c>
      <c r="AS638">
        <v>18</v>
      </c>
      <c r="AT638">
        <v>18</v>
      </c>
      <c r="AU638">
        <v>21</v>
      </c>
      <c r="AV638">
        <v>15</v>
      </c>
      <c r="AW638">
        <v>15</v>
      </c>
      <c r="AX638">
        <v>15</v>
      </c>
      <c r="AY638">
        <v>15</v>
      </c>
      <c r="AZ638">
        <v>9</v>
      </c>
    </row>
    <row r="639" spans="1:52" ht="16.5" x14ac:dyDescent="0.2">
      <c r="A639" s="74">
        <v>10635</v>
      </c>
      <c r="B639" s="74" t="s">
        <v>2754</v>
      </c>
      <c r="C639" s="74" t="s">
        <v>2109</v>
      </c>
      <c r="D639" s="74">
        <v>15</v>
      </c>
      <c r="E639" s="74">
        <v>15</v>
      </c>
      <c r="F639" s="74">
        <v>15</v>
      </c>
      <c r="G639" s="74">
        <v>15</v>
      </c>
      <c r="H639" s="74">
        <v>15</v>
      </c>
      <c r="I639" s="74">
        <v>15</v>
      </c>
      <c r="J639" s="74">
        <v>15</v>
      </c>
      <c r="K639" s="74">
        <v>15</v>
      </c>
      <c r="L639" s="74">
        <v>15</v>
      </c>
      <c r="M639" s="74">
        <v>15</v>
      </c>
      <c r="N639" s="74">
        <v>11</v>
      </c>
      <c r="O639" s="74">
        <v>21</v>
      </c>
      <c r="P639" s="74">
        <v>18</v>
      </c>
      <c r="Q639" s="74">
        <v>21</v>
      </c>
      <c r="R639" s="74">
        <v>15</v>
      </c>
      <c r="S639" s="74">
        <v>15</v>
      </c>
      <c r="T639" s="74">
        <v>11</v>
      </c>
      <c r="U639" s="74">
        <v>6</v>
      </c>
      <c r="V639" s="74">
        <v>21</v>
      </c>
      <c r="W639" s="74">
        <v>11</v>
      </c>
      <c r="X639" s="74">
        <v>18</v>
      </c>
      <c r="Y639" s="74">
        <v>9</v>
      </c>
      <c r="Z639" s="74">
        <v>9</v>
      </c>
      <c r="AA639" s="74">
        <v>6</v>
      </c>
      <c r="AB639" s="74">
        <v>6</v>
      </c>
      <c r="AC639" s="74">
        <v>21</v>
      </c>
      <c r="AD639" s="74">
        <v>12</v>
      </c>
      <c r="AE639" s="74">
        <v>21</v>
      </c>
      <c r="AF639" s="74">
        <v>9</v>
      </c>
      <c r="AG639" s="74">
        <v>9</v>
      </c>
      <c r="AH639" s="74">
        <v>6</v>
      </c>
      <c r="AI639" s="74">
        <v>15</v>
      </c>
      <c r="AJ639" s="74">
        <v>21</v>
      </c>
      <c r="AK639" s="74">
        <v>19</v>
      </c>
      <c r="AL639" s="74">
        <v>21</v>
      </c>
      <c r="AM639" s="74">
        <v>15</v>
      </c>
      <c r="AN639" s="74">
        <v>15</v>
      </c>
      <c r="AO639">
        <v>15</v>
      </c>
      <c r="AP639">
        <v>15</v>
      </c>
      <c r="AQ639">
        <v>15</v>
      </c>
      <c r="AR639">
        <v>9</v>
      </c>
      <c r="AS639">
        <v>18</v>
      </c>
      <c r="AT639">
        <v>18</v>
      </c>
      <c r="AU639">
        <v>21</v>
      </c>
      <c r="AV639">
        <v>15</v>
      </c>
      <c r="AW639">
        <v>15</v>
      </c>
      <c r="AX639">
        <v>15</v>
      </c>
      <c r="AY639">
        <v>15</v>
      </c>
      <c r="AZ639">
        <v>9</v>
      </c>
    </row>
    <row r="640" spans="1:52" ht="16.5" x14ac:dyDescent="0.2">
      <c r="A640" s="74">
        <v>10636</v>
      </c>
      <c r="B640" s="74" t="s">
        <v>2755</v>
      </c>
      <c r="C640" s="74" t="s">
        <v>2116</v>
      </c>
      <c r="D640" s="74">
        <v>15</v>
      </c>
      <c r="E640" s="74">
        <v>15</v>
      </c>
      <c r="F640" s="74">
        <v>15</v>
      </c>
      <c r="G640" s="74">
        <v>15</v>
      </c>
      <c r="H640" s="74">
        <v>15</v>
      </c>
      <c r="I640" s="74">
        <v>15</v>
      </c>
      <c r="J640" s="74">
        <v>15</v>
      </c>
      <c r="K640" s="74">
        <v>15</v>
      </c>
      <c r="L640" s="74">
        <v>15</v>
      </c>
      <c r="M640" s="74">
        <v>15</v>
      </c>
      <c r="N640" s="74">
        <v>11</v>
      </c>
      <c r="O640" s="74">
        <v>21</v>
      </c>
      <c r="P640" s="74">
        <v>18</v>
      </c>
      <c r="Q640" s="74">
        <v>21</v>
      </c>
      <c r="R640" s="74">
        <v>15</v>
      </c>
      <c r="S640" s="74">
        <v>15</v>
      </c>
      <c r="T640" s="74">
        <v>11</v>
      </c>
      <c r="U640" s="74">
        <v>6</v>
      </c>
      <c r="V640" s="74">
        <v>21</v>
      </c>
      <c r="W640" s="74">
        <v>11</v>
      </c>
      <c r="X640" s="74">
        <v>18</v>
      </c>
      <c r="Y640" s="74">
        <v>9</v>
      </c>
      <c r="Z640" s="74">
        <v>9</v>
      </c>
      <c r="AA640" s="74">
        <v>6</v>
      </c>
      <c r="AB640" s="74">
        <v>6</v>
      </c>
      <c r="AC640" s="74">
        <v>21</v>
      </c>
      <c r="AD640" s="74">
        <v>12</v>
      </c>
      <c r="AE640" s="74">
        <v>21</v>
      </c>
      <c r="AF640" s="74">
        <v>9</v>
      </c>
      <c r="AG640" s="74">
        <v>9</v>
      </c>
      <c r="AH640" s="74">
        <v>6</v>
      </c>
      <c r="AI640" s="74">
        <v>15</v>
      </c>
      <c r="AJ640" s="74">
        <v>21</v>
      </c>
      <c r="AK640" s="74">
        <v>19</v>
      </c>
      <c r="AL640" s="74">
        <v>21</v>
      </c>
      <c r="AM640" s="74">
        <v>15</v>
      </c>
      <c r="AN640" s="74">
        <v>15</v>
      </c>
      <c r="AO640">
        <v>15</v>
      </c>
      <c r="AP640">
        <v>15</v>
      </c>
      <c r="AQ640">
        <v>15</v>
      </c>
      <c r="AR640">
        <v>9</v>
      </c>
      <c r="AS640">
        <v>18</v>
      </c>
      <c r="AT640">
        <v>19</v>
      </c>
      <c r="AU640">
        <v>21</v>
      </c>
      <c r="AV640">
        <v>15</v>
      </c>
      <c r="AW640">
        <v>15</v>
      </c>
      <c r="AX640">
        <v>15</v>
      </c>
      <c r="AY640">
        <v>15</v>
      </c>
      <c r="AZ640">
        <v>9</v>
      </c>
    </row>
    <row r="641" spans="1:52" ht="16.5" x14ac:dyDescent="0.2">
      <c r="A641" s="74">
        <v>10637</v>
      </c>
      <c r="B641" s="74" t="s">
        <v>2756</v>
      </c>
      <c r="C641" s="74" t="s">
        <v>2116</v>
      </c>
      <c r="D641" s="74">
        <v>15</v>
      </c>
      <c r="E641" s="74">
        <v>15</v>
      </c>
      <c r="F641" s="74">
        <v>15</v>
      </c>
      <c r="G641" s="74">
        <v>15</v>
      </c>
      <c r="H641" s="74">
        <v>15</v>
      </c>
      <c r="I641" s="74">
        <v>15</v>
      </c>
      <c r="J641" s="74">
        <v>15</v>
      </c>
      <c r="K641" s="74">
        <v>15</v>
      </c>
      <c r="L641" s="74">
        <v>15</v>
      </c>
      <c r="M641" s="74">
        <v>15</v>
      </c>
      <c r="N641" s="74">
        <v>11</v>
      </c>
      <c r="O641" s="74">
        <v>21</v>
      </c>
      <c r="P641" s="74">
        <v>18</v>
      </c>
      <c r="Q641" s="74">
        <v>21</v>
      </c>
      <c r="R641" s="74">
        <v>15</v>
      </c>
      <c r="S641" s="74">
        <v>15</v>
      </c>
      <c r="T641" s="74">
        <v>11</v>
      </c>
      <c r="U641" s="74">
        <v>6</v>
      </c>
      <c r="V641" s="74">
        <v>21</v>
      </c>
      <c r="W641" s="74">
        <v>11</v>
      </c>
      <c r="X641" s="74">
        <v>18</v>
      </c>
      <c r="Y641" s="74">
        <v>9</v>
      </c>
      <c r="Z641" s="74">
        <v>9</v>
      </c>
      <c r="AA641" s="74">
        <v>6</v>
      </c>
      <c r="AB641" s="74">
        <v>6</v>
      </c>
      <c r="AC641" s="74">
        <v>21</v>
      </c>
      <c r="AD641" s="74">
        <v>12</v>
      </c>
      <c r="AE641" s="74">
        <v>21</v>
      </c>
      <c r="AF641" s="74">
        <v>9</v>
      </c>
      <c r="AG641" s="74">
        <v>9</v>
      </c>
      <c r="AH641" s="74">
        <v>6</v>
      </c>
      <c r="AI641" s="74">
        <v>15</v>
      </c>
      <c r="AJ641" s="74">
        <v>21</v>
      </c>
      <c r="AK641" s="74">
        <v>19</v>
      </c>
      <c r="AL641" s="74">
        <v>21</v>
      </c>
      <c r="AM641" s="74">
        <v>15</v>
      </c>
      <c r="AN641" s="74">
        <v>15</v>
      </c>
      <c r="AO641">
        <v>15</v>
      </c>
      <c r="AP641">
        <v>15</v>
      </c>
      <c r="AQ641">
        <v>15</v>
      </c>
      <c r="AR641">
        <v>9</v>
      </c>
      <c r="AS641">
        <v>18</v>
      </c>
      <c r="AT641">
        <v>20</v>
      </c>
      <c r="AU641">
        <v>21</v>
      </c>
      <c r="AV641">
        <v>15</v>
      </c>
      <c r="AW641">
        <v>15</v>
      </c>
      <c r="AX641">
        <v>15</v>
      </c>
      <c r="AY641">
        <v>15</v>
      </c>
      <c r="AZ641">
        <v>9</v>
      </c>
    </row>
    <row r="642" spans="1:52" ht="16.5" x14ac:dyDescent="0.2">
      <c r="A642" s="74">
        <v>10638</v>
      </c>
      <c r="B642" s="74" t="s">
        <v>2757</v>
      </c>
      <c r="C642" s="74" t="s">
        <v>2116</v>
      </c>
      <c r="D642" s="74">
        <v>15</v>
      </c>
      <c r="E642" s="74">
        <v>15</v>
      </c>
      <c r="F642" s="74">
        <v>15</v>
      </c>
      <c r="G642" s="74">
        <v>15</v>
      </c>
      <c r="H642" s="74">
        <v>15</v>
      </c>
      <c r="I642" s="74">
        <v>15</v>
      </c>
      <c r="J642" s="74">
        <v>15</v>
      </c>
      <c r="K642" s="74">
        <v>15</v>
      </c>
      <c r="L642" s="74">
        <v>15</v>
      </c>
      <c r="M642" s="74">
        <v>15</v>
      </c>
      <c r="N642" s="74">
        <v>11</v>
      </c>
      <c r="O642" s="74">
        <v>21</v>
      </c>
      <c r="P642" s="74">
        <v>18</v>
      </c>
      <c r="Q642" s="74">
        <v>21</v>
      </c>
      <c r="R642" s="74">
        <v>15</v>
      </c>
      <c r="S642" s="74">
        <v>15</v>
      </c>
      <c r="T642" s="74">
        <v>11</v>
      </c>
      <c r="U642" s="74">
        <v>6</v>
      </c>
      <c r="V642" s="74">
        <v>21</v>
      </c>
      <c r="W642" s="74">
        <v>11</v>
      </c>
      <c r="X642" s="74">
        <v>18</v>
      </c>
      <c r="Y642" s="74">
        <v>9</v>
      </c>
      <c r="Z642" s="74">
        <v>9</v>
      </c>
      <c r="AA642" s="74">
        <v>6</v>
      </c>
      <c r="AB642" s="74">
        <v>6</v>
      </c>
      <c r="AC642" s="74">
        <v>21</v>
      </c>
      <c r="AD642" s="74">
        <v>12</v>
      </c>
      <c r="AE642" s="74">
        <v>21</v>
      </c>
      <c r="AF642" s="74">
        <v>9</v>
      </c>
      <c r="AG642" s="74">
        <v>9</v>
      </c>
      <c r="AH642" s="74">
        <v>6</v>
      </c>
      <c r="AI642" s="74">
        <v>15</v>
      </c>
      <c r="AJ642" s="74">
        <v>21</v>
      </c>
      <c r="AK642" s="74">
        <v>19</v>
      </c>
      <c r="AL642" s="74">
        <v>21</v>
      </c>
      <c r="AM642" s="74">
        <v>15</v>
      </c>
      <c r="AN642" s="74">
        <v>15</v>
      </c>
      <c r="AO642">
        <v>15</v>
      </c>
      <c r="AP642">
        <v>15</v>
      </c>
      <c r="AQ642">
        <v>15</v>
      </c>
      <c r="AR642">
        <v>9</v>
      </c>
      <c r="AS642">
        <v>18</v>
      </c>
      <c r="AT642">
        <v>21</v>
      </c>
      <c r="AU642">
        <v>21</v>
      </c>
      <c r="AV642">
        <v>15</v>
      </c>
      <c r="AW642">
        <v>15</v>
      </c>
      <c r="AX642">
        <v>15</v>
      </c>
      <c r="AY642">
        <v>15</v>
      </c>
      <c r="AZ642">
        <v>9</v>
      </c>
    </row>
    <row r="643" spans="1:52" ht="16.5" x14ac:dyDescent="0.2">
      <c r="A643" s="74">
        <v>10639</v>
      </c>
      <c r="B643" s="74" t="s">
        <v>2758</v>
      </c>
      <c r="C643" s="74" t="s">
        <v>2097</v>
      </c>
      <c r="D643" s="74">
        <v>15</v>
      </c>
      <c r="E643" s="74">
        <v>15</v>
      </c>
      <c r="F643" s="74">
        <v>15</v>
      </c>
      <c r="G643" s="74">
        <v>15</v>
      </c>
      <c r="H643" s="74">
        <v>15</v>
      </c>
      <c r="I643" s="74">
        <v>15</v>
      </c>
      <c r="J643" s="74">
        <v>15</v>
      </c>
      <c r="K643" s="74">
        <v>15</v>
      </c>
      <c r="L643" s="74">
        <v>15</v>
      </c>
      <c r="M643" s="74">
        <v>15</v>
      </c>
      <c r="N643" s="74">
        <v>11</v>
      </c>
      <c r="O643" s="74">
        <v>21</v>
      </c>
      <c r="P643" s="74">
        <v>19</v>
      </c>
      <c r="Q643" s="74">
        <v>21</v>
      </c>
      <c r="R643" s="74">
        <v>15</v>
      </c>
      <c r="S643" s="74">
        <v>15</v>
      </c>
      <c r="T643" s="74">
        <v>11</v>
      </c>
      <c r="U643" s="74">
        <v>6</v>
      </c>
      <c r="V643" s="74">
        <v>21</v>
      </c>
      <c r="W643" s="74">
        <v>11</v>
      </c>
      <c r="X643" s="74">
        <v>18</v>
      </c>
      <c r="Y643" s="74">
        <v>9</v>
      </c>
      <c r="Z643" s="74">
        <v>9</v>
      </c>
      <c r="AA643" s="74">
        <v>6</v>
      </c>
      <c r="AB643" s="74">
        <v>6</v>
      </c>
      <c r="AC643" s="74">
        <v>21</v>
      </c>
      <c r="AD643" s="74">
        <v>12</v>
      </c>
      <c r="AE643" s="74">
        <v>21</v>
      </c>
      <c r="AF643" s="74">
        <v>9</v>
      </c>
      <c r="AG643" s="74">
        <v>9</v>
      </c>
      <c r="AH643" s="74">
        <v>6</v>
      </c>
      <c r="AI643" s="74">
        <v>15</v>
      </c>
      <c r="AJ643" s="74">
        <v>21</v>
      </c>
      <c r="AK643" s="74">
        <v>19</v>
      </c>
      <c r="AL643" s="74">
        <v>21</v>
      </c>
      <c r="AM643" s="74">
        <v>15</v>
      </c>
      <c r="AN643" s="74">
        <v>15</v>
      </c>
      <c r="AO643">
        <v>15</v>
      </c>
      <c r="AP643">
        <v>15</v>
      </c>
      <c r="AQ643">
        <v>15</v>
      </c>
      <c r="AR643">
        <v>9</v>
      </c>
      <c r="AS643">
        <v>18</v>
      </c>
      <c r="AT643">
        <v>21</v>
      </c>
      <c r="AU643">
        <v>21</v>
      </c>
      <c r="AV643">
        <v>15</v>
      </c>
      <c r="AW643">
        <v>15</v>
      </c>
      <c r="AX643">
        <v>15</v>
      </c>
      <c r="AY643">
        <v>15</v>
      </c>
      <c r="AZ643">
        <v>9</v>
      </c>
    </row>
    <row r="644" spans="1:52" ht="16.5" x14ac:dyDescent="0.2">
      <c r="A644" s="74">
        <v>10640</v>
      </c>
      <c r="B644" s="74" t="s">
        <v>2759</v>
      </c>
      <c r="C644" s="74" t="s">
        <v>2097</v>
      </c>
      <c r="D644" s="74">
        <v>15</v>
      </c>
      <c r="E644" s="74">
        <v>15</v>
      </c>
      <c r="F644" s="74">
        <v>15</v>
      </c>
      <c r="G644" s="74">
        <v>15</v>
      </c>
      <c r="H644" s="74">
        <v>15</v>
      </c>
      <c r="I644" s="74">
        <v>15</v>
      </c>
      <c r="J644" s="74">
        <v>15</v>
      </c>
      <c r="K644" s="74">
        <v>15</v>
      </c>
      <c r="L644" s="74">
        <v>15</v>
      </c>
      <c r="M644" s="74">
        <v>15</v>
      </c>
      <c r="N644" s="74">
        <v>11</v>
      </c>
      <c r="O644" s="74">
        <v>21</v>
      </c>
      <c r="P644" s="74">
        <v>20</v>
      </c>
      <c r="Q644" s="74">
        <v>21</v>
      </c>
      <c r="R644" s="74">
        <v>15</v>
      </c>
      <c r="S644" s="74">
        <v>15</v>
      </c>
      <c r="T644" s="74">
        <v>11</v>
      </c>
      <c r="U644" s="74">
        <v>6</v>
      </c>
      <c r="V644" s="74">
        <v>21</v>
      </c>
      <c r="W644" s="74">
        <v>11</v>
      </c>
      <c r="X644" s="74">
        <v>18</v>
      </c>
      <c r="Y644" s="74">
        <v>9</v>
      </c>
      <c r="Z644" s="74">
        <v>9</v>
      </c>
      <c r="AA644" s="74">
        <v>6</v>
      </c>
      <c r="AB644" s="74">
        <v>6</v>
      </c>
      <c r="AC644" s="74">
        <v>21</v>
      </c>
      <c r="AD644" s="74">
        <v>12</v>
      </c>
      <c r="AE644" s="74">
        <v>21</v>
      </c>
      <c r="AF644" s="74">
        <v>9</v>
      </c>
      <c r="AG644" s="74">
        <v>9</v>
      </c>
      <c r="AH644" s="74">
        <v>6</v>
      </c>
      <c r="AI644" s="74">
        <v>15</v>
      </c>
      <c r="AJ644" s="74">
        <v>21</v>
      </c>
      <c r="AK644" s="74">
        <v>19</v>
      </c>
      <c r="AL644" s="74">
        <v>21</v>
      </c>
      <c r="AM644" s="74">
        <v>15</v>
      </c>
      <c r="AN644" s="74">
        <v>15</v>
      </c>
      <c r="AO644">
        <v>15</v>
      </c>
      <c r="AP644">
        <v>15</v>
      </c>
      <c r="AQ644">
        <v>15</v>
      </c>
      <c r="AR644">
        <v>9</v>
      </c>
      <c r="AS644">
        <v>18</v>
      </c>
      <c r="AT644">
        <v>21</v>
      </c>
      <c r="AU644">
        <v>21</v>
      </c>
      <c r="AV644">
        <v>15</v>
      </c>
      <c r="AW644">
        <v>15</v>
      </c>
      <c r="AX644">
        <v>15</v>
      </c>
      <c r="AY644">
        <v>15</v>
      </c>
      <c r="AZ644">
        <v>9</v>
      </c>
    </row>
    <row r="645" spans="1:52" ht="16.5" x14ac:dyDescent="0.2">
      <c r="A645" s="74">
        <v>10641</v>
      </c>
      <c r="B645" s="74" t="s">
        <v>2760</v>
      </c>
      <c r="C645" s="74" t="s">
        <v>2097</v>
      </c>
      <c r="D645" s="74">
        <v>15</v>
      </c>
      <c r="E645" s="74">
        <v>15</v>
      </c>
      <c r="F645" s="74">
        <v>15</v>
      </c>
      <c r="G645" s="74">
        <v>15</v>
      </c>
      <c r="H645" s="74">
        <v>15</v>
      </c>
      <c r="I645" s="74">
        <v>15</v>
      </c>
      <c r="J645" s="74">
        <v>15</v>
      </c>
      <c r="K645" s="74">
        <v>15</v>
      </c>
      <c r="L645" s="74">
        <v>15</v>
      </c>
      <c r="M645" s="74">
        <v>15</v>
      </c>
      <c r="N645" s="74">
        <v>11</v>
      </c>
      <c r="O645" s="74">
        <v>21</v>
      </c>
      <c r="P645" s="74">
        <v>21</v>
      </c>
      <c r="Q645" s="74">
        <v>21</v>
      </c>
      <c r="R645" s="74">
        <v>15</v>
      </c>
      <c r="S645" s="74">
        <v>15</v>
      </c>
      <c r="T645" s="74">
        <v>11</v>
      </c>
      <c r="U645" s="74">
        <v>6</v>
      </c>
      <c r="V645" s="74">
        <v>21</v>
      </c>
      <c r="W645" s="74">
        <v>11</v>
      </c>
      <c r="X645" s="74">
        <v>18</v>
      </c>
      <c r="Y645" s="74">
        <v>9</v>
      </c>
      <c r="Z645" s="74">
        <v>9</v>
      </c>
      <c r="AA645" s="74">
        <v>6</v>
      </c>
      <c r="AB645" s="74">
        <v>6</v>
      </c>
      <c r="AC645" s="74">
        <v>21</v>
      </c>
      <c r="AD645" s="74">
        <v>12</v>
      </c>
      <c r="AE645" s="74">
        <v>21</v>
      </c>
      <c r="AF645" s="74">
        <v>9</v>
      </c>
      <c r="AG645" s="74">
        <v>9</v>
      </c>
      <c r="AH645" s="74">
        <v>6</v>
      </c>
      <c r="AI645" s="74">
        <v>15</v>
      </c>
      <c r="AJ645" s="74">
        <v>21</v>
      </c>
      <c r="AK645" s="74">
        <v>19</v>
      </c>
      <c r="AL645" s="74">
        <v>21</v>
      </c>
      <c r="AM645" s="74">
        <v>15</v>
      </c>
      <c r="AN645" s="74">
        <v>15</v>
      </c>
      <c r="AO645">
        <v>15</v>
      </c>
      <c r="AP645">
        <v>15</v>
      </c>
      <c r="AQ645">
        <v>15</v>
      </c>
      <c r="AR645">
        <v>9</v>
      </c>
      <c r="AS645">
        <v>18</v>
      </c>
      <c r="AT645">
        <v>21</v>
      </c>
      <c r="AU645">
        <v>21</v>
      </c>
      <c r="AV645">
        <v>15</v>
      </c>
      <c r="AW645">
        <v>15</v>
      </c>
      <c r="AX645">
        <v>15</v>
      </c>
      <c r="AY645">
        <v>15</v>
      </c>
      <c r="AZ645">
        <v>9</v>
      </c>
    </row>
    <row r="646" spans="1:52" ht="16.5" x14ac:dyDescent="0.2">
      <c r="A646" s="74">
        <v>10642</v>
      </c>
      <c r="B646" s="74" t="s">
        <v>2761</v>
      </c>
      <c r="C646" s="74" t="s">
        <v>2110</v>
      </c>
      <c r="D646" s="74">
        <v>15</v>
      </c>
      <c r="E646" s="74">
        <v>15</v>
      </c>
      <c r="F646" s="74">
        <v>15</v>
      </c>
      <c r="G646" s="74">
        <v>15</v>
      </c>
      <c r="H646" s="74">
        <v>15</v>
      </c>
      <c r="I646" s="74">
        <v>15</v>
      </c>
      <c r="J646" s="74">
        <v>15</v>
      </c>
      <c r="K646" s="74">
        <v>15</v>
      </c>
      <c r="L646" s="74">
        <v>15</v>
      </c>
      <c r="M646" s="74">
        <v>15</v>
      </c>
      <c r="N646" s="74">
        <v>11</v>
      </c>
      <c r="O646" s="74">
        <v>21</v>
      </c>
      <c r="P646" s="74">
        <v>21</v>
      </c>
      <c r="Q646" s="74">
        <v>21</v>
      </c>
      <c r="R646" s="74">
        <v>15</v>
      </c>
      <c r="S646" s="74">
        <v>15</v>
      </c>
      <c r="T646" s="74">
        <v>11</v>
      </c>
      <c r="U646" s="74">
        <v>6</v>
      </c>
      <c r="V646" s="74">
        <v>21</v>
      </c>
      <c r="W646" s="74">
        <v>11</v>
      </c>
      <c r="X646" s="74">
        <v>18</v>
      </c>
      <c r="Y646" s="74">
        <v>9</v>
      </c>
      <c r="Z646" s="74">
        <v>9</v>
      </c>
      <c r="AA646" s="74">
        <v>6</v>
      </c>
      <c r="AB646" s="74">
        <v>6</v>
      </c>
      <c r="AC646" s="74">
        <v>21</v>
      </c>
      <c r="AD646" s="74">
        <v>12</v>
      </c>
      <c r="AE646" s="74">
        <v>21</v>
      </c>
      <c r="AF646" s="74">
        <v>9</v>
      </c>
      <c r="AG646" s="74">
        <v>9</v>
      </c>
      <c r="AH646" s="74">
        <v>6</v>
      </c>
      <c r="AI646" s="74">
        <v>15</v>
      </c>
      <c r="AJ646" s="74">
        <v>21</v>
      </c>
      <c r="AK646" s="74">
        <v>20</v>
      </c>
      <c r="AL646" s="74">
        <v>21</v>
      </c>
      <c r="AM646" s="74">
        <v>15</v>
      </c>
      <c r="AN646" s="74">
        <v>15</v>
      </c>
      <c r="AO646">
        <v>15</v>
      </c>
      <c r="AP646">
        <v>15</v>
      </c>
      <c r="AQ646">
        <v>15</v>
      </c>
      <c r="AR646">
        <v>9</v>
      </c>
      <c r="AS646">
        <v>18</v>
      </c>
      <c r="AT646">
        <v>21</v>
      </c>
      <c r="AU646">
        <v>21</v>
      </c>
      <c r="AV646">
        <v>15</v>
      </c>
      <c r="AW646">
        <v>15</v>
      </c>
      <c r="AX646">
        <v>15</v>
      </c>
      <c r="AY646">
        <v>15</v>
      </c>
      <c r="AZ646">
        <v>9</v>
      </c>
    </row>
    <row r="647" spans="1:52" ht="16.5" x14ac:dyDescent="0.2">
      <c r="A647" s="74">
        <v>10643</v>
      </c>
      <c r="B647" s="74" t="s">
        <v>2762</v>
      </c>
      <c r="C647" s="74" t="s">
        <v>2110</v>
      </c>
      <c r="D647" s="74">
        <v>15</v>
      </c>
      <c r="E647" s="74">
        <v>15</v>
      </c>
      <c r="F647" s="74">
        <v>15</v>
      </c>
      <c r="G647" s="74">
        <v>15</v>
      </c>
      <c r="H647" s="74">
        <v>15</v>
      </c>
      <c r="I647" s="74">
        <v>15</v>
      </c>
      <c r="J647" s="74">
        <v>15</v>
      </c>
      <c r="K647" s="74">
        <v>15</v>
      </c>
      <c r="L647" s="74">
        <v>15</v>
      </c>
      <c r="M647" s="74">
        <v>15</v>
      </c>
      <c r="N647" s="74">
        <v>11</v>
      </c>
      <c r="O647" s="74">
        <v>21</v>
      </c>
      <c r="P647" s="74">
        <v>21</v>
      </c>
      <c r="Q647" s="74">
        <v>21</v>
      </c>
      <c r="R647" s="74">
        <v>15</v>
      </c>
      <c r="S647" s="74">
        <v>15</v>
      </c>
      <c r="T647" s="74">
        <v>11</v>
      </c>
      <c r="U647" s="74">
        <v>6</v>
      </c>
      <c r="V647" s="74">
        <v>21</v>
      </c>
      <c r="W647" s="74">
        <v>11</v>
      </c>
      <c r="X647" s="74">
        <v>18</v>
      </c>
      <c r="Y647" s="74">
        <v>9</v>
      </c>
      <c r="Z647" s="74">
        <v>9</v>
      </c>
      <c r="AA647" s="74">
        <v>6</v>
      </c>
      <c r="AB647" s="74">
        <v>6</v>
      </c>
      <c r="AC647" s="74">
        <v>21</v>
      </c>
      <c r="AD647" s="74">
        <v>12</v>
      </c>
      <c r="AE647" s="74">
        <v>21</v>
      </c>
      <c r="AF647" s="74">
        <v>9</v>
      </c>
      <c r="AG647" s="74">
        <v>9</v>
      </c>
      <c r="AH647" s="74">
        <v>6</v>
      </c>
      <c r="AI647" s="74">
        <v>15</v>
      </c>
      <c r="AJ647" s="74">
        <v>21</v>
      </c>
      <c r="AK647" s="74">
        <v>21</v>
      </c>
      <c r="AL647" s="74">
        <v>21</v>
      </c>
      <c r="AM647" s="74">
        <v>15</v>
      </c>
      <c r="AN647" s="74">
        <v>15</v>
      </c>
      <c r="AO647">
        <v>15</v>
      </c>
      <c r="AP647">
        <v>15</v>
      </c>
      <c r="AQ647">
        <v>15</v>
      </c>
      <c r="AR647">
        <v>9</v>
      </c>
      <c r="AS647">
        <v>18</v>
      </c>
      <c r="AT647">
        <v>21</v>
      </c>
      <c r="AU647">
        <v>21</v>
      </c>
      <c r="AV647">
        <v>15</v>
      </c>
      <c r="AW647">
        <v>15</v>
      </c>
      <c r="AX647">
        <v>15</v>
      </c>
      <c r="AY647">
        <v>15</v>
      </c>
      <c r="AZ647">
        <v>9</v>
      </c>
    </row>
    <row r="648" spans="1:52" ht="16.5" x14ac:dyDescent="0.2">
      <c r="A648" s="74">
        <v>10644</v>
      </c>
      <c r="B648" s="74" t="s">
        <v>2763</v>
      </c>
      <c r="C648" s="74" t="s">
        <v>2115</v>
      </c>
      <c r="D648" s="74">
        <v>15</v>
      </c>
      <c r="E648" s="74">
        <v>15</v>
      </c>
      <c r="F648" s="74">
        <v>15</v>
      </c>
      <c r="G648" s="74">
        <v>15</v>
      </c>
      <c r="H648" s="74">
        <v>15</v>
      </c>
      <c r="I648" s="74">
        <v>15</v>
      </c>
      <c r="J648" s="74">
        <v>15</v>
      </c>
      <c r="K648" s="74">
        <v>15</v>
      </c>
      <c r="L648" s="74">
        <v>15</v>
      </c>
      <c r="M648" s="74">
        <v>15</v>
      </c>
      <c r="N648" s="74">
        <v>11</v>
      </c>
      <c r="O648" s="74">
        <v>21</v>
      </c>
      <c r="P648" s="74">
        <v>21</v>
      </c>
      <c r="Q648" s="74">
        <v>21</v>
      </c>
      <c r="R648" s="74">
        <v>15</v>
      </c>
      <c r="S648" s="74">
        <v>15</v>
      </c>
      <c r="T648" s="74">
        <v>11</v>
      </c>
      <c r="U648" s="74">
        <v>6</v>
      </c>
      <c r="V648" s="74">
        <v>21</v>
      </c>
      <c r="W648" s="74">
        <v>11</v>
      </c>
      <c r="X648" s="74">
        <v>18</v>
      </c>
      <c r="Y648" s="74">
        <v>9</v>
      </c>
      <c r="Z648" s="74">
        <v>9</v>
      </c>
      <c r="AA648" s="74">
        <v>6</v>
      </c>
      <c r="AB648" s="74">
        <v>6</v>
      </c>
      <c r="AC648" s="74">
        <v>21</v>
      </c>
      <c r="AD648" s="74">
        <v>12</v>
      </c>
      <c r="AE648" s="74">
        <v>21</v>
      </c>
      <c r="AF648" s="74">
        <v>9</v>
      </c>
      <c r="AG648" s="74">
        <v>9</v>
      </c>
      <c r="AH648" s="74">
        <v>6</v>
      </c>
      <c r="AI648" s="74">
        <v>15</v>
      </c>
      <c r="AJ648" s="74">
        <v>21</v>
      </c>
      <c r="AK648" s="74">
        <v>21</v>
      </c>
      <c r="AL648" s="74">
        <v>21</v>
      </c>
      <c r="AM648" s="74">
        <v>15</v>
      </c>
      <c r="AN648" s="74">
        <v>15</v>
      </c>
      <c r="AO648">
        <v>15</v>
      </c>
      <c r="AP648">
        <v>15</v>
      </c>
      <c r="AQ648">
        <v>15</v>
      </c>
      <c r="AR648">
        <v>9</v>
      </c>
      <c r="AS648">
        <v>19</v>
      </c>
      <c r="AT648">
        <v>21</v>
      </c>
      <c r="AU648">
        <v>21</v>
      </c>
      <c r="AV648">
        <v>15</v>
      </c>
      <c r="AW648">
        <v>15</v>
      </c>
      <c r="AX648">
        <v>15</v>
      </c>
      <c r="AY648">
        <v>15</v>
      </c>
      <c r="AZ648">
        <v>9</v>
      </c>
    </row>
    <row r="649" spans="1:52" ht="16.5" x14ac:dyDescent="0.2">
      <c r="A649" s="74">
        <v>10645</v>
      </c>
      <c r="B649" s="74" t="s">
        <v>2764</v>
      </c>
      <c r="C649" s="74" t="s">
        <v>2115</v>
      </c>
      <c r="D649" s="74">
        <v>15</v>
      </c>
      <c r="E649" s="74">
        <v>15</v>
      </c>
      <c r="F649" s="74">
        <v>15</v>
      </c>
      <c r="G649" s="74">
        <v>15</v>
      </c>
      <c r="H649" s="74">
        <v>15</v>
      </c>
      <c r="I649" s="74">
        <v>15</v>
      </c>
      <c r="J649" s="74">
        <v>15</v>
      </c>
      <c r="K649" s="74">
        <v>15</v>
      </c>
      <c r="L649" s="74">
        <v>15</v>
      </c>
      <c r="M649" s="74">
        <v>15</v>
      </c>
      <c r="N649" s="74">
        <v>11</v>
      </c>
      <c r="O649" s="74">
        <v>21</v>
      </c>
      <c r="P649" s="74">
        <v>21</v>
      </c>
      <c r="Q649" s="74">
        <v>21</v>
      </c>
      <c r="R649" s="74">
        <v>15</v>
      </c>
      <c r="S649" s="74">
        <v>15</v>
      </c>
      <c r="T649" s="74">
        <v>11</v>
      </c>
      <c r="U649" s="74">
        <v>6</v>
      </c>
      <c r="V649" s="74">
        <v>21</v>
      </c>
      <c r="W649" s="74">
        <v>11</v>
      </c>
      <c r="X649" s="74">
        <v>18</v>
      </c>
      <c r="Y649" s="74">
        <v>9</v>
      </c>
      <c r="Z649" s="74">
        <v>9</v>
      </c>
      <c r="AA649" s="74">
        <v>6</v>
      </c>
      <c r="AB649" s="74">
        <v>6</v>
      </c>
      <c r="AC649" s="74">
        <v>21</v>
      </c>
      <c r="AD649" s="74">
        <v>12</v>
      </c>
      <c r="AE649" s="74">
        <v>21</v>
      </c>
      <c r="AF649" s="74">
        <v>9</v>
      </c>
      <c r="AG649" s="74">
        <v>9</v>
      </c>
      <c r="AH649" s="74">
        <v>6</v>
      </c>
      <c r="AI649" s="74">
        <v>15</v>
      </c>
      <c r="AJ649" s="74">
        <v>21</v>
      </c>
      <c r="AK649" s="74">
        <v>21</v>
      </c>
      <c r="AL649" s="74">
        <v>21</v>
      </c>
      <c r="AM649" s="74">
        <v>15</v>
      </c>
      <c r="AN649" s="74">
        <v>15</v>
      </c>
      <c r="AO649">
        <v>15</v>
      </c>
      <c r="AP649">
        <v>15</v>
      </c>
      <c r="AQ649">
        <v>15</v>
      </c>
      <c r="AR649">
        <v>9</v>
      </c>
      <c r="AS649">
        <v>20</v>
      </c>
      <c r="AT649">
        <v>21</v>
      </c>
      <c r="AU649">
        <v>21</v>
      </c>
      <c r="AV649">
        <v>15</v>
      </c>
      <c r="AW649">
        <v>15</v>
      </c>
      <c r="AX649">
        <v>15</v>
      </c>
      <c r="AY649">
        <v>15</v>
      </c>
      <c r="AZ649">
        <v>9</v>
      </c>
    </row>
    <row r="650" spans="1:52" ht="16.5" x14ac:dyDescent="0.2">
      <c r="A650" s="74">
        <v>10646</v>
      </c>
      <c r="B650" s="74" t="s">
        <v>2765</v>
      </c>
      <c r="C650" s="74" t="s">
        <v>2115</v>
      </c>
      <c r="D650" s="74">
        <v>15</v>
      </c>
      <c r="E650" s="74">
        <v>15</v>
      </c>
      <c r="F650" s="74">
        <v>15</v>
      </c>
      <c r="G650" s="74">
        <v>15</v>
      </c>
      <c r="H650" s="74">
        <v>15</v>
      </c>
      <c r="I650" s="74">
        <v>15</v>
      </c>
      <c r="J650" s="74">
        <v>15</v>
      </c>
      <c r="K650" s="74">
        <v>15</v>
      </c>
      <c r="L650" s="74">
        <v>15</v>
      </c>
      <c r="M650" s="74">
        <v>15</v>
      </c>
      <c r="N650" s="74">
        <v>11</v>
      </c>
      <c r="O650" s="74">
        <v>21</v>
      </c>
      <c r="P650" s="74">
        <v>21</v>
      </c>
      <c r="Q650" s="74">
        <v>21</v>
      </c>
      <c r="R650" s="74">
        <v>15</v>
      </c>
      <c r="S650" s="74">
        <v>15</v>
      </c>
      <c r="T650" s="74">
        <v>11</v>
      </c>
      <c r="U650" s="74">
        <v>6</v>
      </c>
      <c r="V650" s="74">
        <v>21</v>
      </c>
      <c r="W650" s="74">
        <v>11</v>
      </c>
      <c r="X650" s="74">
        <v>18</v>
      </c>
      <c r="Y650" s="74">
        <v>9</v>
      </c>
      <c r="Z650" s="74">
        <v>9</v>
      </c>
      <c r="AA650" s="74">
        <v>6</v>
      </c>
      <c r="AB650" s="74">
        <v>6</v>
      </c>
      <c r="AC650" s="74">
        <v>21</v>
      </c>
      <c r="AD650" s="74">
        <v>12</v>
      </c>
      <c r="AE650" s="74">
        <v>21</v>
      </c>
      <c r="AF650" s="74">
        <v>9</v>
      </c>
      <c r="AG650" s="74">
        <v>9</v>
      </c>
      <c r="AH650" s="74">
        <v>6</v>
      </c>
      <c r="AI650" s="74">
        <v>15</v>
      </c>
      <c r="AJ650" s="74">
        <v>21</v>
      </c>
      <c r="AK650" s="74">
        <v>21</v>
      </c>
      <c r="AL650" s="74">
        <v>21</v>
      </c>
      <c r="AM650" s="74">
        <v>15</v>
      </c>
      <c r="AN650" s="74">
        <v>15</v>
      </c>
      <c r="AO650">
        <v>15</v>
      </c>
      <c r="AP650">
        <v>15</v>
      </c>
      <c r="AQ650">
        <v>15</v>
      </c>
      <c r="AR650">
        <v>9</v>
      </c>
      <c r="AS650">
        <v>21</v>
      </c>
      <c r="AT650">
        <v>21</v>
      </c>
      <c r="AU650">
        <v>21</v>
      </c>
      <c r="AV650">
        <v>15</v>
      </c>
      <c r="AW650">
        <v>15</v>
      </c>
      <c r="AX650">
        <v>15</v>
      </c>
      <c r="AY650">
        <v>15</v>
      </c>
      <c r="AZ650">
        <v>9</v>
      </c>
    </row>
    <row r="651" spans="1:52" ht="16.5" x14ac:dyDescent="0.2">
      <c r="A651" s="74">
        <v>10647</v>
      </c>
      <c r="B651" s="74" t="s">
        <v>2766</v>
      </c>
      <c r="C651" s="74" t="s">
        <v>2101</v>
      </c>
      <c r="D651" s="74">
        <v>15</v>
      </c>
      <c r="E651" s="74">
        <v>15</v>
      </c>
      <c r="F651" s="74">
        <v>15</v>
      </c>
      <c r="G651" s="74">
        <v>15</v>
      </c>
      <c r="H651" s="74">
        <v>15</v>
      </c>
      <c r="I651" s="74">
        <v>15</v>
      </c>
      <c r="J651" s="74">
        <v>15</v>
      </c>
      <c r="K651" s="74">
        <v>15</v>
      </c>
      <c r="L651" s="74">
        <v>15</v>
      </c>
      <c r="M651" s="74">
        <v>15</v>
      </c>
      <c r="N651" s="74">
        <v>11</v>
      </c>
      <c r="O651" s="74">
        <v>21</v>
      </c>
      <c r="P651" s="74">
        <v>21</v>
      </c>
      <c r="Q651" s="74">
        <v>21</v>
      </c>
      <c r="R651" s="74">
        <v>15</v>
      </c>
      <c r="S651" s="74">
        <v>15</v>
      </c>
      <c r="T651" s="74">
        <v>11</v>
      </c>
      <c r="U651" s="74">
        <v>6</v>
      </c>
      <c r="V651" s="74">
        <v>21</v>
      </c>
      <c r="W651" s="74">
        <v>11</v>
      </c>
      <c r="X651" s="74">
        <v>19</v>
      </c>
      <c r="Y651" s="74">
        <v>9</v>
      </c>
      <c r="Z651" s="74">
        <v>9</v>
      </c>
      <c r="AA651" s="74">
        <v>6</v>
      </c>
      <c r="AB651" s="74">
        <v>6</v>
      </c>
      <c r="AC651" s="74">
        <v>21</v>
      </c>
      <c r="AD651" s="74">
        <v>12</v>
      </c>
      <c r="AE651" s="74">
        <v>21</v>
      </c>
      <c r="AF651" s="74">
        <v>9</v>
      </c>
      <c r="AG651" s="74">
        <v>9</v>
      </c>
      <c r="AH651" s="74">
        <v>6</v>
      </c>
      <c r="AI651" s="74">
        <v>15</v>
      </c>
      <c r="AJ651" s="74">
        <v>21</v>
      </c>
      <c r="AK651" s="74">
        <v>21</v>
      </c>
      <c r="AL651" s="74">
        <v>21</v>
      </c>
      <c r="AM651" s="74">
        <v>15</v>
      </c>
      <c r="AN651" s="74">
        <v>15</v>
      </c>
      <c r="AO651">
        <v>15</v>
      </c>
      <c r="AP651">
        <v>15</v>
      </c>
      <c r="AQ651">
        <v>15</v>
      </c>
      <c r="AR651">
        <v>9</v>
      </c>
      <c r="AS651">
        <v>21</v>
      </c>
      <c r="AT651">
        <v>21</v>
      </c>
      <c r="AU651">
        <v>21</v>
      </c>
      <c r="AV651">
        <v>15</v>
      </c>
      <c r="AW651">
        <v>15</v>
      </c>
      <c r="AX651">
        <v>15</v>
      </c>
      <c r="AY651">
        <v>15</v>
      </c>
      <c r="AZ651">
        <v>9</v>
      </c>
    </row>
    <row r="652" spans="1:52" ht="16.5" x14ac:dyDescent="0.2">
      <c r="A652" s="74">
        <v>10648</v>
      </c>
      <c r="B652" s="74" t="s">
        <v>2767</v>
      </c>
      <c r="C652" s="74" t="s">
        <v>2101</v>
      </c>
      <c r="D652" s="74">
        <v>15</v>
      </c>
      <c r="E652" s="74">
        <v>15</v>
      </c>
      <c r="F652" s="74">
        <v>15</v>
      </c>
      <c r="G652" s="74">
        <v>15</v>
      </c>
      <c r="H652" s="74">
        <v>15</v>
      </c>
      <c r="I652" s="74">
        <v>15</v>
      </c>
      <c r="J652" s="74">
        <v>15</v>
      </c>
      <c r="K652" s="74">
        <v>15</v>
      </c>
      <c r="L652" s="74">
        <v>15</v>
      </c>
      <c r="M652" s="74">
        <v>15</v>
      </c>
      <c r="N652" s="74">
        <v>11</v>
      </c>
      <c r="O652" s="74">
        <v>21</v>
      </c>
      <c r="P652" s="74">
        <v>21</v>
      </c>
      <c r="Q652" s="74">
        <v>21</v>
      </c>
      <c r="R652" s="74">
        <v>15</v>
      </c>
      <c r="S652" s="74">
        <v>15</v>
      </c>
      <c r="T652" s="74">
        <v>11</v>
      </c>
      <c r="U652" s="74">
        <v>6</v>
      </c>
      <c r="V652" s="74">
        <v>21</v>
      </c>
      <c r="W652" s="74">
        <v>11</v>
      </c>
      <c r="X652" s="74">
        <v>20</v>
      </c>
      <c r="Y652" s="74">
        <v>9</v>
      </c>
      <c r="Z652" s="74">
        <v>9</v>
      </c>
      <c r="AA652" s="74">
        <v>6</v>
      </c>
      <c r="AB652" s="74">
        <v>6</v>
      </c>
      <c r="AC652" s="74">
        <v>21</v>
      </c>
      <c r="AD652" s="74">
        <v>12</v>
      </c>
      <c r="AE652" s="74">
        <v>21</v>
      </c>
      <c r="AF652" s="74">
        <v>9</v>
      </c>
      <c r="AG652" s="74">
        <v>9</v>
      </c>
      <c r="AH652" s="74">
        <v>6</v>
      </c>
      <c r="AI652" s="74">
        <v>15</v>
      </c>
      <c r="AJ652" s="74">
        <v>21</v>
      </c>
      <c r="AK652" s="74">
        <v>21</v>
      </c>
      <c r="AL652" s="74">
        <v>21</v>
      </c>
      <c r="AM652" s="74">
        <v>15</v>
      </c>
      <c r="AN652" s="74">
        <v>15</v>
      </c>
      <c r="AO652">
        <v>15</v>
      </c>
      <c r="AP652">
        <v>15</v>
      </c>
      <c r="AQ652">
        <v>15</v>
      </c>
      <c r="AR652">
        <v>9</v>
      </c>
      <c r="AS652">
        <v>21</v>
      </c>
      <c r="AT652">
        <v>21</v>
      </c>
      <c r="AU652">
        <v>21</v>
      </c>
      <c r="AV652">
        <v>15</v>
      </c>
      <c r="AW652">
        <v>15</v>
      </c>
      <c r="AX652">
        <v>15</v>
      </c>
      <c r="AY652">
        <v>15</v>
      </c>
      <c r="AZ652">
        <v>9</v>
      </c>
    </row>
    <row r="653" spans="1:52" ht="16.5" x14ac:dyDescent="0.2">
      <c r="A653" s="74">
        <v>10649</v>
      </c>
      <c r="B653" s="74" t="s">
        <v>2768</v>
      </c>
      <c r="C653" s="74" t="s">
        <v>2101</v>
      </c>
      <c r="D653" s="74">
        <v>15</v>
      </c>
      <c r="E653" s="74">
        <v>15</v>
      </c>
      <c r="F653" s="74">
        <v>15</v>
      </c>
      <c r="G653" s="74">
        <v>15</v>
      </c>
      <c r="H653" s="74">
        <v>15</v>
      </c>
      <c r="I653" s="74">
        <v>15</v>
      </c>
      <c r="J653" s="74">
        <v>15</v>
      </c>
      <c r="K653" s="74">
        <v>15</v>
      </c>
      <c r="L653" s="74">
        <v>15</v>
      </c>
      <c r="M653" s="74">
        <v>15</v>
      </c>
      <c r="N653" s="74">
        <v>11</v>
      </c>
      <c r="O653" s="74">
        <v>21</v>
      </c>
      <c r="P653" s="74">
        <v>21</v>
      </c>
      <c r="Q653" s="74">
        <v>21</v>
      </c>
      <c r="R653" s="74">
        <v>15</v>
      </c>
      <c r="S653" s="74">
        <v>15</v>
      </c>
      <c r="T653" s="74">
        <v>11</v>
      </c>
      <c r="U653" s="74">
        <v>6</v>
      </c>
      <c r="V653" s="74">
        <v>21</v>
      </c>
      <c r="W653" s="74">
        <v>11</v>
      </c>
      <c r="X653" s="74">
        <v>21</v>
      </c>
      <c r="Y653" s="74">
        <v>9</v>
      </c>
      <c r="Z653" s="74">
        <v>9</v>
      </c>
      <c r="AA653" s="74">
        <v>6</v>
      </c>
      <c r="AB653" s="74">
        <v>6</v>
      </c>
      <c r="AC653" s="74">
        <v>21</v>
      </c>
      <c r="AD653" s="74">
        <v>12</v>
      </c>
      <c r="AE653" s="74">
        <v>21</v>
      </c>
      <c r="AF653" s="74">
        <v>9</v>
      </c>
      <c r="AG653" s="74">
        <v>9</v>
      </c>
      <c r="AH653" s="74">
        <v>6</v>
      </c>
      <c r="AI653" s="74">
        <v>15</v>
      </c>
      <c r="AJ653" s="74">
        <v>21</v>
      </c>
      <c r="AK653" s="74">
        <v>21</v>
      </c>
      <c r="AL653" s="74">
        <v>21</v>
      </c>
      <c r="AM653" s="74">
        <v>15</v>
      </c>
      <c r="AN653" s="74">
        <v>15</v>
      </c>
      <c r="AO653">
        <v>15</v>
      </c>
      <c r="AP653">
        <v>15</v>
      </c>
      <c r="AQ653">
        <v>15</v>
      </c>
      <c r="AR653">
        <v>9</v>
      </c>
      <c r="AS653">
        <v>21</v>
      </c>
      <c r="AT653">
        <v>21</v>
      </c>
      <c r="AU653">
        <v>21</v>
      </c>
      <c r="AV653">
        <v>15</v>
      </c>
      <c r="AW653">
        <v>15</v>
      </c>
      <c r="AX653">
        <v>15</v>
      </c>
      <c r="AY653">
        <v>15</v>
      </c>
      <c r="AZ653">
        <v>9</v>
      </c>
    </row>
    <row r="654" spans="1:52" ht="16.5" x14ac:dyDescent="0.2">
      <c r="A654" s="74">
        <v>10650</v>
      </c>
      <c r="B654" s="74" t="s">
        <v>2769</v>
      </c>
      <c r="C654" s="74" t="s">
        <v>3488</v>
      </c>
      <c r="D654" s="74">
        <v>15</v>
      </c>
      <c r="E654" s="74">
        <v>15</v>
      </c>
      <c r="F654" s="74">
        <v>15</v>
      </c>
      <c r="G654" s="74">
        <v>15</v>
      </c>
      <c r="H654" s="74">
        <v>15</v>
      </c>
      <c r="I654" s="74">
        <v>15</v>
      </c>
      <c r="J654" s="74">
        <v>15</v>
      </c>
      <c r="K654" s="74">
        <v>15</v>
      </c>
      <c r="L654" s="74">
        <v>15</v>
      </c>
      <c r="M654" s="74">
        <v>15</v>
      </c>
      <c r="N654" s="74">
        <v>12</v>
      </c>
      <c r="O654" s="74">
        <v>21</v>
      </c>
      <c r="P654" s="74">
        <v>21</v>
      </c>
      <c r="Q654" s="74">
        <v>21</v>
      </c>
      <c r="R654" s="74">
        <v>15</v>
      </c>
      <c r="S654" s="74">
        <v>15</v>
      </c>
      <c r="T654" s="74">
        <v>12</v>
      </c>
      <c r="U654" s="74">
        <v>6</v>
      </c>
      <c r="V654" s="74">
        <v>21</v>
      </c>
      <c r="W654" s="74">
        <v>11</v>
      </c>
      <c r="X654" s="74">
        <v>21</v>
      </c>
      <c r="Y654" s="74">
        <v>9</v>
      </c>
      <c r="Z654" s="74">
        <v>9</v>
      </c>
      <c r="AA654" s="74">
        <v>6</v>
      </c>
      <c r="AB654" s="74">
        <v>6</v>
      </c>
      <c r="AC654" s="74">
        <v>21</v>
      </c>
      <c r="AD654" s="74">
        <v>12</v>
      </c>
      <c r="AE654" s="74">
        <v>21</v>
      </c>
      <c r="AF654" s="74">
        <v>9</v>
      </c>
      <c r="AG654" s="74">
        <v>9</v>
      </c>
      <c r="AH654" s="74">
        <v>6</v>
      </c>
      <c r="AI654" s="74">
        <v>15</v>
      </c>
      <c r="AJ654" s="74">
        <v>21</v>
      </c>
      <c r="AK654" s="74">
        <v>21</v>
      </c>
      <c r="AL654" s="74">
        <v>21</v>
      </c>
      <c r="AM654" s="74">
        <v>15</v>
      </c>
      <c r="AN654" s="74">
        <v>15</v>
      </c>
      <c r="AO654">
        <v>15</v>
      </c>
      <c r="AP654">
        <v>15</v>
      </c>
      <c r="AQ654">
        <v>15</v>
      </c>
      <c r="AR654">
        <v>9</v>
      </c>
      <c r="AS654">
        <v>21</v>
      </c>
      <c r="AT654">
        <v>21</v>
      </c>
      <c r="AU654">
        <v>21</v>
      </c>
      <c r="AV654">
        <v>15</v>
      </c>
      <c r="AW654">
        <v>15</v>
      </c>
      <c r="AX654">
        <v>15</v>
      </c>
      <c r="AY654">
        <v>15</v>
      </c>
      <c r="AZ654">
        <v>9</v>
      </c>
    </row>
    <row r="655" spans="1:52" ht="16.5" x14ac:dyDescent="0.2">
      <c r="A655" s="74">
        <v>10651</v>
      </c>
      <c r="B655" s="74" t="s">
        <v>2770</v>
      </c>
      <c r="C655" s="74" t="s">
        <v>2102</v>
      </c>
      <c r="D655" s="74">
        <v>15</v>
      </c>
      <c r="E655" s="74">
        <v>15</v>
      </c>
      <c r="F655" s="74">
        <v>15</v>
      </c>
      <c r="G655" s="74">
        <v>15</v>
      </c>
      <c r="H655" s="74">
        <v>15</v>
      </c>
      <c r="I655" s="74">
        <v>15</v>
      </c>
      <c r="J655" s="74">
        <v>15</v>
      </c>
      <c r="K655" s="74">
        <v>15</v>
      </c>
      <c r="L655" s="74">
        <v>15</v>
      </c>
      <c r="M655" s="74">
        <v>15</v>
      </c>
      <c r="N655" s="74">
        <v>12</v>
      </c>
      <c r="O655" s="74">
        <v>21</v>
      </c>
      <c r="P655" s="74">
        <v>21</v>
      </c>
      <c r="Q655" s="74">
        <v>21</v>
      </c>
      <c r="R655" s="74">
        <v>15</v>
      </c>
      <c r="S655" s="74">
        <v>15</v>
      </c>
      <c r="T655" s="74">
        <v>12</v>
      </c>
      <c r="U655" s="74">
        <v>6</v>
      </c>
      <c r="V655" s="74">
        <v>21</v>
      </c>
      <c r="W655" s="74">
        <v>12</v>
      </c>
      <c r="X655" s="74">
        <v>21</v>
      </c>
      <c r="Y655" s="74">
        <v>9</v>
      </c>
      <c r="Z655" s="74">
        <v>9</v>
      </c>
      <c r="AA655" s="74">
        <v>6</v>
      </c>
      <c r="AB655" s="74">
        <v>6</v>
      </c>
      <c r="AC655" s="74">
        <v>21</v>
      </c>
      <c r="AD655" s="74">
        <v>12</v>
      </c>
      <c r="AE655" s="74">
        <v>21</v>
      </c>
      <c r="AF655" s="74">
        <v>9</v>
      </c>
      <c r="AG655" s="74">
        <v>9</v>
      </c>
      <c r="AH655" s="74">
        <v>6</v>
      </c>
      <c r="AI655" s="74">
        <v>15</v>
      </c>
      <c r="AJ655" s="74">
        <v>21</v>
      </c>
      <c r="AK655" s="74">
        <v>21</v>
      </c>
      <c r="AL655" s="74">
        <v>21</v>
      </c>
      <c r="AM655" s="74">
        <v>15</v>
      </c>
      <c r="AN655" s="74">
        <v>15</v>
      </c>
      <c r="AO655">
        <v>15</v>
      </c>
      <c r="AP655">
        <v>15</v>
      </c>
      <c r="AQ655">
        <v>15</v>
      </c>
      <c r="AR655">
        <v>9</v>
      </c>
      <c r="AS655">
        <v>21</v>
      </c>
      <c r="AT655">
        <v>21</v>
      </c>
      <c r="AU655">
        <v>21</v>
      </c>
      <c r="AV655">
        <v>15</v>
      </c>
      <c r="AW655">
        <v>15</v>
      </c>
      <c r="AX655">
        <v>15</v>
      </c>
      <c r="AY655">
        <v>15</v>
      </c>
      <c r="AZ655">
        <v>9</v>
      </c>
    </row>
    <row r="656" spans="1:52" ht="16.5" x14ac:dyDescent="0.2">
      <c r="A656" s="74">
        <v>10652</v>
      </c>
      <c r="B656" s="74" t="s">
        <v>2771</v>
      </c>
      <c r="C656" s="74" t="s">
        <v>3491</v>
      </c>
      <c r="D656" s="74">
        <v>15</v>
      </c>
      <c r="E656" s="74">
        <v>15</v>
      </c>
      <c r="F656" s="74">
        <v>15</v>
      </c>
      <c r="G656" s="74">
        <v>15</v>
      </c>
      <c r="H656" s="74">
        <v>15</v>
      </c>
      <c r="I656" s="74">
        <v>15</v>
      </c>
      <c r="J656" s="74">
        <v>15</v>
      </c>
      <c r="K656" s="74">
        <v>15</v>
      </c>
      <c r="L656" s="74">
        <v>15</v>
      </c>
      <c r="M656" s="74">
        <v>15</v>
      </c>
      <c r="N656" s="74">
        <v>12</v>
      </c>
      <c r="O656" s="74">
        <v>21</v>
      </c>
      <c r="P656" s="74">
        <v>21</v>
      </c>
      <c r="Q656" s="74">
        <v>21</v>
      </c>
      <c r="R656" s="74">
        <v>15</v>
      </c>
      <c r="S656" s="74">
        <v>15</v>
      </c>
      <c r="T656" s="74">
        <v>12</v>
      </c>
      <c r="U656" s="74">
        <v>7</v>
      </c>
      <c r="V656" s="74">
        <v>21</v>
      </c>
      <c r="W656" s="74">
        <v>12</v>
      </c>
      <c r="X656" s="74">
        <v>21</v>
      </c>
      <c r="Y656" s="74">
        <v>9</v>
      </c>
      <c r="Z656" s="74">
        <v>9</v>
      </c>
      <c r="AA656" s="74">
        <v>7</v>
      </c>
      <c r="AB656" s="74">
        <v>6</v>
      </c>
      <c r="AC656" s="74">
        <v>21</v>
      </c>
      <c r="AD656" s="74">
        <v>12</v>
      </c>
      <c r="AE656" s="74">
        <v>21</v>
      </c>
      <c r="AF656" s="74">
        <v>9</v>
      </c>
      <c r="AG656" s="74">
        <v>9</v>
      </c>
      <c r="AH656" s="74">
        <v>6</v>
      </c>
      <c r="AI656" s="74">
        <v>15</v>
      </c>
      <c r="AJ656" s="74">
        <v>21</v>
      </c>
      <c r="AK656" s="74">
        <v>21</v>
      </c>
      <c r="AL656" s="74">
        <v>21</v>
      </c>
      <c r="AM656" s="74">
        <v>15</v>
      </c>
      <c r="AN656" s="74">
        <v>15</v>
      </c>
      <c r="AO656">
        <v>15</v>
      </c>
      <c r="AP656">
        <v>15</v>
      </c>
      <c r="AQ656">
        <v>15</v>
      </c>
      <c r="AR656">
        <v>9</v>
      </c>
      <c r="AS656">
        <v>21</v>
      </c>
      <c r="AT656">
        <v>21</v>
      </c>
      <c r="AU656">
        <v>21</v>
      </c>
      <c r="AV656">
        <v>15</v>
      </c>
      <c r="AW656">
        <v>15</v>
      </c>
      <c r="AX656">
        <v>15</v>
      </c>
      <c r="AY656">
        <v>15</v>
      </c>
      <c r="AZ656">
        <v>9</v>
      </c>
    </row>
    <row r="657" spans="1:52" ht="16.5" x14ac:dyDescent="0.2">
      <c r="A657" s="74">
        <v>10653</v>
      </c>
      <c r="B657" s="74" t="s">
        <v>2772</v>
      </c>
      <c r="C657" s="74" t="s">
        <v>3491</v>
      </c>
      <c r="D657" s="74">
        <v>15</v>
      </c>
      <c r="E657" s="74">
        <v>15</v>
      </c>
      <c r="F657" s="74">
        <v>15</v>
      </c>
      <c r="G657" s="74">
        <v>15</v>
      </c>
      <c r="H657" s="74">
        <v>15</v>
      </c>
      <c r="I657" s="74">
        <v>15</v>
      </c>
      <c r="J657" s="74">
        <v>15</v>
      </c>
      <c r="K657" s="74">
        <v>15</v>
      </c>
      <c r="L657" s="74">
        <v>15</v>
      </c>
      <c r="M657" s="74">
        <v>15</v>
      </c>
      <c r="N657" s="74">
        <v>12</v>
      </c>
      <c r="O657" s="74">
        <v>21</v>
      </c>
      <c r="P657" s="74">
        <v>21</v>
      </c>
      <c r="Q657" s="74">
        <v>21</v>
      </c>
      <c r="R657" s="74">
        <v>15</v>
      </c>
      <c r="S657" s="74">
        <v>15</v>
      </c>
      <c r="T657" s="74">
        <v>12</v>
      </c>
      <c r="U657" s="74">
        <v>8</v>
      </c>
      <c r="V657" s="74">
        <v>21</v>
      </c>
      <c r="W657" s="74">
        <v>12</v>
      </c>
      <c r="X657" s="74">
        <v>21</v>
      </c>
      <c r="Y657" s="74">
        <v>9</v>
      </c>
      <c r="Z657" s="74">
        <v>9</v>
      </c>
      <c r="AA657" s="74">
        <v>8</v>
      </c>
      <c r="AB657" s="74">
        <v>6</v>
      </c>
      <c r="AC657" s="74">
        <v>21</v>
      </c>
      <c r="AD657" s="74">
        <v>12</v>
      </c>
      <c r="AE657" s="74">
        <v>21</v>
      </c>
      <c r="AF657" s="74">
        <v>9</v>
      </c>
      <c r="AG657" s="74">
        <v>9</v>
      </c>
      <c r="AH657" s="74">
        <v>6</v>
      </c>
      <c r="AI657" s="74">
        <v>15</v>
      </c>
      <c r="AJ657" s="74">
        <v>21</v>
      </c>
      <c r="AK657" s="74">
        <v>21</v>
      </c>
      <c r="AL657" s="74">
        <v>21</v>
      </c>
      <c r="AM657" s="74">
        <v>15</v>
      </c>
      <c r="AN657" s="74">
        <v>15</v>
      </c>
      <c r="AO657">
        <v>15</v>
      </c>
      <c r="AP657">
        <v>15</v>
      </c>
      <c r="AQ657">
        <v>15</v>
      </c>
      <c r="AR657">
        <v>9</v>
      </c>
      <c r="AS657">
        <v>21</v>
      </c>
      <c r="AT657">
        <v>21</v>
      </c>
      <c r="AU657">
        <v>21</v>
      </c>
      <c r="AV657">
        <v>15</v>
      </c>
      <c r="AW657">
        <v>15</v>
      </c>
      <c r="AX657">
        <v>15</v>
      </c>
      <c r="AY657">
        <v>15</v>
      </c>
      <c r="AZ657">
        <v>9</v>
      </c>
    </row>
    <row r="658" spans="1:52" ht="16.5" x14ac:dyDescent="0.2">
      <c r="A658" s="74">
        <v>10654</v>
      </c>
      <c r="B658" s="74" t="s">
        <v>2773</v>
      </c>
      <c r="C658" s="74" t="s">
        <v>3491</v>
      </c>
      <c r="D658" s="74">
        <v>15</v>
      </c>
      <c r="E658" s="74">
        <v>15</v>
      </c>
      <c r="F658" s="74">
        <v>15</v>
      </c>
      <c r="G658" s="74">
        <v>15</v>
      </c>
      <c r="H658" s="74">
        <v>15</v>
      </c>
      <c r="I658" s="74">
        <v>15</v>
      </c>
      <c r="J658" s="74">
        <v>15</v>
      </c>
      <c r="K658" s="74">
        <v>15</v>
      </c>
      <c r="L658" s="74">
        <v>15</v>
      </c>
      <c r="M658" s="74">
        <v>15</v>
      </c>
      <c r="N658" s="74">
        <v>12</v>
      </c>
      <c r="O658" s="74">
        <v>21</v>
      </c>
      <c r="P658" s="74">
        <v>21</v>
      </c>
      <c r="Q658" s="74">
        <v>21</v>
      </c>
      <c r="R658" s="74">
        <v>15</v>
      </c>
      <c r="S658" s="74">
        <v>15</v>
      </c>
      <c r="T658" s="74">
        <v>12</v>
      </c>
      <c r="U658" s="74">
        <v>9</v>
      </c>
      <c r="V658" s="74">
        <v>21</v>
      </c>
      <c r="W658" s="74">
        <v>12</v>
      </c>
      <c r="X658" s="74">
        <v>21</v>
      </c>
      <c r="Y658" s="74">
        <v>9</v>
      </c>
      <c r="Z658" s="74">
        <v>9</v>
      </c>
      <c r="AA658" s="74">
        <v>9</v>
      </c>
      <c r="AB658" s="74">
        <v>6</v>
      </c>
      <c r="AC658" s="74">
        <v>21</v>
      </c>
      <c r="AD658" s="74">
        <v>12</v>
      </c>
      <c r="AE658" s="74">
        <v>21</v>
      </c>
      <c r="AF658" s="74">
        <v>9</v>
      </c>
      <c r="AG658" s="74">
        <v>9</v>
      </c>
      <c r="AH658" s="74">
        <v>6</v>
      </c>
      <c r="AI658" s="74">
        <v>15</v>
      </c>
      <c r="AJ658" s="74">
        <v>21</v>
      </c>
      <c r="AK658" s="74">
        <v>21</v>
      </c>
      <c r="AL658" s="74">
        <v>21</v>
      </c>
      <c r="AM658" s="74">
        <v>15</v>
      </c>
      <c r="AN658" s="74">
        <v>15</v>
      </c>
      <c r="AO658">
        <v>15</v>
      </c>
      <c r="AP658">
        <v>15</v>
      </c>
      <c r="AQ658">
        <v>15</v>
      </c>
      <c r="AR658">
        <v>9</v>
      </c>
      <c r="AS658">
        <v>21</v>
      </c>
      <c r="AT658">
        <v>21</v>
      </c>
      <c r="AU658">
        <v>21</v>
      </c>
      <c r="AV658">
        <v>15</v>
      </c>
      <c r="AW658">
        <v>15</v>
      </c>
      <c r="AX658">
        <v>15</v>
      </c>
      <c r="AY658">
        <v>15</v>
      </c>
      <c r="AZ658">
        <v>9</v>
      </c>
    </row>
    <row r="659" spans="1:52" ht="16.5" x14ac:dyDescent="0.2">
      <c r="A659" s="74">
        <v>10655</v>
      </c>
      <c r="B659" s="74" t="s">
        <v>2774</v>
      </c>
      <c r="C659" s="74" t="s">
        <v>2099</v>
      </c>
      <c r="D659" s="74">
        <v>15</v>
      </c>
      <c r="E659" s="74">
        <v>15</v>
      </c>
      <c r="F659" s="74">
        <v>15</v>
      </c>
      <c r="G659" s="74">
        <v>15</v>
      </c>
      <c r="H659" s="74">
        <v>15</v>
      </c>
      <c r="I659" s="74">
        <v>15</v>
      </c>
      <c r="J659" s="74">
        <v>15</v>
      </c>
      <c r="K659" s="74">
        <v>15</v>
      </c>
      <c r="L659" s="74">
        <v>15</v>
      </c>
      <c r="M659" s="74">
        <v>15</v>
      </c>
      <c r="N659" s="74">
        <v>12</v>
      </c>
      <c r="O659" s="74">
        <v>21</v>
      </c>
      <c r="P659" s="74">
        <v>21</v>
      </c>
      <c r="Q659" s="74">
        <v>21</v>
      </c>
      <c r="R659" s="74">
        <v>15</v>
      </c>
      <c r="S659" s="74">
        <v>15</v>
      </c>
      <c r="T659" s="74">
        <v>12</v>
      </c>
      <c r="U659" s="74">
        <v>9</v>
      </c>
      <c r="V659" s="74">
        <v>21</v>
      </c>
      <c r="W659" s="74">
        <v>12</v>
      </c>
      <c r="X659" s="74">
        <v>21</v>
      </c>
      <c r="Y659" s="74">
        <v>10</v>
      </c>
      <c r="Z659" s="74">
        <v>9</v>
      </c>
      <c r="AA659" s="74">
        <v>9</v>
      </c>
      <c r="AB659" s="74">
        <v>6</v>
      </c>
      <c r="AC659" s="74">
        <v>21</v>
      </c>
      <c r="AD659" s="74">
        <v>12</v>
      </c>
      <c r="AE659" s="74">
        <v>21</v>
      </c>
      <c r="AF659" s="74">
        <v>9</v>
      </c>
      <c r="AG659" s="74">
        <v>9</v>
      </c>
      <c r="AH659" s="74">
        <v>6</v>
      </c>
      <c r="AI659" s="74">
        <v>15</v>
      </c>
      <c r="AJ659" s="74">
        <v>21</v>
      </c>
      <c r="AK659" s="74">
        <v>21</v>
      </c>
      <c r="AL659" s="74">
        <v>21</v>
      </c>
      <c r="AM659" s="74">
        <v>15</v>
      </c>
      <c r="AN659" s="74">
        <v>15</v>
      </c>
      <c r="AO659">
        <v>15</v>
      </c>
      <c r="AP659">
        <v>15</v>
      </c>
      <c r="AQ659">
        <v>15</v>
      </c>
      <c r="AR659">
        <v>9</v>
      </c>
      <c r="AS659">
        <v>21</v>
      </c>
      <c r="AT659">
        <v>21</v>
      </c>
      <c r="AU659">
        <v>21</v>
      </c>
      <c r="AV659">
        <v>15</v>
      </c>
      <c r="AW659">
        <v>15</v>
      </c>
      <c r="AX659">
        <v>15</v>
      </c>
      <c r="AY659">
        <v>15</v>
      </c>
      <c r="AZ659">
        <v>9</v>
      </c>
    </row>
    <row r="660" spans="1:52" ht="16.5" x14ac:dyDescent="0.2">
      <c r="A660" s="74">
        <v>10656</v>
      </c>
      <c r="B660" s="74" t="s">
        <v>2775</v>
      </c>
      <c r="C660" s="74" t="s">
        <v>2099</v>
      </c>
      <c r="D660" s="74">
        <v>15</v>
      </c>
      <c r="E660" s="74">
        <v>15</v>
      </c>
      <c r="F660" s="74">
        <v>15</v>
      </c>
      <c r="G660" s="74">
        <v>15</v>
      </c>
      <c r="H660" s="74">
        <v>15</v>
      </c>
      <c r="I660" s="74">
        <v>15</v>
      </c>
      <c r="J660" s="74">
        <v>15</v>
      </c>
      <c r="K660" s="74">
        <v>15</v>
      </c>
      <c r="L660" s="74">
        <v>15</v>
      </c>
      <c r="M660" s="74">
        <v>15</v>
      </c>
      <c r="N660" s="74">
        <v>12</v>
      </c>
      <c r="O660" s="74">
        <v>21</v>
      </c>
      <c r="P660" s="74">
        <v>21</v>
      </c>
      <c r="Q660" s="74">
        <v>21</v>
      </c>
      <c r="R660" s="74">
        <v>15</v>
      </c>
      <c r="S660" s="74">
        <v>15</v>
      </c>
      <c r="T660" s="74">
        <v>12</v>
      </c>
      <c r="U660" s="74">
        <v>9</v>
      </c>
      <c r="V660" s="74">
        <v>21</v>
      </c>
      <c r="W660" s="74">
        <v>12</v>
      </c>
      <c r="X660" s="74">
        <v>21</v>
      </c>
      <c r="Y660" s="74">
        <v>11</v>
      </c>
      <c r="Z660" s="74">
        <v>9</v>
      </c>
      <c r="AA660" s="74">
        <v>9</v>
      </c>
      <c r="AB660" s="74">
        <v>6</v>
      </c>
      <c r="AC660" s="74">
        <v>21</v>
      </c>
      <c r="AD660" s="74">
        <v>12</v>
      </c>
      <c r="AE660" s="74">
        <v>21</v>
      </c>
      <c r="AF660" s="74">
        <v>9</v>
      </c>
      <c r="AG660" s="74">
        <v>9</v>
      </c>
      <c r="AH660" s="74">
        <v>6</v>
      </c>
      <c r="AI660" s="74">
        <v>15</v>
      </c>
      <c r="AJ660" s="74">
        <v>21</v>
      </c>
      <c r="AK660" s="74">
        <v>21</v>
      </c>
      <c r="AL660" s="74">
        <v>21</v>
      </c>
      <c r="AM660" s="74">
        <v>15</v>
      </c>
      <c r="AN660" s="74">
        <v>15</v>
      </c>
      <c r="AO660">
        <v>15</v>
      </c>
      <c r="AP660">
        <v>15</v>
      </c>
      <c r="AQ660">
        <v>15</v>
      </c>
      <c r="AR660">
        <v>9</v>
      </c>
      <c r="AS660">
        <v>21</v>
      </c>
      <c r="AT660">
        <v>21</v>
      </c>
      <c r="AU660">
        <v>21</v>
      </c>
      <c r="AV660">
        <v>15</v>
      </c>
      <c r="AW660">
        <v>15</v>
      </c>
      <c r="AX660">
        <v>15</v>
      </c>
      <c r="AY660">
        <v>15</v>
      </c>
      <c r="AZ660">
        <v>9</v>
      </c>
    </row>
    <row r="661" spans="1:52" ht="16.5" x14ac:dyDescent="0.2">
      <c r="A661" s="74">
        <v>10657</v>
      </c>
      <c r="B661" s="74" t="s">
        <v>2776</v>
      </c>
      <c r="C661" s="74" t="s">
        <v>3490</v>
      </c>
      <c r="D661" s="74">
        <v>15</v>
      </c>
      <c r="E661" s="74">
        <v>15</v>
      </c>
      <c r="F661" s="74">
        <v>15</v>
      </c>
      <c r="G661" s="74">
        <v>15</v>
      </c>
      <c r="H661" s="74">
        <v>15</v>
      </c>
      <c r="I661" s="74">
        <v>15</v>
      </c>
      <c r="J661" s="74">
        <v>15</v>
      </c>
      <c r="K661" s="74">
        <v>15</v>
      </c>
      <c r="L661" s="74">
        <v>15</v>
      </c>
      <c r="M661" s="74">
        <v>15</v>
      </c>
      <c r="N661" s="74">
        <v>12</v>
      </c>
      <c r="O661" s="74">
        <v>21</v>
      </c>
      <c r="P661" s="74">
        <v>21</v>
      </c>
      <c r="Q661" s="74">
        <v>21</v>
      </c>
      <c r="R661" s="74">
        <v>15</v>
      </c>
      <c r="S661" s="74">
        <v>15</v>
      </c>
      <c r="T661" s="74">
        <v>12</v>
      </c>
      <c r="U661" s="74">
        <v>9</v>
      </c>
      <c r="V661" s="74">
        <v>21</v>
      </c>
      <c r="W661" s="74">
        <v>12</v>
      </c>
      <c r="X661" s="74">
        <v>21</v>
      </c>
      <c r="Y661" s="74">
        <v>11</v>
      </c>
      <c r="Z661" s="74">
        <v>10</v>
      </c>
      <c r="AA661" s="74">
        <v>9</v>
      </c>
      <c r="AB661" s="74">
        <v>6</v>
      </c>
      <c r="AC661" s="74">
        <v>21</v>
      </c>
      <c r="AD661" s="74">
        <v>12</v>
      </c>
      <c r="AE661" s="74">
        <v>21</v>
      </c>
      <c r="AF661" s="74">
        <v>9</v>
      </c>
      <c r="AG661" s="74">
        <v>9</v>
      </c>
      <c r="AH661" s="74">
        <v>6</v>
      </c>
      <c r="AI661" s="74">
        <v>15</v>
      </c>
      <c r="AJ661" s="74">
        <v>21</v>
      </c>
      <c r="AK661" s="74">
        <v>21</v>
      </c>
      <c r="AL661" s="74">
        <v>21</v>
      </c>
      <c r="AM661" s="74">
        <v>15</v>
      </c>
      <c r="AN661" s="74">
        <v>15</v>
      </c>
      <c r="AO661">
        <v>15</v>
      </c>
      <c r="AP661">
        <v>15</v>
      </c>
      <c r="AQ661">
        <v>15</v>
      </c>
      <c r="AR661">
        <v>9</v>
      </c>
      <c r="AS661">
        <v>21</v>
      </c>
      <c r="AT661">
        <v>21</v>
      </c>
      <c r="AU661">
        <v>21</v>
      </c>
      <c r="AV661">
        <v>15</v>
      </c>
      <c r="AW661">
        <v>15</v>
      </c>
      <c r="AX661">
        <v>15</v>
      </c>
      <c r="AY661">
        <v>15</v>
      </c>
      <c r="AZ661">
        <v>9</v>
      </c>
    </row>
    <row r="662" spans="1:52" ht="16.5" x14ac:dyDescent="0.2">
      <c r="A662" s="74">
        <v>10658</v>
      </c>
      <c r="B662" s="74" t="s">
        <v>2777</v>
      </c>
      <c r="C662" s="74" t="s">
        <v>3490</v>
      </c>
      <c r="D662" s="74">
        <v>15</v>
      </c>
      <c r="E662" s="74">
        <v>15</v>
      </c>
      <c r="F662" s="74">
        <v>15</v>
      </c>
      <c r="G662" s="74">
        <v>15</v>
      </c>
      <c r="H662" s="74">
        <v>15</v>
      </c>
      <c r="I662" s="74">
        <v>15</v>
      </c>
      <c r="J662" s="74">
        <v>15</v>
      </c>
      <c r="K662" s="74">
        <v>15</v>
      </c>
      <c r="L662" s="74">
        <v>15</v>
      </c>
      <c r="M662" s="74">
        <v>15</v>
      </c>
      <c r="N662" s="74">
        <v>12</v>
      </c>
      <c r="O662" s="74">
        <v>21</v>
      </c>
      <c r="P662" s="74">
        <v>21</v>
      </c>
      <c r="Q662" s="74">
        <v>21</v>
      </c>
      <c r="R662" s="74">
        <v>15</v>
      </c>
      <c r="S662" s="74">
        <v>15</v>
      </c>
      <c r="T662" s="74">
        <v>12</v>
      </c>
      <c r="U662" s="74">
        <v>9</v>
      </c>
      <c r="V662" s="74">
        <v>21</v>
      </c>
      <c r="W662" s="74">
        <v>12</v>
      </c>
      <c r="X662" s="74">
        <v>21</v>
      </c>
      <c r="Y662" s="74">
        <v>11</v>
      </c>
      <c r="Z662" s="74">
        <v>11</v>
      </c>
      <c r="AA662" s="74">
        <v>9</v>
      </c>
      <c r="AB662" s="74">
        <v>6</v>
      </c>
      <c r="AC662" s="74">
        <v>21</v>
      </c>
      <c r="AD662" s="74">
        <v>12</v>
      </c>
      <c r="AE662" s="74">
        <v>21</v>
      </c>
      <c r="AF662" s="74">
        <v>9</v>
      </c>
      <c r="AG662" s="74">
        <v>9</v>
      </c>
      <c r="AH662" s="74">
        <v>6</v>
      </c>
      <c r="AI662" s="74">
        <v>15</v>
      </c>
      <c r="AJ662" s="74">
        <v>21</v>
      </c>
      <c r="AK662" s="74">
        <v>21</v>
      </c>
      <c r="AL662" s="74">
        <v>21</v>
      </c>
      <c r="AM662" s="74">
        <v>15</v>
      </c>
      <c r="AN662" s="74">
        <v>15</v>
      </c>
      <c r="AO662">
        <v>15</v>
      </c>
      <c r="AP662">
        <v>15</v>
      </c>
      <c r="AQ662">
        <v>15</v>
      </c>
      <c r="AR662">
        <v>9</v>
      </c>
      <c r="AS662">
        <v>21</v>
      </c>
      <c r="AT662">
        <v>21</v>
      </c>
      <c r="AU662">
        <v>21</v>
      </c>
      <c r="AV662">
        <v>15</v>
      </c>
      <c r="AW662">
        <v>15</v>
      </c>
      <c r="AX662">
        <v>15</v>
      </c>
      <c r="AY662">
        <v>15</v>
      </c>
      <c r="AZ662">
        <v>9</v>
      </c>
    </row>
    <row r="663" spans="1:52" ht="16.5" x14ac:dyDescent="0.2">
      <c r="A663" s="74">
        <v>10659</v>
      </c>
      <c r="B663" s="74" t="s">
        <v>2778</v>
      </c>
      <c r="C663" s="74" t="s">
        <v>2107</v>
      </c>
      <c r="D663" s="74">
        <v>15</v>
      </c>
      <c r="E663" s="74">
        <v>15</v>
      </c>
      <c r="F663" s="74">
        <v>15</v>
      </c>
      <c r="G663" s="74">
        <v>15</v>
      </c>
      <c r="H663" s="74">
        <v>15</v>
      </c>
      <c r="I663" s="74">
        <v>15</v>
      </c>
      <c r="J663" s="74">
        <v>15</v>
      </c>
      <c r="K663" s="74">
        <v>15</v>
      </c>
      <c r="L663" s="74">
        <v>15</v>
      </c>
      <c r="M663" s="74">
        <v>15</v>
      </c>
      <c r="N663" s="74">
        <v>12</v>
      </c>
      <c r="O663" s="74">
        <v>21</v>
      </c>
      <c r="P663" s="74">
        <v>21</v>
      </c>
      <c r="Q663" s="74">
        <v>21</v>
      </c>
      <c r="R663" s="74">
        <v>15</v>
      </c>
      <c r="S663" s="74">
        <v>15</v>
      </c>
      <c r="T663" s="74">
        <v>12</v>
      </c>
      <c r="U663" s="74">
        <v>9</v>
      </c>
      <c r="V663" s="74">
        <v>21</v>
      </c>
      <c r="W663" s="74">
        <v>12</v>
      </c>
      <c r="X663" s="74">
        <v>21</v>
      </c>
      <c r="Y663" s="74">
        <v>11</v>
      </c>
      <c r="Z663" s="74">
        <v>11</v>
      </c>
      <c r="AA663" s="74">
        <v>9</v>
      </c>
      <c r="AB663" s="74">
        <v>6</v>
      </c>
      <c r="AC663" s="74">
        <v>21</v>
      </c>
      <c r="AD663" s="74">
        <v>12</v>
      </c>
      <c r="AE663" s="74">
        <v>21</v>
      </c>
      <c r="AF663" s="74">
        <v>9</v>
      </c>
      <c r="AG663" s="74">
        <v>10</v>
      </c>
      <c r="AH663" s="74">
        <v>6</v>
      </c>
      <c r="AI663" s="74">
        <v>15</v>
      </c>
      <c r="AJ663" s="74">
        <v>21</v>
      </c>
      <c r="AK663" s="74">
        <v>21</v>
      </c>
      <c r="AL663" s="74">
        <v>21</v>
      </c>
      <c r="AM663" s="74">
        <v>15</v>
      </c>
      <c r="AN663" s="74">
        <v>15</v>
      </c>
      <c r="AO663">
        <v>15</v>
      </c>
      <c r="AP663">
        <v>15</v>
      </c>
      <c r="AQ663">
        <v>15</v>
      </c>
      <c r="AR663">
        <v>9</v>
      </c>
      <c r="AS663">
        <v>21</v>
      </c>
      <c r="AT663">
        <v>21</v>
      </c>
      <c r="AU663">
        <v>21</v>
      </c>
      <c r="AV663">
        <v>15</v>
      </c>
      <c r="AW663">
        <v>15</v>
      </c>
      <c r="AX663">
        <v>15</v>
      </c>
      <c r="AY663">
        <v>15</v>
      </c>
      <c r="AZ663">
        <v>9</v>
      </c>
    </row>
    <row r="664" spans="1:52" ht="16.5" x14ac:dyDescent="0.2">
      <c r="A664" s="74">
        <v>10660</v>
      </c>
      <c r="B664" s="74" t="s">
        <v>2779</v>
      </c>
      <c r="C664" s="74" t="s">
        <v>2107</v>
      </c>
      <c r="D664" s="74">
        <v>15</v>
      </c>
      <c r="E664" s="74">
        <v>15</v>
      </c>
      <c r="F664" s="74">
        <v>15</v>
      </c>
      <c r="G664" s="74">
        <v>15</v>
      </c>
      <c r="H664" s="74">
        <v>15</v>
      </c>
      <c r="I664" s="74">
        <v>15</v>
      </c>
      <c r="J664" s="74">
        <v>15</v>
      </c>
      <c r="K664" s="74">
        <v>15</v>
      </c>
      <c r="L664" s="74">
        <v>15</v>
      </c>
      <c r="M664" s="74">
        <v>15</v>
      </c>
      <c r="N664" s="74">
        <v>12</v>
      </c>
      <c r="O664" s="74">
        <v>21</v>
      </c>
      <c r="P664" s="74">
        <v>21</v>
      </c>
      <c r="Q664" s="74">
        <v>21</v>
      </c>
      <c r="R664" s="74">
        <v>15</v>
      </c>
      <c r="S664" s="74">
        <v>15</v>
      </c>
      <c r="T664" s="74">
        <v>12</v>
      </c>
      <c r="U664" s="74">
        <v>9</v>
      </c>
      <c r="V664" s="74">
        <v>21</v>
      </c>
      <c r="W664" s="74">
        <v>12</v>
      </c>
      <c r="X664" s="74">
        <v>21</v>
      </c>
      <c r="Y664" s="74">
        <v>11</v>
      </c>
      <c r="Z664" s="74">
        <v>11</v>
      </c>
      <c r="AA664" s="74">
        <v>9</v>
      </c>
      <c r="AB664" s="74">
        <v>6</v>
      </c>
      <c r="AC664" s="74">
        <v>21</v>
      </c>
      <c r="AD664" s="74">
        <v>12</v>
      </c>
      <c r="AE664" s="74">
        <v>21</v>
      </c>
      <c r="AF664" s="74">
        <v>9</v>
      </c>
      <c r="AG664" s="74">
        <v>11</v>
      </c>
      <c r="AH664" s="74">
        <v>6</v>
      </c>
      <c r="AI664" s="74">
        <v>15</v>
      </c>
      <c r="AJ664" s="74">
        <v>21</v>
      </c>
      <c r="AK664" s="74">
        <v>21</v>
      </c>
      <c r="AL664" s="74">
        <v>21</v>
      </c>
      <c r="AM664" s="74">
        <v>15</v>
      </c>
      <c r="AN664" s="74">
        <v>15</v>
      </c>
      <c r="AO664">
        <v>15</v>
      </c>
      <c r="AP664">
        <v>15</v>
      </c>
      <c r="AQ664">
        <v>15</v>
      </c>
      <c r="AR664">
        <v>9</v>
      </c>
      <c r="AS664">
        <v>21</v>
      </c>
      <c r="AT664">
        <v>21</v>
      </c>
      <c r="AU664">
        <v>21</v>
      </c>
      <c r="AV664">
        <v>15</v>
      </c>
      <c r="AW664">
        <v>15</v>
      </c>
      <c r="AX664">
        <v>15</v>
      </c>
      <c r="AY664">
        <v>15</v>
      </c>
      <c r="AZ664">
        <v>9</v>
      </c>
    </row>
    <row r="665" spans="1:52" ht="16.5" x14ac:dyDescent="0.2">
      <c r="A665" s="74">
        <v>10661</v>
      </c>
      <c r="B665" s="74" t="s">
        <v>2780</v>
      </c>
      <c r="C665" s="74" t="s">
        <v>3494</v>
      </c>
      <c r="D665" s="74">
        <v>15</v>
      </c>
      <c r="E665" s="74">
        <v>15</v>
      </c>
      <c r="F665" s="74">
        <v>15</v>
      </c>
      <c r="G665" s="74">
        <v>15</v>
      </c>
      <c r="H665" s="74">
        <v>15</v>
      </c>
      <c r="I665" s="74">
        <v>15</v>
      </c>
      <c r="J665" s="74">
        <v>15</v>
      </c>
      <c r="K665" s="74">
        <v>15</v>
      </c>
      <c r="L665" s="74">
        <v>15</v>
      </c>
      <c r="M665" s="74">
        <v>15</v>
      </c>
      <c r="N665" s="74">
        <v>12</v>
      </c>
      <c r="O665" s="74">
        <v>21</v>
      </c>
      <c r="P665" s="74">
        <v>21</v>
      </c>
      <c r="Q665" s="74">
        <v>21</v>
      </c>
      <c r="R665" s="74">
        <v>15</v>
      </c>
      <c r="S665" s="74">
        <v>15</v>
      </c>
      <c r="T665" s="74">
        <v>12</v>
      </c>
      <c r="U665" s="74">
        <v>9</v>
      </c>
      <c r="V665" s="74">
        <v>21</v>
      </c>
      <c r="W665" s="74">
        <v>12</v>
      </c>
      <c r="X665" s="74">
        <v>21</v>
      </c>
      <c r="Y665" s="74">
        <v>11</v>
      </c>
      <c r="Z665" s="74">
        <v>11</v>
      </c>
      <c r="AA665" s="74">
        <v>9</v>
      </c>
      <c r="AB665" s="74">
        <v>6</v>
      </c>
      <c r="AC665" s="74">
        <v>21</v>
      </c>
      <c r="AD665" s="74">
        <v>12</v>
      </c>
      <c r="AE665" s="74">
        <v>21</v>
      </c>
      <c r="AF665" s="74">
        <v>9</v>
      </c>
      <c r="AG665" s="74">
        <v>11</v>
      </c>
      <c r="AH665" s="74">
        <v>6</v>
      </c>
      <c r="AI665" s="74">
        <v>15</v>
      </c>
      <c r="AJ665" s="74">
        <v>21</v>
      </c>
      <c r="AK665" s="74">
        <v>21</v>
      </c>
      <c r="AL665" s="74">
        <v>21</v>
      </c>
      <c r="AM665" s="74">
        <v>15</v>
      </c>
      <c r="AN665" s="74">
        <v>15</v>
      </c>
      <c r="AO665">
        <v>15</v>
      </c>
      <c r="AP665">
        <v>15</v>
      </c>
      <c r="AQ665">
        <v>15</v>
      </c>
      <c r="AR665">
        <v>9</v>
      </c>
      <c r="AS665">
        <v>21</v>
      </c>
      <c r="AT665">
        <v>21</v>
      </c>
      <c r="AU665">
        <v>21</v>
      </c>
      <c r="AV665">
        <v>15</v>
      </c>
      <c r="AW665">
        <v>15</v>
      </c>
      <c r="AX665">
        <v>15</v>
      </c>
      <c r="AY665">
        <v>16</v>
      </c>
      <c r="AZ665">
        <v>9</v>
      </c>
    </row>
    <row r="666" spans="1:52" ht="16.5" x14ac:dyDescent="0.2">
      <c r="A666" s="74">
        <v>10662</v>
      </c>
      <c r="B666" s="74" t="s">
        <v>2781</v>
      </c>
      <c r="C666" s="74" t="s">
        <v>3494</v>
      </c>
      <c r="D666" s="74">
        <v>15</v>
      </c>
      <c r="E666" s="74">
        <v>15</v>
      </c>
      <c r="F666" s="74">
        <v>15</v>
      </c>
      <c r="G666" s="74">
        <v>15</v>
      </c>
      <c r="H666" s="74">
        <v>15</v>
      </c>
      <c r="I666" s="74">
        <v>15</v>
      </c>
      <c r="J666" s="74">
        <v>15</v>
      </c>
      <c r="K666" s="74">
        <v>15</v>
      </c>
      <c r="L666" s="74">
        <v>15</v>
      </c>
      <c r="M666" s="74">
        <v>15</v>
      </c>
      <c r="N666" s="74">
        <v>12</v>
      </c>
      <c r="O666" s="74">
        <v>21</v>
      </c>
      <c r="P666" s="74">
        <v>21</v>
      </c>
      <c r="Q666" s="74">
        <v>21</v>
      </c>
      <c r="R666" s="74">
        <v>15</v>
      </c>
      <c r="S666" s="74">
        <v>15</v>
      </c>
      <c r="T666" s="74">
        <v>12</v>
      </c>
      <c r="U666" s="74">
        <v>9</v>
      </c>
      <c r="V666" s="74">
        <v>21</v>
      </c>
      <c r="W666" s="74">
        <v>12</v>
      </c>
      <c r="X666" s="74">
        <v>21</v>
      </c>
      <c r="Y666" s="74">
        <v>11</v>
      </c>
      <c r="Z666" s="74">
        <v>11</v>
      </c>
      <c r="AA666" s="74">
        <v>9</v>
      </c>
      <c r="AB666" s="74">
        <v>6</v>
      </c>
      <c r="AC666" s="74">
        <v>21</v>
      </c>
      <c r="AD666" s="74">
        <v>12</v>
      </c>
      <c r="AE666" s="74">
        <v>21</v>
      </c>
      <c r="AF666" s="74">
        <v>9</v>
      </c>
      <c r="AG666" s="74">
        <v>11</v>
      </c>
      <c r="AH666" s="74">
        <v>6</v>
      </c>
      <c r="AI666" s="74">
        <v>15</v>
      </c>
      <c r="AJ666" s="74">
        <v>21</v>
      </c>
      <c r="AK666" s="74">
        <v>21</v>
      </c>
      <c r="AL666" s="74">
        <v>21</v>
      </c>
      <c r="AM666" s="74">
        <v>15</v>
      </c>
      <c r="AN666" s="74">
        <v>15</v>
      </c>
      <c r="AO666">
        <v>15</v>
      </c>
      <c r="AP666">
        <v>15</v>
      </c>
      <c r="AQ666">
        <v>15</v>
      </c>
      <c r="AR666">
        <v>9</v>
      </c>
      <c r="AS666">
        <v>21</v>
      </c>
      <c r="AT666">
        <v>21</v>
      </c>
      <c r="AU666">
        <v>21</v>
      </c>
      <c r="AV666">
        <v>15</v>
      </c>
      <c r="AW666">
        <v>15</v>
      </c>
      <c r="AX666">
        <v>15</v>
      </c>
      <c r="AY666">
        <v>17</v>
      </c>
      <c r="AZ666">
        <v>9</v>
      </c>
    </row>
    <row r="667" spans="1:52" ht="16.5" x14ac:dyDescent="0.2">
      <c r="A667" s="74">
        <v>10663</v>
      </c>
      <c r="B667" s="74" t="s">
        <v>2782</v>
      </c>
      <c r="C667" s="74" t="s">
        <v>3494</v>
      </c>
      <c r="D667" s="74">
        <v>15</v>
      </c>
      <c r="E667" s="74">
        <v>15</v>
      </c>
      <c r="F667" s="74">
        <v>15</v>
      </c>
      <c r="G667" s="74">
        <v>15</v>
      </c>
      <c r="H667" s="74">
        <v>15</v>
      </c>
      <c r="I667" s="74">
        <v>15</v>
      </c>
      <c r="J667" s="74">
        <v>15</v>
      </c>
      <c r="K667" s="74">
        <v>15</v>
      </c>
      <c r="L667" s="74">
        <v>15</v>
      </c>
      <c r="M667" s="74">
        <v>15</v>
      </c>
      <c r="N667" s="74">
        <v>12</v>
      </c>
      <c r="O667" s="74">
        <v>21</v>
      </c>
      <c r="P667" s="74">
        <v>21</v>
      </c>
      <c r="Q667" s="74">
        <v>21</v>
      </c>
      <c r="R667" s="74">
        <v>15</v>
      </c>
      <c r="S667" s="74">
        <v>15</v>
      </c>
      <c r="T667" s="74">
        <v>12</v>
      </c>
      <c r="U667" s="74">
        <v>9</v>
      </c>
      <c r="V667" s="74">
        <v>21</v>
      </c>
      <c r="W667" s="74">
        <v>12</v>
      </c>
      <c r="X667" s="74">
        <v>21</v>
      </c>
      <c r="Y667" s="74">
        <v>11</v>
      </c>
      <c r="Z667" s="74">
        <v>11</v>
      </c>
      <c r="AA667" s="74">
        <v>9</v>
      </c>
      <c r="AB667" s="74">
        <v>6</v>
      </c>
      <c r="AC667" s="74">
        <v>21</v>
      </c>
      <c r="AD667" s="74">
        <v>12</v>
      </c>
      <c r="AE667" s="74">
        <v>21</v>
      </c>
      <c r="AF667" s="74">
        <v>9</v>
      </c>
      <c r="AG667" s="74">
        <v>11</v>
      </c>
      <c r="AH667" s="74">
        <v>6</v>
      </c>
      <c r="AI667" s="74">
        <v>15</v>
      </c>
      <c r="AJ667" s="74">
        <v>21</v>
      </c>
      <c r="AK667" s="74">
        <v>21</v>
      </c>
      <c r="AL667" s="74">
        <v>21</v>
      </c>
      <c r="AM667" s="74">
        <v>15</v>
      </c>
      <c r="AN667" s="74">
        <v>15</v>
      </c>
      <c r="AO667">
        <v>15</v>
      </c>
      <c r="AP667">
        <v>15</v>
      </c>
      <c r="AQ667">
        <v>15</v>
      </c>
      <c r="AR667">
        <v>9</v>
      </c>
      <c r="AS667">
        <v>21</v>
      </c>
      <c r="AT667">
        <v>21</v>
      </c>
      <c r="AU667">
        <v>21</v>
      </c>
      <c r="AV667">
        <v>15</v>
      </c>
      <c r="AW667">
        <v>15</v>
      </c>
      <c r="AX667">
        <v>15</v>
      </c>
      <c r="AY667">
        <v>18</v>
      </c>
      <c r="AZ667">
        <v>9</v>
      </c>
    </row>
    <row r="668" spans="1:52" ht="16.5" x14ac:dyDescent="0.2">
      <c r="A668" s="74">
        <v>10664</v>
      </c>
      <c r="B668" s="74" t="s">
        <v>2783</v>
      </c>
      <c r="C668" s="74" t="s">
        <v>3493</v>
      </c>
      <c r="D668" s="74">
        <v>15</v>
      </c>
      <c r="E668" s="74">
        <v>15</v>
      </c>
      <c r="F668" s="74">
        <v>15</v>
      </c>
      <c r="G668" s="74">
        <v>15</v>
      </c>
      <c r="H668" s="74">
        <v>15</v>
      </c>
      <c r="I668" s="74">
        <v>15</v>
      </c>
      <c r="J668" s="74">
        <v>15</v>
      </c>
      <c r="K668" s="74">
        <v>15</v>
      </c>
      <c r="L668" s="74">
        <v>15</v>
      </c>
      <c r="M668" s="74">
        <v>15</v>
      </c>
      <c r="N668" s="74">
        <v>12</v>
      </c>
      <c r="O668" s="74">
        <v>21</v>
      </c>
      <c r="P668" s="74">
        <v>21</v>
      </c>
      <c r="Q668" s="74">
        <v>21</v>
      </c>
      <c r="R668" s="74">
        <v>15</v>
      </c>
      <c r="S668" s="74">
        <v>15</v>
      </c>
      <c r="T668" s="74">
        <v>12</v>
      </c>
      <c r="U668" s="74">
        <v>9</v>
      </c>
      <c r="V668" s="74">
        <v>21</v>
      </c>
      <c r="W668" s="74">
        <v>12</v>
      </c>
      <c r="X668" s="74">
        <v>21</v>
      </c>
      <c r="Y668" s="74">
        <v>11</v>
      </c>
      <c r="Z668" s="74">
        <v>11</v>
      </c>
      <c r="AA668" s="74">
        <v>9</v>
      </c>
      <c r="AB668" s="74">
        <v>6</v>
      </c>
      <c r="AC668" s="74">
        <v>21</v>
      </c>
      <c r="AD668" s="74">
        <v>12</v>
      </c>
      <c r="AE668" s="74">
        <v>21</v>
      </c>
      <c r="AF668" s="74">
        <v>9</v>
      </c>
      <c r="AG668" s="74">
        <v>11</v>
      </c>
      <c r="AH668" s="74">
        <v>6</v>
      </c>
      <c r="AI668" s="74">
        <v>15</v>
      </c>
      <c r="AJ668" s="74">
        <v>21</v>
      </c>
      <c r="AK668" s="74">
        <v>21</v>
      </c>
      <c r="AL668" s="74">
        <v>21</v>
      </c>
      <c r="AM668" s="74">
        <v>15</v>
      </c>
      <c r="AN668" s="74">
        <v>15</v>
      </c>
      <c r="AO668">
        <v>15</v>
      </c>
      <c r="AP668">
        <v>15</v>
      </c>
      <c r="AQ668">
        <v>16</v>
      </c>
      <c r="AR668">
        <v>9</v>
      </c>
      <c r="AS668">
        <v>21</v>
      </c>
      <c r="AT668">
        <v>21</v>
      </c>
      <c r="AU668">
        <v>21</v>
      </c>
      <c r="AV668">
        <v>15</v>
      </c>
      <c r="AW668">
        <v>15</v>
      </c>
      <c r="AX668">
        <v>15</v>
      </c>
      <c r="AY668">
        <v>18</v>
      </c>
      <c r="AZ668">
        <v>9</v>
      </c>
    </row>
    <row r="669" spans="1:52" ht="16.5" x14ac:dyDescent="0.2">
      <c r="A669" s="74">
        <v>10665</v>
      </c>
      <c r="B669" s="74" t="s">
        <v>2784</v>
      </c>
      <c r="C669" s="74" t="s">
        <v>3493</v>
      </c>
      <c r="D669" s="74">
        <v>15</v>
      </c>
      <c r="E669" s="74">
        <v>15</v>
      </c>
      <c r="F669" s="74">
        <v>15</v>
      </c>
      <c r="G669" s="74">
        <v>15</v>
      </c>
      <c r="H669" s="74">
        <v>15</v>
      </c>
      <c r="I669" s="74">
        <v>15</v>
      </c>
      <c r="J669" s="74">
        <v>15</v>
      </c>
      <c r="K669" s="74">
        <v>15</v>
      </c>
      <c r="L669" s="74">
        <v>15</v>
      </c>
      <c r="M669" s="74">
        <v>15</v>
      </c>
      <c r="N669" s="74">
        <v>12</v>
      </c>
      <c r="O669" s="74">
        <v>21</v>
      </c>
      <c r="P669" s="74">
        <v>21</v>
      </c>
      <c r="Q669" s="74">
        <v>21</v>
      </c>
      <c r="R669" s="74">
        <v>15</v>
      </c>
      <c r="S669" s="74">
        <v>15</v>
      </c>
      <c r="T669" s="74">
        <v>12</v>
      </c>
      <c r="U669" s="74">
        <v>9</v>
      </c>
      <c r="V669" s="74">
        <v>21</v>
      </c>
      <c r="W669" s="74">
        <v>12</v>
      </c>
      <c r="X669" s="74">
        <v>21</v>
      </c>
      <c r="Y669" s="74">
        <v>11</v>
      </c>
      <c r="Z669" s="74">
        <v>11</v>
      </c>
      <c r="AA669" s="74">
        <v>9</v>
      </c>
      <c r="AB669" s="74">
        <v>6</v>
      </c>
      <c r="AC669" s="74">
        <v>21</v>
      </c>
      <c r="AD669" s="74">
        <v>12</v>
      </c>
      <c r="AE669" s="74">
        <v>21</v>
      </c>
      <c r="AF669" s="74">
        <v>9</v>
      </c>
      <c r="AG669" s="74">
        <v>11</v>
      </c>
      <c r="AH669" s="74">
        <v>6</v>
      </c>
      <c r="AI669" s="74">
        <v>15</v>
      </c>
      <c r="AJ669" s="74">
        <v>21</v>
      </c>
      <c r="AK669" s="74">
        <v>21</v>
      </c>
      <c r="AL669" s="74">
        <v>21</v>
      </c>
      <c r="AM669" s="74">
        <v>15</v>
      </c>
      <c r="AN669" s="74">
        <v>15</v>
      </c>
      <c r="AO669">
        <v>15</v>
      </c>
      <c r="AP669">
        <v>15</v>
      </c>
      <c r="AQ669">
        <v>17</v>
      </c>
      <c r="AR669">
        <v>9</v>
      </c>
      <c r="AS669">
        <v>21</v>
      </c>
      <c r="AT669">
        <v>21</v>
      </c>
      <c r="AU669">
        <v>21</v>
      </c>
      <c r="AV669">
        <v>15</v>
      </c>
      <c r="AW669">
        <v>15</v>
      </c>
      <c r="AX669">
        <v>15</v>
      </c>
      <c r="AY669">
        <v>18</v>
      </c>
      <c r="AZ669">
        <v>9</v>
      </c>
    </row>
    <row r="670" spans="1:52" ht="16.5" x14ac:dyDescent="0.2">
      <c r="A670" s="74">
        <v>10666</v>
      </c>
      <c r="B670" s="74" t="s">
        <v>2785</v>
      </c>
      <c r="C670" s="74" t="s">
        <v>3493</v>
      </c>
      <c r="D670" s="74">
        <v>15</v>
      </c>
      <c r="E670" s="74">
        <v>15</v>
      </c>
      <c r="F670" s="74">
        <v>15</v>
      </c>
      <c r="G670" s="74">
        <v>15</v>
      </c>
      <c r="H670" s="74">
        <v>15</v>
      </c>
      <c r="I670" s="74">
        <v>15</v>
      </c>
      <c r="J670" s="74">
        <v>15</v>
      </c>
      <c r="K670" s="74">
        <v>15</v>
      </c>
      <c r="L670" s="74">
        <v>15</v>
      </c>
      <c r="M670" s="74">
        <v>15</v>
      </c>
      <c r="N670" s="74">
        <v>12</v>
      </c>
      <c r="O670" s="74">
        <v>21</v>
      </c>
      <c r="P670" s="74">
        <v>21</v>
      </c>
      <c r="Q670" s="74">
        <v>21</v>
      </c>
      <c r="R670" s="74">
        <v>15</v>
      </c>
      <c r="S670" s="74">
        <v>15</v>
      </c>
      <c r="T670" s="74">
        <v>12</v>
      </c>
      <c r="U670" s="74">
        <v>9</v>
      </c>
      <c r="V670" s="74">
        <v>21</v>
      </c>
      <c r="W670" s="74">
        <v>12</v>
      </c>
      <c r="X670" s="74">
        <v>21</v>
      </c>
      <c r="Y670" s="74">
        <v>11</v>
      </c>
      <c r="Z670" s="74">
        <v>11</v>
      </c>
      <c r="AA670" s="74">
        <v>9</v>
      </c>
      <c r="AB670" s="74">
        <v>6</v>
      </c>
      <c r="AC670" s="74">
        <v>21</v>
      </c>
      <c r="AD670" s="74">
        <v>12</v>
      </c>
      <c r="AE670" s="74">
        <v>21</v>
      </c>
      <c r="AF670" s="74">
        <v>9</v>
      </c>
      <c r="AG670" s="74">
        <v>11</v>
      </c>
      <c r="AH670" s="74">
        <v>6</v>
      </c>
      <c r="AI670" s="74">
        <v>15</v>
      </c>
      <c r="AJ670" s="74">
        <v>21</v>
      </c>
      <c r="AK670" s="74">
        <v>21</v>
      </c>
      <c r="AL670" s="74">
        <v>21</v>
      </c>
      <c r="AM670" s="74">
        <v>15</v>
      </c>
      <c r="AN670" s="74">
        <v>15</v>
      </c>
      <c r="AO670">
        <v>15</v>
      </c>
      <c r="AP670">
        <v>15</v>
      </c>
      <c r="AQ670">
        <v>18</v>
      </c>
      <c r="AR670">
        <v>9</v>
      </c>
      <c r="AS670">
        <v>21</v>
      </c>
      <c r="AT670">
        <v>21</v>
      </c>
      <c r="AU670">
        <v>21</v>
      </c>
      <c r="AV670">
        <v>15</v>
      </c>
      <c r="AW670">
        <v>15</v>
      </c>
      <c r="AX670">
        <v>15</v>
      </c>
      <c r="AY670">
        <v>18</v>
      </c>
      <c r="AZ670">
        <v>9</v>
      </c>
    </row>
    <row r="671" spans="1:52" ht="16.5" x14ac:dyDescent="0.2">
      <c r="A671" s="74">
        <v>10667</v>
      </c>
      <c r="B671" s="74" t="s">
        <v>2786</v>
      </c>
      <c r="C671" s="74" t="s">
        <v>3492</v>
      </c>
      <c r="D671" s="74">
        <v>15</v>
      </c>
      <c r="E671" s="74">
        <v>15</v>
      </c>
      <c r="F671" s="74">
        <v>15</v>
      </c>
      <c r="G671" s="74">
        <v>15</v>
      </c>
      <c r="H671" s="74">
        <v>15</v>
      </c>
      <c r="I671" s="74">
        <v>15</v>
      </c>
      <c r="J671" s="74">
        <v>15</v>
      </c>
      <c r="K671" s="74">
        <v>15</v>
      </c>
      <c r="L671" s="74">
        <v>15</v>
      </c>
      <c r="M671" s="74">
        <v>15</v>
      </c>
      <c r="N671" s="74">
        <v>12</v>
      </c>
      <c r="O671" s="74">
        <v>21</v>
      </c>
      <c r="P671" s="74">
        <v>21</v>
      </c>
      <c r="Q671" s="74">
        <v>21</v>
      </c>
      <c r="R671" s="74">
        <v>15</v>
      </c>
      <c r="S671" s="74">
        <v>15</v>
      </c>
      <c r="T671" s="74">
        <v>12</v>
      </c>
      <c r="U671" s="74">
        <v>9</v>
      </c>
      <c r="V671" s="74">
        <v>21</v>
      </c>
      <c r="W671" s="74">
        <v>12</v>
      </c>
      <c r="X671" s="74">
        <v>21</v>
      </c>
      <c r="Y671" s="74">
        <v>11</v>
      </c>
      <c r="Z671" s="74">
        <v>11</v>
      </c>
      <c r="AA671" s="74">
        <v>9</v>
      </c>
      <c r="AB671" s="74">
        <v>6</v>
      </c>
      <c r="AC671" s="74">
        <v>21</v>
      </c>
      <c r="AD671" s="74">
        <v>12</v>
      </c>
      <c r="AE671" s="74">
        <v>21</v>
      </c>
      <c r="AF671" s="74">
        <v>9</v>
      </c>
      <c r="AG671" s="74">
        <v>11</v>
      </c>
      <c r="AH671" s="74">
        <v>6</v>
      </c>
      <c r="AI671" s="74">
        <v>15</v>
      </c>
      <c r="AJ671" s="74">
        <v>21</v>
      </c>
      <c r="AK671" s="74">
        <v>21</v>
      </c>
      <c r="AL671" s="74">
        <v>21</v>
      </c>
      <c r="AM671" s="74">
        <v>15</v>
      </c>
      <c r="AN671" s="74">
        <v>15</v>
      </c>
      <c r="AO671">
        <v>15</v>
      </c>
      <c r="AP671">
        <v>16</v>
      </c>
      <c r="AQ671">
        <v>18</v>
      </c>
      <c r="AR671">
        <v>9</v>
      </c>
      <c r="AS671">
        <v>21</v>
      </c>
      <c r="AT671">
        <v>21</v>
      </c>
      <c r="AU671">
        <v>21</v>
      </c>
      <c r="AV671">
        <v>15</v>
      </c>
      <c r="AW671">
        <v>15</v>
      </c>
      <c r="AX671">
        <v>15</v>
      </c>
      <c r="AY671">
        <v>18</v>
      </c>
      <c r="AZ671">
        <v>9</v>
      </c>
    </row>
    <row r="672" spans="1:52" ht="16.5" x14ac:dyDescent="0.2">
      <c r="A672" s="74">
        <v>10668</v>
      </c>
      <c r="B672" s="74" t="s">
        <v>2787</v>
      </c>
      <c r="C672" s="74" t="s">
        <v>3492</v>
      </c>
      <c r="D672" s="74">
        <v>15</v>
      </c>
      <c r="E672" s="74">
        <v>15</v>
      </c>
      <c r="F672" s="74">
        <v>15</v>
      </c>
      <c r="G672" s="74">
        <v>15</v>
      </c>
      <c r="H672" s="74">
        <v>15</v>
      </c>
      <c r="I672" s="74">
        <v>15</v>
      </c>
      <c r="J672" s="74">
        <v>15</v>
      </c>
      <c r="K672" s="74">
        <v>15</v>
      </c>
      <c r="L672" s="74">
        <v>15</v>
      </c>
      <c r="M672" s="74">
        <v>15</v>
      </c>
      <c r="N672" s="74">
        <v>12</v>
      </c>
      <c r="O672" s="74">
        <v>21</v>
      </c>
      <c r="P672" s="74">
        <v>21</v>
      </c>
      <c r="Q672" s="74">
        <v>21</v>
      </c>
      <c r="R672" s="74">
        <v>15</v>
      </c>
      <c r="S672" s="74">
        <v>15</v>
      </c>
      <c r="T672" s="74">
        <v>12</v>
      </c>
      <c r="U672" s="74">
        <v>9</v>
      </c>
      <c r="V672" s="74">
        <v>21</v>
      </c>
      <c r="W672" s="74">
        <v>12</v>
      </c>
      <c r="X672" s="74">
        <v>21</v>
      </c>
      <c r="Y672" s="74">
        <v>11</v>
      </c>
      <c r="Z672" s="74">
        <v>11</v>
      </c>
      <c r="AA672" s="74">
        <v>9</v>
      </c>
      <c r="AB672" s="74">
        <v>6</v>
      </c>
      <c r="AC672" s="74">
        <v>21</v>
      </c>
      <c r="AD672" s="74">
        <v>12</v>
      </c>
      <c r="AE672" s="74">
        <v>21</v>
      </c>
      <c r="AF672" s="74">
        <v>9</v>
      </c>
      <c r="AG672" s="74">
        <v>11</v>
      </c>
      <c r="AH672" s="74">
        <v>6</v>
      </c>
      <c r="AI672" s="74">
        <v>15</v>
      </c>
      <c r="AJ672" s="74">
        <v>21</v>
      </c>
      <c r="AK672" s="74">
        <v>21</v>
      </c>
      <c r="AL672" s="74">
        <v>21</v>
      </c>
      <c r="AM672" s="74">
        <v>15</v>
      </c>
      <c r="AN672" s="74">
        <v>15</v>
      </c>
      <c r="AO672">
        <v>15</v>
      </c>
      <c r="AP672">
        <v>17</v>
      </c>
      <c r="AQ672">
        <v>18</v>
      </c>
      <c r="AR672">
        <v>9</v>
      </c>
      <c r="AS672">
        <v>21</v>
      </c>
      <c r="AT672">
        <v>21</v>
      </c>
      <c r="AU672">
        <v>21</v>
      </c>
      <c r="AV672">
        <v>15</v>
      </c>
      <c r="AW672">
        <v>15</v>
      </c>
      <c r="AX672">
        <v>15</v>
      </c>
      <c r="AY672">
        <v>18</v>
      </c>
      <c r="AZ672">
        <v>9</v>
      </c>
    </row>
    <row r="673" spans="1:52" ht="16.5" x14ac:dyDescent="0.2">
      <c r="A673" s="74">
        <v>10669</v>
      </c>
      <c r="B673" s="74" t="s">
        <v>2788</v>
      </c>
      <c r="C673" s="74" t="s">
        <v>3492</v>
      </c>
      <c r="D673" s="74">
        <v>15</v>
      </c>
      <c r="E673" s="74">
        <v>15</v>
      </c>
      <c r="F673" s="74">
        <v>15</v>
      </c>
      <c r="G673" s="74">
        <v>15</v>
      </c>
      <c r="H673" s="74">
        <v>15</v>
      </c>
      <c r="I673" s="74">
        <v>15</v>
      </c>
      <c r="J673" s="74">
        <v>15</v>
      </c>
      <c r="K673" s="74">
        <v>15</v>
      </c>
      <c r="L673" s="74">
        <v>15</v>
      </c>
      <c r="M673" s="74">
        <v>15</v>
      </c>
      <c r="N673" s="74">
        <v>12</v>
      </c>
      <c r="O673" s="74">
        <v>21</v>
      </c>
      <c r="P673" s="74">
        <v>21</v>
      </c>
      <c r="Q673" s="74">
        <v>21</v>
      </c>
      <c r="R673" s="74">
        <v>15</v>
      </c>
      <c r="S673" s="74">
        <v>15</v>
      </c>
      <c r="T673" s="74">
        <v>12</v>
      </c>
      <c r="U673" s="74">
        <v>9</v>
      </c>
      <c r="V673" s="74">
        <v>21</v>
      </c>
      <c r="W673" s="74">
        <v>12</v>
      </c>
      <c r="X673" s="74">
        <v>21</v>
      </c>
      <c r="Y673" s="74">
        <v>11</v>
      </c>
      <c r="Z673" s="74">
        <v>11</v>
      </c>
      <c r="AA673" s="74">
        <v>9</v>
      </c>
      <c r="AB673" s="74">
        <v>6</v>
      </c>
      <c r="AC673" s="74">
        <v>21</v>
      </c>
      <c r="AD673" s="74">
        <v>12</v>
      </c>
      <c r="AE673" s="74">
        <v>21</v>
      </c>
      <c r="AF673" s="74">
        <v>9</v>
      </c>
      <c r="AG673" s="74">
        <v>11</v>
      </c>
      <c r="AH673" s="74">
        <v>6</v>
      </c>
      <c r="AI673" s="74">
        <v>15</v>
      </c>
      <c r="AJ673" s="74">
        <v>21</v>
      </c>
      <c r="AK673" s="74">
        <v>21</v>
      </c>
      <c r="AL673" s="74">
        <v>21</v>
      </c>
      <c r="AM673" s="74">
        <v>15</v>
      </c>
      <c r="AN673" s="74">
        <v>15</v>
      </c>
      <c r="AO673">
        <v>15</v>
      </c>
      <c r="AP673">
        <v>18</v>
      </c>
      <c r="AQ673">
        <v>18</v>
      </c>
      <c r="AR673">
        <v>9</v>
      </c>
      <c r="AS673">
        <v>21</v>
      </c>
      <c r="AT673">
        <v>21</v>
      </c>
      <c r="AU673">
        <v>21</v>
      </c>
      <c r="AV673">
        <v>15</v>
      </c>
      <c r="AW673">
        <v>15</v>
      </c>
      <c r="AX673">
        <v>15</v>
      </c>
      <c r="AY673">
        <v>18</v>
      </c>
      <c r="AZ673">
        <v>9</v>
      </c>
    </row>
    <row r="674" spans="1:52" ht="16.5" x14ac:dyDescent="0.2">
      <c r="A674" s="74">
        <v>10670</v>
      </c>
      <c r="B674" s="74" t="s">
        <v>2789</v>
      </c>
      <c r="C674" s="74" t="s">
        <v>2118</v>
      </c>
      <c r="D674" s="74">
        <v>15</v>
      </c>
      <c r="E674" s="74">
        <v>15</v>
      </c>
      <c r="F674" s="74">
        <v>15</v>
      </c>
      <c r="G674" s="74">
        <v>15</v>
      </c>
      <c r="H674" s="74">
        <v>15</v>
      </c>
      <c r="I674" s="74">
        <v>15</v>
      </c>
      <c r="J674" s="74">
        <v>15</v>
      </c>
      <c r="K674" s="74">
        <v>15</v>
      </c>
      <c r="L674" s="74">
        <v>15</v>
      </c>
      <c r="M674" s="74">
        <v>15</v>
      </c>
      <c r="N674" s="74">
        <v>12</v>
      </c>
      <c r="O674" s="74">
        <v>21</v>
      </c>
      <c r="P674" s="74">
        <v>21</v>
      </c>
      <c r="Q674" s="74">
        <v>21</v>
      </c>
      <c r="R674" s="74">
        <v>15</v>
      </c>
      <c r="S674" s="74">
        <v>15</v>
      </c>
      <c r="T674" s="74">
        <v>12</v>
      </c>
      <c r="U674" s="74">
        <v>9</v>
      </c>
      <c r="V674" s="74">
        <v>21</v>
      </c>
      <c r="W674" s="74">
        <v>12</v>
      </c>
      <c r="X674" s="74">
        <v>21</v>
      </c>
      <c r="Y674" s="74">
        <v>11</v>
      </c>
      <c r="Z674" s="74">
        <v>11</v>
      </c>
      <c r="AA674" s="74">
        <v>9</v>
      </c>
      <c r="AB674" s="74">
        <v>6</v>
      </c>
      <c r="AC674" s="74">
        <v>21</v>
      </c>
      <c r="AD674" s="74">
        <v>12</v>
      </c>
      <c r="AE674" s="74">
        <v>21</v>
      </c>
      <c r="AF674" s="74">
        <v>9</v>
      </c>
      <c r="AG674" s="74">
        <v>11</v>
      </c>
      <c r="AH674" s="74">
        <v>6</v>
      </c>
      <c r="AI674" s="74">
        <v>15</v>
      </c>
      <c r="AJ674" s="74">
        <v>21</v>
      </c>
      <c r="AK674" s="74">
        <v>21</v>
      </c>
      <c r="AL674" s="74">
        <v>21</v>
      </c>
      <c r="AM674" s="74">
        <v>15</v>
      </c>
      <c r="AN674" s="74">
        <v>15</v>
      </c>
      <c r="AO674">
        <v>15</v>
      </c>
      <c r="AP674">
        <v>18</v>
      </c>
      <c r="AQ674">
        <v>18</v>
      </c>
      <c r="AR674">
        <v>9</v>
      </c>
      <c r="AS674">
        <v>21</v>
      </c>
      <c r="AT674">
        <v>21</v>
      </c>
      <c r="AU674">
        <v>21</v>
      </c>
      <c r="AV674">
        <v>16</v>
      </c>
      <c r="AW674">
        <v>15</v>
      </c>
      <c r="AX674">
        <v>15</v>
      </c>
      <c r="AY674">
        <v>18</v>
      </c>
      <c r="AZ674">
        <v>9</v>
      </c>
    </row>
    <row r="675" spans="1:52" ht="16.5" x14ac:dyDescent="0.2">
      <c r="A675" s="74">
        <v>10671</v>
      </c>
      <c r="B675" s="74" t="s">
        <v>2790</v>
      </c>
      <c r="C675" s="74" t="s">
        <v>2118</v>
      </c>
      <c r="D675" s="74">
        <v>15</v>
      </c>
      <c r="E675" s="74">
        <v>15</v>
      </c>
      <c r="F675" s="74">
        <v>15</v>
      </c>
      <c r="G675" s="74">
        <v>15</v>
      </c>
      <c r="H675" s="74">
        <v>15</v>
      </c>
      <c r="I675" s="74">
        <v>15</v>
      </c>
      <c r="J675" s="74">
        <v>15</v>
      </c>
      <c r="K675" s="74">
        <v>15</v>
      </c>
      <c r="L675" s="74">
        <v>15</v>
      </c>
      <c r="M675" s="74">
        <v>15</v>
      </c>
      <c r="N675" s="74">
        <v>12</v>
      </c>
      <c r="O675" s="74">
        <v>21</v>
      </c>
      <c r="P675" s="74">
        <v>21</v>
      </c>
      <c r="Q675" s="74">
        <v>21</v>
      </c>
      <c r="R675" s="74">
        <v>15</v>
      </c>
      <c r="S675" s="74">
        <v>15</v>
      </c>
      <c r="T675" s="74">
        <v>12</v>
      </c>
      <c r="U675" s="74">
        <v>9</v>
      </c>
      <c r="V675" s="74">
        <v>21</v>
      </c>
      <c r="W675" s="74">
        <v>12</v>
      </c>
      <c r="X675" s="74">
        <v>21</v>
      </c>
      <c r="Y675" s="74">
        <v>11</v>
      </c>
      <c r="Z675" s="74">
        <v>11</v>
      </c>
      <c r="AA675" s="74">
        <v>9</v>
      </c>
      <c r="AB675" s="74">
        <v>6</v>
      </c>
      <c r="AC675" s="74">
        <v>21</v>
      </c>
      <c r="AD675" s="74">
        <v>12</v>
      </c>
      <c r="AE675" s="74">
        <v>21</v>
      </c>
      <c r="AF675" s="74">
        <v>9</v>
      </c>
      <c r="AG675" s="74">
        <v>11</v>
      </c>
      <c r="AH675" s="74">
        <v>6</v>
      </c>
      <c r="AI675" s="74">
        <v>15</v>
      </c>
      <c r="AJ675" s="74">
        <v>21</v>
      </c>
      <c r="AK675" s="74">
        <v>21</v>
      </c>
      <c r="AL675" s="74">
        <v>21</v>
      </c>
      <c r="AM675" s="74">
        <v>15</v>
      </c>
      <c r="AN675" s="74">
        <v>15</v>
      </c>
      <c r="AO675">
        <v>15</v>
      </c>
      <c r="AP675">
        <v>18</v>
      </c>
      <c r="AQ675">
        <v>18</v>
      </c>
      <c r="AR675">
        <v>9</v>
      </c>
      <c r="AS675">
        <v>21</v>
      </c>
      <c r="AT675">
        <v>21</v>
      </c>
      <c r="AU675">
        <v>21</v>
      </c>
      <c r="AV675">
        <v>17</v>
      </c>
      <c r="AW675">
        <v>15</v>
      </c>
      <c r="AX675">
        <v>15</v>
      </c>
      <c r="AY675">
        <v>18</v>
      </c>
      <c r="AZ675">
        <v>9</v>
      </c>
    </row>
    <row r="676" spans="1:52" ht="16.5" x14ac:dyDescent="0.2">
      <c r="A676" s="74">
        <v>10672</v>
      </c>
      <c r="B676" s="74" t="s">
        <v>2791</v>
      </c>
      <c r="C676" s="74" t="s">
        <v>2118</v>
      </c>
      <c r="D676" s="74">
        <v>15</v>
      </c>
      <c r="E676" s="74">
        <v>15</v>
      </c>
      <c r="F676" s="74">
        <v>15</v>
      </c>
      <c r="G676" s="74">
        <v>15</v>
      </c>
      <c r="H676" s="74">
        <v>15</v>
      </c>
      <c r="I676" s="74">
        <v>15</v>
      </c>
      <c r="J676" s="74">
        <v>15</v>
      </c>
      <c r="K676" s="74">
        <v>15</v>
      </c>
      <c r="L676" s="74">
        <v>15</v>
      </c>
      <c r="M676" s="74">
        <v>15</v>
      </c>
      <c r="N676" s="74">
        <v>12</v>
      </c>
      <c r="O676" s="74">
        <v>21</v>
      </c>
      <c r="P676" s="74">
        <v>21</v>
      </c>
      <c r="Q676" s="74">
        <v>21</v>
      </c>
      <c r="R676" s="74">
        <v>15</v>
      </c>
      <c r="S676" s="74">
        <v>15</v>
      </c>
      <c r="T676" s="74">
        <v>12</v>
      </c>
      <c r="U676" s="74">
        <v>9</v>
      </c>
      <c r="V676" s="74">
        <v>21</v>
      </c>
      <c r="W676" s="74">
        <v>12</v>
      </c>
      <c r="X676" s="74">
        <v>21</v>
      </c>
      <c r="Y676" s="74">
        <v>11</v>
      </c>
      <c r="Z676" s="74">
        <v>11</v>
      </c>
      <c r="AA676" s="74">
        <v>9</v>
      </c>
      <c r="AB676" s="74">
        <v>6</v>
      </c>
      <c r="AC676" s="74">
        <v>21</v>
      </c>
      <c r="AD676" s="74">
        <v>12</v>
      </c>
      <c r="AE676" s="74">
        <v>21</v>
      </c>
      <c r="AF676" s="74">
        <v>9</v>
      </c>
      <c r="AG676" s="74">
        <v>11</v>
      </c>
      <c r="AH676" s="74">
        <v>6</v>
      </c>
      <c r="AI676" s="74">
        <v>15</v>
      </c>
      <c r="AJ676" s="74">
        <v>21</v>
      </c>
      <c r="AK676" s="74">
        <v>21</v>
      </c>
      <c r="AL676" s="74">
        <v>21</v>
      </c>
      <c r="AM676" s="74">
        <v>15</v>
      </c>
      <c r="AN676" s="74">
        <v>15</v>
      </c>
      <c r="AO676">
        <v>15</v>
      </c>
      <c r="AP676">
        <v>18</v>
      </c>
      <c r="AQ676">
        <v>18</v>
      </c>
      <c r="AR676">
        <v>9</v>
      </c>
      <c r="AS676">
        <v>21</v>
      </c>
      <c r="AT676">
        <v>21</v>
      </c>
      <c r="AU676">
        <v>21</v>
      </c>
      <c r="AV676">
        <v>18</v>
      </c>
      <c r="AW676">
        <v>15</v>
      </c>
      <c r="AX676">
        <v>15</v>
      </c>
      <c r="AY676">
        <v>18</v>
      </c>
      <c r="AZ676">
        <v>9</v>
      </c>
    </row>
    <row r="677" spans="1:52" ht="16.5" x14ac:dyDescent="0.2">
      <c r="A677" s="74">
        <v>10673</v>
      </c>
      <c r="B677" s="74" t="s">
        <v>2792</v>
      </c>
      <c r="C677" s="74" t="s">
        <v>2096</v>
      </c>
      <c r="D677" s="74">
        <v>15</v>
      </c>
      <c r="E677" s="74">
        <v>15</v>
      </c>
      <c r="F677" s="74">
        <v>15</v>
      </c>
      <c r="G677" s="74">
        <v>15</v>
      </c>
      <c r="H677" s="74">
        <v>15</v>
      </c>
      <c r="I677" s="74">
        <v>15</v>
      </c>
      <c r="J677" s="74">
        <v>15</v>
      </c>
      <c r="K677" s="74">
        <v>15</v>
      </c>
      <c r="L677" s="74">
        <v>15</v>
      </c>
      <c r="M677" s="74">
        <v>15</v>
      </c>
      <c r="N677" s="74">
        <v>12</v>
      </c>
      <c r="O677" s="74">
        <v>21</v>
      </c>
      <c r="P677" s="74">
        <v>21</v>
      </c>
      <c r="Q677" s="74">
        <v>21</v>
      </c>
      <c r="R677" s="74">
        <v>16</v>
      </c>
      <c r="S677" s="74">
        <v>15</v>
      </c>
      <c r="T677" s="74">
        <v>12</v>
      </c>
      <c r="U677" s="74">
        <v>9</v>
      </c>
      <c r="V677" s="74">
        <v>21</v>
      </c>
      <c r="W677" s="74">
        <v>12</v>
      </c>
      <c r="X677" s="74">
        <v>21</v>
      </c>
      <c r="Y677" s="74">
        <v>11</v>
      </c>
      <c r="Z677" s="74">
        <v>11</v>
      </c>
      <c r="AA677" s="74">
        <v>9</v>
      </c>
      <c r="AB677" s="74">
        <v>6</v>
      </c>
      <c r="AC677" s="74">
        <v>21</v>
      </c>
      <c r="AD677" s="74">
        <v>12</v>
      </c>
      <c r="AE677" s="74">
        <v>21</v>
      </c>
      <c r="AF677" s="74">
        <v>9</v>
      </c>
      <c r="AG677" s="74">
        <v>11</v>
      </c>
      <c r="AH677" s="74">
        <v>6</v>
      </c>
      <c r="AI677" s="74">
        <v>15</v>
      </c>
      <c r="AJ677" s="74">
        <v>21</v>
      </c>
      <c r="AK677" s="74">
        <v>21</v>
      </c>
      <c r="AL677" s="74">
        <v>21</v>
      </c>
      <c r="AM677" s="74">
        <v>15</v>
      </c>
      <c r="AN677" s="74">
        <v>15</v>
      </c>
      <c r="AO677">
        <v>15</v>
      </c>
      <c r="AP677">
        <v>18</v>
      </c>
      <c r="AQ677">
        <v>18</v>
      </c>
      <c r="AR677">
        <v>9</v>
      </c>
      <c r="AS677">
        <v>21</v>
      </c>
      <c r="AT677">
        <v>21</v>
      </c>
      <c r="AU677">
        <v>21</v>
      </c>
      <c r="AV677">
        <v>18</v>
      </c>
      <c r="AW677">
        <v>15</v>
      </c>
      <c r="AX677">
        <v>15</v>
      </c>
      <c r="AY677">
        <v>18</v>
      </c>
      <c r="AZ677">
        <v>9</v>
      </c>
    </row>
    <row r="678" spans="1:52" ht="16.5" x14ac:dyDescent="0.2">
      <c r="A678" s="74">
        <v>10674</v>
      </c>
      <c r="B678" s="74" t="s">
        <v>2793</v>
      </c>
      <c r="C678" s="74" t="s">
        <v>2096</v>
      </c>
      <c r="D678" s="74">
        <v>15</v>
      </c>
      <c r="E678" s="74">
        <v>15</v>
      </c>
      <c r="F678" s="74">
        <v>15</v>
      </c>
      <c r="G678" s="74">
        <v>15</v>
      </c>
      <c r="H678" s="74">
        <v>15</v>
      </c>
      <c r="I678" s="74">
        <v>15</v>
      </c>
      <c r="J678" s="74">
        <v>15</v>
      </c>
      <c r="K678" s="74">
        <v>15</v>
      </c>
      <c r="L678" s="74">
        <v>15</v>
      </c>
      <c r="M678" s="74">
        <v>15</v>
      </c>
      <c r="N678" s="74">
        <v>12</v>
      </c>
      <c r="O678" s="74">
        <v>21</v>
      </c>
      <c r="P678" s="74">
        <v>21</v>
      </c>
      <c r="Q678" s="74">
        <v>21</v>
      </c>
      <c r="R678" s="74">
        <v>17</v>
      </c>
      <c r="S678" s="74">
        <v>15</v>
      </c>
      <c r="T678" s="74">
        <v>12</v>
      </c>
      <c r="U678" s="74">
        <v>9</v>
      </c>
      <c r="V678" s="74">
        <v>21</v>
      </c>
      <c r="W678" s="74">
        <v>12</v>
      </c>
      <c r="X678" s="74">
        <v>21</v>
      </c>
      <c r="Y678" s="74">
        <v>11</v>
      </c>
      <c r="Z678" s="74">
        <v>11</v>
      </c>
      <c r="AA678" s="74">
        <v>9</v>
      </c>
      <c r="AB678" s="74">
        <v>6</v>
      </c>
      <c r="AC678" s="74">
        <v>21</v>
      </c>
      <c r="AD678" s="74">
        <v>12</v>
      </c>
      <c r="AE678" s="74">
        <v>21</v>
      </c>
      <c r="AF678" s="74">
        <v>9</v>
      </c>
      <c r="AG678" s="74">
        <v>11</v>
      </c>
      <c r="AH678" s="74">
        <v>6</v>
      </c>
      <c r="AI678" s="74">
        <v>15</v>
      </c>
      <c r="AJ678" s="74">
        <v>21</v>
      </c>
      <c r="AK678" s="74">
        <v>21</v>
      </c>
      <c r="AL678" s="74">
        <v>21</v>
      </c>
      <c r="AM678" s="74">
        <v>15</v>
      </c>
      <c r="AN678" s="74">
        <v>15</v>
      </c>
      <c r="AO678">
        <v>15</v>
      </c>
      <c r="AP678">
        <v>18</v>
      </c>
      <c r="AQ678">
        <v>18</v>
      </c>
      <c r="AR678">
        <v>9</v>
      </c>
      <c r="AS678">
        <v>21</v>
      </c>
      <c r="AT678">
        <v>21</v>
      </c>
      <c r="AU678">
        <v>21</v>
      </c>
      <c r="AV678">
        <v>18</v>
      </c>
      <c r="AW678">
        <v>15</v>
      </c>
      <c r="AX678">
        <v>15</v>
      </c>
      <c r="AY678">
        <v>18</v>
      </c>
      <c r="AZ678">
        <v>9</v>
      </c>
    </row>
    <row r="679" spans="1:52" ht="16.5" x14ac:dyDescent="0.2">
      <c r="A679" s="74">
        <v>10675</v>
      </c>
      <c r="B679" s="74" t="s">
        <v>2794</v>
      </c>
      <c r="C679" s="74" t="s">
        <v>2096</v>
      </c>
      <c r="D679" s="74">
        <v>15</v>
      </c>
      <c r="E679" s="74">
        <v>15</v>
      </c>
      <c r="F679" s="74">
        <v>15</v>
      </c>
      <c r="G679" s="74">
        <v>15</v>
      </c>
      <c r="H679" s="74">
        <v>15</v>
      </c>
      <c r="I679" s="74">
        <v>15</v>
      </c>
      <c r="J679" s="74">
        <v>15</v>
      </c>
      <c r="K679" s="74">
        <v>15</v>
      </c>
      <c r="L679" s="74">
        <v>15</v>
      </c>
      <c r="M679" s="74">
        <v>15</v>
      </c>
      <c r="N679" s="74">
        <v>12</v>
      </c>
      <c r="O679" s="74">
        <v>21</v>
      </c>
      <c r="P679" s="74">
        <v>21</v>
      </c>
      <c r="Q679" s="74">
        <v>21</v>
      </c>
      <c r="R679" s="74">
        <v>18</v>
      </c>
      <c r="S679" s="74">
        <v>15</v>
      </c>
      <c r="T679" s="74">
        <v>12</v>
      </c>
      <c r="U679" s="74">
        <v>9</v>
      </c>
      <c r="V679" s="74">
        <v>21</v>
      </c>
      <c r="W679" s="74">
        <v>12</v>
      </c>
      <c r="X679" s="74">
        <v>21</v>
      </c>
      <c r="Y679" s="74">
        <v>11</v>
      </c>
      <c r="Z679" s="74">
        <v>11</v>
      </c>
      <c r="AA679" s="74">
        <v>9</v>
      </c>
      <c r="AB679" s="74">
        <v>6</v>
      </c>
      <c r="AC679" s="74">
        <v>21</v>
      </c>
      <c r="AD679" s="74">
        <v>12</v>
      </c>
      <c r="AE679" s="74">
        <v>21</v>
      </c>
      <c r="AF679" s="74">
        <v>9</v>
      </c>
      <c r="AG679" s="74">
        <v>11</v>
      </c>
      <c r="AH679" s="74">
        <v>6</v>
      </c>
      <c r="AI679" s="74">
        <v>15</v>
      </c>
      <c r="AJ679" s="74">
        <v>21</v>
      </c>
      <c r="AK679" s="74">
        <v>21</v>
      </c>
      <c r="AL679" s="74">
        <v>21</v>
      </c>
      <c r="AM679" s="74">
        <v>15</v>
      </c>
      <c r="AN679" s="74">
        <v>15</v>
      </c>
      <c r="AO679">
        <v>15</v>
      </c>
      <c r="AP679">
        <v>18</v>
      </c>
      <c r="AQ679">
        <v>18</v>
      </c>
      <c r="AR679">
        <v>9</v>
      </c>
      <c r="AS679">
        <v>21</v>
      </c>
      <c r="AT679">
        <v>21</v>
      </c>
      <c r="AU679">
        <v>21</v>
      </c>
      <c r="AV679">
        <v>18</v>
      </c>
      <c r="AW679">
        <v>15</v>
      </c>
      <c r="AX679">
        <v>15</v>
      </c>
      <c r="AY679">
        <v>18</v>
      </c>
      <c r="AZ679">
        <v>9</v>
      </c>
    </row>
    <row r="680" spans="1:52" ht="16.5" x14ac:dyDescent="0.2">
      <c r="A680" s="74">
        <v>10676</v>
      </c>
      <c r="B680" s="74" t="s">
        <v>2795</v>
      </c>
      <c r="C680" s="74" t="s">
        <v>2108</v>
      </c>
      <c r="D680" s="74">
        <v>15</v>
      </c>
      <c r="E680" s="74">
        <v>15</v>
      </c>
      <c r="F680" s="74">
        <v>15</v>
      </c>
      <c r="G680" s="74">
        <v>15</v>
      </c>
      <c r="H680" s="74">
        <v>15</v>
      </c>
      <c r="I680" s="74">
        <v>15</v>
      </c>
      <c r="J680" s="74">
        <v>15</v>
      </c>
      <c r="K680" s="74">
        <v>15</v>
      </c>
      <c r="L680" s="74">
        <v>15</v>
      </c>
      <c r="M680" s="74">
        <v>15</v>
      </c>
      <c r="N680" s="74">
        <v>12</v>
      </c>
      <c r="O680" s="74">
        <v>21</v>
      </c>
      <c r="P680" s="74">
        <v>21</v>
      </c>
      <c r="Q680" s="74">
        <v>21</v>
      </c>
      <c r="R680" s="74">
        <v>18</v>
      </c>
      <c r="S680" s="74">
        <v>15</v>
      </c>
      <c r="T680" s="74">
        <v>12</v>
      </c>
      <c r="U680" s="74">
        <v>9</v>
      </c>
      <c r="V680" s="74">
        <v>21</v>
      </c>
      <c r="W680" s="74">
        <v>12</v>
      </c>
      <c r="X680" s="74">
        <v>21</v>
      </c>
      <c r="Y680" s="74">
        <v>11</v>
      </c>
      <c r="Z680" s="74">
        <v>11</v>
      </c>
      <c r="AA680" s="74">
        <v>9</v>
      </c>
      <c r="AB680" s="74">
        <v>7</v>
      </c>
      <c r="AC680" s="74">
        <v>21</v>
      </c>
      <c r="AD680" s="74">
        <v>12</v>
      </c>
      <c r="AE680" s="74">
        <v>21</v>
      </c>
      <c r="AF680" s="74">
        <v>9</v>
      </c>
      <c r="AG680" s="74">
        <v>11</v>
      </c>
      <c r="AH680" s="74">
        <v>7</v>
      </c>
      <c r="AI680" s="74">
        <v>15</v>
      </c>
      <c r="AJ680" s="74">
        <v>21</v>
      </c>
      <c r="AK680" s="74">
        <v>21</v>
      </c>
      <c r="AL680" s="74">
        <v>21</v>
      </c>
      <c r="AM680" s="74">
        <v>15</v>
      </c>
      <c r="AN680" s="74">
        <v>15</v>
      </c>
      <c r="AO680">
        <v>15</v>
      </c>
      <c r="AP680">
        <v>18</v>
      </c>
      <c r="AQ680">
        <v>18</v>
      </c>
      <c r="AR680">
        <v>9</v>
      </c>
      <c r="AS680">
        <v>21</v>
      </c>
      <c r="AT680">
        <v>21</v>
      </c>
      <c r="AU680">
        <v>21</v>
      </c>
      <c r="AV680">
        <v>18</v>
      </c>
      <c r="AW680">
        <v>15</v>
      </c>
      <c r="AX680">
        <v>15</v>
      </c>
      <c r="AY680">
        <v>18</v>
      </c>
      <c r="AZ680">
        <v>9</v>
      </c>
    </row>
    <row r="681" spans="1:52" ht="16.5" x14ac:dyDescent="0.2">
      <c r="A681" s="74">
        <v>10677</v>
      </c>
      <c r="B681" s="74" t="s">
        <v>2796</v>
      </c>
      <c r="C681" s="74" t="s">
        <v>2108</v>
      </c>
      <c r="D681" s="74">
        <v>15</v>
      </c>
      <c r="E681" s="74">
        <v>15</v>
      </c>
      <c r="F681" s="74">
        <v>15</v>
      </c>
      <c r="G681" s="74">
        <v>15</v>
      </c>
      <c r="H681" s="74">
        <v>15</v>
      </c>
      <c r="I681" s="74">
        <v>15</v>
      </c>
      <c r="J681" s="74">
        <v>15</v>
      </c>
      <c r="K681" s="74">
        <v>15</v>
      </c>
      <c r="L681" s="74">
        <v>15</v>
      </c>
      <c r="M681" s="74">
        <v>15</v>
      </c>
      <c r="N681" s="74">
        <v>12</v>
      </c>
      <c r="O681" s="74">
        <v>21</v>
      </c>
      <c r="P681" s="74">
        <v>21</v>
      </c>
      <c r="Q681" s="74">
        <v>21</v>
      </c>
      <c r="R681" s="74">
        <v>18</v>
      </c>
      <c r="S681" s="74">
        <v>15</v>
      </c>
      <c r="T681" s="74">
        <v>12</v>
      </c>
      <c r="U681" s="74">
        <v>9</v>
      </c>
      <c r="V681" s="74">
        <v>21</v>
      </c>
      <c r="W681" s="74">
        <v>12</v>
      </c>
      <c r="X681" s="74">
        <v>21</v>
      </c>
      <c r="Y681" s="74">
        <v>11</v>
      </c>
      <c r="Z681" s="74">
        <v>11</v>
      </c>
      <c r="AA681" s="74">
        <v>9</v>
      </c>
      <c r="AB681" s="74">
        <v>8</v>
      </c>
      <c r="AC681" s="74">
        <v>21</v>
      </c>
      <c r="AD681" s="74">
        <v>12</v>
      </c>
      <c r="AE681" s="74">
        <v>21</v>
      </c>
      <c r="AF681" s="74">
        <v>9</v>
      </c>
      <c r="AG681" s="74">
        <v>11</v>
      </c>
      <c r="AH681" s="74">
        <v>8</v>
      </c>
      <c r="AI681" s="74">
        <v>15</v>
      </c>
      <c r="AJ681" s="74">
        <v>21</v>
      </c>
      <c r="AK681" s="74">
        <v>21</v>
      </c>
      <c r="AL681" s="74">
        <v>21</v>
      </c>
      <c r="AM681" s="74">
        <v>15</v>
      </c>
      <c r="AN681" s="74">
        <v>15</v>
      </c>
      <c r="AO681">
        <v>15</v>
      </c>
      <c r="AP681">
        <v>18</v>
      </c>
      <c r="AQ681">
        <v>18</v>
      </c>
      <c r="AR681">
        <v>9</v>
      </c>
      <c r="AS681">
        <v>21</v>
      </c>
      <c r="AT681">
        <v>21</v>
      </c>
      <c r="AU681">
        <v>21</v>
      </c>
      <c r="AV681">
        <v>18</v>
      </c>
      <c r="AW681">
        <v>15</v>
      </c>
      <c r="AX681">
        <v>15</v>
      </c>
      <c r="AY681">
        <v>18</v>
      </c>
      <c r="AZ681">
        <v>9</v>
      </c>
    </row>
    <row r="682" spans="1:52" ht="16.5" x14ac:dyDescent="0.2">
      <c r="A682" s="74">
        <v>10678</v>
      </c>
      <c r="B682" s="74" t="s">
        <v>2797</v>
      </c>
      <c r="C682" s="74" t="s">
        <v>2108</v>
      </c>
      <c r="D682" s="74">
        <v>15</v>
      </c>
      <c r="E682" s="74">
        <v>15</v>
      </c>
      <c r="F682" s="74">
        <v>15</v>
      </c>
      <c r="G682" s="74">
        <v>15</v>
      </c>
      <c r="H682" s="74">
        <v>15</v>
      </c>
      <c r="I682" s="74">
        <v>15</v>
      </c>
      <c r="J682" s="74">
        <v>15</v>
      </c>
      <c r="K682" s="74">
        <v>15</v>
      </c>
      <c r="L682" s="74">
        <v>15</v>
      </c>
      <c r="M682" s="74">
        <v>15</v>
      </c>
      <c r="N682" s="74">
        <v>12</v>
      </c>
      <c r="O682" s="74">
        <v>21</v>
      </c>
      <c r="P682" s="74">
        <v>21</v>
      </c>
      <c r="Q682" s="74">
        <v>21</v>
      </c>
      <c r="R682" s="74">
        <v>18</v>
      </c>
      <c r="S682" s="74">
        <v>15</v>
      </c>
      <c r="T682" s="74">
        <v>12</v>
      </c>
      <c r="U682" s="74">
        <v>9</v>
      </c>
      <c r="V682" s="74">
        <v>21</v>
      </c>
      <c r="W682" s="74">
        <v>12</v>
      </c>
      <c r="X682" s="74">
        <v>21</v>
      </c>
      <c r="Y682" s="74">
        <v>11</v>
      </c>
      <c r="Z682" s="74">
        <v>11</v>
      </c>
      <c r="AA682" s="74">
        <v>9</v>
      </c>
      <c r="AB682" s="74">
        <v>9</v>
      </c>
      <c r="AC682" s="74">
        <v>21</v>
      </c>
      <c r="AD682" s="74">
        <v>12</v>
      </c>
      <c r="AE682" s="74">
        <v>21</v>
      </c>
      <c r="AF682" s="74">
        <v>9</v>
      </c>
      <c r="AG682" s="74">
        <v>11</v>
      </c>
      <c r="AH682" s="74">
        <v>9</v>
      </c>
      <c r="AI682" s="74">
        <v>15</v>
      </c>
      <c r="AJ682" s="74">
        <v>21</v>
      </c>
      <c r="AK682" s="74">
        <v>21</v>
      </c>
      <c r="AL682" s="74">
        <v>21</v>
      </c>
      <c r="AM682" s="74">
        <v>15</v>
      </c>
      <c r="AN682" s="74">
        <v>15</v>
      </c>
      <c r="AO682">
        <v>15</v>
      </c>
      <c r="AP682">
        <v>18</v>
      </c>
      <c r="AQ682">
        <v>18</v>
      </c>
      <c r="AR682">
        <v>9</v>
      </c>
      <c r="AS682">
        <v>21</v>
      </c>
      <c r="AT682">
        <v>21</v>
      </c>
      <c r="AU682">
        <v>21</v>
      </c>
      <c r="AV682">
        <v>18</v>
      </c>
      <c r="AW682">
        <v>15</v>
      </c>
      <c r="AX682">
        <v>15</v>
      </c>
      <c r="AY682">
        <v>18</v>
      </c>
      <c r="AZ682">
        <v>9</v>
      </c>
    </row>
    <row r="683" spans="1:52" ht="16.5" x14ac:dyDescent="0.2">
      <c r="A683" s="74">
        <v>10679</v>
      </c>
      <c r="B683" s="74" t="s">
        <v>2798</v>
      </c>
      <c r="C683" s="74" t="s">
        <v>2114</v>
      </c>
      <c r="D683" s="74">
        <v>15</v>
      </c>
      <c r="E683" s="74">
        <v>15</v>
      </c>
      <c r="F683" s="74">
        <v>15</v>
      </c>
      <c r="G683" s="74">
        <v>15</v>
      </c>
      <c r="H683" s="74">
        <v>15</v>
      </c>
      <c r="I683" s="74">
        <v>15</v>
      </c>
      <c r="J683" s="74">
        <v>15</v>
      </c>
      <c r="K683" s="74">
        <v>15</v>
      </c>
      <c r="L683" s="74">
        <v>15</v>
      </c>
      <c r="M683" s="74">
        <v>15</v>
      </c>
      <c r="N683" s="74">
        <v>12</v>
      </c>
      <c r="O683" s="74">
        <v>21</v>
      </c>
      <c r="P683" s="74">
        <v>21</v>
      </c>
      <c r="Q683" s="74">
        <v>21</v>
      </c>
      <c r="R683" s="74">
        <v>18</v>
      </c>
      <c r="S683" s="74">
        <v>15</v>
      </c>
      <c r="T683" s="74">
        <v>12</v>
      </c>
      <c r="U683" s="74">
        <v>9</v>
      </c>
      <c r="V683" s="74">
        <v>21</v>
      </c>
      <c r="W683" s="74">
        <v>12</v>
      </c>
      <c r="X683" s="74">
        <v>21</v>
      </c>
      <c r="Y683" s="74">
        <v>11</v>
      </c>
      <c r="Z683" s="74">
        <v>11</v>
      </c>
      <c r="AA683" s="74">
        <v>9</v>
      </c>
      <c r="AB683" s="74">
        <v>9</v>
      </c>
      <c r="AC683" s="74">
        <v>21</v>
      </c>
      <c r="AD683" s="74">
        <v>12</v>
      </c>
      <c r="AE683" s="74">
        <v>21</v>
      </c>
      <c r="AF683" s="74">
        <v>9</v>
      </c>
      <c r="AG683" s="74">
        <v>11</v>
      </c>
      <c r="AH683" s="74">
        <v>9</v>
      </c>
      <c r="AI683" s="74">
        <v>15</v>
      </c>
      <c r="AJ683" s="74">
        <v>21</v>
      </c>
      <c r="AK683" s="74">
        <v>21</v>
      </c>
      <c r="AL683" s="74">
        <v>21</v>
      </c>
      <c r="AM683" s="74">
        <v>15</v>
      </c>
      <c r="AN683" s="74">
        <v>15</v>
      </c>
      <c r="AO683">
        <v>16</v>
      </c>
      <c r="AP683">
        <v>18</v>
      </c>
      <c r="AQ683">
        <v>18</v>
      </c>
      <c r="AR683">
        <v>9</v>
      </c>
      <c r="AS683">
        <v>21</v>
      </c>
      <c r="AT683">
        <v>21</v>
      </c>
      <c r="AU683">
        <v>21</v>
      </c>
      <c r="AV683">
        <v>18</v>
      </c>
      <c r="AW683">
        <v>15</v>
      </c>
      <c r="AX683">
        <v>15</v>
      </c>
      <c r="AY683">
        <v>18</v>
      </c>
      <c r="AZ683">
        <v>9</v>
      </c>
    </row>
    <row r="684" spans="1:52" ht="16.5" x14ac:dyDescent="0.2">
      <c r="A684" s="74">
        <v>10680</v>
      </c>
      <c r="B684" s="74" t="s">
        <v>2799</v>
      </c>
      <c r="C684" s="74" t="s">
        <v>2114</v>
      </c>
      <c r="D684" s="74">
        <v>15</v>
      </c>
      <c r="E684" s="74">
        <v>15</v>
      </c>
      <c r="F684" s="74">
        <v>15</v>
      </c>
      <c r="G684" s="74">
        <v>15</v>
      </c>
      <c r="H684" s="74">
        <v>15</v>
      </c>
      <c r="I684" s="74">
        <v>15</v>
      </c>
      <c r="J684" s="74">
        <v>15</v>
      </c>
      <c r="K684" s="74">
        <v>15</v>
      </c>
      <c r="L684" s="74">
        <v>15</v>
      </c>
      <c r="M684" s="74">
        <v>15</v>
      </c>
      <c r="N684" s="74">
        <v>12</v>
      </c>
      <c r="O684" s="74">
        <v>21</v>
      </c>
      <c r="P684" s="74">
        <v>21</v>
      </c>
      <c r="Q684" s="74">
        <v>21</v>
      </c>
      <c r="R684" s="74">
        <v>18</v>
      </c>
      <c r="S684" s="74">
        <v>15</v>
      </c>
      <c r="T684" s="74">
        <v>12</v>
      </c>
      <c r="U684" s="74">
        <v>9</v>
      </c>
      <c r="V684" s="74">
        <v>21</v>
      </c>
      <c r="W684" s="74">
        <v>12</v>
      </c>
      <c r="X684" s="74">
        <v>21</v>
      </c>
      <c r="Y684" s="74">
        <v>11</v>
      </c>
      <c r="Z684" s="74">
        <v>11</v>
      </c>
      <c r="AA684" s="74">
        <v>9</v>
      </c>
      <c r="AB684" s="74">
        <v>9</v>
      </c>
      <c r="AC684" s="74">
        <v>21</v>
      </c>
      <c r="AD684" s="74">
        <v>12</v>
      </c>
      <c r="AE684" s="74">
        <v>21</v>
      </c>
      <c r="AF684" s="74">
        <v>9</v>
      </c>
      <c r="AG684" s="74">
        <v>11</v>
      </c>
      <c r="AH684" s="74">
        <v>9</v>
      </c>
      <c r="AI684" s="74">
        <v>15</v>
      </c>
      <c r="AJ684" s="74">
        <v>21</v>
      </c>
      <c r="AK684" s="74">
        <v>21</v>
      </c>
      <c r="AL684" s="74">
        <v>21</v>
      </c>
      <c r="AM684" s="74">
        <v>15</v>
      </c>
      <c r="AN684" s="74">
        <v>15</v>
      </c>
      <c r="AO684">
        <v>17</v>
      </c>
      <c r="AP684">
        <v>18</v>
      </c>
      <c r="AQ684">
        <v>18</v>
      </c>
      <c r="AR684">
        <v>9</v>
      </c>
      <c r="AS684">
        <v>21</v>
      </c>
      <c r="AT684">
        <v>21</v>
      </c>
      <c r="AU684">
        <v>21</v>
      </c>
      <c r="AV684">
        <v>18</v>
      </c>
      <c r="AW684">
        <v>15</v>
      </c>
      <c r="AX684">
        <v>15</v>
      </c>
      <c r="AY684">
        <v>18</v>
      </c>
      <c r="AZ684">
        <v>9</v>
      </c>
    </row>
    <row r="685" spans="1:52" ht="16.5" x14ac:dyDescent="0.2">
      <c r="A685" s="74">
        <v>10681</v>
      </c>
      <c r="B685" s="74" t="s">
        <v>2800</v>
      </c>
      <c r="C685" s="74" t="s">
        <v>2114</v>
      </c>
      <c r="D685" s="74">
        <v>15</v>
      </c>
      <c r="E685" s="74">
        <v>15</v>
      </c>
      <c r="F685" s="74">
        <v>15</v>
      </c>
      <c r="G685" s="74">
        <v>15</v>
      </c>
      <c r="H685" s="74">
        <v>15</v>
      </c>
      <c r="I685" s="74">
        <v>15</v>
      </c>
      <c r="J685" s="74">
        <v>15</v>
      </c>
      <c r="K685" s="74">
        <v>15</v>
      </c>
      <c r="L685" s="74">
        <v>15</v>
      </c>
      <c r="M685" s="74">
        <v>15</v>
      </c>
      <c r="N685" s="74">
        <v>12</v>
      </c>
      <c r="O685" s="74">
        <v>21</v>
      </c>
      <c r="P685" s="74">
        <v>21</v>
      </c>
      <c r="Q685" s="74">
        <v>21</v>
      </c>
      <c r="R685" s="74">
        <v>18</v>
      </c>
      <c r="S685" s="74">
        <v>15</v>
      </c>
      <c r="T685" s="74">
        <v>12</v>
      </c>
      <c r="U685" s="74">
        <v>9</v>
      </c>
      <c r="V685" s="74">
        <v>21</v>
      </c>
      <c r="W685" s="74">
        <v>12</v>
      </c>
      <c r="X685" s="74">
        <v>21</v>
      </c>
      <c r="Y685" s="74">
        <v>11</v>
      </c>
      <c r="Z685" s="74">
        <v>11</v>
      </c>
      <c r="AA685" s="74">
        <v>9</v>
      </c>
      <c r="AB685" s="74">
        <v>9</v>
      </c>
      <c r="AC685" s="74">
        <v>21</v>
      </c>
      <c r="AD685" s="74">
        <v>12</v>
      </c>
      <c r="AE685" s="74">
        <v>21</v>
      </c>
      <c r="AF685" s="74">
        <v>9</v>
      </c>
      <c r="AG685" s="74">
        <v>11</v>
      </c>
      <c r="AH685" s="74">
        <v>9</v>
      </c>
      <c r="AI685" s="74">
        <v>15</v>
      </c>
      <c r="AJ685" s="74">
        <v>21</v>
      </c>
      <c r="AK685" s="74">
        <v>21</v>
      </c>
      <c r="AL685" s="74">
        <v>21</v>
      </c>
      <c r="AM685" s="74">
        <v>15</v>
      </c>
      <c r="AN685" s="74">
        <v>15</v>
      </c>
      <c r="AO685">
        <v>18</v>
      </c>
      <c r="AP685">
        <v>18</v>
      </c>
      <c r="AQ685">
        <v>18</v>
      </c>
      <c r="AR685">
        <v>9</v>
      </c>
      <c r="AS685">
        <v>21</v>
      </c>
      <c r="AT685">
        <v>21</v>
      </c>
      <c r="AU685">
        <v>21</v>
      </c>
      <c r="AV685">
        <v>18</v>
      </c>
      <c r="AW685">
        <v>15</v>
      </c>
      <c r="AX685">
        <v>15</v>
      </c>
      <c r="AY685">
        <v>18</v>
      </c>
      <c r="AZ685">
        <v>9</v>
      </c>
    </row>
    <row r="686" spans="1:52" ht="16.5" x14ac:dyDescent="0.2">
      <c r="A686" s="74">
        <v>10682</v>
      </c>
      <c r="B686" s="74" t="s">
        <v>2801</v>
      </c>
      <c r="C686" s="74" t="s">
        <v>2120</v>
      </c>
      <c r="D686" s="74">
        <v>15</v>
      </c>
      <c r="E686" s="74">
        <v>15</v>
      </c>
      <c r="F686" s="74">
        <v>15</v>
      </c>
      <c r="G686" s="74">
        <v>15</v>
      </c>
      <c r="H686" s="74">
        <v>15</v>
      </c>
      <c r="I686" s="74">
        <v>15</v>
      </c>
      <c r="J686" s="74">
        <v>15</v>
      </c>
      <c r="K686" s="74">
        <v>15</v>
      </c>
      <c r="L686" s="74">
        <v>15</v>
      </c>
      <c r="M686" s="74">
        <v>15</v>
      </c>
      <c r="N686" s="74">
        <v>12</v>
      </c>
      <c r="O686" s="74">
        <v>21</v>
      </c>
      <c r="P686" s="74">
        <v>21</v>
      </c>
      <c r="Q686" s="74">
        <v>21</v>
      </c>
      <c r="R686" s="74">
        <v>18</v>
      </c>
      <c r="S686" s="74">
        <v>15</v>
      </c>
      <c r="T686" s="74">
        <v>12</v>
      </c>
      <c r="U686" s="74">
        <v>9</v>
      </c>
      <c r="V686" s="74">
        <v>21</v>
      </c>
      <c r="W686" s="74">
        <v>12</v>
      </c>
      <c r="X686" s="74">
        <v>21</v>
      </c>
      <c r="Y686" s="74">
        <v>11</v>
      </c>
      <c r="Z686" s="74">
        <v>11</v>
      </c>
      <c r="AA686" s="74">
        <v>9</v>
      </c>
      <c r="AB686" s="74">
        <v>9</v>
      </c>
      <c r="AC686" s="74">
        <v>21</v>
      </c>
      <c r="AD686" s="74">
        <v>12</v>
      </c>
      <c r="AE686" s="74">
        <v>21</v>
      </c>
      <c r="AF686" s="74">
        <v>9</v>
      </c>
      <c r="AG686" s="74">
        <v>11</v>
      </c>
      <c r="AH686" s="74">
        <v>9</v>
      </c>
      <c r="AI686" s="74">
        <v>15</v>
      </c>
      <c r="AJ686" s="74">
        <v>21</v>
      </c>
      <c r="AK686" s="74">
        <v>21</v>
      </c>
      <c r="AL686" s="74">
        <v>21</v>
      </c>
      <c r="AM686" s="74">
        <v>15</v>
      </c>
      <c r="AN686" s="74">
        <v>15</v>
      </c>
      <c r="AO686">
        <v>18</v>
      </c>
      <c r="AP686">
        <v>18</v>
      </c>
      <c r="AQ686">
        <v>18</v>
      </c>
      <c r="AR686">
        <v>9</v>
      </c>
      <c r="AS686">
        <v>21</v>
      </c>
      <c r="AT686">
        <v>21</v>
      </c>
      <c r="AU686">
        <v>21</v>
      </c>
      <c r="AV686">
        <v>18</v>
      </c>
      <c r="AW686">
        <v>15</v>
      </c>
      <c r="AX686">
        <v>16</v>
      </c>
      <c r="AY686">
        <v>18</v>
      </c>
      <c r="AZ686">
        <v>9</v>
      </c>
    </row>
    <row r="687" spans="1:52" ht="16.5" x14ac:dyDescent="0.2">
      <c r="A687" s="74">
        <v>10683</v>
      </c>
      <c r="B687" s="74" t="s">
        <v>2802</v>
      </c>
      <c r="C687" s="74" t="s">
        <v>2120</v>
      </c>
      <c r="D687" s="74">
        <v>15</v>
      </c>
      <c r="E687" s="74">
        <v>15</v>
      </c>
      <c r="F687" s="74">
        <v>15</v>
      </c>
      <c r="G687" s="74">
        <v>15</v>
      </c>
      <c r="H687" s="74">
        <v>15</v>
      </c>
      <c r="I687" s="74">
        <v>15</v>
      </c>
      <c r="J687" s="74">
        <v>15</v>
      </c>
      <c r="K687" s="74">
        <v>15</v>
      </c>
      <c r="L687" s="74">
        <v>15</v>
      </c>
      <c r="M687" s="74">
        <v>15</v>
      </c>
      <c r="N687" s="74">
        <v>12</v>
      </c>
      <c r="O687" s="74">
        <v>21</v>
      </c>
      <c r="P687" s="74">
        <v>21</v>
      </c>
      <c r="Q687" s="74">
        <v>21</v>
      </c>
      <c r="R687" s="74">
        <v>18</v>
      </c>
      <c r="S687" s="74">
        <v>15</v>
      </c>
      <c r="T687" s="74">
        <v>12</v>
      </c>
      <c r="U687" s="74">
        <v>9</v>
      </c>
      <c r="V687" s="74">
        <v>21</v>
      </c>
      <c r="W687" s="74">
        <v>12</v>
      </c>
      <c r="X687" s="74">
        <v>21</v>
      </c>
      <c r="Y687" s="74">
        <v>11</v>
      </c>
      <c r="Z687" s="74">
        <v>11</v>
      </c>
      <c r="AA687" s="74">
        <v>9</v>
      </c>
      <c r="AB687" s="74">
        <v>9</v>
      </c>
      <c r="AC687" s="74">
        <v>21</v>
      </c>
      <c r="AD687" s="74">
        <v>12</v>
      </c>
      <c r="AE687" s="74">
        <v>21</v>
      </c>
      <c r="AF687" s="74">
        <v>9</v>
      </c>
      <c r="AG687" s="74">
        <v>11</v>
      </c>
      <c r="AH687" s="74">
        <v>9</v>
      </c>
      <c r="AI687" s="74">
        <v>15</v>
      </c>
      <c r="AJ687" s="74">
        <v>21</v>
      </c>
      <c r="AK687" s="74">
        <v>21</v>
      </c>
      <c r="AL687" s="74">
        <v>21</v>
      </c>
      <c r="AM687" s="74">
        <v>15</v>
      </c>
      <c r="AN687" s="74">
        <v>15</v>
      </c>
      <c r="AO687">
        <v>18</v>
      </c>
      <c r="AP687">
        <v>18</v>
      </c>
      <c r="AQ687">
        <v>18</v>
      </c>
      <c r="AR687">
        <v>9</v>
      </c>
      <c r="AS687">
        <v>21</v>
      </c>
      <c r="AT687">
        <v>21</v>
      </c>
      <c r="AU687">
        <v>21</v>
      </c>
      <c r="AV687">
        <v>18</v>
      </c>
      <c r="AW687">
        <v>15</v>
      </c>
      <c r="AX687">
        <v>17</v>
      </c>
      <c r="AY687">
        <v>18</v>
      </c>
      <c r="AZ687">
        <v>9</v>
      </c>
    </row>
    <row r="688" spans="1:52" ht="16.5" x14ac:dyDescent="0.2">
      <c r="A688" s="74">
        <v>10684</v>
      </c>
      <c r="B688" s="74" t="s">
        <v>2803</v>
      </c>
      <c r="C688" s="74" t="s">
        <v>2120</v>
      </c>
      <c r="D688" s="74">
        <v>15</v>
      </c>
      <c r="E688" s="74">
        <v>15</v>
      </c>
      <c r="F688" s="74">
        <v>15</v>
      </c>
      <c r="G688" s="74">
        <v>15</v>
      </c>
      <c r="H688" s="74">
        <v>15</v>
      </c>
      <c r="I688" s="74">
        <v>15</v>
      </c>
      <c r="J688" s="74">
        <v>15</v>
      </c>
      <c r="K688" s="74">
        <v>15</v>
      </c>
      <c r="L688" s="74">
        <v>15</v>
      </c>
      <c r="M688" s="74">
        <v>15</v>
      </c>
      <c r="N688" s="74">
        <v>12</v>
      </c>
      <c r="O688" s="74">
        <v>21</v>
      </c>
      <c r="P688" s="74">
        <v>21</v>
      </c>
      <c r="Q688" s="74">
        <v>21</v>
      </c>
      <c r="R688" s="74">
        <v>18</v>
      </c>
      <c r="S688" s="74">
        <v>15</v>
      </c>
      <c r="T688" s="74">
        <v>12</v>
      </c>
      <c r="U688" s="74">
        <v>9</v>
      </c>
      <c r="V688" s="74">
        <v>21</v>
      </c>
      <c r="W688" s="74">
        <v>12</v>
      </c>
      <c r="X688" s="74">
        <v>21</v>
      </c>
      <c r="Y688" s="74">
        <v>11</v>
      </c>
      <c r="Z688" s="74">
        <v>11</v>
      </c>
      <c r="AA688" s="74">
        <v>9</v>
      </c>
      <c r="AB688" s="74">
        <v>9</v>
      </c>
      <c r="AC688" s="74">
        <v>21</v>
      </c>
      <c r="AD688" s="74">
        <v>12</v>
      </c>
      <c r="AE688" s="74">
        <v>21</v>
      </c>
      <c r="AF688" s="74">
        <v>9</v>
      </c>
      <c r="AG688" s="74">
        <v>11</v>
      </c>
      <c r="AH688" s="74">
        <v>9</v>
      </c>
      <c r="AI688" s="74">
        <v>15</v>
      </c>
      <c r="AJ688" s="74">
        <v>21</v>
      </c>
      <c r="AK688" s="74">
        <v>21</v>
      </c>
      <c r="AL688" s="74">
        <v>21</v>
      </c>
      <c r="AM688" s="74">
        <v>15</v>
      </c>
      <c r="AN688" s="74">
        <v>15</v>
      </c>
      <c r="AO688">
        <v>18</v>
      </c>
      <c r="AP688">
        <v>18</v>
      </c>
      <c r="AQ688">
        <v>18</v>
      </c>
      <c r="AR688">
        <v>9</v>
      </c>
      <c r="AS688">
        <v>21</v>
      </c>
      <c r="AT688">
        <v>21</v>
      </c>
      <c r="AU688">
        <v>21</v>
      </c>
      <c r="AV688">
        <v>18</v>
      </c>
      <c r="AW688">
        <v>15</v>
      </c>
      <c r="AX688">
        <v>18</v>
      </c>
      <c r="AY688">
        <v>18</v>
      </c>
      <c r="AZ688">
        <v>9</v>
      </c>
    </row>
    <row r="689" spans="1:52" ht="16.5" x14ac:dyDescent="0.2">
      <c r="A689" s="74">
        <v>10685</v>
      </c>
      <c r="B689" s="74" t="s">
        <v>2804</v>
      </c>
      <c r="C689" s="74" t="s">
        <v>3490</v>
      </c>
      <c r="D689" s="74">
        <v>15</v>
      </c>
      <c r="E689" s="74">
        <v>15</v>
      </c>
      <c r="F689" s="74">
        <v>15</v>
      </c>
      <c r="G689" s="74">
        <v>15</v>
      </c>
      <c r="H689" s="74">
        <v>15</v>
      </c>
      <c r="I689" s="74">
        <v>15</v>
      </c>
      <c r="J689" s="74">
        <v>15</v>
      </c>
      <c r="K689" s="74">
        <v>15</v>
      </c>
      <c r="L689" s="74">
        <v>15</v>
      </c>
      <c r="M689" s="74">
        <v>15</v>
      </c>
      <c r="N689" s="74">
        <v>12</v>
      </c>
      <c r="O689" s="74">
        <v>21</v>
      </c>
      <c r="P689" s="74">
        <v>21</v>
      </c>
      <c r="Q689" s="74">
        <v>21</v>
      </c>
      <c r="R689" s="74">
        <v>18</v>
      </c>
      <c r="S689" s="74">
        <v>15</v>
      </c>
      <c r="T689" s="74">
        <v>12</v>
      </c>
      <c r="U689" s="74">
        <v>9</v>
      </c>
      <c r="V689" s="74">
        <v>21</v>
      </c>
      <c r="W689" s="74">
        <v>12</v>
      </c>
      <c r="X689" s="74">
        <v>21</v>
      </c>
      <c r="Y689" s="74">
        <v>11</v>
      </c>
      <c r="Z689" s="74">
        <v>12</v>
      </c>
      <c r="AA689" s="74">
        <v>9</v>
      </c>
      <c r="AB689" s="74">
        <v>9</v>
      </c>
      <c r="AC689" s="74">
        <v>21</v>
      </c>
      <c r="AD689" s="74">
        <v>12</v>
      </c>
      <c r="AE689" s="74">
        <v>21</v>
      </c>
      <c r="AF689" s="74">
        <v>9</v>
      </c>
      <c r="AG689" s="74">
        <v>11</v>
      </c>
      <c r="AH689" s="74">
        <v>9</v>
      </c>
      <c r="AI689" s="74">
        <v>15</v>
      </c>
      <c r="AJ689" s="74">
        <v>21</v>
      </c>
      <c r="AK689" s="74">
        <v>21</v>
      </c>
      <c r="AL689" s="74">
        <v>21</v>
      </c>
      <c r="AM689" s="74">
        <v>15</v>
      </c>
      <c r="AN689" s="74">
        <v>15</v>
      </c>
      <c r="AO689">
        <v>18</v>
      </c>
      <c r="AP689">
        <v>18</v>
      </c>
      <c r="AQ689">
        <v>18</v>
      </c>
      <c r="AR689">
        <v>9</v>
      </c>
      <c r="AS689">
        <v>21</v>
      </c>
      <c r="AT689">
        <v>21</v>
      </c>
      <c r="AU689">
        <v>21</v>
      </c>
      <c r="AV689">
        <v>18</v>
      </c>
      <c r="AW689">
        <v>15</v>
      </c>
      <c r="AX689">
        <v>18</v>
      </c>
      <c r="AY689">
        <v>18</v>
      </c>
      <c r="AZ689">
        <v>9</v>
      </c>
    </row>
    <row r="690" spans="1:52" ht="16.5" x14ac:dyDescent="0.2">
      <c r="A690" s="74">
        <v>10686</v>
      </c>
      <c r="B690" s="74" t="s">
        <v>2805</v>
      </c>
      <c r="C690" s="74" t="s">
        <v>2107</v>
      </c>
      <c r="D690" s="74">
        <v>15</v>
      </c>
      <c r="E690" s="74">
        <v>15</v>
      </c>
      <c r="F690" s="74">
        <v>15</v>
      </c>
      <c r="G690" s="74">
        <v>15</v>
      </c>
      <c r="H690" s="74">
        <v>15</v>
      </c>
      <c r="I690" s="74">
        <v>15</v>
      </c>
      <c r="J690" s="74">
        <v>15</v>
      </c>
      <c r="K690" s="74">
        <v>15</v>
      </c>
      <c r="L690" s="74">
        <v>15</v>
      </c>
      <c r="M690" s="74">
        <v>15</v>
      </c>
      <c r="N690" s="74">
        <v>12</v>
      </c>
      <c r="O690" s="74">
        <v>21</v>
      </c>
      <c r="P690" s="74">
        <v>21</v>
      </c>
      <c r="Q690" s="74">
        <v>21</v>
      </c>
      <c r="R690" s="74">
        <v>18</v>
      </c>
      <c r="S690" s="74">
        <v>15</v>
      </c>
      <c r="T690" s="74">
        <v>12</v>
      </c>
      <c r="U690" s="74">
        <v>9</v>
      </c>
      <c r="V690" s="74">
        <v>21</v>
      </c>
      <c r="W690" s="74">
        <v>12</v>
      </c>
      <c r="X690" s="74">
        <v>21</v>
      </c>
      <c r="Y690" s="74">
        <v>11</v>
      </c>
      <c r="Z690" s="74">
        <v>12</v>
      </c>
      <c r="AA690" s="74">
        <v>9</v>
      </c>
      <c r="AB690" s="74">
        <v>9</v>
      </c>
      <c r="AC690" s="74">
        <v>21</v>
      </c>
      <c r="AD690" s="74">
        <v>12</v>
      </c>
      <c r="AE690" s="74">
        <v>21</v>
      </c>
      <c r="AF690" s="74">
        <v>9</v>
      </c>
      <c r="AG690" s="74">
        <v>12</v>
      </c>
      <c r="AH690" s="74">
        <v>9</v>
      </c>
      <c r="AI690" s="74">
        <v>15</v>
      </c>
      <c r="AJ690" s="74">
        <v>21</v>
      </c>
      <c r="AK690" s="74">
        <v>21</v>
      </c>
      <c r="AL690" s="74">
        <v>21</v>
      </c>
      <c r="AM690" s="74">
        <v>15</v>
      </c>
      <c r="AN690" s="74">
        <v>15</v>
      </c>
      <c r="AO690">
        <v>18</v>
      </c>
      <c r="AP690">
        <v>18</v>
      </c>
      <c r="AQ690">
        <v>18</v>
      </c>
      <c r="AR690">
        <v>9</v>
      </c>
      <c r="AS690">
        <v>21</v>
      </c>
      <c r="AT690">
        <v>21</v>
      </c>
      <c r="AU690">
        <v>21</v>
      </c>
      <c r="AV690">
        <v>18</v>
      </c>
      <c r="AW690">
        <v>15</v>
      </c>
      <c r="AX690">
        <v>18</v>
      </c>
      <c r="AY690">
        <v>18</v>
      </c>
      <c r="AZ690">
        <v>9</v>
      </c>
    </row>
    <row r="691" spans="1:52" ht="16.5" x14ac:dyDescent="0.2">
      <c r="A691" s="74">
        <v>10687</v>
      </c>
      <c r="B691" s="74" t="s">
        <v>2806</v>
      </c>
      <c r="C691" s="74" t="s">
        <v>3489</v>
      </c>
      <c r="D691" s="74">
        <v>15</v>
      </c>
      <c r="E691" s="74">
        <v>15</v>
      </c>
      <c r="F691" s="74">
        <v>15</v>
      </c>
      <c r="G691" s="74">
        <v>15</v>
      </c>
      <c r="H691" s="74">
        <v>15</v>
      </c>
      <c r="I691" s="74">
        <v>15</v>
      </c>
      <c r="J691" s="74">
        <v>15</v>
      </c>
      <c r="K691" s="74">
        <v>15</v>
      </c>
      <c r="L691" s="74">
        <v>15</v>
      </c>
      <c r="M691" s="74">
        <v>15</v>
      </c>
      <c r="N691" s="74">
        <v>12</v>
      </c>
      <c r="O691" s="74">
        <v>21</v>
      </c>
      <c r="P691" s="74">
        <v>21</v>
      </c>
      <c r="Q691" s="74">
        <v>21</v>
      </c>
      <c r="R691" s="74">
        <v>18</v>
      </c>
      <c r="S691" s="74">
        <v>16</v>
      </c>
      <c r="T691" s="74">
        <v>12</v>
      </c>
      <c r="U691" s="74">
        <v>9</v>
      </c>
      <c r="V691" s="74">
        <v>21</v>
      </c>
      <c r="W691" s="74">
        <v>12</v>
      </c>
      <c r="X691" s="74">
        <v>21</v>
      </c>
      <c r="Y691" s="74">
        <v>11</v>
      </c>
      <c r="Z691" s="74">
        <v>12</v>
      </c>
      <c r="AA691" s="74">
        <v>9</v>
      </c>
      <c r="AB691" s="74">
        <v>9</v>
      </c>
      <c r="AC691" s="74">
        <v>21</v>
      </c>
      <c r="AD691" s="74">
        <v>12</v>
      </c>
      <c r="AE691" s="74">
        <v>21</v>
      </c>
      <c r="AF691" s="74">
        <v>9</v>
      </c>
      <c r="AG691" s="74">
        <v>12</v>
      </c>
      <c r="AH691" s="74">
        <v>9</v>
      </c>
      <c r="AI691" s="74">
        <v>15</v>
      </c>
      <c r="AJ691" s="74">
        <v>21</v>
      </c>
      <c r="AK691" s="74">
        <v>21</v>
      </c>
      <c r="AL691" s="74">
        <v>21</v>
      </c>
      <c r="AM691" s="74">
        <v>15</v>
      </c>
      <c r="AN691" s="74">
        <v>15</v>
      </c>
      <c r="AO691">
        <v>18</v>
      </c>
      <c r="AP691">
        <v>18</v>
      </c>
      <c r="AQ691">
        <v>18</v>
      </c>
      <c r="AR691">
        <v>9</v>
      </c>
      <c r="AS691">
        <v>21</v>
      </c>
      <c r="AT691">
        <v>21</v>
      </c>
      <c r="AU691">
        <v>21</v>
      </c>
      <c r="AV691">
        <v>18</v>
      </c>
      <c r="AW691">
        <v>15</v>
      </c>
      <c r="AX691">
        <v>18</v>
      </c>
      <c r="AY691">
        <v>18</v>
      </c>
      <c r="AZ691">
        <v>9</v>
      </c>
    </row>
    <row r="692" spans="1:52" ht="16.5" x14ac:dyDescent="0.2">
      <c r="A692" s="74">
        <v>10688</v>
      </c>
      <c r="B692" s="74" t="s">
        <v>2807</v>
      </c>
      <c r="C692" s="74" t="s">
        <v>3489</v>
      </c>
      <c r="D692" s="74">
        <v>15</v>
      </c>
      <c r="E692" s="74">
        <v>15</v>
      </c>
      <c r="F692" s="74">
        <v>15</v>
      </c>
      <c r="G692" s="74">
        <v>15</v>
      </c>
      <c r="H692" s="74">
        <v>15</v>
      </c>
      <c r="I692" s="74">
        <v>15</v>
      </c>
      <c r="J692" s="74">
        <v>15</v>
      </c>
      <c r="K692" s="74">
        <v>15</v>
      </c>
      <c r="L692" s="74">
        <v>15</v>
      </c>
      <c r="M692" s="74">
        <v>15</v>
      </c>
      <c r="N692" s="74">
        <v>12</v>
      </c>
      <c r="O692" s="74">
        <v>21</v>
      </c>
      <c r="P692" s="74">
        <v>21</v>
      </c>
      <c r="Q692" s="74">
        <v>21</v>
      </c>
      <c r="R692" s="74">
        <v>18</v>
      </c>
      <c r="S692" s="74">
        <v>17</v>
      </c>
      <c r="T692" s="74">
        <v>12</v>
      </c>
      <c r="U692" s="74">
        <v>9</v>
      </c>
      <c r="V692" s="74">
        <v>21</v>
      </c>
      <c r="W692" s="74">
        <v>12</v>
      </c>
      <c r="X692" s="74">
        <v>21</v>
      </c>
      <c r="Y692" s="74">
        <v>11</v>
      </c>
      <c r="Z692" s="74">
        <v>12</v>
      </c>
      <c r="AA692" s="74">
        <v>9</v>
      </c>
      <c r="AB692" s="74">
        <v>9</v>
      </c>
      <c r="AC692" s="74">
        <v>21</v>
      </c>
      <c r="AD692" s="74">
        <v>12</v>
      </c>
      <c r="AE692" s="74">
        <v>21</v>
      </c>
      <c r="AF692" s="74">
        <v>9</v>
      </c>
      <c r="AG692" s="74">
        <v>12</v>
      </c>
      <c r="AH692" s="74">
        <v>9</v>
      </c>
      <c r="AI692" s="74">
        <v>15</v>
      </c>
      <c r="AJ692" s="74">
        <v>21</v>
      </c>
      <c r="AK692" s="74">
        <v>21</v>
      </c>
      <c r="AL692" s="74">
        <v>21</v>
      </c>
      <c r="AM692" s="74">
        <v>15</v>
      </c>
      <c r="AN692" s="74">
        <v>15</v>
      </c>
      <c r="AO692">
        <v>18</v>
      </c>
      <c r="AP692">
        <v>18</v>
      </c>
      <c r="AQ692">
        <v>18</v>
      </c>
      <c r="AR692">
        <v>9</v>
      </c>
      <c r="AS692">
        <v>21</v>
      </c>
      <c r="AT692">
        <v>21</v>
      </c>
      <c r="AU692">
        <v>21</v>
      </c>
      <c r="AV692">
        <v>18</v>
      </c>
      <c r="AW692">
        <v>15</v>
      </c>
      <c r="AX692">
        <v>18</v>
      </c>
      <c r="AY692">
        <v>18</v>
      </c>
      <c r="AZ692">
        <v>9</v>
      </c>
    </row>
    <row r="693" spans="1:52" ht="16.5" x14ac:dyDescent="0.2">
      <c r="A693" s="74">
        <v>10689</v>
      </c>
      <c r="B693" s="74" t="s">
        <v>2808</v>
      </c>
      <c r="C693" s="74" t="s">
        <v>3489</v>
      </c>
      <c r="D693" s="74">
        <v>15</v>
      </c>
      <c r="E693" s="74">
        <v>15</v>
      </c>
      <c r="F693" s="74">
        <v>15</v>
      </c>
      <c r="G693" s="74">
        <v>15</v>
      </c>
      <c r="H693" s="74">
        <v>15</v>
      </c>
      <c r="I693" s="74">
        <v>15</v>
      </c>
      <c r="J693" s="74">
        <v>15</v>
      </c>
      <c r="K693" s="74">
        <v>15</v>
      </c>
      <c r="L693" s="74">
        <v>15</v>
      </c>
      <c r="M693" s="74">
        <v>15</v>
      </c>
      <c r="N693" s="74">
        <v>12</v>
      </c>
      <c r="O693" s="74">
        <v>21</v>
      </c>
      <c r="P693" s="74">
        <v>21</v>
      </c>
      <c r="Q693" s="74">
        <v>21</v>
      </c>
      <c r="R693" s="74">
        <v>18</v>
      </c>
      <c r="S693" s="74">
        <v>18</v>
      </c>
      <c r="T693" s="74">
        <v>12</v>
      </c>
      <c r="U693" s="74">
        <v>9</v>
      </c>
      <c r="V693" s="74">
        <v>21</v>
      </c>
      <c r="W693" s="74">
        <v>12</v>
      </c>
      <c r="X693" s="74">
        <v>21</v>
      </c>
      <c r="Y693" s="74">
        <v>11</v>
      </c>
      <c r="Z693" s="74">
        <v>12</v>
      </c>
      <c r="AA693" s="74">
        <v>9</v>
      </c>
      <c r="AB693" s="74">
        <v>9</v>
      </c>
      <c r="AC693" s="74">
        <v>21</v>
      </c>
      <c r="AD693" s="74">
        <v>12</v>
      </c>
      <c r="AE693" s="74">
        <v>21</v>
      </c>
      <c r="AF693" s="74">
        <v>9</v>
      </c>
      <c r="AG693" s="74">
        <v>12</v>
      </c>
      <c r="AH693" s="74">
        <v>9</v>
      </c>
      <c r="AI693" s="74">
        <v>15</v>
      </c>
      <c r="AJ693" s="74">
        <v>21</v>
      </c>
      <c r="AK693" s="74">
        <v>21</v>
      </c>
      <c r="AL693" s="74">
        <v>21</v>
      </c>
      <c r="AM693" s="74">
        <v>15</v>
      </c>
      <c r="AN693" s="74">
        <v>15</v>
      </c>
      <c r="AO693">
        <v>18</v>
      </c>
      <c r="AP693">
        <v>18</v>
      </c>
      <c r="AQ693">
        <v>18</v>
      </c>
      <c r="AR693">
        <v>9</v>
      </c>
      <c r="AS693">
        <v>21</v>
      </c>
      <c r="AT693">
        <v>21</v>
      </c>
      <c r="AU693">
        <v>21</v>
      </c>
      <c r="AV693">
        <v>18</v>
      </c>
      <c r="AW693">
        <v>15</v>
      </c>
      <c r="AX693">
        <v>18</v>
      </c>
      <c r="AY693">
        <v>18</v>
      </c>
      <c r="AZ693">
        <v>9</v>
      </c>
    </row>
    <row r="694" spans="1:52" ht="16.5" x14ac:dyDescent="0.2">
      <c r="A694" s="74">
        <v>10690</v>
      </c>
      <c r="B694" s="74" t="s">
        <v>2809</v>
      </c>
      <c r="C694" s="74" t="s">
        <v>2113</v>
      </c>
      <c r="D694" s="74">
        <v>15</v>
      </c>
      <c r="E694" s="74">
        <v>15</v>
      </c>
      <c r="F694" s="74">
        <v>15</v>
      </c>
      <c r="G694" s="74">
        <v>15</v>
      </c>
      <c r="H694" s="74">
        <v>15</v>
      </c>
      <c r="I694" s="74">
        <v>15</v>
      </c>
      <c r="J694" s="74">
        <v>15</v>
      </c>
      <c r="K694" s="74">
        <v>15</v>
      </c>
      <c r="L694" s="74">
        <v>15</v>
      </c>
      <c r="M694" s="74">
        <v>15</v>
      </c>
      <c r="N694" s="74">
        <v>12</v>
      </c>
      <c r="O694" s="74">
        <v>21</v>
      </c>
      <c r="P694" s="74">
        <v>21</v>
      </c>
      <c r="Q694" s="74">
        <v>21</v>
      </c>
      <c r="R694" s="74">
        <v>18</v>
      </c>
      <c r="S694" s="74">
        <v>18</v>
      </c>
      <c r="T694" s="74">
        <v>12</v>
      </c>
      <c r="U694" s="74">
        <v>9</v>
      </c>
      <c r="V694" s="74">
        <v>21</v>
      </c>
      <c r="W694" s="74">
        <v>12</v>
      </c>
      <c r="X694" s="74">
        <v>21</v>
      </c>
      <c r="Y694" s="74">
        <v>11</v>
      </c>
      <c r="Z694" s="74">
        <v>12</v>
      </c>
      <c r="AA694" s="74">
        <v>9</v>
      </c>
      <c r="AB694" s="74">
        <v>9</v>
      </c>
      <c r="AC694" s="74">
        <v>21</v>
      </c>
      <c r="AD694" s="74">
        <v>12</v>
      </c>
      <c r="AE694" s="74">
        <v>21</v>
      </c>
      <c r="AF694" s="74">
        <v>9</v>
      </c>
      <c r="AG694" s="74">
        <v>12</v>
      </c>
      <c r="AH694" s="74">
        <v>9</v>
      </c>
      <c r="AI694" s="74">
        <v>15</v>
      </c>
      <c r="AJ694" s="74">
        <v>21</v>
      </c>
      <c r="AK694" s="74">
        <v>21</v>
      </c>
      <c r="AL694" s="74">
        <v>21</v>
      </c>
      <c r="AM694" s="74">
        <v>15</v>
      </c>
      <c r="AN694" s="74">
        <v>16</v>
      </c>
      <c r="AO694">
        <v>18</v>
      </c>
      <c r="AP694">
        <v>18</v>
      </c>
      <c r="AQ694">
        <v>18</v>
      </c>
      <c r="AR694">
        <v>9</v>
      </c>
      <c r="AS694">
        <v>21</v>
      </c>
      <c r="AT694">
        <v>21</v>
      </c>
      <c r="AU694">
        <v>21</v>
      </c>
      <c r="AV694">
        <v>18</v>
      </c>
      <c r="AW694">
        <v>15</v>
      </c>
      <c r="AX694">
        <v>18</v>
      </c>
      <c r="AY694">
        <v>18</v>
      </c>
      <c r="AZ694">
        <v>9</v>
      </c>
    </row>
    <row r="695" spans="1:52" ht="16.5" x14ac:dyDescent="0.2">
      <c r="A695" s="74">
        <v>10691</v>
      </c>
      <c r="B695" s="74" t="s">
        <v>2810</v>
      </c>
      <c r="C695" s="74" t="s">
        <v>2113</v>
      </c>
      <c r="D695" s="74">
        <v>15</v>
      </c>
      <c r="E695" s="74">
        <v>15</v>
      </c>
      <c r="F695" s="74">
        <v>15</v>
      </c>
      <c r="G695" s="74">
        <v>15</v>
      </c>
      <c r="H695" s="74">
        <v>15</v>
      </c>
      <c r="I695" s="74">
        <v>15</v>
      </c>
      <c r="J695" s="74">
        <v>15</v>
      </c>
      <c r="K695" s="74">
        <v>15</v>
      </c>
      <c r="L695" s="74">
        <v>15</v>
      </c>
      <c r="M695" s="74">
        <v>15</v>
      </c>
      <c r="N695" s="74">
        <v>12</v>
      </c>
      <c r="O695" s="74">
        <v>21</v>
      </c>
      <c r="P695" s="74">
        <v>21</v>
      </c>
      <c r="Q695" s="74">
        <v>21</v>
      </c>
      <c r="R695" s="74">
        <v>18</v>
      </c>
      <c r="S695" s="74">
        <v>18</v>
      </c>
      <c r="T695" s="74">
        <v>12</v>
      </c>
      <c r="U695" s="74">
        <v>9</v>
      </c>
      <c r="V695" s="74">
        <v>21</v>
      </c>
      <c r="W695" s="74">
        <v>12</v>
      </c>
      <c r="X695" s="74">
        <v>21</v>
      </c>
      <c r="Y695" s="74">
        <v>11</v>
      </c>
      <c r="Z695" s="74">
        <v>12</v>
      </c>
      <c r="AA695" s="74">
        <v>9</v>
      </c>
      <c r="AB695" s="74">
        <v>9</v>
      </c>
      <c r="AC695" s="74">
        <v>21</v>
      </c>
      <c r="AD695" s="74">
        <v>12</v>
      </c>
      <c r="AE695" s="74">
        <v>21</v>
      </c>
      <c r="AF695" s="74">
        <v>9</v>
      </c>
      <c r="AG695" s="74">
        <v>12</v>
      </c>
      <c r="AH695" s="74">
        <v>9</v>
      </c>
      <c r="AI695" s="74">
        <v>15</v>
      </c>
      <c r="AJ695" s="74">
        <v>21</v>
      </c>
      <c r="AK695" s="74">
        <v>21</v>
      </c>
      <c r="AL695" s="74">
        <v>21</v>
      </c>
      <c r="AM695" s="74">
        <v>15</v>
      </c>
      <c r="AN695" s="74">
        <v>17</v>
      </c>
      <c r="AO695">
        <v>18</v>
      </c>
      <c r="AP695">
        <v>18</v>
      </c>
      <c r="AQ695">
        <v>18</v>
      </c>
      <c r="AR695">
        <v>9</v>
      </c>
      <c r="AS695">
        <v>21</v>
      </c>
      <c r="AT695">
        <v>21</v>
      </c>
      <c r="AU695">
        <v>21</v>
      </c>
      <c r="AV695">
        <v>18</v>
      </c>
      <c r="AW695">
        <v>15</v>
      </c>
      <c r="AX695">
        <v>18</v>
      </c>
      <c r="AY695">
        <v>18</v>
      </c>
      <c r="AZ695">
        <v>9</v>
      </c>
    </row>
    <row r="696" spans="1:52" ht="16.5" x14ac:dyDescent="0.2">
      <c r="A696" s="74">
        <v>10692</v>
      </c>
      <c r="B696" s="74" t="s">
        <v>2811</v>
      </c>
      <c r="C696" s="74" t="s">
        <v>2113</v>
      </c>
      <c r="D696" s="74">
        <v>15</v>
      </c>
      <c r="E696" s="74">
        <v>15</v>
      </c>
      <c r="F696" s="74">
        <v>15</v>
      </c>
      <c r="G696" s="74">
        <v>15</v>
      </c>
      <c r="H696" s="74">
        <v>15</v>
      </c>
      <c r="I696" s="74">
        <v>15</v>
      </c>
      <c r="J696" s="74">
        <v>15</v>
      </c>
      <c r="K696" s="74">
        <v>15</v>
      </c>
      <c r="L696" s="74">
        <v>15</v>
      </c>
      <c r="M696" s="74">
        <v>15</v>
      </c>
      <c r="N696" s="74">
        <v>12</v>
      </c>
      <c r="O696" s="74">
        <v>21</v>
      </c>
      <c r="P696" s="74">
        <v>21</v>
      </c>
      <c r="Q696" s="74">
        <v>21</v>
      </c>
      <c r="R696" s="74">
        <v>18</v>
      </c>
      <c r="S696" s="74">
        <v>18</v>
      </c>
      <c r="T696" s="74">
        <v>12</v>
      </c>
      <c r="U696" s="74">
        <v>9</v>
      </c>
      <c r="V696" s="74">
        <v>21</v>
      </c>
      <c r="W696" s="74">
        <v>12</v>
      </c>
      <c r="X696" s="74">
        <v>21</v>
      </c>
      <c r="Y696" s="74">
        <v>11</v>
      </c>
      <c r="Z696" s="74">
        <v>12</v>
      </c>
      <c r="AA696" s="74">
        <v>9</v>
      </c>
      <c r="AB696" s="74">
        <v>9</v>
      </c>
      <c r="AC696" s="74">
        <v>21</v>
      </c>
      <c r="AD696" s="74">
        <v>12</v>
      </c>
      <c r="AE696" s="74">
        <v>21</v>
      </c>
      <c r="AF696" s="74">
        <v>9</v>
      </c>
      <c r="AG696" s="74">
        <v>12</v>
      </c>
      <c r="AH696" s="74">
        <v>9</v>
      </c>
      <c r="AI696" s="74">
        <v>15</v>
      </c>
      <c r="AJ696" s="74">
        <v>21</v>
      </c>
      <c r="AK696" s="74">
        <v>21</v>
      </c>
      <c r="AL696" s="74">
        <v>21</v>
      </c>
      <c r="AM696" s="74">
        <v>15</v>
      </c>
      <c r="AN696" s="74">
        <v>18</v>
      </c>
      <c r="AO696">
        <v>18</v>
      </c>
      <c r="AP696">
        <v>18</v>
      </c>
      <c r="AQ696">
        <v>18</v>
      </c>
      <c r="AR696">
        <v>9</v>
      </c>
      <c r="AS696">
        <v>21</v>
      </c>
      <c r="AT696">
        <v>21</v>
      </c>
      <c r="AU696">
        <v>21</v>
      </c>
      <c r="AV696">
        <v>18</v>
      </c>
      <c r="AW696">
        <v>15</v>
      </c>
      <c r="AX696">
        <v>18</v>
      </c>
      <c r="AY696">
        <v>18</v>
      </c>
      <c r="AZ696">
        <v>9</v>
      </c>
    </row>
    <row r="697" spans="1:52" ht="16.5" x14ac:dyDescent="0.2">
      <c r="A697" s="74">
        <v>10693</v>
      </c>
      <c r="B697" s="74" t="s">
        <v>2812</v>
      </c>
      <c r="C697" s="74" t="s">
        <v>3488</v>
      </c>
      <c r="D697" s="74">
        <v>15</v>
      </c>
      <c r="E697" s="74">
        <v>15</v>
      </c>
      <c r="F697" s="74">
        <v>15</v>
      </c>
      <c r="G697" s="74">
        <v>15</v>
      </c>
      <c r="H697" s="74">
        <v>15</v>
      </c>
      <c r="I697" s="74">
        <v>15</v>
      </c>
      <c r="J697" s="74">
        <v>15</v>
      </c>
      <c r="K697" s="74">
        <v>15</v>
      </c>
      <c r="L697" s="74">
        <v>15</v>
      </c>
      <c r="M697" s="74">
        <v>15</v>
      </c>
      <c r="N697" s="74">
        <v>13</v>
      </c>
      <c r="O697" s="74">
        <v>21</v>
      </c>
      <c r="P697" s="74">
        <v>21</v>
      </c>
      <c r="Q697" s="74">
        <v>21</v>
      </c>
      <c r="R697" s="74">
        <v>18</v>
      </c>
      <c r="S697" s="74">
        <v>18</v>
      </c>
      <c r="T697" s="74">
        <v>13</v>
      </c>
      <c r="U697" s="74">
        <v>9</v>
      </c>
      <c r="V697" s="74">
        <v>21</v>
      </c>
      <c r="W697" s="74">
        <v>12</v>
      </c>
      <c r="X697" s="74">
        <v>21</v>
      </c>
      <c r="Y697" s="74">
        <v>11</v>
      </c>
      <c r="Z697" s="74">
        <v>12</v>
      </c>
      <c r="AA697" s="74">
        <v>9</v>
      </c>
      <c r="AB697" s="74">
        <v>9</v>
      </c>
      <c r="AC697" s="74">
        <v>21</v>
      </c>
      <c r="AD697" s="74">
        <v>12</v>
      </c>
      <c r="AE697" s="74">
        <v>21</v>
      </c>
      <c r="AF697" s="74">
        <v>9</v>
      </c>
      <c r="AG697" s="74">
        <v>12</v>
      </c>
      <c r="AH697" s="74">
        <v>9</v>
      </c>
      <c r="AI697" s="74">
        <v>15</v>
      </c>
      <c r="AJ697" s="74">
        <v>21</v>
      </c>
      <c r="AK697" s="74">
        <v>21</v>
      </c>
      <c r="AL697" s="74">
        <v>21</v>
      </c>
      <c r="AM697" s="74">
        <v>15</v>
      </c>
      <c r="AN697" s="74">
        <v>18</v>
      </c>
      <c r="AO697">
        <v>18</v>
      </c>
      <c r="AP697">
        <v>18</v>
      </c>
      <c r="AQ697">
        <v>18</v>
      </c>
      <c r="AR697">
        <v>9</v>
      </c>
      <c r="AS697">
        <v>21</v>
      </c>
      <c r="AT697">
        <v>21</v>
      </c>
      <c r="AU697">
        <v>21</v>
      </c>
      <c r="AV697">
        <v>18</v>
      </c>
      <c r="AW697">
        <v>15</v>
      </c>
      <c r="AX697">
        <v>18</v>
      </c>
      <c r="AY697">
        <v>18</v>
      </c>
      <c r="AZ697">
        <v>9</v>
      </c>
    </row>
    <row r="698" spans="1:52" ht="16.5" x14ac:dyDescent="0.2">
      <c r="A698" s="74">
        <v>10694</v>
      </c>
      <c r="B698" s="74" t="s">
        <v>2813</v>
      </c>
      <c r="C698" s="74" t="s">
        <v>3488</v>
      </c>
      <c r="D698" s="74">
        <v>15</v>
      </c>
      <c r="E698" s="74">
        <v>15</v>
      </c>
      <c r="F698" s="74">
        <v>15</v>
      </c>
      <c r="G698" s="74">
        <v>15</v>
      </c>
      <c r="H698" s="74">
        <v>15</v>
      </c>
      <c r="I698" s="74">
        <v>15</v>
      </c>
      <c r="J698" s="74">
        <v>15</v>
      </c>
      <c r="K698" s="74">
        <v>15</v>
      </c>
      <c r="L698" s="74">
        <v>15</v>
      </c>
      <c r="M698" s="74">
        <v>15</v>
      </c>
      <c r="N698" s="74">
        <v>14</v>
      </c>
      <c r="O698" s="74">
        <v>21</v>
      </c>
      <c r="P698" s="74">
        <v>21</v>
      </c>
      <c r="Q698" s="74">
        <v>21</v>
      </c>
      <c r="R698" s="74">
        <v>18</v>
      </c>
      <c r="S698" s="74">
        <v>18</v>
      </c>
      <c r="T698" s="74">
        <v>14</v>
      </c>
      <c r="U698" s="74">
        <v>9</v>
      </c>
      <c r="V698" s="74">
        <v>21</v>
      </c>
      <c r="W698" s="74">
        <v>12</v>
      </c>
      <c r="X698" s="74">
        <v>21</v>
      </c>
      <c r="Y698" s="74">
        <v>11</v>
      </c>
      <c r="Z698" s="74">
        <v>12</v>
      </c>
      <c r="AA698" s="74">
        <v>9</v>
      </c>
      <c r="AB698" s="74">
        <v>9</v>
      </c>
      <c r="AC698" s="74">
        <v>21</v>
      </c>
      <c r="AD698" s="74">
        <v>12</v>
      </c>
      <c r="AE698" s="74">
        <v>21</v>
      </c>
      <c r="AF698" s="74">
        <v>9</v>
      </c>
      <c r="AG698" s="74">
        <v>12</v>
      </c>
      <c r="AH698" s="74">
        <v>9</v>
      </c>
      <c r="AI698" s="74">
        <v>15</v>
      </c>
      <c r="AJ698" s="74">
        <v>21</v>
      </c>
      <c r="AK698" s="74">
        <v>21</v>
      </c>
      <c r="AL698" s="74">
        <v>21</v>
      </c>
      <c r="AM698" s="74">
        <v>15</v>
      </c>
      <c r="AN698" s="74">
        <v>18</v>
      </c>
      <c r="AO698">
        <v>18</v>
      </c>
      <c r="AP698">
        <v>18</v>
      </c>
      <c r="AQ698">
        <v>18</v>
      </c>
      <c r="AR698">
        <v>9</v>
      </c>
      <c r="AS698">
        <v>21</v>
      </c>
      <c r="AT698">
        <v>21</v>
      </c>
      <c r="AU698">
        <v>21</v>
      </c>
      <c r="AV698">
        <v>18</v>
      </c>
      <c r="AW698">
        <v>15</v>
      </c>
      <c r="AX698">
        <v>18</v>
      </c>
      <c r="AY698">
        <v>18</v>
      </c>
      <c r="AZ698">
        <v>9</v>
      </c>
    </row>
    <row r="699" spans="1:52" ht="16.5" x14ac:dyDescent="0.2">
      <c r="A699" s="74">
        <v>10695</v>
      </c>
      <c r="B699" s="74" t="s">
        <v>2814</v>
      </c>
      <c r="C699" s="74" t="s">
        <v>3488</v>
      </c>
      <c r="D699" s="74">
        <v>15</v>
      </c>
      <c r="E699" s="74">
        <v>15</v>
      </c>
      <c r="F699" s="74">
        <v>15</v>
      </c>
      <c r="G699" s="74">
        <v>15</v>
      </c>
      <c r="H699" s="74">
        <v>15</v>
      </c>
      <c r="I699" s="74">
        <v>15</v>
      </c>
      <c r="J699" s="74">
        <v>15</v>
      </c>
      <c r="K699" s="74">
        <v>15</v>
      </c>
      <c r="L699" s="74">
        <v>15</v>
      </c>
      <c r="M699" s="74">
        <v>15</v>
      </c>
      <c r="N699" s="74">
        <v>15</v>
      </c>
      <c r="O699" s="74">
        <v>21</v>
      </c>
      <c r="P699" s="74">
        <v>21</v>
      </c>
      <c r="Q699" s="74">
        <v>21</v>
      </c>
      <c r="R699" s="74">
        <v>18</v>
      </c>
      <c r="S699" s="74">
        <v>18</v>
      </c>
      <c r="T699" s="74">
        <v>15</v>
      </c>
      <c r="U699" s="74">
        <v>9</v>
      </c>
      <c r="V699" s="74">
        <v>21</v>
      </c>
      <c r="W699" s="74">
        <v>12</v>
      </c>
      <c r="X699" s="74">
        <v>21</v>
      </c>
      <c r="Y699" s="74">
        <v>11</v>
      </c>
      <c r="Z699" s="74">
        <v>12</v>
      </c>
      <c r="AA699" s="74">
        <v>9</v>
      </c>
      <c r="AB699" s="74">
        <v>9</v>
      </c>
      <c r="AC699" s="74">
        <v>21</v>
      </c>
      <c r="AD699" s="74">
        <v>12</v>
      </c>
      <c r="AE699" s="74">
        <v>21</v>
      </c>
      <c r="AF699" s="74">
        <v>9</v>
      </c>
      <c r="AG699" s="74">
        <v>12</v>
      </c>
      <c r="AH699" s="74">
        <v>9</v>
      </c>
      <c r="AI699" s="74">
        <v>15</v>
      </c>
      <c r="AJ699" s="74">
        <v>21</v>
      </c>
      <c r="AK699" s="74">
        <v>21</v>
      </c>
      <c r="AL699" s="74">
        <v>21</v>
      </c>
      <c r="AM699" s="74">
        <v>15</v>
      </c>
      <c r="AN699" s="74">
        <v>18</v>
      </c>
      <c r="AO699">
        <v>18</v>
      </c>
      <c r="AP699">
        <v>18</v>
      </c>
      <c r="AQ699">
        <v>18</v>
      </c>
      <c r="AR699">
        <v>9</v>
      </c>
      <c r="AS699">
        <v>21</v>
      </c>
      <c r="AT699">
        <v>21</v>
      </c>
      <c r="AU699">
        <v>21</v>
      </c>
      <c r="AV699">
        <v>18</v>
      </c>
      <c r="AW699">
        <v>15</v>
      </c>
      <c r="AX699">
        <v>18</v>
      </c>
      <c r="AY699">
        <v>18</v>
      </c>
      <c r="AZ699">
        <v>9</v>
      </c>
    </row>
    <row r="700" spans="1:52" ht="16.5" x14ac:dyDescent="0.2">
      <c r="A700" s="74">
        <v>10696</v>
      </c>
      <c r="B700" s="74" t="s">
        <v>2815</v>
      </c>
      <c r="C700" s="74" t="s">
        <v>2119</v>
      </c>
      <c r="D700" s="74">
        <v>15</v>
      </c>
      <c r="E700" s="74">
        <v>15</v>
      </c>
      <c r="F700" s="74">
        <v>15</v>
      </c>
      <c r="G700" s="74">
        <v>15</v>
      </c>
      <c r="H700" s="74">
        <v>15</v>
      </c>
      <c r="I700" s="74">
        <v>15</v>
      </c>
      <c r="J700" s="74">
        <v>15</v>
      </c>
      <c r="K700" s="74">
        <v>15</v>
      </c>
      <c r="L700" s="74">
        <v>15</v>
      </c>
      <c r="M700" s="74">
        <v>15</v>
      </c>
      <c r="N700" s="74">
        <v>15</v>
      </c>
      <c r="O700" s="74">
        <v>21</v>
      </c>
      <c r="P700" s="74">
        <v>21</v>
      </c>
      <c r="Q700" s="74">
        <v>21</v>
      </c>
      <c r="R700" s="74">
        <v>18</v>
      </c>
      <c r="S700" s="74">
        <v>18</v>
      </c>
      <c r="T700" s="74">
        <v>15</v>
      </c>
      <c r="U700" s="74">
        <v>9</v>
      </c>
      <c r="V700" s="74">
        <v>21</v>
      </c>
      <c r="W700" s="74">
        <v>12</v>
      </c>
      <c r="X700" s="74">
        <v>21</v>
      </c>
      <c r="Y700" s="74">
        <v>11</v>
      </c>
      <c r="Z700" s="74">
        <v>12</v>
      </c>
      <c r="AA700" s="74">
        <v>9</v>
      </c>
      <c r="AB700" s="74">
        <v>9</v>
      </c>
      <c r="AC700" s="74">
        <v>21</v>
      </c>
      <c r="AD700" s="74">
        <v>12</v>
      </c>
      <c r="AE700" s="74">
        <v>21</v>
      </c>
      <c r="AF700" s="74">
        <v>9</v>
      </c>
      <c r="AG700" s="74">
        <v>12</v>
      </c>
      <c r="AH700" s="74">
        <v>9</v>
      </c>
      <c r="AI700" s="74">
        <v>15</v>
      </c>
      <c r="AJ700" s="74">
        <v>21</v>
      </c>
      <c r="AK700" s="74">
        <v>21</v>
      </c>
      <c r="AL700" s="74">
        <v>21</v>
      </c>
      <c r="AM700" s="74">
        <v>15</v>
      </c>
      <c r="AN700" s="74">
        <v>18</v>
      </c>
      <c r="AO700">
        <v>18</v>
      </c>
      <c r="AP700">
        <v>18</v>
      </c>
      <c r="AQ700">
        <v>18</v>
      </c>
      <c r="AR700">
        <v>9</v>
      </c>
      <c r="AS700">
        <v>21</v>
      </c>
      <c r="AT700">
        <v>21</v>
      </c>
      <c r="AU700">
        <v>21</v>
      </c>
      <c r="AV700">
        <v>18</v>
      </c>
      <c r="AW700">
        <v>16</v>
      </c>
      <c r="AX700">
        <v>18</v>
      </c>
      <c r="AY700">
        <v>18</v>
      </c>
      <c r="AZ700">
        <v>9</v>
      </c>
    </row>
    <row r="701" spans="1:52" ht="16.5" x14ac:dyDescent="0.2">
      <c r="A701" s="74">
        <v>10697</v>
      </c>
      <c r="B701" s="74" t="s">
        <v>2816</v>
      </c>
      <c r="C701" s="74" t="s">
        <v>2119</v>
      </c>
      <c r="D701" s="74">
        <v>15</v>
      </c>
      <c r="E701" s="74">
        <v>15</v>
      </c>
      <c r="F701" s="74">
        <v>15</v>
      </c>
      <c r="G701" s="74">
        <v>15</v>
      </c>
      <c r="H701" s="74">
        <v>15</v>
      </c>
      <c r="I701" s="74">
        <v>15</v>
      </c>
      <c r="J701" s="74">
        <v>15</v>
      </c>
      <c r="K701" s="74">
        <v>15</v>
      </c>
      <c r="L701" s="74">
        <v>15</v>
      </c>
      <c r="M701" s="74">
        <v>15</v>
      </c>
      <c r="N701" s="74">
        <v>15</v>
      </c>
      <c r="O701" s="74">
        <v>21</v>
      </c>
      <c r="P701" s="74">
        <v>21</v>
      </c>
      <c r="Q701" s="74">
        <v>21</v>
      </c>
      <c r="R701" s="74">
        <v>18</v>
      </c>
      <c r="S701" s="74">
        <v>18</v>
      </c>
      <c r="T701" s="74">
        <v>15</v>
      </c>
      <c r="U701" s="74">
        <v>9</v>
      </c>
      <c r="V701" s="74">
        <v>21</v>
      </c>
      <c r="W701" s="74">
        <v>12</v>
      </c>
      <c r="X701" s="74">
        <v>21</v>
      </c>
      <c r="Y701" s="74">
        <v>11</v>
      </c>
      <c r="Z701" s="74">
        <v>12</v>
      </c>
      <c r="AA701" s="74">
        <v>9</v>
      </c>
      <c r="AB701" s="74">
        <v>9</v>
      </c>
      <c r="AC701" s="74">
        <v>21</v>
      </c>
      <c r="AD701" s="74">
        <v>12</v>
      </c>
      <c r="AE701" s="74">
        <v>21</v>
      </c>
      <c r="AF701" s="74">
        <v>9</v>
      </c>
      <c r="AG701" s="74">
        <v>12</v>
      </c>
      <c r="AH701" s="74">
        <v>9</v>
      </c>
      <c r="AI701" s="74">
        <v>15</v>
      </c>
      <c r="AJ701" s="74">
        <v>21</v>
      </c>
      <c r="AK701" s="74">
        <v>21</v>
      </c>
      <c r="AL701" s="74">
        <v>21</v>
      </c>
      <c r="AM701" s="74">
        <v>15</v>
      </c>
      <c r="AN701" s="74">
        <v>18</v>
      </c>
      <c r="AO701">
        <v>18</v>
      </c>
      <c r="AP701">
        <v>18</v>
      </c>
      <c r="AQ701">
        <v>18</v>
      </c>
      <c r="AR701">
        <v>9</v>
      </c>
      <c r="AS701">
        <v>21</v>
      </c>
      <c r="AT701">
        <v>21</v>
      </c>
      <c r="AU701">
        <v>21</v>
      </c>
      <c r="AV701">
        <v>18</v>
      </c>
      <c r="AW701">
        <v>17</v>
      </c>
      <c r="AX701">
        <v>18</v>
      </c>
      <c r="AY701">
        <v>18</v>
      </c>
      <c r="AZ701">
        <v>9</v>
      </c>
    </row>
    <row r="702" spans="1:52" ht="16.5" x14ac:dyDescent="0.2">
      <c r="A702" s="74">
        <v>10698</v>
      </c>
      <c r="B702" s="74" t="s">
        <v>2817</v>
      </c>
      <c r="C702" s="74" t="s">
        <v>2119</v>
      </c>
      <c r="D702" s="74">
        <v>15</v>
      </c>
      <c r="E702" s="74">
        <v>15</v>
      </c>
      <c r="F702" s="74">
        <v>15</v>
      </c>
      <c r="G702" s="74">
        <v>15</v>
      </c>
      <c r="H702" s="74">
        <v>15</v>
      </c>
      <c r="I702" s="74">
        <v>15</v>
      </c>
      <c r="J702" s="74">
        <v>15</v>
      </c>
      <c r="K702" s="74">
        <v>15</v>
      </c>
      <c r="L702" s="74">
        <v>15</v>
      </c>
      <c r="M702" s="74">
        <v>15</v>
      </c>
      <c r="N702" s="74">
        <v>15</v>
      </c>
      <c r="O702" s="74">
        <v>21</v>
      </c>
      <c r="P702" s="74">
        <v>21</v>
      </c>
      <c r="Q702" s="74">
        <v>21</v>
      </c>
      <c r="R702" s="74">
        <v>18</v>
      </c>
      <c r="S702" s="74">
        <v>18</v>
      </c>
      <c r="T702" s="74">
        <v>15</v>
      </c>
      <c r="U702" s="74">
        <v>9</v>
      </c>
      <c r="V702" s="74">
        <v>21</v>
      </c>
      <c r="W702" s="74">
        <v>12</v>
      </c>
      <c r="X702" s="74">
        <v>21</v>
      </c>
      <c r="Y702" s="74">
        <v>11</v>
      </c>
      <c r="Z702" s="74">
        <v>12</v>
      </c>
      <c r="AA702" s="74">
        <v>9</v>
      </c>
      <c r="AB702" s="74">
        <v>9</v>
      </c>
      <c r="AC702" s="74">
        <v>21</v>
      </c>
      <c r="AD702" s="74">
        <v>12</v>
      </c>
      <c r="AE702" s="74">
        <v>21</v>
      </c>
      <c r="AF702" s="74">
        <v>9</v>
      </c>
      <c r="AG702" s="74">
        <v>12</v>
      </c>
      <c r="AH702" s="74">
        <v>9</v>
      </c>
      <c r="AI702" s="74">
        <v>15</v>
      </c>
      <c r="AJ702" s="74">
        <v>21</v>
      </c>
      <c r="AK702" s="74">
        <v>21</v>
      </c>
      <c r="AL702" s="74">
        <v>21</v>
      </c>
      <c r="AM702" s="74">
        <v>15</v>
      </c>
      <c r="AN702" s="74">
        <v>18</v>
      </c>
      <c r="AO702">
        <v>18</v>
      </c>
      <c r="AP702">
        <v>18</v>
      </c>
      <c r="AQ702">
        <v>18</v>
      </c>
      <c r="AR702">
        <v>9</v>
      </c>
      <c r="AS702">
        <v>21</v>
      </c>
      <c r="AT702">
        <v>21</v>
      </c>
      <c r="AU702">
        <v>21</v>
      </c>
      <c r="AV702">
        <v>18</v>
      </c>
      <c r="AW702">
        <v>18</v>
      </c>
      <c r="AX702">
        <v>18</v>
      </c>
      <c r="AY702">
        <v>18</v>
      </c>
      <c r="AZ702">
        <v>9</v>
      </c>
    </row>
    <row r="703" spans="1:52" ht="16.5" x14ac:dyDescent="0.2">
      <c r="A703" s="74">
        <v>10699</v>
      </c>
      <c r="B703" s="74" t="s">
        <v>2818</v>
      </c>
      <c r="C703" s="74" t="s">
        <v>2112</v>
      </c>
      <c r="D703" s="74">
        <v>15</v>
      </c>
      <c r="E703" s="74">
        <v>15</v>
      </c>
      <c r="F703" s="74">
        <v>15</v>
      </c>
      <c r="G703" s="74">
        <v>15</v>
      </c>
      <c r="H703" s="74">
        <v>15</v>
      </c>
      <c r="I703" s="74">
        <v>15</v>
      </c>
      <c r="J703" s="74">
        <v>15</v>
      </c>
      <c r="K703" s="74">
        <v>15</v>
      </c>
      <c r="L703" s="74">
        <v>15</v>
      </c>
      <c r="M703" s="74">
        <v>15</v>
      </c>
      <c r="N703" s="74">
        <v>15</v>
      </c>
      <c r="O703" s="74">
        <v>21</v>
      </c>
      <c r="P703" s="74">
        <v>21</v>
      </c>
      <c r="Q703" s="74">
        <v>21</v>
      </c>
      <c r="R703" s="74">
        <v>18</v>
      </c>
      <c r="S703" s="74">
        <v>18</v>
      </c>
      <c r="T703" s="74">
        <v>15</v>
      </c>
      <c r="U703" s="74">
        <v>9</v>
      </c>
      <c r="V703" s="74">
        <v>21</v>
      </c>
      <c r="W703" s="74">
        <v>12</v>
      </c>
      <c r="X703" s="74">
        <v>21</v>
      </c>
      <c r="Y703" s="74">
        <v>11</v>
      </c>
      <c r="Z703" s="74">
        <v>12</v>
      </c>
      <c r="AA703" s="74">
        <v>9</v>
      </c>
      <c r="AB703" s="74">
        <v>9</v>
      </c>
      <c r="AC703" s="74">
        <v>21</v>
      </c>
      <c r="AD703" s="74">
        <v>12</v>
      </c>
      <c r="AE703" s="74">
        <v>21</v>
      </c>
      <c r="AF703" s="74">
        <v>9</v>
      </c>
      <c r="AG703" s="74">
        <v>12</v>
      </c>
      <c r="AH703" s="74">
        <v>9</v>
      </c>
      <c r="AI703" s="74">
        <v>16</v>
      </c>
      <c r="AJ703" s="74">
        <v>21</v>
      </c>
      <c r="AK703" s="74">
        <v>21</v>
      </c>
      <c r="AL703" s="74">
        <v>21</v>
      </c>
      <c r="AM703" s="74">
        <v>16</v>
      </c>
      <c r="AN703" s="74">
        <v>18</v>
      </c>
      <c r="AO703">
        <v>18</v>
      </c>
      <c r="AP703">
        <v>18</v>
      </c>
      <c r="AQ703">
        <v>18</v>
      </c>
      <c r="AR703">
        <v>9</v>
      </c>
      <c r="AS703">
        <v>21</v>
      </c>
      <c r="AT703">
        <v>21</v>
      </c>
      <c r="AU703">
        <v>21</v>
      </c>
      <c r="AV703">
        <v>18</v>
      </c>
      <c r="AW703">
        <v>18</v>
      </c>
      <c r="AX703">
        <v>18</v>
      </c>
      <c r="AY703">
        <v>18</v>
      </c>
      <c r="AZ703">
        <v>9</v>
      </c>
    </row>
    <row r="704" spans="1:52" ht="16.5" x14ac:dyDescent="0.2">
      <c r="A704" s="74">
        <v>10700</v>
      </c>
      <c r="B704" s="74" t="s">
        <v>2819</v>
      </c>
      <c r="C704" s="74" t="s">
        <v>2112</v>
      </c>
      <c r="D704" s="74">
        <v>15</v>
      </c>
      <c r="E704" s="74">
        <v>15</v>
      </c>
      <c r="F704" s="74">
        <v>15</v>
      </c>
      <c r="G704" s="74">
        <v>15</v>
      </c>
      <c r="H704" s="74">
        <v>15</v>
      </c>
      <c r="I704" s="74">
        <v>15</v>
      </c>
      <c r="J704" s="74">
        <v>15</v>
      </c>
      <c r="K704" s="74">
        <v>15</v>
      </c>
      <c r="L704" s="74">
        <v>15</v>
      </c>
      <c r="M704" s="74">
        <v>15</v>
      </c>
      <c r="N704" s="74">
        <v>15</v>
      </c>
      <c r="O704" s="74">
        <v>21</v>
      </c>
      <c r="P704" s="74">
        <v>21</v>
      </c>
      <c r="Q704" s="74">
        <v>21</v>
      </c>
      <c r="R704" s="74">
        <v>18</v>
      </c>
      <c r="S704" s="74">
        <v>18</v>
      </c>
      <c r="T704" s="74">
        <v>15</v>
      </c>
      <c r="U704" s="74">
        <v>9</v>
      </c>
      <c r="V704" s="74">
        <v>21</v>
      </c>
      <c r="W704" s="74">
        <v>12</v>
      </c>
      <c r="X704" s="74">
        <v>21</v>
      </c>
      <c r="Y704" s="74">
        <v>11</v>
      </c>
      <c r="Z704" s="74">
        <v>12</v>
      </c>
      <c r="AA704" s="74">
        <v>9</v>
      </c>
      <c r="AB704" s="74">
        <v>9</v>
      </c>
      <c r="AC704" s="74">
        <v>21</v>
      </c>
      <c r="AD704" s="74">
        <v>12</v>
      </c>
      <c r="AE704" s="74">
        <v>21</v>
      </c>
      <c r="AF704" s="74">
        <v>9</v>
      </c>
      <c r="AG704" s="74">
        <v>12</v>
      </c>
      <c r="AH704" s="74">
        <v>9</v>
      </c>
      <c r="AI704" s="74">
        <v>17</v>
      </c>
      <c r="AJ704" s="74">
        <v>21</v>
      </c>
      <c r="AK704" s="74">
        <v>21</v>
      </c>
      <c r="AL704" s="74">
        <v>21</v>
      </c>
      <c r="AM704" s="74">
        <v>17</v>
      </c>
      <c r="AN704" s="74">
        <v>18</v>
      </c>
      <c r="AO704">
        <v>18</v>
      </c>
      <c r="AP704">
        <v>18</v>
      </c>
      <c r="AQ704">
        <v>18</v>
      </c>
      <c r="AR704">
        <v>9</v>
      </c>
      <c r="AS704">
        <v>21</v>
      </c>
      <c r="AT704">
        <v>21</v>
      </c>
      <c r="AU704">
        <v>21</v>
      </c>
      <c r="AV704">
        <v>18</v>
      </c>
      <c r="AW704">
        <v>18</v>
      </c>
      <c r="AX704">
        <v>18</v>
      </c>
      <c r="AY704">
        <v>18</v>
      </c>
      <c r="AZ704">
        <v>9</v>
      </c>
    </row>
    <row r="705" spans="1:52" ht="16.5" x14ac:dyDescent="0.2">
      <c r="A705" s="74">
        <v>10701</v>
      </c>
      <c r="B705" s="74" t="s">
        <v>2820</v>
      </c>
      <c r="C705" s="74" t="s">
        <v>2112</v>
      </c>
      <c r="D705" s="74">
        <v>15</v>
      </c>
      <c r="E705" s="74">
        <v>15</v>
      </c>
      <c r="F705" s="74">
        <v>15</v>
      </c>
      <c r="G705" s="74">
        <v>15</v>
      </c>
      <c r="H705" s="74">
        <v>15</v>
      </c>
      <c r="I705" s="74">
        <v>15</v>
      </c>
      <c r="J705" s="74">
        <v>15</v>
      </c>
      <c r="K705" s="74">
        <v>15</v>
      </c>
      <c r="L705" s="74">
        <v>15</v>
      </c>
      <c r="M705" s="74">
        <v>15</v>
      </c>
      <c r="N705" s="74">
        <v>15</v>
      </c>
      <c r="O705" s="74">
        <v>21</v>
      </c>
      <c r="P705" s="74">
        <v>21</v>
      </c>
      <c r="Q705" s="74">
        <v>21</v>
      </c>
      <c r="R705" s="74">
        <v>18</v>
      </c>
      <c r="S705" s="74">
        <v>18</v>
      </c>
      <c r="T705" s="74">
        <v>15</v>
      </c>
      <c r="U705" s="74">
        <v>9</v>
      </c>
      <c r="V705" s="74">
        <v>21</v>
      </c>
      <c r="W705" s="74">
        <v>12</v>
      </c>
      <c r="X705" s="74">
        <v>21</v>
      </c>
      <c r="Y705" s="74">
        <v>11</v>
      </c>
      <c r="Z705" s="74">
        <v>12</v>
      </c>
      <c r="AA705" s="74">
        <v>9</v>
      </c>
      <c r="AB705" s="74">
        <v>9</v>
      </c>
      <c r="AC705" s="74">
        <v>21</v>
      </c>
      <c r="AD705" s="74">
        <v>12</v>
      </c>
      <c r="AE705" s="74">
        <v>21</v>
      </c>
      <c r="AF705" s="74">
        <v>9</v>
      </c>
      <c r="AG705" s="74">
        <v>12</v>
      </c>
      <c r="AH705" s="74">
        <v>9</v>
      </c>
      <c r="AI705" s="74">
        <v>18</v>
      </c>
      <c r="AJ705" s="74">
        <v>21</v>
      </c>
      <c r="AK705" s="74">
        <v>21</v>
      </c>
      <c r="AL705" s="74">
        <v>21</v>
      </c>
      <c r="AM705" s="74">
        <v>18</v>
      </c>
      <c r="AN705" s="74">
        <v>18</v>
      </c>
      <c r="AO705">
        <v>18</v>
      </c>
      <c r="AP705">
        <v>18</v>
      </c>
      <c r="AQ705">
        <v>18</v>
      </c>
      <c r="AR705">
        <v>9</v>
      </c>
      <c r="AS705">
        <v>21</v>
      </c>
      <c r="AT705">
        <v>21</v>
      </c>
      <c r="AU705">
        <v>21</v>
      </c>
      <c r="AV705">
        <v>18</v>
      </c>
      <c r="AW705">
        <v>18</v>
      </c>
      <c r="AX705">
        <v>18</v>
      </c>
      <c r="AY705">
        <v>18</v>
      </c>
      <c r="AZ705">
        <v>9</v>
      </c>
    </row>
    <row r="706" spans="1:52" ht="16.5" x14ac:dyDescent="0.2">
      <c r="A706" s="74">
        <v>10702</v>
      </c>
      <c r="B706" s="74" t="s">
        <v>2821</v>
      </c>
      <c r="C706" s="74" t="s">
        <v>2106</v>
      </c>
      <c r="D706" s="74">
        <v>15</v>
      </c>
      <c r="E706" s="74">
        <v>15</v>
      </c>
      <c r="F706" s="74">
        <v>15</v>
      </c>
      <c r="G706" s="74">
        <v>15</v>
      </c>
      <c r="H706" s="74">
        <v>15</v>
      </c>
      <c r="I706" s="74">
        <v>15</v>
      </c>
      <c r="J706" s="74">
        <v>15</v>
      </c>
      <c r="K706" s="74">
        <v>15</v>
      </c>
      <c r="L706" s="74">
        <v>15</v>
      </c>
      <c r="M706" s="74">
        <v>15</v>
      </c>
      <c r="N706" s="74">
        <v>15</v>
      </c>
      <c r="O706" s="74">
        <v>21</v>
      </c>
      <c r="P706" s="74">
        <v>21</v>
      </c>
      <c r="Q706" s="74">
        <v>21</v>
      </c>
      <c r="R706" s="74">
        <v>18</v>
      </c>
      <c r="S706" s="74">
        <v>18</v>
      </c>
      <c r="T706" s="74">
        <v>15</v>
      </c>
      <c r="U706" s="74">
        <v>9</v>
      </c>
      <c r="V706" s="74">
        <v>21</v>
      </c>
      <c r="W706" s="74">
        <v>12</v>
      </c>
      <c r="X706" s="74">
        <v>21</v>
      </c>
      <c r="Y706" s="74">
        <v>11</v>
      </c>
      <c r="Z706" s="74">
        <v>12</v>
      </c>
      <c r="AA706" s="74">
        <v>9</v>
      </c>
      <c r="AB706" s="74">
        <v>9</v>
      </c>
      <c r="AC706" s="74">
        <v>21</v>
      </c>
      <c r="AD706" s="74">
        <v>12</v>
      </c>
      <c r="AE706" s="74">
        <v>21</v>
      </c>
      <c r="AF706" s="74">
        <v>10</v>
      </c>
      <c r="AG706" s="74">
        <v>12</v>
      </c>
      <c r="AH706" s="74">
        <v>9</v>
      </c>
      <c r="AI706" s="74">
        <v>18</v>
      </c>
      <c r="AJ706" s="74">
        <v>21</v>
      </c>
      <c r="AK706" s="74">
        <v>21</v>
      </c>
      <c r="AL706" s="74">
        <v>21</v>
      </c>
      <c r="AM706" s="74">
        <v>18</v>
      </c>
      <c r="AN706" s="74">
        <v>18</v>
      </c>
      <c r="AO706">
        <v>18</v>
      </c>
      <c r="AP706">
        <v>18</v>
      </c>
      <c r="AQ706">
        <v>18</v>
      </c>
      <c r="AR706">
        <v>9</v>
      </c>
      <c r="AS706">
        <v>21</v>
      </c>
      <c r="AT706">
        <v>21</v>
      </c>
      <c r="AU706">
        <v>21</v>
      </c>
      <c r="AV706">
        <v>18</v>
      </c>
      <c r="AW706">
        <v>18</v>
      </c>
      <c r="AX706">
        <v>18</v>
      </c>
      <c r="AY706">
        <v>18</v>
      </c>
      <c r="AZ706">
        <v>9</v>
      </c>
    </row>
    <row r="707" spans="1:52" ht="16.5" x14ac:dyDescent="0.2">
      <c r="A707" s="74">
        <v>10703</v>
      </c>
      <c r="B707" s="74" t="s">
        <v>2822</v>
      </c>
      <c r="C707" s="74" t="s">
        <v>2106</v>
      </c>
      <c r="D707" s="74">
        <v>15</v>
      </c>
      <c r="E707" s="74">
        <v>15</v>
      </c>
      <c r="F707" s="74">
        <v>15</v>
      </c>
      <c r="G707" s="74">
        <v>15</v>
      </c>
      <c r="H707" s="74">
        <v>15</v>
      </c>
      <c r="I707" s="74">
        <v>15</v>
      </c>
      <c r="J707" s="74">
        <v>15</v>
      </c>
      <c r="K707" s="74">
        <v>15</v>
      </c>
      <c r="L707" s="74">
        <v>15</v>
      </c>
      <c r="M707" s="74">
        <v>15</v>
      </c>
      <c r="N707" s="74">
        <v>15</v>
      </c>
      <c r="O707" s="74">
        <v>21</v>
      </c>
      <c r="P707" s="74">
        <v>21</v>
      </c>
      <c r="Q707" s="74">
        <v>21</v>
      </c>
      <c r="R707" s="74">
        <v>18</v>
      </c>
      <c r="S707" s="74">
        <v>18</v>
      </c>
      <c r="T707" s="74">
        <v>15</v>
      </c>
      <c r="U707" s="74">
        <v>9</v>
      </c>
      <c r="V707" s="74">
        <v>21</v>
      </c>
      <c r="W707" s="74">
        <v>12</v>
      </c>
      <c r="X707" s="74">
        <v>21</v>
      </c>
      <c r="Y707" s="74">
        <v>11</v>
      </c>
      <c r="Z707" s="74">
        <v>12</v>
      </c>
      <c r="AA707" s="74">
        <v>9</v>
      </c>
      <c r="AB707" s="74">
        <v>9</v>
      </c>
      <c r="AC707" s="74">
        <v>21</v>
      </c>
      <c r="AD707" s="74">
        <v>12</v>
      </c>
      <c r="AE707" s="74">
        <v>21</v>
      </c>
      <c r="AF707" s="74">
        <v>11</v>
      </c>
      <c r="AG707" s="74">
        <v>12</v>
      </c>
      <c r="AH707" s="74">
        <v>9</v>
      </c>
      <c r="AI707" s="74">
        <v>18</v>
      </c>
      <c r="AJ707" s="74">
        <v>21</v>
      </c>
      <c r="AK707" s="74">
        <v>21</v>
      </c>
      <c r="AL707" s="74">
        <v>21</v>
      </c>
      <c r="AM707" s="74">
        <v>18</v>
      </c>
      <c r="AN707" s="74">
        <v>18</v>
      </c>
      <c r="AO707">
        <v>18</v>
      </c>
      <c r="AP707">
        <v>18</v>
      </c>
      <c r="AQ707">
        <v>18</v>
      </c>
      <c r="AR707">
        <v>9</v>
      </c>
      <c r="AS707">
        <v>21</v>
      </c>
      <c r="AT707">
        <v>21</v>
      </c>
      <c r="AU707">
        <v>21</v>
      </c>
      <c r="AV707">
        <v>18</v>
      </c>
      <c r="AW707">
        <v>18</v>
      </c>
      <c r="AX707">
        <v>18</v>
      </c>
      <c r="AY707">
        <v>18</v>
      </c>
      <c r="AZ707">
        <v>9</v>
      </c>
    </row>
    <row r="708" spans="1:52" ht="16.5" x14ac:dyDescent="0.2">
      <c r="A708" s="74">
        <v>10704</v>
      </c>
      <c r="B708" s="74" t="s">
        <v>2823</v>
      </c>
      <c r="C708" s="74" t="s">
        <v>2106</v>
      </c>
      <c r="D708" s="74">
        <v>15</v>
      </c>
      <c r="E708" s="74">
        <v>15</v>
      </c>
      <c r="F708" s="74">
        <v>15</v>
      </c>
      <c r="G708" s="74">
        <v>15</v>
      </c>
      <c r="H708" s="74">
        <v>15</v>
      </c>
      <c r="I708" s="74">
        <v>15</v>
      </c>
      <c r="J708" s="74">
        <v>15</v>
      </c>
      <c r="K708" s="74">
        <v>15</v>
      </c>
      <c r="L708" s="74">
        <v>15</v>
      </c>
      <c r="M708" s="74">
        <v>15</v>
      </c>
      <c r="N708" s="74">
        <v>15</v>
      </c>
      <c r="O708" s="74">
        <v>21</v>
      </c>
      <c r="P708" s="74">
        <v>21</v>
      </c>
      <c r="Q708" s="74">
        <v>21</v>
      </c>
      <c r="R708" s="74">
        <v>18</v>
      </c>
      <c r="S708" s="74">
        <v>18</v>
      </c>
      <c r="T708" s="74">
        <v>15</v>
      </c>
      <c r="U708" s="74">
        <v>9</v>
      </c>
      <c r="V708" s="74">
        <v>21</v>
      </c>
      <c r="W708" s="74">
        <v>12</v>
      </c>
      <c r="X708" s="74">
        <v>21</v>
      </c>
      <c r="Y708" s="74">
        <v>11</v>
      </c>
      <c r="Z708" s="74">
        <v>12</v>
      </c>
      <c r="AA708" s="74">
        <v>9</v>
      </c>
      <c r="AB708" s="74">
        <v>9</v>
      </c>
      <c r="AC708" s="74">
        <v>21</v>
      </c>
      <c r="AD708" s="74">
        <v>12</v>
      </c>
      <c r="AE708" s="74">
        <v>21</v>
      </c>
      <c r="AF708" s="74">
        <v>12</v>
      </c>
      <c r="AG708" s="74">
        <v>12</v>
      </c>
      <c r="AH708" s="74">
        <v>9</v>
      </c>
      <c r="AI708" s="74">
        <v>18</v>
      </c>
      <c r="AJ708" s="74">
        <v>21</v>
      </c>
      <c r="AK708" s="74">
        <v>21</v>
      </c>
      <c r="AL708" s="74">
        <v>21</v>
      </c>
      <c r="AM708" s="74">
        <v>18</v>
      </c>
      <c r="AN708" s="74">
        <v>18</v>
      </c>
      <c r="AO708">
        <v>18</v>
      </c>
      <c r="AP708">
        <v>18</v>
      </c>
      <c r="AQ708">
        <v>18</v>
      </c>
      <c r="AR708">
        <v>9</v>
      </c>
      <c r="AS708">
        <v>21</v>
      </c>
      <c r="AT708">
        <v>21</v>
      </c>
      <c r="AU708">
        <v>21</v>
      </c>
      <c r="AV708">
        <v>18</v>
      </c>
      <c r="AW708">
        <v>18</v>
      </c>
      <c r="AX708">
        <v>18</v>
      </c>
      <c r="AY708">
        <v>18</v>
      </c>
      <c r="AZ708">
        <v>9</v>
      </c>
    </row>
    <row r="709" spans="1:52" ht="16.5" x14ac:dyDescent="0.2">
      <c r="A709" s="74">
        <v>10705</v>
      </c>
      <c r="B709" s="74" t="s">
        <v>2824</v>
      </c>
      <c r="C709" s="74" t="s">
        <v>2102</v>
      </c>
      <c r="D709" s="74">
        <v>15</v>
      </c>
      <c r="E709" s="74">
        <v>15</v>
      </c>
      <c r="F709" s="74">
        <v>15</v>
      </c>
      <c r="G709" s="74">
        <v>15</v>
      </c>
      <c r="H709" s="74">
        <v>15</v>
      </c>
      <c r="I709" s="74">
        <v>15</v>
      </c>
      <c r="J709" s="74">
        <v>15</v>
      </c>
      <c r="K709" s="74">
        <v>15</v>
      </c>
      <c r="L709" s="74">
        <v>15</v>
      </c>
      <c r="M709" s="74">
        <v>15</v>
      </c>
      <c r="N709" s="74">
        <v>15</v>
      </c>
      <c r="O709" s="74">
        <v>21</v>
      </c>
      <c r="P709" s="74">
        <v>21</v>
      </c>
      <c r="Q709" s="74">
        <v>21</v>
      </c>
      <c r="R709" s="74">
        <v>18</v>
      </c>
      <c r="S709" s="74">
        <v>18</v>
      </c>
      <c r="T709" s="74">
        <v>15</v>
      </c>
      <c r="U709" s="74">
        <v>9</v>
      </c>
      <c r="V709" s="74">
        <v>21</v>
      </c>
      <c r="W709" s="74">
        <v>13</v>
      </c>
      <c r="X709" s="74">
        <v>21</v>
      </c>
      <c r="Y709" s="74">
        <v>11</v>
      </c>
      <c r="Z709" s="74">
        <v>12</v>
      </c>
      <c r="AA709" s="74">
        <v>9</v>
      </c>
      <c r="AB709" s="74">
        <v>9</v>
      </c>
      <c r="AC709" s="74">
        <v>21</v>
      </c>
      <c r="AD709" s="74">
        <v>12</v>
      </c>
      <c r="AE709" s="74">
        <v>21</v>
      </c>
      <c r="AF709" s="74">
        <v>12</v>
      </c>
      <c r="AG709" s="74">
        <v>12</v>
      </c>
      <c r="AH709" s="74">
        <v>9</v>
      </c>
      <c r="AI709" s="74">
        <v>18</v>
      </c>
      <c r="AJ709" s="74">
        <v>21</v>
      </c>
      <c r="AK709" s="74">
        <v>21</v>
      </c>
      <c r="AL709" s="74">
        <v>21</v>
      </c>
      <c r="AM709" s="74">
        <v>18</v>
      </c>
      <c r="AN709" s="74">
        <v>18</v>
      </c>
      <c r="AO709">
        <v>18</v>
      </c>
      <c r="AP709">
        <v>18</v>
      </c>
      <c r="AQ709">
        <v>18</v>
      </c>
      <c r="AR709">
        <v>9</v>
      </c>
      <c r="AS709">
        <v>21</v>
      </c>
      <c r="AT709">
        <v>21</v>
      </c>
      <c r="AU709">
        <v>21</v>
      </c>
      <c r="AV709">
        <v>18</v>
      </c>
      <c r="AW709">
        <v>18</v>
      </c>
      <c r="AX709">
        <v>18</v>
      </c>
      <c r="AY709">
        <v>18</v>
      </c>
      <c r="AZ709">
        <v>9</v>
      </c>
    </row>
    <row r="710" spans="1:52" ht="16.5" x14ac:dyDescent="0.2">
      <c r="A710" s="74">
        <v>10706</v>
      </c>
      <c r="B710" s="74" t="s">
        <v>2825</v>
      </c>
      <c r="C710" s="74" t="s">
        <v>2102</v>
      </c>
      <c r="D710" s="74">
        <v>15</v>
      </c>
      <c r="E710" s="74">
        <v>15</v>
      </c>
      <c r="F710" s="74">
        <v>15</v>
      </c>
      <c r="G710" s="74">
        <v>15</v>
      </c>
      <c r="H710" s="74">
        <v>15</v>
      </c>
      <c r="I710" s="74">
        <v>15</v>
      </c>
      <c r="J710" s="74">
        <v>15</v>
      </c>
      <c r="K710" s="74">
        <v>15</v>
      </c>
      <c r="L710" s="74">
        <v>15</v>
      </c>
      <c r="M710" s="74">
        <v>15</v>
      </c>
      <c r="N710" s="74">
        <v>15</v>
      </c>
      <c r="O710" s="74">
        <v>21</v>
      </c>
      <c r="P710" s="74">
        <v>21</v>
      </c>
      <c r="Q710" s="74">
        <v>21</v>
      </c>
      <c r="R710" s="74">
        <v>18</v>
      </c>
      <c r="S710" s="74">
        <v>18</v>
      </c>
      <c r="T710" s="74">
        <v>15</v>
      </c>
      <c r="U710" s="74">
        <v>9</v>
      </c>
      <c r="V710" s="74">
        <v>21</v>
      </c>
      <c r="W710" s="74">
        <v>14</v>
      </c>
      <c r="X710" s="74">
        <v>21</v>
      </c>
      <c r="Y710" s="74">
        <v>11</v>
      </c>
      <c r="Z710" s="74">
        <v>12</v>
      </c>
      <c r="AA710" s="74">
        <v>9</v>
      </c>
      <c r="AB710" s="74">
        <v>9</v>
      </c>
      <c r="AC710" s="74">
        <v>21</v>
      </c>
      <c r="AD710" s="74">
        <v>12</v>
      </c>
      <c r="AE710" s="74">
        <v>21</v>
      </c>
      <c r="AF710" s="74">
        <v>12</v>
      </c>
      <c r="AG710" s="74">
        <v>12</v>
      </c>
      <c r="AH710" s="74">
        <v>9</v>
      </c>
      <c r="AI710" s="74">
        <v>18</v>
      </c>
      <c r="AJ710" s="74">
        <v>21</v>
      </c>
      <c r="AK710" s="74">
        <v>21</v>
      </c>
      <c r="AL710" s="74">
        <v>21</v>
      </c>
      <c r="AM710" s="74">
        <v>18</v>
      </c>
      <c r="AN710" s="74">
        <v>18</v>
      </c>
      <c r="AO710">
        <v>18</v>
      </c>
      <c r="AP710">
        <v>18</v>
      </c>
      <c r="AQ710">
        <v>18</v>
      </c>
      <c r="AR710">
        <v>9</v>
      </c>
      <c r="AS710">
        <v>21</v>
      </c>
      <c r="AT710">
        <v>21</v>
      </c>
      <c r="AU710">
        <v>21</v>
      </c>
      <c r="AV710">
        <v>18</v>
      </c>
      <c r="AW710">
        <v>18</v>
      </c>
      <c r="AX710">
        <v>18</v>
      </c>
      <c r="AY710">
        <v>18</v>
      </c>
      <c r="AZ710">
        <v>9</v>
      </c>
    </row>
    <row r="711" spans="1:52" ht="16.5" x14ac:dyDescent="0.2">
      <c r="A711" s="74">
        <v>10707</v>
      </c>
      <c r="B711" s="74" t="s">
        <v>2826</v>
      </c>
      <c r="C711" s="74" t="s">
        <v>2102</v>
      </c>
      <c r="D711" s="74">
        <v>15</v>
      </c>
      <c r="E711" s="74">
        <v>15</v>
      </c>
      <c r="F711" s="74">
        <v>15</v>
      </c>
      <c r="G711" s="74">
        <v>15</v>
      </c>
      <c r="H711" s="74">
        <v>15</v>
      </c>
      <c r="I711" s="74">
        <v>15</v>
      </c>
      <c r="J711" s="74">
        <v>15</v>
      </c>
      <c r="K711" s="74">
        <v>15</v>
      </c>
      <c r="L711" s="74">
        <v>15</v>
      </c>
      <c r="M711" s="74">
        <v>15</v>
      </c>
      <c r="N711" s="74">
        <v>15</v>
      </c>
      <c r="O711" s="74">
        <v>21</v>
      </c>
      <c r="P711" s="74">
        <v>21</v>
      </c>
      <c r="Q711" s="74">
        <v>21</v>
      </c>
      <c r="R711" s="74">
        <v>18</v>
      </c>
      <c r="S711" s="74">
        <v>18</v>
      </c>
      <c r="T711" s="74">
        <v>15</v>
      </c>
      <c r="U711" s="74">
        <v>9</v>
      </c>
      <c r="V711" s="74">
        <v>21</v>
      </c>
      <c r="W711" s="74">
        <v>15</v>
      </c>
      <c r="X711" s="74">
        <v>21</v>
      </c>
      <c r="Y711" s="74">
        <v>11</v>
      </c>
      <c r="Z711" s="74">
        <v>12</v>
      </c>
      <c r="AA711" s="74">
        <v>9</v>
      </c>
      <c r="AB711" s="74">
        <v>9</v>
      </c>
      <c r="AC711" s="74">
        <v>21</v>
      </c>
      <c r="AD711" s="74">
        <v>12</v>
      </c>
      <c r="AE711" s="74">
        <v>21</v>
      </c>
      <c r="AF711" s="74">
        <v>12</v>
      </c>
      <c r="AG711" s="74">
        <v>12</v>
      </c>
      <c r="AH711" s="74">
        <v>9</v>
      </c>
      <c r="AI711" s="74">
        <v>18</v>
      </c>
      <c r="AJ711" s="74">
        <v>21</v>
      </c>
      <c r="AK711" s="74">
        <v>21</v>
      </c>
      <c r="AL711" s="74">
        <v>21</v>
      </c>
      <c r="AM711" s="74">
        <v>18</v>
      </c>
      <c r="AN711" s="74">
        <v>18</v>
      </c>
      <c r="AO711">
        <v>18</v>
      </c>
      <c r="AP711">
        <v>18</v>
      </c>
      <c r="AQ711">
        <v>18</v>
      </c>
      <c r="AR711">
        <v>9</v>
      </c>
      <c r="AS711">
        <v>21</v>
      </c>
      <c r="AT711">
        <v>21</v>
      </c>
      <c r="AU711">
        <v>21</v>
      </c>
      <c r="AV711">
        <v>18</v>
      </c>
      <c r="AW711">
        <v>18</v>
      </c>
      <c r="AX711">
        <v>18</v>
      </c>
      <c r="AY711">
        <v>18</v>
      </c>
      <c r="AZ711">
        <v>9</v>
      </c>
    </row>
    <row r="712" spans="1:52" ht="16.5" x14ac:dyDescent="0.2">
      <c r="A712" s="74">
        <v>10708</v>
      </c>
      <c r="B712" s="74" t="s">
        <v>2827</v>
      </c>
      <c r="C712" s="74" t="s">
        <v>2099</v>
      </c>
      <c r="D712" s="74">
        <v>15</v>
      </c>
      <c r="E712" s="74">
        <v>15</v>
      </c>
      <c r="F712" s="74">
        <v>15</v>
      </c>
      <c r="G712" s="74">
        <v>15</v>
      </c>
      <c r="H712" s="74">
        <v>15</v>
      </c>
      <c r="I712" s="74">
        <v>15</v>
      </c>
      <c r="J712" s="74">
        <v>15</v>
      </c>
      <c r="K712" s="74">
        <v>15</v>
      </c>
      <c r="L712" s="74">
        <v>15</v>
      </c>
      <c r="M712" s="74">
        <v>15</v>
      </c>
      <c r="N712" s="74">
        <v>15</v>
      </c>
      <c r="O712" s="74">
        <v>21</v>
      </c>
      <c r="P712" s="74">
        <v>21</v>
      </c>
      <c r="Q712" s="74">
        <v>21</v>
      </c>
      <c r="R712" s="74">
        <v>18</v>
      </c>
      <c r="S712" s="74">
        <v>18</v>
      </c>
      <c r="T712" s="74">
        <v>15</v>
      </c>
      <c r="U712" s="74">
        <v>9</v>
      </c>
      <c r="V712" s="74">
        <v>21</v>
      </c>
      <c r="W712" s="74">
        <v>15</v>
      </c>
      <c r="X712" s="74">
        <v>21</v>
      </c>
      <c r="Y712" s="74">
        <v>12</v>
      </c>
      <c r="Z712" s="74">
        <v>12</v>
      </c>
      <c r="AA712" s="74">
        <v>9</v>
      </c>
      <c r="AB712" s="74">
        <v>9</v>
      </c>
      <c r="AC712" s="74">
        <v>21</v>
      </c>
      <c r="AD712" s="74">
        <v>12</v>
      </c>
      <c r="AE712" s="74">
        <v>21</v>
      </c>
      <c r="AF712" s="74">
        <v>12</v>
      </c>
      <c r="AG712" s="74">
        <v>12</v>
      </c>
      <c r="AH712" s="74">
        <v>9</v>
      </c>
      <c r="AI712" s="74">
        <v>18</v>
      </c>
      <c r="AJ712" s="74">
        <v>21</v>
      </c>
      <c r="AK712" s="74">
        <v>21</v>
      </c>
      <c r="AL712" s="74">
        <v>21</v>
      </c>
      <c r="AM712" s="74">
        <v>18</v>
      </c>
      <c r="AN712" s="74">
        <v>18</v>
      </c>
      <c r="AO712">
        <v>18</v>
      </c>
      <c r="AP712">
        <v>18</v>
      </c>
      <c r="AQ712">
        <v>18</v>
      </c>
      <c r="AR712">
        <v>9</v>
      </c>
      <c r="AS712">
        <v>21</v>
      </c>
      <c r="AT712">
        <v>21</v>
      </c>
      <c r="AU712">
        <v>21</v>
      </c>
      <c r="AV712">
        <v>18</v>
      </c>
      <c r="AW712">
        <v>18</v>
      </c>
      <c r="AX712">
        <v>18</v>
      </c>
      <c r="AY712">
        <v>18</v>
      </c>
      <c r="AZ712">
        <v>9</v>
      </c>
    </row>
    <row r="713" spans="1:52" ht="16.5" x14ac:dyDescent="0.2">
      <c r="A713" s="74">
        <v>10709</v>
      </c>
      <c r="B713" s="74" t="s">
        <v>2828</v>
      </c>
      <c r="C713" s="74" t="s">
        <v>2104</v>
      </c>
      <c r="D713" s="74">
        <v>15</v>
      </c>
      <c r="E713" s="74">
        <v>15</v>
      </c>
      <c r="F713" s="74">
        <v>15</v>
      </c>
      <c r="G713" s="74">
        <v>15</v>
      </c>
      <c r="H713" s="74">
        <v>15</v>
      </c>
      <c r="I713" s="74">
        <v>15</v>
      </c>
      <c r="J713" s="74">
        <v>15</v>
      </c>
      <c r="K713" s="74">
        <v>15</v>
      </c>
      <c r="L713" s="74">
        <v>15</v>
      </c>
      <c r="M713" s="74">
        <v>15</v>
      </c>
      <c r="N713" s="74">
        <v>15</v>
      </c>
      <c r="O713" s="74">
        <v>21</v>
      </c>
      <c r="P713" s="74">
        <v>21</v>
      </c>
      <c r="Q713" s="74">
        <v>21</v>
      </c>
      <c r="R713" s="74">
        <v>18</v>
      </c>
      <c r="S713" s="74">
        <v>18</v>
      </c>
      <c r="T713" s="74">
        <v>15</v>
      </c>
      <c r="U713" s="74">
        <v>9</v>
      </c>
      <c r="V713" s="74">
        <v>21</v>
      </c>
      <c r="W713" s="74">
        <v>15</v>
      </c>
      <c r="X713" s="74">
        <v>21</v>
      </c>
      <c r="Y713" s="74">
        <v>12</v>
      </c>
      <c r="Z713" s="74">
        <v>12</v>
      </c>
      <c r="AA713" s="74">
        <v>9</v>
      </c>
      <c r="AB713" s="74">
        <v>9</v>
      </c>
      <c r="AC713" s="74">
        <v>21</v>
      </c>
      <c r="AD713" s="74">
        <v>13</v>
      </c>
      <c r="AE713" s="74">
        <v>21</v>
      </c>
      <c r="AF713" s="74">
        <v>12</v>
      </c>
      <c r="AG713" s="74">
        <v>12</v>
      </c>
      <c r="AH713" s="74">
        <v>9</v>
      </c>
      <c r="AI713" s="74">
        <v>18</v>
      </c>
      <c r="AJ713" s="74">
        <v>21</v>
      </c>
      <c r="AK713" s="74">
        <v>21</v>
      </c>
      <c r="AL713" s="74">
        <v>21</v>
      </c>
      <c r="AM713" s="74">
        <v>18</v>
      </c>
      <c r="AN713" s="74">
        <v>18</v>
      </c>
      <c r="AO713">
        <v>18</v>
      </c>
      <c r="AP713">
        <v>18</v>
      </c>
      <c r="AQ713">
        <v>18</v>
      </c>
      <c r="AR713">
        <v>9</v>
      </c>
      <c r="AS713">
        <v>21</v>
      </c>
      <c r="AT713">
        <v>21</v>
      </c>
      <c r="AU713">
        <v>21</v>
      </c>
      <c r="AV713">
        <v>18</v>
      </c>
      <c r="AW713">
        <v>18</v>
      </c>
      <c r="AX713">
        <v>18</v>
      </c>
      <c r="AY713">
        <v>18</v>
      </c>
      <c r="AZ713">
        <v>9</v>
      </c>
    </row>
    <row r="714" spans="1:52" ht="16.5" x14ac:dyDescent="0.2">
      <c r="A714" s="74">
        <v>10710</v>
      </c>
      <c r="B714" s="74" t="s">
        <v>2829</v>
      </c>
      <c r="C714" s="74" t="s">
        <v>2104</v>
      </c>
      <c r="D714" s="74">
        <v>15</v>
      </c>
      <c r="E714" s="74">
        <v>15</v>
      </c>
      <c r="F714" s="74">
        <v>15</v>
      </c>
      <c r="G714" s="74">
        <v>15</v>
      </c>
      <c r="H714" s="74">
        <v>15</v>
      </c>
      <c r="I714" s="74">
        <v>15</v>
      </c>
      <c r="J714" s="74">
        <v>15</v>
      </c>
      <c r="K714" s="74">
        <v>15</v>
      </c>
      <c r="L714" s="74">
        <v>15</v>
      </c>
      <c r="M714" s="74">
        <v>15</v>
      </c>
      <c r="N714" s="74">
        <v>15</v>
      </c>
      <c r="O714" s="74">
        <v>21</v>
      </c>
      <c r="P714" s="74">
        <v>21</v>
      </c>
      <c r="Q714" s="74">
        <v>21</v>
      </c>
      <c r="R714" s="74">
        <v>18</v>
      </c>
      <c r="S714" s="74">
        <v>18</v>
      </c>
      <c r="T714" s="74">
        <v>15</v>
      </c>
      <c r="U714" s="74">
        <v>9</v>
      </c>
      <c r="V714" s="74">
        <v>21</v>
      </c>
      <c r="W714" s="74">
        <v>15</v>
      </c>
      <c r="X714" s="74">
        <v>21</v>
      </c>
      <c r="Y714" s="74">
        <v>12</v>
      </c>
      <c r="Z714" s="74">
        <v>12</v>
      </c>
      <c r="AA714" s="74">
        <v>9</v>
      </c>
      <c r="AB714" s="74">
        <v>9</v>
      </c>
      <c r="AC714" s="74">
        <v>21</v>
      </c>
      <c r="AD714" s="74">
        <v>14</v>
      </c>
      <c r="AE714" s="74">
        <v>21</v>
      </c>
      <c r="AF714" s="74">
        <v>12</v>
      </c>
      <c r="AG714" s="74">
        <v>12</v>
      </c>
      <c r="AH714" s="74">
        <v>9</v>
      </c>
      <c r="AI714" s="74">
        <v>18</v>
      </c>
      <c r="AJ714" s="74">
        <v>21</v>
      </c>
      <c r="AK714" s="74">
        <v>21</v>
      </c>
      <c r="AL714" s="74">
        <v>21</v>
      </c>
      <c r="AM714" s="74">
        <v>18</v>
      </c>
      <c r="AN714" s="74">
        <v>18</v>
      </c>
      <c r="AO714">
        <v>18</v>
      </c>
      <c r="AP714">
        <v>18</v>
      </c>
      <c r="AQ714">
        <v>18</v>
      </c>
      <c r="AR714">
        <v>9</v>
      </c>
      <c r="AS714">
        <v>21</v>
      </c>
      <c r="AT714">
        <v>21</v>
      </c>
      <c r="AU714">
        <v>21</v>
      </c>
      <c r="AV714">
        <v>18</v>
      </c>
      <c r="AW714">
        <v>18</v>
      </c>
      <c r="AX714">
        <v>18</v>
      </c>
      <c r="AY714">
        <v>18</v>
      </c>
      <c r="AZ714">
        <v>9</v>
      </c>
    </row>
    <row r="715" spans="1:52" ht="16.5" x14ac:dyDescent="0.2">
      <c r="A715" s="74">
        <v>10711</v>
      </c>
      <c r="B715" s="74" t="s">
        <v>2830</v>
      </c>
      <c r="C715" s="74" t="s">
        <v>2104</v>
      </c>
      <c r="D715" s="74">
        <v>15</v>
      </c>
      <c r="E715" s="74">
        <v>15</v>
      </c>
      <c r="F715" s="74">
        <v>15</v>
      </c>
      <c r="G715" s="74">
        <v>15</v>
      </c>
      <c r="H715" s="74">
        <v>15</v>
      </c>
      <c r="I715" s="74">
        <v>15</v>
      </c>
      <c r="J715" s="74">
        <v>15</v>
      </c>
      <c r="K715" s="74">
        <v>15</v>
      </c>
      <c r="L715" s="74">
        <v>15</v>
      </c>
      <c r="M715" s="74">
        <v>15</v>
      </c>
      <c r="N715" s="74">
        <v>15</v>
      </c>
      <c r="O715" s="74">
        <v>21</v>
      </c>
      <c r="P715" s="74">
        <v>21</v>
      </c>
      <c r="Q715" s="74">
        <v>21</v>
      </c>
      <c r="R715" s="74">
        <v>18</v>
      </c>
      <c r="S715" s="74">
        <v>18</v>
      </c>
      <c r="T715" s="74">
        <v>15</v>
      </c>
      <c r="U715" s="74">
        <v>9</v>
      </c>
      <c r="V715" s="74">
        <v>21</v>
      </c>
      <c r="W715" s="74">
        <v>15</v>
      </c>
      <c r="X715" s="74">
        <v>21</v>
      </c>
      <c r="Y715" s="74">
        <v>12</v>
      </c>
      <c r="Z715" s="74">
        <v>12</v>
      </c>
      <c r="AA715" s="74">
        <v>9</v>
      </c>
      <c r="AB715" s="74">
        <v>9</v>
      </c>
      <c r="AC715" s="74">
        <v>21</v>
      </c>
      <c r="AD715" s="74">
        <v>15</v>
      </c>
      <c r="AE715" s="74">
        <v>21</v>
      </c>
      <c r="AF715" s="74">
        <v>12</v>
      </c>
      <c r="AG715" s="74">
        <v>12</v>
      </c>
      <c r="AH715" s="74">
        <v>9</v>
      </c>
      <c r="AI715" s="74">
        <v>18</v>
      </c>
      <c r="AJ715" s="74">
        <v>21</v>
      </c>
      <c r="AK715" s="74">
        <v>21</v>
      </c>
      <c r="AL715" s="74">
        <v>21</v>
      </c>
      <c r="AM715" s="74">
        <v>18</v>
      </c>
      <c r="AN715" s="74">
        <v>18</v>
      </c>
      <c r="AO715">
        <v>18</v>
      </c>
      <c r="AP715">
        <v>18</v>
      </c>
      <c r="AQ715">
        <v>18</v>
      </c>
      <c r="AR715">
        <v>9</v>
      </c>
      <c r="AS715">
        <v>21</v>
      </c>
      <c r="AT715">
        <v>21</v>
      </c>
      <c r="AU715">
        <v>21</v>
      </c>
      <c r="AV715">
        <v>18</v>
      </c>
      <c r="AW715">
        <v>18</v>
      </c>
      <c r="AX715">
        <v>18</v>
      </c>
      <c r="AY715">
        <v>18</v>
      </c>
      <c r="AZ715">
        <v>9</v>
      </c>
    </row>
    <row r="716" spans="1:52" ht="16.5" x14ac:dyDescent="0.2">
      <c r="A716" s="74">
        <v>10712</v>
      </c>
      <c r="B716" s="74" t="s">
        <v>2831</v>
      </c>
      <c r="C716" s="74" t="s">
        <v>2099</v>
      </c>
      <c r="D716" s="74">
        <v>15</v>
      </c>
      <c r="E716" s="74">
        <v>15</v>
      </c>
      <c r="F716" s="74">
        <v>15</v>
      </c>
      <c r="G716" s="74">
        <v>15</v>
      </c>
      <c r="H716" s="74">
        <v>15</v>
      </c>
      <c r="I716" s="74">
        <v>15</v>
      </c>
      <c r="J716" s="74">
        <v>15</v>
      </c>
      <c r="K716" s="74">
        <v>15</v>
      </c>
      <c r="L716" s="74">
        <v>15</v>
      </c>
      <c r="M716" s="74">
        <v>15</v>
      </c>
      <c r="N716" s="74">
        <v>15</v>
      </c>
      <c r="O716" s="74">
        <v>21</v>
      </c>
      <c r="P716" s="74">
        <v>21</v>
      </c>
      <c r="Q716" s="74">
        <v>21</v>
      </c>
      <c r="R716" s="74">
        <v>18</v>
      </c>
      <c r="S716" s="74">
        <v>18</v>
      </c>
      <c r="T716" s="74">
        <v>15</v>
      </c>
      <c r="U716" s="74">
        <v>9</v>
      </c>
      <c r="V716" s="74">
        <v>21</v>
      </c>
      <c r="W716" s="74">
        <v>15</v>
      </c>
      <c r="X716" s="74">
        <v>21</v>
      </c>
      <c r="Y716" s="74">
        <v>13</v>
      </c>
      <c r="Z716" s="74">
        <v>12</v>
      </c>
      <c r="AA716" s="74">
        <v>9</v>
      </c>
      <c r="AB716" s="74">
        <v>9</v>
      </c>
      <c r="AC716" s="74">
        <v>21</v>
      </c>
      <c r="AD716" s="74">
        <v>15</v>
      </c>
      <c r="AE716" s="74">
        <v>21</v>
      </c>
      <c r="AF716" s="74">
        <v>12</v>
      </c>
      <c r="AG716" s="74">
        <v>12</v>
      </c>
      <c r="AH716" s="74">
        <v>9</v>
      </c>
      <c r="AI716" s="74">
        <v>18</v>
      </c>
      <c r="AJ716" s="74">
        <v>21</v>
      </c>
      <c r="AK716" s="74">
        <v>21</v>
      </c>
      <c r="AL716" s="74">
        <v>21</v>
      </c>
      <c r="AM716" s="74">
        <v>18</v>
      </c>
      <c r="AN716" s="74">
        <v>18</v>
      </c>
      <c r="AO716">
        <v>18</v>
      </c>
      <c r="AP716">
        <v>18</v>
      </c>
      <c r="AQ716">
        <v>18</v>
      </c>
      <c r="AR716">
        <v>9</v>
      </c>
      <c r="AS716">
        <v>21</v>
      </c>
      <c r="AT716">
        <v>21</v>
      </c>
      <c r="AU716">
        <v>21</v>
      </c>
      <c r="AV716">
        <v>18</v>
      </c>
      <c r="AW716">
        <v>18</v>
      </c>
      <c r="AX716">
        <v>18</v>
      </c>
      <c r="AY716">
        <v>18</v>
      </c>
      <c r="AZ716">
        <v>9</v>
      </c>
    </row>
    <row r="717" spans="1:52" ht="16.5" x14ac:dyDescent="0.2">
      <c r="A717" s="74">
        <v>10713</v>
      </c>
      <c r="B717" s="74" t="s">
        <v>2832</v>
      </c>
      <c r="C717" s="74" t="s">
        <v>2099</v>
      </c>
      <c r="D717" s="74">
        <v>15</v>
      </c>
      <c r="E717" s="74">
        <v>15</v>
      </c>
      <c r="F717" s="74">
        <v>15</v>
      </c>
      <c r="G717" s="74">
        <v>15</v>
      </c>
      <c r="H717" s="74">
        <v>15</v>
      </c>
      <c r="I717" s="74">
        <v>15</v>
      </c>
      <c r="J717" s="74">
        <v>15</v>
      </c>
      <c r="K717" s="74">
        <v>15</v>
      </c>
      <c r="L717" s="74">
        <v>15</v>
      </c>
      <c r="M717" s="74">
        <v>15</v>
      </c>
      <c r="N717" s="74">
        <v>15</v>
      </c>
      <c r="O717" s="74">
        <v>21</v>
      </c>
      <c r="P717" s="74">
        <v>21</v>
      </c>
      <c r="Q717" s="74">
        <v>21</v>
      </c>
      <c r="R717" s="74">
        <v>18</v>
      </c>
      <c r="S717" s="74">
        <v>18</v>
      </c>
      <c r="T717" s="74">
        <v>15</v>
      </c>
      <c r="U717" s="74">
        <v>9</v>
      </c>
      <c r="V717" s="74">
        <v>21</v>
      </c>
      <c r="W717" s="74">
        <v>15</v>
      </c>
      <c r="X717" s="74">
        <v>21</v>
      </c>
      <c r="Y717" s="74">
        <v>14</v>
      </c>
      <c r="Z717" s="74">
        <v>12</v>
      </c>
      <c r="AA717" s="74">
        <v>9</v>
      </c>
      <c r="AB717" s="74">
        <v>9</v>
      </c>
      <c r="AC717" s="74">
        <v>21</v>
      </c>
      <c r="AD717" s="74">
        <v>15</v>
      </c>
      <c r="AE717" s="74">
        <v>21</v>
      </c>
      <c r="AF717" s="74">
        <v>12</v>
      </c>
      <c r="AG717" s="74">
        <v>12</v>
      </c>
      <c r="AH717" s="74">
        <v>9</v>
      </c>
      <c r="AI717" s="74">
        <v>18</v>
      </c>
      <c r="AJ717" s="74">
        <v>21</v>
      </c>
      <c r="AK717" s="74">
        <v>21</v>
      </c>
      <c r="AL717" s="74">
        <v>21</v>
      </c>
      <c r="AM717" s="74">
        <v>18</v>
      </c>
      <c r="AN717" s="74">
        <v>18</v>
      </c>
      <c r="AO717">
        <v>18</v>
      </c>
      <c r="AP717">
        <v>18</v>
      </c>
      <c r="AQ717">
        <v>18</v>
      </c>
      <c r="AR717">
        <v>9</v>
      </c>
      <c r="AS717">
        <v>21</v>
      </c>
      <c r="AT717">
        <v>21</v>
      </c>
      <c r="AU717">
        <v>21</v>
      </c>
      <c r="AV717">
        <v>18</v>
      </c>
      <c r="AW717">
        <v>18</v>
      </c>
      <c r="AX717">
        <v>18</v>
      </c>
      <c r="AY717">
        <v>18</v>
      </c>
      <c r="AZ717">
        <v>9</v>
      </c>
    </row>
    <row r="718" spans="1:52" ht="16.5" x14ac:dyDescent="0.2">
      <c r="A718" s="74">
        <v>10714</v>
      </c>
      <c r="B718" s="74" t="s">
        <v>2833</v>
      </c>
      <c r="C718" s="74" t="s">
        <v>2099</v>
      </c>
      <c r="D718" s="74">
        <v>15</v>
      </c>
      <c r="E718" s="74">
        <v>15</v>
      </c>
      <c r="F718" s="74">
        <v>15</v>
      </c>
      <c r="G718" s="74">
        <v>15</v>
      </c>
      <c r="H718" s="74">
        <v>15</v>
      </c>
      <c r="I718" s="74">
        <v>15</v>
      </c>
      <c r="J718" s="74">
        <v>15</v>
      </c>
      <c r="K718" s="74">
        <v>15</v>
      </c>
      <c r="L718" s="74">
        <v>15</v>
      </c>
      <c r="M718" s="74">
        <v>15</v>
      </c>
      <c r="N718" s="74">
        <v>15</v>
      </c>
      <c r="O718" s="74">
        <v>21</v>
      </c>
      <c r="P718" s="74">
        <v>21</v>
      </c>
      <c r="Q718" s="74">
        <v>21</v>
      </c>
      <c r="R718" s="74">
        <v>18</v>
      </c>
      <c r="S718" s="74">
        <v>18</v>
      </c>
      <c r="T718" s="74">
        <v>15</v>
      </c>
      <c r="U718" s="74">
        <v>9</v>
      </c>
      <c r="V718" s="74">
        <v>21</v>
      </c>
      <c r="W718" s="74">
        <v>15</v>
      </c>
      <c r="X718" s="74">
        <v>21</v>
      </c>
      <c r="Y718" s="74">
        <v>15</v>
      </c>
      <c r="Z718" s="74">
        <v>12</v>
      </c>
      <c r="AA718" s="74">
        <v>9</v>
      </c>
      <c r="AB718" s="74">
        <v>9</v>
      </c>
      <c r="AC718" s="74">
        <v>21</v>
      </c>
      <c r="AD718" s="74">
        <v>15</v>
      </c>
      <c r="AE718" s="74">
        <v>21</v>
      </c>
      <c r="AF718" s="74">
        <v>12</v>
      </c>
      <c r="AG718" s="74">
        <v>12</v>
      </c>
      <c r="AH718" s="74">
        <v>9</v>
      </c>
      <c r="AI718" s="74">
        <v>18</v>
      </c>
      <c r="AJ718" s="74">
        <v>21</v>
      </c>
      <c r="AK718" s="74">
        <v>21</v>
      </c>
      <c r="AL718" s="74">
        <v>21</v>
      </c>
      <c r="AM718" s="74">
        <v>18</v>
      </c>
      <c r="AN718" s="74">
        <v>18</v>
      </c>
      <c r="AO718">
        <v>18</v>
      </c>
      <c r="AP718">
        <v>18</v>
      </c>
      <c r="AQ718">
        <v>18</v>
      </c>
      <c r="AR718">
        <v>9</v>
      </c>
      <c r="AS718">
        <v>21</v>
      </c>
      <c r="AT718">
        <v>21</v>
      </c>
      <c r="AU718">
        <v>21</v>
      </c>
      <c r="AV718">
        <v>18</v>
      </c>
      <c r="AW718">
        <v>18</v>
      </c>
      <c r="AX718">
        <v>18</v>
      </c>
      <c r="AY718">
        <v>18</v>
      </c>
      <c r="AZ718">
        <v>9</v>
      </c>
    </row>
    <row r="719" spans="1:52" ht="16.5" x14ac:dyDescent="0.2">
      <c r="A719" s="74">
        <v>10715</v>
      </c>
      <c r="B719" s="74" t="s">
        <v>2834</v>
      </c>
      <c r="C719" s="74" t="s">
        <v>2102</v>
      </c>
      <c r="D719" s="74">
        <v>15</v>
      </c>
      <c r="E719" s="74">
        <v>15</v>
      </c>
      <c r="F719" s="74">
        <v>15</v>
      </c>
      <c r="G719" s="74">
        <v>15</v>
      </c>
      <c r="H719" s="74">
        <v>15</v>
      </c>
      <c r="I719" s="74">
        <v>15</v>
      </c>
      <c r="J719" s="74">
        <v>15</v>
      </c>
      <c r="K719" s="74">
        <v>15</v>
      </c>
      <c r="L719" s="74">
        <v>15</v>
      </c>
      <c r="M719" s="74">
        <v>15</v>
      </c>
      <c r="N719" s="74">
        <v>15</v>
      </c>
      <c r="O719" s="74">
        <v>21</v>
      </c>
      <c r="P719" s="74">
        <v>21</v>
      </c>
      <c r="Q719" s="74">
        <v>21</v>
      </c>
      <c r="R719" s="74">
        <v>18</v>
      </c>
      <c r="S719" s="74">
        <v>18</v>
      </c>
      <c r="T719" s="74">
        <v>15</v>
      </c>
      <c r="U719" s="74">
        <v>9</v>
      </c>
      <c r="V719" s="74">
        <v>21</v>
      </c>
      <c r="W719" s="74">
        <v>16</v>
      </c>
      <c r="X719" s="74">
        <v>21</v>
      </c>
      <c r="Y719" s="74">
        <v>15</v>
      </c>
      <c r="Z719" s="74">
        <v>12</v>
      </c>
      <c r="AA719" s="74">
        <v>9</v>
      </c>
      <c r="AB719" s="74">
        <v>9</v>
      </c>
      <c r="AC719" s="74">
        <v>21</v>
      </c>
      <c r="AD719" s="74">
        <v>15</v>
      </c>
      <c r="AE719" s="74">
        <v>21</v>
      </c>
      <c r="AF719" s="74">
        <v>12</v>
      </c>
      <c r="AG719" s="74">
        <v>12</v>
      </c>
      <c r="AH719" s="74">
        <v>9</v>
      </c>
      <c r="AI719" s="74">
        <v>18</v>
      </c>
      <c r="AJ719" s="74">
        <v>21</v>
      </c>
      <c r="AK719" s="74">
        <v>21</v>
      </c>
      <c r="AL719" s="74">
        <v>21</v>
      </c>
      <c r="AM719" s="74">
        <v>18</v>
      </c>
      <c r="AN719" s="74">
        <v>18</v>
      </c>
      <c r="AO719">
        <v>18</v>
      </c>
      <c r="AP719">
        <v>18</v>
      </c>
      <c r="AQ719">
        <v>18</v>
      </c>
      <c r="AR719">
        <v>9</v>
      </c>
      <c r="AS719">
        <v>21</v>
      </c>
      <c r="AT719">
        <v>21</v>
      </c>
      <c r="AU719">
        <v>21</v>
      </c>
      <c r="AV719">
        <v>18</v>
      </c>
      <c r="AW719">
        <v>18</v>
      </c>
      <c r="AX719">
        <v>18</v>
      </c>
      <c r="AY719">
        <v>18</v>
      </c>
      <c r="AZ719">
        <v>9</v>
      </c>
    </row>
    <row r="720" spans="1:52" ht="16.5" x14ac:dyDescent="0.2">
      <c r="A720" s="74">
        <v>10716</v>
      </c>
      <c r="B720" s="74" t="s">
        <v>2835</v>
      </c>
      <c r="C720" s="74" t="s">
        <v>2106</v>
      </c>
      <c r="D720" s="74">
        <v>15</v>
      </c>
      <c r="E720" s="74">
        <v>15</v>
      </c>
      <c r="F720" s="74">
        <v>15</v>
      </c>
      <c r="G720" s="74">
        <v>15</v>
      </c>
      <c r="H720" s="74">
        <v>15</v>
      </c>
      <c r="I720" s="74">
        <v>15</v>
      </c>
      <c r="J720" s="74">
        <v>15</v>
      </c>
      <c r="K720" s="74">
        <v>15</v>
      </c>
      <c r="L720" s="74">
        <v>15</v>
      </c>
      <c r="M720" s="74">
        <v>15</v>
      </c>
      <c r="N720" s="74">
        <v>15</v>
      </c>
      <c r="O720" s="74">
        <v>21</v>
      </c>
      <c r="P720" s="74">
        <v>21</v>
      </c>
      <c r="Q720" s="74">
        <v>21</v>
      </c>
      <c r="R720" s="74">
        <v>18</v>
      </c>
      <c r="S720" s="74">
        <v>18</v>
      </c>
      <c r="T720" s="74">
        <v>15</v>
      </c>
      <c r="U720" s="74">
        <v>9</v>
      </c>
      <c r="V720" s="74">
        <v>21</v>
      </c>
      <c r="W720" s="74">
        <v>16</v>
      </c>
      <c r="X720" s="74">
        <v>21</v>
      </c>
      <c r="Y720" s="74">
        <v>15</v>
      </c>
      <c r="Z720" s="74">
        <v>12</v>
      </c>
      <c r="AA720" s="74">
        <v>9</v>
      </c>
      <c r="AB720" s="74">
        <v>9</v>
      </c>
      <c r="AC720" s="74">
        <v>21</v>
      </c>
      <c r="AD720" s="74">
        <v>15</v>
      </c>
      <c r="AE720" s="74">
        <v>21</v>
      </c>
      <c r="AF720" s="74">
        <v>13</v>
      </c>
      <c r="AG720" s="74">
        <v>12</v>
      </c>
      <c r="AH720" s="74">
        <v>9</v>
      </c>
      <c r="AI720" s="74">
        <v>18</v>
      </c>
      <c r="AJ720" s="74">
        <v>21</v>
      </c>
      <c r="AK720" s="74">
        <v>21</v>
      </c>
      <c r="AL720" s="74">
        <v>21</v>
      </c>
      <c r="AM720" s="74">
        <v>18</v>
      </c>
      <c r="AN720" s="74">
        <v>18</v>
      </c>
      <c r="AO720">
        <v>18</v>
      </c>
      <c r="AP720">
        <v>18</v>
      </c>
      <c r="AQ720">
        <v>18</v>
      </c>
      <c r="AR720">
        <v>9</v>
      </c>
      <c r="AS720">
        <v>21</v>
      </c>
      <c r="AT720">
        <v>21</v>
      </c>
      <c r="AU720">
        <v>21</v>
      </c>
      <c r="AV720">
        <v>18</v>
      </c>
      <c r="AW720">
        <v>18</v>
      </c>
      <c r="AX720">
        <v>18</v>
      </c>
      <c r="AY720">
        <v>18</v>
      </c>
      <c r="AZ720">
        <v>9</v>
      </c>
    </row>
    <row r="721" spans="1:52" ht="16.5" x14ac:dyDescent="0.2">
      <c r="A721" s="74">
        <v>10717</v>
      </c>
      <c r="B721" s="74" t="s">
        <v>2836</v>
      </c>
      <c r="C721" s="74" t="s">
        <v>2106</v>
      </c>
      <c r="D721" s="74">
        <v>15</v>
      </c>
      <c r="E721" s="74">
        <v>15</v>
      </c>
      <c r="F721" s="74">
        <v>15</v>
      </c>
      <c r="G721" s="74">
        <v>15</v>
      </c>
      <c r="H721" s="74">
        <v>15</v>
      </c>
      <c r="I721" s="74">
        <v>15</v>
      </c>
      <c r="J721" s="74">
        <v>15</v>
      </c>
      <c r="K721" s="74">
        <v>15</v>
      </c>
      <c r="L721" s="74">
        <v>15</v>
      </c>
      <c r="M721" s="74">
        <v>15</v>
      </c>
      <c r="N721" s="74">
        <v>15</v>
      </c>
      <c r="O721" s="74">
        <v>21</v>
      </c>
      <c r="P721" s="74">
        <v>21</v>
      </c>
      <c r="Q721" s="74">
        <v>21</v>
      </c>
      <c r="R721" s="74">
        <v>18</v>
      </c>
      <c r="S721" s="74">
        <v>18</v>
      </c>
      <c r="T721" s="74">
        <v>15</v>
      </c>
      <c r="U721" s="74">
        <v>9</v>
      </c>
      <c r="V721" s="74">
        <v>21</v>
      </c>
      <c r="W721" s="74">
        <v>16</v>
      </c>
      <c r="X721" s="74">
        <v>21</v>
      </c>
      <c r="Y721" s="74">
        <v>15</v>
      </c>
      <c r="Z721" s="74">
        <v>12</v>
      </c>
      <c r="AA721" s="74">
        <v>9</v>
      </c>
      <c r="AB721" s="74">
        <v>9</v>
      </c>
      <c r="AC721" s="74">
        <v>21</v>
      </c>
      <c r="AD721" s="74">
        <v>15</v>
      </c>
      <c r="AE721" s="74">
        <v>21</v>
      </c>
      <c r="AF721" s="74">
        <v>14</v>
      </c>
      <c r="AG721" s="74">
        <v>12</v>
      </c>
      <c r="AH721" s="74">
        <v>9</v>
      </c>
      <c r="AI721" s="74">
        <v>18</v>
      </c>
      <c r="AJ721" s="74">
        <v>21</v>
      </c>
      <c r="AK721" s="74">
        <v>21</v>
      </c>
      <c r="AL721" s="74">
        <v>21</v>
      </c>
      <c r="AM721" s="74">
        <v>18</v>
      </c>
      <c r="AN721" s="74">
        <v>18</v>
      </c>
      <c r="AO721">
        <v>18</v>
      </c>
      <c r="AP721">
        <v>18</v>
      </c>
      <c r="AQ721">
        <v>18</v>
      </c>
      <c r="AR721">
        <v>9</v>
      </c>
      <c r="AS721">
        <v>21</v>
      </c>
      <c r="AT721">
        <v>21</v>
      </c>
      <c r="AU721">
        <v>21</v>
      </c>
      <c r="AV721">
        <v>18</v>
      </c>
      <c r="AW721">
        <v>18</v>
      </c>
      <c r="AX721">
        <v>18</v>
      </c>
      <c r="AY721">
        <v>18</v>
      </c>
      <c r="AZ721">
        <v>9</v>
      </c>
    </row>
    <row r="722" spans="1:52" ht="16.5" x14ac:dyDescent="0.2">
      <c r="A722" s="74">
        <v>10718</v>
      </c>
      <c r="B722" s="74" t="s">
        <v>2837</v>
      </c>
      <c r="C722" s="74" t="s">
        <v>2106</v>
      </c>
      <c r="D722" s="74">
        <v>15</v>
      </c>
      <c r="E722" s="74">
        <v>15</v>
      </c>
      <c r="F722" s="74">
        <v>15</v>
      </c>
      <c r="G722" s="74">
        <v>15</v>
      </c>
      <c r="H722" s="74">
        <v>15</v>
      </c>
      <c r="I722" s="74">
        <v>15</v>
      </c>
      <c r="J722" s="74">
        <v>15</v>
      </c>
      <c r="K722" s="74">
        <v>15</v>
      </c>
      <c r="L722" s="74">
        <v>15</v>
      </c>
      <c r="M722" s="74">
        <v>15</v>
      </c>
      <c r="N722" s="74">
        <v>15</v>
      </c>
      <c r="O722" s="74">
        <v>21</v>
      </c>
      <c r="P722" s="74">
        <v>21</v>
      </c>
      <c r="Q722" s="74">
        <v>21</v>
      </c>
      <c r="R722" s="74">
        <v>18</v>
      </c>
      <c r="S722" s="74">
        <v>18</v>
      </c>
      <c r="T722" s="74">
        <v>15</v>
      </c>
      <c r="U722" s="74">
        <v>9</v>
      </c>
      <c r="V722" s="74">
        <v>21</v>
      </c>
      <c r="W722" s="74">
        <v>16</v>
      </c>
      <c r="X722" s="74">
        <v>21</v>
      </c>
      <c r="Y722" s="74">
        <v>15</v>
      </c>
      <c r="Z722" s="74">
        <v>12</v>
      </c>
      <c r="AA722" s="74">
        <v>9</v>
      </c>
      <c r="AB722" s="74">
        <v>9</v>
      </c>
      <c r="AC722" s="74">
        <v>21</v>
      </c>
      <c r="AD722" s="74">
        <v>15</v>
      </c>
      <c r="AE722" s="74">
        <v>21</v>
      </c>
      <c r="AF722" s="74">
        <v>15</v>
      </c>
      <c r="AG722" s="74">
        <v>12</v>
      </c>
      <c r="AH722" s="74">
        <v>9</v>
      </c>
      <c r="AI722" s="74">
        <v>18</v>
      </c>
      <c r="AJ722" s="74">
        <v>21</v>
      </c>
      <c r="AK722" s="74">
        <v>21</v>
      </c>
      <c r="AL722" s="74">
        <v>21</v>
      </c>
      <c r="AM722" s="74">
        <v>18</v>
      </c>
      <c r="AN722" s="74">
        <v>18</v>
      </c>
      <c r="AO722">
        <v>18</v>
      </c>
      <c r="AP722">
        <v>18</v>
      </c>
      <c r="AQ722">
        <v>18</v>
      </c>
      <c r="AR722">
        <v>9</v>
      </c>
      <c r="AS722">
        <v>21</v>
      </c>
      <c r="AT722">
        <v>21</v>
      </c>
      <c r="AU722">
        <v>21</v>
      </c>
      <c r="AV722">
        <v>18</v>
      </c>
      <c r="AW722">
        <v>18</v>
      </c>
      <c r="AX722">
        <v>18</v>
      </c>
      <c r="AY722">
        <v>18</v>
      </c>
      <c r="AZ722">
        <v>9</v>
      </c>
    </row>
    <row r="723" spans="1:52" ht="16.5" x14ac:dyDescent="0.2">
      <c r="A723" s="74">
        <v>10719</v>
      </c>
      <c r="B723" s="74" t="s">
        <v>2838</v>
      </c>
      <c r="C723" s="74" t="s">
        <v>3490</v>
      </c>
      <c r="D723" s="74">
        <v>15</v>
      </c>
      <c r="E723" s="74">
        <v>15</v>
      </c>
      <c r="F723" s="74">
        <v>15</v>
      </c>
      <c r="G723" s="74">
        <v>15</v>
      </c>
      <c r="H723" s="74">
        <v>15</v>
      </c>
      <c r="I723" s="74">
        <v>15</v>
      </c>
      <c r="J723" s="74">
        <v>15</v>
      </c>
      <c r="K723" s="74">
        <v>15</v>
      </c>
      <c r="L723" s="74">
        <v>15</v>
      </c>
      <c r="M723" s="74">
        <v>15</v>
      </c>
      <c r="N723" s="74">
        <v>15</v>
      </c>
      <c r="O723" s="74">
        <v>21</v>
      </c>
      <c r="P723" s="74">
        <v>21</v>
      </c>
      <c r="Q723" s="74">
        <v>21</v>
      </c>
      <c r="R723" s="74">
        <v>18</v>
      </c>
      <c r="S723" s="74">
        <v>18</v>
      </c>
      <c r="T723" s="74">
        <v>15</v>
      </c>
      <c r="U723" s="74">
        <v>9</v>
      </c>
      <c r="V723" s="74">
        <v>21</v>
      </c>
      <c r="W723" s="74">
        <v>16</v>
      </c>
      <c r="X723" s="74">
        <v>21</v>
      </c>
      <c r="Y723" s="74">
        <v>15</v>
      </c>
      <c r="Z723" s="74">
        <v>13</v>
      </c>
      <c r="AA723" s="74">
        <v>9</v>
      </c>
      <c r="AB723" s="74">
        <v>9</v>
      </c>
      <c r="AC723" s="74">
        <v>21</v>
      </c>
      <c r="AD723" s="74">
        <v>15</v>
      </c>
      <c r="AE723" s="74">
        <v>21</v>
      </c>
      <c r="AF723" s="74">
        <v>15</v>
      </c>
      <c r="AG723" s="74">
        <v>12</v>
      </c>
      <c r="AH723" s="74">
        <v>9</v>
      </c>
      <c r="AI723" s="74">
        <v>18</v>
      </c>
      <c r="AJ723" s="74">
        <v>21</v>
      </c>
      <c r="AK723" s="74">
        <v>21</v>
      </c>
      <c r="AL723" s="74">
        <v>21</v>
      </c>
      <c r="AM723" s="74">
        <v>18</v>
      </c>
      <c r="AN723" s="74">
        <v>18</v>
      </c>
      <c r="AO723">
        <v>18</v>
      </c>
      <c r="AP723">
        <v>18</v>
      </c>
      <c r="AQ723">
        <v>18</v>
      </c>
      <c r="AR723">
        <v>9</v>
      </c>
      <c r="AS723">
        <v>21</v>
      </c>
      <c r="AT723">
        <v>21</v>
      </c>
      <c r="AU723">
        <v>21</v>
      </c>
      <c r="AV723">
        <v>18</v>
      </c>
      <c r="AW723">
        <v>18</v>
      </c>
      <c r="AX723">
        <v>18</v>
      </c>
      <c r="AY723">
        <v>18</v>
      </c>
      <c r="AZ723">
        <v>9</v>
      </c>
    </row>
    <row r="724" spans="1:52" ht="16.5" x14ac:dyDescent="0.2">
      <c r="A724" s="74">
        <v>10720</v>
      </c>
      <c r="B724" s="74" t="s">
        <v>2839</v>
      </c>
      <c r="C724" s="74" t="s">
        <v>3490</v>
      </c>
      <c r="D724" s="74">
        <v>15</v>
      </c>
      <c r="E724" s="74">
        <v>15</v>
      </c>
      <c r="F724" s="74">
        <v>15</v>
      </c>
      <c r="G724" s="74">
        <v>15</v>
      </c>
      <c r="H724" s="74">
        <v>15</v>
      </c>
      <c r="I724" s="74">
        <v>15</v>
      </c>
      <c r="J724" s="74">
        <v>15</v>
      </c>
      <c r="K724" s="74">
        <v>15</v>
      </c>
      <c r="L724" s="74">
        <v>15</v>
      </c>
      <c r="M724" s="74">
        <v>15</v>
      </c>
      <c r="N724" s="74">
        <v>15</v>
      </c>
      <c r="O724" s="74">
        <v>21</v>
      </c>
      <c r="P724" s="74">
        <v>21</v>
      </c>
      <c r="Q724" s="74">
        <v>21</v>
      </c>
      <c r="R724" s="74">
        <v>18</v>
      </c>
      <c r="S724" s="74">
        <v>18</v>
      </c>
      <c r="T724" s="74">
        <v>15</v>
      </c>
      <c r="U724" s="74">
        <v>9</v>
      </c>
      <c r="V724" s="74">
        <v>21</v>
      </c>
      <c r="W724" s="74">
        <v>16</v>
      </c>
      <c r="X724" s="74">
        <v>21</v>
      </c>
      <c r="Y724" s="74">
        <v>15</v>
      </c>
      <c r="Z724" s="74">
        <v>14</v>
      </c>
      <c r="AA724" s="74">
        <v>9</v>
      </c>
      <c r="AB724" s="74">
        <v>9</v>
      </c>
      <c r="AC724" s="74">
        <v>21</v>
      </c>
      <c r="AD724" s="74">
        <v>15</v>
      </c>
      <c r="AE724" s="74">
        <v>21</v>
      </c>
      <c r="AF724" s="74">
        <v>15</v>
      </c>
      <c r="AG724" s="74">
        <v>12</v>
      </c>
      <c r="AH724" s="74">
        <v>9</v>
      </c>
      <c r="AI724" s="74">
        <v>18</v>
      </c>
      <c r="AJ724" s="74">
        <v>21</v>
      </c>
      <c r="AK724" s="74">
        <v>21</v>
      </c>
      <c r="AL724" s="74">
        <v>21</v>
      </c>
      <c r="AM724" s="74">
        <v>18</v>
      </c>
      <c r="AN724" s="74">
        <v>18</v>
      </c>
      <c r="AO724">
        <v>18</v>
      </c>
      <c r="AP724">
        <v>18</v>
      </c>
      <c r="AQ724">
        <v>18</v>
      </c>
      <c r="AR724">
        <v>9</v>
      </c>
      <c r="AS724">
        <v>21</v>
      </c>
      <c r="AT724">
        <v>21</v>
      </c>
      <c r="AU724">
        <v>21</v>
      </c>
      <c r="AV724">
        <v>18</v>
      </c>
      <c r="AW724">
        <v>18</v>
      </c>
      <c r="AX724">
        <v>18</v>
      </c>
      <c r="AY724">
        <v>18</v>
      </c>
      <c r="AZ724">
        <v>9</v>
      </c>
    </row>
    <row r="725" spans="1:52" ht="16.5" x14ac:dyDescent="0.2">
      <c r="A725" s="74">
        <v>10721</v>
      </c>
      <c r="B725" s="74" t="s">
        <v>2840</v>
      </c>
      <c r="C725" s="74" t="s">
        <v>3490</v>
      </c>
      <c r="D725" s="74">
        <v>15</v>
      </c>
      <c r="E725" s="74">
        <v>15</v>
      </c>
      <c r="F725" s="74">
        <v>15</v>
      </c>
      <c r="G725" s="74">
        <v>15</v>
      </c>
      <c r="H725" s="74">
        <v>15</v>
      </c>
      <c r="I725" s="74">
        <v>15</v>
      </c>
      <c r="J725" s="74">
        <v>15</v>
      </c>
      <c r="K725" s="74">
        <v>15</v>
      </c>
      <c r="L725" s="74">
        <v>15</v>
      </c>
      <c r="M725" s="74">
        <v>15</v>
      </c>
      <c r="N725" s="74">
        <v>15</v>
      </c>
      <c r="O725" s="74">
        <v>21</v>
      </c>
      <c r="P725" s="74">
        <v>21</v>
      </c>
      <c r="Q725" s="74">
        <v>21</v>
      </c>
      <c r="R725" s="74">
        <v>18</v>
      </c>
      <c r="S725" s="74">
        <v>18</v>
      </c>
      <c r="T725" s="74">
        <v>15</v>
      </c>
      <c r="U725" s="74">
        <v>9</v>
      </c>
      <c r="V725" s="74">
        <v>21</v>
      </c>
      <c r="W725" s="74">
        <v>16</v>
      </c>
      <c r="X725" s="74">
        <v>21</v>
      </c>
      <c r="Y725" s="74">
        <v>15</v>
      </c>
      <c r="Z725" s="74">
        <v>15</v>
      </c>
      <c r="AA725" s="74">
        <v>9</v>
      </c>
      <c r="AB725" s="74">
        <v>9</v>
      </c>
      <c r="AC725" s="74">
        <v>21</v>
      </c>
      <c r="AD725" s="74">
        <v>15</v>
      </c>
      <c r="AE725" s="74">
        <v>21</v>
      </c>
      <c r="AF725" s="74">
        <v>15</v>
      </c>
      <c r="AG725" s="74">
        <v>12</v>
      </c>
      <c r="AH725" s="74">
        <v>9</v>
      </c>
      <c r="AI725" s="74">
        <v>18</v>
      </c>
      <c r="AJ725" s="74">
        <v>21</v>
      </c>
      <c r="AK725" s="74">
        <v>21</v>
      </c>
      <c r="AL725" s="74">
        <v>21</v>
      </c>
      <c r="AM725" s="74">
        <v>18</v>
      </c>
      <c r="AN725" s="74">
        <v>18</v>
      </c>
      <c r="AO725">
        <v>18</v>
      </c>
      <c r="AP725">
        <v>18</v>
      </c>
      <c r="AQ725">
        <v>18</v>
      </c>
      <c r="AR725">
        <v>9</v>
      </c>
      <c r="AS725">
        <v>21</v>
      </c>
      <c r="AT725">
        <v>21</v>
      </c>
      <c r="AU725">
        <v>21</v>
      </c>
      <c r="AV725">
        <v>18</v>
      </c>
      <c r="AW725">
        <v>18</v>
      </c>
      <c r="AX725">
        <v>18</v>
      </c>
      <c r="AY725">
        <v>18</v>
      </c>
      <c r="AZ725">
        <v>9</v>
      </c>
    </row>
    <row r="726" spans="1:52" ht="16.5" x14ac:dyDescent="0.2">
      <c r="A726" s="74">
        <v>10722</v>
      </c>
      <c r="B726" s="74" t="s">
        <v>2841</v>
      </c>
      <c r="C726" s="74" t="s">
        <v>2107</v>
      </c>
      <c r="D726" s="74">
        <v>15</v>
      </c>
      <c r="E726" s="74">
        <v>15</v>
      </c>
      <c r="F726" s="74">
        <v>15</v>
      </c>
      <c r="G726" s="74">
        <v>15</v>
      </c>
      <c r="H726" s="74">
        <v>15</v>
      </c>
      <c r="I726" s="74">
        <v>15</v>
      </c>
      <c r="J726" s="74">
        <v>15</v>
      </c>
      <c r="K726" s="74">
        <v>15</v>
      </c>
      <c r="L726" s="74">
        <v>15</v>
      </c>
      <c r="M726" s="74">
        <v>15</v>
      </c>
      <c r="N726" s="74">
        <v>15</v>
      </c>
      <c r="O726" s="74">
        <v>21</v>
      </c>
      <c r="P726" s="74">
        <v>21</v>
      </c>
      <c r="Q726" s="74">
        <v>21</v>
      </c>
      <c r="R726" s="74">
        <v>18</v>
      </c>
      <c r="S726" s="74">
        <v>18</v>
      </c>
      <c r="T726" s="74">
        <v>15</v>
      </c>
      <c r="U726" s="74">
        <v>9</v>
      </c>
      <c r="V726" s="74">
        <v>21</v>
      </c>
      <c r="W726" s="74">
        <v>16</v>
      </c>
      <c r="X726" s="74">
        <v>21</v>
      </c>
      <c r="Y726" s="74">
        <v>15</v>
      </c>
      <c r="Z726" s="74">
        <v>15</v>
      </c>
      <c r="AA726" s="74">
        <v>9</v>
      </c>
      <c r="AB726" s="74">
        <v>9</v>
      </c>
      <c r="AC726" s="74">
        <v>21</v>
      </c>
      <c r="AD726" s="74">
        <v>15</v>
      </c>
      <c r="AE726" s="74">
        <v>21</v>
      </c>
      <c r="AF726" s="74">
        <v>15</v>
      </c>
      <c r="AG726" s="74">
        <v>13</v>
      </c>
      <c r="AH726" s="74">
        <v>9</v>
      </c>
      <c r="AI726" s="74">
        <v>18</v>
      </c>
      <c r="AJ726" s="74">
        <v>21</v>
      </c>
      <c r="AK726" s="74">
        <v>21</v>
      </c>
      <c r="AL726" s="74">
        <v>21</v>
      </c>
      <c r="AM726" s="74">
        <v>18</v>
      </c>
      <c r="AN726" s="74">
        <v>18</v>
      </c>
      <c r="AO726">
        <v>18</v>
      </c>
      <c r="AP726">
        <v>18</v>
      </c>
      <c r="AQ726">
        <v>18</v>
      </c>
      <c r="AR726">
        <v>9</v>
      </c>
      <c r="AS726">
        <v>21</v>
      </c>
      <c r="AT726">
        <v>21</v>
      </c>
      <c r="AU726">
        <v>21</v>
      </c>
      <c r="AV726">
        <v>18</v>
      </c>
      <c r="AW726">
        <v>18</v>
      </c>
      <c r="AX726">
        <v>18</v>
      </c>
      <c r="AY726">
        <v>18</v>
      </c>
      <c r="AZ726">
        <v>9</v>
      </c>
    </row>
    <row r="727" spans="1:52" ht="16.5" x14ac:dyDescent="0.2">
      <c r="A727" s="74">
        <v>10723</v>
      </c>
      <c r="B727" s="74" t="s">
        <v>2842</v>
      </c>
      <c r="C727" s="74" t="s">
        <v>2107</v>
      </c>
      <c r="D727" s="74">
        <v>15</v>
      </c>
      <c r="E727" s="74">
        <v>15</v>
      </c>
      <c r="F727" s="74">
        <v>15</v>
      </c>
      <c r="G727" s="74">
        <v>15</v>
      </c>
      <c r="H727" s="74">
        <v>15</v>
      </c>
      <c r="I727" s="74">
        <v>15</v>
      </c>
      <c r="J727" s="74">
        <v>15</v>
      </c>
      <c r="K727" s="74">
        <v>15</v>
      </c>
      <c r="L727" s="74">
        <v>15</v>
      </c>
      <c r="M727" s="74">
        <v>15</v>
      </c>
      <c r="N727" s="74">
        <v>15</v>
      </c>
      <c r="O727" s="74">
        <v>21</v>
      </c>
      <c r="P727" s="74">
        <v>21</v>
      </c>
      <c r="Q727" s="74">
        <v>21</v>
      </c>
      <c r="R727" s="74">
        <v>18</v>
      </c>
      <c r="S727" s="74">
        <v>18</v>
      </c>
      <c r="T727" s="74">
        <v>15</v>
      </c>
      <c r="U727" s="74">
        <v>9</v>
      </c>
      <c r="V727" s="74">
        <v>21</v>
      </c>
      <c r="W727" s="74">
        <v>16</v>
      </c>
      <c r="X727" s="74">
        <v>21</v>
      </c>
      <c r="Y727" s="74">
        <v>15</v>
      </c>
      <c r="Z727" s="74">
        <v>15</v>
      </c>
      <c r="AA727" s="74">
        <v>9</v>
      </c>
      <c r="AB727" s="74">
        <v>9</v>
      </c>
      <c r="AC727" s="74">
        <v>21</v>
      </c>
      <c r="AD727" s="74">
        <v>15</v>
      </c>
      <c r="AE727" s="74">
        <v>21</v>
      </c>
      <c r="AF727" s="74">
        <v>15</v>
      </c>
      <c r="AG727" s="74">
        <v>14</v>
      </c>
      <c r="AH727" s="74">
        <v>9</v>
      </c>
      <c r="AI727" s="74">
        <v>18</v>
      </c>
      <c r="AJ727" s="74">
        <v>21</v>
      </c>
      <c r="AK727" s="74">
        <v>21</v>
      </c>
      <c r="AL727" s="74">
        <v>21</v>
      </c>
      <c r="AM727" s="74">
        <v>18</v>
      </c>
      <c r="AN727" s="74">
        <v>18</v>
      </c>
      <c r="AO727">
        <v>18</v>
      </c>
      <c r="AP727">
        <v>18</v>
      </c>
      <c r="AQ727">
        <v>18</v>
      </c>
      <c r="AR727">
        <v>9</v>
      </c>
      <c r="AS727">
        <v>21</v>
      </c>
      <c r="AT727">
        <v>21</v>
      </c>
      <c r="AU727">
        <v>21</v>
      </c>
      <c r="AV727">
        <v>18</v>
      </c>
      <c r="AW727">
        <v>18</v>
      </c>
      <c r="AX727">
        <v>18</v>
      </c>
      <c r="AY727">
        <v>18</v>
      </c>
      <c r="AZ727">
        <v>9</v>
      </c>
    </row>
    <row r="728" spans="1:52" ht="16.5" x14ac:dyDescent="0.2">
      <c r="A728" s="74">
        <v>10724</v>
      </c>
      <c r="B728" s="74" t="s">
        <v>2843</v>
      </c>
      <c r="C728" s="74" t="s">
        <v>2107</v>
      </c>
      <c r="D728" s="74">
        <v>15</v>
      </c>
      <c r="E728" s="74">
        <v>15</v>
      </c>
      <c r="F728" s="74">
        <v>15</v>
      </c>
      <c r="G728" s="74">
        <v>15</v>
      </c>
      <c r="H728" s="74">
        <v>15</v>
      </c>
      <c r="I728" s="74">
        <v>15</v>
      </c>
      <c r="J728" s="74">
        <v>15</v>
      </c>
      <c r="K728" s="74">
        <v>15</v>
      </c>
      <c r="L728" s="74">
        <v>15</v>
      </c>
      <c r="M728" s="74">
        <v>15</v>
      </c>
      <c r="N728" s="74">
        <v>15</v>
      </c>
      <c r="O728" s="74">
        <v>21</v>
      </c>
      <c r="P728" s="74">
        <v>21</v>
      </c>
      <c r="Q728" s="74">
        <v>21</v>
      </c>
      <c r="R728" s="74">
        <v>18</v>
      </c>
      <c r="S728" s="74">
        <v>18</v>
      </c>
      <c r="T728" s="74">
        <v>15</v>
      </c>
      <c r="U728" s="74">
        <v>9</v>
      </c>
      <c r="V728" s="74">
        <v>21</v>
      </c>
      <c r="W728" s="74">
        <v>16</v>
      </c>
      <c r="X728" s="74">
        <v>21</v>
      </c>
      <c r="Y728" s="74">
        <v>15</v>
      </c>
      <c r="Z728" s="74">
        <v>15</v>
      </c>
      <c r="AA728" s="74">
        <v>9</v>
      </c>
      <c r="AB728" s="74">
        <v>9</v>
      </c>
      <c r="AC728" s="74">
        <v>21</v>
      </c>
      <c r="AD728" s="74">
        <v>15</v>
      </c>
      <c r="AE728" s="74">
        <v>21</v>
      </c>
      <c r="AF728" s="74">
        <v>15</v>
      </c>
      <c r="AG728" s="74">
        <v>15</v>
      </c>
      <c r="AH728" s="74">
        <v>9</v>
      </c>
      <c r="AI728" s="74">
        <v>18</v>
      </c>
      <c r="AJ728" s="74">
        <v>21</v>
      </c>
      <c r="AK728" s="74">
        <v>21</v>
      </c>
      <c r="AL728" s="74">
        <v>21</v>
      </c>
      <c r="AM728" s="74">
        <v>18</v>
      </c>
      <c r="AN728" s="74">
        <v>18</v>
      </c>
      <c r="AO728">
        <v>18</v>
      </c>
      <c r="AP728">
        <v>18</v>
      </c>
      <c r="AQ728">
        <v>18</v>
      </c>
      <c r="AR728">
        <v>9</v>
      </c>
      <c r="AS728">
        <v>21</v>
      </c>
      <c r="AT728">
        <v>21</v>
      </c>
      <c r="AU728">
        <v>21</v>
      </c>
      <c r="AV728">
        <v>18</v>
      </c>
      <c r="AW728">
        <v>18</v>
      </c>
      <c r="AX728">
        <v>18</v>
      </c>
      <c r="AY728">
        <v>18</v>
      </c>
      <c r="AZ728">
        <v>9</v>
      </c>
    </row>
    <row r="729" spans="1:52" ht="16.5" x14ac:dyDescent="0.2">
      <c r="A729" s="74">
        <v>10725</v>
      </c>
      <c r="B729" s="74" t="s">
        <v>2844</v>
      </c>
      <c r="C729" s="74" t="s">
        <v>3495</v>
      </c>
      <c r="D729" s="74">
        <v>15</v>
      </c>
      <c r="E729" s="74">
        <v>15</v>
      </c>
      <c r="F729" s="74">
        <v>15</v>
      </c>
      <c r="G729" s="74">
        <v>15</v>
      </c>
      <c r="H729" s="74">
        <v>15</v>
      </c>
      <c r="I729" s="74">
        <v>15</v>
      </c>
      <c r="J729" s="74">
        <v>15</v>
      </c>
      <c r="K729" s="74">
        <v>15</v>
      </c>
      <c r="L729" s="74">
        <v>15</v>
      </c>
      <c r="M729" s="74">
        <v>15</v>
      </c>
      <c r="N729" s="74">
        <v>15</v>
      </c>
      <c r="O729" s="74">
        <v>21</v>
      </c>
      <c r="P729" s="74">
        <v>21</v>
      </c>
      <c r="Q729" s="74">
        <v>21</v>
      </c>
      <c r="R729" s="74">
        <v>18</v>
      </c>
      <c r="S729" s="74">
        <v>18</v>
      </c>
      <c r="T729" s="74">
        <v>15</v>
      </c>
      <c r="U729" s="74">
        <v>9</v>
      </c>
      <c r="V729" s="74">
        <v>21</v>
      </c>
      <c r="W729" s="74">
        <v>16</v>
      </c>
      <c r="X729" s="74">
        <v>21</v>
      </c>
      <c r="Y729" s="74">
        <v>15</v>
      </c>
      <c r="Z729" s="74">
        <v>15</v>
      </c>
      <c r="AA729" s="74">
        <v>9</v>
      </c>
      <c r="AB729" s="74">
        <v>9</v>
      </c>
      <c r="AC729" s="74">
        <v>21</v>
      </c>
      <c r="AD729" s="74">
        <v>15</v>
      </c>
      <c r="AE729" s="74">
        <v>21</v>
      </c>
      <c r="AF729" s="74">
        <v>15</v>
      </c>
      <c r="AG729" s="74">
        <v>15</v>
      </c>
      <c r="AH729" s="74">
        <v>9</v>
      </c>
      <c r="AI729" s="74">
        <v>18</v>
      </c>
      <c r="AJ729" s="74">
        <v>21</v>
      </c>
      <c r="AK729" s="74">
        <v>21</v>
      </c>
      <c r="AL729" s="74">
        <v>21</v>
      </c>
      <c r="AM729" s="74">
        <v>18</v>
      </c>
      <c r="AN729" s="74">
        <v>18</v>
      </c>
      <c r="AO729">
        <v>18</v>
      </c>
      <c r="AP729">
        <v>18</v>
      </c>
      <c r="AQ729">
        <v>18</v>
      </c>
      <c r="AR729">
        <v>10</v>
      </c>
      <c r="AS729">
        <v>21</v>
      </c>
      <c r="AT729">
        <v>21</v>
      </c>
      <c r="AU729">
        <v>21</v>
      </c>
      <c r="AV729">
        <v>18</v>
      </c>
      <c r="AW729">
        <v>18</v>
      </c>
      <c r="AX729">
        <v>18</v>
      </c>
      <c r="AY729">
        <v>18</v>
      </c>
      <c r="AZ729">
        <v>10</v>
      </c>
    </row>
    <row r="730" spans="1:52" ht="16.5" x14ac:dyDescent="0.2">
      <c r="A730" s="74">
        <v>10726</v>
      </c>
      <c r="B730" s="74" t="s">
        <v>2845</v>
      </c>
      <c r="C730" s="74" t="s">
        <v>3495</v>
      </c>
      <c r="D730" s="74">
        <v>15</v>
      </c>
      <c r="E730" s="74">
        <v>15</v>
      </c>
      <c r="F730" s="74">
        <v>15</v>
      </c>
      <c r="G730" s="74">
        <v>15</v>
      </c>
      <c r="H730" s="74">
        <v>15</v>
      </c>
      <c r="I730" s="74">
        <v>15</v>
      </c>
      <c r="J730" s="74">
        <v>15</v>
      </c>
      <c r="K730" s="74">
        <v>15</v>
      </c>
      <c r="L730" s="74">
        <v>15</v>
      </c>
      <c r="M730" s="74">
        <v>15</v>
      </c>
      <c r="N730" s="74">
        <v>15</v>
      </c>
      <c r="O730" s="74">
        <v>21</v>
      </c>
      <c r="P730" s="74">
        <v>21</v>
      </c>
      <c r="Q730" s="74">
        <v>21</v>
      </c>
      <c r="R730" s="74">
        <v>18</v>
      </c>
      <c r="S730" s="74">
        <v>18</v>
      </c>
      <c r="T730" s="74">
        <v>15</v>
      </c>
      <c r="U730" s="74">
        <v>9</v>
      </c>
      <c r="V730" s="74">
        <v>21</v>
      </c>
      <c r="W730" s="74">
        <v>16</v>
      </c>
      <c r="X730" s="74">
        <v>21</v>
      </c>
      <c r="Y730" s="74">
        <v>15</v>
      </c>
      <c r="Z730" s="74">
        <v>15</v>
      </c>
      <c r="AA730" s="74">
        <v>9</v>
      </c>
      <c r="AB730" s="74">
        <v>9</v>
      </c>
      <c r="AC730" s="74">
        <v>21</v>
      </c>
      <c r="AD730" s="74">
        <v>15</v>
      </c>
      <c r="AE730" s="74">
        <v>21</v>
      </c>
      <c r="AF730" s="74">
        <v>15</v>
      </c>
      <c r="AG730" s="74">
        <v>15</v>
      </c>
      <c r="AH730" s="74">
        <v>9</v>
      </c>
      <c r="AI730" s="74">
        <v>18</v>
      </c>
      <c r="AJ730" s="74">
        <v>21</v>
      </c>
      <c r="AK730" s="74">
        <v>21</v>
      </c>
      <c r="AL730" s="74">
        <v>21</v>
      </c>
      <c r="AM730" s="74">
        <v>18</v>
      </c>
      <c r="AN730" s="74">
        <v>18</v>
      </c>
      <c r="AO730">
        <v>18</v>
      </c>
      <c r="AP730">
        <v>18</v>
      </c>
      <c r="AQ730">
        <v>18</v>
      </c>
      <c r="AR730">
        <v>11</v>
      </c>
      <c r="AS730">
        <v>21</v>
      </c>
      <c r="AT730">
        <v>21</v>
      </c>
      <c r="AU730">
        <v>21</v>
      </c>
      <c r="AV730">
        <v>18</v>
      </c>
      <c r="AW730">
        <v>18</v>
      </c>
      <c r="AX730">
        <v>18</v>
      </c>
      <c r="AY730">
        <v>18</v>
      </c>
      <c r="AZ730">
        <v>11</v>
      </c>
    </row>
    <row r="731" spans="1:52" ht="16.5" x14ac:dyDescent="0.2">
      <c r="A731" s="74">
        <v>10727</v>
      </c>
      <c r="B731" s="74" t="s">
        <v>2846</v>
      </c>
      <c r="C731" s="74" t="s">
        <v>3488</v>
      </c>
      <c r="D731" s="74">
        <v>15</v>
      </c>
      <c r="E731" s="74">
        <v>15</v>
      </c>
      <c r="F731" s="74">
        <v>15</v>
      </c>
      <c r="G731" s="74">
        <v>15</v>
      </c>
      <c r="H731" s="74">
        <v>15</v>
      </c>
      <c r="I731" s="74">
        <v>15</v>
      </c>
      <c r="J731" s="74">
        <v>15</v>
      </c>
      <c r="K731" s="74">
        <v>15</v>
      </c>
      <c r="L731" s="74">
        <v>15</v>
      </c>
      <c r="M731" s="74">
        <v>15</v>
      </c>
      <c r="N731" s="74">
        <v>16</v>
      </c>
      <c r="O731" s="74">
        <v>21</v>
      </c>
      <c r="P731" s="74">
        <v>21</v>
      </c>
      <c r="Q731" s="74">
        <v>21</v>
      </c>
      <c r="R731" s="74">
        <v>18</v>
      </c>
      <c r="S731" s="74">
        <v>18</v>
      </c>
      <c r="T731" s="74">
        <v>16</v>
      </c>
      <c r="U731" s="74">
        <v>9</v>
      </c>
      <c r="V731" s="74">
        <v>21</v>
      </c>
      <c r="W731" s="74">
        <v>16</v>
      </c>
      <c r="X731" s="74">
        <v>21</v>
      </c>
      <c r="Y731" s="74">
        <v>15</v>
      </c>
      <c r="Z731" s="74">
        <v>15</v>
      </c>
      <c r="AA731" s="74">
        <v>9</v>
      </c>
      <c r="AB731" s="74">
        <v>9</v>
      </c>
      <c r="AC731" s="74">
        <v>21</v>
      </c>
      <c r="AD731" s="74">
        <v>15</v>
      </c>
      <c r="AE731" s="74">
        <v>21</v>
      </c>
      <c r="AF731" s="74">
        <v>15</v>
      </c>
      <c r="AG731" s="74">
        <v>15</v>
      </c>
      <c r="AH731" s="74">
        <v>9</v>
      </c>
      <c r="AI731" s="74">
        <v>18</v>
      </c>
      <c r="AJ731" s="74">
        <v>21</v>
      </c>
      <c r="AK731" s="74">
        <v>21</v>
      </c>
      <c r="AL731" s="74">
        <v>21</v>
      </c>
      <c r="AM731" s="74">
        <v>18</v>
      </c>
      <c r="AN731" s="74">
        <v>18</v>
      </c>
      <c r="AO731">
        <v>18</v>
      </c>
      <c r="AP731">
        <v>18</v>
      </c>
      <c r="AQ731">
        <v>18</v>
      </c>
      <c r="AR731">
        <v>11</v>
      </c>
      <c r="AS731">
        <v>21</v>
      </c>
      <c r="AT731">
        <v>21</v>
      </c>
      <c r="AU731">
        <v>21</v>
      </c>
      <c r="AV731">
        <v>18</v>
      </c>
      <c r="AW731">
        <v>18</v>
      </c>
      <c r="AX731">
        <v>18</v>
      </c>
      <c r="AY731">
        <v>18</v>
      </c>
      <c r="AZ731">
        <v>11</v>
      </c>
    </row>
    <row r="732" spans="1:52" ht="16.5" x14ac:dyDescent="0.2">
      <c r="A732" s="74">
        <v>10728</v>
      </c>
      <c r="B732" s="74" t="s">
        <v>2847</v>
      </c>
      <c r="C732" s="74" t="s">
        <v>3488</v>
      </c>
      <c r="D732" s="74">
        <v>15</v>
      </c>
      <c r="E732" s="74">
        <v>15</v>
      </c>
      <c r="F732" s="74">
        <v>15</v>
      </c>
      <c r="G732" s="74">
        <v>15</v>
      </c>
      <c r="H732" s="74">
        <v>15</v>
      </c>
      <c r="I732" s="74">
        <v>15</v>
      </c>
      <c r="J732" s="74">
        <v>15</v>
      </c>
      <c r="K732" s="74">
        <v>15</v>
      </c>
      <c r="L732" s="74">
        <v>15</v>
      </c>
      <c r="M732" s="74">
        <v>15</v>
      </c>
      <c r="N732" s="74">
        <v>17</v>
      </c>
      <c r="O732" s="74">
        <v>21</v>
      </c>
      <c r="P732" s="74">
        <v>21</v>
      </c>
      <c r="Q732" s="74">
        <v>21</v>
      </c>
      <c r="R732" s="74">
        <v>18</v>
      </c>
      <c r="S732" s="74">
        <v>18</v>
      </c>
      <c r="T732" s="74">
        <v>17</v>
      </c>
      <c r="U732" s="74">
        <v>9</v>
      </c>
      <c r="V732" s="74">
        <v>21</v>
      </c>
      <c r="W732" s="74">
        <v>16</v>
      </c>
      <c r="X732" s="74">
        <v>21</v>
      </c>
      <c r="Y732" s="74">
        <v>15</v>
      </c>
      <c r="Z732" s="74">
        <v>15</v>
      </c>
      <c r="AA732" s="74">
        <v>9</v>
      </c>
      <c r="AB732" s="74">
        <v>9</v>
      </c>
      <c r="AC732" s="74">
        <v>21</v>
      </c>
      <c r="AD732" s="74">
        <v>15</v>
      </c>
      <c r="AE732" s="74">
        <v>21</v>
      </c>
      <c r="AF732" s="74">
        <v>15</v>
      </c>
      <c r="AG732" s="74">
        <v>15</v>
      </c>
      <c r="AH732" s="74">
        <v>9</v>
      </c>
      <c r="AI732" s="74">
        <v>18</v>
      </c>
      <c r="AJ732" s="74">
        <v>21</v>
      </c>
      <c r="AK732" s="74">
        <v>21</v>
      </c>
      <c r="AL732" s="74">
        <v>21</v>
      </c>
      <c r="AM732" s="74">
        <v>18</v>
      </c>
      <c r="AN732" s="74">
        <v>18</v>
      </c>
      <c r="AO732">
        <v>18</v>
      </c>
      <c r="AP732">
        <v>18</v>
      </c>
      <c r="AQ732">
        <v>18</v>
      </c>
      <c r="AR732">
        <v>11</v>
      </c>
      <c r="AS732">
        <v>21</v>
      </c>
      <c r="AT732">
        <v>21</v>
      </c>
      <c r="AU732">
        <v>21</v>
      </c>
      <c r="AV732">
        <v>18</v>
      </c>
      <c r="AW732">
        <v>18</v>
      </c>
      <c r="AX732">
        <v>18</v>
      </c>
      <c r="AY732">
        <v>18</v>
      </c>
      <c r="AZ732">
        <v>11</v>
      </c>
    </row>
    <row r="733" spans="1:52" ht="16.5" x14ac:dyDescent="0.2">
      <c r="A733" s="74">
        <v>10729</v>
      </c>
      <c r="B733" s="74" t="s">
        <v>2848</v>
      </c>
      <c r="C733" s="74" t="s">
        <v>3488</v>
      </c>
      <c r="D733" s="74">
        <v>15</v>
      </c>
      <c r="E733" s="74">
        <v>15</v>
      </c>
      <c r="F733" s="74">
        <v>15</v>
      </c>
      <c r="G733" s="74">
        <v>15</v>
      </c>
      <c r="H733" s="74">
        <v>15</v>
      </c>
      <c r="I733" s="74">
        <v>15</v>
      </c>
      <c r="J733" s="74">
        <v>15</v>
      </c>
      <c r="K733" s="74">
        <v>15</v>
      </c>
      <c r="L733" s="74">
        <v>15</v>
      </c>
      <c r="M733" s="74">
        <v>15</v>
      </c>
      <c r="N733" s="74">
        <v>18</v>
      </c>
      <c r="O733" s="74">
        <v>21</v>
      </c>
      <c r="P733" s="74">
        <v>21</v>
      </c>
      <c r="Q733" s="74">
        <v>21</v>
      </c>
      <c r="R733" s="74">
        <v>18</v>
      </c>
      <c r="S733" s="74">
        <v>18</v>
      </c>
      <c r="T733" s="74">
        <v>18</v>
      </c>
      <c r="U733" s="74">
        <v>9</v>
      </c>
      <c r="V733" s="74">
        <v>21</v>
      </c>
      <c r="W733" s="74">
        <v>16</v>
      </c>
      <c r="X733" s="74">
        <v>21</v>
      </c>
      <c r="Y733" s="74">
        <v>15</v>
      </c>
      <c r="Z733" s="74">
        <v>15</v>
      </c>
      <c r="AA733" s="74">
        <v>9</v>
      </c>
      <c r="AB733" s="74">
        <v>9</v>
      </c>
      <c r="AC733" s="74">
        <v>21</v>
      </c>
      <c r="AD733" s="74">
        <v>15</v>
      </c>
      <c r="AE733" s="74">
        <v>21</v>
      </c>
      <c r="AF733" s="74">
        <v>15</v>
      </c>
      <c r="AG733" s="74">
        <v>15</v>
      </c>
      <c r="AH733" s="74">
        <v>9</v>
      </c>
      <c r="AI733" s="74">
        <v>18</v>
      </c>
      <c r="AJ733" s="74">
        <v>21</v>
      </c>
      <c r="AK733" s="74">
        <v>21</v>
      </c>
      <c r="AL733" s="74">
        <v>21</v>
      </c>
      <c r="AM733" s="74">
        <v>18</v>
      </c>
      <c r="AN733" s="74">
        <v>18</v>
      </c>
      <c r="AO733">
        <v>18</v>
      </c>
      <c r="AP733">
        <v>18</v>
      </c>
      <c r="AQ733">
        <v>18</v>
      </c>
      <c r="AR733">
        <v>11</v>
      </c>
      <c r="AS733">
        <v>21</v>
      </c>
      <c r="AT733">
        <v>21</v>
      </c>
      <c r="AU733">
        <v>21</v>
      </c>
      <c r="AV733">
        <v>18</v>
      </c>
      <c r="AW733">
        <v>18</v>
      </c>
      <c r="AX733">
        <v>18</v>
      </c>
      <c r="AY733">
        <v>18</v>
      </c>
      <c r="AZ733">
        <v>11</v>
      </c>
    </row>
    <row r="734" spans="1:52" ht="16.5" x14ac:dyDescent="0.2">
      <c r="A734" s="74">
        <v>10730</v>
      </c>
      <c r="B734" s="74" t="s">
        <v>2849</v>
      </c>
      <c r="C734" s="74" t="s">
        <v>3494</v>
      </c>
      <c r="D734" s="74">
        <v>15</v>
      </c>
      <c r="E734" s="74">
        <v>15</v>
      </c>
      <c r="F734" s="74">
        <v>15</v>
      </c>
      <c r="G734" s="74">
        <v>15</v>
      </c>
      <c r="H734" s="74">
        <v>15</v>
      </c>
      <c r="I734" s="74">
        <v>15</v>
      </c>
      <c r="J734" s="74">
        <v>15</v>
      </c>
      <c r="K734" s="74">
        <v>15</v>
      </c>
      <c r="L734" s="74">
        <v>15</v>
      </c>
      <c r="M734" s="74">
        <v>15</v>
      </c>
      <c r="N734" s="74">
        <v>18</v>
      </c>
      <c r="O734" s="74">
        <v>21</v>
      </c>
      <c r="P734" s="74">
        <v>21</v>
      </c>
      <c r="Q734" s="74">
        <v>21</v>
      </c>
      <c r="R734" s="74">
        <v>18</v>
      </c>
      <c r="S734" s="74">
        <v>18</v>
      </c>
      <c r="T734" s="74">
        <v>18</v>
      </c>
      <c r="U734" s="74">
        <v>9</v>
      </c>
      <c r="V734" s="74">
        <v>21</v>
      </c>
      <c r="W734" s="74">
        <v>16</v>
      </c>
      <c r="X734" s="74">
        <v>21</v>
      </c>
      <c r="Y734" s="74">
        <v>15</v>
      </c>
      <c r="Z734" s="74">
        <v>15</v>
      </c>
      <c r="AA734" s="74">
        <v>9</v>
      </c>
      <c r="AB734" s="74">
        <v>9</v>
      </c>
      <c r="AC734" s="74">
        <v>21</v>
      </c>
      <c r="AD734" s="74">
        <v>15</v>
      </c>
      <c r="AE734" s="74">
        <v>21</v>
      </c>
      <c r="AF734" s="74">
        <v>15</v>
      </c>
      <c r="AG734" s="74">
        <v>15</v>
      </c>
      <c r="AH734" s="74">
        <v>9</v>
      </c>
      <c r="AI734" s="74">
        <v>18</v>
      </c>
      <c r="AJ734" s="74">
        <v>21</v>
      </c>
      <c r="AK734" s="74">
        <v>21</v>
      </c>
      <c r="AL734" s="74">
        <v>21</v>
      </c>
      <c r="AM734" s="74">
        <v>18</v>
      </c>
      <c r="AN734" s="74">
        <v>18</v>
      </c>
      <c r="AO734">
        <v>18</v>
      </c>
      <c r="AP734">
        <v>18</v>
      </c>
      <c r="AQ734">
        <v>18</v>
      </c>
      <c r="AR734">
        <v>11</v>
      </c>
      <c r="AS734">
        <v>21</v>
      </c>
      <c r="AT734">
        <v>21</v>
      </c>
      <c r="AU734">
        <v>21</v>
      </c>
      <c r="AV734">
        <v>18</v>
      </c>
      <c r="AW734">
        <v>18</v>
      </c>
      <c r="AX734">
        <v>18</v>
      </c>
      <c r="AY734">
        <v>19</v>
      </c>
      <c r="AZ734">
        <v>11</v>
      </c>
    </row>
    <row r="735" spans="1:52" ht="16.5" x14ac:dyDescent="0.2">
      <c r="A735" s="74">
        <v>10731</v>
      </c>
      <c r="B735" s="74" t="s">
        <v>2850</v>
      </c>
      <c r="C735" s="74" t="s">
        <v>3494</v>
      </c>
      <c r="D735" s="74">
        <v>15</v>
      </c>
      <c r="E735" s="74">
        <v>15</v>
      </c>
      <c r="F735" s="74">
        <v>15</v>
      </c>
      <c r="G735" s="74">
        <v>15</v>
      </c>
      <c r="H735" s="74">
        <v>15</v>
      </c>
      <c r="I735" s="74">
        <v>15</v>
      </c>
      <c r="J735" s="74">
        <v>15</v>
      </c>
      <c r="K735" s="74">
        <v>15</v>
      </c>
      <c r="L735" s="74">
        <v>15</v>
      </c>
      <c r="M735" s="74">
        <v>15</v>
      </c>
      <c r="N735" s="74">
        <v>18</v>
      </c>
      <c r="O735" s="74">
        <v>21</v>
      </c>
      <c r="P735" s="74">
        <v>21</v>
      </c>
      <c r="Q735" s="74">
        <v>21</v>
      </c>
      <c r="R735" s="74">
        <v>18</v>
      </c>
      <c r="S735" s="74">
        <v>18</v>
      </c>
      <c r="T735" s="74">
        <v>18</v>
      </c>
      <c r="U735" s="74">
        <v>9</v>
      </c>
      <c r="V735" s="74">
        <v>21</v>
      </c>
      <c r="W735" s="74">
        <v>16</v>
      </c>
      <c r="X735" s="74">
        <v>21</v>
      </c>
      <c r="Y735" s="74">
        <v>15</v>
      </c>
      <c r="Z735" s="74">
        <v>15</v>
      </c>
      <c r="AA735" s="74">
        <v>9</v>
      </c>
      <c r="AB735" s="74">
        <v>9</v>
      </c>
      <c r="AC735" s="74">
        <v>21</v>
      </c>
      <c r="AD735" s="74">
        <v>15</v>
      </c>
      <c r="AE735" s="74">
        <v>21</v>
      </c>
      <c r="AF735" s="74">
        <v>15</v>
      </c>
      <c r="AG735" s="74">
        <v>15</v>
      </c>
      <c r="AH735" s="74">
        <v>9</v>
      </c>
      <c r="AI735" s="74">
        <v>18</v>
      </c>
      <c r="AJ735" s="74">
        <v>21</v>
      </c>
      <c r="AK735" s="74">
        <v>21</v>
      </c>
      <c r="AL735" s="74">
        <v>21</v>
      </c>
      <c r="AM735" s="74">
        <v>18</v>
      </c>
      <c r="AN735" s="74">
        <v>18</v>
      </c>
      <c r="AO735">
        <v>18</v>
      </c>
      <c r="AP735">
        <v>18</v>
      </c>
      <c r="AQ735">
        <v>18</v>
      </c>
      <c r="AR735">
        <v>11</v>
      </c>
      <c r="AS735">
        <v>21</v>
      </c>
      <c r="AT735">
        <v>21</v>
      </c>
      <c r="AU735">
        <v>21</v>
      </c>
      <c r="AV735">
        <v>18</v>
      </c>
      <c r="AW735">
        <v>18</v>
      </c>
      <c r="AX735">
        <v>18</v>
      </c>
      <c r="AY735">
        <v>20</v>
      </c>
      <c r="AZ735">
        <v>11</v>
      </c>
    </row>
    <row r="736" spans="1:52" ht="16.5" x14ac:dyDescent="0.2">
      <c r="A736" s="74">
        <v>10732</v>
      </c>
      <c r="B736" s="74" t="s">
        <v>2851</v>
      </c>
      <c r="C736" s="74" t="s">
        <v>3494</v>
      </c>
      <c r="D736" s="74">
        <v>15</v>
      </c>
      <c r="E736" s="74">
        <v>15</v>
      </c>
      <c r="F736" s="74">
        <v>15</v>
      </c>
      <c r="G736" s="74">
        <v>15</v>
      </c>
      <c r="H736" s="74">
        <v>15</v>
      </c>
      <c r="I736" s="74">
        <v>15</v>
      </c>
      <c r="J736" s="74">
        <v>15</v>
      </c>
      <c r="K736" s="74">
        <v>15</v>
      </c>
      <c r="L736" s="74">
        <v>15</v>
      </c>
      <c r="M736" s="74">
        <v>15</v>
      </c>
      <c r="N736" s="74">
        <v>18</v>
      </c>
      <c r="O736" s="74">
        <v>21</v>
      </c>
      <c r="P736" s="74">
        <v>21</v>
      </c>
      <c r="Q736" s="74">
        <v>21</v>
      </c>
      <c r="R736" s="74">
        <v>18</v>
      </c>
      <c r="S736" s="74">
        <v>18</v>
      </c>
      <c r="T736" s="74">
        <v>18</v>
      </c>
      <c r="U736" s="74">
        <v>9</v>
      </c>
      <c r="V736" s="74">
        <v>21</v>
      </c>
      <c r="W736" s="74">
        <v>16</v>
      </c>
      <c r="X736" s="74">
        <v>21</v>
      </c>
      <c r="Y736" s="74">
        <v>15</v>
      </c>
      <c r="Z736" s="74">
        <v>15</v>
      </c>
      <c r="AA736" s="74">
        <v>9</v>
      </c>
      <c r="AB736" s="74">
        <v>9</v>
      </c>
      <c r="AC736" s="74">
        <v>21</v>
      </c>
      <c r="AD736" s="74">
        <v>15</v>
      </c>
      <c r="AE736" s="74">
        <v>21</v>
      </c>
      <c r="AF736" s="74">
        <v>15</v>
      </c>
      <c r="AG736" s="74">
        <v>15</v>
      </c>
      <c r="AH736" s="74">
        <v>9</v>
      </c>
      <c r="AI736" s="74">
        <v>18</v>
      </c>
      <c r="AJ736" s="74">
        <v>21</v>
      </c>
      <c r="AK736" s="74">
        <v>21</v>
      </c>
      <c r="AL736" s="74">
        <v>21</v>
      </c>
      <c r="AM736" s="74">
        <v>18</v>
      </c>
      <c r="AN736" s="74">
        <v>18</v>
      </c>
      <c r="AO736">
        <v>18</v>
      </c>
      <c r="AP736">
        <v>18</v>
      </c>
      <c r="AQ736">
        <v>18</v>
      </c>
      <c r="AR736">
        <v>11</v>
      </c>
      <c r="AS736">
        <v>21</v>
      </c>
      <c r="AT736">
        <v>21</v>
      </c>
      <c r="AU736">
        <v>21</v>
      </c>
      <c r="AV736">
        <v>18</v>
      </c>
      <c r="AW736">
        <v>18</v>
      </c>
      <c r="AX736">
        <v>18</v>
      </c>
      <c r="AY736">
        <v>21</v>
      </c>
      <c r="AZ736">
        <v>11</v>
      </c>
    </row>
    <row r="737" spans="1:52" ht="16.5" x14ac:dyDescent="0.2">
      <c r="A737" s="74">
        <v>10733</v>
      </c>
      <c r="B737" s="74" t="s">
        <v>2852</v>
      </c>
      <c r="C737" s="74" t="s">
        <v>3492</v>
      </c>
      <c r="D737" s="74">
        <v>15</v>
      </c>
      <c r="E737" s="74">
        <v>15</v>
      </c>
      <c r="F737" s="74">
        <v>15</v>
      </c>
      <c r="G737" s="74">
        <v>15</v>
      </c>
      <c r="H737" s="74">
        <v>15</v>
      </c>
      <c r="I737" s="74">
        <v>15</v>
      </c>
      <c r="J737" s="74">
        <v>15</v>
      </c>
      <c r="K737" s="74">
        <v>15</v>
      </c>
      <c r="L737" s="74">
        <v>15</v>
      </c>
      <c r="M737" s="74">
        <v>15</v>
      </c>
      <c r="N737" s="74">
        <v>18</v>
      </c>
      <c r="O737" s="74">
        <v>21</v>
      </c>
      <c r="P737" s="74">
        <v>21</v>
      </c>
      <c r="Q737" s="74">
        <v>21</v>
      </c>
      <c r="R737" s="74">
        <v>18</v>
      </c>
      <c r="S737" s="74">
        <v>18</v>
      </c>
      <c r="T737" s="74">
        <v>18</v>
      </c>
      <c r="U737" s="74">
        <v>9</v>
      </c>
      <c r="V737" s="74">
        <v>21</v>
      </c>
      <c r="W737" s="74">
        <v>16</v>
      </c>
      <c r="X737" s="74">
        <v>21</v>
      </c>
      <c r="Y737" s="74">
        <v>15</v>
      </c>
      <c r="Z737" s="74">
        <v>15</v>
      </c>
      <c r="AA737" s="74">
        <v>9</v>
      </c>
      <c r="AB737" s="74">
        <v>9</v>
      </c>
      <c r="AC737" s="74">
        <v>21</v>
      </c>
      <c r="AD737" s="74">
        <v>15</v>
      </c>
      <c r="AE737" s="74">
        <v>21</v>
      </c>
      <c r="AF737" s="74">
        <v>15</v>
      </c>
      <c r="AG737" s="74">
        <v>15</v>
      </c>
      <c r="AH737" s="74">
        <v>9</v>
      </c>
      <c r="AI737" s="74">
        <v>18</v>
      </c>
      <c r="AJ737" s="74">
        <v>21</v>
      </c>
      <c r="AK737" s="74">
        <v>21</v>
      </c>
      <c r="AL737" s="74">
        <v>21</v>
      </c>
      <c r="AM737" s="74">
        <v>18</v>
      </c>
      <c r="AN737" s="74">
        <v>18</v>
      </c>
      <c r="AO737">
        <v>18</v>
      </c>
      <c r="AP737">
        <v>19</v>
      </c>
      <c r="AQ737">
        <v>18</v>
      </c>
      <c r="AR737">
        <v>11</v>
      </c>
      <c r="AS737">
        <v>21</v>
      </c>
      <c r="AT737">
        <v>21</v>
      </c>
      <c r="AU737">
        <v>21</v>
      </c>
      <c r="AV737">
        <v>18</v>
      </c>
      <c r="AW737">
        <v>18</v>
      </c>
      <c r="AX737">
        <v>18</v>
      </c>
      <c r="AY737">
        <v>21</v>
      </c>
      <c r="AZ737">
        <v>11</v>
      </c>
    </row>
    <row r="738" spans="1:52" ht="16.5" x14ac:dyDescent="0.2">
      <c r="A738" s="74">
        <v>10734</v>
      </c>
      <c r="B738" s="74" t="s">
        <v>2853</v>
      </c>
      <c r="C738" s="74" t="s">
        <v>3492</v>
      </c>
      <c r="D738" s="74">
        <v>15</v>
      </c>
      <c r="E738" s="74">
        <v>15</v>
      </c>
      <c r="F738" s="74">
        <v>15</v>
      </c>
      <c r="G738" s="74">
        <v>15</v>
      </c>
      <c r="H738" s="74">
        <v>15</v>
      </c>
      <c r="I738" s="74">
        <v>15</v>
      </c>
      <c r="J738" s="74">
        <v>15</v>
      </c>
      <c r="K738" s="74">
        <v>15</v>
      </c>
      <c r="L738" s="74">
        <v>15</v>
      </c>
      <c r="M738" s="74">
        <v>15</v>
      </c>
      <c r="N738" s="74">
        <v>18</v>
      </c>
      <c r="O738" s="74">
        <v>21</v>
      </c>
      <c r="P738" s="74">
        <v>21</v>
      </c>
      <c r="Q738" s="74">
        <v>21</v>
      </c>
      <c r="R738" s="74">
        <v>18</v>
      </c>
      <c r="S738" s="74">
        <v>18</v>
      </c>
      <c r="T738" s="74">
        <v>18</v>
      </c>
      <c r="U738" s="74">
        <v>9</v>
      </c>
      <c r="V738" s="74">
        <v>21</v>
      </c>
      <c r="W738" s="74">
        <v>16</v>
      </c>
      <c r="X738" s="74">
        <v>21</v>
      </c>
      <c r="Y738" s="74">
        <v>15</v>
      </c>
      <c r="Z738" s="74">
        <v>15</v>
      </c>
      <c r="AA738" s="74">
        <v>9</v>
      </c>
      <c r="AB738" s="74">
        <v>9</v>
      </c>
      <c r="AC738" s="74">
        <v>21</v>
      </c>
      <c r="AD738" s="74">
        <v>15</v>
      </c>
      <c r="AE738" s="74">
        <v>21</v>
      </c>
      <c r="AF738" s="74">
        <v>15</v>
      </c>
      <c r="AG738" s="74">
        <v>15</v>
      </c>
      <c r="AH738" s="74">
        <v>9</v>
      </c>
      <c r="AI738" s="74">
        <v>18</v>
      </c>
      <c r="AJ738" s="74">
        <v>21</v>
      </c>
      <c r="AK738" s="74">
        <v>21</v>
      </c>
      <c r="AL738" s="74">
        <v>21</v>
      </c>
      <c r="AM738" s="74">
        <v>18</v>
      </c>
      <c r="AN738" s="74">
        <v>18</v>
      </c>
      <c r="AO738">
        <v>18</v>
      </c>
      <c r="AP738">
        <v>20</v>
      </c>
      <c r="AQ738">
        <v>18</v>
      </c>
      <c r="AR738">
        <v>11</v>
      </c>
      <c r="AS738">
        <v>21</v>
      </c>
      <c r="AT738">
        <v>21</v>
      </c>
      <c r="AU738">
        <v>21</v>
      </c>
      <c r="AV738">
        <v>18</v>
      </c>
      <c r="AW738">
        <v>18</v>
      </c>
      <c r="AX738">
        <v>18</v>
      </c>
      <c r="AY738">
        <v>21</v>
      </c>
      <c r="AZ738">
        <v>11</v>
      </c>
    </row>
    <row r="739" spans="1:52" ht="16.5" x14ac:dyDescent="0.2">
      <c r="A739" s="74">
        <v>10735</v>
      </c>
      <c r="B739" s="74" t="s">
        <v>2854</v>
      </c>
      <c r="C739" s="74" t="s">
        <v>3492</v>
      </c>
      <c r="D739" s="74">
        <v>15</v>
      </c>
      <c r="E739" s="74">
        <v>15</v>
      </c>
      <c r="F739" s="74">
        <v>15</v>
      </c>
      <c r="G739" s="74">
        <v>15</v>
      </c>
      <c r="H739" s="74">
        <v>15</v>
      </c>
      <c r="I739" s="74">
        <v>15</v>
      </c>
      <c r="J739" s="74">
        <v>15</v>
      </c>
      <c r="K739" s="74">
        <v>15</v>
      </c>
      <c r="L739" s="74">
        <v>15</v>
      </c>
      <c r="M739" s="74">
        <v>15</v>
      </c>
      <c r="N739" s="74">
        <v>18</v>
      </c>
      <c r="O739" s="74">
        <v>21</v>
      </c>
      <c r="P739" s="74">
        <v>21</v>
      </c>
      <c r="Q739" s="74">
        <v>21</v>
      </c>
      <c r="R739" s="74">
        <v>18</v>
      </c>
      <c r="S739" s="74">
        <v>18</v>
      </c>
      <c r="T739" s="74">
        <v>18</v>
      </c>
      <c r="U739" s="74">
        <v>9</v>
      </c>
      <c r="V739" s="74">
        <v>21</v>
      </c>
      <c r="W739" s="74">
        <v>16</v>
      </c>
      <c r="X739" s="74">
        <v>21</v>
      </c>
      <c r="Y739" s="74">
        <v>15</v>
      </c>
      <c r="Z739" s="74">
        <v>15</v>
      </c>
      <c r="AA739" s="74">
        <v>9</v>
      </c>
      <c r="AB739" s="74">
        <v>9</v>
      </c>
      <c r="AC739" s="74">
        <v>21</v>
      </c>
      <c r="AD739" s="74">
        <v>15</v>
      </c>
      <c r="AE739" s="74">
        <v>21</v>
      </c>
      <c r="AF739" s="74">
        <v>15</v>
      </c>
      <c r="AG739" s="74">
        <v>15</v>
      </c>
      <c r="AH739" s="74">
        <v>9</v>
      </c>
      <c r="AI739" s="74">
        <v>18</v>
      </c>
      <c r="AJ739" s="74">
        <v>21</v>
      </c>
      <c r="AK739" s="74">
        <v>21</v>
      </c>
      <c r="AL739" s="74">
        <v>21</v>
      </c>
      <c r="AM739" s="74">
        <v>18</v>
      </c>
      <c r="AN739" s="74">
        <v>18</v>
      </c>
      <c r="AO739">
        <v>18</v>
      </c>
      <c r="AP739">
        <v>21</v>
      </c>
      <c r="AQ739">
        <v>18</v>
      </c>
      <c r="AR739">
        <v>11</v>
      </c>
      <c r="AS739">
        <v>21</v>
      </c>
      <c r="AT739">
        <v>21</v>
      </c>
      <c r="AU739">
        <v>21</v>
      </c>
      <c r="AV739">
        <v>18</v>
      </c>
      <c r="AW739">
        <v>18</v>
      </c>
      <c r="AX739">
        <v>18</v>
      </c>
      <c r="AY739">
        <v>21</v>
      </c>
      <c r="AZ739">
        <v>11</v>
      </c>
    </row>
    <row r="740" spans="1:52" ht="16.5" x14ac:dyDescent="0.2">
      <c r="A740" s="74">
        <v>10736</v>
      </c>
      <c r="B740" s="74" t="s">
        <v>2855</v>
      </c>
      <c r="C740" s="74" t="s">
        <v>3493</v>
      </c>
      <c r="D740" s="74">
        <v>15</v>
      </c>
      <c r="E740" s="74">
        <v>15</v>
      </c>
      <c r="F740" s="74">
        <v>15</v>
      </c>
      <c r="G740" s="74">
        <v>15</v>
      </c>
      <c r="H740" s="74">
        <v>15</v>
      </c>
      <c r="I740" s="74">
        <v>15</v>
      </c>
      <c r="J740" s="74">
        <v>15</v>
      </c>
      <c r="K740" s="74">
        <v>15</v>
      </c>
      <c r="L740" s="74">
        <v>15</v>
      </c>
      <c r="M740" s="74">
        <v>15</v>
      </c>
      <c r="N740" s="74">
        <v>18</v>
      </c>
      <c r="O740" s="74">
        <v>21</v>
      </c>
      <c r="P740" s="74">
        <v>21</v>
      </c>
      <c r="Q740" s="74">
        <v>21</v>
      </c>
      <c r="R740" s="74">
        <v>18</v>
      </c>
      <c r="S740" s="74">
        <v>18</v>
      </c>
      <c r="T740" s="74">
        <v>18</v>
      </c>
      <c r="U740" s="74">
        <v>9</v>
      </c>
      <c r="V740" s="74">
        <v>21</v>
      </c>
      <c r="W740" s="74">
        <v>16</v>
      </c>
      <c r="X740" s="74">
        <v>21</v>
      </c>
      <c r="Y740" s="74">
        <v>15</v>
      </c>
      <c r="Z740" s="74">
        <v>15</v>
      </c>
      <c r="AA740" s="74">
        <v>9</v>
      </c>
      <c r="AB740" s="74">
        <v>9</v>
      </c>
      <c r="AC740" s="74">
        <v>21</v>
      </c>
      <c r="AD740" s="74">
        <v>15</v>
      </c>
      <c r="AE740" s="74">
        <v>21</v>
      </c>
      <c r="AF740" s="74">
        <v>15</v>
      </c>
      <c r="AG740" s="74">
        <v>15</v>
      </c>
      <c r="AH740" s="74">
        <v>9</v>
      </c>
      <c r="AI740" s="74">
        <v>18</v>
      </c>
      <c r="AJ740" s="74">
        <v>21</v>
      </c>
      <c r="AK740" s="74">
        <v>21</v>
      </c>
      <c r="AL740" s="74">
        <v>21</v>
      </c>
      <c r="AM740" s="74">
        <v>18</v>
      </c>
      <c r="AN740" s="74">
        <v>18</v>
      </c>
      <c r="AO740">
        <v>18</v>
      </c>
      <c r="AP740">
        <v>21</v>
      </c>
      <c r="AQ740">
        <v>19</v>
      </c>
      <c r="AR740">
        <v>11</v>
      </c>
      <c r="AS740">
        <v>21</v>
      </c>
      <c r="AT740">
        <v>21</v>
      </c>
      <c r="AU740">
        <v>21</v>
      </c>
      <c r="AV740">
        <v>18</v>
      </c>
      <c r="AW740">
        <v>18</v>
      </c>
      <c r="AX740">
        <v>18</v>
      </c>
      <c r="AY740">
        <v>21</v>
      </c>
      <c r="AZ740">
        <v>11</v>
      </c>
    </row>
    <row r="741" spans="1:52" ht="16.5" x14ac:dyDescent="0.2">
      <c r="A741" s="74">
        <v>10737</v>
      </c>
      <c r="B741" s="74" t="s">
        <v>2856</v>
      </c>
      <c r="C741" s="74" t="s">
        <v>3493</v>
      </c>
      <c r="D741" s="74">
        <v>15</v>
      </c>
      <c r="E741" s="74">
        <v>15</v>
      </c>
      <c r="F741" s="74">
        <v>15</v>
      </c>
      <c r="G741" s="74">
        <v>15</v>
      </c>
      <c r="H741" s="74">
        <v>15</v>
      </c>
      <c r="I741" s="74">
        <v>15</v>
      </c>
      <c r="J741" s="74">
        <v>15</v>
      </c>
      <c r="K741" s="74">
        <v>15</v>
      </c>
      <c r="L741" s="74">
        <v>15</v>
      </c>
      <c r="M741" s="74">
        <v>15</v>
      </c>
      <c r="N741" s="74">
        <v>18</v>
      </c>
      <c r="O741" s="74">
        <v>21</v>
      </c>
      <c r="P741" s="74">
        <v>21</v>
      </c>
      <c r="Q741" s="74">
        <v>21</v>
      </c>
      <c r="R741" s="74">
        <v>18</v>
      </c>
      <c r="S741" s="74">
        <v>18</v>
      </c>
      <c r="T741" s="74">
        <v>18</v>
      </c>
      <c r="U741" s="74">
        <v>9</v>
      </c>
      <c r="V741" s="74">
        <v>21</v>
      </c>
      <c r="W741" s="74">
        <v>16</v>
      </c>
      <c r="X741" s="74">
        <v>21</v>
      </c>
      <c r="Y741" s="74">
        <v>15</v>
      </c>
      <c r="Z741" s="74">
        <v>15</v>
      </c>
      <c r="AA741" s="74">
        <v>9</v>
      </c>
      <c r="AB741" s="74">
        <v>9</v>
      </c>
      <c r="AC741" s="74">
        <v>21</v>
      </c>
      <c r="AD741" s="74">
        <v>15</v>
      </c>
      <c r="AE741" s="74">
        <v>21</v>
      </c>
      <c r="AF741" s="74">
        <v>15</v>
      </c>
      <c r="AG741" s="74">
        <v>15</v>
      </c>
      <c r="AH741" s="74">
        <v>9</v>
      </c>
      <c r="AI741" s="74">
        <v>18</v>
      </c>
      <c r="AJ741" s="74">
        <v>21</v>
      </c>
      <c r="AK741" s="74">
        <v>21</v>
      </c>
      <c r="AL741" s="74">
        <v>21</v>
      </c>
      <c r="AM741" s="74">
        <v>18</v>
      </c>
      <c r="AN741" s="74">
        <v>18</v>
      </c>
      <c r="AO741">
        <v>18</v>
      </c>
      <c r="AP741">
        <v>21</v>
      </c>
      <c r="AQ741">
        <v>20</v>
      </c>
      <c r="AR741">
        <v>11</v>
      </c>
      <c r="AS741">
        <v>21</v>
      </c>
      <c r="AT741">
        <v>21</v>
      </c>
      <c r="AU741">
        <v>21</v>
      </c>
      <c r="AV741">
        <v>18</v>
      </c>
      <c r="AW741">
        <v>18</v>
      </c>
      <c r="AX741">
        <v>18</v>
      </c>
      <c r="AY741">
        <v>21</v>
      </c>
      <c r="AZ741">
        <v>11</v>
      </c>
    </row>
    <row r="742" spans="1:52" ht="16.5" x14ac:dyDescent="0.2">
      <c r="A742" s="74">
        <v>10738</v>
      </c>
      <c r="B742" s="74" t="s">
        <v>2857</v>
      </c>
      <c r="C742" s="74" t="s">
        <v>3493</v>
      </c>
      <c r="D742" s="74">
        <v>15</v>
      </c>
      <c r="E742" s="74">
        <v>15</v>
      </c>
      <c r="F742" s="74">
        <v>15</v>
      </c>
      <c r="G742" s="74">
        <v>15</v>
      </c>
      <c r="H742" s="74">
        <v>15</v>
      </c>
      <c r="I742" s="74">
        <v>15</v>
      </c>
      <c r="J742" s="74">
        <v>15</v>
      </c>
      <c r="K742" s="74">
        <v>15</v>
      </c>
      <c r="L742" s="74">
        <v>15</v>
      </c>
      <c r="M742" s="74">
        <v>15</v>
      </c>
      <c r="N742" s="74">
        <v>18</v>
      </c>
      <c r="O742" s="74">
        <v>21</v>
      </c>
      <c r="P742" s="74">
        <v>21</v>
      </c>
      <c r="Q742" s="74">
        <v>21</v>
      </c>
      <c r="R742" s="74">
        <v>18</v>
      </c>
      <c r="S742" s="74">
        <v>18</v>
      </c>
      <c r="T742" s="74">
        <v>18</v>
      </c>
      <c r="U742" s="74">
        <v>9</v>
      </c>
      <c r="V742" s="74">
        <v>21</v>
      </c>
      <c r="W742" s="74">
        <v>16</v>
      </c>
      <c r="X742" s="74">
        <v>21</v>
      </c>
      <c r="Y742" s="74">
        <v>15</v>
      </c>
      <c r="Z742" s="74">
        <v>15</v>
      </c>
      <c r="AA742" s="74">
        <v>9</v>
      </c>
      <c r="AB742" s="74">
        <v>9</v>
      </c>
      <c r="AC742" s="74">
        <v>21</v>
      </c>
      <c r="AD742" s="74">
        <v>15</v>
      </c>
      <c r="AE742" s="74">
        <v>21</v>
      </c>
      <c r="AF742" s="74">
        <v>15</v>
      </c>
      <c r="AG742" s="74">
        <v>15</v>
      </c>
      <c r="AH742" s="74">
        <v>9</v>
      </c>
      <c r="AI742" s="74">
        <v>18</v>
      </c>
      <c r="AJ742" s="74">
        <v>21</v>
      </c>
      <c r="AK742" s="74">
        <v>21</v>
      </c>
      <c r="AL742" s="74">
        <v>21</v>
      </c>
      <c r="AM742" s="74">
        <v>18</v>
      </c>
      <c r="AN742" s="74">
        <v>18</v>
      </c>
      <c r="AO742">
        <v>18</v>
      </c>
      <c r="AP742">
        <v>21</v>
      </c>
      <c r="AQ742">
        <v>21</v>
      </c>
      <c r="AR742">
        <v>11</v>
      </c>
      <c r="AS742">
        <v>21</v>
      </c>
      <c r="AT742">
        <v>21</v>
      </c>
      <c r="AU742">
        <v>21</v>
      </c>
      <c r="AV742">
        <v>18</v>
      </c>
      <c r="AW742">
        <v>18</v>
      </c>
      <c r="AX742">
        <v>18</v>
      </c>
      <c r="AY742">
        <v>21</v>
      </c>
      <c r="AZ742">
        <v>11</v>
      </c>
    </row>
    <row r="743" spans="1:52" ht="16.5" x14ac:dyDescent="0.2">
      <c r="A743" s="74">
        <v>10739</v>
      </c>
      <c r="B743" s="74" t="s">
        <v>2858</v>
      </c>
      <c r="C743" s="74" t="s">
        <v>2104</v>
      </c>
      <c r="D743" s="74">
        <v>15</v>
      </c>
      <c r="E743" s="74">
        <v>15</v>
      </c>
      <c r="F743" s="74">
        <v>15</v>
      </c>
      <c r="G743" s="74">
        <v>15</v>
      </c>
      <c r="H743" s="74">
        <v>15</v>
      </c>
      <c r="I743" s="74">
        <v>15</v>
      </c>
      <c r="J743" s="74">
        <v>15</v>
      </c>
      <c r="K743" s="74">
        <v>15</v>
      </c>
      <c r="L743" s="74">
        <v>15</v>
      </c>
      <c r="M743" s="74">
        <v>15</v>
      </c>
      <c r="N743" s="74">
        <v>18</v>
      </c>
      <c r="O743" s="74">
        <v>21</v>
      </c>
      <c r="P743" s="74">
        <v>21</v>
      </c>
      <c r="Q743" s="74">
        <v>21</v>
      </c>
      <c r="R743" s="74">
        <v>18</v>
      </c>
      <c r="S743" s="74">
        <v>18</v>
      </c>
      <c r="T743" s="74">
        <v>18</v>
      </c>
      <c r="U743" s="74">
        <v>9</v>
      </c>
      <c r="V743" s="74">
        <v>21</v>
      </c>
      <c r="W743" s="74">
        <v>16</v>
      </c>
      <c r="X743" s="74">
        <v>21</v>
      </c>
      <c r="Y743" s="74">
        <v>15</v>
      </c>
      <c r="Z743" s="74">
        <v>15</v>
      </c>
      <c r="AA743" s="74">
        <v>9</v>
      </c>
      <c r="AB743" s="74">
        <v>9</v>
      </c>
      <c r="AC743" s="74">
        <v>21</v>
      </c>
      <c r="AD743" s="74">
        <v>16</v>
      </c>
      <c r="AE743" s="74">
        <v>21</v>
      </c>
      <c r="AF743" s="74">
        <v>15</v>
      </c>
      <c r="AG743" s="74">
        <v>15</v>
      </c>
      <c r="AH743" s="74">
        <v>9</v>
      </c>
      <c r="AI743" s="74">
        <v>18</v>
      </c>
      <c r="AJ743" s="74">
        <v>21</v>
      </c>
      <c r="AK743" s="74">
        <v>21</v>
      </c>
      <c r="AL743" s="74">
        <v>21</v>
      </c>
      <c r="AM743" s="74">
        <v>18</v>
      </c>
      <c r="AN743" s="74">
        <v>18</v>
      </c>
      <c r="AO743">
        <v>18</v>
      </c>
      <c r="AP743">
        <v>21</v>
      </c>
      <c r="AQ743">
        <v>21</v>
      </c>
      <c r="AR743">
        <v>11</v>
      </c>
      <c r="AS743">
        <v>21</v>
      </c>
      <c r="AT743">
        <v>21</v>
      </c>
      <c r="AU743">
        <v>21</v>
      </c>
      <c r="AV743">
        <v>18</v>
      </c>
      <c r="AW743">
        <v>18</v>
      </c>
      <c r="AX743">
        <v>18</v>
      </c>
      <c r="AY743">
        <v>21</v>
      </c>
      <c r="AZ743">
        <v>11</v>
      </c>
    </row>
    <row r="744" spans="1:52" ht="16.5" x14ac:dyDescent="0.2">
      <c r="A744" s="74">
        <v>10740</v>
      </c>
      <c r="B744" s="74" t="s">
        <v>2859</v>
      </c>
      <c r="C744" s="74" t="s">
        <v>2104</v>
      </c>
      <c r="D744" s="74">
        <v>15</v>
      </c>
      <c r="E744" s="74">
        <v>15</v>
      </c>
      <c r="F744" s="74">
        <v>15</v>
      </c>
      <c r="G744" s="74">
        <v>15</v>
      </c>
      <c r="H744" s="74">
        <v>15</v>
      </c>
      <c r="I744" s="74">
        <v>15</v>
      </c>
      <c r="J744" s="74">
        <v>15</v>
      </c>
      <c r="K744" s="74">
        <v>15</v>
      </c>
      <c r="L744" s="74">
        <v>15</v>
      </c>
      <c r="M744" s="74">
        <v>15</v>
      </c>
      <c r="N744" s="74">
        <v>18</v>
      </c>
      <c r="O744" s="74">
        <v>21</v>
      </c>
      <c r="P744" s="74">
        <v>21</v>
      </c>
      <c r="Q744" s="74">
        <v>21</v>
      </c>
      <c r="R744" s="74">
        <v>18</v>
      </c>
      <c r="S744" s="74">
        <v>18</v>
      </c>
      <c r="T744" s="74">
        <v>18</v>
      </c>
      <c r="U744" s="74">
        <v>9</v>
      </c>
      <c r="V744" s="74">
        <v>21</v>
      </c>
      <c r="W744" s="74">
        <v>16</v>
      </c>
      <c r="X744" s="74">
        <v>21</v>
      </c>
      <c r="Y744" s="74">
        <v>15</v>
      </c>
      <c r="Z744" s="74">
        <v>15</v>
      </c>
      <c r="AA744" s="74">
        <v>9</v>
      </c>
      <c r="AB744" s="74">
        <v>9</v>
      </c>
      <c r="AC744" s="74">
        <v>21</v>
      </c>
      <c r="AD744" s="74">
        <v>17</v>
      </c>
      <c r="AE744" s="74">
        <v>21</v>
      </c>
      <c r="AF744" s="74">
        <v>15</v>
      </c>
      <c r="AG744" s="74">
        <v>15</v>
      </c>
      <c r="AH744" s="74">
        <v>9</v>
      </c>
      <c r="AI744" s="74">
        <v>18</v>
      </c>
      <c r="AJ744" s="74">
        <v>21</v>
      </c>
      <c r="AK744" s="74">
        <v>21</v>
      </c>
      <c r="AL744" s="74">
        <v>21</v>
      </c>
      <c r="AM744" s="74">
        <v>18</v>
      </c>
      <c r="AN744" s="74">
        <v>18</v>
      </c>
      <c r="AO744">
        <v>18</v>
      </c>
      <c r="AP744">
        <v>21</v>
      </c>
      <c r="AQ744">
        <v>21</v>
      </c>
      <c r="AR744">
        <v>11</v>
      </c>
      <c r="AS744">
        <v>21</v>
      </c>
      <c r="AT744">
        <v>21</v>
      </c>
      <c r="AU744">
        <v>21</v>
      </c>
      <c r="AV744">
        <v>18</v>
      </c>
      <c r="AW744">
        <v>18</v>
      </c>
      <c r="AX744">
        <v>18</v>
      </c>
      <c r="AY744">
        <v>21</v>
      </c>
      <c r="AZ744">
        <v>11</v>
      </c>
    </row>
    <row r="745" spans="1:52" ht="16.5" x14ac:dyDescent="0.2">
      <c r="A745" s="74">
        <v>10741</v>
      </c>
      <c r="B745" s="74" t="s">
        <v>2860</v>
      </c>
      <c r="C745" s="74" t="s">
        <v>2104</v>
      </c>
      <c r="D745" s="74">
        <v>15</v>
      </c>
      <c r="E745" s="74">
        <v>15</v>
      </c>
      <c r="F745" s="74">
        <v>15</v>
      </c>
      <c r="G745" s="74">
        <v>15</v>
      </c>
      <c r="H745" s="74">
        <v>15</v>
      </c>
      <c r="I745" s="74">
        <v>15</v>
      </c>
      <c r="J745" s="74">
        <v>15</v>
      </c>
      <c r="K745" s="74">
        <v>15</v>
      </c>
      <c r="L745" s="74">
        <v>15</v>
      </c>
      <c r="M745" s="74">
        <v>15</v>
      </c>
      <c r="N745" s="74">
        <v>18</v>
      </c>
      <c r="O745" s="74">
        <v>21</v>
      </c>
      <c r="P745" s="74">
        <v>21</v>
      </c>
      <c r="Q745" s="74">
        <v>21</v>
      </c>
      <c r="R745" s="74">
        <v>18</v>
      </c>
      <c r="S745" s="74">
        <v>18</v>
      </c>
      <c r="T745" s="74">
        <v>18</v>
      </c>
      <c r="U745" s="74">
        <v>9</v>
      </c>
      <c r="V745" s="74">
        <v>21</v>
      </c>
      <c r="W745" s="74">
        <v>16</v>
      </c>
      <c r="X745" s="74">
        <v>21</v>
      </c>
      <c r="Y745" s="74">
        <v>15</v>
      </c>
      <c r="Z745" s="74">
        <v>15</v>
      </c>
      <c r="AA745" s="74">
        <v>9</v>
      </c>
      <c r="AB745" s="74">
        <v>9</v>
      </c>
      <c r="AC745" s="74">
        <v>21</v>
      </c>
      <c r="AD745" s="74">
        <v>18</v>
      </c>
      <c r="AE745" s="74">
        <v>21</v>
      </c>
      <c r="AF745" s="74">
        <v>15</v>
      </c>
      <c r="AG745" s="74">
        <v>15</v>
      </c>
      <c r="AH745" s="74">
        <v>9</v>
      </c>
      <c r="AI745" s="74">
        <v>18</v>
      </c>
      <c r="AJ745" s="74">
        <v>21</v>
      </c>
      <c r="AK745" s="74">
        <v>21</v>
      </c>
      <c r="AL745" s="74">
        <v>21</v>
      </c>
      <c r="AM745" s="74">
        <v>18</v>
      </c>
      <c r="AN745" s="74">
        <v>18</v>
      </c>
      <c r="AO745">
        <v>18</v>
      </c>
      <c r="AP745">
        <v>21</v>
      </c>
      <c r="AQ745">
        <v>21</v>
      </c>
      <c r="AR745">
        <v>11</v>
      </c>
      <c r="AS745">
        <v>21</v>
      </c>
      <c r="AT745">
        <v>21</v>
      </c>
      <c r="AU745">
        <v>21</v>
      </c>
      <c r="AV745">
        <v>18</v>
      </c>
      <c r="AW745">
        <v>18</v>
      </c>
      <c r="AX745">
        <v>18</v>
      </c>
      <c r="AY745">
        <v>21</v>
      </c>
      <c r="AZ745">
        <v>11</v>
      </c>
    </row>
    <row r="746" spans="1:52" ht="16.5" x14ac:dyDescent="0.2">
      <c r="A746" s="74">
        <v>10742</v>
      </c>
      <c r="B746" s="74" t="s">
        <v>2861</v>
      </c>
      <c r="C746" s="74" t="s">
        <v>3489</v>
      </c>
      <c r="D746" s="74">
        <v>15</v>
      </c>
      <c r="E746" s="74">
        <v>15</v>
      </c>
      <c r="F746" s="74">
        <v>15</v>
      </c>
      <c r="G746" s="74">
        <v>15</v>
      </c>
      <c r="H746" s="74">
        <v>15</v>
      </c>
      <c r="I746" s="74">
        <v>15</v>
      </c>
      <c r="J746" s="74">
        <v>15</v>
      </c>
      <c r="K746" s="74">
        <v>15</v>
      </c>
      <c r="L746" s="74">
        <v>15</v>
      </c>
      <c r="M746" s="74">
        <v>15</v>
      </c>
      <c r="N746" s="74">
        <v>18</v>
      </c>
      <c r="O746" s="74">
        <v>21</v>
      </c>
      <c r="P746" s="74">
        <v>21</v>
      </c>
      <c r="Q746" s="74">
        <v>21</v>
      </c>
      <c r="R746" s="74">
        <v>18</v>
      </c>
      <c r="S746" s="74">
        <v>19</v>
      </c>
      <c r="T746" s="74">
        <v>18</v>
      </c>
      <c r="U746" s="74">
        <v>9</v>
      </c>
      <c r="V746" s="74">
        <v>21</v>
      </c>
      <c r="W746" s="74">
        <v>16</v>
      </c>
      <c r="X746" s="74">
        <v>21</v>
      </c>
      <c r="Y746" s="74">
        <v>15</v>
      </c>
      <c r="Z746" s="74">
        <v>15</v>
      </c>
      <c r="AA746" s="74">
        <v>9</v>
      </c>
      <c r="AB746" s="74">
        <v>9</v>
      </c>
      <c r="AC746" s="74">
        <v>21</v>
      </c>
      <c r="AD746" s="74">
        <v>18</v>
      </c>
      <c r="AE746" s="74">
        <v>21</v>
      </c>
      <c r="AF746" s="74">
        <v>15</v>
      </c>
      <c r="AG746" s="74">
        <v>15</v>
      </c>
      <c r="AH746" s="74">
        <v>9</v>
      </c>
      <c r="AI746" s="74">
        <v>18</v>
      </c>
      <c r="AJ746" s="74">
        <v>21</v>
      </c>
      <c r="AK746" s="74">
        <v>21</v>
      </c>
      <c r="AL746" s="74">
        <v>21</v>
      </c>
      <c r="AM746" s="74">
        <v>18</v>
      </c>
      <c r="AN746" s="74">
        <v>18</v>
      </c>
      <c r="AO746">
        <v>18</v>
      </c>
      <c r="AP746">
        <v>21</v>
      </c>
      <c r="AQ746">
        <v>21</v>
      </c>
      <c r="AR746">
        <v>11</v>
      </c>
      <c r="AS746">
        <v>21</v>
      </c>
      <c r="AT746">
        <v>21</v>
      </c>
      <c r="AU746">
        <v>21</v>
      </c>
      <c r="AV746">
        <v>18</v>
      </c>
      <c r="AW746">
        <v>18</v>
      </c>
      <c r="AX746">
        <v>18</v>
      </c>
      <c r="AY746">
        <v>21</v>
      </c>
      <c r="AZ746">
        <v>11</v>
      </c>
    </row>
    <row r="747" spans="1:52" ht="16.5" x14ac:dyDescent="0.2">
      <c r="A747" s="74">
        <v>10743</v>
      </c>
      <c r="B747" s="74" t="s">
        <v>2862</v>
      </c>
      <c r="C747" s="74" t="s">
        <v>3489</v>
      </c>
      <c r="D747" s="74">
        <v>15</v>
      </c>
      <c r="E747" s="74">
        <v>15</v>
      </c>
      <c r="F747" s="74">
        <v>15</v>
      </c>
      <c r="G747" s="74">
        <v>15</v>
      </c>
      <c r="H747" s="74">
        <v>15</v>
      </c>
      <c r="I747" s="74">
        <v>15</v>
      </c>
      <c r="J747" s="74">
        <v>15</v>
      </c>
      <c r="K747" s="74">
        <v>15</v>
      </c>
      <c r="L747" s="74">
        <v>15</v>
      </c>
      <c r="M747" s="74">
        <v>15</v>
      </c>
      <c r="N747" s="74">
        <v>18</v>
      </c>
      <c r="O747" s="74">
        <v>21</v>
      </c>
      <c r="P747" s="74">
        <v>21</v>
      </c>
      <c r="Q747" s="74">
        <v>21</v>
      </c>
      <c r="R747" s="74">
        <v>18</v>
      </c>
      <c r="S747" s="74">
        <v>20</v>
      </c>
      <c r="T747" s="74">
        <v>18</v>
      </c>
      <c r="U747" s="74">
        <v>9</v>
      </c>
      <c r="V747" s="74">
        <v>21</v>
      </c>
      <c r="W747" s="74">
        <v>16</v>
      </c>
      <c r="X747" s="74">
        <v>21</v>
      </c>
      <c r="Y747" s="74">
        <v>15</v>
      </c>
      <c r="Z747" s="74">
        <v>15</v>
      </c>
      <c r="AA747" s="74">
        <v>9</v>
      </c>
      <c r="AB747" s="74">
        <v>9</v>
      </c>
      <c r="AC747" s="74">
        <v>21</v>
      </c>
      <c r="AD747" s="74">
        <v>18</v>
      </c>
      <c r="AE747" s="74">
        <v>21</v>
      </c>
      <c r="AF747" s="74">
        <v>15</v>
      </c>
      <c r="AG747" s="74">
        <v>15</v>
      </c>
      <c r="AH747" s="74">
        <v>9</v>
      </c>
      <c r="AI747" s="74">
        <v>18</v>
      </c>
      <c r="AJ747" s="74">
        <v>21</v>
      </c>
      <c r="AK747" s="74">
        <v>21</v>
      </c>
      <c r="AL747" s="74">
        <v>21</v>
      </c>
      <c r="AM747" s="74">
        <v>18</v>
      </c>
      <c r="AN747" s="74">
        <v>18</v>
      </c>
      <c r="AO747">
        <v>18</v>
      </c>
      <c r="AP747">
        <v>21</v>
      </c>
      <c r="AQ747">
        <v>21</v>
      </c>
      <c r="AR747">
        <v>11</v>
      </c>
      <c r="AS747">
        <v>21</v>
      </c>
      <c r="AT747">
        <v>21</v>
      </c>
      <c r="AU747">
        <v>21</v>
      </c>
      <c r="AV747">
        <v>18</v>
      </c>
      <c r="AW747">
        <v>18</v>
      </c>
      <c r="AX747">
        <v>18</v>
      </c>
      <c r="AY747">
        <v>21</v>
      </c>
      <c r="AZ747">
        <v>11</v>
      </c>
    </row>
    <row r="748" spans="1:52" ht="16.5" x14ac:dyDescent="0.2">
      <c r="A748" s="74">
        <v>10744</v>
      </c>
      <c r="B748" s="74" t="s">
        <v>2863</v>
      </c>
      <c r="C748" s="74" t="s">
        <v>3489</v>
      </c>
      <c r="D748" s="74">
        <v>15</v>
      </c>
      <c r="E748" s="74">
        <v>15</v>
      </c>
      <c r="F748" s="74">
        <v>15</v>
      </c>
      <c r="G748" s="74">
        <v>15</v>
      </c>
      <c r="H748" s="74">
        <v>15</v>
      </c>
      <c r="I748" s="74">
        <v>15</v>
      </c>
      <c r="J748" s="74">
        <v>15</v>
      </c>
      <c r="K748" s="74">
        <v>15</v>
      </c>
      <c r="L748" s="74">
        <v>15</v>
      </c>
      <c r="M748" s="74">
        <v>15</v>
      </c>
      <c r="N748" s="74">
        <v>18</v>
      </c>
      <c r="O748" s="74">
        <v>21</v>
      </c>
      <c r="P748" s="74">
        <v>21</v>
      </c>
      <c r="Q748" s="74">
        <v>21</v>
      </c>
      <c r="R748" s="74">
        <v>18</v>
      </c>
      <c r="S748" s="74">
        <v>21</v>
      </c>
      <c r="T748" s="74">
        <v>18</v>
      </c>
      <c r="U748" s="74">
        <v>9</v>
      </c>
      <c r="V748" s="74">
        <v>21</v>
      </c>
      <c r="W748" s="74">
        <v>16</v>
      </c>
      <c r="X748" s="74">
        <v>21</v>
      </c>
      <c r="Y748" s="74">
        <v>15</v>
      </c>
      <c r="Z748" s="74">
        <v>15</v>
      </c>
      <c r="AA748" s="74">
        <v>9</v>
      </c>
      <c r="AB748" s="74">
        <v>9</v>
      </c>
      <c r="AC748" s="74">
        <v>21</v>
      </c>
      <c r="AD748" s="74">
        <v>18</v>
      </c>
      <c r="AE748" s="74">
        <v>21</v>
      </c>
      <c r="AF748" s="74">
        <v>15</v>
      </c>
      <c r="AG748" s="74">
        <v>15</v>
      </c>
      <c r="AH748" s="74">
        <v>9</v>
      </c>
      <c r="AI748" s="74">
        <v>18</v>
      </c>
      <c r="AJ748" s="74">
        <v>21</v>
      </c>
      <c r="AK748" s="74">
        <v>21</v>
      </c>
      <c r="AL748" s="74">
        <v>21</v>
      </c>
      <c r="AM748" s="74">
        <v>18</v>
      </c>
      <c r="AN748" s="74">
        <v>18</v>
      </c>
      <c r="AO748">
        <v>18</v>
      </c>
      <c r="AP748">
        <v>21</v>
      </c>
      <c r="AQ748">
        <v>21</v>
      </c>
      <c r="AR748">
        <v>11</v>
      </c>
      <c r="AS748">
        <v>21</v>
      </c>
      <c r="AT748">
        <v>21</v>
      </c>
      <c r="AU748">
        <v>21</v>
      </c>
      <c r="AV748">
        <v>18</v>
      </c>
      <c r="AW748">
        <v>18</v>
      </c>
      <c r="AX748">
        <v>18</v>
      </c>
      <c r="AY748">
        <v>21</v>
      </c>
      <c r="AZ748">
        <v>11</v>
      </c>
    </row>
    <row r="749" spans="1:52" ht="16.5" x14ac:dyDescent="0.2">
      <c r="A749" s="74">
        <v>10745</v>
      </c>
      <c r="B749" s="74" t="s">
        <v>2864</v>
      </c>
      <c r="C749" s="74" t="s">
        <v>2112</v>
      </c>
      <c r="D749" s="74">
        <v>15</v>
      </c>
      <c r="E749" s="74">
        <v>15</v>
      </c>
      <c r="F749" s="74">
        <v>15</v>
      </c>
      <c r="G749" s="74">
        <v>15</v>
      </c>
      <c r="H749" s="74">
        <v>15</v>
      </c>
      <c r="I749" s="74">
        <v>15</v>
      </c>
      <c r="J749" s="74">
        <v>15</v>
      </c>
      <c r="K749" s="74">
        <v>15</v>
      </c>
      <c r="L749" s="74">
        <v>15</v>
      </c>
      <c r="M749" s="74">
        <v>15</v>
      </c>
      <c r="N749" s="74">
        <v>18</v>
      </c>
      <c r="O749" s="74">
        <v>21</v>
      </c>
      <c r="P749" s="74">
        <v>21</v>
      </c>
      <c r="Q749" s="74">
        <v>21</v>
      </c>
      <c r="R749" s="74">
        <v>18</v>
      </c>
      <c r="S749" s="74">
        <v>21</v>
      </c>
      <c r="T749" s="74">
        <v>18</v>
      </c>
      <c r="U749" s="74">
        <v>9</v>
      </c>
      <c r="V749" s="74">
        <v>21</v>
      </c>
      <c r="W749" s="74">
        <v>16</v>
      </c>
      <c r="X749" s="74">
        <v>21</v>
      </c>
      <c r="Y749" s="74">
        <v>15</v>
      </c>
      <c r="Z749" s="74">
        <v>15</v>
      </c>
      <c r="AA749" s="74">
        <v>9</v>
      </c>
      <c r="AB749" s="74">
        <v>9</v>
      </c>
      <c r="AC749" s="74">
        <v>21</v>
      </c>
      <c r="AD749" s="74">
        <v>18</v>
      </c>
      <c r="AE749" s="74">
        <v>21</v>
      </c>
      <c r="AF749" s="74">
        <v>15</v>
      </c>
      <c r="AG749" s="74">
        <v>15</v>
      </c>
      <c r="AH749" s="74">
        <v>9</v>
      </c>
      <c r="AI749" s="74">
        <v>18</v>
      </c>
      <c r="AJ749" s="74">
        <v>21</v>
      </c>
      <c r="AK749" s="74">
        <v>21</v>
      </c>
      <c r="AL749" s="74">
        <v>21</v>
      </c>
      <c r="AM749" s="74">
        <v>19</v>
      </c>
      <c r="AN749" s="74">
        <v>18</v>
      </c>
      <c r="AO749">
        <v>18</v>
      </c>
      <c r="AP749">
        <v>21</v>
      </c>
      <c r="AQ749">
        <v>21</v>
      </c>
      <c r="AR749">
        <v>11</v>
      </c>
      <c r="AS749">
        <v>21</v>
      </c>
      <c r="AT749">
        <v>21</v>
      </c>
      <c r="AU749">
        <v>21</v>
      </c>
      <c r="AV749">
        <v>18</v>
      </c>
      <c r="AW749">
        <v>18</v>
      </c>
      <c r="AX749">
        <v>18</v>
      </c>
      <c r="AY749">
        <v>21</v>
      </c>
      <c r="AZ749">
        <v>11</v>
      </c>
    </row>
    <row r="750" spans="1:52" ht="16.5" x14ac:dyDescent="0.2">
      <c r="A750" s="74">
        <v>10746</v>
      </c>
      <c r="B750" s="74" t="s">
        <v>2865</v>
      </c>
      <c r="C750" s="74" t="s">
        <v>2112</v>
      </c>
      <c r="D750" s="74">
        <v>15</v>
      </c>
      <c r="E750" s="74">
        <v>15</v>
      </c>
      <c r="F750" s="74">
        <v>15</v>
      </c>
      <c r="G750" s="74">
        <v>15</v>
      </c>
      <c r="H750" s="74">
        <v>15</v>
      </c>
      <c r="I750" s="74">
        <v>15</v>
      </c>
      <c r="J750" s="74">
        <v>15</v>
      </c>
      <c r="K750" s="74">
        <v>15</v>
      </c>
      <c r="L750" s="74">
        <v>15</v>
      </c>
      <c r="M750" s="74">
        <v>15</v>
      </c>
      <c r="N750" s="74">
        <v>18</v>
      </c>
      <c r="O750" s="74">
        <v>21</v>
      </c>
      <c r="P750" s="74">
        <v>21</v>
      </c>
      <c r="Q750" s="74">
        <v>21</v>
      </c>
      <c r="R750" s="74">
        <v>18</v>
      </c>
      <c r="S750" s="74">
        <v>21</v>
      </c>
      <c r="T750" s="74">
        <v>18</v>
      </c>
      <c r="U750" s="74">
        <v>9</v>
      </c>
      <c r="V750" s="74">
        <v>21</v>
      </c>
      <c r="W750" s="74">
        <v>16</v>
      </c>
      <c r="X750" s="74">
        <v>21</v>
      </c>
      <c r="Y750" s="74">
        <v>15</v>
      </c>
      <c r="Z750" s="74">
        <v>15</v>
      </c>
      <c r="AA750" s="74">
        <v>9</v>
      </c>
      <c r="AB750" s="74">
        <v>9</v>
      </c>
      <c r="AC750" s="74">
        <v>21</v>
      </c>
      <c r="AD750" s="74">
        <v>18</v>
      </c>
      <c r="AE750" s="74">
        <v>21</v>
      </c>
      <c r="AF750" s="74">
        <v>15</v>
      </c>
      <c r="AG750" s="74">
        <v>15</v>
      </c>
      <c r="AH750" s="74">
        <v>9</v>
      </c>
      <c r="AI750" s="74">
        <v>18</v>
      </c>
      <c r="AJ750" s="74">
        <v>21</v>
      </c>
      <c r="AK750" s="74">
        <v>21</v>
      </c>
      <c r="AL750" s="74">
        <v>21</v>
      </c>
      <c r="AM750" s="74">
        <v>20</v>
      </c>
      <c r="AN750" s="74">
        <v>18</v>
      </c>
      <c r="AO750">
        <v>18</v>
      </c>
      <c r="AP750">
        <v>21</v>
      </c>
      <c r="AQ750">
        <v>21</v>
      </c>
      <c r="AR750">
        <v>11</v>
      </c>
      <c r="AS750">
        <v>21</v>
      </c>
      <c r="AT750">
        <v>21</v>
      </c>
      <c r="AU750">
        <v>21</v>
      </c>
      <c r="AV750">
        <v>18</v>
      </c>
      <c r="AW750">
        <v>18</v>
      </c>
      <c r="AX750">
        <v>18</v>
      </c>
      <c r="AY750">
        <v>21</v>
      </c>
      <c r="AZ750">
        <v>11</v>
      </c>
    </row>
    <row r="751" spans="1:52" ht="16.5" x14ac:dyDescent="0.2">
      <c r="A751" s="74">
        <v>10747</v>
      </c>
      <c r="B751" s="74" t="s">
        <v>2866</v>
      </c>
      <c r="C751" s="74" t="s">
        <v>2112</v>
      </c>
      <c r="D751" s="74">
        <v>15</v>
      </c>
      <c r="E751" s="74">
        <v>15</v>
      </c>
      <c r="F751" s="74">
        <v>15</v>
      </c>
      <c r="G751" s="74">
        <v>15</v>
      </c>
      <c r="H751" s="74">
        <v>15</v>
      </c>
      <c r="I751" s="74">
        <v>15</v>
      </c>
      <c r="J751" s="74">
        <v>15</v>
      </c>
      <c r="K751" s="74">
        <v>15</v>
      </c>
      <c r="L751" s="74">
        <v>15</v>
      </c>
      <c r="M751" s="74">
        <v>15</v>
      </c>
      <c r="N751" s="74">
        <v>18</v>
      </c>
      <c r="O751" s="74">
        <v>21</v>
      </c>
      <c r="P751" s="74">
        <v>21</v>
      </c>
      <c r="Q751" s="74">
        <v>21</v>
      </c>
      <c r="R751" s="74">
        <v>18</v>
      </c>
      <c r="S751" s="74">
        <v>21</v>
      </c>
      <c r="T751" s="74">
        <v>18</v>
      </c>
      <c r="U751" s="74">
        <v>9</v>
      </c>
      <c r="V751" s="74">
        <v>21</v>
      </c>
      <c r="W751" s="74">
        <v>16</v>
      </c>
      <c r="X751" s="74">
        <v>21</v>
      </c>
      <c r="Y751" s="74">
        <v>15</v>
      </c>
      <c r="Z751" s="74">
        <v>15</v>
      </c>
      <c r="AA751" s="74">
        <v>9</v>
      </c>
      <c r="AB751" s="74">
        <v>9</v>
      </c>
      <c r="AC751" s="74">
        <v>21</v>
      </c>
      <c r="AD751" s="74">
        <v>18</v>
      </c>
      <c r="AE751" s="74">
        <v>21</v>
      </c>
      <c r="AF751" s="74">
        <v>15</v>
      </c>
      <c r="AG751" s="74">
        <v>15</v>
      </c>
      <c r="AH751" s="74">
        <v>9</v>
      </c>
      <c r="AI751" s="74">
        <v>18</v>
      </c>
      <c r="AJ751" s="74">
        <v>21</v>
      </c>
      <c r="AK751" s="74">
        <v>21</v>
      </c>
      <c r="AL751" s="74">
        <v>21</v>
      </c>
      <c r="AM751" s="74">
        <v>21</v>
      </c>
      <c r="AN751" s="74">
        <v>18</v>
      </c>
      <c r="AO751">
        <v>18</v>
      </c>
      <c r="AP751">
        <v>21</v>
      </c>
      <c r="AQ751">
        <v>21</v>
      </c>
      <c r="AR751">
        <v>11</v>
      </c>
      <c r="AS751">
        <v>21</v>
      </c>
      <c r="AT751">
        <v>21</v>
      </c>
      <c r="AU751">
        <v>21</v>
      </c>
      <c r="AV751">
        <v>18</v>
      </c>
      <c r="AW751">
        <v>18</v>
      </c>
      <c r="AX751">
        <v>18</v>
      </c>
      <c r="AY751">
        <v>21</v>
      </c>
      <c r="AZ751">
        <v>11</v>
      </c>
    </row>
    <row r="752" spans="1:52" ht="16.5" x14ac:dyDescent="0.2">
      <c r="A752" s="74">
        <v>10748</v>
      </c>
      <c r="B752" s="74" t="s">
        <v>2867</v>
      </c>
      <c r="C752" s="74" t="s">
        <v>2113</v>
      </c>
      <c r="D752" s="74">
        <v>15</v>
      </c>
      <c r="E752" s="74">
        <v>15</v>
      </c>
      <c r="F752" s="74">
        <v>15</v>
      </c>
      <c r="G752" s="74">
        <v>15</v>
      </c>
      <c r="H752" s="74">
        <v>15</v>
      </c>
      <c r="I752" s="74">
        <v>15</v>
      </c>
      <c r="J752" s="74">
        <v>15</v>
      </c>
      <c r="K752" s="74">
        <v>15</v>
      </c>
      <c r="L752" s="74">
        <v>15</v>
      </c>
      <c r="M752" s="74">
        <v>15</v>
      </c>
      <c r="N752" s="74">
        <v>18</v>
      </c>
      <c r="O752" s="74">
        <v>21</v>
      </c>
      <c r="P752" s="74">
        <v>21</v>
      </c>
      <c r="Q752" s="74">
        <v>21</v>
      </c>
      <c r="R752" s="74">
        <v>18</v>
      </c>
      <c r="S752" s="74">
        <v>21</v>
      </c>
      <c r="T752" s="74">
        <v>18</v>
      </c>
      <c r="U752" s="74">
        <v>9</v>
      </c>
      <c r="V752" s="74">
        <v>21</v>
      </c>
      <c r="W752" s="74">
        <v>16</v>
      </c>
      <c r="X752" s="74">
        <v>21</v>
      </c>
      <c r="Y752" s="74">
        <v>15</v>
      </c>
      <c r="Z752" s="74">
        <v>15</v>
      </c>
      <c r="AA752" s="74">
        <v>9</v>
      </c>
      <c r="AB752" s="74">
        <v>9</v>
      </c>
      <c r="AC752" s="74">
        <v>21</v>
      </c>
      <c r="AD752" s="74">
        <v>18</v>
      </c>
      <c r="AE752" s="74">
        <v>21</v>
      </c>
      <c r="AF752" s="74">
        <v>15</v>
      </c>
      <c r="AG752" s="74">
        <v>15</v>
      </c>
      <c r="AH752" s="74">
        <v>9</v>
      </c>
      <c r="AI752" s="74">
        <v>18</v>
      </c>
      <c r="AJ752" s="74">
        <v>21</v>
      </c>
      <c r="AK752" s="74">
        <v>21</v>
      </c>
      <c r="AL752" s="74">
        <v>21</v>
      </c>
      <c r="AM752" s="74">
        <v>21</v>
      </c>
      <c r="AN752" s="74">
        <v>19</v>
      </c>
      <c r="AO752">
        <v>18</v>
      </c>
      <c r="AP752">
        <v>21</v>
      </c>
      <c r="AQ752">
        <v>21</v>
      </c>
      <c r="AR752">
        <v>11</v>
      </c>
      <c r="AS752">
        <v>21</v>
      </c>
      <c r="AT752">
        <v>21</v>
      </c>
      <c r="AU752">
        <v>21</v>
      </c>
      <c r="AV752">
        <v>18</v>
      </c>
      <c r="AW752">
        <v>18</v>
      </c>
      <c r="AX752">
        <v>18</v>
      </c>
      <c r="AY752">
        <v>21</v>
      </c>
      <c r="AZ752">
        <v>11</v>
      </c>
    </row>
    <row r="753" spans="1:52" ht="16.5" x14ac:dyDescent="0.2">
      <c r="A753" s="74">
        <v>10749</v>
      </c>
      <c r="B753" s="74" t="s">
        <v>2868</v>
      </c>
      <c r="C753" s="74" t="s">
        <v>2113</v>
      </c>
      <c r="D753" s="74">
        <v>15</v>
      </c>
      <c r="E753" s="74">
        <v>15</v>
      </c>
      <c r="F753" s="74">
        <v>15</v>
      </c>
      <c r="G753" s="74">
        <v>15</v>
      </c>
      <c r="H753" s="74">
        <v>15</v>
      </c>
      <c r="I753" s="74">
        <v>15</v>
      </c>
      <c r="J753" s="74">
        <v>15</v>
      </c>
      <c r="K753" s="74">
        <v>15</v>
      </c>
      <c r="L753" s="74">
        <v>15</v>
      </c>
      <c r="M753" s="74">
        <v>15</v>
      </c>
      <c r="N753" s="74">
        <v>18</v>
      </c>
      <c r="O753" s="74">
        <v>21</v>
      </c>
      <c r="P753" s="74">
        <v>21</v>
      </c>
      <c r="Q753" s="74">
        <v>21</v>
      </c>
      <c r="R753" s="74">
        <v>18</v>
      </c>
      <c r="S753" s="74">
        <v>21</v>
      </c>
      <c r="T753" s="74">
        <v>18</v>
      </c>
      <c r="U753" s="74">
        <v>9</v>
      </c>
      <c r="V753" s="74">
        <v>21</v>
      </c>
      <c r="W753" s="74">
        <v>16</v>
      </c>
      <c r="X753" s="74">
        <v>21</v>
      </c>
      <c r="Y753" s="74">
        <v>15</v>
      </c>
      <c r="Z753" s="74">
        <v>15</v>
      </c>
      <c r="AA753" s="74">
        <v>9</v>
      </c>
      <c r="AB753" s="74">
        <v>9</v>
      </c>
      <c r="AC753" s="74">
        <v>21</v>
      </c>
      <c r="AD753" s="74">
        <v>18</v>
      </c>
      <c r="AE753" s="74">
        <v>21</v>
      </c>
      <c r="AF753" s="74">
        <v>15</v>
      </c>
      <c r="AG753" s="74">
        <v>15</v>
      </c>
      <c r="AH753" s="74">
        <v>9</v>
      </c>
      <c r="AI753" s="74">
        <v>18</v>
      </c>
      <c r="AJ753" s="74">
        <v>21</v>
      </c>
      <c r="AK753" s="74">
        <v>21</v>
      </c>
      <c r="AL753" s="74">
        <v>21</v>
      </c>
      <c r="AM753" s="74">
        <v>21</v>
      </c>
      <c r="AN753" s="74">
        <v>20</v>
      </c>
      <c r="AO753">
        <v>18</v>
      </c>
      <c r="AP753">
        <v>21</v>
      </c>
      <c r="AQ753">
        <v>21</v>
      </c>
      <c r="AR753">
        <v>11</v>
      </c>
      <c r="AS753">
        <v>21</v>
      </c>
      <c r="AT753">
        <v>21</v>
      </c>
      <c r="AU753">
        <v>21</v>
      </c>
      <c r="AV753">
        <v>18</v>
      </c>
      <c r="AW753">
        <v>18</v>
      </c>
      <c r="AX753">
        <v>18</v>
      </c>
      <c r="AY753">
        <v>21</v>
      </c>
      <c r="AZ753">
        <v>11</v>
      </c>
    </row>
    <row r="754" spans="1:52" ht="16.5" x14ac:dyDescent="0.2">
      <c r="A754" s="74">
        <v>10750</v>
      </c>
      <c r="B754" s="74" t="s">
        <v>2869</v>
      </c>
      <c r="C754" s="74" t="s">
        <v>2113</v>
      </c>
      <c r="D754" s="74">
        <v>15</v>
      </c>
      <c r="E754" s="74">
        <v>15</v>
      </c>
      <c r="F754" s="74">
        <v>15</v>
      </c>
      <c r="G754" s="74">
        <v>15</v>
      </c>
      <c r="H754" s="74">
        <v>15</v>
      </c>
      <c r="I754" s="74">
        <v>15</v>
      </c>
      <c r="J754" s="74">
        <v>15</v>
      </c>
      <c r="K754" s="74">
        <v>15</v>
      </c>
      <c r="L754" s="74">
        <v>15</v>
      </c>
      <c r="M754" s="74">
        <v>15</v>
      </c>
      <c r="N754" s="74">
        <v>18</v>
      </c>
      <c r="O754" s="74">
        <v>21</v>
      </c>
      <c r="P754" s="74">
        <v>21</v>
      </c>
      <c r="Q754" s="74">
        <v>21</v>
      </c>
      <c r="R754" s="74">
        <v>18</v>
      </c>
      <c r="S754" s="74">
        <v>21</v>
      </c>
      <c r="T754" s="74">
        <v>18</v>
      </c>
      <c r="U754" s="74">
        <v>9</v>
      </c>
      <c r="V754" s="74">
        <v>21</v>
      </c>
      <c r="W754" s="74">
        <v>16</v>
      </c>
      <c r="X754" s="74">
        <v>21</v>
      </c>
      <c r="Y754" s="74">
        <v>15</v>
      </c>
      <c r="Z754" s="74">
        <v>15</v>
      </c>
      <c r="AA754" s="74">
        <v>9</v>
      </c>
      <c r="AB754" s="74">
        <v>9</v>
      </c>
      <c r="AC754" s="74">
        <v>21</v>
      </c>
      <c r="AD754" s="74">
        <v>18</v>
      </c>
      <c r="AE754" s="74">
        <v>21</v>
      </c>
      <c r="AF754" s="74">
        <v>15</v>
      </c>
      <c r="AG754" s="74">
        <v>15</v>
      </c>
      <c r="AH754" s="74">
        <v>9</v>
      </c>
      <c r="AI754" s="74">
        <v>18</v>
      </c>
      <c r="AJ754" s="74">
        <v>21</v>
      </c>
      <c r="AK754" s="74">
        <v>21</v>
      </c>
      <c r="AL754" s="74">
        <v>21</v>
      </c>
      <c r="AM754" s="74">
        <v>21</v>
      </c>
      <c r="AN754" s="74">
        <v>21</v>
      </c>
      <c r="AO754">
        <v>18</v>
      </c>
      <c r="AP754">
        <v>21</v>
      </c>
      <c r="AQ754">
        <v>21</v>
      </c>
      <c r="AR754">
        <v>11</v>
      </c>
      <c r="AS754">
        <v>21</v>
      </c>
      <c r="AT754">
        <v>21</v>
      </c>
      <c r="AU754">
        <v>21</v>
      </c>
      <c r="AV754">
        <v>18</v>
      </c>
      <c r="AW754">
        <v>18</v>
      </c>
      <c r="AX754">
        <v>18</v>
      </c>
      <c r="AY754">
        <v>21</v>
      </c>
      <c r="AZ754">
        <v>11</v>
      </c>
    </row>
    <row r="755" spans="1:52" ht="16.5" x14ac:dyDescent="0.2">
      <c r="A755" s="74">
        <v>10751</v>
      </c>
      <c r="B755" s="74" t="s">
        <v>2870</v>
      </c>
      <c r="C755" s="74" t="s">
        <v>2119</v>
      </c>
      <c r="D755" s="74">
        <v>15</v>
      </c>
      <c r="E755" s="74">
        <v>15</v>
      </c>
      <c r="F755" s="74">
        <v>15</v>
      </c>
      <c r="G755" s="74">
        <v>15</v>
      </c>
      <c r="H755" s="74">
        <v>15</v>
      </c>
      <c r="I755" s="74">
        <v>15</v>
      </c>
      <c r="J755" s="74">
        <v>15</v>
      </c>
      <c r="K755" s="74">
        <v>15</v>
      </c>
      <c r="L755" s="74">
        <v>15</v>
      </c>
      <c r="M755" s="74">
        <v>15</v>
      </c>
      <c r="N755" s="74">
        <v>18</v>
      </c>
      <c r="O755" s="74">
        <v>21</v>
      </c>
      <c r="P755" s="74">
        <v>21</v>
      </c>
      <c r="Q755" s="74">
        <v>21</v>
      </c>
      <c r="R755" s="74">
        <v>18</v>
      </c>
      <c r="S755" s="74">
        <v>21</v>
      </c>
      <c r="T755" s="74">
        <v>18</v>
      </c>
      <c r="U755" s="74">
        <v>9</v>
      </c>
      <c r="V755" s="74">
        <v>21</v>
      </c>
      <c r="W755" s="74">
        <v>16</v>
      </c>
      <c r="X755" s="74">
        <v>21</v>
      </c>
      <c r="Y755" s="74">
        <v>15</v>
      </c>
      <c r="Z755" s="74">
        <v>15</v>
      </c>
      <c r="AA755" s="74">
        <v>9</v>
      </c>
      <c r="AB755" s="74">
        <v>9</v>
      </c>
      <c r="AC755" s="74">
        <v>21</v>
      </c>
      <c r="AD755" s="74">
        <v>18</v>
      </c>
      <c r="AE755" s="74">
        <v>21</v>
      </c>
      <c r="AF755" s="74">
        <v>15</v>
      </c>
      <c r="AG755" s="74">
        <v>15</v>
      </c>
      <c r="AH755" s="74">
        <v>9</v>
      </c>
      <c r="AI755" s="74">
        <v>18</v>
      </c>
      <c r="AJ755" s="74">
        <v>21</v>
      </c>
      <c r="AK755" s="74">
        <v>21</v>
      </c>
      <c r="AL755" s="74">
        <v>21</v>
      </c>
      <c r="AM755" s="74">
        <v>21</v>
      </c>
      <c r="AN755" s="74">
        <v>21</v>
      </c>
      <c r="AO755">
        <v>18</v>
      </c>
      <c r="AP755">
        <v>21</v>
      </c>
      <c r="AQ755">
        <v>21</v>
      </c>
      <c r="AR755">
        <v>11</v>
      </c>
      <c r="AS755">
        <v>21</v>
      </c>
      <c r="AT755">
        <v>21</v>
      </c>
      <c r="AU755">
        <v>21</v>
      </c>
      <c r="AV755">
        <v>18</v>
      </c>
      <c r="AW755">
        <v>19</v>
      </c>
      <c r="AX755">
        <v>18</v>
      </c>
      <c r="AY755">
        <v>21</v>
      </c>
      <c r="AZ755">
        <v>11</v>
      </c>
    </row>
    <row r="756" spans="1:52" ht="16.5" x14ac:dyDescent="0.2">
      <c r="A756" s="74">
        <v>10752</v>
      </c>
      <c r="B756" s="74" t="s">
        <v>2871</v>
      </c>
      <c r="C756" s="74" t="s">
        <v>2119</v>
      </c>
      <c r="D756" s="74">
        <v>15</v>
      </c>
      <c r="E756" s="74">
        <v>15</v>
      </c>
      <c r="F756" s="74">
        <v>15</v>
      </c>
      <c r="G756" s="74">
        <v>15</v>
      </c>
      <c r="H756" s="74">
        <v>15</v>
      </c>
      <c r="I756" s="74">
        <v>15</v>
      </c>
      <c r="J756" s="74">
        <v>15</v>
      </c>
      <c r="K756" s="74">
        <v>15</v>
      </c>
      <c r="L756" s="74">
        <v>15</v>
      </c>
      <c r="M756" s="74">
        <v>15</v>
      </c>
      <c r="N756" s="74">
        <v>18</v>
      </c>
      <c r="O756" s="74">
        <v>21</v>
      </c>
      <c r="P756" s="74">
        <v>21</v>
      </c>
      <c r="Q756" s="74">
        <v>21</v>
      </c>
      <c r="R756" s="74">
        <v>18</v>
      </c>
      <c r="S756" s="74">
        <v>21</v>
      </c>
      <c r="T756" s="74">
        <v>18</v>
      </c>
      <c r="U756" s="74">
        <v>9</v>
      </c>
      <c r="V756" s="74">
        <v>21</v>
      </c>
      <c r="W756" s="74">
        <v>16</v>
      </c>
      <c r="X756" s="74">
        <v>21</v>
      </c>
      <c r="Y756" s="74">
        <v>15</v>
      </c>
      <c r="Z756" s="74">
        <v>15</v>
      </c>
      <c r="AA756" s="74">
        <v>9</v>
      </c>
      <c r="AB756" s="74">
        <v>9</v>
      </c>
      <c r="AC756" s="74">
        <v>21</v>
      </c>
      <c r="AD756" s="74">
        <v>18</v>
      </c>
      <c r="AE756" s="74">
        <v>21</v>
      </c>
      <c r="AF756" s="74">
        <v>15</v>
      </c>
      <c r="AG756" s="74">
        <v>15</v>
      </c>
      <c r="AH756" s="74">
        <v>9</v>
      </c>
      <c r="AI756" s="74">
        <v>18</v>
      </c>
      <c r="AJ756" s="74">
        <v>21</v>
      </c>
      <c r="AK756" s="74">
        <v>21</v>
      </c>
      <c r="AL756" s="74">
        <v>21</v>
      </c>
      <c r="AM756" s="74">
        <v>21</v>
      </c>
      <c r="AN756" s="74">
        <v>21</v>
      </c>
      <c r="AO756">
        <v>18</v>
      </c>
      <c r="AP756">
        <v>21</v>
      </c>
      <c r="AQ756">
        <v>21</v>
      </c>
      <c r="AR756">
        <v>11</v>
      </c>
      <c r="AS756">
        <v>21</v>
      </c>
      <c r="AT756">
        <v>21</v>
      </c>
      <c r="AU756">
        <v>21</v>
      </c>
      <c r="AV756">
        <v>18</v>
      </c>
      <c r="AW756">
        <v>20</v>
      </c>
      <c r="AX756">
        <v>18</v>
      </c>
      <c r="AY756">
        <v>21</v>
      </c>
      <c r="AZ756">
        <v>11</v>
      </c>
    </row>
    <row r="757" spans="1:52" ht="16.5" x14ac:dyDescent="0.2">
      <c r="A757" s="74">
        <v>10753</v>
      </c>
      <c r="B757" s="74" t="s">
        <v>2872</v>
      </c>
      <c r="C757" s="74" t="s">
        <v>2119</v>
      </c>
      <c r="D757" s="74">
        <v>15</v>
      </c>
      <c r="E757" s="74">
        <v>15</v>
      </c>
      <c r="F757" s="74">
        <v>15</v>
      </c>
      <c r="G757" s="74">
        <v>15</v>
      </c>
      <c r="H757" s="74">
        <v>15</v>
      </c>
      <c r="I757" s="74">
        <v>15</v>
      </c>
      <c r="J757" s="74">
        <v>15</v>
      </c>
      <c r="K757" s="74">
        <v>15</v>
      </c>
      <c r="L757" s="74">
        <v>15</v>
      </c>
      <c r="M757" s="74">
        <v>15</v>
      </c>
      <c r="N757" s="74">
        <v>18</v>
      </c>
      <c r="O757" s="74">
        <v>21</v>
      </c>
      <c r="P757" s="74">
        <v>21</v>
      </c>
      <c r="Q757" s="74">
        <v>21</v>
      </c>
      <c r="R757" s="74">
        <v>18</v>
      </c>
      <c r="S757" s="74">
        <v>21</v>
      </c>
      <c r="T757" s="74">
        <v>18</v>
      </c>
      <c r="U757" s="74">
        <v>9</v>
      </c>
      <c r="V757" s="74">
        <v>21</v>
      </c>
      <c r="W757" s="74">
        <v>16</v>
      </c>
      <c r="X757" s="74">
        <v>21</v>
      </c>
      <c r="Y757" s="74">
        <v>15</v>
      </c>
      <c r="Z757" s="74">
        <v>15</v>
      </c>
      <c r="AA757" s="74">
        <v>9</v>
      </c>
      <c r="AB757" s="74">
        <v>9</v>
      </c>
      <c r="AC757" s="74">
        <v>21</v>
      </c>
      <c r="AD757" s="74">
        <v>18</v>
      </c>
      <c r="AE757" s="74">
        <v>21</v>
      </c>
      <c r="AF757" s="74">
        <v>15</v>
      </c>
      <c r="AG757" s="74">
        <v>15</v>
      </c>
      <c r="AH757" s="74">
        <v>9</v>
      </c>
      <c r="AI757" s="74">
        <v>18</v>
      </c>
      <c r="AJ757" s="74">
        <v>21</v>
      </c>
      <c r="AK757" s="74">
        <v>21</v>
      </c>
      <c r="AL757" s="74">
        <v>21</v>
      </c>
      <c r="AM757" s="74">
        <v>21</v>
      </c>
      <c r="AN757" s="74">
        <v>21</v>
      </c>
      <c r="AO757">
        <v>18</v>
      </c>
      <c r="AP757">
        <v>21</v>
      </c>
      <c r="AQ757">
        <v>21</v>
      </c>
      <c r="AR757">
        <v>11</v>
      </c>
      <c r="AS757">
        <v>21</v>
      </c>
      <c r="AT757">
        <v>21</v>
      </c>
      <c r="AU757">
        <v>21</v>
      </c>
      <c r="AV757">
        <v>18</v>
      </c>
      <c r="AW757">
        <v>21</v>
      </c>
      <c r="AX757">
        <v>18</v>
      </c>
      <c r="AY757">
        <v>21</v>
      </c>
      <c r="AZ757">
        <v>11</v>
      </c>
    </row>
    <row r="758" spans="1:52" ht="16.5" x14ac:dyDescent="0.2">
      <c r="A758" s="74">
        <v>10754</v>
      </c>
      <c r="B758" s="74" t="s">
        <v>2873</v>
      </c>
      <c r="C758" s="74" t="s">
        <v>3495</v>
      </c>
      <c r="D758" s="74">
        <v>15</v>
      </c>
      <c r="E758" s="74">
        <v>15</v>
      </c>
      <c r="F758" s="74">
        <v>15</v>
      </c>
      <c r="G758" s="74">
        <v>15</v>
      </c>
      <c r="H758" s="74">
        <v>15</v>
      </c>
      <c r="I758" s="74">
        <v>15</v>
      </c>
      <c r="J758" s="74">
        <v>15</v>
      </c>
      <c r="K758" s="74">
        <v>15</v>
      </c>
      <c r="L758" s="74">
        <v>15</v>
      </c>
      <c r="M758" s="74">
        <v>15</v>
      </c>
      <c r="N758" s="74">
        <v>18</v>
      </c>
      <c r="O758" s="74">
        <v>21</v>
      </c>
      <c r="P758" s="74">
        <v>21</v>
      </c>
      <c r="Q758" s="74">
        <v>21</v>
      </c>
      <c r="R758" s="74">
        <v>18</v>
      </c>
      <c r="S758" s="74">
        <v>21</v>
      </c>
      <c r="T758" s="74">
        <v>18</v>
      </c>
      <c r="U758" s="74">
        <v>9</v>
      </c>
      <c r="V758" s="74">
        <v>21</v>
      </c>
      <c r="W758" s="74">
        <v>16</v>
      </c>
      <c r="X758" s="74">
        <v>21</v>
      </c>
      <c r="Y758" s="74">
        <v>15</v>
      </c>
      <c r="Z758" s="74">
        <v>15</v>
      </c>
      <c r="AA758" s="74">
        <v>9</v>
      </c>
      <c r="AB758" s="74">
        <v>9</v>
      </c>
      <c r="AC758" s="74">
        <v>21</v>
      </c>
      <c r="AD758" s="74">
        <v>18</v>
      </c>
      <c r="AE758" s="74">
        <v>21</v>
      </c>
      <c r="AF758" s="74">
        <v>15</v>
      </c>
      <c r="AG758" s="74">
        <v>15</v>
      </c>
      <c r="AH758" s="74">
        <v>9</v>
      </c>
      <c r="AI758" s="74">
        <v>18</v>
      </c>
      <c r="AJ758" s="74">
        <v>21</v>
      </c>
      <c r="AK758" s="74">
        <v>21</v>
      </c>
      <c r="AL758" s="74">
        <v>21</v>
      </c>
      <c r="AM758" s="74">
        <v>21</v>
      </c>
      <c r="AN758" s="74">
        <v>21</v>
      </c>
      <c r="AO758">
        <v>18</v>
      </c>
      <c r="AP758">
        <v>21</v>
      </c>
      <c r="AQ758">
        <v>21</v>
      </c>
      <c r="AR758">
        <v>12</v>
      </c>
      <c r="AS758">
        <v>21</v>
      </c>
      <c r="AT758">
        <v>21</v>
      </c>
      <c r="AU758">
        <v>21</v>
      </c>
      <c r="AV758">
        <v>18</v>
      </c>
      <c r="AW758">
        <v>21</v>
      </c>
      <c r="AX758">
        <v>18</v>
      </c>
      <c r="AY758">
        <v>21</v>
      </c>
      <c r="AZ758">
        <v>12</v>
      </c>
    </row>
    <row r="759" spans="1:52" ht="16.5" x14ac:dyDescent="0.2">
      <c r="A759" s="74">
        <v>10755</v>
      </c>
      <c r="B759" s="74" t="s">
        <v>2874</v>
      </c>
      <c r="C759" s="74" t="s">
        <v>3491</v>
      </c>
      <c r="D759" s="74">
        <v>15</v>
      </c>
      <c r="E759" s="74">
        <v>15</v>
      </c>
      <c r="F759" s="74">
        <v>15</v>
      </c>
      <c r="G759" s="74">
        <v>15</v>
      </c>
      <c r="H759" s="74">
        <v>15</v>
      </c>
      <c r="I759" s="74">
        <v>15</v>
      </c>
      <c r="J759" s="74">
        <v>15</v>
      </c>
      <c r="K759" s="74">
        <v>15</v>
      </c>
      <c r="L759" s="74">
        <v>15</v>
      </c>
      <c r="M759" s="74">
        <v>15</v>
      </c>
      <c r="N759" s="74">
        <v>18</v>
      </c>
      <c r="O759" s="74">
        <v>21</v>
      </c>
      <c r="P759" s="74">
        <v>21</v>
      </c>
      <c r="Q759" s="74">
        <v>21</v>
      </c>
      <c r="R759" s="74">
        <v>18</v>
      </c>
      <c r="S759" s="74">
        <v>21</v>
      </c>
      <c r="T759" s="74">
        <v>18</v>
      </c>
      <c r="U759" s="74">
        <v>10</v>
      </c>
      <c r="V759" s="74">
        <v>21</v>
      </c>
      <c r="W759" s="74">
        <v>16</v>
      </c>
      <c r="X759" s="74">
        <v>21</v>
      </c>
      <c r="Y759" s="74">
        <v>15</v>
      </c>
      <c r="Z759" s="74">
        <v>15</v>
      </c>
      <c r="AA759" s="74">
        <v>10</v>
      </c>
      <c r="AB759" s="74">
        <v>9</v>
      </c>
      <c r="AC759" s="74">
        <v>21</v>
      </c>
      <c r="AD759" s="74">
        <v>18</v>
      </c>
      <c r="AE759" s="74">
        <v>21</v>
      </c>
      <c r="AF759" s="74">
        <v>15</v>
      </c>
      <c r="AG759" s="74">
        <v>15</v>
      </c>
      <c r="AH759" s="74">
        <v>9</v>
      </c>
      <c r="AI759" s="74">
        <v>18</v>
      </c>
      <c r="AJ759" s="74">
        <v>21</v>
      </c>
      <c r="AK759" s="74">
        <v>21</v>
      </c>
      <c r="AL759" s="74">
        <v>21</v>
      </c>
      <c r="AM759" s="74">
        <v>21</v>
      </c>
      <c r="AN759" s="74">
        <v>21</v>
      </c>
      <c r="AO759">
        <v>18</v>
      </c>
      <c r="AP759">
        <v>21</v>
      </c>
      <c r="AQ759">
        <v>21</v>
      </c>
      <c r="AR759">
        <v>12</v>
      </c>
      <c r="AS759">
        <v>21</v>
      </c>
      <c r="AT759">
        <v>21</v>
      </c>
      <c r="AU759">
        <v>21</v>
      </c>
      <c r="AV759">
        <v>18</v>
      </c>
      <c r="AW759">
        <v>21</v>
      </c>
      <c r="AX759">
        <v>18</v>
      </c>
      <c r="AY759">
        <v>21</v>
      </c>
      <c r="AZ759">
        <v>12</v>
      </c>
    </row>
    <row r="760" spans="1:52" ht="16.5" x14ac:dyDescent="0.2">
      <c r="A760" s="74">
        <v>10756</v>
      </c>
      <c r="B760" s="74" t="s">
        <v>2875</v>
      </c>
      <c r="C760" s="74" t="s">
        <v>3491</v>
      </c>
      <c r="D760" s="74">
        <v>15</v>
      </c>
      <c r="E760" s="74">
        <v>15</v>
      </c>
      <c r="F760" s="74">
        <v>15</v>
      </c>
      <c r="G760" s="74">
        <v>15</v>
      </c>
      <c r="H760" s="74">
        <v>15</v>
      </c>
      <c r="I760" s="74">
        <v>15</v>
      </c>
      <c r="J760" s="74">
        <v>15</v>
      </c>
      <c r="K760" s="74">
        <v>15</v>
      </c>
      <c r="L760" s="74">
        <v>15</v>
      </c>
      <c r="M760" s="74">
        <v>15</v>
      </c>
      <c r="N760" s="74">
        <v>18</v>
      </c>
      <c r="O760" s="74">
        <v>21</v>
      </c>
      <c r="P760" s="74">
        <v>21</v>
      </c>
      <c r="Q760" s="74">
        <v>21</v>
      </c>
      <c r="R760" s="74">
        <v>18</v>
      </c>
      <c r="S760" s="74">
        <v>21</v>
      </c>
      <c r="T760" s="74">
        <v>18</v>
      </c>
      <c r="U760" s="74">
        <v>11</v>
      </c>
      <c r="V760" s="74">
        <v>21</v>
      </c>
      <c r="W760" s="74">
        <v>16</v>
      </c>
      <c r="X760" s="74">
        <v>21</v>
      </c>
      <c r="Y760" s="74">
        <v>15</v>
      </c>
      <c r="Z760" s="74">
        <v>15</v>
      </c>
      <c r="AA760" s="74">
        <v>11</v>
      </c>
      <c r="AB760" s="74">
        <v>9</v>
      </c>
      <c r="AC760" s="74">
        <v>21</v>
      </c>
      <c r="AD760" s="74">
        <v>18</v>
      </c>
      <c r="AE760" s="74">
        <v>21</v>
      </c>
      <c r="AF760" s="74">
        <v>15</v>
      </c>
      <c r="AG760" s="74">
        <v>15</v>
      </c>
      <c r="AH760" s="74">
        <v>9</v>
      </c>
      <c r="AI760" s="74">
        <v>18</v>
      </c>
      <c r="AJ760" s="74">
        <v>21</v>
      </c>
      <c r="AK760" s="74">
        <v>21</v>
      </c>
      <c r="AL760" s="74">
        <v>21</v>
      </c>
      <c r="AM760" s="74">
        <v>21</v>
      </c>
      <c r="AN760" s="74">
        <v>21</v>
      </c>
      <c r="AO760">
        <v>18</v>
      </c>
      <c r="AP760">
        <v>21</v>
      </c>
      <c r="AQ760">
        <v>21</v>
      </c>
      <c r="AR760">
        <v>12</v>
      </c>
      <c r="AS760">
        <v>21</v>
      </c>
      <c r="AT760">
        <v>21</v>
      </c>
      <c r="AU760">
        <v>21</v>
      </c>
      <c r="AV760">
        <v>18</v>
      </c>
      <c r="AW760">
        <v>21</v>
      </c>
      <c r="AX760">
        <v>18</v>
      </c>
      <c r="AY760">
        <v>21</v>
      </c>
      <c r="AZ760">
        <v>12</v>
      </c>
    </row>
    <row r="761" spans="1:52" ht="16.5" x14ac:dyDescent="0.2">
      <c r="A761" s="74">
        <v>10757</v>
      </c>
      <c r="B761" s="74" t="s">
        <v>2876</v>
      </c>
      <c r="C761" s="74" t="s">
        <v>2108</v>
      </c>
      <c r="D761" s="74">
        <v>15</v>
      </c>
      <c r="E761" s="74">
        <v>15</v>
      </c>
      <c r="F761" s="74">
        <v>15</v>
      </c>
      <c r="G761" s="74">
        <v>15</v>
      </c>
      <c r="H761" s="74">
        <v>15</v>
      </c>
      <c r="I761" s="74">
        <v>15</v>
      </c>
      <c r="J761" s="74">
        <v>15</v>
      </c>
      <c r="K761" s="74">
        <v>15</v>
      </c>
      <c r="L761" s="74">
        <v>15</v>
      </c>
      <c r="M761" s="74">
        <v>15</v>
      </c>
      <c r="N761" s="74">
        <v>18</v>
      </c>
      <c r="O761" s="74">
        <v>21</v>
      </c>
      <c r="P761" s="74">
        <v>21</v>
      </c>
      <c r="Q761" s="74">
        <v>21</v>
      </c>
      <c r="R761" s="74">
        <v>18</v>
      </c>
      <c r="S761" s="74">
        <v>21</v>
      </c>
      <c r="T761" s="74">
        <v>18</v>
      </c>
      <c r="U761" s="74">
        <v>11</v>
      </c>
      <c r="V761" s="74">
        <v>21</v>
      </c>
      <c r="W761" s="74">
        <v>16</v>
      </c>
      <c r="X761" s="74">
        <v>21</v>
      </c>
      <c r="Y761" s="74">
        <v>15</v>
      </c>
      <c r="Z761" s="74">
        <v>15</v>
      </c>
      <c r="AA761" s="74">
        <v>11</v>
      </c>
      <c r="AB761" s="74">
        <v>10</v>
      </c>
      <c r="AC761" s="74">
        <v>21</v>
      </c>
      <c r="AD761" s="74">
        <v>18</v>
      </c>
      <c r="AE761" s="74">
        <v>21</v>
      </c>
      <c r="AF761" s="74">
        <v>15</v>
      </c>
      <c r="AG761" s="74">
        <v>15</v>
      </c>
      <c r="AH761" s="74">
        <v>10</v>
      </c>
      <c r="AI761" s="74">
        <v>18</v>
      </c>
      <c r="AJ761" s="74">
        <v>21</v>
      </c>
      <c r="AK761" s="74">
        <v>21</v>
      </c>
      <c r="AL761" s="74">
        <v>21</v>
      </c>
      <c r="AM761" s="74">
        <v>21</v>
      </c>
      <c r="AN761" s="74">
        <v>21</v>
      </c>
      <c r="AO761">
        <v>18</v>
      </c>
      <c r="AP761">
        <v>21</v>
      </c>
      <c r="AQ761">
        <v>21</v>
      </c>
      <c r="AR761">
        <v>12</v>
      </c>
      <c r="AS761">
        <v>21</v>
      </c>
      <c r="AT761">
        <v>21</v>
      </c>
      <c r="AU761">
        <v>21</v>
      </c>
      <c r="AV761">
        <v>18</v>
      </c>
      <c r="AW761">
        <v>21</v>
      </c>
      <c r="AX761">
        <v>18</v>
      </c>
      <c r="AY761">
        <v>21</v>
      </c>
      <c r="AZ761">
        <v>12</v>
      </c>
    </row>
    <row r="762" spans="1:52" ht="16.5" x14ac:dyDescent="0.2">
      <c r="A762" s="74">
        <v>10758</v>
      </c>
      <c r="B762" s="74" t="s">
        <v>2877</v>
      </c>
      <c r="C762" s="74" t="s">
        <v>2108</v>
      </c>
      <c r="D762" s="74">
        <v>15</v>
      </c>
      <c r="E762" s="74">
        <v>15</v>
      </c>
      <c r="F762" s="74">
        <v>15</v>
      </c>
      <c r="G762" s="74">
        <v>15</v>
      </c>
      <c r="H762" s="74">
        <v>15</v>
      </c>
      <c r="I762" s="74">
        <v>15</v>
      </c>
      <c r="J762" s="74">
        <v>15</v>
      </c>
      <c r="K762" s="74">
        <v>15</v>
      </c>
      <c r="L762" s="74">
        <v>15</v>
      </c>
      <c r="M762" s="74">
        <v>15</v>
      </c>
      <c r="N762" s="74">
        <v>18</v>
      </c>
      <c r="O762" s="74">
        <v>21</v>
      </c>
      <c r="P762" s="74">
        <v>21</v>
      </c>
      <c r="Q762" s="74">
        <v>21</v>
      </c>
      <c r="R762" s="74">
        <v>18</v>
      </c>
      <c r="S762" s="74">
        <v>21</v>
      </c>
      <c r="T762" s="74">
        <v>18</v>
      </c>
      <c r="U762" s="74">
        <v>11</v>
      </c>
      <c r="V762" s="74">
        <v>21</v>
      </c>
      <c r="W762" s="74">
        <v>16</v>
      </c>
      <c r="X762" s="74">
        <v>21</v>
      </c>
      <c r="Y762" s="74">
        <v>15</v>
      </c>
      <c r="Z762" s="74">
        <v>15</v>
      </c>
      <c r="AA762" s="74">
        <v>11</v>
      </c>
      <c r="AB762" s="74">
        <v>11</v>
      </c>
      <c r="AC762" s="74">
        <v>21</v>
      </c>
      <c r="AD762" s="74">
        <v>18</v>
      </c>
      <c r="AE762" s="74">
        <v>21</v>
      </c>
      <c r="AF762" s="74">
        <v>15</v>
      </c>
      <c r="AG762" s="74">
        <v>15</v>
      </c>
      <c r="AH762" s="74">
        <v>11</v>
      </c>
      <c r="AI762" s="74">
        <v>18</v>
      </c>
      <c r="AJ762" s="74">
        <v>21</v>
      </c>
      <c r="AK762" s="74">
        <v>21</v>
      </c>
      <c r="AL762" s="74">
        <v>21</v>
      </c>
      <c r="AM762" s="74">
        <v>21</v>
      </c>
      <c r="AN762" s="74">
        <v>21</v>
      </c>
      <c r="AO762">
        <v>18</v>
      </c>
      <c r="AP762">
        <v>21</v>
      </c>
      <c r="AQ762">
        <v>21</v>
      </c>
      <c r="AR762">
        <v>12</v>
      </c>
      <c r="AS762">
        <v>21</v>
      </c>
      <c r="AT762">
        <v>21</v>
      </c>
      <c r="AU762">
        <v>21</v>
      </c>
      <c r="AV762">
        <v>18</v>
      </c>
      <c r="AW762">
        <v>21</v>
      </c>
      <c r="AX762">
        <v>18</v>
      </c>
      <c r="AY762">
        <v>21</v>
      </c>
      <c r="AZ762">
        <v>12</v>
      </c>
    </row>
    <row r="763" spans="1:52" ht="16.5" x14ac:dyDescent="0.2">
      <c r="A763" s="74">
        <v>10759</v>
      </c>
      <c r="B763" s="74" t="s">
        <v>2878</v>
      </c>
      <c r="C763" s="74" t="s">
        <v>2096</v>
      </c>
      <c r="D763" s="74">
        <v>15</v>
      </c>
      <c r="E763" s="74">
        <v>15</v>
      </c>
      <c r="F763" s="74">
        <v>15</v>
      </c>
      <c r="G763" s="74">
        <v>15</v>
      </c>
      <c r="H763" s="74">
        <v>15</v>
      </c>
      <c r="I763" s="74">
        <v>15</v>
      </c>
      <c r="J763" s="74">
        <v>15</v>
      </c>
      <c r="K763" s="74">
        <v>15</v>
      </c>
      <c r="L763" s="74">
        <v>15</v>
      </c>
      <c r="M763" s="74">
        <v>15</v>
      </c>
      <c r="N763" s="74">
        <v>18</v>
      </c>
      <c r="O763" s="74">
        <v>21</v>
      </c>
      <c r="P763" s="74">
        <v>21</v>
      </c>
      <c r="Q763" s="74">
        <v>21</v>
      </c>
      <c r="R763" s="74">
        <v>19</v>
      </c>
      <c r="S763" s="74">
        <v>21</v>
      </c>
      <c r="T763" s="74">
        <v>18</v>
      </c>
      <c r="U763" s="74">
        <v>11</v>
      </c>
      <c r="V763" s="74">
        <v>21</v>
      </c>
      <c r="W763" s="74">
        <v>16</v>
      </c>
      <c r="X763" s="74">
        <v>21</v>
      </c>
      <c r="Y763" s="74">
        <v>15</v>
      </c>
      <c r="Z763" s="74">
        <v>15</v>
      </c>
      <c r="AA763" s="74">
        <v>11</v>
      </c>
      <c r="AB763" s="74">
        <v>11</v>
      </c>
      <c r="AC763" s="74">
        <v>21</v>
      </c>
      <c r="AD763" s="74">
        <v>18</v>
      </c>
      <c r="AE763" s="74">
        <v>21</v>
      </c>
      <c r="AF763" s="74">
        <v>15</v>
      </c>
      <c r="AG763" s="74">
        <v>15</v>
      </c>
      <c r="AH763" s="74">
        <v>11</v>
      </c>
      <c r="AI763" s="74">
        <v>18</v>
      </c>
      <c r="AJ763" s="74">
        <v>21</v>
      </c>
      <c r="AK763" s="74">
        <v>21</v>
      </c>
      <c r="AL763" s="74">
        <v>21</v>
      </c>
      <c r="AM763" s="74">
        <v>21</v>
      </c>
      <c r="AN763" s="74">
        <v>21</v>
      </c>
      <c r="AO763">
        <v>18</v>
      </c>
      <c r="AP763">
        <v>21</v>
      </c>
      <c r="AQ763">
        <v>21</v>
      </c>
      <c r="AR763">
        <v>12</v>
      </c>
      <c r="AS763">
        <v>21</v>
      </c>
      <c r="AT763">
        <v>21</v>
      </c>
      <c r="AU763">
        <v>21</v>
      </c>
      <c r="AV763">
        <v>18</v>
      </c>
      <c r="AW763">
        <v>21</v>
      </c>
      <c r="AX763">
        <v>18</v>
      </c>
      <c r="AY763">
        <v>21</v>
      </c>
      <c r="AZ763">
        <v>12</v>
      </c>
    </row>
    <row r="764" spans="1:52" ht="16.5" x14ac:dyDescent="0.2">
      <c r="A764" s="74">
        <v>10760</v>
      </c>
      <c r="B764" s="74" t="s">
        <v>2879</v>
      </c>
      <c r="C764" s="74" t="s">
        <v>2096</v>
      </c>
      <c r="D764" s="74">
        <v>15</v>
      </c>
      <c r="E764" s="74">
        <v>15</v>
      </c>
      <c r="F764" s="74">
        <v>15</v>
      </c>
      <c r="G764" s="74">
        <v>15</v>
      </c>
      <c r="H764" s="74">
        <v>15</v>
      </c>
      <c r="I764" s="74">
        <v>15</v>
      </c>
      <c r="J764" s="74">
        <v>15</v>
      </c>
      <c r="K764" s="74">
        <v>15</v>
      </c>
      <c r="L764" s="74">
        <v>15</v>
      </c>
      <c r="M764" s="74">
        <v>15</v>
      </c>
      <c r="N764" s="74">
        <v>18</v>
      </c>
      <c r="O764" s="74">
        <v>21</v>
      </c>
      <c r="P764" s="74">
        <v>21</v>
      </c>
      <c r="Q764" s="74">
        <v>21</v>
      </c>
      <c r="R764" s="74">
        <v>20</v>
      </c>
      <c r="S764" s="74">
        <v>21</v>
      </c>
      <c r="T764" s="74">
        <v>18</v>
      </c>
      <c r="U764" s="74">
        <v>11</v>
      </c>
      <c r="V764" s="74">
        <v>21</v>
      </c>
      <c r="W764" s="74">
        <v>16</v>
      </c>
      <c r="X764" s="74">
        <v>21</v>
      </c>
      <c r="Y764" s="74">
        <v>15</v>
      </c>
      <c r="Z764" s="74">
        <v>15</v>
      </c>
      <c r="AA764" s="74">
        <v>11</v>
      </c>
      <c r="AB764" s="74">
        <v>11</v>
      </c>
      <c r="AC764" s="74">
        <v>21</v>
      </c>
      <c r="AD764" s="74">
        <v>18</v>
      </c>
      <c r="AE764" s="74">
        <v>21</v>
      </c>
      <c r="AF764" s="74">
        <v>15</v>
      </c>
      <c r="AG764" s="74">
        <v>15</v>
      </c>
      <c r="AH764" s="74">
        <v>11</v>
      </c>
      <c r="AI764" s="74">
        <v>18</v>
      </c>
      <c r="AJ764" s="74">
        <v>21</v>
      </c>
      <c r="AK764" s="74">
        <v>21</v>
      </c>
      <c r="AL764" s="74">
        <v>21</v>
      </c>
      <c r="AM764" s="74">
        <v>21</v>
      </c>
      <c r="AN764" s="74">
        <v>21</v>
      </c>
      <c r="AO764">
        <v>18</v>
      </c>
      <c r="AP764">
        <v>21</v>
      </c>
      <c r="AQ764">
        <v>21</v>
      </c>
      <c r="AR764">
        <v>12</v>
      </c>
      <c r="AS764">
        <v>21</v>
      </c>
      <c r="AT764">
        <v>21</v>
      </c>
      <c r="AU764">
        <v>21</v>
      </c>
      <c r="AV764">
        <v>18</v>
      </c>
      <c r="AW764">
        <v>21</v>
      </c>
      <c r="AX764">
        <v>18</v>
      </c>
      <c r="AY764">
        <v>21</v>
      </c>
      <c r="AZ764">
        <v>12</v>
      </c>
    </row>
    <row r="765" spans="1:52" ht="16.5" x14ac:dyDescent="0.2">
      <c r="A765" s="74">
        <v>10761</v>
      </c>
      <c r="B765" s="74" t="s">
        <v>2880</v>
      </c>
      <c r="C765" s="74" t="s">
        <v>2096</v>
      </c>
      <c r="D765" s="74">
        <v>15</v>
      </c>
      <c r="E765" s="74">
        <v>15</v>
      </c>
      <c r="F765" s="74">
        <v>15</v>
      </c>
      <c r="G765" s="74">
        <v>15</v>
      </c>
      <c r="H765" s="74">
        <v>15</v>
      </c>
      <c r="I765" s="74">
        <v>15</v>
      </c>
      <c r="J765" s="74">
        <v>15</v>
      </c>
      <c r="K765" s="74">
        <v>15</v>
      </c>
      <c r="L765" s="74">
        <v>15</v>
      </c>
      <c r="M765" s="74">
        <v>15</v>
      </c>
      <c r="N765" s="74">
        <v>18</v>
      </c>
      <c r="O765" s="74">
        <v>21</v>
      </c>
      <c r="P765" s="74">
        <v>21</v>
      </c>
      <c r="Q765" s="74">
        <v>21</v>
      </c>
      <c r="R765" s="74">
        <v>21</v>
      </c>
      <c r="S765" s="74">
        <v>21</v>
      </c>
      <c r="T765" s="74">
        <v>18</v>
      </c>
      <c r="U765" s="74">
        <v>11</v>
      </c>
      <c r="V765" s="74">
        <v>21</v>
      </c>
      <c r="W765" s="74">
        <v>16</v>
      </c>
      <c r="X765" s="74">
        <v>21</v>
      </c>
      <c r="Y765" s="74">
        <v>15</v>
      </c>
      <c r="Z765" s="74">
        <v>15</v>
      </c>
      <c r="AA765" s="74">
        <v>11</v>
      </c>
      <c r="AB765" s="74">
        <v>11</v>
      </c>
      <c r="AC765" s="74">
        <v>21</v>
      </c>
      <c r="AD765" s="74">
        <v>18</v>
      </c>
      <c r="AE765" s="74">
        <v>21</v>
      </c>
      <c r="AF765" s="74">
        <v>15</v>
      </c>
      <c r="AG765" s="74">
        <v>15</v>
      </c>
      <c r="AH765" s="74">
        <v>11</v>
      </c>
      <c r="AI765" s="74">
        <v>18</v>
      </c>
      <c r="AJ765" s="74">
        <v>21</v>
      </c>
      <c r="AK765" s="74">
        <v>21</v>
      </c>
      <c r="AL765" s="74">
        <v>21</v>
      </c>
      <c r="AM765" s="74">
        <v>21</v>
      </c>
      <c r="AN765" s="74">
        <v>21</v>
      </c>
      <c r="AO765">
        <v>18</v>
      </c>
      <c r="AP765">
        <v>21</v>
      </c>
      <c r="AQ765">
        <v>21</v>
      </c>
      <c r="AR765">
        <v>12</v>
      </c>
      <c r="AS765">
        <v>21</v>
      </c>
      <c r="AT765">
        <v>21</v>
      </c>
      <c r="AU765">
        <v>21</v>
      </c>
      <c r="AV765">
        <v>18</v>
      </c>
      <c r="AW765">
        <v>21</v>
      </c>
      <c r="AX765">
        <v>18</v>
      </c>
      <c r="AY765">
        <v>21</v>
      </c>
      <c r="AZ765">
        <v>12</v>
      </c>
    </row>
    <row r="766" spans="1:52" ht="16.5" x14ac:dyDescent="0.2">
      <c r="A766" s="74">
        <v>10762</v>
      </c>
      <c r="B766" s="74" t="s">
        <v>2881</v>
      </c>
      <c r="C766" s="74" t="s">
        <v>2114</v>
      </c>
      <c r="D766" s="74">
        <v>15</v>
      </c>
      <c r="E766" s="74">
        <v>15</v>
      </c>
      <c r="F766" s="74">
        <v>15</v>
      </c>
      <c r="G766" s="74">
        <v>15</v>
      </c>
      <c r="H766" s="74">
        <v>15</v>
      </c>
      <c r="I766" s="74">
        <v>15</v>
      </c>
      <c r="J766" s="74">
        <v>15</v>
      </c>
      <c r="K766" s="74">
        <v>15</v>
      </c>
      <c r="L766" s="74">
        <v>15</v>
      </c>
      <c r="M766" s="74">
        <v>15</v>
      </c>
      <c r="N766" s="74">
        <v>18</v>
      </c>
      <c r="O766" s="74">
        <v>21</v>
      </c>
      <c r="P766" s="74">
        <v>21</v>
      </c>
      <c r="Q766" s="74">
        <v>21</v>
      </c>
      <c r="R766" s="74">
        <v>21</v>
      </c>
      <c r="S766" s="74">
        <v>21</v>
      </c>
      <c r="T766" s="74">
        <v>18</v>
      </c>
      <c r="U766" s="74">
        <v>11</v>
      </c>
      <c r="V766" s="74">
        <v>21</v>
      </c>
      <c r="W766" s="74">
        <v>16</v>
      </c>
      <c r="X766" s="74">
        <v>21</v>
      </c>
      <c r="Y766" s="74">
        <v>15</v>
      </c>
      <c r="Z766" s="74">
        <v>15</v>
      </c>
      <c r="AA766" s="74">
        <v>11</v>
      </c>
      <c r="AB766" s="74">
        <v>11</v>
      </c>
      <c r="AC766" s="74">
        <v>21</v>
      </c>
      <c r="AD766" s="74">
        <v>18</v>
      </c>
      <c r="AE766" s="74">
        <v>21</v>
      </c>
      <c r="AF766" s="74">
        <v>15</v>
      </c>
      <c r="AG766" s="74">
        <v>15</v>
      </c>
      <c r="AH766" s="74">
        <v>11</v>
      </c>
      <c r="AI766" s="74">
        <v>19</v>
      </c>
      <c r="AJ766" s="74">
        <v>21</v>
      </c>
      <c r="AK766" s="74">
        <v>21</v>
      </c>
      <c r="AL766" s="74">
        <v>21</v>
      </c>
      <c r="AM766" s="74">
        <v>21</v>
      </c>
      <c r="AN766" s="74">
        <v>21</v>
      </c>
      <c r="AO766">
        <v>19</v>
      </c>
      <c r="AP766">
        <v>21</v>
      </c>
      <c r="AQ766">
        <v>21</v>
      </c>
      <c r="AR766">
        <v>12</v>
      </c>
      <c r="AS766">
        <v>21</v>
      </c>
      <c r="AT766">
        <v>21</v>
      </c>
      <c r="AU766">
        <v>21</v>
      </c>
      <c r="AV766">
        <v>18</v>
      </c>
      <c r="AW766">
        <v>21</v>
      </c>
      <c r="AX766">
        <v>18</v>
      </c>
      <c r="AY766">
        <v>21</v>
      </c>
      <c r="AZ766">
        <v>12</v>
      </c>
    </row>
    <row r="767" spans="1:52" ht="16.5" x14ac:dyDescent="0.2">
      <c r="A767" s="74">
        <v>10763</v>
      </c>
      <c r="B767" s="74" t="s">
        <v>2882</v>
      </c>
      <c r="C767" s="74" t="s">
        <v>2114</v>
      </c>
      <c r="D767" s="74">
        <v>15</v>
      </c>
      <c r="E767" s="74">
        <v>15</v>
      </c>
      <c r="F767" s="74">
        <v>15</v>
      </c>
      <c r="G767" s="74">
        <v>15</v>
      </c>
      <c r="H767" s="74">
        <v>15</v>
      </c>
      <c r="I767" s="74">
        <v>15</v>
      </c>
      <c r="J767" s="74">
        <v>15</v>
      </c>
      <c r="K767" s="74">
        <v>15</v>
      </c>
      <c r="L767" s="74">
        <v>15</v>
      </c>
      <c r="M767" s="74">
        <v>15</v>
      </c>
      <c r="N767" s="74">
        <v>18</v>
      </c>
      <c r="O767" s="74">
        <v>21</v>
      </c>
      <c r="P767" s="74">
        <v>21</v>
      </c>
      <c r="Q767" s="74">
        <v>21</v>
      </c>
      <c r="R767" s="74">
        <v>21</v>
      </c>
      <c r="S767" s="74">
        <v>21</v>
      </c>
      <c r="T767" s="74">
        <v>18</v>
      </c>
      <c r="U767" s="74">
        <v>11</v>
      </c>
      <c r="V767" s="74">
        <v>21</v>
      </c>
      <c r="W767" s="74">
        <v>16</v>
      </c>
      <c r="X767" s="74">
        <v>21</v>
      </c>
      <c r="Y767" s="74">
        <v>15</v>
      </c>
      <c r="Z767" s="74">
        <v>15</v>
      </c>
      <c r="AA767" s="74">
        <v>11</v>
      </c>
      <c r="AB767" s="74">
        <v>11</v>
      </c>
      <c r="AC767" s="74">
        <v>21</v>
      </c>
      <c r="AD767" s="74">
        <v>18</v>
      </c>
      <c r="AE767" s="74">
        <v>21</v>
      </c>
      <c r="AF767" s="74">
        <v>15</v>
      </c>
      <c r="AG767" s="74">
        <v>15</v>
      </c>
      <c r="AH767" s="74">
        <v>11</v>
      </c>
      <c r="AI767" s="74">
        <v>20</v>
      </c>
      <c r="AJ767" s="74">
        <v>21</v>
      </c>
      <c r="AK767" s="74">
        <v>21</v>
      </c>
      <c r="AL767" s="74">
        <v>21</v>
      </c>
      <c r="AM767" s="74">
        <v>21</v>
      </c>
      <c r="AN767" s="74">
        <v>21</v>
      </c>
      <c r="AO767">
        <v>20</v>
      </c>
      <c r="AP767">
        <v>21</v>
      </c>
      <c r="AQ767">
        <v>21</v>
      </c>
      <c r="AR767">
        <v>12</v>
      </c>
      <c r="AS767">
        <v>21</v>
      </c>
      <c r="AT767">
        <v>21</v>
      </c>
      <c r="AU767">
        <v>21</v>
      </c>
      <c r="AV767">
        <v>18</v>
      </c>
      <c r="AW767">
        <v>21</v>
      </c>
      <c r="AX767">
        <v>18</v>
      </c>
      <c r="AY767">
        <v>21</v>
      </c>
      <c r="AZ767">
        <v>12</v>
      </c>
    </row>
    <row r="768" spans="1:52" ht="16.5" x14ac:dyDescent="0.2">
      <c r="A768" s="74">
        <v>10764</v>
      </c>
      <c r="B768" s="74" t="s">
        <v>2883</v>
      </c>
      <c r="C768" s="74" t="s">
        <v>2114</v>
      </c>
      <c r="D768" s="74">
        <v>15</v>
      </c>
      <c r="E768" s="74">
        <v>15</v>
      </c>
      <c r="F768" s="74">
        <v>15</v>
      </c>
      <c r="G768" s="74">
        <v>15</v>
      </c>
      <c r="H768" s="74">
        <v>15</v>
      </c>
      <c r="I768" s="74">
        <v>15</v>
      </c>
      <c r="J768" s="74">
        <v>15</v>
      </c>
      <c r="K768" s="74">
        <v>15</v>
      </c>
      <c r="L768" s="74">
        <v>15</v>
      </c>
      <c r="M768" s="74">
        <v>15</v>
      </c>
      <c r="N768" s="74">
        <v>18</v>
      </c>
      <c r="O768" s="74">
        <v>21</v>
      </c>
      <c r="P768" s="74">
        <v>21</v>
      </c>
      <c r="Q768" s="74">
        <v>21</v>
      </c>
      <c r="R768" s="74">
        <v>21</v>
      </c>
      <c r="S768" s="74">
        <v>21</v>
      </c>
      <c r="T768" s="74">
        <v>18</v>
      </c>
      <c r="U768" s="74">
        <v>11</v>
      </c>
      <c r="V768" s="74">
        <v>21</v>
      </c>
      <c r="W768" s="74">
        <v>16</v>
      </c>
      <c r="X768" s="74">
        <v>21</v>
      </c>
      <c r="Y768" s="74">
        <v>15</v>
      </c>
      <c r="Z768" s="74">
        <v>15</v>
      </c>
      <c r="AA768" s="74">
        <v>11</v>
      </c>
      <c r="AB768" s="74">
        <v>11</v>
      </c>
      <c r="AC768" s="74">
        <v>21</v>
      </c>
      <c r="AD768" s="74">
        <v>18</v>
      </c>
      <c r="AE768" s="74">
        <v>21</v>
      </c>
      <c r="AF768" s="74">
        <v>15</v>
      </c>
      <c r="AG768" s="74">
        <v>15</v>
      </c>
      <c r="AH768" s="74">
        <v>11</v>
      </c>
      <c r="AI768" s="74">
        <v>21</v>
      </c>
      <c r="AJ768" s="74">
        <v>21</v>
      </c>
      <c r="AK768" s="74">
        <v>21</v>
      </c>
      <c r="AL768" s="74">
        <v>21</v>
      </c>
      <c r="AM768" s="74">
        <v>21</v>
      </c>
      <c r="AN768" s="74">
        <v>21</v>
      </c>
      <c r="AO768">
        <v>21</v>
      </c>
      <c r="AP768">
        <v>21</v>
      </c>
      <c r="AQ768">
        <v>21</v>
      </c>
      <c r="AR768">
        <v>12</v>
      </c>
      <c r="AS768">
        <v>21</v>
      </c>
      <c r="AT768">
        <v>21</v>
      </c>
      <c r="AU768">
        <v>21</v>
      </c>
      <c r="AV768">
        <v>18</v>
      </c>
      <c r="AW768">
        <v>21</v>
      </c>
      <c r="AX768">
        <v>18</v>
      </c>
      <c r="AY768">
        <v>21</v>
      </c>
      <c r="AZ768">
        <v>12</v>
      </c>
    </row>
    <row r="769" spans="1:52" ht="16.5" x14ac:dyDescent="0.2">
      <c r="A769" s="74">
        <v>10765</v>
      </c>
      <c r="B769" s="74" t="s">
        <v>2884</v>
      </c>
      <c r="C769" s="74" t="s">
        <v>2118</v>
      </c>
      <c r="D769" s="74">
        <v>15</v>
      </c>
      <c r="E769" s="74">
        <v>15</v>
      </c>
      <c r="F769" s="74">
        <v>15</v>
      </c>
      <c r="G769" s="74">
        <v>15</v>
      </c>
      <c r="H769" s="74">
        <v>15</v>
      </c>
      <c r="I769" s="74">
        <v>15</v>
      </c>
      <c r="J769" s="74">
        <v>15</v>
      </c>
      <c r="K769" s="74">
        <v>15</v>
      </c>
      <c r="L769" s="74">
        <v>15</v>
      </c>
      <c r="M769" s="74">
        <v>15</v>
      </c>
      <c r="N769" s="74">
        <v>18</v>
      </c>
      <c r="O769" s="74">
        <v>21</v>
      </c>
      <c r="P769" s="74">
        <v>21</v>
      </c>
      <c r="Q769" s="74">
        <v>21</v>
      </c>
      <c r="R769" s="74">
        <v>21</v>
      </c>
      <c r="S769" s="74">
        <v>21</v>
      </c>
      <c r="T769" s="74">
        <v>18</v>
      </c>
      <c r="U769" s="74">
        <v>11</v>
      </c>
      <c r="V769" s="74">
        <v>21</v>
      </c>
      <c r="W769" s="74">
        <v>16</v>
      </c>
      <c r="X769" s="74">
        <v>21</v>
      </c>
      <c r="Y769" s="74">
        <v>15</v>
      </c>
      <c r="Z769" s="74">
        <v>15</v>
      </c>
      <c r="AA769" s="74">
        <v>11</v>
      </c>
      <c r="AB769" s="74">
        <v>11</v>
      </c>
      <c r="AC769" s="74">
        <v>21</v>
      </c>
      <c r="AD769" s="74">
        <v>18</v>
      </c>
      <c r="AE769" s="74">
        <v>21</v>
      </c>
      <c r="AF769" s="74">
        <v>15</v>
      </c>
      <c r="AG769" s="74">
        <v>15</v>
      </c>
      <c r="AH769" s="74">
        <v>11</v>
      </c>
      <c r="AI769" s="74">
        <v>21</v>
      </c>
      <c r="AJ769" s="74">
        <v>21</v>
      </c>
      <c r="AK769" s="74">
        <v>21</v>
      </c>
      <c r="AL769" s="74">
        <v>21</v>
      </c>
      <c r="AM769" s="74">
        <v>21</v>
      </c>
      <c r="AN769" s="74">
        <v>21</v>
      </c>
      <c r="AO769">
        <v>21</v>
      </c>
      <c r="AP769">
        <v>21</v>
      </c>
      <c r="AQ769">
        <v>21</v>
      </c>
      <c r="AR769">
        <v>12</v>
      </c>
      <c r="AS769">
        <v>21</v>
      </c>
      <c r="AT769">
        <v>21</v>
      </c>
      <c r="AU769">
        <v>21</v>
      </c>
      <c r="AV769">
        <v>19</v>
      </c>
      <c r="AW769">
        <v>21</v>
      </c>
      <c r="AX769">
        <v>18</v>
      </c>
      <c r="AY769">
        <v>21</v>
      </c>
      <c r="AZ769">
        <v>12</v>
      </c>
    </row>
    <row r="770" spans="1:52" ht="16.5" x14ac:dyDescent="0.2">
      <c r="A770" s="74">
        <v>10766</v>
      </c>
      <c r="B770" s="74" t="s">
        <v>2885</v>
      </c>
      <c r="C770" s="74" t="s">
        <v>2118</v>
      </c>
      <c r="D770" s="74">
        <v>15</v>
      </c>
      <c r="E770" s="74">
        <v>15</v>
      </c>
      <c r="F770" s="74">
        <v>15</v>
      </c>
      <c r="G770" s="74">
        <v>15</v>
      </c>
      <c r="H770" s="74">
        <v>15</v>
      </c>
      <c r="I770" s="74">
        <v>15</v>
      </c>
      <c r="J770" s="74">
        <v>15</v>
      </c>
      <c r="K770" s="74">
        <v>15</v>
      </c>
      <c r="L770" s="74">
        <v>15</v>
      </c>
      <c r="M770" s="74">
        <v>15</v>
      </c>
      <c r="N770" s="74">
        <v>18</v>
      </c>
      <c r="O770" s="74">
        <v>21</v>
      </c>
      <c r="P770" s="74">
        <v>21</v>
      </c>
      <c r="Q770" s="74">
        <v>21</v>
      </c>
      <c r="R770" s="74">
        <v>21</v>
      </c>
      <c r="S770" s="74">
        <v>21</v>
      </c>
      <c r="T770" s="74">
        <v>18</v>
      </c>
      <c r="U770" s="74">
        <v>11</v>
      </c>
      <c r="V770" s="74">
        <v>21</v>
      </c>
      <c r="W770" s="74">
        <v>16</v>
      </c>
      <c r="X770" s="74">
        <v>21</v>
      </c>
      <c r="Y770" s="74">
        <v>15</v>
      </c>
      <c r="Z770" s="74">
        <v>15</v>
      </c>
      <c r="AA770" s="74">
        <v>11</v>
      </c>
      <c r="AB770" s="74">
        <v>11</v>
      </c>
      <c r="AC770" s="74">
        <v>21</v>
      </c>
      <c r="AD770" s="74">
        <v>18</v>
      </c>
      <c r="AE770" s="74">
        <v>21</v>
      </c>
      <c r="AF770" s="74">
        <v>15</v>
      </c>
      <c r="AG770" s="74">
        <v>15</v>
      </c>
      <c r="AH770" s="74">
        <v>11</v>
      </c>
      <c r="AI770" s="74">
        <v>21</v>
      </c>
      <c r="AJ770" s="74">
        <v>21</v>
      </c>
      <c r="AK770" s="74">
        <v>21</v>
      </c>
      <c r="AL770" s="74">
        <v>21</v>
      </c>
      <c r="AM770" s="74">
        <v>21</v>
      </c>
      <c r="AN770" s="74">
        <v>21</v>
      </c>
      <c r="AO770">
        <v>21</v>
      </c>
      <c r="AP770">
        <v>21</v>
      </c>
      <c r="AQ770">
        <v>21</v>
      </c>
      <c r="AR770">
        <v>12</v>
      </c>
      <c r="AS770">
        <v>21</v>
      </c>
      <c r="AT770">
        <v>21</v>
      </c>
      <c r="AU770">
        <v>21</v>
      </c>
      <c r="AV770">
        <v>20</v>
      </c>
      <c r="AW770">
        <v>21</v>
      </c>
      <c r="AX770">
        <v>18</v>
      </c>
      <c r="AY770">
        <v>21</v>
      </c>
      <c r="AZ770">
        <v>12</v>
      </c>
    </row>
    <row r="771" spans="1:52" ht="16.5" x14ac:dyDescent="0.2">
      <c r="A771" s="74">
        <v>10767</v>
      </c>
      <c r="B771" s="74" t="s">
        <v>2886</v>
      </c>
      <c r="C771" s="74" t="s">
        <v>2118</v>
      </c>
      <c r="D771" s="74">
        <v>15</v>
      </c>
      <c r="E771" s="74">
        <v>15</v>
      </c>
      <c r="F771" s="74">
        <v>15</v>
      </c>
      <c r="G771" s="74">
        <v>15</v>
      </c>
      <c r="H771" s="74">
        <v>15</v>
      </c>
      <c r="I771" s="74">
        <v>15</v>
      </c>
      <c r="J771" s="74">
        <v>15</v>
      </c>
      <c r="K771" s="74">
        <v>15</v>
      </c>
      <c r="L771" s="74">
        <v>15</v>
      </c>
      <c r="M771" s="74">
        <v>15</v>
      </c>
      <c r="N771" s="74">
        <v>18</v>
      </c>
      <c r="O771" s="74">
        <v>21</v>
      </c>
      <c r="P771" s="74">
        <v>21</v>
      </c>
      <c r="Q771" s="74">
        <v>21</v>
      </c>
      <c r="R771" s="74">
        <v>21</v>
      </c>
      <c r="S771" s="74">
        <v>21</v>
      </c>
      <c r="T771" s="74">
        <v>18</v>
      </c>
      <c r="U771" s="74">
        <v>11</v>
      </c>
      <c r="V771" s="74">
        <v>21</v>
      </c>
      <c r="W771" s="74">
        <v>16</v>
      </c>
      <c r="X771" s="74">
        <v>21</v>
      </c>
      <c r="Y771" s="74">
        <v>15</v>
      </c>
      <c r="Z771" s="74">
        <v>15</v>
      </c>
      <c r="AA771" s="74">
        <v>11</v>
      </c>
      <c r="AB771" s="74">
        <v>11</v>
      </c>
      <c r="AC771" s="74">
        <v>21</v>
      </c>
      <c r="AD771" s="74">
        <v>18</v>
      </c>
      <c r="AE771" s="74">
        <v>21</v>
      </c>
      <c r="AF771" s="74">
        <v>15</v>
      </c>
      <c r="AG771" s="74">
        <v>15</v>
      </c>
      <c r="AH771" s="74">
        <v>11</v>
      </c>
      <c r="AI771" s="74">
        <v>21</v>
      </c>
      <c r="AJ771" s="74">
        <v>21</v>
      </c>
      <c r="AK771" s="74">
        <v>21</v>
      </c>
      <c r="AL771" s="74">
        <v>21</v>
      </c>
      <c r="AM771" s="74">
        <v>21</v>
      </c>
      <c r="AN771" s="74">
        <v>21</v>
      </c>
      <c r="AO771">
        <v>21</v>
      </c>
      <c r="AP771">
        <v>21</v>
      </c>
      <c r="AQ771">
        <v>21</v>
      </c>
      <c r="AR771">
        <v>12</v>
      </c>
      <c r="AS771">
        <v>21</v>
      </c>
      <c r="AT771">
        <v>21</v>
      </c>
      <c r="AU771">
        <v>21</v>
      </c>
      <c r="AV771">
        <v>21</v>
      </c>
      <c r="AW771">
        <v>21</v>
      </c>
      <c r="AX771">
        <v>18</v>
      </c>
      <c r="AY771">
        <v>21</v>
      </c>
      <c r="AZ771">
        <v>12</v>
      </c>
    </row>
    <row r="772" spans="1:52" ht="16.5" x14ac:dyDescent="0.2">
      <c r="A772" s="74">
        <v>10768</v>
      </c>
      <c r="B772" s="74" t="s">
        <v>2887</v>
      </c>
      <c r="C772" s="74" t="s">
        <v>2120</v>
      </c>
      <c r="D772" s="74">
        <v>15</v>
      </c>
      <c r="E772" s="74">
        <v>15</v>
      </c>
      <c r="F772" s="74">
        <v>15</v>
      </c>
      <c r="G772" s="74">
        <v>15</v>
      </c>
      <c r="H772" s="74">
        <v>15</v>
      </c>
      <c r="I772" s="74">
        <v>15</v>
      </c>
      <c r="J772" s="74">
        <v>15</v>
      </c>
      <c r="K772" s="74">
        <v>15</v>
      </c>
      <c r="L772" s="74">
        <v>15</v>
      </c>
      <c r="M772" s="74">
        <v>15</v>
      </c>
      <c r="N772" s="74">
        <v>18</v>
      </c>
      <c r="O772" s="74">
        <v>21</v>
      </c>
      <c r="P772" s="74">
        <v>21</v>
      </c>
      <c r="Q772" s="74">
        <v>21</v>
      </c>
      <c r="R772" s="74">
        <v>21</v>
      </c>
      <c r="S772" s="74">
        <v>21</v>
      </c>
      <c r="T772" s="74">
        <v>18</v>
      </c>
      <c r="U772" s="74">
        <v>11</v>
      </c>
      <c r="V772" s="74">
        <v>21</v>
      </c>
      <c r="W772" s="74">
        <v>16</v>
      </c>
      <c r="X772" s="74">
        <v>21</v>
      </c>
      <c r="Y772" s="74">
        <v>15</v>
      </c>
      <c r="Z772" s="74">
        <v>15</v>
      </c>
      <c r="AA772" s="74">
        <v>11</v>
      </c>
      <c r="AB772" s="74">
        <v>11</v>
      </c>
      <c r="AC772" s="74">
        <v>21</v>
      </c>
      <c r="AD772" s="74">
        <v>18</v>
      </c>
      <c r="AE772" s="74">
        <v>21</v>
      </c>
      <c r="AF772" s="74">
        <v>15</v>
      </c>
      <c r="AG772" s="74">
        <v>15</v>
      </c>
      <c r="AH772" s="74">
        <v>11</v>
      </c>
      <c r="AI772" s="74">
        <v>21</v>
      </c>
      <c r="AJ772" s="74">
        <v>21</v>
      </c>
      <c r="AK772" s="74">
        <v>21</v>
      </c>
      <c r="AL772" s="74">
        <v>21</v>
      </c>
      <c r="AM772" s="74">
        <v>21</v>
      </c>
      <c r="AN772" s="74">
        <v>21</v>
      </c>
      <c r="AO772">
        <v>21</v>
      </c>
      <c r="AP772">
        <v>21</v>
      </c>
      <c r="AQ772">
        <v>21</v>
      </c>
      <c r="AR772">
        <v>12</v>
      </c>
      <c r="AS772">
        <v>21</v>
      </c>
      <c r="AT772">
        <v>21</v>
      </c>
      <c r="AU772">
        <v>21</v>
      </c>
      <c r="AV772">
        <v>21</v>
      </c>
      <c r="AW772">
        <v>21</v>
      </c>
      <c r="AX772">
        <v>19</v>
      </c>
      <c r="AY772">
        <v>21</v>
      </c>
      <c r="AZ772">
        <v>12</v>
      </c>
    </row>
    <row r="773" spans="1:52" ht="16.5" x14ac:dyDescent="0.2">
      <c r="A773" s="74">
        <v>10769</v>
      </c>
      <c r="B773" s="74" t="s">
        <v>2888</v>
      </c>
      <c r="C773" s="74" t="s">
        <v>2120</v>
      </c>
      <c r="D773" s="74">
        <v>15</v>
      </c>
      <c r="E773" s="74">
        <v>15</v>
      </c>
      <c r="F773" s="74">
        <v>15</v>
      </c>
      <c r="G773" s="74">
        <v>15</v>
      </c>
      <c r="H773" s="74">
        <v>15</v>
      </c>
      <c r="I773" s="74">
        <v>15</v>
      </c>
      <c r="J773" s="74">
        <v>15</v>
      </c>
      <c r="K773" s="74">
        <v>15</v>
      </c>
      <c r="L773" s="74">
        <v>15</v>
      </c>
      <c r="M773" s="74">
        <v>15</v>
      </c>
      <c r="N773" s="74">
        <v>18</v>
      </c>
      <c r="O773" s="74">
        <v>21</v>
      </c>
      <c r="P773" s="74">
        <v>21</v>
      </c>
      <c r="Q773" s="74">
        <v>21</v>
      </c>
      <c r="R773" s="74">
        <v>21</v>
      </c>
      <c r="S773" s="74">
        <v>21</v>
      </c>
      <c r="T773" s="74">
        <v>18</v>
      </c>
      <c r="U773" s="74">
        <v>11</v>
      </c>
      <c r="V773" s="74">
        <v>21</v>
      </c>
      <c r="W773" s="74">
        <v>16</v>
      </c>
      <c r="X773" s="74">
        <v>21</v>
      </c>
      <c r="Y773" s="74">
        <v>15</v>
      </c>
      <c r="Z773" s="74">
        <v>15</v>
      </c>
      <c r="AA773" s="74">
        <v>11</v>
      </c>
      <c r="AB773" s="74">
        <v>11</v>
      </c>
      <c r="AC773" s="74">
        <v>21</v>
      </c>
      <c r="AD773" s="74">
        <v>18</v>
      </c>
      <c r="AE773" s="74">
        <v>21</v>
      </c>
      <c r="AF773" s="74">
        <v>15</v>
      </c>
      <c r="AG773" s="74">
        <v>15</v>
      </c>
      <c r="AH773" s="74">
        <v>11</v>
      </c>
      <c r="AI773" s="74">
        <v>21</v>
      </c>
      <c r="AJ773" s="74">
        <v>21</v>
      </c>
      <c r="AK773" s="74">
        <v>21</v>
      </c>
      <c r="AL773" s="74">
        <v>21</v>
      </c>
      <c r="AM773" s="74">
        <v>21</v>
      </c>
      <c r="AN773" s="74">
        <v>21</v>
      </c>
      <c r="AO773">
        <v>21</v>
      </c>
      <c r="AP773">
        <v>21</v>
      </c>
      <c r="AQ773">
        <v>21</v>
      </c>
      <c r="AR773">
        <v>12</v>
      </c>
      <c r="AS773">
        <v>21</v>
      </c>
      <c r="AT773">
        <v>21</v>
      </c>
      <c r="AU773">
        <v>21</v>
      </c>
      <c r="AV773">
        <v>21</v>
      </c>
      <c r="AW773">
        <v>21</v>
      </c>
      <c r="AX773">
        <v>20</v>
      </c>
      <c r="AY773">
        <v>21</v>
      </c>
      <c r="AZ773">
        <v>12</v>
      </c>
    </row>
    <row r="774" spans="1:52" ht="16.5" x14ac:dyDescent="0.2">
      <c r="A774" s="74">
        <v>10770</v>
      </c>
      <c r="B774" s="74" t="s">
        <v>2889</v>
      </c>
      <c r="C774" s="74" t="s">
        <v>2120</v>
      </c>
      <c r="D774" s="74">
        <v>15</v>
      </c>
      <c r="E774" s="74">
        <v>15</v>
      </c>
      <c r="F774" s="74">
        <v>15</v>
      </c>
      <c r="G774" s="74">
        <v>15</v>
      </c>
      <c r="H774" s="74">
        <v>15</v>
      </c>
      <c r="I774" s="74">
        <v>15</v>
      </c>
      <c r="J774" s="74">
        <v>15</v>
      </c>
      <c r="K774" s="74">
        <v>15</v>
      </c>
      <c r="L774" s="74">
        <v>15</v>
      </c>
      <c r="M774" s="74">
        <v>15</v>
      </c>
      <c r="N774" s="74">
        <v>18</v>
      </c>
      <c r="O774" s="74">
        <v>21</v>
      </c>
      <c r="P774" s="74">
        <v>21</v>
      </c>
      <c r="Q774" s="74">
        <v>21</v>
      </c>
      <c r="R774" s="74">
        <v>21</v>
      </c>
      <c r="S774" s="74">
        <v>21</v>
      </c>
      <c r="T774" s="74">
        <v>18</v>
      </c>
      <c r="U774" s="74">
        <v>11</v>
      </c>
      <c r="V774" s="74">
        <v>21</v>
      </c>
      <c r="W774" s="74">
        <v>16</v>
      </c>
      <c r="X774" s="74">
        <v>21</v>
      </c>
      <c r="Y774" s="74">
        <v>15</v>
      </c>
      <c r="Z774" s="74">
        <v>15</v>
      </c>
      <c r="AA774" s="74">
        <v>11</v>
      </c>
      <c r="AB774" s="74">
        <v>11</v>
      </c>
      <c r="AC774" s="74">
        <v>21</v>
      </c>
      <c r="AD774" s="74">
        <v>18</v>
      </c>
      <c r="AE774" s="74">
        <v>21</v>
      </c>
      <c r="AF774" s="74">
        <v>15</v>
      </c>
      <c r="AG774" s="74">
        <v>15</v>
      </c>
      <c r="AH774" s="74">
        <v>11</v>
      </c>
      <c r="AI774" s="74">
        <v>21</v>
      </c>
      <c r="AJ774" s="74">
        <v>21</v>
      </c>
      <c r="AK774" s="74">
        <v>21</v>
      </c>
      <c r="AL774" s="74">
        <v>21</v>
      </c>
      <c r="AM774" s="74">
        <v>21</v>
      </c>
      <c r="AN774" s="74">
        <v>21</v>
      </c>
      <c r="AO774">
        <v>21</v>
      </c>
      <c r="AP774">
        <v>21</v>
      </c>
      <c r="AQ774">
        <v>21</v>
      </c>
      <c r="AR774">
        <v>12</v>
      </c>
      <c r="AS774">
        <v>21</v>
      </c>
      <c r="AT774">
        <v>21</v>
      </c>
      <c r="AU774">
        <v>21</v>
      </c>
      <c r="AV774">
        <v>21</v>
      </c>
      <c r="AW774">
        <v>21</v>
      </c>
      <c r="AX774">
        <v>21</v>
      </c>
      <c r="AY774">
        <v>21</v>
      </c>
      <c r="AZ774">
        <v>12</v>
      </c>
    </row>
    <row r="775" spans="1:52" ht="16.5" x14ac:dyDescent="0.2">
      <c r="A775" s="74">
        <v>10771</v>
      </c>
      <c r="B775" s="74" t="s">
        <v>2890</v>
      </c>
      <c r="C775" s="74" t="s">
        <v>2102</v>
      </c>
      <c r="D775" s="74">
        <v>15</v>
      </c>
      <c r="E775" s="74">
        <v>15</v>
      </c>
      <c r="F775" s="74">
        <v>15</v>
      </c>
      <c r="G775" s="74">
        <v>15</v>
      </c>
      <c r="H775" s="74">
        <v>15</v>
      </c>
      <c r="I775" s="74">
        <v>15</v>
      </c>
      <c r="J775" s="74">
        <v>15</v>
      </c>
      <c r="K775" s="74">
        <v>15</v>
      </c>
      <c r="L775" s="74">
        <v>15</v>
      </c>
      <c r="M775" s="74">
        <v>15</v>
      </c>
      <c r="N775" s="74">
        <v>18</v>
      </c>
      <c r="O775" s="74">
        <v>21</v>
      </c>
      <c r="P775" s="74">
        <v>21</v>
      </c>
      <c r="Q775" s="74">
        <v>21</v>
      </c>
      <c r="R775" s="74">
        <v>21</v>
      </c>
      <c r="S775" s="74">
        <v>21</v>
      </c>
      <c r="T775" s="74">
        <v>18</v>
      </c>
      <c r="U775" s="74">
        <v>11</v>
      </c>
      <c r="V775" s="74">
        <v>21</v>
      </c>
      <c r="W775" s="74">
        <v>17</v>
      </c>
      <c r="X775" s="74">
        <v>21</v>
      </c>
      <c r="Y775" s="74">
        <v>15</v>
      </c>
      <c r="Z775" s="74">
        <v>15</v>
      </c>
      <c r="AA775" s="74">
        <v>11</v>
      </c>
      <c r="AB775" s="74">
        <v>11</v>
      </c>
      <c r="AC775" s="74">
        <v>21</v>
      </c>
      <c r="AD775" s="74">
        <v>18</v>
      </c>
      <c r="AE775" s="74">
        <v>21</v>
      </c>
      <c r="AF775" s="74">
        <v>15</v>
      </c>
      <c r="AG775" s="74">
        <v>15</v>
      </c>
      <c r="AH775" s="74">
        <v>11</v>
      </c>
      <c r="AI775" s="74">
        <v>21</v>
      </c>
      <c r="AJ775" s="74">
        <v>21</v>
      </c>
      <c r="AK775" s="74">
        <v>21</v>
      </c>
      <c r="AL775" s="74">
        <v>21</v>
      </c>
      <c r="AM775" s="74">
        <v>21</v>
      </c>
      <c r="AN775" s="74">
        <v>21</v>
      </c>
      <c r="AO775">
        <v>21</v>
      </c>
      <c r="AP775">
        <v>21</v>
      </c>
      <c r="AQ775">
        <v>21</v>
      </c>
      <c r="AR775">
        <v>12</v>
      </c>
      <c r="AS775">
        <v>21</v>
      </c>
      <c r="AT775">
        <v>21</v>
      </c>
      <c r="AU775">
        <v>21</v>
      </c>
      <c r="AV775">
        <v>21</v>
      </c>
      <c r="AW775">
        <v>21</v>
      </c>
      <c r="AX775">
        <v>21</v>
      </c>
      <c r="AY775">
        <v>21</v>
      </c>
      <c r="AZ775">
        <v>12</v>
      </c>
    </row>
    <row r="776" spans="1:52" ht="16.5" x14ac:dyDescent="0.2">
      <c r="A776" s="74">
        <v>10772</v>
      </c>
      <c r="B776" s="74" t="s">
        <v>2891</v>
      </c>
      <c r="C776" s="74" t="s">
        <v>2102</v>
      </c>
      <c r="D776" s="74">
        <v>15</v>
      </c>
      <c r="E776" s="74">
        <v>15</v>
      </c>
      <c r="F776" s="74">
        <v>15</v>
      </c>
      <c r="G776" s="74">
        <v>15</v>
      </c>
      <c r="H776" s="74">
        <v>15</v>
      </c>
      <c r="I776" s="74">
        <v>15</v>
      </c>
      <c r="J776" s="74">
        <v>15</v>
      </c>
      <c r="K776" s="74">
        <v>15</v>
      </c>
      <c r="L776" s="74">
        <v>15</v>
      </c>
      <c r="M776" s="74">
        <v>15</v>
      </c>
      <c r="N776" s="74">
        <v>18</v>
      </c>
      <c r="O776" s="74">
        <v>21</v>
      </c>
      <c r="P776" s="74">
        <v>21</v>
      </c>
      <c r="Q776" s="74">
        <v>21</v>
      </c>
      <c r="R776" s="74">
        <v>21</v>
      </c>
      <c r="S776" s="74">
        <v>21</v>
      </c>
      <c r="T776" s="74">
        <v>18</v>
      </c>
      <c r="U776" s="74">
        <v>11</v>
      </c>
      <c r="V776" s="74">
        <v>21</v>
      </c>
      <c r="W776" s="74">
        <v>18</v>
      </c>
      <c r="X776" s="74">
        <v>21</v>
      </c>
      <c r="Y776" s="74">
        <v>15</v>
      </c>
      <c r="Z776" s="74">
        <v>15</v>
      </c>
      <c r="AA776" s="74">
        <v>11</v>
      </c>
      <c r="AB776" s="74">
        <v>11</v>
      </c>
      <c r="AC776" s="74">
        <v>21</v>
      </c>
      <c r="AD776" s="74">
        <v>18</v>
      </c>
      <c r="AE776" s="74">
        <v>21</v>
      </c>
      <c r="AF776" s="74">
        <v>15</v>
      </c>
      <c r="AG776" s="74">
        <v>15</v>
      </c>
      <c r="AH776" s="74">
        <v>11</v>
      </c>
      <c r="AI776" s="74">
        <v>21</v>
      </c>
      <c r="AJ776" s="74">
        <v>21</v>
      </c>
      <c r="AK776" s="74">
        <v>21</v>
      </c>
      <c r="AL776" s="74">
        <v>21</v>
      </c>
      <c r="AM776" s="74">
        <v>21</v>
      </c>
      <c r="AN776" s="74">
        <v>21</v>
      </c>
      <c r="AO776">
        <v>21</v>
      </c>
      <c r="AP776">
        <v>21</v>
      </c>
      <c r="AQ776">
        <v>21</v>
      </c>
      <c r="AR776">
        <v>12</v>
      </c>
      <c r="AS776">
        <v>21</v>
      </c>
      <c r="AT776">
        <v>21</v>
      </c>
      <c r="AU776">
        <v>21</v>
      </c>
      <c r="AV776">
        <v>21</v>
      </c>
      <c r="AW776">
        <v>21</v>
      </c>
      <c r="AX776">
        <v>21</v>
      </c>
      <c r="AY776">
        <v>21</v>
      </c>
      <c r="AZ776">
        <v>12</v>
      </c>
    </row>
    <row r="777" spans="1:52" ht="16.5" x14ac:dyDescent="0.2">
      <c r="A777" s="74">
        <v>10773</v>
      </c>
      <c r="B777" s="74" t="s">
        <v>2892</v>
      </c>
      <c r="C777" s="74" t="s">
        <v>2099</v>
      </c>
      <c r="D777" s="74">
        <v>15</v>
      </c>
      <c r="E777" s="74">
        <v>15</v>
      </c>
      <c r="F777" s="74">
        <v>15</v>
      </c>
      <c r="G777" s="74">
        <v>15</v>
      </c>
      <c r="H777" s="74">
        <v>15</v>
      </c>
      <c r="I777" s="74">
        <v>15</v>
      </c>
      <c r="J777" s="74">
        <v>15</v>
      </c>
      <c r="K777" s="74">
        <v>15</v>
      </c>
      <c r="L777" s="74">
        <v>15</v>
      </c>
      <c r="M777" s="74">
        <v>15</v>
      </c>
      <c r="N777" s="74">
        <v>18</v>
      </c>
      <c r="O777" s="74">
        <v>21</v>
      </c>
      <c r="P777" s="74">
        <v>21</v>
      </c>
      <c r="Q777" s="74">
        <v>21</v>
      </c>
      <c r="R777" s="74">
        <v>21</v>
      </c>
      <c r="S777" s="74">
        <v>21</v>
      </c>
      <c r="T777" s="74">
        <v>18</v>
      </c>
      <c r="U777" s="74">
        <v>11</v>
      </c>
      <c r="V777" s="74">
        <v>21</v>
      </c>
      <c r="W777" s="74">
        <v>18</v>
      </c>
      <c r="X777" s="74">
        <v>21</v>
      </c>
      <c r="Y777" s="74">
        <v>16</v>
      </c>
      <c r="Z777" s="74">
        <v>15</v>
      </c>
      <c r="AA777" s="74">
        <v>11</v>
      </c>
      <c r="AB777" s="74">
        <v>11</v>
      </c>
      <c r="AC777" s="74">
        <v>21</v>
      </c>
      <c r="AD777" s="74">
        <v>18</v>
      </c>
      <c r="AE777" s="74">
        <v>21</v>
      </c>
      <c r="AF777" s="74">
        <v>15</v>
      </c>
      <c r="AG777" s="74">
        <v>15</v>
      </c>
      <c r="AH777" s="74">
        <v>11</v>
      </c>
      <c r="AI777" s="74">
        <v>21</v>
      </c>
      <c r="AJ777" s="74">
        <v>21</v>
      </c>
      <c r="AK777" s="74">
        <v>21</v>
      </c>
      <c r="AL777" s="74">
        <v>21</v>
      </c>
      <c r="AM777" s="74">
        <v>21</v>
      </c>
      <c r="AN777" s="74">
        <v>21</v>
      </c>
      <c r="AO777">
        <v>21</v>
      </c>
      <c r="AP777">
        <v>21</v>
      </c>
      <c r="AQ777">
        <v>21</v>
      </c>
      <c r="AR777">
        <v>12</v>
      </c>
      <c r="AS777">
        <v>21</v>
      </c>
      <c r="AT777">
        <v>21</v>
      </c>
      <c r="AU777">
        <v>21</v>
      </c>
      <c r="AV777">
        <v>21</v>
      </c>
      <c r="AW777">
        <v>21</v>
      </c>
      <c r="AX777">
        <v>21</v>
      </c>
      <c r="AY777">
        <v>21</v>
      </c>
      <c r="AZ777">
        <v>12</v>
      </c>
    </row>
    <row r="778" spans="1:52" ht="16.5" x14ac:dyDescent="0.2">
      <c r="A778" s="74">
        <v>10774</v>
      </c>
      <c r="B778" s="74" t="s">
        <v>2893</v>
      </c>
      <c r="C778" s="74" t="s">
        <v>2099</v>
      </c>
      <c r="D778" s="74">
        <v>15</v>
      </c>
      <c r="E778" s="74">
        <v>15</v>
      </c>
      <c r="F778" s="74">
        <v>15</v>
      </c>
      <c r="G778" s="74">
        <v>15</v>
      </c>
      <c r="H778" s="74">
        <v>15</v>
      </c>
      <c r="I778" s="74">
        <v>15</v>
      </c>
      <c r="J778" s="74">
        <v>15</v>
      </c>
      <c r="K778" s="74">
        <v>15</v>
      </c>
      <c r="L778" s="74">
        <v>15</v>
      </c>
      <c r="M778" s="74">
        <v>15</v>
      </c>
      <c r="N778" s="74">
        <v>18</v>
      </c>
      <c r="O778" s="74">
        <v>21</v>
      </c>
      <c r="P778" s="74">
        <v>21</v>
      </c>
      <c r="Q778" s="74">
        <v>21</v>
      </c>
      <c r="R778" s="74">
        <v>21</v>
      </c>
      <c r="S778" s="74">
        <v>21</v>
      </c>
      <c r="T778" s="74">
        <v>18</v>
      </c>
      <c r="U778" s="74">
        <v>11</v>
      </c>
      <c r="V778" s="74">
        <v>21</v>
      </c>
      <c r="W778" s="74">
        <v>18</v>
      </c>
      <c r="X778" s="74">
        <v>21</v>
      </c>
      <c r="Y778" s="74">
        <v>17</v>
      </c>
      <c r="Z778" s="74">
        <v>15</v>
      </c>
      <c r="AA778" s="74">
        <v>11</v>
      </c>
      <c r="AB778" s="74">
        <v>11</v>
      </c>
      <c r="AC778" s="74">
        <v>21</v>
      </c>
      <c r="AD778" s="74">
        <v>18</v>
      </c>
      <c r="AE778" s="74">
        <v>21</v>
      </c>
      <c r="AF778" s="74">
        <v>15</v>
      </c>
      <c r="AG778" s="74">
        <v>15</v>
      </c>
      <c r="AH778" s="74">
        <v>11</v>
      </c>
      <c r="AI778" s="74">
        <v>21</v>
      </c>
      <c r="AJ778" s="74">
        <v>21</v>
      </c>
      <c r="AK778" s="74">
        <v>21</v>
      </c>
      <c r="AL778" s="74">
        <v>21</v>
      </c>
      <c r="AM778" s="74">
        <v>21</v>
      </c>
      <c r="AN778" s="74">
        <v>21</v>
      </c>
      <c r="AO778">
        <v>21</v>
      </c>
      <c r="AP778">
        <v>21</v>
      </c>
      <c r="AQ778">
        <v>21</v>
      </c>
      <c r="AR778">
        <v>12</v>
      </c>
      <c r="AS778">
        <v>21</v>
      </c>
      <c r="AT778">
        <v>21</v>
      </c>
      <c r="AU778">
        <v>21</v>
      </c>
      <c r="AV778">
        <v>21</v>
      </c>
      <c r="AW778">
        <v>21</v>
      </c>
      <c r="AX778">
        <v>21</v>
      </c>
      <c r="AY778">
        <v>21</v>
      </c>
      <c r="AZ778">
        <v>12</v>
      </c>
    </row>
    <row r="779" spans="1:52" ht="16.5" x14ac:dyDescent="0.2">
      <c r="A779" s="74">
        <v>10775</v>
      </c>
      <c r="B779" s="74" t="s">
        <v>2894</v>
      </c>
      <c r="C779" s="74" t="s">
        <v>2099</v>
      </c>
      <c r="D779" s="74">
        <v>15</v>
      </c>
      <c r="E779" s="74">
        <v>15</v>
      </c>
      <c r="F779" s="74">
        <v>15</v>
      </c>
      <c r="G779" s="74">
        <v>15</v>
      </c>
      <c r="H779" s="74">
        <v>15</v>
      </c>
      <c r="I779" s="74">
        <v>15</v>
      </c>
      <c r="J779" s="74">
        <v>15</v>
      </c>
      <c r="K779" s="74">
        <v>15</v>
      </c>
      <c r="L779" s="74">
        <v>15</v>
      </c>
      <c r="M779" s="74">
        <v>15</v>
      </c>
      <c r="N779" s="74">
        <v>18</v>
      </c>
      <c r="O779" s="74">
        <v>21</v>
      </c>
      <c r="P779" s="74">
        <v>21</v>
      </c>
      <c r="Q779" s="74">
        <v>21</v>
      </c>
      <c r="R779" s="74">
        <v>21</v>
      </c>
      <c r="S779" s="74">
        <v>21</v>
      </c>
      <c r="T779" s="74">
        <v>18</v>
      </c>
      <c r="U779" s="74">
        <v>11</v>
      </c>
      <c r="V779" s="74">
        <v>21</v>
      </c>
      <c r="W779" s="74">
        <v>18</v>
      </c>
      <c r="X779" s="74">
        <v>21</v>
      </c>
      <c r="Y779" s="74">
        <v>18</v>
      </c>
      <c r="Z779" s="74">
        <v>15</v>
      </c>
      <c r="AA779" s="74">
        <v>11</v>
      </c>
      <c r="AB779" s="74">
        <v>11</v>
      </c>
      <c r="AC779" s="74">
        <v>21</v>
      </c>
      <c r="AD779" s="74">
        <v>18</v>
      </c>
      <c r="AE779" s="74">
        <v>21</v>
      </c>
      <c r="AF779" s="74">
        <v>15</v>
      </c>
      <c r="AG779" s="74">
        <v>15</v>
      </c>
      <c r="AH779" s="74">
        <v>11</v>
      </c>
      <c r="AI779" s="74">
        <v>21</v>
      </c>
      <c r="AJ779" s="74">
        <v>21</v>
      </c>
      <c r="AK779" s="74">
        <v>21</v>
      </c>
      <c r="AL779" s="74">
        <v>21</v>
      </c>
      <c r="AM779" s="74">
        <v>21</v>
      </c>
      <c r="AN779" s="74">
        <v>21</v>
      </c>
      <c r="AO779">
        <v>21</v>
      </c>
      <c r="AP779">
        <v>21</v>
      </c>
      <c r="AQ779">
        <v>21</v>
      </c>
      <c r="AR779">
        <v>12</v>
      </c>
      <c r="AS779">
        <v>21</v>
      </c>
      <c r="AT779">
        <v>21</v>
      </c>
      <c r="AU779">
        <v>21</v>
      </c>
      <c r="AV779">
        <v>21</v>
      </c>
      <c r="AW779">
        <v>21</v>
      </c>
      <c r="AX779">
        <v>21</v>
      </c>
      <c r="AY779">
        <v>21</v>
      </c>
      <c r="AZ779">
        <v>12</v>
      </c>
    </row>
    <row r="780" spans="1:52" ht="16.5" x14ac:dyDescent="0.2">
      <c r="A780" s="74">
        <v>10776</v>
      </c>
      <c r="B780" s="74" t="s">
        <v>2895</v>
      </c>
      <c r="C780" s="74" t="s">
        <v>3490</v>
      </c>
      <c r="D780" s="74">
        <v>15</v>
      </c>
      <c r="E780" s="74">
        <v>15</v>
      </c>
      <c r="F780" s="74">
        <v>15</v>
      </c>
      <c r="G780" s="74">
        <v>15</v>
      </c>
      <c r="H780" s="74">
        <v>15</v>
      </c>
      <c r="I780" s="74">
        <v>15</v>
      </c>
      <c r="J780" s="74">
        <v>15</v>
      </c>
      <c r="K780" s="74">
        <v>15</v>
      </c>
      <c r="L780" s="74">
        <v>15</v>
      </c>
      <c r="M780" s="74">
        <v>15</v>
      </c>
      <c r="N780" s="74">
        <v>18</v>
      </c>
      <c r="O780" s="74">
        <v>21</v>
      </c>
      <c r="P780" s="74">
        <v>21</v>
      </c>
      <c r="Q780" s="74">
        <v>21</v>
      </c>
      <c r="R780" s="74">
        <v>21</v>
      </c>
      <c r="S780" s="74">
        <v>21</v>
      </c>
      <c r="T780" s="74">
        <v>18</v>
      </c>
      <c r="U780" s="74">
        <v>11</v>
      </c>
      <c r="V780" s="74">
        <v>21</v>
      </c>
      <c r="W780" s="74">
        <v>18</v>
      </c>
      <c r="X780" s="74">
        <v>21</v>
      </c>
      <c r="Y780" s="74">
        <v>18</v>
      </c>
      <c r="Z780" s="74">
        <v>16</v>
      </c>
      <c r="AA780" s="74">
        <v>11</v>
      </c>
      <c r="AB780" s="74">
        <v>11</v>
      </c>
      <c r="AC780" s="74">
        <v>21</v>
      </c>
      <c r="AD780" s="74">
        <v>18</v>
      </c>
      <c r="AE780" s="74">
        <v>21</v>
      </c>
      <c r="AF780" s="74">
        <v>15</v>
      </c>
      <c r="AG780" s="74">
        <v>15</v>
      </c>
      <c r="AH780" s="74">
        <v>11</v>
      </c>
      <c r="AI780" s="74">
        <v>21</v>
      </c>
      <c r="AJ780" s="74">
        <v>21</v>
      </c>
      <c r="AK780" s="74">
        <v>21</v>
      </c>
      <c r="AL780" s="74">
        <v>21</v>
      </c>
      <c r="AM780" s="74">
        <v>21</v>
      </c>
      <c r="AN780" s="74">
        <v>21</v>
      </c>
      <c r="AO780">
        <v>21</v>
      </c>
      <c r="AP780">
        <v>21</v>
      </c>
      <c r="AQ780">
        <v>21</v>
      </c>
      <c r="AR780">
        <v>12</v>
      </c>
      <c r="AS780">
        <v>21</v>
      </c>
      <c r="AT780">
        <v>21</v>
      </c>
      <c r="AU780">
        <v>21</v>
      </c>
      <c r="AV780">
        <v>21</v>
      </c>
      <c r="AW780">
        <v>21</v>
      </c>
      <c r="AX780">
        <v>21</v>
      </c>
      <c r="AY780">
        <v>21</v>
      </c>
      <c r="AZ780">
        <v>12</v>
      </c>
    </row>
    <row r="781" spans="1:52" ht="16.5" x14ac:dyDescent="0.2">
      <c r="A781" s="74">
        <v>10777</v>
      </c>
      <c r="B781" s="74" t="s">
        <v>2896</v>
      </c>
      <c r="C781" s="74" t="s">
        <v>2107</v>
      </c>
      <c r="D781" s="74">
        <v>15</v>
      </c>
      <c r="E781" s="74">
        <v>15</v>
      </c>
      <c r="F781" s="74">
        <v>15</v>
      </c>
      <c r="G781" s="74">
        <v>15</v>
      </c>
      <c r="H781" s="74">
        <v>15</v>
      </c>
      <c r="I781" s="74">
        <v>15</v>
      </c>
      <c r="J781" s="74">
        <v>15</v>
      </c>
      <c r="K781" s="74">
        <v>15</v>
      </c>
      <c r="L781" s="74">
        <v>15</v>
      </c>
      <c r="M781" s="74">
        <v>15</v>
      </c>
      <c r="N781" s="74">
        <v>18</v>
      </c>
      <c r="O781" s="74">
        <v>21</v>
      </c>
      <c r="P781" s="74">
        <v>21</v>
      </c>
      <c r="Q781" s="74">
        <v>21</v>
      </c>
      <c r="R781" s="74">
        <v>21</v>
      </c>
      <c r="S781" s="74">
        <v>21</v>
      </c>
      <c r="T781" s="74">
        <v>18</v>
      </c>
      <c r="U781" s="74">
        <v>11</v>
      </c>
      <c r="V781" s="74">
        <v>21</v>
      </c>
      <c r="W781" s="74">
        <v>18</v>
      </c>
      <c r="X781" s="74">
        <v>21</v>
      </c>
      <c r="Y781" s="74">
        <v>18</v>
      </c>
      <c r="Z781" s="74">
        <v>16</v>
      </c>
      <c r="AA781" s="74">
        <v>11</v>
      </c>
      <c r="AB781" s="74">
        <v>11</v>
      </c>
      <c r="AC781" s="74">
        <v>21</v>
      </c>
      <c r="AD781" s="74">
        <v>18</v>
      </c>
      <c r="AE781" s="74">
        <v>21</v>
      </c>
      <c r="AF781" s="74">
        <v>15</v>
      </c>
      <c r="AG781" s="74">
        <v>16</v>
      </c>
      <c r="AH781" s="74">
        <v>11</v>
      </c>
      <c r="AI781" s="74">
        <v>21</v>
      </c>
      <c r="AJ781" s="74">
        <v>21</v>
      </c>
      <c r="AK781" s="74">
        <v>21</v>
      </c>
      <c r="AL781" s="74">
        <v>21</v>
      </c>
      <c r="AM781" s="74">
        <v>21</v>
      </c>
      <c r="AN781" s="74">
        <v>21</v>
      </c>
      <c r="AO781">
        <v>21</v>
      </c>
      <c r="AP781">
        <v>21</v>
      </c>
      <c r="AQ781">
        <v>21</v>
      </c>
      <c r="AR781">
        <v>12</v>
      </c>
      <c r="AS781">
        <v>21</v>
      </c>
      <c r="AT781">
        <v>21</v>
      </c>
      <c r="AU781">
        <v>21</v>
      </c>
      <c r="AV781">
        <v>21</v>
      </c>
      <c r="AW781">
        <v>21</v>
      </c>
      <c r="AX781">
        <v>21</v>
      </c>
      <c r="AY781">
        <v>21</v>
      </c>
      <c r="AZ781">
        <v>12</v>
      </c>
    </row>
    <row r="782" spans="1:52" ht="16.5" x14ac:dyDescent="0.2">
      <c r="A782" s="74">
        <v>10778</v>
      </c>
      <c r="B782" s="74" t="s">
        <v>2897</v>
      </c>
      <c r="C782" s="74" t="s">
        <v>2108</v>
      </c>
      <c r="D782" s="74">
        <v>15</v>
      </c>
      <c r="E782" s="74">
        <v>15</v>
      </c>
      <c r="F782" s="74">
        <v>15</v>
      </c>
      <c r="G782" s="74">
        <v>15</v>
      </c>
      <c r="H782" s="74">
        <v>15</v>
      </c>
      <c r="I782" s="74">
        <v>15</v>
      </c>
      <c r="J782" s="74">
        <v>15</v>
      </c>
      <c r="K782" s="74">
        <v>15</v>
      </c>
      <c r="L782" s="74">
        <v>15</v>
      </c>
      <c r="M782" s="74">
        <v>15</v>
      </c>
      <c r="N782" s="74">
        <v>18</v>
      </c>
      <c r="O782" s="74">
        <v>21</v>
      </c>
      <c r="P782" s="74">
        <v>21</v>
      </c>
      <c r="Q782" s="74">
        <v>21</v>
      </c>
      <c r="R782" s="74">
        <v>21</v>
      </c>
      <c r="S782" s="74">
        <v>21</v>
      </c>
      <c r="T782" s="74">
        <v>18</v>
      </c>
      <c r="U782" s="74">
        <v>11</v>
      </c>
      <c r="V782" s="74">
        <v>21</v>
      </c>
      <c r="W782" s="74">
        <v>18</v>
      </c>
      <c r="X782" s="74">
        <v>21</v>
      </c>
      <c r="Y782" s="74">
        <v>18</v>
      </c>
      <c r="Z782" s="74">
        <v>16</v>
      </c>
      <c r="AA782" s="74">
        <v>11</v>
      </c>
      <c r="AB782" s="74">
        <v>12</v>
      </c>
      <c r="AC782" s="74">
        <v>21</v>
      </c>
      <c r="AD782" s="74">
        <v>18</v>
      </c>
      <c r="AE782" s="74">
        <v>21</v>
      </c>
      <c r="AF782" s="74">
        <v>15</v>
      </c>
      <c r="AG782" s="74">
        <v>16</v>
      </c>
      <c r="AH782" s="74">
        <v>12</v>
      </c>
      <c r="AI782" s="74">
        <v>21</v>
      </c>
      <c r="AJ782" s="74">
        <v>21</v>
      </c>
      <c r="AK782" s="74">
        <v>21</v>
      </c>
      <c r="AL782" s="74">
        <v>21</v>
      </c>
      <c r="AM782" s="74">
        <v>21</v>
      </c>
      <c r="AN782" s="74">
        <v>21</v>
      </c>
      <c r="AO782">
        <v>21</v>
      </c>
      <c r="AP782">
        <v>21</v>
      </c>
      <c r="AQ782">
        <v>21</v>
      </c>
      <c r="AR782">
        <v>12</v>
      </c>
      <c r="AS782">
        <v>21</v>
      </c>
      <c r="AT782">
        <v>21</v>
      </c>
      <c r="AU782">
        <v>21</v>
      </c>
      <c r="AV782">
        <v>21</v>
      </c>
      <c r="AW782">
        <v>21</v>
      </c>
      <c r="AX782">
        <v>21</v>
      </c>
      <c r="AY782">
        <v>21</v>
      </c>
      <c r="AZ782">
        <v>12</v>
      </c>
    </row>
    <row r="783" spans="1:52" ht="16.5" x14ac:dyDescent="0.2">
      <c r="A783" s="74">
        <v>10779</v>
      </c>
      <c r="B783" s="74" t="s">
        <v>2898</v>
      </c>
      <c r="C783" s="74" t="s">
        <v>3491</v>
      </c>
      <c r="D783" s="74">
        <v>15</v>
      </c>
      <c r="E783" s="74">
        <v>15</v>
      </c>
      <c r="F783" s="74">
        <v>15</v>
      </c>
      <c r="G783" s="74">
        <v>15</v>
      </c>
      <c r="H783" s="74">
        <v>15</v>
      </c>
      <c r="I783" s="74">
        <v>15</v>
      </c>
      <c r="J783" s="74">
        <v>15</v>
      </c>
      <c r="K783" s="74">
        <v>15</v>
      </c>
      <c r="L783" s="74">
        <v>15</v>
      </c>
      <c r="M783" s="74">
        <v>15</v>
      </c>
      <c r="N783" s="74">
        <v>18</v>
      </c>
      <c r="O783" s="74">
        <v>21</v>
      </c>
      <c r="P783" s="74">
        <v>21</v>
      </c>
      <c r="Q783" s="74">
        <v>21</v>
      </c>
      <c r="R783" s="74">
        <v>21</v>
      </c>
      <c r="S783" s="74">
        <v>21</v>
      </c>
      <c r="T783" s="74">
        <v>18</v>
      </c>
      <c r="U783" s="74">
        <v>12</v>
      </c>
      <c r="V783" s="74">
        <v>21</v>
      </c>
      <c r="W783" s="74">
        <v>18</v>
      </c>
      <c r="X783" s="74">
        <v>21</v>
      </c>
      <c r="Y783" s="74">
        <v>18</v>
      </c>
      <c r="Z783" s="74">
        <v>16</v>
      </c>
      <c r="AA783" s="74">
        <v>12</v>
      </c>
      <c r="AB783" s="74">
        <v>12</v>
      </c>
      <c r="AC783" s="74">
        <v>21</v>
      </c>
      <c r="AD783" s="74">
        <v>18</v>
      </c>
      <c r="AE783" s="74">
        <v>21</v>
      </c>
      <c r="AF783" s="74">
        <v>15</v>
      </c>
      <c r="AG783" s="74">
        <v>16</v>
      </c>
      <c r="AH783" s="74">
        <v>12</v>
      </c>
      <c r="AI783" s="74">
        <v>21</v>
      </c>
      <c r="AJ783" s="74">
        <v>21</v>
      </c>
      <c r="AK783" s="74">
        <v>21</v>
      </c>
      <c r="AL783" s="74">
        <v>21</v>
      </c>
      <c r="AM783" s="74">
        <v>21</v>
      </c>
      <c r="AN783" s="74">
        <v>21</v>
      </c>
      <c r="AO783">
        <v>21</v>
      </c>
      <c r="AP783">
        <v>21</v>
      </c>
      <c r="AQ783">
        <v>21</v>
      </c>
      <c r="AR783">
        <v>12</v>
      </c>
      <c r="AS783">
        <v>21</v>
      </c>
      <c r="AT783">
        <v>21</v>
      </c>
      <c r="AU783">
        <v>21</v>
      </c>
      <c r="AV783">
        <v>21</v>
      </c>
      <c r="AW783">
        <v>21</v>
      </c>
      <c r="AX783">
        <v>21</v>
      </c>
      <c r="AY783">
        <v>21</v>
      </c>
      <c r="AZ783">
        <v>12</v>
      </c>
    </row>
    <row r="784" spans="1:52" ht="16.5" x14ac:dyDescent="0.2">
      <c r="A784" s="74">
        <v>10780</v>
      </c>
      <c r="B784" s="74" t="s">
        <v>2899</v>
      </c>
      <c r="C784" s="74" t="s">
        <v>3490</v>
      </c>
      <c r="D784" s="74">
        <v>15</v>
      </c>
      <c r="E784" s="74">
        <v>15</v>
      </c>
      <c r="F784" s="74">
        <v>15</v>
      </c>
      <c r="G784" s="74">
        <v>15</v>
      </c>
      <c r="H784" s="74">
        <v>15</v>
      </c>
      <c r="I784" s="74">
        <v>15</v>
      </c>
      <c r="J784" s="74">
        <v>15</v>
      </c>
      <c r="K784" s="74">
        <v>15</v>
      </c>
      <c r="L784" s="74">
        <v>15</v>
      </c>
      <c r="M784" s="74">
        <v>15</v>
      </c>
      <c r="N784" s="74">
        <v>18</v>
      </c>
      <c r="O784" s="74">
        <v>21</v>
      </c>
      <c r="P784" s="74">
        <v>21</v>
      </c>
      <c r="Q784" s="74">
        <v>21</v>
      </c>
      <c r="R784" s="74">
        <v>21</v>
      </c>
      <c r="S784" s="74">
        <v>21</v>
      </c>
      <c r="T784" s="74">
        <v>18</v>
      </c>
      <c r="U784" s="74">
        <v>12</v>
      </c>
      <c r="V784" s="74">
        <v>21</v>
      </c>
      <c r="W784" s="74">
        <v>18</v>
      </c>
      <c r="X784" s="74">
        <v>21</v>
      </c>
      <c r="Y784" s="74">
        <v>18</v>
      </c>
      <c r="Z784" s="74">
        <v>17</v>
      </c>
      <c r="AA784" s="74">
        <v>12</v>
      </c>
      <c r="AB784" s="74">
        <v>12</v>
      </c>
      <c r="AC784" s="74">
        <v>21</v>
      </c>
      <c r="AD784" s="74">
        <v>18</v>
      </c>
      <c r="AE784" s="74">
        <v>21</v>
      </c>
      <c r="AF784" s="74">
        <v>15</v>
      </c>
      <c r="AG784" s="74">
        <v>16</v>
      </c>
      <c r="AH784" s="74">
        <v>12</v>
      </c>
      <c r="AI784" s="74">
        <v>21</v>
      </c>
      <c r="AJ784" s="74">
        <v>21</v>
      </c>
      <c r="AK784" s="74">
        <v>21</v>
      </c>
      <c r="AL784" s="74">
        <v>21</v>
      </c>
      <c r="AM784" s="74">
        <v>21</v>
      </c>
      <c r="AN784" s="74">
        <v>21</v>
      </c>
      <c r="AO784">
        <v>21</v>
      </c>
      <c r="AP784">
        <v>21</v>
      </c>
      <c r="AQ784">
        <v>21</v>
      </c>
      <c r="AR784">
        <v>12</v>
      </c>
      <c r="AS784">
        <v>21</v>
      </c>
      <c r="AT784">
        <v>21</v>
      </c>
      <c r="AU784">
        <v>21</v>
      </c>
      <c r="AV784">
        <v>21</v>
      </c>
      <c r="AW784">
        <v>21</v>
      </c>
      <c r="AX784">
        <v>21</v>
      </c>
      <c r="AY784">
        <v>21</v>
      </c>
      <c r="AZ784">
        <v>12</v>
      </c>
    </row>
    <row r="785" spans="1:52" ht="16.5" x14ac:dyDescent="0.2">
      <c r="A785" s="74">
        <v>10781</v>
      </c>
      <c r="B785" s="74" t="s">
        <v>2900</v>
      </c>
      <c r="C785" s="74" t="s">
        <v>3490</v>
      </c>
      <c r="D785" s="74">
        <v>15</v>
      </c>
      <c r="E785" s="74">
        <v>15</v>
      </c>
      <c r="F785" s="74">
        <v>15</v>
      </c>
      <c r="G785" s="74">
        <v>15</v>
      </c>
      <c r="H785" s="74">
        <v>15</v>
      </c>
      <c r="I785" s="74">
        <v>15</v>
      </c>
      <c r="J785" s="74">
        <v>15</v>
      </c>
      <c r="K785" s="74">
        <v>15</v>
      </c>
      <c r="L785" s="74">
        <v>15</v>
      </c>
      <c r="M785" s="74">
        <v>15</v>
      </c>
      <c r="N785" s="74">
        <v>18</v>
      </c>
      <c r="O785" s="74">
        <v>21</v>
      </c>
      <c r="P785" s="74">
        <v>21</v>
      </c>
      <c r="Q785" s="74">
        <v>21</v>
      </c>
      <c r="R785" s="74">
        <v>21</v>
      </c>
      <c r="S785" s="74">
        <v>21</v>
      </c>
      <c r="T785" s="74">
        <v>18</v>
      </c>
      <c r="U785" s="74">
        <v>12</v>
      </c>
      <c r="V785" s="74">
        <v>21</v>
      </c>
      <c r="W785" s="74">
        <v>18</v>
      </c>
      <c r="X785" s="74">
        <v>21</v>
      </c>
      <c r="Y785" s="74">
        <v>18</v>
      </c>
      <c r="Z785" s="74">
        <v>18</v>
      </c>
      <c r="AA785" s="74">
        <v>12</v>
      </c>
      <c r="AB785" s="74">
        <v>12</v>
      </c>
      <c r="AC785" s="74">
        <v>21</v>
      </c>
      <c r="AD785" s="74">
        <v>18</v>
      </c>
      <c r="AE785" s="74">
        <v>21</v>
      </c>
      <c r="AF785" s="74">
        <v>15</v>
      </c>
      <c r="AG785" s="74">
        <v>16</v>
      </c>
      <c r="AH785" s="74">
        <v>12</v>
      </c>
      <c r="AI785" s="74">
        <v>21</v>
      </c>
      <c r="AJ785" s="74">
        <v>21</v>
      </c>
      <c r="AK785" s="74">
        <v>21</v>
      </c>
      <c r="AL785" s="74">
        <v>21</v>
      </c>
      <c r="AM785" s="74">
        <v>21</v>
      </c>
      <c r="AN785" s="74">
        <v>21</v>
      </c>
      <c r="AO785">
        <v>21</v>
      </c>
      <c r="AP785">
        <v>21</v>
      </c>
      <c r="AQ785">
        <v>21</v>
      </c>
      <c r="AR785">
        <v>12</v>
      </c>
      <c r="AS785">
        <v>21</v>
      </c>
      <c r="AT785">
        <v>21</v>
      </c>
      <c r="AU785">
        <v>21</v>
      </c>
      <c r="AV785">
        <v>21</v>
      </c>
      <c r="AW785">
        <v>21</v>
      </c>
      <c r="AX785">
        <v>21</v>
      </c>
      <c r="AY785">
        <v>21</v>
      </c>
      <c r="AZ785">
        <v>12</v>
      </c>
    </row>
    <row r="786" spans="1:52" ht="16.5" x14ac:dyDescent="0.2">
      <c r="A786" s="74">
        <v>10782</v>
      </c>
      <c r="B786" s="74" t="s">
        <v>2901</v>
      </c>
      <c r="C786" s="74" t="s">
        <v>2106</v>
      </c>
      <c r="D786" s="74">
        <v>15</v>
      </c>
      <c r="E786" s="74">
        <v>15</v>
      </c>
      <c r="F786" s="74">
        <v>15</v>
      </c>
      <c r="G786" s="74">
        <v>15</v>
      </c>
      <c r="H786" s="74">
        <v>15</v>
      </c>
      <c r="I786" s="74">
        <v>15</v>
      </c>
      <c r="J786" s="74">
        <v>15</v>
      </c>
      <c r="K786" s="74">
        <v>15</v>
      </c>
      <c r="L786" s="74">
        <v>15</v>
      </c>
      <c r="M786" s="74">
        <v>15</v>
      </c>
      <c r="N786" s="74">
        <v>18</v>
      </c>
      <c r="O786" s="74">
        <v>21</v>
      </c>
      <c r="P786" s="74">
        <v>21</v>
      </c>
      <c r="Q786" s="74">
        <v>21</v>
      </c>
      <c r="R786" s="74">
        <v>21</v>
      </c>
      <c r="S786" s="74">
        <v>21</v>
      </c>
      <c r="T786" s="74">
        <v>18</v>
      </c>
      <c r="U786" s="74">
        <v>12</v>
      </c>
      <c r="V786" s="74">
        <v>21</v>
      </c>
      <c r="W786" s="74">
        <v>18</v>
      </c>
      <c r="X786" s="74">
        <v>21</v>
      </c>
      <c r="Y786" s="74">
        <v>18</v>
      </c>
      <c r="Z786" s="74">
        <v>18</v>
      </c>
      <c r="AA786" s="74">
        <v>12</v>
      </c>
      <c r="AB786" s="74">
        <v>12</v>
      </c>
      <c r="AC786" s="74">
        <v>21</v>
      </c>
      <c r="AD786" s="74">
        <v>18</v>
      </c>
      <c r="AE786" s="74">
        <v>21</v>
      </c>
      <c r="AF786" s="74">
        <v>16</v>
      </c>
      <c r="AG786" s="74">
        <v>16</v>
      </c>
      <c r="AH786" s="74">
        <v>12</v>
      </c>
      <c r="AI786" s="74">
        <v>21</v>
      </c>
      <c r="AJ786" s="74">
        <v>21</v>
      </c>
      <c r="AK786" s="74">
        <v>21</v>
      </c>
      <c r="AL786" s="74">
        <v>21</v>
      </c>
      <c r="AM786" s="74">
        <v>21</v>
      </c>
      <c r="AN786" s="74">
        <v>21</v>
      </c>
      <c r="AO786">
        <v>21</v>
      </c>
      <c r="AP786">
        <v>21</v>
      </c>
      <c r="AQ786">
        <v>21</v>
      </c>
      <c r="AR786">
        <v>12</v>
      </c>
      <c r="AS786">
        <v>21</v>
      </c>
      <c r="AT786">
        <v>21</v>
      </c>
      <c r="AU786">
        <v>21</v>
      </c>
      <c r="AV786">
        <v>21</v>
      </c>
      <c r="AW786">
        <v>21</v>
      </c>
      <c r="AX786">
        <v>21</v>
      </c>
      <c r="AY786">
        <v>21</v>
      </c>
      <c r="AZ786">
        <v>12</v>
      </c>
    </row>
    <row r="787" spans="1:52" ht="16.5" x14ac:dyDescent="0.2">
      <c r="A787" s="74">
        <v>10783</v>
      </c>
      <c r="B787" s="74" t="s">
        <v>2902</v>
      </c>
      <c r="C787" s="74" t="s">
        <v>2106</v>
      </c>
      <c r="D787" s="74">
        <v>15</v>
      </c>
      <c r="E787" s="74">
        <v>15</v>
      </c>
      <c r="F787" s="74">
        <v>15</v>
      </c>
      <c r="G787" s="74">
        <v>15</v>
      </c>
      <c r="H787" s="74">
        <v>15</v>
      </c>
      <c r="I787" s="74">
        <v>15</v>
      </c>
      <c r="J787" s="74">
        <v>15</v>
      </c>
      <c r="K787" s="74">
        <v>15</v>
      </c>
      <c r="L787" s="74">
        <v>15</v>
      </c>
      <c r="M787" s="74">
        <v>15</v>
      </c>
      <c r="N787" s="74">
        <v>18</v>
      </c>
      <c r="O787" s="74">
        <v>21</v>
      </c>
      <c r="P787" s="74">
        <v>21</v>
      </c>
      <c r="Q787" s="74">
        <v>21</v>
      </c>
      <c r="R787" s="74">
        <v>21</v>
      </c>
      <c r="S787" s="74">
        <v>21</v>
      </c>
      <c r="T787" s="74">
        <v>18</v>
      </c>
      <c r="U787" s="74">
        <v>12</v>
      </c>
      <c r="V787" s="74">
        <v>21</v>
      </c>
      <c r="W787" s="74">
        <v>18</v>
      </c>
      <c r="X787" s="74">
        <v>21</v>
      </c>
      <c r="Y787" s="74">
        <v>18</v>
      </c>
      <c r="Z787" s="74">
        <v>18</v>
      </c>
      <c r="AA787" s="74">
        <v>12</v>
      </c>
      <c r="AB787" s="74">
        <v>12</v>
      </c>
      <c r="AC787" s="74">
        <v>21</v>
      </c>
      <c r="AD787" s="74">
        <v>18</v>
      </c>
      <c r="AE787" s="74">
        <v>21</v>
      </c>
      <c r="AF787" s="74">
        <v>17</v>
      </c>
      <c r="AG787" s="74">
        <v>16</v>
      </c>
      <c r="AH787" s="74">
        <v>12</v>
      </c>
      <c r="AI787" s="74">
        <v>21</v>
      </c>
      <c r="AJ787" s="74">
        <v>21</v>
      </c>
      <c r="AK787" s="74">
        <v>21</v>
      </c>
      <c r="AL787" s="74">
        <v>21</v>
      </c>
      <c r="AM787" s="74">
        <v>21</v>
      </c>
      <c r="AN787" s="74">
        <v>21</v>
      </c>
      <c r="AO787">
        <v>21</v>
      </c>
      <c r="AP787">
        <v>21</v>
      </c>
      <c r="AQ787">
        <v>21</v>
      </c>
      <c r="AR787">
        <v>12</v>
      </c>
      <c r="AS787">
        <v>21</v>
      </c>
      <c r="AT787">
        <v>21</v>
      </c>
      <c r="AU787">
        <v>21</v>
      </c>
      <c r="AV787">
        <v>21</v>
      </c>
      <c r="AW787">
        <v>21</v>
      </c>
      <c r="AX787">
        <v>21</v>
      </c>
      <c r="AY787">
        <v>21</v>
      </c>
      <c r="AZ787">
        <v>12</v>
      </c>
    </row>
    <row r="788" spans="1:52" ht="16.5" x14ac:dyDescent="0.2">
      <c r="A788" s="74">
        <v>10784</v>
      </c>
      <c r="B788" s="74" t="s">
        <v>2903</v>
      </c>
      <c r="C788" s="74" t="s">
        <v>2106</v>
      </c>
      <c r="D788" s="74">
        <v>15</v>
      </c>
      <c r="E788" s="74">
        <v>15</v>
      </c>
      <c r="F788" s="74">
        <v>15</v>
      </c>
      <c r="G788" s="74">
        <v>15</v>
      </c>
      <c r="H788" s="74">
        <v>15</v>
      </c>
      <c r="I788" s="74">
        <v>15</v>
      </c>
      <c r="J788" s="74">
        <v>15</v>
      </c>
      <c r="K788" s="74">
        <v>15</v>
      </c>
      <c r="L788" s="74">
        <v>15</v>
      </c>
      <c r="M788" s="74">
        <v>15</v>
      </c>
      <c r="N788" s="74">
        <v>18</v>
      </c>
      <c r="O788" s="74">
        <v>21</v>
      </c>
      <c r="P788" s="74">
        <v>21</v>
      </c>
      <c r="Q788" s="74">
        <v>21</v>
      </c>
      <c r="R788" s="74">
        <v>21</v>
      </c>
      <c r="S788" s="74">
        <v>21</v>
      </c>
      <c r="T788" s="74">
        <v>18</v>
      </c>
      <c r="U788" s="74">
        <v>12</v>
      </c>
      <c r="V788" s="74">
        <v>21</v>
      </c>
      <c r="W788" s="74">
        <v>18</v>
      </c>
      <c r="X788" s="74">
        <v>21</v>
      </c>
      <c r="Y788" s="74">
        <v>18</v>
      </c>
      <c r="Z788" s="74">
        <v>18</v>
      </c>
      <c r="AA788" s="74">
        <v>12</v>
      </c>
      <c r="AB788" s="74">
        <v>12</v>
      </c>
      <c r="AC788" s="74">
        <v>21</v>
      </c>
      <c r="AD788" s="74">
        <v>18</v>
      </c>
      <c r="AE788" s="74">
        <v>21</v>
      </c>
      <c r="AF788" s="74">
        <v>18</v>
      </c>
      <c r="AG788" s="74">
        <v>16</v>
      </c>
      <c r="AH788" s="74">
        <v>12</v>
      </c>
      <c r="AI788" s="74">
        <v>21</v>
      </c>
      <c r="AJ788" s="74">
        <v>21</v>
      </c>
      <c r="AK788" s="74">
        <v>21</v>
      </c>
      <c r="AL788" s="74">
        <v>21</v>
      </c>
      <c r="AM788" s="74">
        <v>21</v>
      </c>
      <c r="AN788" s="74">
        <v>21</v>
      </c>
      <c r="AO788">
        <v>21</v>
      </c>
      <c r="AP788">
        <v>21</v>
      </c>
      <c r="AQ788">
        <v>21</v>
      </c>
      <c r="AR788">
        <v>12</v>
      </c>
      <c r="AS788">
        <v>21</v>
      </c>
      <c r="AT788">
        <v>21</v>
      </c>
      <c r="AU788">
        <v>21</v>
      </c>
      <c r="AV788">
        <v>21</v>
      </c>
      <c r="AW788">
        <v>21</v>
      </c>
      <c r="AX788">
        <v>21</v>
      </c>
      <c r="AY788">
        <v>21</v>
      </c>
      <c r="AZ788">
        <v>12</v>
      </c>
    </row>
    <row r="789" spans="1:52" ht="16.5" x14ac:dyDescent="0.2">
      <c r="A789" s="74">
        <v>10785</v>
      </c>
      <c r="B789" s="74" t="s">
        <v>2904</v>
      </c>
      <c r="C789" s="74" t="s">
        <v>2107</v>
      </c>
      <c r="D789" s="74">
        <v>15</v>
      </c>
      <c r="E789" s="74">
        <v>15</v>
      </c>
      <c r="F789" s="74">
        <v>15</v>
      </c>
      <c r="G789" s="74">
        <v>15</v>
      </c>
      <c r="H789" s="74">
        <v>15</v>
      </c>
      <c r="I789" s="74">
        <v>15</v>
      </c>
      <c r="J789" s="74">
        <v>15</v>
      </c>
      <c r="K789" s="74">
        <v>15</v>
      </c>
      <c r="L789" s="74">
        <v>15</v>
      </c>
      <c r="M789" s="74">
        <v>15</v>
      </c>
      <c r="N789" s="74">
        <v>18</v>
      </c>
      <c r="O789" s="74">
        <v>21</v>
      </c>
      <c r="P789" s="74">
        <v>21</v>
      </c>
      <c r="Q789" s="74">
        <v>21</v>
      </c>
      <c r="R789" s="74">
        <v>21</v>
      </c>
      <c r="S789" s="74">
        <v>21</v>
      </c>
      <c r="T789" s="74">
        <v>18</v>
      </c>
      <c r="U789" s="74">
        <v>12</v>
      </c>
      <c r="V789" s="74">
        <v>21</v>
      </c>
      <c r="W789" s="74">
        <v>18</v>
      </c>
      <c r="X789" s="74">
        <v>21</v>
      </c>
      <c r="Y789" s="74">
        <v>18</v>
      </c>
      <c r="Z789" s="74">
        <v>18</v>
      </c>
      <c r="AA789" s="74">
        <v>12</v>
      </c>
      <c r="AB789" s="74">
        <v>12</v>
      </c>
      <c r="AC789" s="74">
        <v>21</v>
      </c>
      <c r="AD789" s="74">
        <v>18</v>
      </c>
      <c r="AE789" s="74">
        <v>21</v>
      </c>
      <c r="AF789" s="74">
        <v>18</v>
      </c>
      <c r="AG789" s="74">
        <v>17</v>
      </c>
      <c r="AH789" s="74">
        <v>12</v>
      </c>
      <c r="AI789" s="74">
        <v>21</v>
      </c>
      <c r="AJ789" s="74">
        <v>21</v>
      </c>
      <c r="AK789" s="74">
        <v>21</v>
      </c>
      <c r="AL789" s="74">
        <v>21</v>
      </c>
      <c r="AM789" s="74">
        <v>21</v>
      </c>
      <c r="AN789" s="74">
        <v>21</v>
      </c>
      <c r="AO789">
        <v>21</v>
      </c>
      <c r="AP789">
        <v>21</v>
      </c>
      <c r="AQ789">
        <v>21</v>
      </c>
      <c r="AR789">
        <v>12</v>
      </c>
      <c r="AS789">
        <v>21</v>
      </c>
      <c r="AT789">
        <v>21</v>
      </c>
      <c r="AU789">
        <v>21</v>
      </c>
      <c r="AV789">
        <v>21</v>
      </c>
      <c r="AW789">
        <v>21</v>
      </c>
      <c r="AX789">
        <v>21</v>
      </c>
      <c r="AY789">
        <v>21</v>
      </c>
      <c r="AZ789">
        <v>12</v>
      </c>
    </row>
    <row r="790" spans="1:52" ht="16.5" x14ac:dyDescent="0.2">
      <c r="A790" s="74">
        <v>10786</v>
      </c>
      <c r="B790" s="74" t="s">
        <v>2905</v>
      </c>
      <c r="C790" s="74" t="s">
        <v>2107</v>
      </c>
      <c r="D790" s="74">
        <v>15</v>
      </c>
      <c r="E790" s="74">
        <v>15</v>
      </c>
      <c r="F790" s="74">
        <v>15</v>
      </c>
      <c r="G790" s="74">
        <v>15</v>
      </c>
      <c r="H790" s="74">
        <v>15</v>
      </c>
      <c r="I790" s="74">
        <v>15</v>
      </c>
      <c r="J790" s="74">
        <v>15</v>
      </c>
      <c r="K790" s="74">
        <v>15</v>
      </c>
      <c r="L790" s="74">
        <v>15</v>
      </c>
      <c r="M790" s="74">
        <v>15</v>
      </c>
      <c r="N790" s="74">
        <v>18</v>
      </c>
      <c r="O790" s="74">
        <v>21</v>
      </c>
      <c r="P790" s="74">
        <v>21</v>
      </c>
      <c r="Q790" s="74">
        <v>21</v>
      </c>
      <c r="R790" s="74">
        <v>21</v>
      </c>
      <c r="S790" s="74">
        <v>21</v>
      </c>
      <c r="T790" s="74">
        <v>18</v>
      </c>
      <c r="U790" s="74">
        <v>12</v>
      </c>
      <c r="V790" s="74">
        <v>21</v>
      </c>
      <c r="W790" s="74">
        <v>18</v>
      </c>
      <c r="X790" s="74">
        <v>21</v>
      </c>
      <c r="Y790" s="74">
        <v>18</v>
      </c>
      <c r="Z790" s="74">
        <v>18</v>
      </c>
      <c r="AA790" s="74">
        <v>12</v>
      </c>
      <c r="AB790" s="74">
        <v>12</v>
      </c>
      <c r="AC790" s="74">
        <v>21</v>
      </c>
      <c r="AD790" s="74">
        <v>18</v>
      </c>
      <c r="AE790" s="74">
        <v>21</v>
      </c>
      <c r="AF790" s="74">
        <v>18</v>
      </c>
      <c r="AG790" s="74">
        <v>18</v>
      </c>
      <c r="AH790" s="74">
        <v>12</v>
      </c>
      <c r="AI790" s="74">
        <v>21</v>
      </c>
      <c r="AJ790" s="74">
        <v>21</v>
      </c>
      <c r="AK790" s="74">
        <v>21</v>
      </c>
      <c r="AL790" s="74">
        <v>21</v>
      </c>
      <c r="AM790" s="74">
        <v>21</v>
      </c>
      <c r="AN790" s="74">
        <v>21</v>
      </c>
      <c r="AO790">
        <v>21</v>
      </c>
      <c r="AP790">
        <v>21</v>
      </c>
      <c r="AQ790">
        <v>21</v>
      </c>
      <c r="AR790">
        <v>12</v>
      </c>
      <c r="AS790">
        <v>21</v>
      </c>
      <c r="AT790">
        <v>21</v>
      </c>
      <c r="AU790">
        <v>21</v>
      </c>
      <c r="AV790">
        <v>21</v>
      </c>
      <c r="AW790">
        <v>21</v>
      </c>
      <c r="AX790">
        <v>21</v>
      </c>
      <c r="AY790">
        <v>21</v>
      </c>
      <c r="AZ790">
        <v>12</v>
      </c>
    </row>
    <row r="791" spans="1:52" ht="16.5" x14ac:dyDescent="0.2">
      <c r="A791" s="74">
        <v>10787</v>
      </c>
      <c r="B791" s="74" t="s">
        <v>2906</v>
      </c>
      <c r="C791" s="74" t="s">
        <v>3495</v>
      </c>
      <c r="D791" s="74">
        <v>15</v>
      </c>
      <c r="E791" s="74">
        <v>15</v>
      </c>
      <c r="F791" s="74">
        <v>15</v>
      </c>
      <c r="G791" s="74">
        <v>15</v>
      </c>
      <c r="H791" s="74">
        <v>15</v>
      </c>
      <c r="I791" s="74">
        <v>15</v>
      </c>
      <c r="J791" s="74">
        <v>15</v>
      </c>
      <c r="K791" s="74">
        <v>15</v>
      </c>
      <c r="L791" s="74">
        <v>15</v>
      </c>
      <c r="M791" s="74">
        <v>15</v>
      </c>
      <c r="N791" s="74">
        <v>18</v>
      </c>
      <c r="O791" s="74">
        <v>21</v>
      </c>
      <c r="P791" s="74">
        <v>21</v>
      </c>
      <c r="Q791" s="74">
        <v>21</v>
      </c>
      <c r="R791" s="74">
        <v>21</v>
      </c>
      <c r="S791" s="74">
        <v>21</v>
      </c>
      <c r="T791" s="74">
        <v>18</v>
      </c>
      <c r="U791" s="74">
        <v>12</v>
      </c>
      <c r="V791" s="74">
        <v>21</v>
      </c>
      <c r="W791" s="74">
        <v>18</v>
      </c>
      <c r="X791" s="74">
        <v>21</v>
      </c>
      <c r="Y791" s="74">
        <v>18</v>
      </c>
      <c r="Z791" s="74">
        <v>18</v>
      </c>
      <c r="AA791" s="74">
        <v>12</v>
      </c>
      <c r="AB791" s="74">
        <v>12</v>
      </c>
      <c r="AC791" s="74">
        <v>21</v>
      </c>
      <c r="AD791" s="74">
        <v>18</v>
      </c>
      <c r="AE791" s="74">
        <v>21</v>
      </c>
      <c r="AF791" s="74">
        <v>18</v>
      </c>
      <c r="AG791" s="74">
        <v>18</v>
      </c>
      <c r="AH791" s="74">
        <v>12</v>
      </c>
      <c r="AI791" s="74">
        <v>21</v>
      </c>
      <c r="AJ791" s="74">
        <v>21</v>
      </c>
      <c r="AK791" s="74">
        <v>21</v>
      </c>
      <c r="AL791" s="74">
        <v>21</v>
      </c>
      <c r="AM791" s="74">
        <v>21</v>
      </c>
      <c r="AN791" s="74">
        <v>21</v>
      </c>
      <c r="AO791">
        <v>21</v>
      </c>
      <c r="AP791">
        <v>21</v>
      </c>
      <c r="AQ791">
        <v>21</v>
      </c>
      <c r="AR791">
        <v>13</v>
      </c>
      <c r="AS791">
        <v>21</v>
      </c>
      <c r="AT791">
        <v>21</v>
      </c>
      <c r="AU791">
        <v>21</v>
      </c>
      <c r="AV791">
        <v>21</v>
      </c>
      <c r="AW791">
        <v>21</v>
      </c>
      <c r="AX791">
        <v>21</v>
      </c>
      <c r="AY791">
        <v>21</v>
      </c>
      <c r="AZ791">
        <v>13</v>
      </c>
    </row>
    <row r="792" spans="1:52" ht="16.5" x14ac:dyDescent="0.2">
      <c r="A792" s="74">
        <v>10788</v>
      </c>
      <c r="B792" s="74" t="s">
        <v>2907</v>
      </c>
      <c r="C792" s="74" t="s">
        <v>3495</v>
      </c>
      <c r="D792" s="74">
        <v>15</v>
      </c>
      <c r="E792" s="74">
        <v>15</v>
      </c>
      <c r="F792" s="74">
        <v>15</v>
      </c>
      <c r="G792" s="74">
        <v>15</v>
      </c>
      <c r="H792" s="74">
        <v>15</v>
      </c>
      <c r="I792" s="74">
        <v>15</v>
      </c>
      <c r="J792" s="74">
        <v>15</v>
      </c>
      <c r="K792" s="74">
        <v>15</v>
      </c>
      <c r="L792" s="74">
        <v>15</v>
      </c>
      <c r="M792" s="74">
        <v>15</v>
      </c>
      <c r="N792" s="74">
        <v>18</v>
      </c>
      <c r="O792" s="74">
        <v>21</v>
      </c>
      <c r="P792" s="74">
        <v>21</v>
      </c>
      <c r="Q792" s="74">
        <v>21</v>
      </c>
      <c r="R792" s="74">
        <v>21</v>
      </c>
      <c r="S792" s="74">
        <v>21</v>
      </c>
      <c r="T792" s="74">
        <v>18</v>
      </c>
      <c r="U792" s="74">
        <v>12</v>
      </c>
      <c r="V792" s="74">
        <v>21</v>
      </c>
      <c r="W792" s="74">
        <v>18</v>
      </c>
      <c r="X792" s="74">
        <v>21</v>
      </c>
      <c r="Y792" s="74">
        <v>18</v>
      </c>
      <c r="Z792" s="74">
        <v>18</v>
      </c>
      <c r="AA792" s="74">
        <v>12</v>
      </c>
      <c r="AB792" s="74">
        <v>12</v>
      </c>
      <c r="AC792" s="74">
        <v>21</v>
      </c>
      <c r="AD792" s="74">
        <v>18</v>
      </c>
      <c r="AE792" s="74">
        <v>21</v>
      </c>
      <c r="AF792" s="74">
        <v>18</v>
      </c>
      <c r="AG792" s="74">
        <v>18</v>
      </c>
      <c r="AH792" s="74">
        <v>12</v>
      </c>
      <c r="AI792" s="74">
        <v>21</v>
      </c>
      <c r="AJ792" s="74">
        <v>21</v>
      </c>
      <c r="AK792" s="74">
        <v>21</v>
      </c>
      <c r="AL792" s="74">
        <v>21</v>
      </c>
      <c r="AM792" s="74">
        <v>21</v>
      </c>
      <c r="AN792" s="74">
        <v>21</v>
      </c>
      <c r="AO792">
        <v>21</v>
      </c>
      <c r="AP792">
        <v>21</v>
      </c>
      <c r="AQ792">
        <v>21</v>
      </c>
      <c r="AR792">
        <v>14</v>
      </c>
      <c r="AS792">
        <v>21</v>
      </c>
      <c r="AT792">
        <v>21</v>
      </c>
      <c r="AU792">
        <v>21</v>
      </c>
      <c r="AV792">
        <v>21</v>
      </c>
      <c r="AW792">
        <v>21</v>
      </c>
      <c r="AX792">
        <v>21</v>
      </c>
      <c r="AY792">
        <v>21</v>
      </c>
      <c r="AZ792">
        <v>14</v>
      </c>
    </row>
    <row r="793" spans="1:52" ht="16.5" x14ac:dyDescent="0.2">
      <c r="A793" s="74">
        <v>10789</v>
      </c>
      <c r="B793" s="74" t="s">
        <v>2908</v>
      </c>
      <c r="C793" s="74" t="s">
        <v>3495</v>
      </c>
      <c r="D793" s="74">
        <v>15</v>
      </c>
      <c r="E793" s="74">
        <v>15</v>
      </c>
      <c r="F793" s="74">
        <v>15</v>
      </c>
      <c r="G793" s="74">
        <v>15</v>
      </c>
      <c r="H793" s="74">
        <v>15</v>
      </c>
      <c r="I793" s="74">
        <v>15</v>
      </c>
      <c r="J793" s="74">
        <v>15</v>
      </c>
      <c r="K793" s="74">
        <v>15</v>
      </c>
      <c r="L793" s="74">
        <v>15</v>
      </c>
      <c r="M793" s="74">
        <v>15</v>
      </c>
      <c r="N793" s="74">
        <v>18</v>
      </c>
      <c r="O793" s="74">
        <v>21</v>
      </c>
      <c r="P793" s="74">
        <v>21</v>
      </c>
      <c r="Q793" s="74">
        <v>21</v>
      </c>
      <c r="R793" s="74">
        <v>21</v>
      </c>
      <c r="S793" s="74">
        <v>21</v>
      </c>
      <c r="T793" s="74">
        <v>18</v>
      </c>
      <c r="U793" s="74">
        <v>12</v>
      </c>
      <c r="V793" s="74">
        <v>21</v>
      </c>
      <c r="W793" s="74">
        <v>18</v>
      </c>
      <c r="X793" s="74">
        <v>21</v>
      </c>
      <c r="Y793" s="74">
        <v>18</v>
      </c>
      <c r="Z793" s="74">
        <v>18</v>
      </c>
      <c r="AA793" s="74">
        <v>12</v>
      </c>
      <c r="AB793" s="74">
        <v>12</v>
      </c>
      <c r="AC793" s="74">
        <v>21</v>
      </c>
      <c r="AD793" s="74">
        <v>18</v>
      </c>
      <c r="AE793" s="74">
        <v>21</v>
      </c>
      <c r="AF793" s="74">
        <v>18</v>
      </c>
      <c r="AG793" s="74">
        <v>18</v>
      </c>
      <c r="AH793" s="74">
        <v>12</v>
      </c>
      <c r="AI793" s="74">
        <v>21</v>
      </c>
      <c r="AJ793" s="74">
        <v>21</v>
      </c>
      <c r="AK793" s="74">
        <v>21</v>
      </c>
      <c r="AL793" s="74">
        <v>21</v>
      </c>
      <c r="AM793" s="74">
        <v>21</v>
      </c>
      <c r="AN793" s="74">
        <v>21</v>
      </c>
      <c r="AO793">
        <v>21</v>
      </c>
      <c r="AP793">
        <v>21</v>
      </c>
      <c r="AQ793">
        <v>21</v>
      </c>
      <c r="AR793">
        <v>15</v>
      </c>
      <c r="AS793">
        <v>21</v>
      </c>
      <c r="AT793">
        <v>21</v>
      </c>
      <c r="AU793">
        <v>21</v>
      </c>
      <c r="AV793">
        <v>21</v>
      </c>
      <c r="AW793">
        <v>21</v>
      </c>
      <c r="AX793">
        <v>21</v>
      </c>
      <c r="AY793">
        <v>21</v>
      </c>
      <c r="AZ793">
        <v>15</v>
      </c>
    </row>
    <row r="794" spans="1:52" ht="16.5" x14ac:dyDescent="0.2">
      <c r="A794" s="74">
        <v>10790</v>
      </c>
      <c r="B794" s="74" t="s">
        <v>2909</v>
      </c>
      <c r="C794" s="74" t="s">
        <v>2104</v>
      </c>
      <c r="D794" s="74">
        <v>15</v>
      </c>
      <c r="E794" s="74">
        <v>15</v>
      </c>
      <c r="F794" s="74">
        <v>15</v>
      </c>
      <c r="G794" s="74">
        <v>15</v>
      </c>
      <c r="H794" s="74">
        <v>15</v>
      </c>
      <c r="I794" s="74">
        <v>15</v>
      </c>
      <c r="J794" s="74">
        <v>15</v>
      </c>
      <c r="K794" s="74">
        <v>15</v>
      </c>
      <c r="L794" s="74">
        <v>15</v>
      </c>
      <c r="M794" s="74">
        <v>15</v>
      </c>
      <c r="N794" s="74">
        <v>18</v>
      </c>
      <c r="O794" s="74">
        <v>21</v>
      </c>
      <c r="P794" s="74">
        <v>21</v>
      </c>
      <c r="Q794" s="74">
        <v>21</v>
      </c>
      <c r="R794" s="74">
        <v>21</v>
      </c>
      <c r="S794" s="74">
        <v>21</v>
      </c>
      <c r="T794" s="74">
        <v>18</v>
      </c>
      <c r="U794" s="74">
        <v>12</v>
      </c>
      <c r="V794" s="74">
        <v>21</v>
      </c>
      <c r="W794" s="74">
        <v>18</v>
      </c>
      <c r="X794" s="74">
        <v>21</v>
      </c>
      <c r="Y794" s="74">
        <v>18</v>
      </c>
      <c r="Z794" s="74">
        <v>18</v>
      </c>
      <c r="AA794" s="74">
        <v>12</v>
      </c>
      <c r="AB794" s="74">
        <v>12</v>
      </c>
      <c r="AC794" s="74">
        <v>21</v>
      </c>
      <c r="AD794" s="74">
        <v>19</v>
      </c>
      <c r="AE794" s="74">
        <v>21</v>
      </c>
      <c r="AF794" s="74">
        <v>18</v>
      </c>
      <c r="AG794" s="74">
        <v>18</v>
      </c>
      <c r="AH794" s="74">
        <v>12</v>
      </c>
      <c r="AI794" s="74">
        <v>21</v>
      </c>
      <c r="AJ794" s="74">
        <v>21</v>
      </c>
      <c r="AK794" s="74">
        <v>21</v>
      </c>
      <c r="AL794" s="74">
        <v>21</v>
      </c>
      <c r="AM794" s="74">
        <v>21</v>
      </c>
      <c r="AN794" s="74">
        <v>21</v>
      </c>
      <c r="AO794">
        <v>21</v>
      </c>
      <c r="AP794">
        <v>21</v>
      </c>
      <c r="AQ794">
        <v>21</v>
      </c>
      <c r="AR794">
        <v>15</v>
      </c>
      <c r="AS794">
        <v>21</v>
      </c>
      <c r="AT794">
        <v>21</v>
      </c>
      <c r="AU794">
        <v>21</v>
      </c>
      <c r="AV794">
        <v>21</v>
      </c>
      <c r="AW794">
        <v>21</v>
      </c>
      <c r="AX794">
        <v>21</v>
      </c>
      <c r="AY794">
        <v>21</v>
      </c>
      <c r="AZ794">
        <v>15</v>
      </c>
    </row>
    <row r="795" spans="1:52" ht="16.5" x14ac:dyDescent="0.2">
      <c r="A795" s="74">
        <v>10791</v>
      </c>
      <c r="B795" s="74" t="s">
        <v>2910</v>
      </c>
      <c r="C795" s="74" t="s">
        <v>2104</v>
      </c>
      <c r="D795" s="74">
        <v>15</v>
      </c>
      <c r="E795" s="74">
        <v>15</v>
      </c>
      <c r="F795" s="74">
        <v>15</v>
      </c>
      <c r="G795" s="74">
        <v>15</v>
      </c>
      <c r="H795" s="74">
        <v>15</v>
      </c>
      <c r="I795" s="74">
        <v>15</v>
      </c>
      <c r="J795" s="74">
        <v>15</v>
      </c>
      <c r="K795" s="74">
        <v>15</v>
      </c>
      <c r="L795" s="74">
        <v>15</v>
      </c>
      <c r="M795" s="74">
        <v>15</v>
      </c>
      <c r="N795" s="74">
        <v>18</v>
      </c>
      <c r="O795" s="74">
        <v>21</v>
      </c>
      <c r="P795" s="74">
        <v>21</v>
      </c>
      <c r="Q795" s="74">
        <v>21</v>
      </c>
      <c r="R795" s="74">
        <v>21</v>
      </c>
      <c r="S795" s="74">
        <v>21</v>
      </c>
      <c r="T795" s="74">
        <v>18</v>
      </c>
      <c r="U795" s="74">
        <v>12</v>
      </c>
      <c r="V795" s="74">
        <v>21</v>
      </c>
      <c r="W795" s="74">
        <v>18</v>
      </c>
      <c r="X795" s="74">
        <v>21</v>
      </c>
      <c r="Y795" s="74">
        <v>18</v>
      </c>
      <c r="Z795" s="74">
        <v>18</v>
      </c>
      <c r="AA795" s="74">
        <v>12</v>
      </c>
      <c r="AB795" s="74">
        <v>12</v>
      </c>
      <c r="AC795" s="74">
        <v>21</v>
      </c>
      <c r="AD795" s="74">
        <v>20</v>
      </c>
      <c r="AE795" s="74">
        <v>21</v>
      </c>
      <c r="AF795" s="74">
        <v>18</v>
      </c>
      <c r="AG795" s="74">
        <v>18</v>
      </c>
      <c r="AH795" s="74">
        <v>12</v>
      </c>
      <c r="AI795" s="74">
        <v>21</v>
      </c>
      <c r="AJ795" s="74">
        <v>21</v>
      </c>
      <c r="AK795" s="74">
        <v>21</v>
      </c>
      <c r="AL795" s="74">
        <v>21</v>
      </c>
      <c r="AM795" s="74">
        <v>21</v>
      </c>
      <c r="AN795" s="74">
        <v>21</v>
      </c>
      <c r="AO795">
        <v>21</v>
      </c>
      <c r="AP795">
        <v>21</v>
      </c>
      <c r="AQ795">
        <v>21</v>
      </c>
      <c r="AR795">
        <v>15</v>
      </c>
      <c r="AS795">
        <v>21</v>
      </c>
      <c r="AT795">
        <v>21</v>
      </c>
      <c r="AU795">
        <v>21</v>
      </c>
      <c r="AV795">
        <v>21</v>
      </c>
      <c r="AW795">
        <v>21</v>
      </c>
      <c r="AX795">
        <v>21</v>
      </c>
      <c r="AY795">
        <v>21</v>
      </c>
      <c r="AZ795">
        <v>15</v>
      </c>
    </row>
    <row r="796" spans="1:52" ht="16.5" x14ac:dyDescent="0.2">
      <c r="A796" s="74">
        <v>10792</v>
      </c>
      <c r="B796" s="74" t="s">
        <v>2911</v>
      </c>
      <c r="C796" s="74" t="s">
        <v>2104</v>
      </c>
      <c r="D796" s="74">
        <v>15</v>
      </c>
      <c r="E796" s="74">
        <v>15</v>
      </c>
      <c r="F796" s="74">
        <v>15</v>
      </c>
      <c r="G796" s="74">
        <v>15</v>
      </c>
      <c r="H796" s="74">
        <v>15</v>
      </c>
      <c r="I796" s="74">
        <v>15</v>
      </c>
      <c r="J796" s="74">
        <v>15</v>
      </c>
      <c r="K796" s="74">
        <v>15</v>
      </c>
      <c r="L796" s="74">
        <v>15</v>
      </c>
      <c r="M796" s="74">
        <v>15</v>
      </c>
      <c r="N796" s="74">
        <v>18</v>
      </c>
      <c r="O796" s="74">
        <v>21</v>
      </c>
      <c r="P796" s="74">
        <v>21</v>
      </c>
      <c r="Q796" s="74">
        <v>21</v>
      </c>
      <c r="R796" s="74">
        <v>21</v>
      </c>
      <c r="S796" s="74">
        <v>21</v>
      </c>
      <c r="T796" s="74">
        <v>18</v>
      </c>
      <c r="U796" s="74">
        <v>12</v>
      </c>
      <c r="V796" s="74">
        <v>21</v>
      </c>
      <c r="W796" s="74">
        <v>18</v>
      </c>
      <c r="X796" s="74">
        <v>21</v>
      </c>
      <c r="Y796" s="74">
        <v>18</v>
      </c>
      <c r="Z796" s="74">
        <v>18</v>
      </c>
      <c r="AA796" s="74">
        <v>12</v>
      </c>
      <c r="AB796" s="74">
        <v>12</v>
      </c>
      <c r="AC796" s="74">
        <v>21</v>
      </c>
      <c r="AD796" s="74">
        <v>21</v>
      </c>
      <c r="AE796" s="74">
        <v>21</v>
      </c>
      <c r="AF796" s="74">
        <v>18</v>
      </c>
      <c r="AG796" s="74">
        <v>18</v>
      </c>
      <c r="AH796" s="74">
        <v>12</v>
      </c>
      <c r="AI796" s="74">
        <v>21</v>
      </c>
      <c r="AJ796" s="74">
        <v>21</v>
      </c>
      <c r="AK796" s="74">
        <v>21</v>
      </c>
      <c r="AL796" s="74">
        <v>21</v>
      </c>
      <c r="AM796" s="74">
        <v>21</v>
      </c>
      <c r="AN796" s="74">
        <v>21</v>
      </c>
      <c r="AO796">
        <v>21</v>
      </c>
      <c r="AP796">
        <v>21</v>
      </c>
      <c r="AQ796">
        <v>21</v>
      </c>
      <c r="AR796">
        <v>15</v>
      </c>
      <c r="AS796">
        <v>21</v>
      </c>
      <c r="AT796">
        <v>21</v>
      </c>
      <c r="AU796">
        <v>21</v>
      </c>
      <c r="AV796">
        <v>21</v>
      </c>
      <c r="AW796">
        <v>21</v>
      </c>
      <c r="AX796">
        <v>21</v>
      </c>
      <c r="AY796">
        <v>21</v>
      </c>
      <c r="AZ796">
        <v>15</v>
      </c>
    </row>
    <row r="797" spans="1:52" ht="16.5" x14ac:dyDescent="0.2">
      <c r="A797" s="74">
        <v>10793</v>
      </c>
      <c r="B797" s="74" t="s">
        <v>2912</v>
      </c>
      <c r="C797" s="74" t="s">
        <v>3491</v>
      </c>
      <c r="D797" s="74">
        <v>15</v>
      </c>
      <c r="E797" s="74">
        <v>15</v>
      </c>
      <c r="F797" s="74">
        <v>15</v>
      </c>
      <c r="G797" s="74">
        <v>15</v>
      </c>
      <c r="H797" s="74">
        <v>15</v>
      </c>
      <c r="I797" s="74">
        <v>15</v>
      </c>
      <c r="J797" s="74">
        <v>15</v>
      </c>
      <c r="K797" s="74">
        <v>15</v>
      </c>
      <c r="L797" s="74">
        <v>15</v>
      </c>
      <c r="M797" s="74">
        <v>15</v>
      </c>
      <c r="N797" s="74">
        <v>18</v>
      </c>
      <c r="O797" s="74">
        <v>21</v>
      </c>
      <c r="P797" s="74">
        <v>21</v>
      </c>
      <c r="Q797" s="74">
        <v>21</v>
      </c>
      <c r="R797" s="74">
        <v>21</v>
      </c>
      <c r="S797" s="74">
        <v>21</v>
      </c>
      <c r="T797" s="74">
        <v>18</v>
      </c>
      <c r="U797" s="74">
        <v>13</v>
      </c>
      <c r="V797" s="74">
        <v>21</v>
      </c>
      <c r="W797" s="74">
        <v>18</v>
      </c>
      <c r="X797" s="74">
        <v>21</v>
      </c>
      <c r="Y797" s="74">
        <v>18</v>
      </c>
      <c r="Z797" s="74">
        <v>18</v>
      </c>
      <c r="AA797" s="74">
        <v>13</v>
      </c>
      <c r="AB797" s="74">
        <v>12</v>
      </c>
      <c r="AC797" s="74">
        <v>21</v>
      </c>
      <c r="AD797" s="74">
        <v>21</v>
      </c>
      <c r="AE797" s="74">
        <v>21</v>
      </c>
      <c r="AF797" s="74">
        <v>18</v>
      </c>
      <c r="AG797" s="74">
        <v>18</v>
      </c>
      <c r="AH797" s="74">
        <v>12</v>
      </c>
      <c r="AI797" s="74">
        <v>21</v>
      </c>
      <c r="AJ797" s="74">
        <v>21</v>
      </c>
      <c r="AK797" s="74">
        <v>21</v>
      </c>
      <c r="AL797" s="74">
        <v>21</v>
      </c>
      <c r="AM797" s="74">
        <v>21</v>
      </c>
      <c r="AN797" s="74">
        <v>21</v>
      </c>
      <c r="AO797">
        <v>21</v>
      </c>
      <c r="AP797">
        <v>21</v>
      </c>
      <c r="AQ797">
        <v>21</v>
      </c>
      <c r="AR797">
        <v>15</v>
      </c>
      <c r="AS797">
        <v>21</v>
      </c>
      <c r="AT797">
        <v>21</v>
      </c>
      <c r="AU797">
        <v>21</v>
      </c>
      <c r="AV797">
        <v>21</v>
      </c>
      <c r="AW797">
        <v>21</v>
      </c>
      <c r="AX797">
        <v>21</v>
      </c>
      <c r="AY797">
        <v>21</v>
      </c>
      <c r="AZ797">
        <v>15</v>
      </c>
    </row>
    <row r="798" spans="1:52" ht="16.5" x14ac:dyDescent="0.2">
      <c r="A798" s="74">
        <v>10794</v>
      </c>
      <c r="B798" s="74" t="s">
        <v>2913</v>
      </c>
      <c r="C798" s="74" t="s">
        <v>3491</v>
      </c>
      <c r="D798" s="74">
        <v>15</v>
      </c>
      <c r="E798" s="74">
        <v>15</v>
      </c>
      <c r="F798" s="74">
        <v>15</v>
      </c>
      <c r="G798" s="74">
        <v>15</v>
      </c>
      <c r="H798" s="74">
        <v>15</v>
      </c>
      <c r="I798" s="74">
        <v>15</v>
      </c>
      <c r="J798" s="74">
        <v>15</v>
      </c>
      <c r="K798" s="74">
        <v>15</v>
      </c>
      <c r="L798" s="74">
        <v>15</v>
      </c>
      <c r="M798" s="74">
        <v>15</v>
      </c>
      <c r="N798" s="74">
        <v>18</v>
      </c>
      <c r="O798" s="74">
        <v>21</v>
      </c>
      <c r="P798" s="74">
        <v>21</v>
      </c>
      <c r="Q798" s="74">
        <v>21</v>
      </c>
      <c r="R798" s="74">
        <v>21</v>
      </c>
      <c r="S798" s="74">
        <v>21</v>
      </c>
      <c r="T798" s="74">
        <v>18</v>
      </c>
      <c r="U798" s="74">
        <v>14</v>
      </c>
      <c r="V798" s="74">
        <v>21</v>
      </c>
      <c r="W798" s="74">
        <v>18</v>
      </c>
      <c r="X798" s="74">
        <v>21</v>
      </c>
      <c r="Y798" s="74">
        <v>18</v>
      </c>
      <c r="Z798" s="74">
        <v>18</v>
      </c>
      <c r="AA798" s="74">
        <v>14</v>
      </c>
      <c r="AB798" s="74">
        <v>12</v>
      </c>
      <c r="AC798" s="74">
        <v>21</v>
      </c>
      <c r="AD798" s="74">
        <v>21</v>
      </c>
      <c r="AE798" s="74">
        <v>21</v>
      </c>
      <c r="AF798" s="74">
        <v>18</v>
      </c>
      <c r="AG798" s="74">
        <v>18</v>
      </c>
      <c r="AH798" s="74">
        <v>12</v>
      </c>
      <c r="AI798" s="74">
        <v>21</v>
      </c>
      <c r="AJ798" s="74">
        <v>21</v>
      </c>
      <c r="AK798" s="74">
        <v>21</v>
      </c>
      <c r="AL798" s="74">
        <v>21</v>
      </c>
      <c r="AM798" s="74">
        <v>21</v>
      </c>
      <c r="AN798" s="74">
        <v>21</v>
      </c>
      <c r="AO798">
        <v>21</v>
      </c>
      <c r="AP798">
        <v>21</v>
      </c>
      <c r="AQ798">
        <v>21</v>
      </c>
      <c r="AR798">
        <v>15</v>
      </c>
      <c r="AS798">
        <v>21</v>
      </c>
      <c r="AT798">
        <v>21</v>
      </c>
      <c r="AU798">
        <v>21</v>
      </c>
      <c r="AV798">
        <v>21</v>
      </c>
      <c r="AW798">
        <v>21</v>
      </c>
      <c r="AX798">
        <v>21</v>
      </c>
      <c r="AY798">
        <v>21</v>
      </c>
      <c r="AZ798">
        <v>15</v>
      </c>
    </row>
    <row r="799" spans="1:52" ht="16.5" x14ac:dyDescent="0.2">
      <c r="A799" s="74">
        <v>10795</v>
      </c>
      <c r="B799" s="74" t="s">
        <v>2914</v>
      </c>
      <c r="C799" s="74" t="s">
        <v>3491</v>
      </c>
      <c r="D799" s="74">
        <v>15</v>
      </c>
      <c r="E799" s="74">
        <v>15</v>
      </c>
      <c r="F799" s="74">
        <v>15</v>
      </c>
      <c r="G799" s="74">
        <v>15</v>
      </c>
      <c r="H799" s="74">
        <v>15</v>
      </c>
      <c r="I799" s="74">
        <v>15</v>
      </c>
      <c r="J799" s="74">
        <v>15</v>
      </c>
      <c r="K799" s="74">
        <v>15</v>
      </c>
      <c r="L799" s="74">
        <v>15</v>
      </c>
      <c r="M799" s="74">
        <v>15</v>
      </c>
      <c r="N799" s="74">
        <v>18</v>
      </c>
      <c r="O799" s="74">
        <v>21</v>
      </c>
      <c r="P799" s="74">
        <v>21</v>
      </c>
      <c r="Q799" s="74">
        <v>21</v>
      </c>
      <c r="R799" s="74">
        <v>21</v>
      </c>
      <c r="S799" s="74">
        <v>21</v>
      </c>
      <c r="T799" s="74">
        <v>18</v>
      </c>
      <c r="U799" s="74">
        <v>15</v>
      </c>
      <c r="V799" s="74">
        <v>21</v>
      </c>
      <c r="W799" s="74">
        <v>18</v>
      </c>
      <c r="X799" s="74">
        <v>21</v>
      </c>
      <c r="Y799" s="74">
        <v>18</v>
      </c>
      <c r="Z799" s="74">
        <v>18</v>
      </c>
      <c r="AA799" s="74">
        <v>15</v>
      </c>
      <c r="AB799" s="74">
        <v>12</v>
      </c>
      <c r="AC799" s="74">
        <v>21</v>
      </c>
      <c r="AD799" s="74">
        <v>21</v>
      </c>
      <c r="AE799" s="74">
        <v>21</v>
      </c>
      <c r="AF799" s="74">
        <v>18</v>
      </c>
      <c r="AG799" s="74">
        <v>18</v>
      </c>
      <c r="AH799" s="74">
        <v>12</v>
      </c>
      <c r="AI799" s="74">
        <v>21</v>
      </c>
      <c r="AJ799" s="74">
        <v>21</v>
      </c>
      <c r="AK799" s="74">
        <v>21</v>
      </c>
      <c r="AL799" s="74">
        <v>21</v>
      </c>
      <c r="AM799" s="74">
        <v>21</v>
      </c>
      <c r="AN799" s="74">
        <v>21</v>
      </c>
      <c r="AO799">
        <v>21</v>
      </c>
      <c r="AP799">
        <v>21</v>
      </c>
      <c r="AQ799">
        <v>21</v>
      </c>
      <c r="AR799">
        <v>15</v>
      </c>
      <c r="AS799">
        <v>21</v>
      </c>
      <c r="AT799">
        <v>21</v>
      </c>
      <c r="AU799">
        <v>21</v>
      </c>
      <c r="AV799">
        <v>21</v>
      </c>
      <c r="AW799">
        <v>21</v>
      </c>
      <c r="AX799">
        <v>21</v>
      </c>
      <c r="AY799">
        <v>21</v>
      </c>
      <c r="AZ799">
        <v>15</v>
      </c>
    </row>
    <row r="800" spans="1:52" ht="16.5" x14ac:dyDescent="0.2">
      <c r="A800" s="74">
        <v>10796</v>
      </c>
      <c r="B800" s="74" t="s">
        <v>2915</v>
      </c>
      <c r="C800" s="74" t="s">
        <v>2108</v>
      </c>
      <c r="D800" s="74">
        <v>15</v>
      </c>
      <c r="E800" s="74">
        <v>15</v>
      </c>
      <c r="F800" s="74">
        <v>15</v>
      </c>
      <c r="G800" s="74">
        <v>15</v>
      </c>
      <c r="H800" s="74">
        <v>15</v>
      </c>
      <c r="I800" s="74">
        <v>15</v>
      </c>
      <c r="J800" s="74">
        <v>15</v>
      </c>
      <c r="K800" s="74">
        <v>15</v>
      </c>
      <c r="L800" s="74">
        <v>15</v>
      </c>
      <c r="M800" s="74">
        <v>15</v>
      </c>
      <c r="N800" s="74">
        <v>18</v>
      </c>
      <c r="O800" s="74">
        <v>21</v>
      </c>
      <c r="P800" s="74">
        <v>21</v>
      </c>
      <c r="Q800" s="74">
        <v>21</v>
      </c>
      <c r="R800" s="74">
        <v>21</v>
      </c>
      <c r="S800" s="74">
        <v>21</v>
      </c>
      <c r="T800" s="74">
        <v>18</v>
      </c>
      <c r="U800" s="74">
        <v>15</v>
      </c>
      <c r="V800" s="74">
        <v>21</v>
      </c>
      <c r="W800" s="74">
        <v>18</v>
      </c>
      <c r="X800" s="74">
        <v>21</v>
      </c>
      <c r="Y800" s="74">
        <v>18</v>
      </c>
      <c r="Z800" s="74">
        <v>18</v>
      </c>
      <c r="AA800" s="74">
        <v>15</v>
      </c>
      <c r="AB800" s="74">
        <v>13</v>
      </c>
      <c r="AC800" s="74">
        <v>21</v>
      </c>
      <c r="AD800" s="74">
        <v>21</v>
      </c>
      <c r="AE800" s="74">
        <v>21</v>
      </c>
      <c r="AF800" s="74">
        <v>18</v>
      </c>
      <c r="AG800" s="74">
        <v>18</v>
      </c>
      <c r="AH800" s="74">
        <v>13</v>
      </c>
      <c r="AI800" s="74">
        <v>21</v>
      </c>
      <c r="AJ800" s="74">
        <v>21</v>
      </c>
      <c r="AK800" s="74">
        <v>21</v>
      </c>
      <c r="AL800" s="74">
        <v>21</v>
      </c>
      <c r="AM800" s="74">
        <v>21</v>
      </c>
      <c r="AN800" s="74">
        <v>21</v>
      </c>
      <c r="AO800">
        <v>21</v>
      </c>
      <c r="AP800">
        <v>21</v>
      </c>
      <c r="AQ800">
        <v>21</v>
      </c>
      <c r="AR800">
        <v>15</v>
      </c>
      <c r="AS800">
        <v>21</v>
      </c>
      <c r="AT800">
        <v>21</v>
      </c>
      <c r="AU800">
        <v>21</v>
      </c>
      <c r="AV800">
        <v>21</v>
      </c>
      <c r="AW800">
        <v>21</v>
      </c>
      <c r="AX800">
        <v>21</v>
      </c>
      <c r="AY800">
        <v>21</v>
      </c>
      <c r="AZ800">
        <v>15</v>
      </c>
    </row>
    <row r="801" spans="1:52" ht="16.5" x14ac:dyDescent="0.2">
      <c r="A801" s="74">
        <v>10797</v>
      </c>
      <c r="B801" s="74" t="s">
        <v>2916</v>
      </c>
      <c r="C801" s="74" t="s">
        <v>2108</v>
      </c>
      <c r="D801" s="74">
        <v>15</v>
      </c>
      <c r="E801" s="74">
        <v>15</v>
      </c>
      <c r="F801" s="74">
        <v>15</v>
      </c>
      <c r="G801" s="74">
        <v>15</v>
      </c>
      <c r="H801" s="74">
        <v>15</v>
      </c>
      <c r="I801" s="74">
        <v>15</v>
      </c>
      <c r="J801" s="74">
        <v>15</v>
      </c>
      <c r="K801" s="74">
        <v>15</v>
      </c>
      <c r="L801" s="74">
        <v>15</v>
      </c>
      <c r="M801" s="74">
        <v>15</v>
      </c>
      <c r="N801" s="74">
        <v>18</v>
      </c>
      <c r="O801" s="74">
        <v>21</v>
      </c>
      <c r="P801" s="74">
        <v>21</v>
      </c>
      <c r="Q801" s="74">
        <v>21</v>
      </c>
      <c r="R801" s="74">
        <v>21</v>
      </c>
      <c r="S801" s="74">
        <v>21</v>
      </c>
      <c r="T801" s="74">
        <v>18</v>
      </c>
      <c r="U801" s="74">
        <v>15</v>
      </c>
      <c r="V801" s="74">
        <v>21</v>
      </c>
      <c r="W801" s="74">
        <v>18</v>
      </c>
      <c r="X801" s="74">
        <v>21</v>
      </c>
      <c r="Y801" s="74">
        <v>18</v>
      </c>
      <c r="Z801" s="74">
        <v>18</v>
      </c>
      <c r="AA801" s="74">
        <v>15</v>
      </c>
      <c r="AB801" s="74">
        <v>14</v>
      </c>
      <c r="AC801" s="74">
        <v>21</v>
      </c>
      <c r="AD801" s="74">
        <v>21</v>
      </c>
      <c r="AE801" s="74">
        <v>21</v>
      </c>
      <c r="AF801" s="74">
        <v>18</v>
      </c>
      <c r="AG801" s="74">
        <v>18</v>
      </c>
      <c r="AH801" s="74">
        <v>14</v>
      </c>
      <c r="AI801" s="74">
        <v>21</v>
      </c>
      <c r="AJ801" s="74">
        <v>21</v>
      </c>
      <c r="AK801" s="74">
        <v>21</v>
      </c>
      <c r="AL801" s="74">
        <v>21</v>
      </c>
      <c r="AM801" s="74">
        <v>21</v>
      </c>
      <c r="AN801" s="74">
        <v>21</v>
      </c>
      <c r="AO801">
        <v>21</v>
      </c>
      <c r="AP801">
        <v>21</v>
      </c>
      <c r="AQ801">
        <v>21</v>
      </c>
      <c r="AR801">
        <v>15</v>
      </c>
      <c r="AS801">
        <v>21</v>
      </c>
      <c r="AT801">
        <v>21</v>
      </c>
      <c r="AU801">
        <v>21</v>
      </c>
      <c r="AV801">
        <v>21</v>
      </c>
      <c r="AW801">
        <v>21</v>
      </c>
      <c r="AX801">
        <v>21</v>
      </c>
      <c r="AY801">
        <v>21</v>
      </c>
      <c r="AZ801">
        <v>15</v>
      </c>
    </row>
    <row r="802" spans="1:52" ht="16.5" x14ac:dyDescent="0.2">
      <c r="A802" s="74">
        <v>10798</v>
      </c>
      <c r="B802" s="74" t="s">
        <v>2917</v>
      </c>
      <c r="C802" s="74" t="s">
        <v>2108</v>
      </c>
      <c r="D802" s="74">
        <v>15</v>
      </c>
      <c r="E802" s="74">
        <v>15</v>
      </c>
      <c r="F802" s="74">
        <v>15</v>
      </c>
      <c r="G802" s="74">
        <v>15</v>
      </c>
      <c r="H802" s="74">
        <v>15</v>
      </c>
      <c r="I802" s="74">
        <v>15</v>
      </c>
      <c r="J802" s="74">
        <v>15</v>
      </c>
      <c r="K802" s="74">
        <v>15</v>
      </c>
      <c r="L802" s="74">
        <v>15</v>
      </c>
      <c r="M802" s="74">
        <v>15</v>
      </c>
      <c r="N802" s="74">
        <v>18</v>
      </c>
      <c r="O802" s="74">
        <v>21</v>
      </c>
      <c r="P802" s="74">
        <v>21</v>
      </c>
      <c r="Q802" s="74">
        <v>21</v>
      </c>
      <c r="R802" s="74">
        <v>21</v>
      </c>
      <c r="S802" s="74">
        <v>21</v>
      </c>
      <c r="T802" s="74">
        <v>18</v>
      </c>
      <c r="U802" s="74">
        <v>15</v>
      </c>
      <c r="V802" s="74">
        <v>21</v>
      </c>
      <c r="W802" s="74">
        <v>18</v>
      </c>
      <c r="X802" s="74">
        <v>21</v>
      </c>
      <c r="Y802" s="74">
        <v>18</v>
      </c>
      <c r="Z802" s="74">
        <v>18</v>
      </c>
      <c r="AA802" s="74">
        <v>15</v>
      </c>
      <c r="AB802" s="74">
        <v>15</v>
      </c>
      <c r="AC802" s="74">
        <v>21</v>
      </c>
      <c r="AD802" s="74">
        <v>21</v>
      </c>
      <c r="AE802" s="74">
        <v>21</v>
      </c>
      <c r="AF802" s="74">
        <v>18</v>
      </c>
      <c r="AG802" s="74">
        <v>18</v>
      </c>
      <c r="AH802" s="74">
        <v>15</v>
      </c>
      <c r="AI802" s="74">
        <v>21</v>
      </c>
      <c r="AJ802" s="74">
        <v>21</v>
      </c>
      <c r="AK802" s="74">
        <v>21</v>
      </c>
      <c r="AL802" s="74">
        <v>21</v>
      </c>
      <c r="AM802" s="74">
        <v>21</v>
      </c>
      <c r="AN802" s="74">
        <v>21</v>
      </c>
      <c r="AO802">
        <v>21</v>
      </c>
      <c r="AP802">
        <v>21</v>
      </c>
      <c r="AQ802">
        <v>21</v>
      </c>
      <c r="AR802">
        <v>15</v>
      </c>
      <c r="AS802">
        <v>21</v>
      </c>
      <c r="AT802">
        <v>21</v>
      </c>
      <c r="AU802">
        <v>21</v>
      </c>
      <c r="AV802">
        <v>21</v>
      </c>
      <c r="AW802">
        <v>21</v>
      </c>
      <c r="AX802">
        <v>21</v>
      </c>
      <c r="AY802">
        <v>21</v>
      </c>
      <c r="AZ802">
        <v>15</v>
      </c>
    </row>
    <row r="803" spans="1:52" ht="16.5" x14ac:dyDescent="0.2">
      <c r="A803" s="74">
        <v>10799</v>
      </c>
      <c r="B803" s="74" t="s">
        <v>2918</v>
      </c>
      <c r="C803" s="74" t="s">
        <v>2102</v>
      </c>
      <c r="D803" s="74">
        <v>15</v>
      </c>
      <c r="E803" s="74">
        <v>15</v>
      </c>
      <c r="F803" s="74">
        <v>15</v>
      </c>
      <c r="G803" s="74">
        <v>15</v>
      </c>
      <c r="H803" s="74">
        <v>15</v>
      </c>
      <c r="I803" s="74">
        <v>15</v>
      </c>
      <c r="J803" s="74">
        <v>15</v>
      </c>
      <c r="K803" s="74">
        <v>15</v>
      </c>
      <c r="L803" s="74">
        <v>15</v>
      </c>
      <c r="M803" s="74">
        <v>15</v>
      </c>
      <c r="N803" s="74">
        <v>18</v>
      </c>
      <c r="O803" s="74">
        <v>21</v>
      </c>
      <c r="P803" s="74">
        <v>21</v>
      </c>
      <c r="Q803" s="74">
        <v>21</v>
      </c>
      <c r="R803" s="74">
        <v>21</v>
      </c>
      <c r="S803" s="74">
        <v>21</v>
      </c>
      <c r="T803" s="74">
        <v>18</v>
      </c>
      <c r="U803" s="74">
        <v>15</v>
      </c>
      <c r="V803" s="74">
        <v>21</v>
      </c>
      <c r="W803" s="74">
        <v>19</v>
      </c>
      <c r="X803" s="74">
        <v>21</v>
      </c>
      <c r="Y803" s="74">
        <v>18</v>
      </c>
      <c r="Z803" s="74">
        <v>18</v>
      </c>
      <c r="AA803" s="74">
        <v>15</v>
      </c>
      <c r="AB803" s="74">
        <v>15</v>
      </c>
      <c r="AC803" s="74">
        <v>21</v>
      </c>
      <c r="AD803" s="74">
        <v>21</v>
      </c>
      <c r="AE803" s="74">
        <v>21</v>
      </c>
      <c r="AF803" s="74">
        <v>18</v>
      </c>
      <c r="AG803" s="74">
        <v>18</v>
      </c>
      <c r="AH803" s="74">
        <v>15</v>
      </c>
      <c r="AI803" s="74">
        <v>21</v>
      </c>
      <c r="AJ803" s="74">
        <v>21</v>
      </c>
      <c r="AK803" s="74">
        <v>21</v>
      </c>
      <c r="AL803" s="74">
        <v>21</v>
      </c>
      <c r="AM803" s="74">
        <v>21</v>
      </c>
      <c r="AN803" s="74">
        <v>21</v>
      </c>
      <c r="AO803">
        <v>21</v>
      </c>
      <c r="AP803">
        <v>21</v>
      </c>
      <c r="AQ803">
        <v>21</v>
      </c>
      <c r="AR803">
        <v>15</v>
      </c>
      <c r="AS803">
        <v>21</v>
      </c>
      <c r="AT803">
        <v>21</v>
      </c>
      <c r="AU803">
        <v>21</v>
      </c>
      <c r="AV803">
        <v>21</v>
      </c>
      <c r="AW803">
        <v>21</v>
      </c>
      <c r="AX803">
        <v>21</v>
      </c>
      <c r="AY803">
        <v>21</v>
      </c>
      <c r="AZ803">
        <v>15</v>
      </c>
    </row>
    <row r="804" spans="1:52" ht="16.5" x14ac:dyDescent="0.2">
      <c r="A804" s="74">
        <v>10800</v>
      </c>
      <c r="B804" s="74" t="s">
        <v>2919</v>
      </c>
      <c r="C804" s="74" t="s">
        <v>2102</v>
      </c>
      <c r="D804" s="74">
        <v>15</v>
      </c>
      <c r="E804" s="74">
        <v>15</v>
      </c>
      <c r="F804" s="74">
        <v>15</v>
      </c>
      <c r="G804" s="74">
        <v>15</v>
      </c>
      <c r="H804" s="74">
        <v>15</v>
      </c>
      <c r="I804" s="74">
        <v>15</v>
      </c>
      <c r="J804" s="74">
        <v>15</v>
      </c>
      <c r="K804" s="74">
        <v>15</v>
      </c>
      <c r="L804" s="74">
        <v>15</v>
      </c>
      <c r="M804" s="74">
        <v>15</v>
      </c>
      <c r="N804" s="74">
        <v>18</v>
      </c>
      <c r="O804" s="74">
        <v>21</v>
      </c>
      <c r="P804" s="74">
        <v>21</v>
      </c>
      <c r="Q804" s="74">
        <v>21</v>
      </c>
      <c r="R804" s="74">
        <v>21</v>
      </c>
      <c r="S804" s="74">
        <v>21</v>
      </c>
      <c r="T804" s="74">
        <v>18</v>
      </c>
      <c r="U804" s="74">
        <v>15</v>
      </c>
      <c r="V804" s="74">
        <v>21</v>
      </c>
      <c r="W804" s="74">
        <v>20</v>
      </c>
      <c r="X804" s="74">
        <v>21</v>
      </c>
      <c r="Y804" s="74">
        <v>18</v>
      </c>
      <c r="Z804" s="74">
        <v>18</v>
      </c>
      <c r="AA804" s="74">
        <v>15</v>
      </c>
      <c r="AB804" s="74">
        <v>15</v>
      </c>
      <c r="AC804" s="74">
        <v>21</v>
      </c>
      <c r="AD804" s="74">
        <v>21</v>
      </c>
      <c r="AE804" s="74">
        <v>21</v>
      </c>
      <c r="AF804" s="74">
        <v>18</v>
      </c>
      <c r="AG804" s="74">
        <v>18</v>
      </c>
      <c r="AH804" s="74">
        <v>15</v>
      </c>
      <c r="AI804" s="74">
        <v>21</v>
      </c>
      <c r="AJ804" s="74">
        <v>21</v>
      </c>
      <c r="AK804" s="74">
        <v>21</v>
      </c>
      <c r="AL804" s="74">
        <v>21</v>
      </c>
      <c r="AM804" s="74">
        <v>21</v>
      </c>
      <c r="AN804" s="74">
        <v>21</v>
      </c>
      <c r="AO804">
        <v>21</v>
      </c>
      <c r="AP804">
        <v>21</v>
      </c>
      <c r="AQ804">
        <v>21</v>
      </c>
      <c r="AR804">
        <v>15</v>
      </c>
      <c r="AS804">
        <v>21</v>
      </c>
      <c r="AT804">
        <v>21</v>
      </c>
      <c r="AU804">
        <v>21</v>
      </c>
      <c r="AV804">
        <v>21</v>
      </c>
      <c r="AW804">
        <v>21</v>
      </c>
      <c r="AX804">
        <v>21</v>
      </c>
      <c r="AY804">
        <v>21</v>
      </c>
      <c r="AZ804">
        <v>15</v>
      </c>
    </row>
    <row r="805" spans="1:52" ht="16.5" x14ac:dyDescent="0.2">
      <c r="A805" s="74">
        <v>10801</v>
      </c>
      <c r="B805" s="74" t="s">
        <v>2920</v>
      </c>
      <c r="C805" s="74" t="s">
        <v>2102</v>
      </c>
      <c r="D805" s="74">
        <v>15</v>
      </c>
      <c r="E805" s="74">
        <v>15</v>
      </c>
      <c r="F805" s="74">
        <v>15</v>
      </c>
      <c r="G805" s="74">
        <v>15</v>
      </c>
      <c r="H805" s="74">
        <v>15</v>
      </c>
      <c r="I805" s="74">
        <v>15</v>
      </c>
      <c r="J805" s="74">
        <v>15</v>
      </c>
      <c r="K805" s="74">
        <v>15</v>
      </c>
      <c r="L805" s="74">
        <v>15</v>
      </c>
      <c r="M805" s="74">
        <v>15</v>
      </c>
      <c r="N805" s="74">
        <v>18</v>
      </c>
      <c r="O805" s="74">
        <v>21</v>
      </c>
      <c r="P805" s="74">
        <v>21</v>
      </c>
      <c r="Q805" s="74">
        <v>21</v>
      </c>
      <c r="R805" s="74">
        <v>21</v>
      </c>
      <c r="S805" s="74">
        <v>21</v>
      </c>
      <c r="T805" s="74">
        <v>18</v>
      </c>
      <c r="U805" s="74">
        <v>15</v>
      </c>
      <c r="V805" s="74">
        <v>21</v>
      </c>
      <c r="W805" s="74">
        <v>21</v>
      </c>
      <c r="X805" s="74">
        <v>21</v>
      </c>
      <c r="Y805" s="74">
        <v>18</v>
      </c>
      <c r="Z805" s="74">
        <v>18</v>
      </c>
      <c r="AA805" s="74">
        <v>15</v>
      </c>
      <c r="AB805" s="74">
        <v>15</v>
      </c>
      <c r="AC805" s="74">
        <v>21</v>
      </c>
      <c r="AD805" s="74">
        <v>21</v>
      </c>
      <c r="AE805" s="74">
        <v>21</v>
      </c>
      <c r="AF805" s="74">
        <v>18</v>
      </c>
      <c r="AG805" s="74">
        <v>18</v>
      </c>
      <c r="AH805" s="74">
        <v>15</v>
      </c>
      <c r="AI805" s="74">
        <v>21</v>
      </c>
      <c r="AJ805" s="74">
        <v>21</v>
      </c>
      <c r="AK805" s="74">
        <v>21</v>
      </c>
      <c r="AL805" s="74">
        <v>21</v>
      </c>
      <c r="AM805" s="74">
        <v>21</v>
      </c>
      <c r="AN805" s="74">
        <v>21</v>
      </c>
      <c r="AO805">
        <v>21</v>
      </c>
      <c r="AP805">
        <v>21</v>
      </c>
      <c r="AQ805">
        <v>21</v>
      </c>
      <c r="AR805">
        <v>15</v>
      </c>
      <c r="AS805">
        <v>21</v>
      </c>
      <c r="AT805">
        <v>21</v>
      </c>
      <c r="AU805">
        <v>21</v>
      </c>
      <c r="AV805">
        <v>21</v>
      </c>
      <c r="AW805">
        <v>21</v>
      </c>
      <c r="AX805">
        <v>21</v>
      </c>
      <c r="AY805">
        <v>21</v>
      </c>
      <c r="AZ805">
        <v>15</v>
      </c>
    </row>
    <row r="806" spans="1:52" ht="16.5" x14ac:dyDescent="0.2">
      <c r="A806" s="74">
        <v>10802</v>
      </c>
      <c r="B806" s="74" t="s">
        <v>2921</v>
      </c>
      <c r="C806" s="74" t="s">
        <v>3488</v>
      </c>
      <c r="D806" s="74">
        <v>15</v>
      </c>
      <c r="E806" s="74">
        <v>15</v>
      </c>
      <c r="F806" s="74">
        <v>15</v>
      </c>
      <c r="G806" s="74">
        <v>15</v>
      </c>
      <c r="H806" s="74">
        <v>15</v>
      </c>
      <c r="I806" s="74">
        <v>15</v>
      </c>
      <c r="J806" s="74">
        <v>15</v>
      </c>
      <c r="K806" s="74">
        <v>15</v>
      </c>
      <c r="L806" s="74">
        <v>15</v>
      </c>
      <c r="M806" s="74">
        <v>15</v>
      </c>
      <c r="N806" s="74">
        <v>19</v>
      </c>
      <c r="O806" s="74">
        <v>21</v>
      </c>
      <c r="P806" s="74">
        <v>21</v>
      </c>
      <c r="Q806" s="74">
        <v>21</v>
      </c>
      <c r="R806" s="74">
        <v>21</v>
      </c>
      <c r="S806" s="74">
        <v>21</v>
      </c>
      <c r="T806" s="74">
        <v>19</v>
      </c>
      <c r="U806" s="74">
        <v>15</v>
      </c>
      <c r="V806" s="74">
        <v>21</v>
      </c>
      <c r="W806" s="74">
        <v>21</v>
      </c>
      <c r="X806" s="74">
        <v>21</v>
      </c>
      <c r="Y806" s="74">
        <v>18</v>
      </c>
      <c r="Z806" s="74">
        <v>18</v>
      </c>
      <c r="AA806" s="74">
        <v>15</v>
      </c>
      <c r="AB806" s="74">
        <v>15</v>
      </c>
      <c r="AC806" s="74">
        <v>21</v>
      </c>
      <c r="AD806" s="74">
        <v>21</v>
      </c>
      <c r="AE806" s="74">
        <v>21</v>
      </c>
      <c r="AF806" s="74">
        <v>18</v>
      </c>
      <c r="AG806" s="74">
        <v>18</v>
      </c>
      <c r="AH806" s="74">
        <v>15</v>
      </c>
      <c r="AI806" s="74">
        <v>21</v>
      </c>
      <c r="AJ806" s="74">
        <v>21</v>
      </c>
      <c r="AK806" s="74">
        <v>21</v>
      </c>
      <c r="AL806" s="74">
        <v>21</v>
      </c>
      <c r="AM806" s="74">
        <v>21</v>
      </c>
      <c r="AN806" s="74">
        <v>21</v>
      </c>
      <c r="AO806">
        <v>21</v>
      </c>
      <c r="AP806">
        <v>21</v>
      </c>
      <c r="AQ806">
        <v>21</v>
      </c>
      <c r="AR806">
        <v>15</v>
      </c>
      <c r="AS806">
        <v>21</v>
      </c>
      <c r="AT806">
        <v>21</v>
      </c>
      <c r="AU806">
        <v>21</v>
      </c>
      <c r="AV806">
        <v>21</v>
      </c>
      <c r="AW806">
        <v>21</v>
      </c>
      <c r="AX806">
        <v>21</v>
      </c>
      <c r="AY806">
        <v>21</v>
      </c>
      <c r="AZ806">
        <v>15</v>
      </c>
    </row>
    <row r="807" spans="1:52" ht="16.5" x14ac:dyDescent="0.2">
      <c r="A807" s="74">
        <v>10803</v>
      </c>
      <c r="B807" s="74" t="s">
        <v>2922</v>
      </c>
      <c r="C807" s="74" t="s">
        <v>3488</v>
      </c>
      <c r="D807" s="74">
        <v>15</v>
      </c>
      <c r="E807" s="74">
        <v>15</v>
      </c>
      <c r="F807" s="74">
        <v>15</v>
      </c>
      <c r="G807" s="74">
        <v>15</v>
      </c>
      <c r="H807" s="74">
        <v>15</v>
      </c>
      <c r="I807" s="74">
        <v>15</v>
      </c>
      <c r="J807" s="74">
        <v>15</v>
      </c>
      <c r="K807" s="74">
        <v>15</v>
      </c>
      <c r="L807" s="74">
        <v>15</v>
      </c>
      <c r="M807" s="74">
        <v>15</v>
      </c>
      <c r="N807" s="74">
        <v>20</v>
      </c>
      <c r="O807" s="74">
        <v>21</v>
      </c>
      <c r="P807" s="74">
        <v>21</v>
      </c>
      <c r="Q807" s="74">
        <v>21</v>
      </c>
      <c r="R807" s="74">
        <v>21</v>
      </c>
      <c r="S807" s="74">
        <v>21</v>
      </c>
      <c r="T807" s="74">
        <v>20</v>
      </c>
      <c r="U807" s="74">
        <v>15</v>
      </c>
      <c r="V807" s="74">
        <v>21</v>
      </c>
      <c r="W807" s="74">
        <v>21</v>
      </c>
      <c r="X807" s="74">
        <v>21</v>
      </c>
      <c r="Y807" s="74">
        <v>18</v>
      </c>
      <c r="Z807" s="74">
        <v>18</v>
      </c>
      <c r="AA807" s="74">
        <v>15</v>
      </c>
      <c r="AB807" s="74">
        <v>15</v>
      </c>
      <c r="AC807" s="74">
        <v>21</v>
      </c>
      <c r="AD807" s="74">
        <v>21</v>
      </c>
      <c r="AE807" s="74">
        <v>21</v>
      </c>
      <c r="AF807" s="74">
        <v>18</v>
      </c>
      <c r="AG807" s="74">
        <v>18</v>
      </c>
      <c r="AH807" s="74">
        <v>15</v>
      </c>
      <c r="AI807" s="74">
        <v>21</v>
      </c>
      <c r="AJ807" s="74">
        <v>21</v>
      </c>
      <c r="AK807" s="74">
        <v>21</v>
      </c>
      <c r="AL807" s="74">
        <v>21</v>
      </c>
      <c r="AM807" s="74">
        <v>21</v>
      </c>
      <c r="AN807" s="74">
        <v>21</v>
      </c>
      <c r="AO807">
        <v>21</v>
      </c>
      <c r="AP807">
        <v>21</v>
      </c>
      <c r="AQ807">
        <v>21</v>
      </c>
      <c r="AR807">
        <v>15</v>
      </c>
      <c r="AS807">
        <v>21</v>
      </c>
      <c r="AT807">
        <v>21</v>
      </c>
      <c r="AU807">
        <v>21</v>
      </c>
      <c r="AV807">
        <v>21</v>
      </c>
      <c r="AW807">
        <v>21</v>
      </c>
      <c r="AX807">
        <v>21</v>
      </c>
      <c r="AY807">
        <v>21</v>
      </c>
      <c r="AZ807">
        <v>15</v>
      </c>
    </row>
    <row r="808" spans="1:52" ht="16.5" x14ac:dyDescent="0.2">
      <c r="A808" s="74">
        <v>10804</v>
      </c>
      <c r="B808" s="74" t="s">
        <v>2923</v>
      </c>
      <c r="C808" s="74" t="s">
        <v>3488</v>
      </c>
      <c r="D808" s="74">
        <v>15</v>
      </c>
      <c r="E808" s="74">
        <v>15</v>
      </c>
      <c r="F808" s="74">
        <v>15</v>
      </c>
      <c r="G808" s="74">
        <v>15</v>
      </c>
      <c r="H808" s="74">
        <v>15</v>
      </c>
      <c r="I808" s="74">
        <v>15</v>
      </c>
      <c r="J808" s="74">
        <v>15</v>
      </c>
      <c r="K808" s="74">
        <v>15</v>
      </c>
      <c r="L808" s="74">
        <v>15</v>
      </c>
      <c r="M808" s="74">
        <v>15</v>
      </c>
      <c r="N808" s="74">
        <v>21</v>
      </c>
      <c r="O808" s="74">
        <v>21</v>
      </c>
      <c r="P808" s="74">
        <v>21</v>
      </c>
      <c r="Q808" s="74">
        <v>21</v>
      </c>
      <c r="R808" s="74">
        <v>21</v>
      </c>
      <c r="S808" s="74">
        <v>21</v>
      </c>
      <c r="T808" s="74">
        <v>21</v>
      </c>
      <c r="U808" s="74">
        <v>15</v>
      </c>
      <c r="V808" s="74">
        <v>21</v>
      </c>
      <c r="W808" s="74">
        <v>21</v>
      </c>
      <c r="X808" s="74">
        <v>21</v>
      </c>
      <c r="Y808" s="74">
        <v>18</v>
      </c>
      <c r="Z808" s="74">
        <v>18</v>
      </c>
      <c r="AA808" s="74">
        <v>15</v>
      </c>
      <c r="AB808" s="74">
        <v>15</v>
      </c>
      <c r="AC808" s="74">
        <v>21</v>
      </c>
      <c r="AD808" s="74">
        <v>21</v>
      </c>
      <c r="AE808" s="74">
        <v>21</v>
      </c>
      <c r="AF808" s="74">
        <v>18</v>
      </c>
      <c r="AG808" s="74">
        <v>18</v>
      </c>
      <c r="AH808" s="74">
        <v>15</v>
      </c>
      <c r="AI808" s="74">
        <v>21</v>
      </c>
      <c r="AJ808" s="74">
        <v>21</v>
      </c>
      <c r="AK808" s="74">
        <v>21</v>
      </c>
      <c r="AL808" s="74">
        <v>21</v>
      </c>
      <c r="AM808" s="74">
        <v>21</v>
      </c>
      <c r="AN808" s="74">
        <v>21</v>
      </c>
      <c r="AO808">
        <v>21</v>
      </c>
      <c r="AP808">
        <v>21</v>
      </c>
      <c r="AQ808">
        <v>21</v>
      </c>
      <c r="AR808">
        <v>15</v>
      </c>
      <c r="AS808">
        <v>21</v>
      </c>
      <c r="AT808">
        <v>21</v>
      </c>
      <c r="AU808">
        <v>21</v>
      </c>
      <c r="AV808">
        <v>21</v>
      </c>
      <c r="AW808">
        <v>21</v>
      </c>
      <c r="AX808">
        <v>21</v>
      </c>
      <c r="AY808">
        <v>21</v>
      </c>
      <c r="AZ808">
        <v>15</v>
      </c>
    </row>
    <row r="809" spans="1:52" ht="16.5" x14ac:dyDescent="0.2">
      <c r="A809" s="74">
        <v>10805</v>
      </c>
      <c r="B809" s="74" t="s">
        <v>2924</v>
      </c>
      <c r="C809" s="74" t="s">
        <v>3495</v>
      </c>
      <c r="D809" s="74">
        <v>15</v>
      </c>
      <c r="E809" s="74">
        <v>15</v>
      </c>
      <c r="F809" s="74">
        <v>15</v>
      </c>
      <c r="G809" s="74">
        <v>15</v>
      </c>
      <c r="H809" s="74">
        <v>15</v>
      </c>
      <c r="I809" s="74">
        <v>15</v>
      </c>
      <c r="J809" s="74">
        <v>15</v>
      </c>
      <c r="K809" s="74">
        <v>15</v>
      </c>
      <c r="L809" s="74">
        <v>15</v>
      </c>
      <c r="M809" s="74">
        <v>15</v>
      </c>
      <c r="N809" s="74">
        <v>21</v>
      </c>
      <c r="O809" s="74">
        <v>21</v>
      </c>
      <c r="P809" s="74">
        <v>21</v>
      </c>
      <c r="Q809" s="74">
        <v>21</v>
      </c>
      <c r="R809" s="74">
        <v>21</v>
      </c>
      <c r="S809" s="74">
        <v>21</v>
      </c>
      <c r="T809" s="74">
        <v>21</v>
      </c>
      <c r="U809" s="74">
        <v>15</v>
      </c>
      <c r="V809" s="74">
        <v>21</v>
      </c>
      <c r="W809" s="74">
        <v>21</v>
      </c>
      <c r="X809" s="74">
        <v>21</v>
      </c>
      <c r="Y809" s="74">
        <v>18</v>
      </c>
      <c r="Z809" s="74">
        <v>18</v>
      </c>
      <c r="AA809" s="74">
        <v>15</v>
      </c>
      <c r="AB809" s="74">
        <v>15</v>
      </c>
      <c r="AC809" s="74">
        <v>21</v>
      </c>
      <c r="AD809" s="74">
        <v>21</v>
      </c>
      <c r="AE809" s="74">
        <v>21</v>
      </c>
      <c r="AF809" s="74">
        <v>18</v>
      </c>
      <c r="AG809" s="74">
        <v>18</v>
      </c>
      <c r="AH809" s="74">
        <v>15</v>
      </c>
      <c r="AI809" s="74">
        <v>21</v>
      </c>
      <c r="AJ809" s="74">
        <v>21</v>
      </c>
      <c r="AK809" s="74">
        <v>21</v>
      </c>
      <c r="AL809" s="74">
        <v>21</v>
      </c>
      <c r="AM809" s="74">
        <v>21</v>
      </c>
      <c r="AN809" s="74">
        <v>21</v>
      </c>
      <c r="AO809">
        <v>21</v>
      </c>
      <c r="AP809">
        <v>21</v>
      </c>
      <c r="AQ809">
        <v>21</v>
      </c>
      <c r="AR809">
        <v>16</v>
      </c>
      <c r="AS809">
        <v>21</v>
      </c>
      <c r="AT809">
        <v>21</v>
      </c>
      <c r="AU809">
        <v>21</v>
      </c>
      <c r="AV809">
        <v>21</v>
      </c>
      <c r="AW809">
        <v>21</v>
      </c>
      <c r="AX809">
        <v>21</v>
      </c>
      <c r="AY809">
        <v>21</v>
      </c>
      <c r="AZ809">
        <v>16</v>
      </c>
    </row>
    <row r="810" spans="1:52" ht="16.5" x14ac:dyDescent="0.2">
      <c r="A810" s="74">
        <v>10806</v>
      </c>
      <c r="B810" s="74" t="s">
        <v>2925</v>
      </c>
      <c r="C810" s="74" t="s">
        <v>3495</v>
      </c>
      <c r="D810" s="74">
        <v>15</v>
      </c>
      <c r="E810" s="74">
        <v>15</v>
      </c>
      <c r="F810" s="74">
        <v>15</v>
      </c>
      <c r="G810" s="74">
        <v>15</v>
      </c>
      <c r="H810" s="74">
        <v>15</v>
      </c>
      <c r="I810" s="74">
        <v>15</v>
      </c>
      <c r="J810" s="74">
        <v>15</v>
      </c>
      <c r="K810" s="74">
        <v>15</v>
      </c>
      <c r="L810" s="74">
        <v>15</v>
      </c>
      <c r="M810" s="74">
        <v>15</v>
      </c>
      <c r="N810" s="74">
        <v>21</v>
      </c>
      <c r="O810" s="74">
        <v>21</v>
      </c>
      <c r="P810" s="74">
        <v>21</v>
      </c>
      <c r="Q810" s="74">
        <v>21</v>
      </c>
      <c r="R810" s="74">
        <v>21</v>
      </c>
      <c r="S810" s="74">
        <v>21</v>
      </c>
      <c r="T810" s="74">
        <v>21</v>
      </c>
      <c r="U810" s="74">
        <v>15</v>
      </c>
      <c r="V810" s="74">
        <v>21</v>
      </c>
      <c r="W810" s="74">
        <v>21</v>
      </c>
      <c r="X810" s="74">
        <v>21</v>
      </c>
      <c r="Y810" s="74">
        <v>18</v>
      </c>
      <c r="Z810" s="74">
        <v>18</v>
      </c>
      <c r="AA810" s="74">
        <v>15</v>
      </c>
      <c r="AB810" s="74">
        <v>15</v>
      </c>
      <c r="AC810" s="74">
        <v>21</v>
      </c>
      <c r="AD810" s="74">
        <v>21</v>
      </c>
      <c r="AE810" s="74">
        <v>21</v>
      </c>
      <c r="AF810" s="74">
        <v>18</v>
      </c>
      <c r="AG810" s="74">
        <v>18</v>
      </c>
      <c r="AH810" s="74">
        <v>15</v>
      </c>
      <c r="AI810" s="74">
        <v>21</v>
      </c>
      <c r="AJ810" s="74">
        <v>21</v>
      </c>
      <c r="AK810" s="74">
        <v>21</v>
      </c>
      <c r="AL810" s="74">
        <v>21</v>
      </c>
      <c r="AM810" s="74">
        <v>21</v>
      </c>
      <c r="AN810" s="74">
        <v>21</v>
      </c>
      <c r="AO810">
        <v>21</v>
      </c>
      <c r="AP810">
        <v>21</v>
      </c>
      <c r="AQ810">
        <v>21</v>
      </c>
      <c r="AR810">
        <v>17</v>
      </c>
      <c r="AS810">
        <v>21</v>
      </c>
      <c r="AT810">
        <v>21</v>
      </c>
      <c r="AU810">
        <v>21</v>
      </c>
      <c r="AV810">
        <v>21</v>
      </c>
      <c r="AW810">
        <v>21</v>
      </c>
      <c r="AX810">
        <v>21</v>
      </c>
      <c r="AY810">
        <v>21</v>
      </c>
      <c r="AZ810">
        <v>17</v>
      </c>
    </row>
    <row r="811" spans="1:52" ht="16.5" x14ac:dyDescent="0.2">
      <c r="A811" s="74">
        <v>10807</v>
      </c>
      <c r="B811" s="74" t="s">
        <v>2926</v>
      </c>
      <c r="C811" s="74" t="s">
        <v>3495</v>
      </c>
      <c r="D811" s="74">
        <v>15</v>
      </c>
      <c r="E811" s="74">
        <v>15</v>
      </c>
      <c r="F811" s="74">
        <v>15</v>
      </c>
      <c r="G811" s="74">
        <v>15</v>
      </c>
      <c r="H811" s="74">
        <v>15</v>
      </c>
      <c r="I811" s="74">
        <v>15</v>
      </c>
      <c r="J811" s="74">
        <v>15</v>
      </c>
      <c r="K811" s="74">
        <v>15</v>
      </c>
      <c r="L811" s="74">
        <v>15</v>
      </c>
      <c r="M811" s="74">
        <v>15</v>
      </c>
      <c r="N811" s="74">
        <v>21</v>
      </c>
      <c r="O811" s="74">
        <v>21</v>
      </c>
      <c r="P811" s="74">
        <v>21</v>
      </c>
      <c r="Q811" s="74">
        <v>21</v>
      </c>
      <c r="R811" s="74">
        <v>21</v>
      </c>
      <c r="S811" s="74">
        <v>21</v>
      </c>
      <c r="T811" s="74">
        <v>21</v>
      </c>
      <c r="U811" s="74">
        <v>15</v>
      </c>
      <c r="V811" s="74">
        <v>21</v>
      </c>
      <c r="W811" s="74">
        <v>21</v>
      </c>
      <c r="X811" s="74">
        <v>21</v>
      </c>
      <c r="Y811" s="74">
        <v>18</v>
      </c>
      <c r="Z811" s="74">
        <v>18</v>
      </c>
      <c r="AA811" s="74">
        <v>15</v>
      </c>
      <c r="AB811" s="74">
        <v>15</v>
      </c>
      <c r="AC811" s="74">
        <v>21</v>
      </c>
      <c r="AD811" s="74">
        <v>21</v>
      </c>
      <c r="AE811" s="74">
        <v>21</v>
      </c>
      <c r="AF811" s="74">
        <v>18</v>
      </c>
      <c r="AG811" s="74">
        <v>18</v>
      </c>
      <c r="AH811" s="74">
        <v>15</v>
      </c>
      <c r="AI811" s="74">
        <v>21</v>
      </c>
      <c r="AJ811" s="74">
        <v>21</v>
      </c>
      <c r="AK811" s="74">
        <v>21</v>
      </c>
      <c r="AL811" s="74">
        <v>21</v>
      </c>
      <c r="AM811" s="74">
        <v>21</v>
      </c>
      <c r="AN811" s="74">
        <v>21</v>
      </c>
      <c r="AO811">
        <v>21</v>
      </c>
      <c r="AP811">
        <v>21</v>
      </c>
      <c r="AQ811">
        <v>21</v>
      </c>
      <c r="AR811">
        <v>18</v>
      </c>
      <c r="AS811">
        <v>21</v>
      </c>
      <c r="AT811">
        <v>21</v>
      </c>
      <c r="AU811">
        <v>21</v>
      </c>
      <c r="AV811">
        <v>21</v>
      </c>
      <c r="AW811">
        <v>21</v>
      </c>
      <c r="AX811">
        <v>21</v>
      </c>
      <c r="AY811">
        <v>21</v>
      </c>
      <c r="AZ811">
        <v>18</v>
      </c>
    </row>
    <row r="812" spans="1:52" ht="16.5" x14ac:dyDescent="0.2">
      <c r="A812" s="74">
        <v>10808</v>
      </c>
      <c r="B812" s="74" t="s">
        <v>2927</v>
      </c>
      <c r="C812" s="74" t="s">
        <v>2106</v>
      </c>
      <c r="D812" s="74">
        <v>15</v>
      </c>
      <c r="E812" s="74">
        <v>15</v>
      </c>
      <c r="F812" s="74">
        <v>15</v>
      </c>
      <c r="G812" s="74">
        <v>15</v>
      </c>
      <c r="H812" s="74">
        <v>15</v>
      </c>
      <c r="I812" s="74">
        <v>15</v>
      </c>
      <c r="J812" s="74">
        <v>15</v>
      </c>
      <c r="K812" s="74">
        <v>15</v>
      </c>
      <c r="L812" s="74">
        <v>15</v>
      </c>
      <c r="M812" s="74">
        <v>15</v>
      </c>
      <c r="N812" s="74">
        <v>21</v>
      </c>
      <c r="O812" s="74">
        <v>21</v>
      </c>
      <c r="P812" s="74">
        <v>21</v>
      </c>
      <c r="Q812" s="74">
        <v>21</v>
      </c>
      <c r="R812" s="74">
        <v>21</v>
      </c>
      <c r="S812" s="74">
        <v>21</v>
      </c>
      <c r="T812" s="74">
        <v>21</v>
      </c>
      <c r="U812" s="74">
        <v>15</v>
      </c>
      <c r="V812" s="74">
        <v>21</v>
      </c>
      <c r="W812" s="74">
        <v>21</v>
      </c>
      <c r="X812" s="74">
        <v>21</v>
      </c>
      <c r="Y812" s="74">
        <v>18</v>
      </c>
      <c r="Z812" s="74">
        <v>18</v>
      </c>
      <c r="AA812" s="74">
        <v>15</v>
      </c>
      <c r="AB812" s="74">
        <v>15</v>
      </c>
      <c r="AC812" s="74">
        <v>21</v>
      </c>
      <c r="AD812" s="74">
        <v>21</v>
      </c>
      <c r="AE812" s="74">
        <v>21</v>
      </c>
      <c r="AF812" s="74">
        <v>19</v>
      </c>
      <c r="AG812" s="74">
        <v>18</v>
      </c>
      <c r="AH812" s="74">
        <v>15</v>
      </c>
      <c r="AI812" s="74">
        <v>21</v>
      </c>
      <c r="AJ812" s="74">
        <v>21</v>
      </c>
      <c r="AK812" s="74">
        <v>21</v>
      </c>
      <c r="AL812" s="74">
        <v>21</v>
      </c>
      <c r="AM812" s="74">
        <v>21</v>
      </c>
      <c r="AN812" s="74">
        <v>21</v>
      </c>
      <c r="AO812">
        <v>21</v>
      </c>
      <c r="AP812">
        <v>21</v>
      </c>
      <c r="AQ812">
        <v>21</v>
      </c>
      <c r="AR812">
        <v>18</v>
      </c>
      <c r="AS812">
        <v>21</v>
      </c>
      <c r="AT812">
        <v>21</v>
      </c>
      <c r="AU812">
        <v>21</v>
      </c>
      <c r="AV812">
        <v>21</v>
      </c>
      <c r="AW812">
        <v>21</v>
      </c>
      <c r="AX812">
        <v>21</v>
      </c>
      <c r="AY812">
        <v>21</v>
      </c>
      <c r="AZ812">
        <v>18</v>
      </c>
    </row>
    <row r="813" spans="1:52" ht="16.5" x14ac:dyDescent="0.2">
      <c r="A813" s="74">
        <v>10809</v>
      </c>
      <c r="B813" s="74" t="s">
        <v>2928</v>
      </c>
      <c r="C813" s="74" t="s">
        <v>3490</v>
      </c>
      <c r="D813" s="74">
        <v>15</v>
      </c>
      <c r="E813" s="74">
        <v>15</v>
      </c>
      <c r="F813" s="74">
        <v>15</v>
      </c>
      <c r="G813" s="74">
        <v>15</v>
      </c>
      <c r="H813" s="74">
        <v>15</v>
      </c>
      <c r="I813" s="74">
        <v>15</v>
      </c>
      <c r="J813" s="74">
        <v>15</v>
      </c>
      <c r="K813" s="74">
        <v>15</v>
      </c>
      <c r="L813" s="74">
        <v>15</v>
      </c>
      <c r="M813" s="74">
        <v>15</v>
      </c>
      <c r="N813" s="74">
        <v>21</v>
      </c>
      <c r="O813" s="74">
        <v>21</v>
      </c>
      <c r="P813" s="74">
        <v>21</v>
      </c>
      <c r="Q813" s="74">
        <v>21</v>
      </c>
      <c r="R813" s="74">
        <v>21</v>
      </c>
      <c r="S813" s="74">
        <v>21</v>
      </c>
      <c r="T813" s="74">
        <v>21</v>
      </c>
      <c r="U813" s="74">
        <v>15</v>
      </c>
      <c r="V813" s="74">
        <v>21</v>
      </c>
      <c r="W813" s="74">
        <v>21</v>
      </c>
      <c r="X813" s="74">
        <v>21</v>
      </c>
      <c r="Y813" s="74">
        <v>18</v>
      </c>
      <c r="Z813" s="74">
        <v>19</v>
      </c>
      <c r="AA813" s="74">
        <v>15</v>
      </c>
      <c r="AB813" s="74">
        <v>15</v>
      </c>
      <c r="AC813" s="74">
        <v>21</v>
      </c>
      <c r="AD813" s="74">
        <v>21</v>
      </c>
      <c r="AE813" s="74">
        <v>21</v>
      </c>
      <c r="AF813" s="74">
        <v>19</v>
      </c>
      <c r="AG813" s="74">
        <v>18</v>
      </c>
      <c r="AH813" s="74">
        <v>15</v>
      </c>
      <c r="AI813" s="74">
        <v>21</v>
      </c>
      <c r="AJ813" s="74">
        <v>21</v>
      </c>
      <c r="AK813" s="74">
        <v>21</v>
      </c>
      <c r="AL813" s="74">
        <v>21</v>
      </c>
      <c r="AM813" s="74">
        <v>21</v>
      </c>
      <c r="AN813" s="74">
        <v>21</v>
      </c>
      <c r="AO813">
        <v>21</v>
      </c>
      <c r="AP813">
        <v>21</v>
      </c>
      <c r="AQ813">
        <v>21</v>
      </c>
      <c r="AR813">
        <v>18</v>
      </c>
      <c r="AS813">
        <v>21</v>
      </c>
      <c r="AT813">
        <v>21</v>
      </c>
      <c r="AU813">
        <v>21</v>
      </c>
      <c r="AV813">
        <v>21</v>
      </c>
      <c r="AW813">
        <v>21</v>
      </c>
      <c r="AX813">
        <v>21</v>
      </c>
      <c r="AY813">
        <v>21</v>
      </c>
      <c r="AZ813">
        <v>18</v>
      </c>
    </row>
    <row r="814" spans="1:52" ht="16.5" x14ac:dyDescent="0.2">
      <c r="A814" s="74">
        <v>10810</v>
      </c>
      <c r="B814" s="74" t="s">
        <v>2929</v>
      </c>
      <c r="C814" s="74" t="s">
        <v>3490</v>
      </c>
      <c r="D814" s="74">
        <v>15</v>
      </c>
      <c r="E814" s="74">
        <v>15</v>
      </c>
      <c r="F814" s="74">
        <v>15</v>
      </c>
      <c r="G814" s="74">
        <v>15</v>
      </c>
      <c r="H814" s="74">
        <v>15</v>
      </c>
      <c r="I814" s="74">
        <v>15</v>
      </c>
      <c r="J814" s="74">
        <v>15</v>
      </c>
      <c r="K814" s="74">
        <v>15</v>
      </c>
      <c r="L814" s="74">
        <v>15</v>
      </c>
      <c r="M814" s="74">
        <v>15</v>
      </c>
      <c r="N814" s="74">
        <v>21</v>
      </c>
      <c r="O814" s="74">
        <v>21</v>
      </c>
      <c r="P814" s="74">
        <v>21</v>
      </c>
      <c r="Q814" s="74">
        <v>21</v>
      </c>
      <c r="R814" s="74">
        <v>21</v>
      </c>
      <c r="S814" s="74">
        <v>21</v>
      </c>
      <c r="T814" s="74">
        <v>21</v>
      </c>
      <c r="U814" s="74">
        <v>15</v>
      </c>
      <c r="V814" s="74">
        <v>21</v>
      </c>
      <c r="W814" s="74">
        <v>21</v>
      </c>
      <c r="X814" s="74">
        <v>21</v>
      </c>
      <c r="Y814" s="74">
        <v>18</v>
      </c>
      <c r="Z814" s="74">
        <v>20</v>
      </c>
      <c r="AA814" s="74">
        <v>15</v>
      </c>
      <c r="AB814" s="74">
        <v>15</v>
      </c>
      <c r="AC814" s="74">
        <v>21</v>
      </c>
      <c r="AD814" s="74">
        <v>21</v>
      </c>
      <c r="AE814" s="74">
        <v>21</v>
      </c>
      <c r="AF814" s="74">
        <v>19</v>
      </c>
      <c r="AG814" s="74">
        <v>18</v>
      </c>
      <c r="AH814" s="74">
        <v>15</v>
      </c>
      <c r="AI814" s="74">
        <v>21</v>
      </c>
      <c r="AJ814" s="74">
        <v>21</v>
      </c>
      <c r="AK814" s="74">
        <v>21</v>
      </c>
      <c r="AL814" s="74">
        <v>21</v>
      </c>
      <c r="AM814" s="74">
        <v>21</v>
      </c>
      <c r="AN814" s="74">
        <v>21</v>
      </c>
      <c r="AO814">
        <v>21</v>
      </c>
      <c r="AP814">
        <v>21</v>
      </c>
      <c r="AQ814">
        <v>21</v>
      </c>
      <c r="AR814">
        <v>18</v>
      </c>
      <c r="AS814">
        <v>21</v>
      </c>
      <c r="AT814">
        <v>21</v>
      </c>
      <c r="AU814">
        <v>21</v>
      </c>
      <c r="AV814">
        <v>21</v>
      </c>
      <c r="AW814">
        <v>21</v>
      </c>
      <c r="AX814">
        <v>21</v>
      </c>
      <c r="AY814">
        <v>21</v>
      </c>
      <c r="AZ814">
        <v>18</v>
      </c>
    </row>
    <row r="815" spans="1:52" ht="16.5" x14ac:dyDescent="0.2">
      <c r="A815" s="74">
        <v>10811</v>
      </c>
      <c r="B815" s="74" t="s">
        <v>2930</v>
      </c>
      <c r="C815" s="74" t="s">
        <v>3490</v>
      </c>
      <c r="D815" s="74">
        <v>15</v>
      </c>
      <c r="E815" s="74">
        <v>15</v>
      </c>
      <c r="F815" s="74">
        <v>15</v>
      </c>
      <c r="G815" s="74">
        <v>15</v>
      </c>
      <c r="H815" s="74">
        <v>15</v>
      </c>
      <c r="I815" s="74">
        <v>15</v>
      </c>
      <c r="J815" s="74">
        <v>15</v>
      </c>
      <c r="K815" s="74">
        <v>15</v>
      </c>
      <c r="L815" s="74">
        <v>15</v>
      </c>
      <c r="M815" s="74">
        <v>15</v>
      </c>
      <c r="N815" s="74">
        <v>21</v>
      </c>
      <c r="O815" s="74">
        <v>21</v>
      </c>
      <c r="P815" s="74">
        <v>21</v>
      </c>
      <c r="Q815" s="74">
        <v>21</v>
      </c>
      <c r="R815" s="74">
        <v>21</v>
      </c>
      <c r="S815" s="74">
        <v>21</v>
      </c>
      <c r="T815" s="74">
        <v>21</v>
      </c>
      <c r="U815" s="74">
        <v>15</v>
      </c>
      <c r="V815" s="74">
        <v>21</v>
      </c>
      <c r="W815" s="74">
        <v>21</v>
      </c>
      <c r="X815" s="74">
        <v>21</v>
      </c>
      <c r="Y815" s="74">
        <v>18</v>
      </c>
      <c r="Z815" s="74">
        <v>21</v>
      </c>
      <c r="AA815" s="74">
        <v>15</v>
      </c>
      <c r="AB815" s="74">
        <v>15</v>
      </c>
      <c r="AC815" s="74">
        <v>21</v>
      </c>
      <c r="AD815" s="74">
        <v>21</v>
      </c>
      <c r="AE815" s="74">
        <v>21</v>
      </c>
      <c r="AF815" s="74">
        <v>19</v>
      </c>
      <c r="AG815" s="74">
        <v>18</v>
      </c>
      <c r="AH815" s="74">
        <v>15</v>
      </c>
      <c r="AI815" s="74">
        <v>21</v>
      </c>
      <c r="AJ815" s="74">
        <v>21</v>
      </c>
      <c r="AK815" s="74">
        <v>21</v>
      </c>
      <c r="AL815" s="74">
        <v>21</v>
      </c>
      <c r="AM815" s="74">
        <v>21</v>
      </c>
      <c r="AN815" s="74">
        <v>21</v>
      </c>
      <c r="AO815">
        <v>21</v>
      </c>
      <c r="AP815">
        <v>21</v>
      </c>
      <c r="AQ815">
        <v>21</v>
      </c>
      <c r="AR815">
        <v>18</v>
      </c>
      <c r="AS815">
        <v>21</v>
      </c>
      <c r="AT815">
        <v>21</v>
      </c>
      <c r="AU815">
        <v>21</v>
      </c>
      <c r="AV815">
        <v>21</v>
      </c>
      <c r="AW815">
        <v>21</v>
      </c>
      <c r="AX815">
        <v>21</v>
      </c>
      <c r="AY815">
        <v>21</v>
      </c>
      <c r="AZ815">
        <v>18</v>
      </c>
    </row>
    <row r="816" spans="1:52" ht="16.5" x14ac:dyDescent="0.2">
      <c r="A816" s="74">
        <v>10812</v>
      </c>
      <c r="B816" s="74" t="s">
        <v>2931</v>
      </c>
      <c r="C816" s="74" t="s">
        <v>2107</v>
      </c>
      <c r="D816" s="74">
        <v>15</v>
      </c>
      <c r="E816" s="74">
        <v>15</v>
      </c>
      <c r="F816" s="74">
        <v>15</v>
      </c>
      <c r="G816" s="74">
        <v>15</v>
      </c>
      <c r="H816" s="74">
        <v>15</v>
      </c>
      <c r="I816" s="74">
        <v>15</v>
      </c>
      <c r="J816" s="74">
        <v>15</v>
      </c>
      <c r="K816" s="74">
        <v>15</v>
      </c>
      <c r="L816" s="74">
        <v>15</v>
      </c>
      <c r="M816" s="74">
        <v>15</v>
      </c>
      <c r="N816" s="74">
        <v>21</v>
      </c>
      <c r="O816" s="74">
        <v>21</v>
      </c>
      <c r="P816" s="74">
        <v>21</v>
      </c>
      <c r="Q816" s="74">
        <v>21</v>
      </c>
      <c r="R816" s="74">
        <v>21</v>
      </c>
      <c r="S816" s="74">
        <v>21</v>
      </c>
      <c r="T816" s="74">
        <v>21</v>
      </c>
      <c r="U816" s="74">
        <v>15</v>
      </c>
      <c r="V816" s="74">
        <v>21</v>
      </c>
      <c r="W816" s="74">
        <v>21</v>
      </c>
      <c r="X816" s="74">
        <v>21</v>
      </c>
      <c r="Y816" s="74">
        <v>18</v>
      </c>
      <c r="Z816" s="74">
        <v>21</v>
      </c>
      <c r="AA816" s="74">
        <v>15</v>
      </c>
      <c r="AB816" s="74">
        <v>15</v>
      </c>
      <c r="AC816" s="74">
        <v>21</v>
      </c>
      <c r="AD816" s="74">
        <v>21</v>
      </c>
      <c r="AE816" s="74">
        <v>21</v>
      </c>
      <c r="AF816" s="74">
        <v>19</v>
      </c>
      <c r="AG816" s="74">
        <v>19</v>
      </c>
      <c r="AH816" s="74">
        <v>15</v>
      </c>
      <c r="AI816" s="74">
        <v>21</v>
      </c>
      <c r="AJ816" s="74">
        <v>21</v>
      </c>
      <c r="AK816" s="74">
        <v>21</v>
      </c>
      <c r="AL816" s="74">
        <v>21</v>
      </c>
      <c r="AM816" s="74">
        <v>21</v>
      </c>
      <c r="AN816" s="74">
        <v>21</v>
      </c>
      <c r="AO816">
        <v>21</v>
      </c>
      <c r="AP816">
        <v>21</v>
      </c>
      <c r="AQ816">
        <v>21</v>
      </c>
      <c r="AR816">
        <v>18</v>
      </c>
      <c r="AS816">
        <v>21</v>
      </c>
      <c r="AT816">
        <v>21</v>
      </c>
      <c r="AU816">
        <v>21</v>
      </c>
      <c r="AV816">
        <v>21</v>
      </c>
      <c r="AW816">
        <v>21</v>
      </c>
      <c r="AX816">
        <v>21</v>
      </c>
      <c r="AY816">
        <v>21</v>
      </c>
      <c r="AZ816">
        <v>18</v>
      </c>
    </row>
    <row r="817" spans="1:52" ht="16.5" x14ac:dyDescent="0.2">
      <c r="A817" s="74">
        <v>10813</v>
      </c>
      <c r="B817" s="74" t="s">
        <v>2932</v>
      </c>
      <c r="C817" s="74" t="s">
        <v>2107</v>
      </c>
      <c r="D817" s="74">
        <v>15</v>
      </c>
      <c r="E817" s="74">
        <v>15</v>
      </c>
      <c r="F817" s="74">
        <v>15</v>
      </c>
      <c r="G817" s="74">
        <v>15</v>
      </c>
      <c r="H817" s="74">
        <v>15</v>
      </c>
      <c r="I817" s="74">
        <v>15</v>
      </c>
      <c r="J817" s="74">
        <v>15</v>
      </c>
      <c r="K817" s="74">
        <v>15</v>
      </c>
      <c r="L817" s="74">
        <v>15</v>
      </c>
      <c r="M817" s="74">
        <v>15</v>
      </c>
      <c r="N817" s="74">
        <v>21</v>
      </c>
      <c r="O817" s="74">
        <v>21</v>
      </c>
      <c r="P817" s="74">
        <v>21</v>
      </c>
      <c r="Q817" s="74">
        <v>21</v>
      </c>
      <c r="R817" s="74">
        <v>21</v>
      </c>
      <c r="S817" s="74">
        <v>21</v>
      </c>
      <c r="T817" s="74">
        <v>21</v>
      </c>
      <c r="U817" s="74">
        <v>15</v>
      </c>
      <c r="V817" s="74">
        <v>21</v>
      </c>
      <c r="W817" s="74">
        <v>21</v>
      </c>
      <c r="X817" s="74">
        <v>21</v>
      </c>
      <c r="Y817" s="74">
        <v>18</v>
      </c>
      <c r="Z817" s="74">
        <v>21</v>
      </c>
      <c r="AA817" s="74">
        <v>15</v>
      </c>
      <c r="AB817" s="74">
        <v>15</v>
      </c>
      <c r="AC817" s="74">
        <v>21</v>
      </c>
      <c r="AD817" s="74">
        <v>21</v>
      </c>
      <c r="AE817" s="74">
        <v>21</v>
      </c>
      <c r="AF817" s="74">
        <v>19</v>
      </c>
      <c r="AG817" s="74">
        <v>20</v>
      </c>
      <c r="AH817" s="74">
        <v>15</v>
      </c>
      <c r="AI817" s="74">
        <v>21</v>
      </c>
      <c r="AJ817" s="74">
        <v>21</v>
      </c>
      <c r="AK817" s="74">
        <v>21</v>
      </c>
      <c r="AL817" s="74">
        <v>21</v>
      </c>
      <c r="AM817" s="74">
        <v>21</v>
      </c>
      <c r="AN817" s="74">
        <v>21</v>
      </c>
      <c r="AO817">
        <v>21</v>
      </c>
      <c r="AP817">
        <v>21</v>
      </c>
      <c r="AQ817">
        <v>21</v>
      </c>
      <c r="AR817">
        <v>18</v>
      </c>
      <c r="AS817">
        <v>21</v>
      </c>
      <c r="AT817">
        <v>21</v>
      </c>
      <c r="AU817">
        <v>21</v>
      </c>
      <c r="AV817">
        <v>21</v>
      </c>
      <c r="AW817">
        <v>21</v>
      </c>
      <c r="AX817">
        <v>21</v>
      </c>
      <c r="AY817">
        <v>21</v>
      </c>
      <c r="AZ817">
        <v>18</v>
      </c>
    </row>
    <row r="818" spans="1:52" ht="16.5" x14ac:dyDescent="0.2">
      <c r="A818" s="74">
        <v>10814</v>
      </c>
      <c r="B818" s="74" t="s">
        <v>2933</v>
      </c>
      <c r="C818" s="74" t="s">
        <v>2107</v>
      </c>
      <c r="D818" s="74">
        <v>15</v>
      </c>
      <c r="E818" s="74">
        <v>15</v>
      </c>
      <c r="F818" s="74">
        <v>15</v>
      </c>
      <c r="G818" s="74">
        <v>15</v>
      </c>
      <c r="H818" s="74">
        <v>15</v>
      </c>
      <c r="I818" s="74">
        <v>15</v>
      </c>
      <c r="J818" s="74">
        <v>15</v>
      </c>
      <c r="K818" s="74">
        <v>15</v>
      </c>
      <c r="L818" s="74">
        <v>15</v>
      </c>
      <c r="M818" s="74">
        <v>15</v>
      </c>
      <c r="N818" s="74">
        <v>21</v>
      </c>
      <c r="O818" s="74">
        <v>21</v>
      </c>
      <c r="P818" s="74">
        <v>21</v>
      </c>
      <c r="Q818" s="74">
        <v>21</v>
      </c>
      <c r="R818" s="74">
        <v>21</v>
      </c>
      <c r="S818" s="74">
        <v>21</v>
      </c>
      <c r="T818" s="74">
        <v>21</v>
      </c>
      <c r="U818" s="74">
        <v>15</v>
      </c>
      <c r="V818" s="74">
        <v>21</v>
      </c>
      <c r="W818" s="74">
        <v>21</v>
      </c>
      <c r="X818" s="74">
        <v>21</v>
      </c>
      <c r="Y818" s="74">
        <v>18</v>
      </c>
      <c r="Z818" s="74">
        <v>21</v>
      </c>
      <c r="AA818" s="74">
        <v>15</v>
      </c>
      <c r="AB818" s="74">
        <v>15</v>
      </c>
      <c r="AC818" s="74">
        <v>21</v>
      </c>
      <c r="AD818" s="74">
        <v>21</v>
      </c>
      <c r="AE818" s="74">
        <v>21</v>
      </c>
      <c r="AF818" s="74">
        <v>19</v>
      </c>
      <c r="AG818" s="74">
        <v>21</v>
      </c>
      <c r="AH818" s="74">
        <v>15</v>
      </c>
      <c r="AI818" s="74">
        <v>21</v>
      </c>
      <c r="AJ818" s="74">
        <v>21</v>
      </c>
      <c r="AK818" s="74">
        <v>21</v>
      </c>
      <c r="AL818" s="74">
        <v>21</v>
      </c>
      <c r="AM818" s="74">
        <v>21</v>
      </c>
      <c r="AN818" s="74">
        <v>21</v>
      </c>
      <c r="AO818">
        <v>21</v>
      </c>
      <c r="AP818">
        <v>21</v>
      </c>
      <c r="AQ818">
        <v>21</v>
      </c>
      <c r="AR818">
        <v>18</v>
      </c>
      <c r="AS818">
        <v>21</v>
      </c>
      <c r="AT818">
        <v>21</v>
      </c>
      <c r="AU818">
        <v>21</v>
      </c>
      <c r="AV818">
        <v>21</v>
      </c>
      <c r="AW818">
        <v>21</v>
      </c>
      <c r="AX818">
        <v>21</v>
      </c>
      <c r="AY818">
        <v>21</v>
      </c>
      <c r="AZ818">
        <v>18</v>
      </c>
    </row>
    <row r="819" spans="1:52" ht="16.5" x14ac:dyDescent="0.2">
      <c r="A819" s="74">
        <v>10815</v>
      </c>
      <c r="B819" s="74" t="s">
        <v>2934</v>
      </c>
      <c r="C819" s="74" t="s">
        <v>2106</v>
      </c>
      <c r="D819" s="74">
        <v>15</v>
      </c>
      <c r="E819" s="74">
        <v>15</v>
      </c>
      <c r="F819" s="74">
        <v>15</v>
      </c>
      <c r="G819" s="74">
        <v>15</v>
      </c>
      <c r="H819" s="74">
        <v>15</v>
      </c>
      <c r="I819" s="74">
        <v>15</v>
      </c>
      <c r="J819" s="74">
        <v>15</v>
      </c>
      <c r="K819" s="74">
        <v>15</v>
      </c>
      <c r="L819" s="74">
        <v>15</v>
      </c>
      <c r="M819" s="74">
        <v>15</v>
      </c>
      <c r="N819" s="74">
        <v>21</v>
      </c>
      <c r="O819" s="74">
        <v>21</v>
      </c>
      <c r="P819" s="74">
        <v>21</v>
      </c>
      <c r="Q819" s="74">
        <v>21</v>
      </c>
      <c r="R819" s="74">
        <v>21</v>
      </c>
      <c r="S819" s="74">
        <v>21</v>
      </c>
      <c r="T819" s="74">
        <v>21</v>
      </c>
      <c r="U819" s="74">
        <v>15</v>
      </c>
      <c r="V819" s="74">
        <v>21</v>
      </c>
      <c r="W819" s="74">
        <v>21</v>
      </c>
      <c r="X819" s="74">
        <v>21</v>
      </c>
      <c r="Y819" s="74">
        <v>18</v>
      </c>
      <c r="Z819" s="74">
        <v>21</v>
      </c>
      <c r="AA819" s="74">
        <v>15</v>
      </c>
      <c r="AB819" s="74">
        <v>15</v>
      </c>
      <c r="AC819" s="74">
        <v>21</v>
      </c>
      <c r="AD819" s="74">
        <v>21</v>
      </c>
      <c r="AE819" s="74">
        <v>21</v>
      </c>
      <c r="AF819" s="74">
        <v>20</v>
      </c>
      <c r="AG819" s="74">
        <v>21</v>
      </c>
      <c r="AH819" s="74">
        <v>15</v>
      </c>
      <c r="AI819" s="74">
        <v>21</v>
      </c>
      <c r="AJ819" s="74">
        <v>21</v>
      </c>
      <c r="AK819" s="74">
        <v>21</v>
      </c>
      <c r="AL819" s="74">
        <v>21</v>
      </c>
      <c r="AM819" s="74">
        <v>21</v>
      </c>
      <c r="AN819" s="74">
        <v>21</v>
      </c>
      <c r="AO819">
        <v>21</v>
      </c>
      <c r="AP819">
        <v>21</v>
      </c>
      <c r="AQ819">
        <v>21</v>
      </c>
      <c r="AR819">
        <v>18</v>
      </c>
      <c r="AS819">
        <v>21</v>
      </c>
      <c r="AT819">
        <v>21</v>
      </c>
      <c r="AU819">
        <v>21</v>
      </c>
      <c r="AV819">
        <v>21</v>
      </c>
      <c r="AW819">
        <v>21</v>
      </c>
      <c r="AX819">
        <v>21</v>
      </c>
      <c r="AY819">
        <v>21</v>
      </c>
      <c r="AZ819">
        <v>18</v>
      </c>
    </row>
    <row r="820" spans="1:52" ht="16.5" x14ac:dyDescent="0.2">
      <c r="A820" s="74">
        <v>10816</v>
      </c>
      <c r="B820" s="74" t="s">
        <v>2935</v>
      </c>
      <c r="C820" s="74" t="s">
        <v>2106</v>
      </c>
      <c r="D820" s="74">
        <v>15</v>
      </c>
      <c r="E820" s="74">
        <v>15</v>
      </c>
      <c r="F820" s="74">
        <v>15</v>
      </c>
      <c r="G820" s="74">
        <v>15</v>
      </c>
      <c r="H820" s="74">
        <v>15</v>
      </c>
      <c r="I820" s="74">
        <v>15</v>
      </c>
      <c r="J820" s="74">
        <v>15</v>
      </c>
      <c r="K820" s="74">
        <v>15</v>
      </c>
      <c r="L820" s="74">
        <v>15</v>
      </c>
      <c r="M820" s="74">
        <v>15</v>
      </c>
      <c r="N820" s="74">
        <v>21</v>
      </c>
      <c r="O820" s="74">
        <v>21</v>
      </c>
      <c r="P820" s="74">
        <v>21</v>
      </c>
      <c r="Q820" s="74">
        <v>21</v>
      </c>
      <c r="R820" s="74">
        <v>21</v>
      </c>
      <c r="S820" s="74">
        <v>21</v>
      </c>
      <c r="T820" s="74">
        <v>21</v>
      </c>
      <c r="U820" s="74">
        <v>15</v>
      </c>
      <c r="V820" s="74">
        <v>21</v>
      </c>
      <c r="W820" s="74">
        <v>21</v>
      </c>
      <c r="X820" s="74">
        <v>21</v>
      </c>
      <c r="Y820" s="74">
        <v>18</v>
      </c>
      <c r="Z820" s="74">
        <v>21</v>
      </c>
      <c r="AA820" s="74">
        <v>15</v>
      </c>
      <c r="AB820" s="74">
        <v>15</v>
      </c>
      <c r="AC820" s="74">
        <v>21</v>
      </c>
      <c r="AD820" s="74">
        <v>21</v>
      </c>
      <c r="AE820" s="74">
        <v>21</v>
      </c>
      <c r="AF820" s="74">
        <v>21</v>
      </c>
      <c r="AG820" s="74">
        <v>21</v>
      </c>
      <c r="AH820" s="74">
        <v>15</v>
      </c>
      <c r="AI820" s="74">
        <v>21</v>
      </c>
      <c r="AJ820" s="74">
        <v>21</v>
      </c>
      <c r="AK820" s="74">
        <v>21</v>
      </c>
      <c r="AL820" s="74">
        <v>21</v>
      </c>
      <c r="AM820" s="74">
        <v>21</v>
      </c>
      <c r="AN820" s="74">
        <v>21</v>
      </c>
      <c r="AO820">
        <v>21</v>
      </c>
      <c r="AP820">
        <v>21</v>
      </c>
      <c r="AQ820">
        <v>21</v>
      </c>
      <c r="AR820">
        <v>18</v>
      </c>
      <c r="AS820">
        <v>21</v>
      </c>
      <c r="AT820">
        <v>21</v>
      </c>
      <c r="AU820">
        <v>21</v>
      </c>
      <c r="AV820">
        <v>21</v>
      </c>
      <c r="AW820">
        <v>21</v>
      </c>
      <c r="AX820">
        <v>21</v>
      </c>
      <c r="AY820">
        <v>21</v>
      </c>
      <c r="AZ820">
        <v>18</v>
      </c>
    </row>
    <row r="821" spans="1:52" ht="16.5" x14ac:dyDescent="0.2">
      <c r="A821" s="74">
        <v>10817</v>
      </c>
      <c r="B821" s="74" t="s">
        <v>2936</v>
      </c>
      <c r="C821" s="74" t="s">
        <v>2099</v>
      </c>
      <c r="D821" s="74">
        <v>15</v>
      </c>
      <c r="E821" s="74">
        <v>15</v>
      </c>
      <c r="F821" s="74">
        <v>15</v>
      </c>
      <c r="G821" s="74">
        <v>15</v>
      </c>
      <c r="H821" s="74">
        <v>15</v>
      </c>
      <c r="I821" s="74">
        <v>15</v>
      </c>
      <c r="J821" s="74">
        <v>15</v>
      </c>
      <c r="K821" s="74">
        <v>15</v>
      </c>
      <c r="L821" s="74">
        <v>15</v>
      </c>
      <c r="M821" s="74">
        <v>15</v>
      </c>
      <c r="N821" s="74">
        <v>21</v>
      </c>
      <c r="O821" s="74">
        <v>21</v>
      </c>
      <c r="P821" s="74">
        <v>21</v>
      </c>
      <c r="Q821" s="74">
        <v>21</v>
      </c>
      <c r="R821" s="74">
        <v>21</v>
      </c>
      <c r="S821" s="74">
        <v>21</v>
      </c>
      <c r="T821" s="74">
        <v>21</v>
      </c>
      <c r="U821" s="74">
        <v>15</v>
      </c>
      <c r="V821" s="74">
        <v>21</v>
      </c>
      <c r="W821" s="74">
        <v>21</v>
      </c>
      <c r="X821" s="74">
        <v>21</v>
      </c>
      <c r="Y821" s="74">
        <v>19</v>
      </c>
      <c r="Z821" s="74">
        <v>21</v>
      </c>
      <c r="AA821" s="74">
        <v>15</v>
      </c>
      <c r="AB821" s="74">
        <v>15</v>
      </c>
      <c r="AC821" s="74">
        <v>21</v>
      </c>
      <c r="AD821" s="74">
        <v>21</v>
      </c>
      <c r="AE821" s="74">
        <v>21</v>
      </c>
      <c r="AF821" s="74">
        <v>21</v>
      </c>
      <c r="AG821" s="74">
        <v>21</v>
      </c>
      <c r="AH821" s="74">
        <v>15</v>
      </c>
      <c r="AI821" s="74">
        <v>21</v>
      </c>
      <c r="AJ821" s="74">
        <v>21</v>
      </c>
      <c r="AK821" s="74">
        <v>21</v>
      </c>
      <c r="AL821" s="74">
        <v>21</v>
      </c>
      <c r="AM821" s="74">
        <v>21</v>
      </c>
      <c r="AN821" s="74">
        <v>21</v>
      </c>
      <c r="AO821">
        <v>21</v>
      </c>
      <c r="AP821">
        <v>21</v>
      </c>
      <c r="AQ821">
        <v>21</v>
      </c>
      <c r="AR821">
        <v>18</v>
      </c>
      <c r="AS821">
        <v>21</v>
      </c>
      <c r="AT821">
        <v>21</v>
      </c>
      <c r="AU821">
        <v>21</v>
      </c>
      <c r="AV821">
        <v>21</v>
      </c>
      <c r="AW821">
        <v>21</v>
      </c>
      <c r="AX821">
        <v>21</v>
      </c>
      <c r="AY821">
        <v>21</v>
      </c>
      <c r="AZ821">
        <v>18</v>
      </c>
    </row>
    <row r="822" spans="1:52" ht="16.5" x14ac:dyDescent="0.2">
      <c r="A822" s="74">
        <v>10818</v>
      </c>
      <c r="B822" s="74" t="s">
        <v>2937</v>
      </c>
      <c r="C822" s="74" t="s">
        <v>2099</v>
      </c>
      <c r="D822" s="74">
        <v>15</v>
      </c>
      <c r="E822" s="74">
        <v>15</v>
      </c>
      <c r="F822" s="74">
        <v>15</v>
      </c>
      <c r="G822" s="74">
        <v>15</v>
      </c>
      <c r="H822" s="74">
        <v>15</v>
      </c>
      <c r="I822" s="74">
        <v>15</v>
      </c>
      <c r="J822" s="74">
        <v>15</v>
      </c>
      <c r="K822" s="74">
        <v>15</v>
      </c>
      <c r="L822" s="74">
        <v>15</v>
      </c>
      <c r="M822" s="74">
        <v>15</v>
      </c>
      <c r="N822" s="74">
        <v>21</v>
      </c>
      <c r="O822" s="74">
        <v>21</v>
      </c>
      <c r="P822" s="74">
        <v>21</v>
      </c>
      <c r="Q822" s="74">
        <v>21</v>
      </c>
      <c r="R822" s="74">
        <v>21</v>
      </c>
      <c r="S822" s="74">
        <v>21</v>
      </c>
      <c r="T822" s="74">
        <v>21</v>
      </c>
      <c r="U822" s="74">
        <v>15</v>
      </c>
      <c r="V822" s="74">
        <v>21</v>
      </c>
      <c r="W822" s="74">
        <v>21</v>
      </c>
      <c r="X822" s="74">
        <v>21</v>
      </c>
      <c r="Y822" s="74">
        <v>20</v>
      </c>
      <c r="Z822" s="74">
        <v>21</v>
      </c>
      <c r="AA822" s="74">
        <v>15</v>
      </c>
      <c r="AB822" s="74">
        <v>15</v>
      </c>
      <c r="AC822" s="74">
        <v>21</v>
      </c>
      <c r="AD822" s="74">
        <v>21</v>
      </c>
      <c r="AE822" s="74">
        <v>21</v>
      </c>
      <c r="AF822" s="74">
        <v>21</v>
      </c>
      <c r="AG822" s="74">
        <v>21</v>
      </c>
      <c r="AH822" s="74">
        <v>15</v>
      </c>
      <c r="AI822" s="74">
        <v>21</v>
      </c>
      <c r="AJ822" s="74">
        <v>21</v>
      </c>
      <c r="AK822" s="74">
        <v>21</v>
      </c>
      <c r="AL822" s="74">
        <v>21</v>
      </c>
      <c r="AM822" s="74">
        <v>21</v>
      </c>
      <c r="AN822" s="74">
        <v>21</v>
      </c>
      <c r="AO822">
        <v>21</v>
      </c>
      <c r="AP822">
        <v>21</v>
      </c>
      <c r="AQ822">
        <v>21</v>
      </c>
      <c r="AR822">
        <v>18</v>
      </c>
      <c r="AS822">
        <v>21</v>
      </c>
      <c r="AT822">
        <v>21</v>
      </c>
      <c r="AU822">
        <v>21</v>
      </c>
      <c r="AV822">
        <v>21</v>
      </c>
      <c r="AW822">
        <v>21</v>
      </c>
      <c r="AX822">
        <v>21</v>
      </c>
      <c r="AY822">
        <v>21</v>
      </c>
      <c r="AZ822">
        <v>18</v>
      </c>
    </row>
    <row r="823" spans="1:52" ht="16.5" x14ac:dyDescent="0.2">
      <c r="A823" s="74">
        <v>10819</v>
      </c>
      <c r="B823" s="74" t="s">
        <v>2938</v>
      </c>
      <c r="C823" s="74" t="s">
        <v>2099</v>
      </c>
      <c r="D823" s="74">
        <v>15</v>
      </c>
      <c r="E823" s="74">
        <v>15</v>
      </c>
      <c r="F823" s="74">
        <v>15</v>
      </c>
      <c r="G823" s="74">
        <v>15</v>
      </c>
      <c r="H823" s="74">
        <v>15</v>
      </c>
      <c r="I823" s="74">
        <v>15</v>
      </c>
      <c r="J823" s="74">
        <v>15</v>
      </c>
      <c r="K823" s="74">
        <v>15</v>
      </c>
      <c r="L823" s="74">
        <v>15</v>
      </c>
      <c r="M823" s="74">
        <v>15</v>
      </c>
      <c r="N823" s="74">
        <v>21</v>
      </c>
      <c r="O823" s="74">
        <v>21</v>
      </c>
      <c r="P823" s="74">
        <v>21</v>
      </c>
      <c r="Q823" s="74">
        <v>21</v>
      </c>
      <c r="R823" s="74">
        <v>21</v>
      </c>
      <c r="S823" s="74">
        <v>21</v>
      </c>
      <c r="T823" s="74">
        <v>21</v>
      </c>
      <c r="U823" s="74">
        <v>15</v>
      </c>
      <c r="V823" s="74">
        <v>21</v>
      </c>
      <c r="W823" s="74">
        <v>21</v>
      </c>
      <c r="X823" s="74">
        <v>21</v>
      </c>
      <c r="Y823" s="74">
        <v>21</v>
      </c>
      <c r="Z823" s="74">
        <v>21</v>
      </c>
      <c r="AA823" s="74">
        <v>15</v>
      </c>
      <c r="AB823" s="74">
        <v>15</v>
      </c>
      <c r="AC823" s="74">
        <v>21</v>
      </c>
      <c r="AD823" s="74">
        <v>21</v>
      </c>
      <c r="AE823" s="74">
        <v>21</v>
      </c>
      <c r="AF823" s="74">
        <v>21</v>
      </c>
      <c r="AG823" s="74">
        <v>21</v>
      </c>
      <c r="AH823" s="74">
        <v>15</v>
      </c>
      <c r="AI823" s="74">
        <v>21</v>
      </c>
      <c r="AJ823" s="74">
        <v>21</v>
      </c>
      <c r="AK823" s="74">
        <v>21</v>
      </c>
      <c r="AL823" s="74">
        <v>21</v>
      </c>
      <c r="AM823" s="74">
        <v>21</v>
      </c>
      <c r="AN823" s="74">
        <v>21</v>
      </c>
      <c r="AO823">
        <v>21</v>
      </c>
      <c r="AP823">
        <v>21</v>
      </c>
      <c r="AQ823">
        <v>21</v>
      </c>
      <c r="AR823">
        <v>18</v>
      </c>
      <c r="AS823">
        <v>21</v>
      </c>
      <c r="AT823">
        <v>21</v>
      </c>
      <c r="AU823">
        <v>21</v>
      </c>
      <c r="AV823">
        <v>21</v>
      </c>
      <c r="AW823">
        <v>21</v>
      </c>
      <c r="AX823">
        <v>21</v>
      </c>
      <c r="AY823">
        <v>21</v>
      </c>
      <c r="AZ823">
        <v>18</v>
      </c>
    </row>
    <row r="824" spans="1:52" ht="16.5" x14ac:dyDescent="0.2">
      <c r="A824" s="74">
        <v>10820</v>
      </c>
      <c r="B824" s="74" t="s">
        <v>2939</v>
      </c>
      <c r="C824" s="74" t="s">
        <v>3491</v>
      </c>
      <c r="D824" s="74">
        <v>15</v>
      </c>
      <c r="E824" s="74">
        <v>15</v>
      </c>
      <c r="F824" s="74">
        <v>15</v>
      </c>
      <c r="G824" s="74">
        <v>15</v>
      </c>
      <c r="H824" s="74">
        <v>15</v>
      </c>
      <c r="I824" s="74">
        <v>15</v>
      </c>
      <c r="J824" s="74">
        <v>15</v>
      </c>
      <c r="K824" s="74">
        <v>15</v>
      </c>
      <c r="L824" s="74">
        <v>15</v>
      </c>
      <c r="M824" s="74">
        <v>15</v>
      </c>
      <c r="N824" s="74">
        <v>21</v>
      </c>
      <c r="O824" s="74">
        <v>21</v>
      </c>
      <c r="P824" s="74">
        <v>21</v>
      </c>
      <c r="Q824" s="74">
        <v>21</v>
      </c>
      <c r="R824" s="74">
        <v>21</v>
      </c>
      <c r="S824" s="74">
        <v>21</v>
      </c>
      <c r="T824" s="74">
        <v>21</v>
      </c>
      <c r="U824" s="74">
        <v>16</v>
      </c>
      <c r="V824" s="74">
        <v>21</v>
      </c>
      <c r="W824" s="74">
        <v>21</v>
      </c>
      <c r="X824" s="74">
        <v>21</v>
      </c>
      <c r="Y824" s="74">
        <v>21</v>
      </c>
      <c r="Z824" s="74">
        <v>21</v>
      </c>
      <c r="AA824" s="74">
        <v>16</v>
      </c>
      <c r="AB824" s="74">
        <v>15</v>
      </c>
      <c r="AC824" s="74">
        <v>21</v>
      </c>
      <c r="AD824" s="74">
        <v>21</v>
      </c>
      <c r="AE824" s="74">
        <v>21</v>
      </c>
      <c r="AF824" s="74">
        <v>21</v>
      </c>
      <c r="AG824" s="74">
        <v>21</v>
      </c>
      <c r="AH824" s="74">
        <v>15</v>
      </c>
      <c r="AI824" s="74">
        <v>21</v>
      </c>
      <c r="AJ824" s="74">
        <v>21</v>
      </c>
      <c r="AK824" s="74">
        <v>21</v>
      </c>
      <c r="AL824" s="74">
        <v>21</v>
      </c>
      <c r="AM824" s="74">
        <v>21</v>
      </c>
      <c r="AN824" s="74">
        <v>21</v>
      </c>
      <c r="AO824">
        <v>21</v>
      </c>
      <c r="AP824">
        <v>21</v>
      </c>
      <c r="AQ824">
        <v>21</v>
      </c>
      <c r="AR824">
        <v>18</v>
      </c>
      <c r="AS824">
        <v>21</v>
      </c>
      <c r="AT824">
        <v>21</v>
      </c>
      <c r="AU824">
        <v>21</v>
      </c>
      <c r="AV824">
        <v>21</v>
      </c>
      <c r="AW824">
        <v>21</v>
      </c>
      <c r="AX824">
        <v>21</v>
      </c>
      <c r="AY824">
        <v>21</v>
      </c>
      <c r="AZ824">
        <v>18</v>
      </c>
    </row>
    <row r="825" spans="1:52" ht="16.5" x14ac:dyDescent="0.2">
      <c r="A825" s="74">
        <v>10821</v>
      </c>
      <c r="B825" s="74" t="s">
        <v>2940</v>
      </c>
      <c r="C825" s="74" t="s">
        <v>3491</v>
      </c>
      <c r="D825" s="74">
        <v>15</v>
      </c>
      <c r="E825" s="74">
        <v>15</v>
      </c>
      <c r="F825" s="74">
        <v>15</v>
      </c>
      <c r="G825" s="74">
        <v>15</v>
      </c>
      <c r="H825" s="74">
        <v>15</v>
      </c>
      <c r="I825" s="74">
        <v>15</v>
      </c>
      <c r="J825" s="74">
        <v>15</v>
      </c>
      <c r="K825" s="74">
        <v>15</v>
      </c>
      <c r="L825" s="74">
        <v>15</v>
      </c>
      <c r="M825" s="74">
        <v>15</v>
      </c>
      <c r="N825" s="74">
        <v>21</v>
      </c>
      <c r="O825" s="74">
        <v>21</v>
      </c>
      <c r="P825" s="74">
        <v>21</v>
      </c>
      <c r="Q825" s="74">
        <v>21</v>
      </c>
      <c r="R825" s="74">
        <v>21</v>
      </c>
      <c r="S825" s="74">
        <v>21</v>
      </c>
      <c r="T825" s="74">
        <v>21</v>
      </c>
      <c r="U825" s="74">
        <v>17</v>
      </c>
      <c r="V825" s="74">
        <v>21</v>
      </c>
      <c r="W825" s="74">
        <v>21</v>
      </c>
      <c r="X825" s="74">
        <v>21</v>
      </c>
      <c r="Y825" s="74">
        <v>21</v>
      </c>
      <c r="Z825" s="74">
        <v>21</v>
      </c>
      <c r="AA825" s="74">
        <v>17</v>
      </c>
      <c r="AB825" s="74">
        <v>15</v>
      </c>
      <c r="AC825" s="74">
        <v>21</v>
      </c>
      <c r="AD825" s="74">
        <v>21</v>
      </c>
      <c r="AE825" s="74">
        <v>21</v>
      </c>
      <c r="AF825" s="74">
        <v>21</v>
      </c>
      <c r="AG825" s="74">
        <v>21</v>
      </c>
      <c r="AH825" s="74">
        <v>15</v>
      </c>
      <c r="AI825" s="74">
        <v>21</v>
      </c>
      <c r="AJ825" s="74">
        <v>21</v>
      </c>
      <c r="AK825" s="74">
        <v>21</v>
      </c>
      <c r="AL825" s="74">
        <v>21</v>
      </c>
      <c r="AM825" s="74">
        <v>21</v>
      </c>
      <c r="AN825" s="74">
        <v>21</v>
      </c>
      <c r="AO825">
        <v>21</v>
      </c>
      <c r="AP825">
        <v>21</v>
      </c>
      <c r="AQ825">
        <v>21</v>
      </c>
      <c r="AR825">
        <v>18</v>
      </c>
      <c r="AS825">
        <v>21</v>
      </c>
      <c r="AT825">
        <v>21</v>
      </c>
      <c r="AU825">
        <v>21</v>
      </c>
      <c r="AV825">
        <v>21</v>
      </c>
      <c r="AW825">
        <v>21</v>
      </c>
      <c r="AX825">
        <v>21</v>
      </c>
      <c r="AY825">
        <v>21</v>
      </c>
      <c r="AZ825">
        <v>18</v>
      </c>
    </row>
    <row r="826" spans="1:52" ht="16.5" x14ac:dyDescent="0.2">
      <c r="A826" s="74">
        <v>10822</v>
      </c>
      <c r="B826" s="74" t="s">
        <v>2941</v>
      </c>
      <c r="C826" s="74" t="s">
        <v>3491</v>
      </c>
      <c r="D826" s="74">
        <v>15</v>
      </c>
      <c r="E826" s="74">
        <v>15</v>
      </c>
      <c r="F826" s="74">
        <v>15</v>
      </c>
      <c r="G826" s="74">
        <v>15</v>
      </c>
      <c r="H826" s="74">
        <v>15</v>
      </c>
      <c r="I826" s="74">
        <v>15</v>
      </c>
      <c r="J826" s="74">
        <v>15</v>
      </c>
      <c r="K826" s="74">
        <v>15</v>
      </c>
      <c r="L826" s="74">
        <v>15</v>
      </c>
      <c r="M826" s="74">
        <v>15</v>
      </c>
      <c r="N826" s="74">
        <v>21</v>
      </c>
      <c r="O826" s="74">
        <v>21</v>
      </c>
      <c r="P826" s="74">
        <v>21</v>
      </c>
      <c r="Q826" s="74">
        <v>21</v>
      </c>
      <c r="R826" s="74">
        <v>21</v>
      </c>
      <c r="S826" s="74">
        <v>21</v>
      </c>
      <c r="T826" s="74">
        <v>21</v>
      </c>
      <c r="U826" s="74">
        <v>18</v>
      </c>
      <c r="V826" s="74">
        <v>21</v>
      </c>
      <c r="W826" s="74">
        <v>21</v>
      </c>
      <c r="X826" s="74">
        <v>21</v>
      </c>
      <c r="Y826" s="74">
        <v>21</v>
      </c>
      <c r="Z826" s="74">
        <v>21</v>
      </c>
      <c r="AA826" s="74">
        <v>18</v>
      </c>
      <c r="AB826" s="74">
        <v>15</v>
      </c>
      <c r="AC826" s="74">
        <v>21</v>
      </c>
      <c r="AD826" s="74">
        <v>21</v>
      </c>
      <c r="AE826" s="74">
        <v>21</v>
      </c>
      <c r="AF826" s="74">
        <v>21</v>
      </c>
      <c r="AG826" s="74">
        <v>21</v>
      </c>
      <c r="AH826" s="74">
        <v>15</v>
      </c>
      <c r="AI826" s="74">
        <v>21</v>
      </c>
      <c r="AJ826" s="74">
        <v>21</v>
      </c>
      <c r="AK826" s="74">
        <v>21</v>
      </c>
      <c r="AL826" s="74">
        <v>21</v>
      </c>
      <c r="AM826" s="74">
        <v>21</v>
      </c>
      <c r="AN826" s="74">
        <v>21</v>
      </c>
      <c r="AO826">
        <v>21</v>
      </c>
      <c r="AP826">
        <v>21</v>
      </c>
      <c r="AQ826">
        <v>21</v>
      </c>
      <c r="AR826">
        <v>18</v>
      </c>
      <c r="AS826">
        <v>21</v>
      </c>
      <c r="AT826">
        <v>21</v>
      </c>
      <c r="AU826">
        <v>21</v>
      </c>
      <c r="AV826">
        <v>21</v>
      </c>
      <c r="AW826">
        <v>21</v>
      </c>
      <c r="AX826">
        <v>21</v>
      </c>
      <c r="AY826">
        <v>21</v>
      </c>
      <c r="AZ826">
        <v>18</v>
      </c>
    </row>
    <row r="827" spans="1:52" ht="16.5" x14ac:dyDescent="0.2">
      <c r="A827" s="74">
        <v>10823</v>
      </c>
      <c r="B827" s="74" t="s">
        <v>2942</v>
      </c>
      <c r="C827" s="74" t="s">
        <v>2108</v>
      </c>
      <c r="D827" s="74">
        <v>15</v>
      </c>
      <c r="E827" s="74">
        <v>15</v>
      </c>
      <c r="F827" s="74">
        <v>15</v>
      </c>
      <c r="G827" s="74">
        <v>15</v>
      </c>
      <c r="H827" s="74">
        <v>15</v>
      </c>
      <c r="I827" s="74">
        <v>15</v>
      </c>
      <c r="J827" s="74">
        <v>15</v>
      </c>
      <c r="K827" s="74">
        <v>15</v>
      </c>
      <c r="L827" s="74">
        <v>15</v>
      </c>
      <c r="M827" s="74">
        <v>15</v>
      </c>
      <c r="N827" s="74">
        <v>21</v>
      </c>
      <c r="O827" s="74">
        <v>21</v>
      </c>
      <c r="P827" s="74">
        <v>21</v>
      </c>
      <c r="Q827" s="74">
        <v>21</v>
      </c>
      <c r="R827" s="74">
        <v>21</v>
      </c>
      <c r="S827" s="74">
        <v>21</v>
      </c>
      <c r="T827" s="74">
        <v>21</v>
      </c>
      <c r="U827" s="74">
        <v>18</v>
      </c>
      <c r="V827" s="74">
        <v>21</v>
      </c>
      <c r="W827" s="74">
        <v>21</v>
      </c>
      <c r="X827" s="74">
        <v>21</v>
      </c>
      <c r="Y827" s="74">
        <v>21</v>
      </c>
      <c r="Z827" s="74">
        <v>21</v>
      </c>
      <c r="AA827" s="74">
        <v>18</v>
      </c>
      <c r="AB827" s="74">
        <v>16</v>
      </c>
      <c r="AC827" s="74">
        <v>21</v>
      </c>
      <c r="AD827" s="74">
        <v>21</v>
      </c>
      <c r="AE827" s="74">
        <v>21</v>
      </c>
      <c r="AF827" s="74">
        <v>21</v>
      </c>
      <c r="AG827" s="74">
        <v>21</v>
      </c>
      <c r="AH827" s="74">
        <v>16</v>
      </c>
      <c r="AI827" s="74">
        <v>21</v>
      </c>
      <c r="AJ827" s="74">
        <v>21</v>
      </c>
      <c r="AK827" s="74">
        <v>21</v>
      </c>
      <c r="AL827" s="74">
        <v>21</v>
      </c>
      <c r="AM827" s="74">
        <v>21</v>
      </c>
      <c r="AN827" s="74">
        <v>21</v>
      </c>
      <c r="AO827">
        <v>21</v>
      </c>
      <c r="AP827">
        <v>21</v>
      </c>
      <c r="AQ827">
        <v>21</v>
      </c>
      <c r="AR827">
        <v>18</v>
      </c>
      <c r="AS827">
        <v>21</v>
      </c>
      <c r="AT827">
        <v>21</v>
      </c>
      <c r="AU827">
        <v>21</v>
      </c>
      <c r="AV827">
        <v>21</v>
      </c>
      <c r="AW827">
        <v>21</v>
      </c>
      <c r="AX827">
        <v>21</v>
      </c>
      <c r="AY827">
        <v>21</v>
      </c>
      <c r="AZ827">
        <v>18</v>
      </c>
    </row>
    <row r="828" spans="1:52" ht="16.5" x14ac:dyDescent="0.2">
      <c r="A828" s="74">
        <v>10824</v>
      </c>
      <c r="B828" s="74" t="s">
        <v>2943</v>
      </c>
      <c r="C828" s="74" t="s">
        <v>2108</v>
      </c>
      <c r="D828" s="74">
        <v>15</v>
      </c>
      <c r="E828" s="74">
        <v>15</v>
      </c>
      <c r="F828" s="74">
        <v>15</v>
      </c>
      <c r="G828" s="74">
        <v>15</v>
      </c>
      <c r="H828" s="74">
        <v>15</v>
      </c>
      <c r="I828" s="74">
        <v>15</v>
      </c>
      <c r="J828" s="74">
        <v>15</v>
      </c>
      <c r="K828" s="74">
        <v>15</v>
      </c>
      <c r="L828" s="74">
        <v>15</v>
      </c>
      <c r="M828" s="74">
        <v>15</v>
      </c>
      <c r="N828" s="74">
        <v>21</v>
      </c>
      <c r="O828" s="74">
        <v>21</v>
      </c>
      <c r="P828" s="74">
        <v>21</v>
      </c>
      <c r="Q828" s="74">
        <v>21</v>
      </c>
      <c r="R828" s="74">
        <v>21</v>
      </c>
      <c r="S828" s="74">
        <v>21</v>
      </c>
      <c r="T828" s="74">
        <v>21</v>
      </c>
      <c r="U828" s="74">
        <v>18</v>
      </c>
      <c r="V828" s="74">
        <v>21</v>
      </c>
      <c r="W828" s="74">
        <v>21</v>
      </c>
      <c r="X828" s="74">
        <v>21</v>
      </c>
      <c r="Y828" s="74">
        <v>21</v>
      </c>
      <c r="Z828" s="74">
        <v>21</v>
      </c>
      <c r="AA828" s="74">
        <v>18</v>
      </c>
      <c r="AB828" s="74">
        <v>17</v>
      </c>
      <c r="AC828" s="74">
        <v>21</v>
      </c>
      <c r="AD828" s="74">
        <v>21</v>
      </c>
      <c r="AE828" s="74">
        <v>21</v>
      </c>
      <c r="AF828" s="74">
        <v>21</v>
      </c>
      <c r="AG828" s="74">
        <v>21</v>
      </c>
      <c r="AH828" s="74">
        <v>17</v>
      </c>
      <c r="AI828" s="74">
        <v>21</v>
      </c>
      <c r="AJ828" s="74">
        <v>21</v>
      </c>
      <c r="AK828" s="74">
        <v>21</v>
      </c>
      <c r="AL828" s="74">
        <v>21</v>
      </c>
      <c r="AM828" s="74">
        <v>21</v>
      </c>
      <c r="AN828" s="74">
        <v>21</v>
      </c>
      <c r="AO828">
        <v>21</v>
      </c>
      <c r="AP828">
        <v>21</v>
      </c>
      <c r="AQ828">
        <v>21</v>
      </c>
      <c r="AR828">
        <v>18</v>
      </c>
      <c r="AS828">
        <v>21</v>
      </c>
      <c r="AT828">
        <v>21</v>
      </c>
      <c r="AU828">
        <v>21</v>
      </c>
      <c r="AV828">
        <v>21</v>
      </c>
      <c r="AW828">
        <v>21</v>
      </c>
      <c r="AX828">
        <v>21</v>
      </c>
      <c r="AY828">
        <v>21</v>
      </c>
      <c r="AZ828">
        <v>18</v>
      </c>
    </row>
    <row r="829" spans="1:52" ht="16.5" x14ac:dyDescent="0.2">
      <c r="A829" s="74">
        <v>10825</v>
      </c>
      <c r="B829" s="74" t="s">
        <v>2944</v>
      </c>
      <c r="C829" s="74" t="s">
        <v>2108</v>
      </c>
      <c r="D829" s="74">
        <v>15</v>
      </c>
      <c r="E829" s="74">
        <v>15</v>
      </c>
      <c r="F829" s="74">
        <v>15</v>
      </c>
      <c r="G829" s="74">
        <v>15</v>
      </c>
      <c r="H829" s="74">
        <v>15</v>
      </c>
      <c r="I829" s="74">
        <v>15</v>
      </c>
      <c r="J829" s="74">
        <v>15</v>
      </c>
      <c r="K829" s="74">
        <v>15</v>
      </c>
      <c r="L829" s="74">
        <v>15</v>
      </c>
      <c r="M829" s="74">
        <v>15</v>
      </c>
      <c r="N829" s="74">
        <v>21</v>
      </c>
      <c r="O829" s="74">
        <v>21</v>
      </c>
      <c r="P829" s="74">
        <v>21</v>
      </c>
      <c r="Q829" s="74">
        <v>21</v>
      </c>
      <c r="R829" s="74">
        <v>21</v>
      </c>
      <c r="S829" s="74">
        <v>21</v>
      </c>
      <c r="T829" s="74">
        <v>21</v>
      </c>
      <c r="U829" s="74">
        <v>18</v>
      </c>
      <c r="V829" s="74">
        <v>21</v>
      </c>
      <c r="W829" s="74">
        <v>21</v>
      </c>
      <c r="X829" s="74">
        <v>21</v>
      </c>
      <c r="Y829" s="74">
        <v>21</v>
      </c>
      <c r="Z829" s="74">
        <v>21</v>
      </c>
      <c r="AA829" s="74">
        <v>18</v>
      </c>
      <c r="AB829" s="74">
        <v>18</v>
      </c>
      <c r="AC829" s="74">
        <v>21</v>
      </c>
      <c r="AD829" s="74">
        <v>21</v>
      </c>
      <c r="AE829" s="74">
        <v>21</v>
      </c>
      <c r="AF829" s="74">
        <v>21</v>
      </c>
      <c r="AG829" s="74">
        <v>21</v>
      </c>
      <c r="AH829" s="74">
        <v>18</v>
      </c>
      <c r="AI829" s="74">
        <v>21</v>
      </c>
      <c r="AJ829" s="74">
        <v>21</v>
      </c>
      <c r="AK829" s="74">
        <v>21</v>
      </c>
      <c r="AL829" s="74">
        <v>21</v>
      </c>
      <c r="AM829" s="74">
        <v>21</v>
      </c>
      <c r="AN829" s="74">
        <v>21</v>
      </c>
      <c r="AO829">
        <v>21</v>
      </c>
      <c r="AP829">
        <v>21</v>
      </c>
      <c r="AQ829">
        <v>21</v>
      </c>
      <c r="AR829">
        <v>18</v>
      </c>
      <c r="AS829">
        <v>21</v>
      </c>
      <c r="AT829">
        <v>21</v>
      </c>
      <c r="AU829">
        <v>21</v>
      </c>
      <c r="AV829">
        <v>21</v>
      </c>
      <c r="AW829">
        <v>21</v>
      </c>
      <c r="AX829">
        <v>21</v>
      </c>
      <c r="AY829">
        <v>21</v>
      </c>
      <c r="AZ829">
        <v>18</v>
      </c>
    </row>
    <row r="830" spans="1:52" ht="16.5" x14ac:dyDescent="0.2">
      <c r="A830" s="74">
        <v>10826</v>
      </c>
      <c r="B830" s="74" t="s">
        <v>2945</v>
      </c>
      <c r="C830" s="74" t="s">
        <v>3495</v>
      </c>
      <c r="D830" s="74">
        <v>15</v>
      </c>
      <c r="E830" s="74">
        <v>15</v>
      </c>
      <c r="F830" s="74">
        <v>15</v>
      </c>
      <c r="G830" s="74">
        <v>15</v>
      </c>
      <c r="H830" s="74">
        <v>15</v>
      </c>
      <c r="I830" s="74">
        <v>15</v>
      </c>
      <c r="J830" s="74">
        <v>15</v>
      </c>
      <c r="K830" s="74">
        <v>15</v>
      </c>
      <c r="L830" s="74">
        <v>15</v>
      </c>
      <c r="M830" s="74">
        <v>15</v>
      </c>
      <c r="N830" s="74">
        <v>21</v>
      </c>
      <c r="O830" s="74">
        <v>21</v>
      </c>
      <c r="P830" s="74">
        <v>21</v>
      </c>
      <c r="Q830" s="74">
        <v>21</v>
      </c>
      <c r="R830" s="74">
        <v>21</v>
      </c>
      <c r="S830" s="74">
        <v>21</v>
      </c>
      <c r="T830" s="74">
        <v>21</v>
      </c>
      <c r="U830" s="74">
        <v>18</v>
      </c>
      <c r="V830" s="74">
        <v>21</v>
      </c>
      <c r="W830" s="74">
        <v>21</v>
      </c>
      <c r="X830" s="74">
        <v>21</v>
      </c>
      <c r="Y830" s="74">
        <v>21</v>
      </c>
      <c r="Z830" s="74">
        <v>21</v>
      </c>
      <c r="AA830" s="74">
        <v>18</v>
      </c>
      <c r="AB830" s="74">
        <v>18</v>
      </c>
      <c r="AC830" s="74">
        <v>21</v>
      </c>
      <c r="AD830" s="74">
        <v>21</v>
      </c>
      <c r="AE830" s="74">
        <v>21</v>
      </c>
      <c r="AF830" s="74">
        <v>21</v>
      </c>
      <c r="AG830" s="74">
        <v>21</v>
      </c>
      <c r="AH830" s="74">
        <v>18</v>
      </c>
      <c r="AI830" s="74">
        <v>21</v>
      </c>
      <c r="AJ830" s="74">
        <v>21</v>
      </c>
      <c r="AK830" s="74">
        <v>21</v>
      </c>
      <c r="AL830" s="74">
        <v>21</v>
      </c>
      <c r="AM830" s="74">
        <v>21</v>
      </c>
      <c r="AN830" s="74">
        <v>21</v>
      </c>
      <c r="AO830">
        <v>21</v>
      </c>
      <c r="AP830">
        <v>21</v>
      </c>
      <c r="AQ830">
        <v>21</v>
      </c>
      <c r="AR830">
        <v>19</v>
      </c>
      <c r="AS830">
        <v>21</v>
      </c>
      <c r="AT830">
        <v>21</v>
      </c>
      <c r="AU830">
        <v>21</v>
      </c>
      <c r="AV830">
        <v>21</v>
      </c>
      <c r="AW830">
        <v>21</v>
      </c>
      <c r="AX830">
        <v>21</v>
      </c>
      <c r="AY830">
        <v>21</v>
      </c>
      <c r="AZ830">
        <v>19</v>
      </c>
    </row>
    <row r="831" spans="1:52" ht="16.5" x14ac:dyDescent="0.2">
      <c r="A831" s="74">
        <v>10827</v>
      </c>
      <c r="B831" s="74" t="s">
        <v>2946</v>
      </c>
      <c r="C831" s="74" t="s">
        <v>3495</v>
      </c>
      <c r="D831" s="74">
        <v>15</v>
      </c>
      <c r="E831" s="74">
        <v>15</v>
      </c>
      <c r="F831" s="74">
        <v>15</v>
      </c>
      <c r="G831" s="74">
        <v>15</v>
      </c>
      <c r="H831" s="74">
        <v>15</v>
      </c>
      <c r="I831" s="74">
        <v>15</v>
      </c>
      <c r="J831" s="74">
        <v>15</v>
      </c>
      <c r="K831" s="74">
        <v>15</v>
      </c>
      <c r="L831" s="74">
        <v>15</v>
      </c>
      <c r="M831" s="74">
        <v>15</v>
      </c>
      <c r="N831" s="74">
        <v>21</v>
      </c>
      <c r="O831" s="74">
        <v>21</v>
      </c>
      <c r="P831" s="74">
        <v>21</v>
      </c>
      <c r="Q831" s="74">
        <v>21</v>
      </c>
      <c r="R831" s="74">
        <v>21</v>
      </c>
      <c r="S831" s="74">
        <v>21</v>
      </c>
      <c r="T831" s="74">
        <v>21</v>
      </c>
      <c r="U831" s="74">
        <v>18</v>
      </c>
      <c r="V831" s="74">
        <v>21</v>
      </c>
      <c r="W831" s="74">
        <v>21</v>
      </c>
      <c r="X831" s="74">
        <v>21</v>
      </c>
      <c r="Y831" s="74">
        <v>21</v>
      </c>
      <c r="Z831" s="74">
        <v>21</v>
      </c>
      <c r="AA831" s="74">
        <v>18</v>
      </c>
      <c r="AB831" s="74">
        <v>18</v>
      </c>
      <c r="AC831" s="74">
        <v>21</v>
      </c>
      <c r="AD831" s="74">
        <v>21</v>
      </c>
      <c r="AE831" s="74">
        <v>21</v>
      </c>
      <c r="AF831" s="74">
        <v>21</v>
      </c>
      <c r="AG831" s="74">
        <v>21</v>
      </c>
      <c r="AH831" s="74">
        <v>18</v>
      </c>
      <c r="AI831" s="74">
        <v>21</v>
      </c>
      <c r="AJ831" s="74">
        <v>21</v>
      </c>
      <c r="AK831" s="74">
        <v>21</v>
      </c>
      <c r="AL831" s="74">
        <v>21</v>
      </c>
      <c r="AM831" s="74">
        <v>21</v>
      </c>
      <c r="AN831" s="74">
        <v>21</v>
      </c>
      <c r="AO831">
        <v>21</v>
      </c>
      <c r="AP831">
        <v>21</v>
      </c>
      <c r="AQ831">
        <v>21</v>
      </c>
      <c r="AR831">
        <v>20</v>
      </c>
      <c r="AS831">
        <v>21</v>
      </c>
      <c r="AT831">
        <v>21</v>
      </c>
      <c r="AU831">
        <v>21</v>
      </c>
      <c r="AV831">
        <v>21</v>
      </c>
      <c r="AW831">
        <v>21</v>
      </c>
      <c r="AX831">
        <v>21</v>
      </c>
      <c r="AY831">
        <v>21</v>
      </c>
      <c r="AZ831">
        <v>20</v>
      </c>
    </row>
    <row r="832" spans="1:52" ht="16.5" x14ac:dyDescent="0.2">
      <c r="A832" s="74">
        <v>10828</v>
      </c>
      <c r="B832" s="74" t="s">
        <v>2947</v>
      </c>
      <c r="C832" s="74" t="s">
        <v>3495</v>
      </c>
      <c r="D832" s="74">
        <v>15</v>
      </c>
      <c r="E832" s="74">
        <v>15</v>
      </c>
      <c r="F832" s="74">
        <v>15</v>
      </c>
      <c r="G832" s="74">
        <v>15</v>
      </c>
      <c r="H832" s="74">
        <v>15</v>
      </c>
      <c r="I832" s="74">
        <v>15</v>
      </c>
      <c r="J832" s="74">
        <v>15</v>
      </c>
      <c r="K832" s="74">
        <v>15</v>
      </c>
      <c r="L832" s="74">
        <v>15</v>
      </c>
      <c r="M832" s="74">
        <v>15</v>
      </c>
      <c r="N832" s="74">
        <v>21</v>
      </c>
      <c r="O832" s="74">
        <v>21</v>
      </c>
      <c r="P832" s="74">
        <v>21</v>
      </c>
      <c r="Q832" s="74">
        <v>21</v>
      </c>
      <c r="R832" s="74">
        <v>21</v>
      </c>
      <c r="S832" s="74">
        <v>21</v>
      </c>
      <c r="T832" s="74">
        <v>21</v>
      </c>
      <c r="U832" s="74">
        <v>18</v>
      </c>
      <c r="V832" s="74">
        <v>21</v>
      </c>
      <c r="W832" s="74">
        <v>21</v>
      </c>
      <c r="X832" s="74">
        <v>21</v>
      </c>
      <c r="Y832" s="74">
        <v>21</v>
      </c>
      <c r="Z832" s="74">
        <v>21</v>
      </c>
      <c r="AA832" s="74">
        <v>18</v>
      </c>
      <c r="AB832" s="74">
        <v>18</v>
      </c>
      <c r="AC832" s="74">
        <v>21</v>
      </c>
      <c r="AD832" s="74">
        <v>21</v>
      </c>
      <c r="AE832" s="74">
        <v>21</v>
      </c>
      <c r="AF832" s="74">
        <v>21</v>
      </c>
      <c r="AG832" s="74">
        <v>21</v>
      </c>
      <c r="AH832" s="74">
        <v>18</v>
      </c>
      <c r="AI832" s="74">
        <v>21</v>
      </c>
      <c r="AJ832" s="74">
        <v>21</v>
      </c>
      <c r="AK832" s="74">
        <v>21</v>
      </c>
      <c r="AL832" s="74">
        <v>21</v>
      </c>
      <c r="AM832" s="74">
        <v>21</v>
      </c>
      <c r="AN832" s="74">
        <v>21</v>
      </c>
      <c r="AO832">
        <v>21</v>
      </c>
      <c r="AP832">
        <v>21</v>
      </c>
      <c r="AQ832">
        <v>21</v>
      </c>
      <c r="AR832">
        <v>21</v>
      </c>
      <c r="AS832">
        <v>21</v>
      </c>
      <c r="AT832">
        <v>21</v>
      </c>
      <c r="AU832">
        <v>21</v>
      </c>
      <c r="AV832">
        <v>21</v>
      </c>
      <c r="AW832">
        <v>21</v>
      </c>
      <c r="AX832">
        <v>21</v>
      </c>
      <c r="AY832">
        <v>21</v>
      </c>
      <c r="AZ832">
        <v>21</v>
      </c>
    </row>
    <row r="833" spans="1:52" ht="16.5" x14ac:dyDescent="0.2">
      <c r="A833" s="74">
        <v>10829</v>
      </c>
      <c r="B833" s="74" t="s">
        <v>2948</v>
      </c>
      <c r="C833" s="74" t="s">
        <v>2108</v>
      </c>
      <c r="D833" s="74">
        <v>15</v>
      </c>
      <c r="E833" s="74">
        <v>15</v>
      </c>
      <c r="F833" s="74">
        <v>15</v>
      </c>
      <c r="G833" s="74">
        <v>15</v>
      </c>
      <c r="H833" s="74">
        <v>15</v>
      </c>
      <c r="I833" s="74">
        <v>15</v>
      </c>
      <c r="J833" s="74">
        <v>15</v>
      </c>
      <c r="K833" s="74">
        <v>15</v>
      </c>
      <c r="L833" s="74">
        <v>15</v>
      </c>
      <c r="M833" s="74">
        <v>15</v>
      </c>
      <c r="N833" s="74">
        <v>21</v>
      </c>
      <c r="O833" s="74">
        <v>21</v>
      </c>
      <c r="P833" s="74">
        <v>21</v>
      </c>
      <c r="Q833" s="74">
        <v>21</v>
      </c>
      <c r="R833" s="74">
        <v>21</v>
      </c>
      <c r="S833" s="74">
        <v>21</v>
      </c>
      <c r="T833" s="74">
        <v>21</v>
      </c>
      <c r="U833" s="74">
        <v>18</v>
      </c>
      <c r="V833" s="74">
        <v>21</v>
      </c>
      <c r="W833" s="74">
        <v>21</v>
      </c>
      <c r="X833" s="74">
        <v>21</v>
      </c>
      <c r="Y833" s="74">
        <v>21</v>
      </c>
      <c r="Z833" s="74">
        <v>21</v>
      </c>
      <c r="AA833" s="74">
        <v>18</v>
      </c>
      <c r="AB833" s="74">
        <v>19</v>
      </c>
      <c r="AC833" s="74">
        <v>21</v>
      </c>
      <c r="AD833" s="74">
        <v>21</v>
      </c>
      <c r="AE833" s="74">
        <v>21</v>
      </c>
      <c r="AF833" s="74">
        <v>21</v>
      </c>
      <c r="AG833" s="74">
        <v>21</v>
      </c>
      <c r="AH833" s="74">
        <v>19</v>
      </c>
      <c r="AI833" s="74">
        <v>21</v>
      </c>
      <c r="AJ833" s="74">
        <v>21</v>
      </c>
      <c r="AK833" s="74">
        <v>21</v>
      </c>
      <c r="AL833" s="74">
        <v>21</v>
      </c>
      <c r="AM833" s="74">
        <v>21</v>
      </c>
      <c r="AN833" s="74">
        <v>21</v>
      </c>
      <c r="AO833">
        <v>21</v>
      </c>
      <c r="AP833">
        <v>21</v>
      </c>
      <c r="AQ833">
        <v>21</v>
      </c>
      <c r="AR833">
        <v>21</v>
      </c>
      <c r="AS833">
        <v>21</v>
      </c>
      <c r="AT833">
        <v>21</v>
      </c>
      <c r="AU833">
        <v>21</v>
      </c>
      <c r="AV833">
        <v>21</v>
      </c>
      <c r="AW833">
        <v>21</v>
      </c>
      <c r="AX833">
        <v>21</v>
      </c>
      <c r="AY833">
        <v>21</v>
      </c>
      <c r="AZ833">
        <v>21</v>
      </c>
    </row>
    <row r="834" spans="1:52" ht="16.5" x14ac:dyDescent="0.2">
      <c r="A834" s="74">
        <v>10830</v>
      </c>
      <c r="B834" s="74" t="s">
        <v>2949</v>
      </c>
      <c r="C834" s="74" t="s">
        <v>2108</v>
      </c>
      <c r="D834" s="74">
        <v>15</v>
      </c>
      <c r="E834" s="74">
        <v>15</v>
      </c>
      <c r="F834" s="74">
        <v>15</v>
      </c>
      <c r="G834" s="74">
        <v>15</v>
      </c>
      <c r="H834" s="74">
        <v>15</v>
      </c>
      <c r="I834" s="74">
        <v>15</v>
      </c>
      <c r="J834" s="74">
        <v>15</v>
      </c>
      <c r="K834" s="74">
        <v>15</v>
      </c>
      <c r="L834" s="74">
        <v>15</v>
      </c>
      <c r="M834" s="74">
        <v>15</v>
      </c>
      <c r="N834" s="74">
        <v>21</v>
      </c>
      <c r="O834" s="74">
        <v>21</v>
      </c>
      <c r="P834" s="74">
        <v>21</v>
      </c>
      <c r="Q834" s="74">
        <v>21</v>
      </c>
      <c r="R834" s="74">
        <v>21</v>
      </c>
      <c r="S834" s="74">
        <v>21</v>
      </c>
      <c r="T834" s="74">
        <v>21</v>
      </c>
      <c r="U834" s="74">
        <v>18</v>
      </c>
      <c r="V834" s="74">
        <v>21</v>
      </c>
      <c r="W834" s="74">
        <v>21</v>
      </c>
      <c r="X834" s="74">
        <v>21</v>
      </c>
      <c r="Y834" s="74">
        <v>21</v>
      </c>
      <c r="Z834" s="74">
        <v>21</v>
      </c>
      <c r="AA834" s="74">
        <v>18</v>
      </c>
      <c r="AB834" s="74">
        <v>20</v>
      </c>
      <c r="AC834" s="74">
        <v>21</v>
      </c>
      <c r="AD834" s="74">
        <v>21</v>
      </c>
      <c r="AE834" s="74">
        <v>21</v>
      </c>
      <c r="AF834" s="74">
        <v>21</v>
      </c>
      <c r="AG834" s="74">
        <v>21</v>
      </c>
      <c r="AH834" s="74">
        <v>20</v>
      </c>
      <c r="AI834" s="74">
        <v>21</v>
      </c>
      <c r="AJ834" s="74">
        <v>21</v>
      </c>
      <c r="AK834" s="74">
        <v>21</v>
      </c>
      <c r="AL834" s="74">
        <v>21</v>
      </c>
      <c r="AM834" s="74">
        <v>21</v>
      </c>
      <c r="AN834" s="74">
        <v>21</v>
      </c>
      <c r="AO834">
        <v>21</v>
      </c>
      <c r="AP834">
        <v>21</v>
      </c>
      <c r="AQ834">
        <v>21</v>
      </c>
      <c r="AR834">
        <v>21</v>
      </c>
      <c r="AS834">
        <v>21</v>
      </c>
      <c r="AT834">
        <v>21</v>
      </c>
      <c r="AU834">
        <v>21</v>
      </c>
      <c r="AV834">
        <v>21</v>
      </c>
      <c r="AW834">
        <v>21</v>
      </c>
      <c r="AX834">
        <v>21</v>
      </c>
      <c r="AY834">
        <v>21</v>
      </c>
      <c r="AZ834">
        <v>21</v>
      </c>
    </row>
    <row r="835" spans="1:52" ht="16.5" x14ac:dyDescent="0.2">
      <c r="A835" s="74">
        <v>10831</v>
      </c>
      <c r="B835" s="74" t="s">
        <v>2950</v>
      </c>
      <c r="C835" s="74" t="s">
        <v>2108</v>
      </c>
      <c r="D835" s="74">
        <v>15</v>
      </c>
      <c r="E835" s="74">
        <v>15</v>
      </c>
      <c r="F835" s="74">
        <v>15</v>
      </c>
      <c r="G835" s="74">
        <v>15</v>
      </c>
      <c r="H835" s="74">
        <v>15</v>
      </c>
      <c r="I835" s="74">
        <v>15</v>
      </c>
      <c r="J835" s="74">
        <v>15</v>
      </c>
      <c r="K835" s="74">
        <v>15</v>
      </c>
      <c r="L835" s="74">
        <v>15</v>
      </c>
      <c r="M835" s="74">
        <v>15</v>
      </c>
      <c r="N835" s="74">
        <v>21</v>
      </c>
      <c r="O835" s="74">
        <v>21</v>
      </c>
      <c r="P835" s="74">
        <v>21</v>
      </c>
      <c r="Q835" s="74">
        <v>21</v>
      </c>
      <c r="R835" s="74">
        <v>21</v>
      </c>
      <c r="S835" s="74">
        <v>21</v>
      </c>
      <c r="T835" s="74">
        <v>21</v>
      </c>
      <c r="U835" s="74">
        <v>18</v>
      </c>
      <c r="V835" s="74">
        <v>21</v>
      </c>
      <c r="W835" s="74">
        <v>21</v>
      </c>
      <c r="X835" s="74">
        <v>21</v>
      </c>
      <c r="Y835" s="74">
        <v>21</v>
      </c>
      <c r="Z835" s="74">
        <v>21</v>
      </c>
      <c r="AA835" s="74">
        <v>18</v>
      </c>
      <c r="AB835" s="74">
        <v>21</v>
      </c>
      <c r="AC835" s="74">
        <v>21</v>
      </c>
      <c r="AD835" s="74">
        <v>21</v>
      </c>
      <c r="AE835" s="74">
        <v>21</v>
      </c>
      <c r="AF835" s="74">
        <v>21</v>
      </c>
      <c r="AG835" s="74">
        <v>21</v>
      </c>
      <c r="AH835" s="74">
        <v>21</v>
      </c>
      <c r="AI835" s="74">
        <v>21</v>
      </c>
      <c r="AJ835" s="74">
        <v>21</v>
      </c>
      <c r="AK835" s="74">
        <v>21</v>
      </c>
      <c r="AL835" s="74">
        <v>21</v>
      </c>
      <c r="AM835" s="74">
        <v>21</v>
      </c>
      <c r="AN835" s="74">
        <v>21</v>
      </c>
      <c r="AO835">
        <v>21</v>
      </c>
      <c r="AP835">
        <v>21</v>
      </c>
      <c r="AQ835">
        <v>21</v>
      </c>
      <c r="AR835">
        <v>21</v>
      </c>
      <c r="AS835">
        <v>21</v>
      </c>
      <c r="AT835">
        <v>21</v>
      </c>
      <c r="AU835">
        <v>21</v>
      </c>
      <c r="AV835">
        <v>21</v>
      </c>
      <c r="AW835">
        <v>21</v>
      </c>
      <c r="AX835">
        <v>21</v>
      </c>
      <c r="AY835">
        <v>21</v>
      </c>
      <c r="AZ835">
        <v>21</v>
      </c>
    </row>
    <row r="836" spans="1:52" ht="16.5" x14ac:dyDescent="0.2">
      <c r="A836" s="74">
        <v>10832</v>
      </c>
      <c r="B836" s="74" t="s">
        <v>2951</v>
      </c>
      <c r="C836" s="74" t="s">
        <v>3491</v>
      </c>
      <c r="D836" s="74">
        <v>15</v>
      </c>
      <c r="E836" s="74">
        <v>15</v>
      </c>
      <c r="F836" s="74">
        <v>15</v>
      </c>
      <c r="G836" s="74">
        <v>15</v>
      </c>
      <c r="H836" s="74">
        <v>15</v>
      </c>
      <c r="I836" s="74">
        <v>15</v>
      </c>
      <c r="J836" s="74">
        <v>15</v>
      </c>
      <c r="K836" s="74">
        <v>15</v>
      </c>
      <c r="L836" s="74">
        <v>15</v>
      </c>
      <c r="M836" s="74">
        <v>15</v>
      </c>
      <c r="N836" s="74">
        <v>21</v>
      </c>
      <c r="O836" s="74">
        <v>21</v>
      </c>
      <c r="P836" s="74">
        <v>21</v>
      </c>
      <c r="Q836" s="74">
        <v>21</v>
      </c>
      <c r="R836" s="74">
        <v>21</v>
      </c>
      <c r="S836" s="74">
        <v>21</v>
      </c>
      <c r="T836" s="74">
        <v>21</v>
      </c>
      <c r="U836" s="74">
        <v>19</v>
      </c>
      <c r="V836" s="74">
        <v>21</v>
      </c>
      <c r="W836" s="74">
        <v>21</v>
      </c>
      <c r="X836" s="74">
        <v>21</v>
      </c>
      <c r="Y836" s="74">
        <v>21</v>
      </c>
      <c r="Z836" s="74">
        <v>21</v>
      </c>
      <c r="AA836" s="74">
        <v>19</v>
      </c>
      <c r="AB836" s="74">
        <v>21</v>
      </c>
      <c r="AC836" s="74">
        <v>21</v>
      </c>
      <c r="AD836" s="74">
        <v>21</v>
      </c>
      <c r="AE836" s="74">
        <v>21</v>
      </c>
      <c r="AF836" s="74">
        <v>21</v>
      </c>
      <c r="AG836" s="74">
        <v>21</v>
      </c>
      <c r="AH836" s="74">
        <v>21</v>
      </c>
      <c r="AI836" s="74">
        <v>21</v>
      </c>
      <c r="AJ836" s="74">
        <v>21</v>
      </c>
      <c r="AK836" s="74">
        <v>21</v>
      </c>
      <c r="AL836" s="74">
        <v>21</v>
      </c>
      <c r="AM836" s="74">
        <v>21</v>
      </c>
      <c r="AN836" s="74">
        <v>21</v>
      </c>
      <c r="AO836">
        <v>21</v>
      </c>
      <c r="AP836">
        <v>21</v>
      </c>
      <c r="AQ836">
        <v>21</v>
      </c>
      <c r="AR836">
        <v>21</v>
      </c>
      <c r="AS836">
        <v>21</v>
      </c>
      <c r="AT836">
        <v>21</v>
      </c>
      <c r="AU836">
        <v>21</v>
      </c>
      <c r="AV836">
        <v>21</v>
      </c>
      <c r="AW836">
        <v>21</v>
      </c>
      <c r="AX836">
        <v>21</v>
      </c>
      <c r="AY836">
        <v>21</v>
      </c>
      <c r="AZ836">
        <v>21</v>
      </c>
    </row>
    <row r="837" spans="1:52" ht="16.5" x14ac:dyDescent="0.2">
      <c r="A837" s="74">
        <v>10833</v>
      </c>
      <c r="B837" s="74" t="s">
        <v>2952</v>
      </c>
      <c r="C837" s="74" t="s">
        <v>3491</v>
      </c>
      <c r="D837" s="74">
        <v>15</v>
      </c>
      <c r="E837" s="74">
        <v>15</v>
      </c>
      <c r="F837" s="74">
        <v>15</v>
      </c>
      <c r="G837" s="74">
        <v>15</v>
      </c>
      <c r="H837" s="74">
        <v>15</v>
      </c>
      <c r="I837" s="74">
        <v>15</v>
      </c>
      <c r="J837" s="74">
        <v>15</v>
      </c>
      <c r="K837" s="74">
        <v>15</v>
      </c>
      <c r="L837" s="74">
        <v>15</v>
      </c>
      <c r="M837" s="74">
        <v>15</v>
      </c>
      <c r="N837" s="74">
        <v>21</v>
      </c>
      <c r="O837" s="74">
        <v>21</v>
      </c>
      <c r="P837" s="74">
        <v>21</v>
      </c>
      <c r="Q837" s="74">
        <v>21</v>
      </c>
      <c r="R837" s="74">
        <v>21</v>
      </c>
      <c r="S837" s="74">
        <v>21</v>
      </c>
      <c r="T837" s="74">
        <v>21</v>
      </c>
      <c r="U837" s="74">
        <v>20</v>
      </c>
      <c r="V837" s="74">
        <v>21</v>
      </c>
      <c r="W837" s="74">
        <v>21</v>
      </c>
      <c r="X837" s="74">
        <v>21</v>
      </c>
      <c r="Y837" s="74">
        <v>21</v>
      </c>
      <c r="Z837" s="74">
        <v>21</v>
      </c>
      <c r="AA837" s="74">
        <v>20</v>
      </c>
      <c r="AB837" s="74">
        <v>21</v>
      </c>
      <c r="AC837" s="74">
        <v>21</v>
      </c>
      <c r="AD837" s="74">
        <v>21</v>
      </c>
      <c r="AE837" s="74">
        <v>21</v>
      </c>
      <c r="AF837" s="74">
        <v>21</v>
      </c>
      <c r="AG837" s="74">
        <v>21</v>
      </c>
      <c r="AH837" s="74">
        <v>21</v>
      </c>
      <c r="AI837" s="74">
        <v>21</v>
      </c>
      <c r="AJ837" s="74">
        <v>21</v>
      </c>
      <c r="AK837" s="74">
        <v>21</v>
      </c>
      <c r="AL837" s="74">
        <v>21</v>
      </c>
      <c r="AM837" s="74">
        <v>21</v>
      </c>
      <c r="AN837" s="74">
        <v>21</v>
      </c>
      <c r="AO837">
        <v>21</v>
      </c>
      <c r="AP837">
        <v>21</v>
      </c>
      <c r="AQ837">
        <v>21</v>
      </c>
      <c r="AR837">
        <v>21</v>
      </c>
      <c r="AS837">
        <v>21</v>
      </c>
      <c r="AT837">
        <v>21</v>
      </c>
      <c r="AU837">
        <v>21</v>
      </c>
      <c r="AV837">
        <v>21</v>
      </c>
      <c r="AW837">
        <v>21</v>
      </c>
      <c r="AX837">
        <v>21</v>
      </c>
      <c r="AY837">
        <v>21</v>
      </c>
      <c r="AZ837">
        <v>21</v>
      </c>
    </row>
    <row r="838" spans="1:52" ht="16.5" x14ac:dyDescent="0.2">
      <c r="A838" s="74">
        <v>10834</v>
      </c>
      <c r="B838" s="74" t="s">
        <v>2953</v>
      </c>
      <c r="C838" s="74" t="s">
        <v>3491</v>
      </c>
      <c r="D838" s="74">
        <v>15</v>
      </c>
      <c r="E838" s="74">
        <v>15</v>
      </c>
      <c r="F838" s="74">
        <v>15</v>
      </c>
      <c r="G838" s="74">
        <v>15</v>
      </c>
      <c r="H838" s="74">
        <v>15</v>
      </c>
      <c r="I838" s="74">
        <v>15</v>
      </c>
      <c r="J838" s="74">
        <v>15</v>
      </c>
      <c r="K838" s="74">
        <v>15</v>
      </c>
      <c r="L838" s="74">
        <v>15</v>
      </c>
      <c r="M838" s="74">
        <v>15</v>
      </c>
      <c r="N838" s="74">
        <v>21</v>
      </c>
      <c r="O838" s="74">
        <v>21</v>
      </c>
      <c r="P838" s="74">
        <v>21</v>
      </c>
      <c r="Q838" s="74">
        <v>21</v>
      </c>
      <c r="R838" s="74">
        <v>21</v>
      </c>
      <c r="S838" s="74">
        <v>21</v>
      </c>
      <c r="T838" s="74">
        <v>21</v>
      </c>
      <c r="U838" s="74">
        <v>21</v>
      </c>
      <c r="V838" s="74">
        <v>21</v>
      </c>
      <c r="W838" s="74">
        <v>21</v>
      </c>
      <c r="X838" s="74">
        <v>21</v>
      </c>
      <c r="Y838" s="74">
        <v>21</v>
      </c>
      <c r="Z838" s="74">
        <v>21</v>
      </c>
      <c r="AA838" s="74">
        <v>21</v>
      </c>
      <c r="AB838" s="74">
        <v>21</v>
      </c>
      <c r="AC838" s="74">
        <v>21</v>
      </c>
      <c r="AD838" s="74">
        <v>21</v>
      </c>
      <c r="AE838" s="74">
        <v>21</v>
      </c>
      <c r="AF838" s="74">
        <v>21</v>
      </c>
      <c r="AG838" s="74">
        <v>21</v>
      </c>
      <c r="AH838" s="74">
        <v>21</v>
      </c>
      <c r="AI838" s="74">
        <v>21</v>
      </c>
      <c r="AJ838" s="74">
        <v>21</v>
      </c>
      <c r="AK838" s="74">
        <v>21</v>
      </c>
      <c r="AL838" s="74">
        <v>21</v>
      </c>
      <c r="AM838" s="74">
        <v>21</v>
      </c>
      <c r="AN838" s="74">
        <v>21</v>
      </c>
      <c r="AO838">
        <v>21</v>
      </c>
      <c r="AP838">
        <v>21</v>
      </c>
      <c r="AQ838">
        <v>21</v>
      </c>
      <c r="AR838">
        <v>21</v>
      </c>
      <c r="AS838">
        <v>21</v>
      </c>
      <c r="AT838">
        <v>21</v>
      </c>
      <c r="AU838">
        <v>21</v>
      </c>
      <c r="AV838">
        <v>21</v>
      </c>
      <c r="AW838">
        <v>21</v>
      </c>
      <c r="AX838">
        <v>21</v>
      </c>
      <c r="AY838">
        <v>21</v>
      </c>
      <c r="AZ838">
        <v>21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H17" sqref="H17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48" customWidth="1"/>
    <col min="6" max="6" width="13.5" style="48" customWidth="1"/>
    <col min="7" max="7" width="15.375" style="48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857</v>
      </c>
      <c r="F1" s="4" t="s">
        <v>860</v>
      </c>
      <c r="G1" s="4" t="s">
        <v>858</v>
      </c>
      <c r="H1" s="5" t="s">
        <v>145</v>
      </c>
      <c r="I1" s="5" t="s">
        <v>146</v>
      </c>
    </row>
    <row r="2" spans="1:9" x14ac:dyDescent="0.2">
      <c r="A2" t="s">
        <v>88</v>
      </c>
      <c r="B2" t="s">
        <v>88</v>
      </c>
      <c r="C2" t="s">
        <v>88</v>
      </c>
      <c r="D2" t="s">
        <v>175</v>
      </c>
      <c r="E2" s="48" t="s">
        <v>859</v>
      </c>
      <c r="F2" s="48" t="s">
        <v>859</v>
      </c>
      <c r="G2" s="48" t="s">
        <v>859</v>
      </c>
      <c r="H2" t="s">
        <v>82</v>
      </c>
      <c r="I2" t="s">
        <v>176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861</v>
      </c>
      <c r="F3" s="1" t="s">
        <v>862</v>
      </c>
      <c r="G3" s="1" t="s">
        <v>863</v>
      </c>
      <c r="H3" s="1" t="s">
        <v>83</v>
      </c>
      <c r="I3" s="1" t="s">
        <v>147</v>
      </c>
    </row>
    <row r="4" spans="1:9" ht="16.5" x14ac:dyDescent="0.2">
      <c r="A4" s="12">
        <v>10101</v>
      </c>
      <c r="B4" s="12">
        <v>10101</v>
      </c>
      <c r="C4" s="12">
        <v>1</v>
      </c>
      <c r="D4" s="6"/>
      <c r="E4" s="6"/>
      <c r="F4" s="6"/>
      <c r="G4" s="6"/>
      <c r="H4" s="13" t="s">
        <v>1056</v>
      </c>
      <c r="I4" s="12"/>
    </row>
    <row r="5" spans="1:9" ht="16.5" x14ac:dyDescent="0.2">
      <c r="A5" s="60">
        <v>10102</v>
      </c>
      <c r="B5" s="60">
        <v>10102</v>
      </c>
      <c r="C5" s="12">
        <v>1</v>
      </c>
      <c r="D5" s="6"/>
      <c r="E5" s="6"/>
      <c r="F5" s="6"/>
      <c r="G5" s="6"/>
      <c r="H5" s="13" t="s">
        <v>1057</v>
      </c>
      <c r="I5" s="12"/>
    </row>
    <row r="6" spans="1:9" ht="16.5" x14ac:dyDescent="0.2">
      <c r="A6" s="60">
        <v>10103</v>
      </c>
      <c r="B6" s="60">
        <v>10103</v>
      </c>
      <c r="C6" s="12">
        <v>1</v>
      </c>
      <c r="D6" s="6"/>
      <c r="E6" s="6"/>
      <c r="F6" s="6"/>
      <c r="G6" s="6"/>
      <c r="H6" s="13" t="s">
        <v>1058</v>
      </c>
      <c r="I6" s="12"/>
    </row>
    <row r="7" spans="1:9" ht="16.5" x14ac:dyDescent="0.2">
      <c r="A7" s="60">
        <v>10104</v>
      </c>
      <c r="B7" s="60">
        <v>10104</v>
      </c>
      <c r="C7" s="12">
        <v>1</v>
      </c>
      <c r="D7" s="6"/>
      <c r="E7" s="6"/>
      <c r="F7" s="6"/>
      <c r="G7" s="6"/>
      <c r="H7" s="13" t="s">
        <v>1059</v>
      </c>
      <c r="I7" s="12"/>
    </row>
    <row r="8" spans="1:9" ht="16.5" x14ac:dyDescent="0.2">
      <c r="A8" s="60">
        <v>10105</v>
      </c>
      <c r="B8" s="60">
        <v>10105</v>
      </c>
      <c r="C8" s="12">
        <v>1</v>
      </c>
      <c r="D8" s="6"/>
      <c r="E8" s="6"/>
      <c r="F8" s="6"/>
      <c r="G8" s="6"/>
      <c r="H8" s="13" t="s">
        <v>1060</v>
      </c>
      <c r="I8" s="12"/>
    </row>
    <row r="9" spans="1:9" ht="16.5" x14ac:dyDescent="0.2">
      <c r="A9" s="60">
        <v>10106</v>
      </c>
      <c r="B9" s="60">
        <v>10106</v>
      </c>
      <c r="C9" s="12">
        <v>1</v>
      </c>
      <c r="D9" s="6"/>
      <c r="E9" s="6"/>
      <c r="F9" s="6"/>
      <c r="G9" s="6"/>
      <c r="H9" s="13" t="s">
        <v>1061</v>
      </c>
      <c r="I9" s="12"/>
    </row>
    <row r="10" spans="1:9" s="48" customFormat="1" ht="16.5" x14ac:dyDescent="0.2">
      <c r="A10" s="60">
        <v>10107</v>
      </c>
      <c r="B10" s="60">
        <v>10107</v>
      </c>
      <c r="C10" s="54">
        <v>1</v>
      </c>
      <c r="D10" s="6"/>
      <c r="E10" s="6"/>
      <c r="F10" s="6"/>
      <c r="G10" s="6"/>
      <c r="H10" s="45" t="s">
        <v>1062</v>
      </c>
      <c r="I10" s="54"/>
    </row>
    <row r="11" spans="1:9" ht="16.5" x14ac:dyDescent="0.2">
      <c r="A11" s="60">
        <v>10108</v>
      </c>
      <c r="B11" s="60">
        <v>10108</v>
      </c>
      <c r="C11" s="21">
        <v>1</v>
      </c>
      <c r="D11" s="6"/>
      <c r="E11" s="6"/>
      <c r="F11" s="6"/>
      <c r="G11" s="6"/>
      <c r="H11" s="22" t="s">
        <v>1063</v>
      </c>
      <c r="I11" s="21"/>
    </row>
    <row r="12" spans="1:9" ht="16.5" x14ac:dyDescent="0.2">
      <c r="A12" s="60">
        <v>10109</v>
      </c>
      <c r="B12" s="60">
        <v>10109</v>
      </c>
      <c r="C12" s="21">
        <v>1</v>
      </c>
      <c r="D12" s="6"/>
      <c r="E12" s="6"/>
      <c r="F12" s="6"/>
      <c r="G12" s="6"/>
      <c r="H12" s="22" t="s">
        <v>1064</v>
      </c>
      <c r="I12" s="21"/>
    </row>
    <row r="13" spans="1:9" s="48" customFormat="1" ht="16.5" x14ac:dyDescent="0.2">
      <c r="A13" s="97">
        <v>10110</v>
      </c>
      <c r="B13" s="97">
        <v>10110</v>
      </c>
      <c r="C13" s="97">
        <v>1</v>
      </c>
      <c r="D13" s="6"/>
      <c r="E13" s="6"/>
      <c r="F13" s="6"/>
      <c r="G13" s="6"/>
      <c r="H13" s="45" t="s">
        <v>3579</v>
      </c>
      <c r="I13" s="97"/>
    </row>
    <row r="14" spans="1:9" ht="16.5" x14ac:dyDescent="0.2">
      <c r="A14" s="60">
        <v>10201</v>
      </c>
      <c r="B14" s="60">
        <v>10201</v>
      </c>
      <c r="C14" s="21">
        <v>1</v>
      </c>
      <c r="D14" s="6"/>
      <c r="E14" s="6"/>
      <c r="F14" s="6"/>
      <c r="G14" s="6"/>
      <c r="H14" s="22" t="s">
        <v>1065</v>
      </c>
      <c r="I14" s="21"/>
    </row>
    <row r="15" spans="1:9" ht="16.5" x14ac:dyDescent="0.2">
      <c r="A15" s="60">
        <v>10202</v>
      </c>
      <c r="B15" s="60">
        <v>10202</v>
      </c>
      <c r="C15" s="21">
        <v>1</v>
      </c>
      <c r="D15" s="6"/>
      <c r="E15" s="6"/>
      <c r="F15" s="6"/>
      <c r="G15" s="6"/>
      <c r="H15" s="22" t="s">
        <v>1066</v>
      </c>
      <c r="I15" s="21"/>
    </row>
    <row r="16" spans="1:9" ht="16.5" x14ac:dyDescent="0.2">
      <c r="A16" s="60">
        <v>10203</v>
      </c>
      <c r="B16" s="60">
        <v>10203</v>
      </c>
      <c r="C16" s="21">
        <v>1</v>
      </c>
      <c r="D16" s="6"/>
      <c r="E16" s="6"/>
      <c r="F16" s="6"/>
      <c r="G16" s="6"/>
      <c r="H16" s="22" t="s">
        <v>1067</v>
      </c>
      <c r="I16" s="21"/>
    </row>
    <row r="17" spans="1:9" ht="16.5" x14ac:dyDescent="0.2">
      <c r="A17" s="60">
        <v>10204</v>
      </c>
      <c r="B17" s="60">
        <v>10204</v>
      </c>
      <c r="C17" s="21">
        <v>1</v>
      </c>
      <c r="D17" s="6"/>
      <c r="E17" s="6"/>
      <c r="F17" s="6"/>
      <c r="G17" s="6"/>
      <c r="H17" s="22" t="s">
        <v>1068</v>
      </c>
      <c r="I17" s="21"/>
    </row>
    <row r="18" spans="1:9" ht="16.5" x14ac:dyDescent="0.2">
      <c r="A18" s="60">
        <v>10205</v>
      </c>
      <c r="B18" s="60">
        <v>10205</v>
      </c>
      <c r="C18" s="21">
        <v>1</v>
      </c>
      <c r="D18" s="6"/>
      <c r="E18" s="6"/>
      <c r="F18" s="6"/>
      <c r="G18" s="6"/>
      <c r="H18" s="22" t="s">
        <v>1069</v>
      </c>
      <c r="I18" s="21"/>
    </row>
    <row r="19" spans="1:9" ht="16.5" x14ac:dyDescent="0.2">
      <c r="A19" s="60">
        <v>10206</v>
      </c>
      <c r="B19" s="60">
        <v>10206</v>
      </c>
      <c r="C19" s="21">
        <v>1</v>
      </c>
      <c r="D19" s="6"/>
      <c r="E19" s="6"/>
      <c r="F19" s="6"/>
      <c r="G19" s="6"/>
      <c r="H19" s="22" t="s">
        <v>1070</v>
      </c>
      <c r="I19" s="21"/>
    </row>
    <row r="20" spans="1:9" ht="16.5" x14ac:dyDescent="0.2">
      <c r="A20" s="60">
        <v>10207</v>
      </c>
      <c r="B20" s="60">
        <v>10207</v>
      </c>
      <c r="C20" s="21">
        <v>1</v>
      </c>
      <c r="D20" s="6"/>
      <c r="E20" s="6"/>
      <c r="F20" s="6"/>
      <c r="G20" s="6"/>
      <c r="H20" s="22" t="s">
        <v>1071</v>
      </c>
      <c r="I20" s="21"/>
    </row>
    <row r="21" spans="1:9" ht="16.5" x14ac:dyDescent="0.2">
      <c r="A21" s="60">
        <v>10208</v>
      </c>
      <c r="B21" s="60">
        <v>10208</v>
      </c>
      <c r="C21" s="60">
        <v>1</v>
      </c>
      <c r="D21" s="6"/>
      <c r="E21" s="6"/>
      <c r="F21" s="6"/>
      <c r="G21" s="6"/>
      <c r="H21" s="22" t="s">
        <v>1072</v>
      </c>
      <c r="I21" s="21"/>
    </row>
    <row r="22" spans="1:9" ht="16.5" x14ac:dyDescent="0.2">
      <c r="A22" s="60">
        <v>10209</v>
      </c>
      <c r="B22" s="60">
        <v>10209</v>
      </c>
      <c r="C22" s="60">
        <v>1</v>
      </c>
      <c r="D22" s="6"/>
      <c r="E22" s="6"/>
      <c r="F22" s="6"/>
      <c r="G22" s="6"/>
      <c r="H22" s="22" t="s">
        <v>1073</v>
      </c>
      <c r="I22" s="21"/>
    </row>
    <row r="23" spans="1:9" ht="16.5" x14ac:dyDescent="0.2">
      <c r="A23" s="60">
        <v>10301</v>
      </c>
      <c r="B23" s="60">
        <v>10301</v>
      </c>
      <c r="C23" s="60">
        <v>10001</v>
      </c>
      <c r="D23" s="6"/>
      <c r="E23" s="6"/>
      <c r="F23" s="6"/>
      <c r="G23" s="6"/>
      <c r="H23" s="22" t="s">
        <v>1074</v>
      </c>
      <c r="I23" s="21"/>
    </row>
    <row r="24" spans="1:9" ht="16.5" x14ac:dyDescent="0.2">
      <c r="A24" s="60">
        <v>10302</v>
      </c>
      <c r="B24" s="60">
        <v>10302</v>
      </c>
      <c r="C24" s="74">
        <v>10001</v>
      </c>
      <c r="D24" s="6"/>
      <c r="E24" s="6"/>
      <c r="F24" s="6"/>
      <c r="G24" s="6"/>
      <c r="H24" s="22" t="s">
        <v>1075</v>
      </c>
      <c r="I24" s="21"/>
    </row>
    <row r="25" spans="1:9" ht="16.5" x14ac:dyDescent="0.2">
      <c r="A25" s="60">
        <v>10303</v>
      </c>
      <c r="B25" s="60">
        <v>10303</v>
      </c>
      <c r="C25" s="74">
        <v>10001</v>
      </c>
      <c r="D25" s="6"/>
      <c r="E25" s="6"/>
      <c r="F25" s="6"/>
      <c r="G25" s="6"/>
      <c r="H25" s="22" t="s">
        <v>1076</v>
      </c>
      <c r="I25" s="21"/>
    </row>
    <row r="26" spans="1:9" ht="16.5" x14ac:dyDescent="0.2">
      <c r="A26" s="60">
        <v>10304</v>
      </c>
      <c r="B26" s="60">
        <v>10304</v>
      </c>
      <c r="C26" s="74">
        <v>10002</v>
      </c>
      <c r="D26" s="6"/>
      <c r="E26" s="6"/>
      <c r="F26" s="6"/>
      <c r="G26" s="6"/>
      <c r="H26" s="22" t="s">
        <v>1077</v>
      </c>
      <c r="I26" s="21"/>
    </row>
    <row r="27" spans="1:9" ht="16.5" x14ac:dyDescent="0.2">
      <c r="A27" s="60">
        <v>10305</v>
      </c>
      <c r="B27" s="60">
        <v>10305</v>
      </c>
      <c r="C27" s="74">
        <v>10002</v>
      </c>
      <c r="D27" s="6"/>
      <c r="E27" s="6"/>
      <c r="F27" s="6"/>
      <c r="G27" s="6"/>
      <c r="H27" s="22" t="s">
        <v>1078</v>
      </c>
      <c r="I27" s="21"/>
    </row>
    <row r="28" spans="1:9" ht="16.5" x14ac:dyDescent="0.2">
      <c r="A28" s="60">
        <v>10306</v>
      </c>
      <c r="B28" s="60">
        <v>10306</v>
      </c>
      <c r="C28" s="74">
        <v>10002</v>
      </c>
      <c r="D28" s="6"/>
      <c r="E28" s="6"/>
      <c r="F28" s="6"/>
      <c r="G28" s="6"/>
      <c r="H28" s="22" t="s">
        <v>1079</v>
      </c>
      <c r="I28" s="21"/>
    </row>
    <row r="29" spans="1:9" ht="16.5" x14ac:dyDescent="0.2">
      <c r="A29" s="60">
        <v>10307</v>
      </c>
      <c r="B29" s="60">
        <v>10307</v>
      </c>
      <c r="C29" s="74">
        <v>10002</v>
      </c>
      <c r="D29" s="6"/>
      <c r="E29" s="6"/>
      <c r="F29" s="6"/>
      <c r="G29" s="6"/>
      <c r="H29" s="22" t="s">
        <v>1080</v>
      </c>
      <c r="I29" s="21"/>
    </row>
    <row r="30" spans="1:9" ht="16.5" x14ac:dyDescent="0.2">
      <c r="A30" s="60">
        <v>10308</v>
      </c>
      <c r="B30" s="60">
        <v>10308</v>
      </c>
      <c r="C30" s="74">
        <v>10002</v>
      </c>
      <c r="D30" s="6"/>
      <c r="E30" s="6"/>
      <c r="F30" s="6"/>
      <c r="G30" s="6"/>
      <c r="H30" s="22" t="s">
        <v>1081</v>
      </c>
      <c r="I30" s="21"/>
    </row>
    <row r="31" spans="1:9" ht="16.5" x14ac:dyDescent="0.2">
      <c r="A31" s="60">
        <v>10309</v>
      </c>
      <c r="B31" s="60">
        <v>10309</v>
      </c>
      <c r="C31" s="74">
        <v>10002</v>
      </c>
      <c r="D31" s="6"/>
      <c r="E31" s="6"/>
      <c r="F31" s="6"/>
      <c r="G31" s="6"/>
      <c r="H31" s="22" t="s">
        <v>1082</v>
      </c>
      <c r="I31" s="21"/>
    </row>
    <row r="32" spans="1:9" ht="16.5" x14ac:dyDescent="0.2">
      <c r="A32" s="60">
        <v>10401</v>
      </c>
      <c r="B32" s="60">
        <v>10401</v>
      </c>
      <c r="C32" s="74">
        <v>10003</v>
      </c>
      <c r="D32" s="6"/>
      <c r="E32" s="6"/>
      <c r="F32" s="6"/>
      <c r="G32" s="6"/>
      <c r="H32" s="22" t="s">
        <v>1083</v>
      </c>
      <c r="I32" s="21"/>
    </row>
    <row r="33" spans="1:9" ht="16.5" x14ac:dyDescent="0.2">
      <c r="A33" s="60">
        <v>10402</v>
      </c>
      <c r="B33" s="60">
        <v>10402</v>
      </c>
      <c r="C33" s="74">
        <v>10003</v>
      </c>
      <c r="D33" s="6"/>
      <c r="E33" s="6"/>
      <c r="F33" s="6"/>
      <c r="G33" s="6"/>
      <c r="H33" s="22" t="s">
        <v>1084</v>
      </c>
      <c r="I33" s="21"/>
    </row>
    <row r="34" spans="1:9" ht="16.5" x14ac:dyDescent="0.2">
      <c r="A34" s="60">
        <v>10403</v>
      </c>
      <c r="B34" s="60">
        <v>10403</v>
      </c>
      <c r="C34" s="74">
        <v>10003</v>
      </c>
      <c r="D34" s="6"/>
      <c r="E34" s="6"/>
      <c r="F34" s="6"/>
      <c r="G34" s="6"/>
      <c r="H34" s="22" t="s">
        <v>1085</v>
      </c>
      <c r="I34" s="21"/>
    </row>
    <row r="35" spans="1:9" ht="16.5" x14ac:dyDescent="0.2">
      <c r="A35" s="60">
        <v>10404</v>
      </c>
      <c r="B35" s="60">
        <v>10404</v>
      </c>
      <c r="C35" s="74">
        <v>10004</v>
      </c>
      <c r="D35" s="6"/>
      <c r="E35" s="6"/>
      <c r="F35" s="6"/>
      <c r="G35" s="6"/>
      <c r="H35" s="22" t="s">
        <v>1086</v>
      </c>
      <c r="I35" s="21"/>
    </row>
    <row r="36" spans="1:9" ht="16.5" x14ac:dyDescent="0.2">
      <c r="A36" s="60">
        <v>10405</v>
      </c>
      <c r="B36" s="60">
        <v>10405</v>
      </c>
      <c r="C36" s="74">
        <v>10004</v>
      </c>
      <c r="D36" s="6"/>
      <c r="E36" s="6"/>
      <c r="F36" s="6"/>
      <c r="G36" s="6"/>
      <c r="H36" s="22" t="s">
        <v>1087</v>
      </c>
      <c r="I36" s="21"/>
    </row>
    <row r="37" spans="1:9" ht="16.5" x14ac:dyDescent="0.2">
      <c r="A37" s="60">
        <v>10406</v>
      </c>
      <c r="B37" s="60">
        <v>10406</v>
      </c>
      <c r="C37" s="74">
        <v>10004</v>
      </c>
      <c r="D37" s="6"/>
      <c r="E37" s="6"/>
      <c r="F37" s="6"/>
      <c r="G37" s="6"/>
      <c r="H37" s="22" t="s">
        <v>1088</v>
      </c>
      <c r="I37" s="21"/>
    </row>
    <row r="38" spans="1:9" ht="16.5" x14ac:dyDescent="0.2">
      <c r="A38" s="60">
        <v>10407</v>
      </c>
      <c r="B38" s="60">
        <v>10407</v>
      </c>
      <c r="C38" s="74">
        <v>10004</v>
      </c>
      <c r="D38" s="6"/>
      <c r="E38" s="6"/>
      <c r="F38" s="6"/>
      <c r="G38" s="6"/>
      <c r="H38" s="22" t="s">
        <v>1089</v>
      </c>
      <c r="I38" s="21"/>
    </row>
    <row r="39" spans="1:9" ht="16.5" x14ac:dyDescent="0.2">
      <c r="A39" s="60">
        <v>10408</v>
      </c>
      <c r="B39" s="60">
        <v>10408</v>
      </c>
      <c r="C39" s="74">
        <v>10004</v>
      </c>
      <c r="D39" s="6"/>
      <c r="E39" s="6"/>
      <c r="F39" s="6"/>
      <c r="G39" s="6"/>
      <c r="H39" s="22" t="s">
        <v>1090</v>
      </c>
      <c r="I39" s="21"/>
    </row>
    <row r="40" spans="1:9" ht="16.5" x14ac:dyDescent="0.2">
      <c r="A40" s="60">
        <v>10409</v>
      </c>
      <c r="B40" s="60">
        <v>10409</v>
      </c>
      <c r="C40" s="74">
        <v>10004</v>
      </c>
      <c r="D40" s="6"/>
      <c r="E40" s="6"/>
      <c r="F40" s="6"/>
      <c r="G40" s="6"/>
      <c r="H40" s="22" t="s">
        <v>1091</v>
      </c>
      <c r="I40" s="21"/>
    </row>
    <row r="41" spans="1:9" ht="16.5" x14ac:dyDescent="0.2">
      <c r="A41" s="60">
        <v>10501</v>
      </c>
      <c r="B41" s="60">
        <v>10501</v>
      </c>
      <c r="C41" s="74">
        <v>10005</v>
      </c>
      <c r="D41" s="6"/>
      <c r="E41" s="6"/>
      <c r="F41" s="6"/>
      <c r="G41" s="6"/>
      <c r="H41" s="22" t="s">
        <v>1092</v>
      </c>
      <c r="I41" s="21"/>
    </row>
    <row r="42" spans="1:9" ht="16.5" x14ac:dyDescent="0.2">
      <c r="A42" s="60">
        <v>10502</v>
      </c>
      <c r="B42" s="60">
        <v>10502</v>
      </c>
      <c r="C42" s="74">
        <v>10006</v>
      </c>
      <c r="D42" s="6"/>
      <c r="E42" s="6"/>
      <c r="F42" s="6"/>
      <c r="G42" s="6"/>
      <c r="H42" s="22" t="s">
        <v>1093</v>
      </c>
      <c r="I42" s="21"/>
    </row>
    <row r="43" spans="1:9" ht="16.5" x14ac:dyDescent="0.2">
      <c r="A43" s="60">
        <v>10503</v>
      </c>
      <c r="B43" s="60">
        <v>10503</v>
      </c>
      <c r="C43" s="74">
        <v>10007</v>
      </c>
      <c r="D43" s="6"/>
      <c r="E43" s="6"/>
      <c r="F43" s="6"/>
      <c r="G43" s="6"/>
      <c r="H43" s="22" t="s">
        <v>1094</v>
      </c>
      <c r="I43" s="21"/>
    </row>
    <row r="44" spans="1:9" ht="16.5" x14ac:dyDescent="0.2">
      <c r="A44" s="60">
        <v>10504</v>
      </c>
      <c r="B44" s="60">
        <v>10504</v>
      </c>
      <c r="C44" s="74">
        <v>10008</v>
      </c>
      <c r="D44" s="6"/>
      <c r="E44" s="6"/>
      <c r="F44" s="6"/>
      <c r="G44" s="6"/>
      <c r="H44" s="22" t="s">
        <v>1095</v>
      </c>
      <c r="I44" s="21"/>
    </row>
    <row r="45" spans="1:9" ht="16.5" x14ac:dyDescent="0.2">
      <c r="A45" s="60">
        <v>10505</v>
      </c>
      <c r="B45" s="60">
        <v>10505</v>
      </c>
      <c r="C45" s="74">
        <v>10009</v>
      </c>
      <c r="D45" s="6"/>
      <c r="E45" s="6"/>
      <c r="F45" s="6"/>
      <c r="G45" s="6"/>
      <c r="H45" s="22" t="s">
        <v>1096</v>
      </c>
      <c r="I45" s="21"/>
    </row>
    <row r="46" spans="1:9" ht="16.5" x14ac:dyDescent="0.2">
      <c r="A46" s="60">
        <v>10506</v>
      </c>
      <c r="B46" s="60">
        <v>10506</v>
      </c>
      <c r="C46" s="74">
        <v>10009</v>
      </c>
      <c r="D46" s="6"/>
      <c r="E46" s="6"/>
      <c r="F46" s="6"/>
      <c r="G46" s="6"/>
      <c r="H46" s="22" t="s">
        <v>1097</v>
      </c>
      <c r="I46" s="21"/>
    </row>
    <row r="47" spans="1:9" ht="16.5" x14ac:dyDescent="0.2">
      <c r="A47" s="60">
        <v>10507</v>
      </c>
      <c r="B47" s="60">
        <v>10507</v>
      </c>
      <c r="C47" s="74">
        <v>10010</v>
      </c>
      <c r="D47" s="6"/>
      <c r="E47" s="6"/>
      <c r="F47" s="6"/>
      <c r="G47" s="6"/>
      <c r="H47" s="22" t="s">
        <v>1098</v>
      </c>
      <c r="I47" s="21"/>
    </row>
    <row r="48" spans="1:9" ht="16.5" x14ac:dyDescent="0.2">
      <c r="A48" s="60">
        <v>10508</v>
      </c>
      <c r="B48" s="60">
        <v>10508</v>
      </c>
      <c r="C48" s="74">
        <v>10010</v>
      </c>
      <c r="D48" s="6"/>
      <c r="E48" s="6"/>
      <c r="F48" s="6"/>
      <c r="G48" s="6"/>
      <c r="H48" s="22" t="s">
        <v>1099</v>
      </c>
      <c r="I48" s="21"/>
    </row>
    <row r="49" spans="1:11" ht="16.5" x14ac:dyDescent="0.2">
      <c r="A49" s="60">
        <v>10509</v>
      </c>
      <c r="B49" s="60">
        <v>10509</v>
      </c>
      <c r="C49" s="74">
        <v>10011</v>
      </c>
      <c r="D49" s="6"/>
      <c r="E49" s="6"/>
      <c r="F49" s="6"/>
      <c r="G49" s="6"/>
      <c r="H49" s="22" t="s">
        <v>1100</v>
      </c>
      <c r="I49" s="21"/>
    </row>
    <row r="50" spans="1:11" ht="16.5" x14ac:dyDescent="0.2">
      <c r="A50" s="60">
        <v>10510</v>
      </c>
      <c r="B50" s="60">
        <v>10510</v>
      </c>
      <c r="C50" s="74">
        <v>10011</v>
      </c>
      <c r="D50" s="6"/>
      <c r="E50" s="6"/>
      <c r="F50" s="6"/>
      <c r="G50" s="6"/>
      <c r="H50" s="22" t="s">
        <v>1101</v>
      </c>
      <c r="I50" s="21"/>
    </row>
    <row r="51" spans="1:11" ht="16.5" x14ac:dyDescent="0.2">
      <c r="A51" s="60">
        <v>10511</v>
      </c>
      <c r="B51" s="60">
        <v>10511</v>
      </c>
      <c r="C51" s="74">
        <v>10012</v>
      </c>
      <c r="D51" s="6"/>
      <c r="E51" s="6"/>
      <c r="F51" s="6"/>
      <c r="G51" s="6"/>
      <c r="H51" s="22" t="s">
        <v>1102</v>
      </c>
      <c r="I51" s="21"/>
    </row>
    <row r="52" spans="1:11" ht="16.5" x14ac:dyDescent="0.2">
      <c r="A52" s="60">
        <v>10512</v>
      </c>
      <c r="B52" s="60">
        <v>10512</v>
      </c>
      <c r="C52" s="74">
        <v>10012</v>
      </c>
      <c r="D52" s="6"/>
      <c r="E52" s="6"/>
      <c r="F52" s="6"/>
      <c r="G52" s="6"/>
      <c r="H52" s="22" t="s">
        <v>1103</v>
      </c>
      <c r="I52" s="21"/>
    </row>
    <row r="53" spans="1:11" ht="16.5" x14ac:dyDescent="0.2">
      <c r="A53" s="60">
        <v>10513</v>
      </c>
      <c r="B53" s="60">
        <v>10513</v>
      </c>
      <c r="C53" s="74">
        <v>10013</v>
      </c>
      <c r="D53" s="6"/>
      <c r="E53" s="6"/>
      <c r="F53" s="6"/>
      <c r="G53" s="6"/>
      <c r="H53" s="22" t="s">
        <v>1104</v>
      </c>
      <c r="I53" s="21"/>
    </row>
    <row r="54" spans="1:11" ht="16.5" x14ac:dyDescent="0.2">
      <c r="A54" s="60">
        <v>10514</v>
      </c>
      <c r="B54" s="60">
        <v>10514</v>
      </c>
      <c r="C54" s="74">
        <v>10013</v>
      </c>
      <c r="D54" s="6"/>
      <c r="E54" s="6"/>
      <c r="F54" s="6"/>
      <c r="G54" s="6"/>
      <c r="H54" s="22" t="s">
        <v>1105</v>
      </c>
      <c r="I54" s="21"/>
    </row>
    <row r="55" spans="1:11" ht="16.5" x14ac:dyDescent="0.2">
      <c r="A55" s="60">
        <v>10515</v>
      </c>
      <c r="B55" s="60">
        <v>10515</v>
      </c>
      <c r="C55" s="74">
        <v>10014</v>
      </c>
      <c r="D55" s="6"/>
      <c r="E55" s="6"/>
      <c r="F55" s="6"/>
      <c r="G55" s="6"/>
      <c r="H55" s="22" t="s">
        <v>1106</v>
      </c>
      <c r="I55" s="21"/>
    </row>
    <row r="56" spans="1:11" ht="16.5" x14ac:dyDescent="0.2">
      <c r="A56" s="60">
        <v>10601</v>
      </c>
      <c r="B56" s="60">
        <v>10601</v>
      </c>
      <c r="C56" s="90">
        <v>10020</v>
      </c>
      <c r="D56" s="6"/>
      <c r="E56" s="6"/>
      <c r="F56" s="6"/>
      <c r="G56" s="6"/>
      <c r="H56" s="22" t="s">
        <v>1107</v>
      </c>
      <c r="I56" s="21"/>
    </row>
    <row r="57" spans="1:11" ht="16.5" x14ac:dyDescent="0.2">
      <c r="A57" s="60">
        <v>10602</v>
      </c>
      <c r="B57" s="60">
        <v>10602</v>
      </c>
      <c r="C57" s="74">
        <v>10021</v>
      </c>
      <c r="D57" s="6"/>
      <c r="E57" s="6"/>
      <c r="F57" s="6"/>
      <c r="G57" s="6"/>
      <c r="H57" s="22" t="s">
        <v>1108</v>
      </c>
      <c r="I57" s="21"/>
      <c r="K57" s="48"/>
    </row>
    <row r="58" spans="1:11" ht="16.5" x14ac:dyDescent="0.2">
      <c r="A58" s="60">
        <v>10603</v>
      </c>
      <c r="B58" s="60">
        <v>10603</v>
      </c>
      <c r="C58" s="90">
        <v>10022</v>
      </c>
      <c r="D58" s="6"/>
      <c r="E58" s="6"/>
      <c r="F58" s="6"/>
      <c r="G58" s="6"/>
      <c r="H58" s="22" t="s">
        <v>1109</v>
      </c>
      <c r="I58" s="21"/>
      <c r="K58" s="48"/>
    </row>
    <row r="59" spans="1:11" ht="16.5" x14ac:dyDescent="0.2">
      <c r="A59" s="60">
        <v>10604</v>
      </c>
      <c r="B59" s="60">
        <v>10604</v>
      </c>
      <c r="C59" s="90">
        <v>10023</v>
      </c>
      <c r="D59" s="6"/>
      <c r="E59" s="6"/>
      <c r="F59" s="6"/>
      <c r="G59" s="6"/>
      <c r="H59" s="22" t="s">
        <v>1110</v>
      </c>
      <c r="I59" s="21"/>
      <c r="K59" s="48"/>
    </row>
    <row r="60" spans="1:11" ht="16.5" x14ac:dyDescent="0.2">
      <c r="A60" s="60">
        <v>10605</v>
      </c>
      <c r="B60" s="60">
        <v>10605</v>
      </c>
      <c r="C60" s="90">
        <v>10024</v>
      </c>
      <c r="D60" s="6"/>
      <c r="E60" s="6"/>
      <c r="F60" s="6"/>
      <c r="G60" s="6"/>
      <c r="H60" s="22" t="s">
        <v>1111</v>
      </c>
      <c r="I60" s="21"/>
      <c r="K60" s="48"/>
    </row>
    <row r="61" spans="1:11" ht="16.5" x14ac:dyDescent="0.2">
      <c r="A61" s="60">
        <v>10606</v>
      </c>
      <c r="B61" s="60">
        <v>10606</v>
      </c>
      <c r="C61" s="90">
        <v>10025</v>
      </c>
      <c r="D61" s="6"/>
      <c r="E61" s="6"/>
      <c r="F61" s="6"/>
      <c r="G61" s="6"/>
      <c r="H61" s="22" t="s">
        <v>1112</v>
      </c>
      <c r="I61" s="21"/>
      <c r="K61" s="48"/>
    </row>
    <row r="62" spans="1:11" ht="16.5" x14ac:dyDescent="0.2">
      <c r="A62" s="60">
        <v>10607</v>
      </c>
      <c r="B62" s="60">
        <v>10607</v>
      </c>
      <c r="C62" s="90">
        <v>10026</v>
      </c>
      <c r="D62" s="6"/>
      <c r="E62" s="6"/>
      <c r="F62" s="6"/>
      <c r="G62" s="6"/>
      <c r="H62" s="22" t="s">
        <v>1113</v>
      </c>
      <c r="I62" s="21"/>
      <c r="K62" s="48"/>
    </row>
    <row r="63" spans="1:11" ht="16.5" x14ac:dyDescent="0.2">
      <c r="A63" s="60">
        <v>10608</v>
      </c>
      <c r="B63" s="60">
        <v>10608</v>
      </c>
      <c r="C63" s="90">
        <v>10027</v>
      </c>
      <c r="D63" s="6"/>
      <c r="E63" s="6"/>
      <c r="F63" s="6"/>
      <c r="G63" s="6"/>
      <c r="H63" s="22" t="s">
        <v>1114</v>
      </c>
      <c r="I63" s="21"/>
      <c r="K63" s="48"/>
    </row>
    <row r="64" spans="1:11" ht="16.5" x14ac:dyDescent="0.2">
      <c r="A64" s="60">
        <v>10609</v>
      </c>
      <c r="B64" s="60">
        <v>10609</v>
      </c>
      <c r="C64" s="90">
        <v>10028</v>
      </c>
      <c r="D64" s="6"/>
      <c r="E64" s="6"/>
      <c r="F64" s="6"/>
      <c r="G64" s="6"/>
      <c r="H64" s="22" t="s">
        <v>1115</v>
      </c>
      <c r="I64" s="21"/>
      <c r="K64" s="48"/>
    </row>
    <row r="65" spans="1:11" ht="16.5" x14ac:dyDescent="0.2">
      <c r="A65" s="60">
        <v>10610</v>
      </c>
      <c r="B65" s="60">
        <v>10610</v>
      </c>
      <c r="C65" s="90">
        <v>10029</v>
      </c>
      <c r="D65" s="6"/>
      <c r="E65" s="6"/>
      <c r="F65" s="6"/>
      <c r="G65" s="6"/>
      <c r="H65" s="22" t="s">
        <v>1116</v>
      </c>
      <c r="I65" s="21"/>
      <c r="K65" s="48"/>
    </row>
    <row r="66" spans="1:11" ht="16.5" x14ac:dyDescent="0.2">
      <c r="A66" s="60">
        <v>10611</v>
      </c>
      <c r="B66" s="60">
        <v>10611</v>
      </c>
      <c r="C66" s="90">
        <v>10030</v>
      </c>
      <c r="D66" s="6"/>
      <c r="E66" s="6"/>
      <c r="F66" s="6"/>
      <c r="G66" s="6"/>
      <c r="H66" s="22" t="s">
        <v>1117</v>
      </c>
      <c r="I66" s="21"/>
      <c r="K66" s="48"/>
    </row>
    <row r="67" spans="1:11" ht="16.5" x14ac:dyDescent="0.2">
      <c r="A67" s="60">
        <v>10612</v>
      </c>
      <c r="B67" s="60">
        <v>10612</v>
      </c>
      <c r="C67" s="90">
        <v>10031</v>
      </c>
      <c r="D67" s="6"/>
      <c r="E67" s="6"/>
      <c r="F67" s="6"/>
      <c r="G67" s="6"/>
      <c r="H67" s="22" t="s">
        <v>1118</v>
      </c>
      <c r="I67" s="21"/>
      <c r="K67" s="48"/>
    </row>
    <row r="68" spans="1:11" ht="16.5" x14ac:dyDescent="0.2">
      <c r="A68" s="60">
        <v>10613</v>
      </c>
      <c r="B68" s="60">
        <v>10613</v>
      </c>
      <c r="C68" s="90">
        <v>10032</v>
      </c>
      <c r="D68" s="6"/>
      <c r="E68" s="6"/>
      <c r="F68" s="6"/>
      <c r="G68" s="6"/>
      <c r="H68" s="22" t="s">
        <v>1119</v>
      </c>
      <c r="I68" s="21"/>
      <c r="K68" s="48"/>
    </row>
    <row r="69" spans="1:11" ht="16.5" x14ac:dyDescent="0.2">
      <c r="A69" s="60">
        <v>10614</v>
      </c>
      <c r="B69" s="60">
        <v>10614</v>
      </c>
      <c r="C69" s="90">
        <v>10033</v>
      </c>
      <c r="D69" s="6"/>
      <c r="E69" s="6"/>
      <c r="F69" s="6"/>
      <c r="G69" s="6"/>
      <c r="H69" s="22" t="s">
        <v>1120</v>
      </c>
      <c r="I69" s="21"/>
      <c r="K69" s="48"/>
    </row>
    <row r="70" spans="1:11" ht="16.5" x14ac:dyDescent="0.2">
      <c r="A70" s="60">
        <v>10615</v>
      </c>
      <c r="B70" s="60">
        <v>10615</v>
      </c>
      <c r="C70" s="90">
        <v>10035</v>
      </c>
      <c r="D70" s="6"/>
      <c r="E70" s="6"/>
      <c r="F70" s="6"/>
      <c r="G70" s="6"/>
      <c r="H70" s="22" t="s">
        <v>1121</v>
      </c>
      <c r="I70" s="21"/>
      <c r="K70" s="48"/>
    </row>
    <row r="71" spans="1:11" ht="16.5" x14ac:dyDescent="0.2">
      <c r="A71" s="60">
        <v>10701</v>
      </c>
      <c r="B71" s="60">
        <v>10701</v>
      </c>
      <c r="C71" s="74">
        <v>10045</v>
      </c>
      <c r="D71" s="6"/>
      <c r="E71" s="6"/>
      <c r="F71" s="6"/>
      <c r="G71" s="6"/>
      <c r="H71" s="22" t="s">
        <v>1122</v>
      </c>
      <c r="I71" s="21"/>
      <c r="K71" s="48"/>
    </row>
    <row r="72" spans="1:11" ht="16.5" x14ac:dyDescent="0.2">
      <c r="A72" s="60">
        <v>10702</v>
      </c>
      <c r="B72" s="60">
        <v>10702</v>
      </c>
      <c r="C72" s="90">
        <v>10046</v>
      </c>
      <c r="D72" s="6"/>
      <c r="E72" s="6"/>
      <c r="F72" s="6"/>
      <c r="G72" s="6"/>
      <c r="H72" s="22" t="s">
        <v>1123</v>
      </c>
      <c r="I72" s="21"/>
      <c r="K72" s="48"/>
    </row>
    <row r="73" spans="1:11" ht="16.5" x14ac:dyDescent="0.2">
      <c r="A73" s="60">
        <v>10703</v>
      </c>
      <c r="B73" s="60">
        <v>10703</v>
      </c>
      <c r="C73" s="90">
        <v>10047</v>
      </c>
      <c r="D73" s="6"/>
      <c r="E73" s="6"/>
      <c r="F73" s="6"/>
      <c r="G73" s="6"/>
      <c r="H73" s="22" t="s">
        <v>1124</v>
      </c>
      <c r="I73" s="21"/>
      <c r="K73" s="48"/>
    </row>
    <row r="74" spans="1:11" ht="16.5" x14ac:dyDescent="0.2">
      <c r="A74" s="60">
        <v>10704</v>
      </c>
      <c r="B74" s="60">
        <v>10704</v>
      </c>
      <c r="C74" s="90">
        <v>10048</v>
      </c>
      <c r="D74" s="6"/>
      <c r="E74" s="6"/>
      <c r="F74" s="6"/>
      <c r="G74" s="6"/>
      <c r="H74" s="22" t="s">
        <v>1125</v>
      </c>
      <c r="I74" s="21"/>
      <c r="K74" s="48"/>
    </row>
    <row r="75" spans="1:11" ht="16.5" x14ac:dyDescent="0.2">
      <c r="A75" s="60">
        <v>10705</v>
      </c>
      <c r="B75" s="60">
        <v>10705</v>
      </c>
      <c r="C75" s="90">
        <v>10049</v>
      </c>
      <c r="D75" s="6"/>
      <c r="E75" s="6"/>
      <c r="F75" s="6"/>
      <c r="G75" s="6"/>
      <c r="H75" s="22" t="s">
        <v>1126</v>
      </c>
      <c r="I75" s="21"/>
      <c r="K75" s="48"/>
    </row>
    <row r="76" spans="1:11" ht="16.5" x14ac:dyDescent="0.2">
      <c r="A76" s="60">
        <v>10706</v>
      </c>
      <c r="B76" s="60">
        <v>10706</v>
      </c>
      <c r="C76" s="90">
        <v>10050</v>
      </c>
      <c r="D76" s="6"/>
      <c r="E76" s="6"/>
      <c r="F76" s="6"/>
      <c r="G76" s="6"/>
      <c r="H76" s="22" t="s">
        <v>1127</v>
      </c>
      <c r="I76" s="21"/>
      <c r="K76" s="48"/>
    </row>
    <row r="77" spans="1:11" ht="16.5" x14ac:dyDescent="0.2">
      <c r="A77" s="60">
        <v>10707</v>
      </c>
      <c r="B77" s="60">
        <v>10707</v>
      </c>
      <c r="C77" s="90">
        <v>10051</v>
      </c>
      <c r="D77" s="6"/>
      <c r="E77" s="6"/>
      <c r="F77" s="6"/>
      <c r="G77" s="6"/>
      <c r="H77" s="22" t="s">
        <v>1128</v>
      </c>
      <c r="I77" s="21"/>
      <c r="K77" s="48"/>
    </row>
    <row r="78" spans="1:11" ht="16.5" x14ac:dyDescent="0.2">
      <c r="A78" s="60">
        <v>10708</v>
      </c>
      <c r="B78" s="60">
        <v>10708</v>
      </c>
      <c r="C78" s="90">
        <v>10052</v>
      </c>
      <c r="D78" s="6"/>
      <c r="E78" s="6"/>
      <c r="F78" s="6"/>
      <c r="G78" s="6"/>
      <c r="H78" s="22" t="s">
        <v>1129</v>
      </c>
      <c r="I78" s="21"/>
      <c r="K78" s="48"/>
    </row>
    <row r="79" spans="1:11" ht="16.5" x14ac:dyDescent="0.2">
      <c r="A79" s="60">
        <v>10709</v>
      </c>
      <c r="B79" s="60">
        <v>10709</v>
      </c>
      <c r="C79" s="90">
        <v>10053</v>
      </c>
      <c r="D79" s="6"/>
      <c r="E79" s="6"/>
      <c r="F79" s="6"/>
      <c r="G79" s="6"/>
      <c r="H79" s="22" t="s">
        <v>1130</v>
      </c>
      <c r="I79" s="21"/>
      <c r="K79" s="48"/>
    </row>
    <row r="80" spans="1:11" ht="16.5" x14ac:dyDescent="0.2">
      <c r="A80" s="60">
        <v>10710</v>
      </c>
      <c r="B80" s="60">
        <v>10710</v>
      </c>
      <c r="C80" s="90">
        <v>10054</v>
      </c>
      <c r="D80" s="6"/>
      <c r="E80" s="6"/>
      <c r="F80" s="6"/>
      <c r="G80" s="6"/>
      <c r="H80" s="22" t="s">
        <v>1131</v>
      </c>
      <c r="I80" s="21"/>
      <c r="K80" s="48"/>
    </row>
    <row r="81" spans="1:11" ht="16.5" x14ac:dyDescent="0.2">
      <c r="A81" s="60">
        <v>10711</v>
      </c>
      <c r="B81" s="60">
        <v>10711</v>
      </c>
      <c r="C81" s="90">
        <v>10055</v>
      </c>
      <c r="D81" s="6"/>
      <c r="E81" s="6"/>
      <c r="F81" s="6"/>
      <c r="G81" s="6"/>
      <c r="H81" s="27" t="s">
        <v>1132</v>
      </c>
      <c r="I81" s="27"/>
      <c r="K81" s="48"/>
    </row>
    <row r="82" spans="1:11" ht="16.5" x14ac:dyDescent="0.2">
      <c r="A82" s="60">
        <v>10712</v>
      </c>
      <c r="B82" s="60">
        <v>10712</v>
      </c>
      <c r="C82" s="90">
        <v>10056</v>
      </c>
      <c r="D82" s="6"/>
      <c r="E82" s="6"/>
      <c r="F82" s="6"/>
      <c r="G82" s="6"/>
      <c r="H82" s="27" t="s">
        <v>1133</v>
      </c>
      <c r="I82" s="27"/>
      <c r="K82" s="48"/>
    </row>
    <row r="83" spans="1:11" ht="16.5" x14ac:dyDescent="0.2">
      <c r="A83" s="60">
        <v>10713</v>
      </c>
      <c r="B83" s="60">
        <v>10713</v>
      </c>
      <c r="C83" s="90">
        <v>10057</v>
      </c>
      <c r="D83" s="6"/>
      <c r="E83" s="6"/>
      <c r="F83" s="6"/>
      <c r="G83" s="6"/>
      <c r="H83" s="27" t="s">
        <v>1134</v>
      </c>
      <c r="I83" s="27"/>
      <c r="K83" s="48"/>
    </row>
    <row r="84" spans="1:11" ht="16.5" x14ac:dyDescent="0.2">
      <c r="A84" s="60">
        <v>10714</v>
      </c>
      <c r="B84" s="60">
        <v>10714</v>
      </c>
      <c r="C84" s="90">
        <v>10058</v>
      </c>
      <c r="D84" s="6"/>
      <c r="E84" s="6"/>
      <c r="F84" s="6"/>
      <c r="G84" s="6"/>
      <c r="H84" s="27" t="s">
        <v>1135</v>
      </c>
      <c r="I84" s="27"/>
      <c r="K84" s="48"/>
    </row>
    <row r="85" spans="1:11" ht="16.5" x14ac:dyDescent="0.2">
      <c r="A85" s="60">
        <v>10715</v>
      </c>
      <c r="B85" s="60">
        <v>10715</v>
      </c>
      <c r="C85" s="90">
        <v>10060</v>
      </c>
      <c r="D85" s="6"/>
      <c r="E85" s="6"/>
      <c r="F85" s="6"/>
      <c r="G85" s="6"/>
      <c r="H85" s="27" t="s">
        <v>1136</v>
      </c>
      <c r="I85" s="27"/>
      <c r="K85" s="48"/>
    </row>
    <row r="86" spans="1:11" ht="16.5" x14ac:dyDescent="0.2">
      <c r="A86" s="60">
        <v>10801</v>
      </c>
      <c r="B86" s="60">
        <v>10801</v>
      </c>
      <c r="C86" s="74">
        <v>10075</v>
      </c>
      <c r="D86" s="6"/>
      <c r="E86" s="6"/>
      <c r="F86" s="6"/>
      <c r="G86" s="6"/>
      <c r="H86" s="27" t="s">
        <v>1137</v>
      </c>
      <c r="I86" s="27"/>
      <c r="K86" s="48"/>
    </row>
    <row r="87" spans="1:11" ht="16.5" x14ac:dyDescent="0.2">
      <c r="A87" s="60">
        <v>10802</v>
      </c>
      <c r="B87" s="60">
        <v>10802</v>
      </c>
      <c r="C87" s="74">
        <v>10076</v>
      </c>
      <c r="D87" s="6"/>
      <c r="E87" s="6"/>
      <c r="F87" s="6"/>
      <c r="G87" s="6"/>
      <c r="H87" s="27" t="s">
        <v>1138</v>
      </c>
      <c r="I87" s="27"/>
      <c r="K87" s="48"/>
    </row>
    <row r="88" spans="1:11" ht="16.5" x14ac:dyDescent="0.2">
      <c r="A88" s="60">
        <v>10803</v>
      </c>
      <c r="B88" s="60">
        <v>10803</v>
      </c>
      <c r="C88" s="90">
        <v>10077</v>
      </c>
      <c r="D88" s="6"/>
      <c r="E88" s="6"/>
      <c r="F88" s="6"/>
      <c r="G88" s="6"/>
      <c r="H88" s="27" t="s">
        <v>1139</v>
      </c>
      <c r="I88" s="27"/>
      <c r="K88" s="48"/>
    </row>
    <row r="89" spans="1:11" ht="16.5" x14ac:dyDescent="0.2">
      <c r="A89" s="60">
        <v>10804</v>
      </c>
      <c r="B89" s="60">
        <v>10804</v>
      </c>
      <c r="C89" s="90">
        <v>10078</v>
      </c>
      <c r="D89" s="6"/>
      <c r="E89" s="6"/>
      <c r="F89" s="6"/>
      <c r="G89" s="6"/>
      <c r="H89" s="27" t="s">
        <v>1140</v>
      </c>
      <c r="I89" s="27"/>
      <c r="K89" s="48"/>
    </row>
    <row r="90" spans="1:11" ht="16.5" x14ac:dyDescent="0.2">
      <c r="A90" s="60">
        <v>10805</v>
      </c>
      <c r="B90" s="60">
        <v>10805</v>
      </c>
      <c r="C90" s="90">
        <v>10079</v>
      </c>
      <c r="D90" s="6"/>
      <c r="E90" s="6"/>
      <c r="F90" s="6"/>
      <c r="G90" s="6"/>
      <c r="H90" s="27" t="s">
        <v>1141</v>
      </c>
      <c r="I90" s="27"/>
      <c r="K90" s="48"/>
    </row>
    <row r="91" spans="1:11" ht="16.5" x14ac:dyDescent="0.2">
      <c r="A91" s="60">
        <v>10806</v>
      </c>
      <c r="B91" s="60">
        <v>10806</v>
      </c>
      <c r="C91" s="90">
        <v>10080</v>
      </c>
      <c r="D91" s="6"/>
      <c r="E91" s="6"/>
      <c r="F91" s="6"/>
      <c r="G91" s="6"/>
      <c r="H91" s="27" t="s">
        <v>1142</v>
      </c>
      <c r="I91" s="27"/>
      <c r="K91" s="48"/>
    </row>
    <row r="92" spans="1:11" ht="16.5" x14ac:dyDescent="0.2">
      <c r="A92" s="60">
        <v>10807</v>
      </c>
      <c r="B92" s="60">
        <v>10807</v>
      </c>
      <c r="C92" s="90">
        <v>10081</v>
      </c>
      <c r="D92" s="6"/>
      <c r="E92" s="6"/>
      <c r="F92" s="6"/>
      <c r="G92" s="6"/>
      <c r="H92" s="27" t="s">
        <v>1143</v>
      </c>
      <c r="I92" s="27"/>
      <c r="K92" s="48"/>
    </row>
    <row r="93" spans="1:11" ht="16.5" x14ac:dyDescent="0.2">
      <c r="A93" s="60">
        <v>10808</v>
      </c>
      <c r="B93" s="60">
        <v>10808</v>
      </c>
      <c r="C93" s="90">
        <v>10082</v>
      </c>
      <c r="D93" s="6"/>
      <c r="E93" s="6"/>
      <c r="F93" s="6"/>
      <c r="G93" s="6"/>
      <c r="H93" s="27" t="s">
        <v>1144</v>
      </c>
      <c r="I93" s="27"/>
      <c r="K93" s="48"/>
    </row>
    <row r="94" spans="1:11" ht="16.5" x14ac:dyDescent="0.2">
      <c r="A94" s="60">
        <v>10809</v>
      </c>
      <c r="B94" s="60">
        <v>10809</v>
      </c>
      <c r="C94" s="90">
        <v>10083</v>
      </c>
      <c r="D94" s="6"/>
      <c r="E94" s="6"/>
      <c r="F94" s="6"/>
      <c r="G94" s="6"/>
      <c r="H94" s="27" t="s">
        <v>1145</v>
      </c>
      <c r="I94" s="27"/>
      <c r="K94" s="48"/>
    </row>
    <row r="95" spans="1:11" ht="16.5" x14ac:dyDescent="0.2">
      <c r="A95" s="60">
        <v>10810</v>
      </c>
      <c r="B95" s="60">
        <v>10810</v>
      </c>
      <c r="C95" s="90">
        <v>10084</v>
      </c>
      <c r="D95" s="6"/>
      <c r="E95" s="6"/>
      <c r="F95" s="6"/>
      <c r="G95" s="6"/>
      <c r="H95" s="27" t="s">
        <v>1146</v>
      </c>
      <c r="I95" s="27"/>
      <c r="K95" s="48"/>
    </row>
    <row r="96" spans="1:11" ht="16.5" x14ac:dyDescent="0.2">
      <c r="A96" s="60">
        <v>10811</v>
      </c>
      <c r="B96" s="60">
        <v>10811</v>
      </c>
      <c r="C96" s="90">
        <v>10085</v>
      </c>
      <c r="D96" s="6"/>
      <c r="E96" s="6"/>
      <c r="F96" s="6"/>
      <c r="G96" s="6"/>
      <c r="H96" s="27" t="s">
        <v>1147</v>
      </c>
      <c r="I96" s="27"/>
      <c r="K96" s="48"/>
    </row>
    <row r="97" spans="1:11" ht="16.5" x14ac:dyDescent="0.2">
      <c r="A97" s="60">
        <v>10812</v>
      </c>
      <c r="B97" s="60">
        <v>10812</v>
      </c>
      <c r="C97" s="90">
        <v>10086</v>
      </c>
      <c r="D97" s="6"/>
      <c r="E97" s="6"/>
      <c r="F97" s="6"/>
      <c r="G97" s="6"/>
      <c r="H97" s="27" t="s">
        <v>1148</v>
      </c>
      <c r="I97" s="27"/>
      <c r="K97" s="48"/>
    </row>
    <row r="98" spans="1:11" ht="16.5" x14ac:dyDescent="0.2">
      <c r="A98" s="60">
        <v>10813</v>
      </c>
      <c r="B98" s="60">
        <v>10813</v>
      </c>
      <c r="C98" s="90">
        <v>10087</v>
      </c>
      <c r="D98" s="6"/>
      <c r="E98" s="6"/>
      <c r="F98" s="6"/>
      <c r="G98" s="6"/>
      <c r="H98" s="27" t="s">
        <v>1149</v>
      </c>
      <c r="I98" s="27"/>
      <c r="K98" s="48"/>
    </row>
    <row r="99" spans="1:11" ht="16.5" x14ac:dyDescent="0.2">
      <c r="A99" s="60">
        <v>10814</v>
      </c>
      <c r="B99" s="60">
        <v>10814</v>
      </c>
      <c r="C99" s="90">
        <v>10088</v>
      </c>
      <c r="D99" s="6"/>
      <c r="E99" s="6"/>
      <c r="F99" s="6"/>
      <c r="G99" s="6"/>
      <c r="H99" s="27" t="s">
        <v>1150</v>
      </c>
      <c r="I99" s="27"/>
      <c r="K99" s="48"/>
    </row>
    <row r="100" spans="1:11" ht="16.5" x14ac:dyDescent="0.2">
      <c r="A100" s="60">
        <v>10815</v>
      </c>
      <c r="B100" s="60">
        <v>10815</v>
      </c>
      <c r="C100" s="90">
        <v>10090</v>
      </c>
      <c r="D100" s="6"/>
      <c r="E100" s="6"/>
      <c r="F100" s="6"/>
      <c r="G100" s="6"/>
      <c r="H100" s="27" t="s">
        <v>1151</v>
      </c>
      <c r="I100" s="27"/>
      <c r="K100" s="48"/>
    </row>
    <row r="101" spans="1:11" ht="16.5" x14ac:dyDescent="0.2">
      <c r="A101" s="60">
        <v>10901</v>
      </c>
      <c r="B101" s="60">
        <v>10901</v>
      </c>
      <c r="C101" s="74">
        <v>10100</v>
      </c>
      <c r="D101" s="6"/>
      <c r="E101" s="6"/>
      <c r="F101" s="6"/>
      <c r="G101" s="6"/>
      <c r="H101" s="27" t="s">
        <v>1152</v>
      </c>
      <c r="I101" s="27"/>
      <c r="K101" s="48"/>
    </row>
    <row r="102" spans="1:11" ht="16.5" x14ac:dyDescent="0.2">
      <c r="A102" s="60">
        <v>10902</v>
      </c>
      <c r="B102" s="60">
        <v>10902</v>
      </c>
      <c r="C102" s="90">
        <v>10101</v>
      </c>
      <c r="D102" s="6"/>
      <c r="E102" s="6"/>
      <c r="F102" s="6"/>
      <c r="G102" s="6"/>
      <c r="H102" s="27" t="s">
        <v>1153</v>
      </c>
      <c r="I102" s="27"/>
      <c r="K102" s="48"/>
    </row>
    <row r="103" spans="1:11" ht="16.5" x14ac:dyDescent="0.2">
      <c r="A103" s="60">
        <v>10903</v>
      </c>
      <c r="B103" s="60">
        <v>10903</v>
      </c>
      <c r="C103" s="90">
        <v>10102</v>
      </c>
      <c r="D103" s="6"/>
      <c r="E103" s="6"/>
      <c r="F103" s="6"/>
      <c r="G103" s="6"/>
      <c r="H103" s="27" t="s">
        <v>1154</v>
      </c>
      <c r="I103" s="27"/>
      <c r="K103" s="48"/>
    </row>
    <row r="104" spans="1:11" ht="16.5" x14ac:dyDescent="0.2">
      <c r="A104" s="60">
        <v>10904</v>
      </c>
      <c r="B104" s="60">
        <v>10904</v>
      </c>
      <c r="C104" s="90">
        <v>10103</v>
      </c>
      <c r="D104" s="6"/>
      <c r="E104" s="6"/>
      <c r="F104" s="6"/>
      <c r="G104" s="6"/>
      <c r="H104" s="27" t="s">
        <v>1155</v>
      </c>
      <c r="I104" s="27"/>
      <c r="K104" s="48"/>
    </row>
    <row r="105" spans="1:11" ht="16.5" x14ac:dyDescent="0.2">
      <c r="A105" s="60">
        <v>10905</v>
      </c>
      <c r="B105" s="60">
        <v>10905</v>
      </c>
      <c r="C105" s="90">
        <v>10104</v>
      </c>
      <c r="D105" s="6"/>
      <c r="E105" s="6"/>
      <c r="F105" s="6"/>
      <c r="G105" s="6"/>
      <c r="H105" s="27" t="s">
        <v>1156</v>
      </c>
      <c r="I105" s="27"/>
      <c r="K105" s="48"/>
    </row>
    <row r="106" spans="1:11" ht="16.5" x14ac:dyDescent="0.2">
      <c r="A106" s="60">
        <v>10906</v>
      </c>
      <c r="B106" s="60">
        <v>10906</v>
      </c>
      <c r="C106" s="90">
        <v>10105</v>
      </c>
      <c r="D106" s="6"/>
      <c r="E106" s="6"/>
      <c r="F106" s="6"/>
      <c r="G106" s="6"/>
      <c r="H106" s="27" t="s">
        <v>1157</v>
      </c>
      <c r="I106" s="27"/>
      <c r="K106" s="48"/>
    </row>
    <row r="107" spans="1:11" ht="16.5" x14ac:dyDescent="0.2">
      <c r="A107" s="60">
        <v>10907</v>
      </c>
      <c r="B107" s="60">
        <v>10907</v>
      </c>
      <c r="C107" s="90">
        <v>10106</v>
      </c>
      <c r="D107" s="6"/>
      <c r="E107" s="6"/>
      <c r="F107" s="6"/>
      <c r="G107" s="6"/>
      <c r="H107" s="27" t="s">
        <v>1158</v>
      </c>
      <c r="I107" s="27"/>
      <c r="K107" s="48"/>
    </row>
    <row r="108" spans="1:11" ht="16.5" x14ac:dyDescent="0.2">
      <c r="A108" s="60">
        <v>10908</v>
      </c>
      <c r="B108" s="60">
        <v>10908</v>
      </c>
      <c r="C108" s="90">
        <v>10107</v>
      </c>
      <c r="D108" s="6"/>
      <c r="E108" s="6"/>
      <c r="F108" s="6"/>
      <c r="G108" s="6"/>
      <c r="H108" s="27" t="s">
        <v>1159</v>
      </c>
      <c r="I108" s="27"/>
      <c r="K108" s="48"/>
    </row>
    <row r="109" spans="1:11" ht="16.5" x14ac:dyDescent="0.2">
      <c r="A109" s="60">
        <v>10909</v>
      </c>
      <c r="B109" s="60">
        <v>10909</v>
      </c>
      <c r="C109" s="90">
        <v>10108</v>
      </c>
      <c r="D109" s="6"/>
      <c r="E109" s="6"/>
      <c r="F109" s="6"/>
      <c r="G109" s="6"/>
      <c r="H109" s="27" t="s">
        <v>1160</v>
      </c>
      <c r="I109" s="27"/>
      <c r="K109" s="48"/>
    </row>
    <row r="110" spans="1:11" ht="16.5" x14ac:dyDescent="0.2">
      <c r="A110" s="60">
        <v>10910</v>
      </c>
      <c r="B110" s="60">
        <v>10910</v>
      </c>
      <c r="C110" s="90">
        <v>10109</v>
      </c>
      <c r="D110" s="6"/>
      <c r="E110" s="6"/>
      <c r="F110" s="6"/>
      <c r="G110" s="6"/>
      <c r="H110" s="27" t="s">
        <v>1161</v>
      </c>
      <c r="I110" s="27"/>
      <c r="K110" s="48"/>
    </row>
    <row r="111" spans="1:11" ht="16.5" x14ac:dyDescent="0.2">
      <c r="A111" s="60">
        <v>10911</v>
      </c>
      <c r="B111" s="60">
        <v>10911</v>
      </c>
      <c r="C111" s="90">
        <v>10110</v>
      </c>
      <c r="D111" s="6"/>
      <c r="E111" s="6"/>
      <c r="F111" s="6"/>
      <c r="G111" s="6"/>
      <c r="H111" s="27" t="s">
        <v>1162</v>
      </c>
      <c r="I111" s="27"/>
      <c r="K111" s="48"/>
    </row>
    <row r="112" spans="1:11" ht="16.5" x14ac:dyDescent="0.2">
      <c r="A112" s="60">
        <v>10912</v>
      </c>
      <c r="B112" s="60">
        <v>10912</v>
      </c>
      <c r="C112" s="90">
        <v>10111</v>
      </c>
      <c r="D112" s="6"/>
      <c r="E112" s="6"/>
      <c r="F112" s="6"/>
      <c r="G112" s="6"/>
      <c r="H112" s="27" t="s">
        <v>1163</v>
      </c>
      <c r="I112" s="27"/>
      <c r="K112" s="48"/>
    </row>
    <row r="113" spans="1:11" ht="16.5" x14ac:dyDescent="0.2">
      <c r="A113" s="60">
        <v>10913</v>
      </c>
      <c r="B113" s="60">
        <v>10913</v>
      </c>
      <c r="C113" s="90">
        <v>10112</v>
      </c>
      <c r="D113" s="6"/>
      <c r="E113" s="6"/>
      <c r="F113" s="6"/>
      <c r="G113" s="6"/>
      <c r="H113" s="27" t="s">
        <v>1164</v>
      </c>
      <c r="I113" s="27"/>
      <c r="K113" s="48"/>
    </row>
    <row r="114" spans="1:11" ht="16.5" x14ac:dyDescent="0.2">
      <c r="A114" s="60">
        <v>10914</v>
      </c>
      <c r="B114" s="60">
        <v>10914</v>
      </c>
      <c r="C114" s="90">
        <v>10113</v>
      </c>
      <c r="D114" s="6"/>
      <c r="E114" s="6"/>
      <c r="F114" s="6"/>
      <c r="G114" s="6"/>
      <c r="H114" s="27" t="s">
        <v>1165</v>
      </c>
      <c r="I114" s="27"/>
      <c r="K114" s="48"/>
    </row>
    <row r="115" spans="1:11" ht="16.5" x14ac:dyDescent="0.2">
      <c r="A115" s="60">
        <v>10915</v>
      </c>
      <c r="B115" s="60">
        <v>10915</v>
      </c>
      <c r="C115" s="90">
        <v>10115</v>
      </c>
      <c r="D115" s="6"/>
      <c r="E115" s="6"/>
      <c r="F115" s="6"/>
      <c r="G115" s="6"/>
      <c r="H115" s="27" t="s">
        <v>1166</v>
      </c>
      <c r="I115" s="27"/>
      <c r="K115" s="48"/>
    </row>
    <row r="116" spans="1:11" ht="16.5" x14ac:dyDescent="0.2">
      <c r="A116" s="60">
        <v>11001</v>
      </c>
      <c r="B116" s="60">
        <v>11001</v>
      </c>
      <c r="C116" s="74">
        <v>10130</v>
      </c>
      <c r="D116" s="6"/>
      <c r="E116" s="6"/>
      <c r="F116" s="6"/>
      <c r="G116" s="6"/>
      <c r="H116" s="27" t="s">
        <v>1167</v>
      </c>
      <c r="I116" s="27"/>
      <c r="K116" s="48"/>
    </row>
    <row r="117" spans="1:11" ht="16.5" x14ac:dyDescent="0.2">
      <c r="A117" s="60">
        <v>11002</v>
      </c>
      <c r="B117" s="60">
        <v>11002</v>
      </c>
      <c r="C117" s="90">
        <v>10132</v>
      </c>
      <c r="D117" s="6"/>
      <c r="E117" s="6"/>
      <c r="F117" s="6"/>
      <c r="G117" s="6"/>
      <c r="H117" s="27" t="s">
        <v>1168</v>
      </c>
      <c r="I117" s="27"/>
      <c r="K117" s="48"/>
    </row>
    <row r="118" spans="1:11" ht="16.5" x14ac:dyDescent="0.2">
      <c r="A118" s="60">
        <v>11003</v>
      </c>
      <c r="B118" s="60">
        <v>11003</v>
      </c>
      <c r="C118" s="90">
        <v>10134</v>
      </c>
      <c r="D118" s="6"/>
      <c r="E118" s="6"/>
      <c r="F118" s="6"/>
      <c r="G118" s="6"/>
      <c r="H118" s="27" t="s">
        <v>1169</v>
      </c>
      <c r="I118" s="27"/>
      <c r="K118" s="48"/>
    </row>
    <row r="119" spans="1:11" ht="16.5" x14ac:dyDescent="0.2">
      <c r="A119" s="60">
        <v>11004</v>
      </c>
      <c r="B119" s="60">
        <v>11004</v>
      </c>
      <c r="C119" s="90">
        <v>10136</v>
      </c>
      <c r="D119" s="6"/>
      <c r="E119" s="6"/>
      <c r="F119" s="6"/>
      <c r="G119" s="6"/>
      <c r="H119" s="27" t="s">
        <v>1170</v>
      </c>
      <c r="I119" s="27"/>
      <c r="K119" s="48"/>
    </row>
    <row r="120" spans="1:11" ht="16.5" x14ac:dyDescent="0.2">
      <c r="A120" s="60">
        <v>11005</v>
      </c>
      <c r="B120" s="60">
        <v>11005</v>
      </c>
      <c r="C120" s="90">
        <v>10138</v>
      </c>
      <c r="D120" s="6"/>
      <c r="E120" s="6"/>
      <c r="F120" s="6"/>
      <c r="G120" s="6"/>
      <c r="H120" s="27" t="s">
        <v>1171</v>
      </c>
      <c r="I120" s="27"/>
      <c r="K120" s="48"/>
    </row>
    <row r="121" spans="1:11" ht="16.5" x14ac:dyDescent="0.2">
      <c r="A121" s="60">
        <v>11006</v>
      </c>
      <c r="B121" s="60">
        <v>11006</v>
      </c>
      <c r="C121" s="90">
        <v>10140</v>
      </c>
      <c r="D121" s="6"/>
      <c r="E121" s="6"/>
      <c r="F121" s="6"/>
      <c r="G121" s="6"/>
      <c r="H121" s="27" t="s">
        <v>1172</v>
      </c>
      <c r="I121" s="27"/>
      <c r="K121" s="48"/>
    </row>
    <row r="122" spans="1:11" ht="16.5" x14ac:dyDescent="0.2">
      <c r="A122" s="60">
        <v>11007</v>
      </c>
      <c r="B122" s="60">
        <v>11007</v>
      </c>
      <c r="C122" s="90">
        <v>10142</v>
      </c>
      <c r="D122" s="6"/>
      <c r="E122" s="6"/>
      <c r="F122" s="6"/>
      <c r="G122" s="6"/>
      <c r="H122" s="27" t="s">
        <v>1173</v>
      </c>
      <c r="I122" s="27"/>
      <c r="K122" s="48"/>
    </row>
    <row r="123" spans="1:11" ht="16.5" x14ac:dyDescent="0.2">
      <c r="A123" s="60">
        <v>11008</v>
      </c>
      <c r="B123" s="60">
        <v>11008</v>
      </c>
      <c r="C123" s="90">
        <v>10144</v>
      </c>
      <c r="D123" s="6"/>
      <c r="E123" s="6"/>
      <c r="F123" s="6"/>
      <c r="G123" s="6"/>
      <c r="H123" s="27" t="s">
        <v>1174</v>
      </c>
      <c r="I123" s="27"/>
      <c r="K123" s="48"/>
    </row>
    <row r="124" spans="1:11" ht="16.5" x14ac:dyDescent="0.2">
      <c r="A124" s="60">
        <v>11009</v>
      </c>
      <c r="B124" s="60">
        <v>11009</v>
      </c>
      <c r="C124" s="90">
        <v>10146</v>
      </c>
      <c r="D124" s="6"/>
      <c r="E124" s="6"/>
      <c r="F124" s="6"/>
      <c r="G124" s="6"/>
      <c r="H124" s="27" t="s">
        <v>1175</v>
      </c>
      <c r="I124" s="27"/>
      <c r="K124" s="48"/>
    </row>
    <row r="125" spans="1:11" ht="16.5" x14ac:dyDescent="0.2">
      <c r="A125" s="60">
        <v>11010</v>
      </c>
      <c r="B125" s="60">
        <v>11010</v>
      </c>
      <c r="C125" s="90">
        <v>10148</v>
      </c>
      <c r="D125" s="6"/>
      <c r="E125" s="6"/>
      <c r="F125" s="6"/>
      <c r="G125" s="6"/>
      <c r="H125" s="27" t="s">
        <v>1176</v>
      </c>
      <c r="I125" s="27"/>
      <c r="K125" s="48"/>
    </row>
    <row r="126" spans="1:11" ht="16.5" x14ac:dyDescent="0.2">
      <c r="A126" s="60">
        <v>11011</v>
      </c>
      <c r="B126" s="60">
        <v>11011</v>
      </c>
      <c r="C126" s="90">
        <v>10150</v>
      </c>
      <c r="D126" s="6"/>
      <c r="E126" s="6"/>
      <c r="F126" s="6"/>
      <c r="G126" s="6"/>
      <c r="H126" s="27" t="s">
        <v>1177</v>
      </c>
      <c r="I126" s="27"/>
      <c r="K126" s="48"/>
    </row>
    <row r="127" spans="1:11" ht="16.5" x14ac:dyDescent="0.2">
      <c r="A127" s="60">
        <v>11012</v>
      </c>
      <c r="B127" s="60">
        <v>11012</v>
      </c>
      <c r="C127" s="90">
        <v>10152</v>
      </c>
      <c r="D127" s="6"/>
      <c r="E127" s="6"/>
      <c r="F127" s="6"/>
      <c r="G127" s="6"/>
      <c r="H127" s="27" t="s">
        <v>1178</v>
      </c>
      <c r="I127" s="27"/>
      <c r="K127" s="48"/>
    </row>
    <row r="128" spans="1:11" ht="16.5" x14ac:dyDescent="0.2">
      <c r="A128" s="60">
        <v>11013</v>
      </c>
      <c r="B128" s="60">
        <v>11013</v>
      </c>
      <c r="C128" s="90">
        <v>10154</v>
      </c>
      <c r="D128" s="6"/>
      <c r="E128" s="6"/>
      <c r="F128" s="6"/>
      <c r="G128" s="6"/>
      <c r="H128" s="27" t="s">
        <v>1179</v>
      </c>
      <c r="I128" s="27"/>
      <c r="K128" s="48"/>
    </row>
    <row r="129" spans="1:11" ht="16.5" x14ac:dyDescent="0.2">
      <c r="A129" s="60">
        <v>11014</v>
      </c>
      <c r="B129" s="60">
        <v>11014</v>
      </c>
      <c r="C129" s="90">
        <v>10156</v>
      </c>
      <c r="D129" s="6"/>
      <c r="E129" s="6"/>
      <c r="F129" s="6"/>
      <c r="G129" s="6"/>
      <c r="H129" s="27" t="s">
        <v>1180</v>
      </c>
      <c r="I129" s="27"/>
      <c r="K129" s="48"/>
    </row>
    <row r="130" spans="1:11" ht="16.5" x14ac:dyDescent="0.2">
      <c r="A130" s="60">
        <v>11015</v>
      </c>
      <c r="B130" s="60">
        <v>11015</v>
      </c>
      <c r="C130" s="90">
        <v>10160</v>
      </c>
      <c r="D130" s="6"/>
      <c r="E130" s="6"/>
      <c r="F130" s="6"/>
      <c r="G130" s="6"/>
      <c r="H130" s="27" t="s">
        <v>1181</v>
      </c>
      <c r="I130" s="27"/>
      <c r="K130" s="48"/>
    </row>
    <row r="131" spans="1:11" ht="16.5" x14ac:dyDescent="0.2">
      <c r="A131" s="60">
        <v>11101</v>
      </c>
      <c r="B131" s="60">
        <v>11101</v>
      </c>
      <c r="C131" s="90">
        <v>10200</v>
      </c>
      <c r="D131" s="6"/>
      <c r="E131" s="6"/>
      <c r="F131" s="6"/>
      <c r="G131" s="6"/>
      <c r="H131" s="27" t="s">
        <v>1182</v>
      </c>
      <c r="I131" s="27"/>
      <c r="K131" s="48"/>
    </row>
    <row r="132" spans="1:11" ht="16.5" x14ac:dyDescent="0.2">
      <c r="A132" s="60">
        <v>11102</v>
      </c>
      <c r="B132" s="60">
        <v>11102</v>
      </c>
      <c r="C132" s="90">
        <v>10202</v>
      </c>
      <c r="D132" s="6"/>
      <c r="E132" s="6"/>
      <c r="F132" s="6"/>
      <c r="G132" s="6"/>
      <c r="H132" s="27" t="s">
        <v>1183</v>
      </c>
      <c r="I132" s="27"/>
      <c r="K132" s="48"/>
    </row>
    <row r="133" spans="1:11" ht="16.5" x14ac:dyDescent="0.2">
      <c r="A133" s="60">
        <v>11103</v>
      </c>
      <c r="B133" s="60">
        <v>11103</v>
      </c>
      <c r="C133" s="90">
        <v>10204</v>
      </c>
      <c r="D133" s="6"/>
      <c r="E133" s="6"/>
      <c r="F133" s="6"/>
      <c r="G133" s="6"/>
      <c r="H133" s="27" t="s">
        <v>1184</v>
      </c>
      <c r="I133" s="27"/>
      <c r="K133" s="48"/>
    </row>
    <row r="134" spans="1:11" ht="16.5" x14ac:dyDescent="0.2">
      <c r="A134" s="60">
        <v>11104</v>
      </c>
      <c r="B134" s="60">
        <v>11104</v>
      </c>
      <c r="C134" s="90">
        <v>10206</v>
      </c>
      <c r="D134" s="6"/>
      <c r="E134" s="6"/>
      <c r="F134" s="6"/>
      <c r="G134" s="6"/>
      <c r="H134" s="27" t="s">
        <v>1185</v>
      </c>
      <c r="I134" s="27"/>
      <c r="K134" s="48"/>
    </row>
    <row r="135" spans="1:11" ht="16.5" x14ac:dyDescent="0.2">
      <c r="A135" s="60">
        <v>11105</v>
      </c>
      <c r="B135" s="60">
        <v>11105</v>
      </c>
      <c r="C135" s="90">
        <v>10208</v>
      </c>
      <c r="D135" s="6"/>
      <c r="E135" s="6"/>
      <c r="F135" s="6"/>
      <c r="G135" s="6"/>
      <c r="H135" s="27" t="s">
        <v>1186</v>
      </c>
      <c r="I135" s="27"/>
      <c r="K135" s="48"/>
    </row>
    <row r="136" spans="1:11" ht="16.5" x14ac:dyDescent="0.2">
      <c r="A136" s="60">
        <v>11106</v>
      </c>
      <c r="B136" s="60">
        <v>11106</v>
      </c>
      <c r="C136" s="90">
        <v>10210</v>
      </c>
      <c r="D136" s="6"/>
      <c r="E136" s="6"/>
      <c r="F136" s="6"/>
      <c r="G136" s="6"/>
      <c r="H136" s="27" t="s">
        <v>1187</v>
      </c>
      <c r="I136" s="27"/>
      <c r="K136" s="48"/>
    </row>
    <row r="137" spans="1:11" ht="16.5" x14ac:dyDescent="0.2">
      <c r="A137" s="60">
        <v>11107</v>
      </c>
      <c r="B137" s="60">
        <v>11107</v>
      </c>
      <c r="C137" s="90">
        <v>10212</v>
      </c>
      <c r="D137" s="6"/>
      <c r="E137" s="6"/>
      <c r="F137" s="6"/>
      <c r="G137" s="6"/>
      <c r="H137" s="27" t="s">
        <v>1188</v>
      </c>
      <c r="I137" s="27"/>
      <c r="K137" s="48"/>
    </row>
    <row r="138" spans="1:11" ht="16.5" x14ac:dyDescent="0.2">
      <c r="A138" s="60">
        <v>11108</v>
      </c>
      <c r="B138" s="60">
        <v>11108</v>
      </c>
      <c r="C138" s="90">
        <v>10214</v>
      </c>
      <c r="D138" s="6"/>
      <c r="E138" s="6"/>
      <c r="F138" s="6"/>
      <c r="G138" s="6"/>
      <c r="H138" s="27" t="s">
        <v>1189</v>
      </c>
      <c r="I138" s="27"/>
      <c r="K138" s="48"/>
    </row>
    <row r="139" spans="1:11" ht="16.5" x14ac:dyDescent="0.2">
      <c r="A139" s="60">
        <v>11109</v>
      </c>
      <c r="B139" s="60">
        <v>11109</v>
      </c>
      <c r="C139" s="90">
        <v>10216</v>
      </c>
      <c r="D139" s="6"/>
      <c r="E139" s="6"/>
      <c r="F139" s="6"/>
      <c r="G139" s="6"/>
      <c r="H139" s="27" t="s">
        <v>1190</v>
      </c>
      <c r="I139" s="27"/>
      <c r="K139" s="48"/>
    </row>
    <row r="140" spans="1:11" ht="16.5" x14ac:dyDescent="0.2">
      <c r="A140" s="60">
        <v>11110</v>
      </c>
      <c r="B140" s="60">
        <v>11110</v>
      </c>
      <c r="C140" s="90">
        <v>10218</v>
      </c>
      <c r="D140" s="6"/>
      <c r="E140" s="6"/>
      <c r="F140" s="6"/>
      <c r="G140" s="6"/>
      <c r="H140" s="27" t="s">
        <v>1191</v>
      </c>
      <c r="I140" s="27"/>
      <c r="K140" s="48"/>
    </row>
    <row r="141" spans="1:11" ht="16.5" x14ac:dyDescent="0.2">
      <c r="A141" s="60">
        <v>11111</v>
      </c>
      <c r="B141" s="60">
        <v>11111</v>
      </c>
      <c r="C141" s="90">
        <v>10220</v>
      </c>
      <c r="D141" s="6"/>
      <c r="E141" s="6"/>
      <c r="F141" s="6"/>
      <c r="G141" s="6"/>
      <c r="H141" s="27" t="s">
        <v>1192</v>
      </c>
      <c r="I141" s="27"/>
      <c r="K141" s="48"/>
    </row>
    <row r="142" spans="1:11" ht="16.5" x14ac:dyDescent="0.2">
      <c r="A142" s="60">
        <v>11112</v>
      </c>
      <c r="B142" s="60">
        <v>11112</v>
      </c>
      <c r="C142" s="90">
        <v>10222</v>
      </c>
      <c r="D142" s="6"/>
      <c r="E142" s="6"/>
      <c r="F142" s="6"/>
      <c r="G142" s="6"/>
      <c r="H142" s="27" t="s">
        <v>1193</v>
      </c>
      <c r="I142" s="27"/>
      <c r="K142" s="48"/>
    </row>
    <row r="143" spans="1:11" ht="16.5" x14ac:dyDescent="0.2">
      <c r="A143" s="60">
        <v>11113</v>
      </c>
      <c r="B143" s="60">
        <v>11113</v>
      </c>
      <c r="C143" s="90">
        <v>10224</v>
      </c>
      <c r="D143" s="6"/>
      <c r="E143" s="6"/>
      <c r="F143" s="6"/>
      <c r="G143" s="6"/>
      <c r="H143" s="27" t="s">
        <v>1194</v>
      </c>
      <c r="I143" s="27"/>
      <c r="K143" s="48"/>
    </row>
    <row r="144" spans="1:11" ht="16.5" x14ac:dyDescent="0.2">
      <c r="A144" s="60">
        <v>11114</v>
      </c>
      <c r="B144" s="60">
        <v>11114</v>
      </c>
      <c r="C144" s="90">
        <v>10226</v>
      </c>
      <c r="D144" s="6"/>
      <c r="E144" s="6"/>
      <c r="F144" s="6"/>
      <c r="G144" s="6"/>
      <c r="H144" s="27" t="s">
        <v>1195</v>
      </c>
      <c r="I144" s="27"/>
      <c r="K144" s="48"/>
    </row>
    <row r="145" spans="1:11" ht="16.5" x14ac:dyDescent="0.2">
      <c r="A145" s="60">
        <v>11115</v>
      </c>
      <c r="B145" s="60">
        <v>11115</v>
      </c>
      <c r="C145" s="90">
        <v>10230</v>
      </c>
      <c r="D145" s="6"/>
      <c r="E145" s="6"/>
      <c r="F145" s="6"/>
      <c r="G145" s="6"/>
      <c r="H145" s="27" t="s">
        <v>1196</v>
      </c>
      <c r="I145" s="27"/>
      <c r="K145" s="48"/>
    </row>
    <row r="146" spans="1:11" ht="16.5" x14ac:dyDescent="0.2">
      <c r="A146" s="60">
        <v>11201</v>
      </c>
      <c r="B146" s="60">
        <v>11201</v>
      </c>
      <c r="C146" s="90">
        <v>10280</v>
      </c>
      <c r="D146" s="6"/>
      <c r="E146" s="6"/>
      <c r="F146" s="6"/>
      <c r="G146" s="6"/>
      <c r="H146" s="27" t="s">
        <v>1197</v>
      </c>
      <c r="I146" s="27"/>
      <c r="K146" s="48"/>
    </row>
    <row r="147" spans="1:11" ht="16.5" x14ac:dyDescent="0.2">
      <c r="A147" s="60">
        <v>11202</v>
      </c>
      <c r="B147" s="60">
        <v>11202</v>
      </c>
      <c r="C147" s="90">
        <v>10282</v>
      </c>
      <c r="D147" s="6"/>
      <c r="E147" s="6"/>
      <c r="F147" s="6"/>
      <c r="G147" s="6"/>
      <c r="H147" s="27" t="s">
        <v>1198</v>
      </c>
      <c r="I147" s="27"/>
      <c r="K147" s="48"/>
    </row>
    <row r="148" spans="1:11" ht="16.5" x14ac:dyDescent="0.2">
      <c r="A148" s="60">
        <v>11203</v>
      </c>
      <c r="B148" s="60">
        <v>11203</v>
      </c>
      <c r="C148" s="90">
        <v>10284</v>
      </c>
      <c r="D148" s="6"/>
      <c r="E148" s="6"/>
      <c r="F148" s="6"/>
      <c r="G148" s="6"/>
      <c r="H148" s="27" t="s">
        <v>1199</v>
      </c>
      <c r="I148" s="27"/>
      <c r="K148" s="48"/>
    </row>
    <row r="149" spans="1:11" ht="16.5" x14ac:dyDescent="0.2">
      <c r="A149" s="60">
        <v>11204</v>
      </c>
      <c r="B149" s="60">
        <v>11204</v>
      </c>
      <c r="C149" s="90">
        <v>10286</v>
      </c>
      <c r="D149" s="6"/>
      <c r="E149" s="6"/>
      <c r="F149" s="6"/>
      <c r="G149" s="6"/>
      <c r="H149" s="27" t="s">
        <v>1200</v>
      </c>
      <c r="I149" s="27"/>
      <c r="K149" s="48"/>
    </row>
    <row r="150" spans="1:11" ht="16.5" x14ac:dyDescent="0.2">
      <c r="A150" s="60">
        <v>11205</v>
      </c>
      <c r="B150" s="60">
        <v>11205</v>
      </c>
      <c r="C150" s="90">
        <v>10288</v>
      </c>
      <c r="D150" s="6"/>
      <c r="E150" s="6"/>
      <c r="F150" s="6"/>
      <c r="G150" s="6"/>
      <c r="H150" s="27" t="s">
        <v>1201</v>
      </c>
      <c r="I150" s="27"/>
      <c r="K150" s="48"/>
    </row>
    <row r="151" spans="1:11" ht="16.5" x14ac:dyDescent="0.2">
      <c r="A151" s="60">
        <v>11206</v>
      </c>
      <c r="B151" s="60">
        <v>11206</v>
      </c>
      <c r="C151" s="90">
        <v>10290</v>
      </c>
      <c r="D151" s="6"/>
      <c r="E151" s="6"/>
      <c r="F151" s="6"/>
      <c r="G151" s="6"/>
      <c r="H151" s="27" t="s">
        <v>1202</v>
      </c>
      <c r="I151" s="27"/>
      <c r="K151" s="48"/>
    </row>
    <row r="152" spans="1:11" ht="16.5" x14ac:dyDescent="0.2">
      <c r="A152" s="60">
        <v>11207</v>
      </c>
      <c r="B152" s="60">
        <v>11207</v>
      </c>
      <c r="C152" s="90">
        <v>10292</v>
      </c>
      <c r="D152" s="6"/>
      <c r="E152" s="6"/>
      <c r="F152" s="6"/>
      <c r="G152" s="6"/>
      <c r="H152" s="27" t="s">
        <v>1203</v>
      </c>
      <c r="I152" s="27"/>
      <c r="K152" s="48"/>
    </row>
    <row r="153" spans="1:11" ht="16.5" x14ac:dyDescent="0.2">
      <c r="A153" s="60">
        <v>11208</v>
      </c>
      <c r="B153" s="60">
        <v>11208</v>
      </c>
      <c r="C153" s="90">
        <v>10294</v>
      </c>
      <c r="D153" s="6"/>
      <c r="E153" s="6"/>
      <c r="F153" s="6"/>
      <c r="G153" s="6"/>
      <c r="H153" s="27" t="s">
        <v>1204</v>
      </c>
      <c r="I153" s="27"/>
      <c r="K153" s="48"/>
    </row>
    <row r="154" spans="1:11" ht="16.5" x14ac:dyDescent="0.2">
      <c r="A154" s="60">
        <v>11209</v>
      </c>
      <c r="B154" s="60">
        <v>11209</v>
      </c>
      <c r="C154" s="90">
        <v>10296</v>
      </c>
      <c r="D154" s="6"/>
      <c r="E154" s="6"/>
      <c r="F154" s="6"/>
      <c r="G154" s="6"/>
      <c r="H154" s="27" t="s">
        <v>1205</v>
      </c>
      <c r="I154" s="27"/>
      <c r="K154" s="48"/>
    </row>
    <row r="155" spans="1:11" ht="16.5" x14ac:dyDescent="0.2">
      <c r="A155" s="60">
        <v>11210</v>
      </c>
      <c r="B155" s="60">
        <v>11210</v>
      </c>
      <c r="C155" s="90">
        <v>10298</v>
      </c>
      <c r="D155" s="6"/>
      <c r="E155" s="6"/>
      <c r="F155" s="6"/>
      <c r="G155" s="6"/>
      <c r="H155" s="27" t="s">
        <v>1206</v>
      </c>
      <c r="I155" s="27"/>
      <c r="K155" s="48"/>
    </row>
    <row r="156" spans="1:11" ht="16.5" x14ac:dyDescent="0.2">
      <c r="A156" s="60">
        <v>11211</v>
      </c>
      <c r="B156" s="60">
        <v>11211</v>
      </c>
      <c r="C156" s="90">
        <v>10300</v>
      </c>
      <c r="D156" s="6"/>
      <c r="E156" s="6"/>
      <c r="F156" s="6"/>
      <c r="G156" s="6"/>
      <c r="H156" s="27" t="s">
        <v>1207</v>
      </c>
      <c r="I156" s="27"/>
      <c r="K156" s="48"/>
    </row>
    <row r="157" spans="1:11" ht="16.5" x14ac:dyDescent="0.2">
      <c r="A157" s="60">
        <v>11212</v>
      </c>
      <c r="B157" s="60">
        <v>11212</v>
      </c>
      <c r="C157" s="90">
        <v>10302</v>
      </c>
      <c r="D157" s="6"/>
      <c r="E157" s="6"/>
      <c r="F157" s="6"/>
      <c r="G157" s="6"/>
      <c r="H157" s="60" t="s">
        <v>1208</v>
      </c>
      <c r="I157" s="60"/>
      <c r="K157" s="48"/>
    </row>
    <row r="158" spans="1:11" ht="16.5" x14ac:dyDescent="0.2">
      <c r="A158" s="60">
        <v>11213</v>
      </c>
      <c r="B158" s="60">
        <v>11213</v>
      </c>
      <c r="C158" s="90">
        <v>10304</v>
      </c>
      <c r="D158" s="6"/>
      <c r="E158" s="6"/>
      <c r="F158" s="6"/>
      <c r="G158" s="6"/>
      <c r="H158" s="60" t="s">
        <v>1209</v>
      </c>
      <c r="I158" s="60"/>
      <c r="K158" s="48"/>
    </row>
    <row r="159" spans="1:11" ht="16.5" x14ac:dyDescent="0.2">
      <c r="A159" s="60">
        <v>11214</v>
      </c>
      <c r="B159" s="60">
        <v>11214</v>
      </c>
      <c r="C159" s="90">
        <v>10306</v>
      </c>
      <c r="D159" s="6"/>
      <c r="E159" s="6"/>
      <c r="F159" s="6"/>
      <c r="G159" s="6"/>
      <c r="H159" s="60" t="s">
        <v>1210</v>
      </c>
      <c r="I159" s="60"/>
      <c r="K159" s="48"/>
    </row>
    <row r="160" spans="1:11" ht="16.5" x14ac:dyDescent="0.2">
      <c r="A160" s="60">
        <v>11215</v>
      </c>
      <c r="B160" s="60">
        <v>11215</v>
      </c>
      <c r="C160" s="90">
        <v>10310</v>
      </c>
      <c r="D160" s="6"/>
      <c r="E160" s="6"/>
      <c r="F160" s="6"/>
      <c r="G160" s="6"/>
      <c r="H160" s="60" t="s">
        <v>1211</v>
      </c>
      <c r="I160" s="60"/>
      <c r="K160" s="48"/>
    </row>
    <row r="161" spans="1:11" ht="16.5" x14ac:dyDescent="0.2">
      <c r="A161" s="60">
        <v>11301</v>
      </c>
      <c r="B161" s="60">
        <v>11301</v>
      </c>
      <c r="C161" s="90">
        <v>10350</v>
      </c>
      <c r="D161" s="6"/>
      <c r="E161" s="6"/>
      <c r="F161" s="6"/>
      <c r="G161" s="6"/>
      <c r="H161" s="60" t="s">
        <v>1212</v>
      </c>
      <c r="I161" s="60"/>
      <c r="K161" s="48"/>
    </row>
    <row r="162" spans="1:11" ht="16.5" x14ac:dyDescent="0.2">
      <c r="A162" s="60">
        <v>11302</v>
      </c>
      <c r="B162" s="60">
        <v>11302</v>
      </c>
      <c r="C162" s="90">
        <v>10352</v>
      </c>
      <c r="D162" s="6"/>
      <c r="E162" s="6"/>
      <c r="F162" s="6"/>
      <c r="G162" s="6"/>
      <c r="H162" s="60" t="s">
        <v>1213</v>
      </c>
      <c r="I162" s="60"/>
      <c r="K162" s="48"/>
    </row>
    <row r="163" spans="1:11" ht="16.5" x14ac:dyDescent="0.2">
      <c r="A163" s="60">
        <v>11303</v>
      </c>
      <c r="B163" s="60">
        <v>11303</v>
      </c>
      <c r="C163" s="90">
        <v>10354</v>
      </c>
      <c r="D163" s="6"/>
      <c r="E163" s="6"/>
      <c r="F163" s="6"/>
      <c r="G163" s="6"/>
      <c r="H163" s="60" t="s">
        <v>1214</v>
      </c>
      <c r="I163" s="60"/>
      <c r="K163" s="48"/>
    </row>
    <row r="164" spans="1:11" ht="16.5" x14ac:dyDescent="0.2">
      <c r="A164" s="60">
        <v>11304</v>
      </c>
      <c r="B164" s="60">
        <v>11304</v>
      </c>
      <c r="C164" s="90">
        <v>10356</v>
      </c>
      <c r="D164" s="6"/>
      <c r="E164" s="6"/>
      <c r="F164" s="6"/>
      <c r="G164" s="6"/>
      <c r="H164" s="60" t="s">
        <v>1215</v>
      </c>
      <c r="I164" s="60"/>
      <c r="K164" s="48"/>
    </row>
    <row r="165" spans="1:11" ht="16.5" x14ac:dyDescent="0.2">
      <c r="A165" s="60">
        <v>11305</v>
      </c>
      <c r="B165" s="60">
        <v>11305</v>
      </c>
      <c r="C165" s="90">
        <v>10358</v>
      </c>
      <c r="D165" s="6"/>
      <c r="E165" s="6"/>
      <c r="F165" s="6"/>
      <c r="G165" s="6"/>
      <c r="H165" s="60" t="s">
        <v>1216</v>
      </c>
      <c r="I165" s="60"/>
      <c r="K165" s="48"/>
    </row>
    <row r="166" spans="1:11" ht="16.5" x14ac:dyDescent="0.2">
      <c r="A166" s="60">
        <v>11306</v>
      </c>
      <c r="B166" s="60">
        <v>11306</v>
      </c>
      <c r="C166" s="90">
        <v>10360</v>
      </c>
      <c r="D166" s="6"/>
      <c r="E166" s="6"/>
      <c r="F166" s="6"/>
      <c r="G166" s="6"/>
      <c r="H166" s="60" t="s">
        <v>1217</v>
      </c>
      <c r="I166" s="60"/>
      <c r="K166" s="48"/>
    </row>
    <row r="167" spans="1:11" ht="16.5" x14ac:dyDescent="0.2">
      <c r="A167" s="60">
        <v>11307</v>
      </c>
      <c r="B167" s="60">
        <v>11307</v>
      </c>
      <c r="C167" s="90">
        <v>10362</v>
      </c>
      <c r="D167" s="6"/>
      <c r="E167" s="6"/>
      <c r="F167" s="6"/>
      <c r="G167" s="6"/>
      <c r="H167" s="60" t="s">
        <v>1218</v>
      </c>
      <c r="I167" s="60"/>
      <c r="K167" s="48"/>
    </row>
    <row r="168" spans="1:11" ht="16.5" x14ac:dyDescent="0.2">
      <c r="A168" s="60">
        <v>11308</v>
      </c>
      <c r="B168" s="60">
        <v>11308</v>
      </c>
      <c r="C168" s="90">
        <v>10364</v>
      </c>
      <c r="D168" s="6"/>
      <c r="E168" s="6"/>
      <c r="F168" s="6"/>
      <c r="G168" s="6"/>
      <c r="H168" s="60" t="s">
        <v>1219</v>
      </c>
      <c r="I168" s="60"/>
      <c r="K168" s="48"/>
    </row>
    <row r="169" spans="1:11" ht="16.5" x14ac:dyDescent="0.2">
      <c r="A169" s="60">
        <v>11309</v>
      </c>
      <c r="B169" s="60">
        <v>11309</v>
      </c>
      <c r="C169" s="90">
        <v>10366</v>
      </c>
      <c r="D169" s="6"/>
      <c r="E169" s="6"/>
      <c r="F169" s="6"/>
      <c r="G169" s="6"/>
      <c r="H169" s="60" t="s">
        <v>1220</v>
      </c>
      <c r="I169" s="60"/>
      <c r="K169" s="48"/>
    </row>
    <row r="170" spans="1:11" ht="16.5" x14ac:dyDescent="0.2">
      <c r="A170" s="60">
        <v>11310</v>
      </c>
      <c r="B170" s="60">
        <v>11310</v>
      </c>
      <c r="C170" s="90">
        <v>10368</v>
      </c>
      <c r="D170" s="6"/>
      <c r="E170" s="6"/>
      <c r="F170" s="6"/>
      <c r="G170" s="6"/>
      <c r="H170" s="60" t="s">
        <v>1221</v>
      </c>
      <c r="I170" s="60"/>
      <c r="K170" s="48"/>
    </row>
    <row r="171" spans="1:11" ht="16.5" x14ac:dyDescent="0.2">
      <c r="A171" s="60">
        <v>11311</v>
      </c>
      <c r="B171" s="60">
        <v>11311</v>
      </c>
      <c r="C171" s="90">
        <v>10370</v>
      </c>
      <c r="D171" s="6"/>
      <c r="E171" s="6"/>
      <c r="F171" s="6"/>
      <c r="G171" s="6"/>
      <c r="H171" s="60" t="s">
        <v>1222</v>
      </c>
      <c r="I171" s="60"/>
      <c r="K171" s="48"/>
    </row>
    <row r="172" spans="1:11" ht="16.5" x14ac:dyDescent="0.2">
      <c r="A172" s="60">
        <v>11312</v>
      </c>
      <c r="B172" s="60">
        <v>11312</v>
      </c>
      <c r="C172" s="90">
        <v>10372</v>
      </c>
      <c r="D172" s="6"/>
      <c r="E172" s="6"/>
      <c r="F172" s="6"/>
      <c r="G172" s="6"/>
      <c r="H172" s="60" t="s">
        <v>1223</v>
      </c>
      <c r="I172" s="60"/>
      <c r="K172" s="48"/>
    </row>
    <row r="173" spans="1:11" ht="16.5" x14ac:dyDescent="0.2">
      <c r="A173" s="60">
        <v>11313</v>
      </c>
      <c r="B173" s="60">
        <v>11313</v>
      </c>
      <c r="C173" s="90">
        <v>10374</v>
      </c>
      <c r="D173" s="6"/>
      <c r="E173" s="6"/>
      <c r="F173" s="6"/>
      <c r="G173" s="6"/>
      <c r="H173" s="60" t="s">
        <v>1224</v>
      </c>
      <c r="I173" s="60"/>
      <c r="K173" s="48"/>
    </row>
    <row r="174" spans="1:11" ht="16.5" x14ac:dyDescent="0.2">
      <c r="A174" s="60">
        <v>11314</v>
      </c>
      <c r="B174" s="60">
        <v>11314</v>
      </c>
      <c r="C174" s="90">
        <v>10376</v>
      </c>
      <c r="D174" s="6"/>
      <c r="E174" s="6"/>
      <c r="F174" s="6"/>
      <c r="G174" s="6"/>
      <c r="H174" s="60" t="s">
        <v>1225</v>
      </c>
      <c r="I174" s="60"/>
      <c r="K174" s="48"/>
    </row>
    <row r="175" spans="1:11" ht="16.5" x14ac:dyDescent="0.2">
      <c r="A175" s="60">
        <v>11315</v>
      </c>
      <c r="B175" s="60">
        <v>11315</v>
      </c>
      <c r="C175" s="90">
        <v>10380</v>
      </c>
      <c r="D175" s="6"/>
      <c r="E175" s="6"/>
      <c r="F175" s="6"/>
      <c r="G175" s="6"/>
      <c r="H175" s="60" t="s">
        <v>1226</v>
      </c>
      <c r="I175" s="60"/>
      <c r="K175" s="48"/>
    </row>
    <row r="176" spans="1:11" ht="16.5" x14ac:dyDescent="0.2">
      <c r="A176" s="60">
        <v>11401</v>
      </c>
      <c r="B176" s="60">
        <v>11401</v>
      </c>
      <c r="C176" s="90">
        <v>10430</v>
      </c>
      <c r="D176" s="6"/>
      <c r="E176" s="6"/>
      <c r="F176" s="6"/>
      <c r="G176" s="6"/>
      <c r="H176" s="60" t="s">
        <v>1227</v>
      </c>
      <c r="I176" s="60"/>
      <c r="K176" s="48"/>
    </row>
    <row r="177" spans="1:11" ht="16.5" x14ac:dyDescent="0.2">
      <c r="A177" s="60">
        <v>11402</v>
      </c>
      <c r="B177" s="60">
        <v>11402</v>
      </c>
      <c r="C177" s="90">
        <v>10435</v>
      </c>
      <c r="D177" s="6"/>
      <c r="E177" s="6"/>
      <c r="F177" s="6"/>
      <c r="G177" s="6"/>
      <c r="H177" s="60" t="s">
        <v>1228</v>
      </c>
      <c r="I177" s="60"/>
      <c r="K177" s="48"/>
    </row>
    <row r="178" spans="1:11" ht="16.5" x14ac:dyDescent="0.2">
      <c r="A178" s="60">
        <v>11403</v>
      </c>
      <c r="B178" s="60">
        <v>11403</v>
      </c>
      <c r="C178" s="90">
        <v>10440</v>
      </c>
      <c r="D178" s="6"/>
      <c r="E178" s="6"/>
      <c r="F178" s="6"/>
      <c r="G178" s="6"/>
      <c r="H178" s="60" t="s">
        <v>1229</v>
      </c>
      <c r="I178" s="60"/>
      <c r="K178" s="48"/>
    </row>
    <row r="179" spans="1:11" ht="16.5" x14ac:dyDescent="0.2">
      <c r="A179" s="60">
        <v>11404</v>
      </c>
      <c r="B179" s="60">
        <v>11404</v>
      </c>
      <c r="C179" s="90">
        <v>10445</v>
      </c>
      <c r="D179" s="6"/>
      <c r="E179" s="6"/>
      <c r="F179" s="6"/>
      <c r="G179" s="6"/>
      <c r="H179" s="60" t="s">
        <v>1230</v>
      </c>
      <c r="I179" s="60"/>
      <c r="K179" s="48"/>
    </row>
    <row r="180" spans="1:11" ht="16.5" x14ac:dyDescent="0.2">
      <c r="A180" s="60">
        <v>11405</v>
      </c>
      <c r="B180" s="60">
        <v>11405</v>
      </c>
      <c r="C180" s="90">
        <v>10450</v>
      </c>
      <c r="D180" s="6"/>
      <c r="E180" s="6"/>
      <c r="F180" s="6"/>
      <c r="G180" s="6"/>
      <c r="H180" s="60" t="s">
        <v>1231</v>
      </c>
      <c r="I180" s="60"/>
      <c r="K180" s="48"/>
    </row>
    <row r="181" spans="1:11" ht="16.5" x14ac:dyDescent="0.2">
      <c r="A181" s="60">
        <v>11406</v>
      </c>
      <c r="B181" s="60">
        <v>11406</v>
      </c>
      <c r="C181" s="90">
        <v>10455</v>
      </c>
      <c r="D181" s="6"/>
      <c r="E181" s="6"/>
      <c r="F181" s="6"/>
      <c r="G181" s="6"/>
      <c r="H181" s="60" t="s">
        <v>1232</v>
      </c>
      <c r="I181" s="60"/>
      <c r="K181" s="48"/>
    </row>
    <row r="182" spans="1:11" ht="16.5" x14ac:dyDescent="0.2">
      <c r="A182" s="60">
        <v>11407</v>
      </c>
      <c r="B182" s="60">
        <v>11407</v>
      </c>
      <c r="C182" s="90">
        <v>10460</v>
      </c>
      <c r="D182" s="6"/>
      <c r="E182" s="6"/>
      <c r="F182" s="6"/>
      <c r="G182" s="6"/>
      <c r="H182" s="60" t="s">
        <v>1233</v>
      </c>
      <c r="I182" s="60"/>
      <c r="K182" s="48"/>
    </row>
    <row r="183" spans="1:11" ht="16.5" x14ac:dyDescent="0.2">
      <c r="A183" s="60">
        <v>11408</v>
      </c>
      <c r="B183" s="60">
        <v>11408</v>
      </c>
      <c r="C183" s="90">
        <v>10465</v>
      </c>
      <c r="D183" s="6"/>
      <c r="E183" s="6"/>
      <c r="F183" s="6"/>
      <c r="G183" s="6"/>
      <c r="H183" s="60" t="s">
        <v>1234</v>
      </c>
      <c r="I183" s="60"/>
      <c r="K183" s="48"/>
    </row>
    <row r="184" spans="1:11" ht="16.5" x14ac:dyDescent="0.2">
      <c r="A184" s="60">
        <v>11409</v>
      </c>
      <c r="B184" s="60">
        <v>11409</v>
      </c>
      <c r="C184" s="90">
        <v>10470</v>
      </c>
      <c r="D184" s="6"/>
      <c r="E184" s="6"/>
      <c r="F184" s="6"/>
      <c r="G184" s="6"/>
      <c r="H184" s="60" t="s">
        <v>1235</v>
      </c>
      <c r="I184" s="60"/>
      <c r="K184" s="48"/>
    </row>
    <row r="185" spans="1:11" ht="16.5" x14ac:dyDescent="0.2">
      <c r="A185" s="60">
        <v>11410</v>
      </c>
      <c r="B185" s="60">
        <v>11410</v>
      </c>
      <c r="C185" s="90">
        <v>10475</v>
      </c>
      <c r="D185" s="6"/>
      <c r="E185" s="6"/>
      <c r="F185" s="6"/>
      <c r="G185" s="6"/>
      <c r="H185" s="60" t="s">
        <v>1236</v>
      </c>
      <c r="I185" s="60"/>
      <c r="K185" s="48"/>
    </row>
    <row r="186" spans="1:11" ht="16.5" x14ac:dyDescent="0.2">
      <c r="A186" s="60">
        <v>11411</v>
      </c>
      <c r="B186" s="60">
        <v>11411</v>
      </c>
      <c r="C186" s="90">
        <v>10480</v>
      </c>
      <c r="D186" s="6"/>
      <c r="E186" s="6"/>
      <c r="F186" s="6"/>
      <c r="G186" s="6"/>
      <c r="H186" s="60" t="s">
        <v>1237</v>
      </c>
      <c r="I186" s="60"/>
      <c r="K186" s="48"/>
    </row>
    <row r="187" spans="1:11" ht="16.5" x14ac:dyDescent="0.2">
      <c r="A187" s="60">
        <v>11412</v>
      </c>
      <c r="B187" s="60">
        <v>11412</v>
      </c>
      <c r="C187" s="90">
        <v>10485</v>
      </c>
      <c r="D187" s="6"/>
      <c r="E187" s="6"/>
      <c r="F187" s="6"/>
      <c r="G187" s="6"/>
      <c r="H187" s="60" t="s">
        <v>1238</v>
      </c>
      <c r="I187" s="60"/>
      <c r="K187" s="48"/>
    </row>
    <row r="188" spans="1:11" ht="16.5" x14ac:dyDescent="0.2">
      <c r="A188" s="60">
        <v>11413</v>
      </c>
      <c r="B188" s="60">
        <v>11413</v>
      </c>
      <c r="C188" s="90">
        <v>10490</v>
      </c>
      <c r="D188" s="6"/>
      <c r="E188" s="6"/>
      <c r="F188" s="6"/>
      <c r="G188" s="6"/>
      <c r="H188" s="60" t="s">
        <v>1239</v>
      </c>
      <c r="I188" s="60"/>
      <c r="K188" s="48"/>
    </row>
    <row r="189" spans="1:11" ht="16.5" x14ac:dyDescent="0.2">
      <c r="A189" s="60">
        <v>11414</v>
      </c>
      <c r="B189" s="60">
        <v>11414</v>
      </c>
      <c r="C189" s="90">
        <v>10495</v>
      </c>
      <c r="D189" s="6"/>
      <c r="E189" s="6"/>
      <c r="F189" s="6"/>
      <c r="G189" s="6"/>
      <c r="H189" s="60" t="s">
        <v>1240</v>
      </c>
      <c r="I189" s="60"/>
      <c r="K189" s="48"/>
    </row>
    <row r="190" spans="1:11" ht="16.5" x14ac:dyDescent="0.2">
      <c r="A190" s="60">
        <v>11415</v>
      </c>
      <c r="B190" s="60">
        <v>11415</v>
      </c>
      <c r="C190" s="90">
        <v>10500</v>
      </c>
      <c r="D190" s="6"/>
      <c r="E190" s="6"/>
      <c r="F190" s="6"/>
      <c r="G190" s="6"/>
      <c r="H190" s="60" t="s">
        <v>1241</v>
      </c>
      <c r="I190" s="60"/>
      <c r="K190" s="48"/>
    </row>
    <row r="191" spans="1:11" ht="16.5" x14ac:dyDescent="0.2">
      <c r="A191" s="60">
        <v>11501</v>
      </c>
      <c r="B191" s="60">
        <v>11501</v>
      </c>
      <c r="C191" s="90">
        <v>10550</v>
      </c>
      <c r="D191" s="6"/>
      <c r="E191" s="6"/>
      <c r="F191" s="6"/>
      <c r="G191" s="6"/>
      <c r="H191" s="60" t="s">
        <v>1242</v>
      </c>
      <c r="I191" s="60"/>
      <c r="K191" s="48"/>
    </row>
    <row r="192" spans="1:11" ht="16.5" x14ac:dyDescent="0.2">
      <c r="A192" s="60">
        <v>11502</v>
      </c>
      <c r="B192" s="60">
        <v>11502</v>
      </c>
      <c r="C192" s="90">
        <v>10555</v>
      </c>
      <c r="D192" s="6"/>
      <c r="E192" s="6"/>
      <c r="F192" s="6"/>
      <c r="G192" s="6"/>
      <c r="H192" s="60" t="s">
        <v>1243</v>
      </c>
      <c r="I192" s="60"/>
      <c r="K192" s="48"/>
    </row>
    <row r="193" spans="1:11" ht="16.5" x14ac:dyDescent="0.2">
      <c r="A193" s="60">
        <v>11503</v>
      </c>
      <c r="B193" s="60">
        <v>11503</v>
      </c>
      <c r="C193" s="90">
        <v>10560</v>
      </c>
      <c r="D193" s="6"/>
      <c r="E193" s="6"/>
      <c r="F193" s="6"/>
      <c r="G193" s="6"/>
      <c r="H193" s="60" t="s">
        <v>1244</v>
      </c>
      <c r="I193" s="60"/>
      <c r="K193" s="48"/>
    </row>
    <row r="194" spans="1:11" ht="16.5" x14ac:dyDescent="0.2">
      <c r="A194" s="60">
        <v>11504</v>
      </c>
      <c r="B194" s="60">
        <v>11504</v>
      </c>
      <c r="C194" s="90">
        <v>10565</v>
      </c>
      <c r="D194" s="6"/>
      <c r="E194" s="6"/>
      <c r="F194" s="6"/>
      <c r="G194" s="6"/>
      <c r="H194" s="60" t="s">
        <v>1245</v>
      </c>
      <c r="I194" s="60"/>
      <c r="K194" s="48"/>
    </row>
    <row r="195" spans="1:11" ht="16.5" x14ac:dyDescent="0.2">
      <c r="A195" s="60">
        <v>11505</v>
      </c>
      <c r="B195" s="60">
        <v>11505</v>
      </c>
      <c r="C195" s="90">
        <v>10570</v>
      </c>
      <c r="D195" s="6"/>
      <c r="E195" s="6"/>
      <c r="F195" s="6"/>
      <c r="G195" s="6"/>
      <c r="H195" s="60" t="s">
        <v>1246</v>
      </c>
      <c r="I195" s="60"/>
      <c r="K195" s="48"/>
    </row>
    <row r="196" spans="1:11" ht="16.5" x14ac:dyDescent="0.2">
      <c r="A196" s="60">
        <v>11506</v>
      </c>
      <c r="B196" s="60">
        <v>11506</v>
      </c>
      <c r="C196" s="90">
        <v>10575</v>
      </c>
      <c r="D196" s="6"/>
      <c r="E196" s="6"/>
      <c r="F196" s="6"/>
      <c r="G196" s="6"/>
      <c r="H196" s="60" t="s">
        <v>1247</v>
      </c>
      <c r="I196" s="60"/>
      <c r="K196" s="48"/>
    </row>
    <row r="197" spans="1:11" ht="16.5" x14ac:dyDescent="0.2">
      <c r="A197" s="60">
        <v>11507</v>
      </c>
      <c r="B197" s="60">
        <v>11507</v>
      </c>
      <c r="C197" s="90">
        <v>10580</v>
      </c>
      <c r="D197" s="6"/>
      <c r="E197" s="6"/>
      <c r="F197" s="6"/>
      <c r="G197" s="6"/>
      <c r="H197" s="60" t="s">
        <v>1248</v>
      </c>
      <c r="I197" s="60"/>
      <c r="K197" s="48"/>
    </row>
    <row r="198" spans="1:11" ht="16.5" x14ac:dyDescent="0.2">
      <c r="A198" s="60">
        <v>11508</v>
      </c>
      <c r="B198" s="60">
        <v>11508</v>
      </c>
      <c r="C198" s="90">
        <v>10585</v>
      </c>
      <c r="D198" s="6"/>
      <c r="E198" s="6"/>
      <c r="F198" s="6"/>
      <c r="G198" s="6"/>
      <c r="H198" s="60" t="s">
        <v>1249</v>
      </c>
      <c r="I198" s="60"/>
      <c r="K198" s="48"/>
    </row>
    <row r="199" spans="1:11" ht="16.5" x14ac:dyDescent="0.2">
      <c r="A199" s="60">
        <v>11509</v>
      </c>
      <c r="B199" s="60">
        <v>11509</v>
      </c>
      <c r="C199" s="90">
        <v>10590</v>
      </c>
      <c r="D199" s="6"/>
      <c r="E199" s="6"/>
      <c r="F199" s="6"/>
      <c r="G199" s="6"/>
      <c r="H199" s="60" t="s">
        <v>1250</v>
      </c>
      <c r="I199" s="60"/>
      <c r="K199" s="48"/>
    </row>
    <row r="200" spans="1:11" ht="16.5" x14ac:dyDescent="0.2">
      <c r="A200" s="60">
        <v>11510</v>
      </c>
      <c r="B200" s="60">
        <v>11510</v>
      </c>
      <c r="C200" s="90">
        <v>10595</v>
      </c>
      <c r="D200" s="6"/>
      <c r="E200" s="6"/>
      <c r="F200" s="6"/>
      <c r="G200" s="6"/>
      <c r="H200" s="60" t="s">
        <v>1251</v>
      </c>
      <c r="I200" s="60"/>
      <c r="K200" s="48"/>
    </row>
    <row r="201" spans="1:11" ht="16.5" x14ac:dyDescent="0.2">
      <c r="A201" s="60">
        <v>11511</v>
      </c>
      <c r="B201" s="60">
        <v>11511</v>
      </c>
      <c r="C201" s="90">
        <v>10600</v>
      </c>
      <c r="D201" s="6"/>
      <c r="E201" s="6"/>
      <c r="F201" s="6"/>
      <c r="G201" s="6"/>
      <c r="H201" s="60" t="s">
        <v>1252</v>
      </c>
      <c r="I201" s="60"/>
      <c r="K201" s="48"/>
    </row>
    <row r="202" spans="1:11" ht="16.5" x14ac:dyDescent="0.2">
      <c r="A202" s="60">
        <v>11512</v>
      </c>
      <c r="B202" s="60">
        <v>11512</v>
      </c>
      <c r="C202" s="90">
        <v>10605</v>
      </c>
      <c r="D202" s="6"/>
      <c r="E202" s="6"/>
      <c r="F202" s="6"/>
      <c r="G202" s="6"/>
      <c r="H202" s="60" t="s">
        <v>1253</v>
      </c>
      <c r="I202" s="60"/>
      <c r="K202" s="48"/>
    </row>
    <row r="203" spans="1:11" ht="16.5" x14ac:dyDescent="0.2">
      <c r="A203" s="60">
        <v>11513</v>
      </c>
      <c r="B203" s="60">
        <v>11513</v>
      </c>
      <c r="C203" s="90">
        <v>10610</v>
      </c>
      <c r="D203" s="6"/>
      <c r="E203" s="6"/>
      <c r="F203" s="6"/>
      <c r="G203" s="6"/>
      <c r="H203" s="60" t="s">
        <v>1254</v>
      </c>
      <c r="I203" s="60"/>
      <c r="K203" s="48"/>
    </row>
    <row r="204" spans="1:11" ht="16.5" x14ac:dyDescent="0.2">
      <c r="A204" s="60">
        <v>11514</v>
      </c>
      <c r="B204" s="60">
        <v>11514</v>
      </c>
      <c r="C204" s="90">
        <v>10615</v>
      </c>
      <c r="D204" s="6"/>
      <c r="E204" s="6"/>
      <c r="F204" s="6"/>
      <c r="G204" s="6"/>
      <c r="H204" s="60" t="s">
        <v>1255</v>
      </c>
      <c r="I204" s="60"/>
      <c r="K204" s="48"/>
    </row>
    <row r="205" spans="1:11" s="48" customFormat="1" ht="16.5" x14ac:dyDescent="0.2">
      <c r="A205" s="60">
        <v>11515</v>
      </c>
      <c r="B205" s="60">
        <v>11515</v>
      </c>
      <c r="C205" s="90">
        <v>10620</v>
      </c>
      <c r="D205" s="6"/>
      <c r="E205" s="6"/>
      <c r="F205" s="6"/>
      <c r="G205" s="6"/>
      <c r="H205" s="60" t="s">
        <v>1256</v>
      </c>
      <c r="I205" s="60"/>
    </row>
    <row r="206" spans="1:11" ht="16.5" x14ac:dyDescent="0.2">
      <c r="A206" s="60">
        <v>20101</v>
      </c>
      <c r="B206" s="60">
        <v>20101</v>
      </c>
      <c r="C206" s="74">
        <v>1</v>
      </c>
      <c r="D206" s="6"/>
      <c r="E206" s="6"/>
      <c r="F206" s="6"/>
      <c r="G206" s="6"/>
      <c r="H206" s="60" t="s">
        <v>1257</v>
      </c>
      <c r="I206" s="60"/>
    </row>
    <row r="207" spans="1:11" ht="16.5" x14ac:dyDescent="0.2">
      <c r="A207" s="60">
        <v>20102</v>
      </c>
      <c r="B207" s="60">
        <v>20102</v>
      </c>
      <c r="C207" s="74">
        <v>1</v>
      </c>
      <c r="D207" s="6"/>
      <c r="E207" s="6"/>
      <c r="F207" s="6"/>
      <c r="G207" s="6"/>
      <c r="H207" s="60" t="s">
        <v>1258</v>
      </c>
      <c r="I207" s="60"/>
    </row>
    <row r="208" spans="1:11" ht="16.5" x14ac:dyDescent="0.2">
      <c r="A208" s="60">
        <v>20103</v>
      </c>
      <c r="B208" s="60">
        <v>20103</v>
      </c>
      <c r="C208" s="74">
        <v>1</v>
      </c>
      <c r="D208" s="6"/>
      <c r="E208" s="6"/>
      <c r="F208" s="6"/>
      <c r="G208" s="6"/>
      <c r="H208" s="60" t="s">
        <v>1259</v>
      </c>
      <c r="I208" s="60"/>
    </row>
    <row r="209" spans="1:9" ht="16.5" x14ac:dyDescent="0.2">
      <c r="A209" s="60">
        <v>20104</v>
      </c>
      <c r="B209" s="60">
        <v>20104</v>
      </c>
      <c r="C209" s="74">
        <v>1</v>
      </c>
      <c r="D209" s="6"/>
      <c r="E209" s="6"/>
      <c r="F209" s="6"/>
      <c r="G209" s="6"/>
      <c r="H209" s="60" t="s">
        <v>1260</v>
      </c>
      <c r="I209" s="60"/>
    </row>
    <row r="210" spans="1:9" ht="16.5" x14ac:dyDescent="0.2">
      <c r="A210" s="60">
        <v>20105</v>
      </c>
      <c r="B210" s="60">
        <v>20105</v>
      </c>
      <c r="C210" s="74">
        <v>1</v>
      </c>
      <c r="D210" s="6"/>
      <c r="E210" s="6"/>
      <c r="F210" s="6"/>
      <c r="G210" s="6"/>
      <c r="H210" s="60" t="s">
        <v>1261</v>
      </c>
      <c r="I210" s="60"/>
    </row>
    <row r="211" spans="1:9" ht="16.5" x14ac:dyDescent="0.2">
      <c r="A211" s="60">
        <v>20106</v>
      </c>
      <c r="B211" s="60">
        <v>20106</v>
      </c>
      <c r="C211" s="74">
        <v>1</v>
      </c>
      <c r="D211" s="6"/>
      <c r="E211" s="6"/>
      <c r="F211" s="6"/>
      <c r="G211" s="6"/>
      <c r="H211" s="60" t="s">
        <v>1262</v>
      </c>
      <c r="I211" s="60"/>
    </row>
    <row r="212" spans="1:9" ht="16.5" x14ac:dyDescent="0.2">
      <c r="A212" s="60">
        <v>20107</v>
      </c>
      <c r="B212" s="60">
        <v>20107</v>
      </c>
      <c r="C212" s="74">
        <v>1</v>
      </c>
      <c r="D212" s="6"/>
      <c r="E212" s="6"/>
      <c r="F212" s="6"/>
      <c r="G212" s="6"/>
      <c r="H212" s="60" t="s">
        <v>1263</v>
      </c>
      <c r="I212" s="60"/>
    </row>
    <row r="213" spans="1:9" ht="16.5" x14ac:dyDescent="0.2">
      <c r="A213" s="60">
        <v>20108</v>
      </c>
      <c r="B213" s="60">
        <v>20108</v>
      </c>
      <c r="C213" s="74">
        <v>1</v>
      </c>
      <c r="D213" s="6"/>
      <c r="E213" s="6"/>
      <c r="F213" s="6"/>
      <c r="G213" s="6"/>
      <c r="H213" s="60" t="s">
        <v>1264</v>
      </c>
      <c r="I213" s="60"/>
    </row>
    <row r="214" spans="1:9" ht="16.5" x14ac:dyDescent="0.2">
      <c r="A214" s="60">
        <v>20109</v>
      </c>
      <c r="B214" s="60">
        <v>20109</v>
      </c>
      <c r="C214" s="74">
        <v>1</v>
      </c>
      <c r="D214" s="6"/>
      <c r="E214" s="6"/>
      <c r="F214" s="6"/>
      <c r="G214" s="6"/>
      <c r="H214" s="60" t="s">
        <v>1265</v>
      </c>
      <c r="I214" s="60"/>
    </row>
    <row r="215" spans="1:9" ht="16.5" x14ac:dyDescent="0.2">
      <c r="A215" s="60">
        <v>20201</v>
      </c>
      <c r="B215" s="60">
        <v>20201</v>
      </c>
      <c r="C215" s="74">
        <v>1</v>
      </c>
      <c r="D215" s="6"/>
      <c r="E215" s="6"/>
      <c r="F215" s="6"/>
      <c r="G215" s="6"/>
      <c r="H215" s="60" t="s">
        <v>1266</v>
      </c>
      <c r="I215" s="60"/>
    </row>
    <row r="216" spans="1:9" ht="16.5" x14ac:dyDescent="0.2">
      <c r="A216" s="60">
        <v>20202</v>
      </c>
      <c r="B216" s="60">
        <v>20202</v>
      </c>
      <c r="C216" s="74">
        <v>1</v>
      </c>
      <c r="D216" s="6"/>
      <c r="E216" s="6"/>
      <c r="F216" s="6"/>
      <c r="G216" s="6"/>
      <c r="H216" s="60" t="s">
        <v>1267</v>
      </c>
      <c r="I216" s="60"/>
    </row>
    <row r="217" spans="1:9" ht="16.5" x14ac:dyDescent="0.2">
      <c r="A217" s="60">
        <v>20203</v>
      </c>
      <c r="B217" s="60">
        <v>20203</v>
      </c>
      <c r="C217" s="74">
        <v>1</v>
      </c>
      <c r="D217" s="6"/>
      <c r="E217" s="6"/>
      <c r="F217" s="6"/>
      <c r="G217" s="6"/>
      <c r="H217" s="60" t="s">
        <v>1268</v>
      </c>
      <c r="I217" s="60"/>
    </row>
    <row r="218" spans="1:9" ht="16.5" x14ac:dyDescent="0.2">
      <c r="A218" s="60">
        <v>20204</v>
      </c>
      <c r="B218" s="60">
        <v>20204</v>
      </c>
      <c r="C218" s="74">
        <v>10001</v>
      </c>
      <c r="D218" s="6"/>
      <c r="E218" s="6"/>
      <c r="F218" s="6"/>
      <c r="G218" s="6"/>
      <c r="H218" s="60" t="s">
        <v>1269</v>
      </c>
      <c r="I218" s="60"/>
    </row>
    <row r="219" spans="1:9" ht="16.5" x14ac:dyDescent="0.2">
      <c r="A219" s="60">
        <v>20205</v>
      </c>
      <c r="B219" s="60">
        <v>20205</v>
      </c>
      <c r="C219" s="74">
        <v>10001</v>
      </c>
      <c r="D219" s="6"/>
      <c r="E219" s="6"/>
      <c r="F219" s="6"/>
      <c r="G219" s="6"/>
      <c r="H219" s="60" t="s">
        <v>1270</v>
      </c>
      <c r="I219" s="60"/>
    </row>
    <row r="220" spans="1:9" ht="16.5" x14ac:dyDescent="0.2">
      <c r="A220" s="60">
        <v>20206</v>
      </c>
      <c r="B220" s="60">
        <v>20206</v>
      </c>
      <c r="C220" s="74">
        <v>10001</v>
      </c>
      <c r="D220" s="6"/>
      <c r="E220" s="6"/>
      <c r="F220" s="6"/>
      <c r="G220" s="6"/>
      <c r="H220" s="60" t="s">
        <v>1271</v>
      </c>
      <c r="I220" s="60"/>
    </row>
    <row r="221" spans="1:9" ht="16.5" x14ac:dyDescent="0.2">
      <c r="A221" s="60">
        <v>20207</v>
      </c>
      <c r="B221" s="60">
        <v>20207</v>
      </c>
      <c r="C221" s="74">
        <v>10002</v>
      </c>
      <c r="D221" s="6"/>
      <c r="E221" s="6"/>
      <c r="F221" s="6"/>
      <c r="G221" s="6"/>
      <c r="H221" s="60" t="s">
        <v>1272</v>
      </c>
      <c r="I221" s="60"/>
    </row>
    <row r="222" spans="1:9" ht="16.5" x14ac:dyDescent="0.2">
      <c r="A222" s="60">
        <v>20208</v>
      </c>
      <c r="B222" s="60">
        <v>20208</v>
      </c>
      <c r="C222" s="74">
        <v>10002</v>
      </c>
      <c r="D222" s="6"/>
      <c r="E222" s="6"/>
      <c r="F222" s="6"/>
      <c r="G222" s="6"/>
      <c r="H222" s="60" t="s">
        <v>1273</v>
      </c>
      <c r="I222" s="60"/>
    </row>
    <row r="223" spans="1:9" ht="16.5" x14ac:dyDescent="0.2">
      <c r="A223" s="60">
        <v>20209</v>
      </c>
      <c r="B223" s="60">
        <v>20209</v>
      </c>
      <c r="C223" s="74">
        <v>10002</v>
      </c>
      <c r="D223" s="6"/>
      <c r="E223" s="6"/>
      <c r="F223" s="6"/>
      <c r="G223" s="6"/>
      <c r="H223" s="60" t="s">
        <v>1274</v>
      </c>
      <c r="I223" s="60"/>
    </row>
    <row r="224" spans="1:9" ht="16.5" x14ac:dyDescent="0.2">
      <c r="A224" s="60">
        <v>20301</v>
      </c>
      <c r="B224" s="60">
        <v>20301</v>
      </c>
      <c r="C224" s="74">
        <v>10002</v>
      </c>
      <c r="D224" s="6"/>
      <c r="E224" s="6"/>
      <c r="F224" s="6"/>
      <c r="G224" s="6"/>
      <c r="H224" s="60" t="s">
        <v>1275</v>
      </c>
      <c r="I224" s="60"/>
    </row>
    <row r="225" spans="1:9" ht="16.5" x14ac:dyDescent="0.2">
      <c r="A225" s="60">
        <v>20302</v>
      </c>
      <c r="B225" s="60">
        <v>20302</v>
      </c>
      <c r="C225" s="74">
        <v>10002</v>
      </c>
      <c r="D225" s="6"/>
      <c r="E225" s="6"/>
      <c r="F225" s="6"/>
      <c r="G225" s="6"/>
      <c r="H225" s="60" t="s">
        <v>1276</v>
      </c>
      <c r="I225" s="60"/>
    </row>
    <row r="226" spans="1:9" ht="16.5" x14ac:dyDescent="0.2">
      <c r="A226" s="60">
        <v>20303</v>
      </c>
      <c r="B226" s="60">
        <v>20303</v>
      </c>
      <c r="C226" s="74">
        <v>10002</v>
      </c>
      <c r="D226" s="6"/>
      <c r="E226" s="6"/>
      <c r="F226" s="6"/>
      <c r="G226" s="6"/>
      <c r="H226" s="60" t="s">
        <v>1277</v>
      </c>
      <c r="I226" s="60"/>
    </row>
    <row r="227" spans="1:9" ht="16.5" x14ac:dyDescent="0.2">
      <c r="A227" s="60">
        <v>20304</v>
      </c>
      <c r="B227" s="60">
        <v>20304</v>
      </c>
      <c r="C227" s="74">
        <v>10003</v>
      </c>
      <c r="D227" s="6"/>
      <c r="E227" s="6"/>
      <c r="F227" s="6"/>
      <c r="G227" s="6"/>
      <c r="H227" s="60" t="s">
        <v>1278</v>
      </c>
      <c r="I227" s="60"/>
    </row>
    <row r="228" spans="1:9" ht="16.5" x14ac:dyDescent="0.2">
      <c r="A228" s="60">
        <v>20305</v>
      </c>
      <c r="B228" s="60">
        <v>20305</v>
      </c>
      <c r="C228" s="74">
        <v>10003</v>
      </c>
      <c r="D228" s="6"/>
      <c r="E228" s="6"/>
      <c r="F228" s="6"/>
      <c r="G228" s="6"/>
      <c r="H228" s="60" t="s">
        <v>1279</v>
      </c>
      <c r="I228" s="60"/>
    </row>
    <row r="229" spans="1:9" ht="16.5" x14ac:dyDescent="0.2">
      <c r="A229" s="60">
        <v>20306</v>
      </c>
      <c r="B229" s="60">
        <v>20306</v>
      </c>
      <c r="C229" s="74">
        <v>10003</v>
      </c>
      <c r="D229" s="6"/>
      <c r="E229" s="6"/>
      <c r="F229" s="6"/>
      <c r="G229" s="6"/>
      <c r="H229" s="60" t="s">
        <v>1280</v>
      </c>
      <c r="I229" s="60"/>
    </row>
    <row r="230" spans="1:9" ht="16.5" x14ac:dyDescent="0.2">
      <c r="A230" s="60">
        <v>20307</v>
      </c>
      <c r="B230" s="60">
        <v>20307</v>
      </c>
      <c r="C230" s="74">
        <v>10004</v>
      </c>
      <c r="D230" s="6"/>
      <c r="E230" s="6"/>
      <c r="F230" s="6"/>
      <c r="G230" s="6"/>
      <c r="H230" s="60" t="s">
        <v>1281</v>
      </c>
      <c r="I230" s="60"/>
    </row>
    <row r="231" spans="1:9" ht="16.5" x14ac:dyDescent="0.2">
      <c r="A231" s="60">
        <v>20308</v>
      </c>
      <c r="B231" s="60">
        <v>20308</v>
      </c>
      <c r="C231" s="74">
        <v>10004</v>
      </c>
      <c r="D231" s="6"/>
      <c r="E231" s="6"/>
      <c r="F231" s="6"/>
      <c r="G231" s="6"/>
      <c r="H231" s="60" t="s">
        <v>1282</v>
      </c>
      <c r="I231" s="60"/>
    </row>
    <row r="232" spans="1:9" ht="16.5" x14ac:dyDescent="0.2">
      <c r="A232" s="60">
        <v>20309</v>
      </c>
      <c r="B232" s="60">
        <v>20309</v>
      </c>
      <c r="C232" s="74">
        <v>10004</v>
      </c>
      <c r="D232" s="6"/>
      <c r="E232" s="6"/>
      <c r="F232" s="6"/>
      <c r="G232" s="6"/>
      <c r="H232" s="60" t="s">
        <v>1283</v>
      </c>
      <c r="I232" s="60"/>
    </row>
    <row r="233" spans="1:9" ht="16.5" x14ac:dyDescent="0.2">
      <c r="A233" s="60">
        <v>20401</v>
      </c>
      <c r="B233" s="60">
        <v>20401</v>
      </c>
      <c r="C233" s="74">
        <v>10004</v>
      </c>
      <c r="D233" s="6"/>
      <c r="E233" s="6"/>
      <c r="F233" s="6"/>
      <c r="G233" s="6"/>
      <c r="H233" s="60" t="s">
        <v>1284</v>
      </c>
      <c r="I233" s="60"/>
    </row>
    <row r="234" spans="1:9" ht="16.5" x14ac:dyDescent="0.2">
      <c r="A234" s="60">
        <v>20402</v>
      </c>
      <c r="B234" s="60">
        <v>20402</v>
      </c>
      <c r="C234" s="74">
        <v>10004</v>
      </c>
      <c r="D234" s="6"/>
      <c r="E234" s="6"/>
      <c r="F234" s="6"/>
      <c r="G234" s="6"/>
      <c r="H234" s="60" t="s">
        <v>1285</v>
      </c>
      <c r="I234" s="60"/>
    </row>
    <row r="235" spans="1:9" ht="16.5" x14ac:dyDescent="0.2">
      <c r="A235" s="60">
        <v>20403</v>
      </c>
      <c r="B235" s="60">
        <v>20403</v>
      </c>
      <c r="C235" s="74">
        <v>10004</v>
      </c>
      <c r="D235" s="6"/>
      <c r="E235" s="6"/>
      <c r="F235" s="6"/>
      <c r="G235" s="6"/>
      <c r="H235" s="60" t="s">
        <v>1286</v>
      </c>
      <c r="I235" s="60"/>
    </row>
    <row r="236" spans="1:9" ht="16.5" x14ac:dyDescent="0.2">
      <c r="A236" s="60">
        <v>20404</v>
      </c>
      <c r="B236" s="60">
        <v>20404</v>
      </c>
      <c r="C236" s="74">
        <v>10005</v>
      </c>
      <c r="D236" s="6"/>
      <c r="E236" s="6"/>
      <c r="F236" s="6"/>
      <c r="G236" s="6"/>
      <c r="H236" s="60" t="s">
        <v>1287</v>
      </c>
      <c r="I236" s="60"/>
    </row>
    <row r="237" spans="1:9" ht="16.5" x14ac:dyDescent="0.2">
      <c r="A237" s="60">
        <v>20405</v>
      </c>
      <c r="B237" s="60">
        <v>20405</v>
      </c>
      <c r="C237" s="74">
        <v>10006</v>
      </c>
      <c r="D237" s="6"/>
      <c r="E237" s="6"/>
      <c r="F237" s="6"/>
      <c r="G237" s="6"/>
      <c r="H237" s="60" t="s">
        <v>1288</v>
      </c>
      <c r="I237" s="60"/>
    </row>
    <row r="238" spans="1:9" ht="16.5" x14ac:dyDescent="0.2">
      <c r="A238" s="60">
        <v>20406</v>
      </c>
      <c r="B238" s="60">
        <v>20406</v>
      </c>
      <c r="C238" s="74">
        <v>10007</v>
      </c>
      <c r="D238" s="6"/>
      <c r="E238" s="6"/>
      <c r="F238" s="6"/>
      <c r="G238" s="6"/>
      <c r="H238" s="60" t="s">
        <v>1289</v>
      </c>
      <c r="I238" s="60"/>
    </row>
    <row r="239" spans="1:9" ht="16.5" x14ac:dyDescent="0.2">
      <c r="A239" s="60">
        <v>20407</v>
      </c>
      <c r="B239" s="60">
        <v>20407</v>
      </c>
      <c r="C239" s="74">
        <v>10008</v>
      </c>
      <c r="D239" s="6"/>
      <c r="E239" s="6"/>
      <c r="F239" s="6"/>
      <c r="G239" s="6"/>
      <c r="H239" s="60" t="s">
        <v>1290</v>
      </c>
      <c r="I239" s="60"/>
    </row>
    <row r="240" spans="1:9" ht="16.5" x14ac:dyDescent="0.2">
      <c r="A240" s="60">
        <v>20408</v>
      </c>
      <c r="B240" s="60">
        <v>20408</v>
      </c>
      <c r="C240" s="74">
        <v>10009</v>
      </c>
      <c r="D240" s="6"/>
      <c r="E240" s="6"/>
      <c r="F240" s="6"/>
      <c r="G240" s="6"/>
      <c r="H240" s="60" t="s">
        <v>1291</v>
      </c>
      <c r="I240" s="60"/>
    </row>
    <row r="241" spans="1:9" ht="16.5" x14ac:dyDescent="0.2">
      <c r="A241" s="60">
        <v>20409</v>
      </c>
      <c r="B241" s="60">
        <v>20409</v>
      </c>
      <c r="C241" s="74">
        <v>10009</v>
      </c>
      <c r="D241" s="6"/>
      <c r="E241" s="6"/>
      <c r="F241" s="6"/>
      <c r="G241" s="6"/>
      <c r="H241" s="60" t="s">
        <v>1292</v>
      </c>
      <c r="I241" s="60"/>
    </row>
    <row r="242" spans="1:9" ht="16.5" x14ac:dyDescent="0.2">
      <c r="A242" s="60">
        <v>20501</v>
      </c>
      <c r="B242" s="60">
        <v>20501</v>
      </c>
      <c r="C242" s="74">
        <v>10010</v>
      </c>
      <c r="D242" s="6"/>
      <c r="E242" s="6"/>
      <c r="F242" s="6"/>
      <c r="G242" s="6"/>
      <c r="H242" s="60" t="s">
        <v>1293</v>
      </c>
      <c r="I242" s="60"/>
    </row>
    <row r="243" spans="1:9" ht="16.5" x14ac:dyDescent="0.2">
      <c r="A243" s="60">
        <v>20502</v>
      </c>
      <c r="B243" s="60">
        <v>20502</v>
      </c>
      <c r="C243" s="74">
        <v>10010</v>
      </c>
      <c r="D243" s="6"/>
      <c r="E243" s="6"/>
      <c r="F243" s="6"/>
      <c r="G243" s="6"/>
      <c r="H243" s="60" t="s">
        <v>1294</v>
      </c>
      <c r="I243" s="60"/>
    </row>
    <row r="244" spans="1:9" ht="16.5" x14ac:dyDescent="0.2">
      <c r="A244" s="60">
        <v>20503</v>
      </c>
      <c r="B244" s="60">
        <v>20503</v>
      </c>
      <c r="C244" s="74">
        <v>10011</v>
      </c>
      <c r="D244" s="6"/>
      <c r="E244" s="6"/>
      <c r="F244" s="6"/>
      <c r="G244" s="6"/>
      <c r="H244" s="60" t="s">
        <v>1295</v>
      </c>
      <c r="I244" s="60"/>
    </row>
    <row r="245" spans="1:9" ht="16.5" x14ac:dyDescent="0.2">
      <c r="A245" s="60">
        <v>20504</v>
      </c>
      <c r="B245" s="60">
        <v>20504</v>
      </c>
      <c r="C245" s="74">
        <v>10011</v>
      </c>
      <c r="D245" s="6"/>
      <c r="E245" s="6"/>
      <c r="F245" s="6"/>
      <c r="G245" s="6"/>
      <c r="H245" s="60" t="s">
        <v>1296</v>
      </c>
      <c r="I245" s="60"/>
    </row>
    <row r="246" spans="1:9" ht="16.5" x14ac:dyDescent="0.2">
      <c r="A246" s="60">
        <v>20505</v>
      </c>
      <c r="B246" s="60">
        <v>20505</v>
      </c>
      <c r="C246" s="74">
        <v>10012</v>
      </c>
      <c r="D246" s="6"/>
      <c r="E246" s="6"/>
      <c r="F246" s="6"/>
      <c r="G246" s="6"/>
      <c r="H246" s="60" t="s">
        <v>1297</v>
      </c>
      <c r="I246" s="60"/>
    </row>
    <row r="247" spans="1:9" ht="16.5" x14ac:dyDescent="0.2">
      <c r="A247" s="60">
        <v>20506</v>
      </c>
      <c r="B247" s="60">
        <v>20506</v>
      </c>
      <c r="C247" s="74">
        <v>10012</v>
      </c>
      <c r="D247" s="6"/>
      <c r="E247" s="6"/>
      <c r="F247" s="6"/>
      <c r="G247" s="6"/>
      <c r="H247" s="60" t="s">
        <v>1298</v>
      </c>
      <c r="I247" s="60"/>
    </row>
    <row r="248" spans="1:9" ht="16.5" x14ac:dyDescent="0.2">
      <c r="A248" s="60">
        <v>20507</v>
      </c>
      <c r="B248" s="60">
        <v>20507</v>
      </c>
      <c r="C248" s="74">
        <v>10013</v>
      </c>
      <c r="D248" s="6"/>
      <c r="E248" s="6"/>
      <c r="F248" s="6"/>
      <c r="G248" s="6"/>
      <c r="H248" s="60" t="s">
        <v>1299</v>
      </c>
      <c r="I248" s="60"/>
    </row>
    <row r="249" spans="1:9" ht="16.5" x14ac:dyDescent="0.2">
      <c r="A249" s="60">
        <v>20508</v>
      </c>
      <c r="B249" s="60">
        <v>20508</v>
      </c>
      <c r="C249" s="74">
        <v>10013</v>
      </c>
      <c r="D249" s="6"/>
      <c r="E249" s="6"/>
      <c r="F249" s="6"/>
      <c r="G249" s="6"/>
      <c r="H249" s="60" t="s">
        <v>1300</v>
      </c>
      <c r="I249" s="60"/>
    </row>
    <row r="250" spans="1:9" ht="16.5" x14ac:dyDescent="0.2">
      <c r="A250" s="60">
        <v>20509</v>
      </c>
      <c r="B250" s="60">
        <v>20509</v>
      </c>
      <c r="C250" s="74">
        <v>10014</v>
      </c>
      <c r="D250" s="6"/>
      <c r="E250" s="6"/>
      <c r="F250" s="6"/>
      <c r="G250" s="6"/>
      <c r="H250" s="60" t="s">
        <v>1301</v>
      </c>
      <c r="I250" s="60"/>
    </row>
    <row r="251" spans="1:9" ht="16.5" x14ac:dyDescent="0.2">
      <c r="A251" s="60">
        <v>20510</v>
      </c>
      <c r="B251" s="60">
        <v>20510</v>
      </c>
      <c r="C251" s="74">
        <v>10020</v>
      </c>
      <c r="D251" s="6"/>
      <c r="E251" s="6"/>
      <c r="F251" s="6"/>
      <c r="G251" s="6"/>
      <c r="H251" s="60" t="s">
        <v>1302</v>
      </c>
      <c r="I251" s="60"/>
    </row>
    <row r="252" spans="1:9" ht="16.5" x14ac:dyDescent="0.2">
      <c r="A252" s="60">
        <v>20511</v>
      </c>
      <c r="B252" s="60">
        <v>20511</v>
      </c>
      <c r="C252" s="74">
        <v>10021</v>
      </c>
      <c r="D252" s="6"/>
      <c r="E252" s="6"/>
      <c r="F252" s="6"/>
      <c r="G252" s="6"/>
      <c r="H252" s="60" t="s">
        <v>1303</v>
      </c>
      <c r="I252" s="60"/>
    </row>
    <row r="253" spans="1:9" ht="16.5" x14ac:dyDescent="0.2">
      <c r="A253" s="60">
        <v>20512</v>
      </c>
      <c r="B253" s="60">
        <v>20512</v>
      </c>
      <c r="C253" s="74">
        <v>10022</v>
      </c>
      <c r="D253" s="6"/>
      <c r="E253" s="6"/>
      <c r="F253" s="6"/>
      <c r="G253" s="6"/>
      <c r="H253" s="60" t="s">
        <v>1304</v>
      </c>
      <c r="I253" s="60"/>
    </row>
    <row r="254" spans="1:9" ht="16.5" x14ac:dyDescent="0.2">
      <c r="A254" s="60">
        <v>20513</v>
      </c>
      <c r="B254" s="60">
        <v>20513</v>
      </c>
      <c r="C254" s="74">
        <v>10023</v>
      </c>
      <c r="D254" s="6"/>
      <c r="E254" s="6"/>
      <c r="F254" s="6"/>
      <c r="G254" s="6"/>
      <c r="H254" s="60" t="s">
        <v>1305</v>
      </c>
      <c r="I254" s="60"/>
    </row>
    <row r="255" spans="1:9" ht="16.5" x14ac:dyDescent="0.2">
      <c r="A255" s="60">
        <v>20514</v>
      </c>
      <c r="B255" s="60">
        <v>20514</v>
      </c>
      <c r="C255" s="74">
        <v>10024</v>
      </c>
      <c r="D255" s="6"/>
      <c r="E255" s="6"/>
      <c r="F255" s="6"/>
      <c r="G255" s="6"/>
      <c r="H255" s="60" t="s">
        <v>1306</v>
      </c>
      <c r="I255" s="60"/>
    </row>
    <row r="256" spans="1:9" ht="16.5" x14ac:dyDescent="0.2">
      <c r="A256" s="60">
        <v>20515</v>
      </c>
      <c r="B256" s="60">
        <v>20515</v>
      </c>
      <c r="C256" s="74">
        <v>10025</v>
      </c>
      <c r="D256" s="6"/>
      <c r="E256" s="6"/>
      <c r="F256" s="6"/>
      <c r="G256" s="6"/>
      <c r="H256" s="60" t="s">
        <v>1307</v>
      </c>
      <c r="I256" s="60"/>
    </row>
    <row r="257" spans="1:9" ht="16.5" x14ac:dyDescent="0.2">
      <c r="A257" s="60">
        <v>20601</v>
      </c>
      <c r="B257" s="60">
        <v>20601</v>
      </c>
      <c r="C257" s="74">
        <v>10026</v>
      </c>
      <c r="D257" s="6"/>
      <c r="E257" s="6"/>
      <c r="F257" s="6"/>
      <c r="G257" s="6"/>
      <c r="H257" s="60" t="s">
        <v>1308</v>
      </c>
      <c r="I257" s="60"/>
    </row>
    <row r="258" spans="1:9" ht="16.5" x14ac:dyDescent="0.2">
      <c r="A258" s="60">
        <v>20602</v>
      </c>
      <c r="B258" s="60">
        <v>20602</v>
      </c>
      <c r="C258" s="74">
        <v>10027</v>
      </c>
      <c r="D258" s="6"/>
      <c r="E258" s="6"/>
      <c r="F258" s="6"/>
      <c r="G258" s="6"/>
      <c r="H258" s="60" t="s">
        <v>1309</v>
      </c>
      <c r="I258" s="60"/>
    </row>
    <row r="259" spans="1:9" ht="16.5" x14ac:dyDescent="0.2">
      <c r="A259" s="60">
        <v>20603</v>
      </c>
      <c r="B259" s="60">
        <v>20603</v>
      </c>
      <c r="C259" s="74">
        <v>10028</v>
      </c>
      <c r="D259" s="6"/>
      <c r="E259" s="6"/>
      <c r="F259" s="6"/>
      <c r="G259" s="6"/>
      <c r="H259" s="60" t="s">
        <v>1310</v>
      </c>
      <c r="I259" s="60"/>
    </row>
    <row r="260" spans="1:9" ht="16.5" x14ac:dyDescent="0.2">
      <c r="A260" s="60">
        <v>20604</v>
      </c>
      <c r="B260" s="60">
        <v>20604</v>
      </c>
      <c r="C260" s="74">
        <v>10029</v>
      </c>
      <c r="D260" s="6"/>
      <c r="E260" s="6"/>
      <c r="F260" s="6"/>
      <c r="G260" s="6"/>
      <c r="H260" s="60" t="s">
        <v>1311</v>
      </c>
      <c r="I260" s="60"/>
    </row>
    <row r="261" spans="1:9" ht="16.5" x14ac:dyDescent="0.2">
      <c r="A261" s="60">
        <v>20605</v>
      </c>
      <c r="B261" s="60">
        <v>20605</v>
      </c>
      <c r="C261" s="74">
        <v>10030</v>
      </c>
      <c r="D261" s="6"/>
      <c r="E261" s="6"/>
      <c r="F261" s="6"/>
      <c r="G261" s="6"/>
      <c r="H261" s="60" t="s">
        <v>1312</v>
      </c>
      <c r="I261" s="60"/>
    </row>
    <row r="262" spans="1:9" ht="16.5" x14ac:dyDescent="0.2">
      <c r="A262" s="60">
        <v>20606</v>
      </c>
      <c r="B262" s="60">
        <v>20606</v>
      </c>
      <c r="C262" s="74">
        <v>10031</v>
      </c>
      <c r="D262" s="6"/>
      <c r="E262" s="6"/>
      <c r="F262" s="6"/>
      <c r="G262" s="6"/>
      <c r="H262" s="60" t="s">
        <v>1313</v>
      </c>
      <c r="I262" s="60"/>
    </row>
    <row r="263" spans="1:9" ht="16.5" x14ac:dyDescent="0.2">
      <c r="A263" s="60">
        <v>20607</v>
      </c>
      <c r="B263" s="60">
        <v>20607</v>
      </c>
      <c r="C263" s="74">
        <v>10032</v>
      </c>
      <c r="D263" s="6"/>
      <c r="E263" s="6"/>
      <c r="F263" s="6"/>
      <c r="G263" s="6"/>
      <c r="H263" s="60" t="s">
        <v>1314</v>
      </c>
      <c r="I263" s="60"/>
    </row>
    <row r="264" spans="1:9" ht="16.5" x14ac:dyDescent="0.2">
      <c r="A264" s="60">
        <v>20608</v>
      </c>
      <c r="B264" s="60">
        <v>20608</v>
      </c>
      <c r="C264" s="74">
        <v>10033</v>
      </c>
      <c r="D264" s="6"/>
      <c r="E264" s="6"/>
      <c r="F264" s="6"/>
      <c r="G264" s="6"/>
      <c r="H264" s="60" t="s">
        <v>1315</v>
      </c>
      <c r="I264" s="60"/>
    </row>
    <row r="265" spans="1:9" ht="16.5" x14ac:dyDescent="0.2">
      <c r="A265" s="60">
        <v>20609</v>
      </c>
      <c r="B265" s="60">
        <v>20609</v>
      </c>
      <c r="C265" s="74">
        <v>10035</v>
      </c>
      <c r="D265" s="6"/>
      <c r="E265" s="6"/>
      <c r="F265" s="6"/>
      <c r="G265" s="6"/>
      <c r="H265" s="60" t="s">
        <v>1316</v>
      </c>
      <c r="I265" s="60"/>
    </row>
    <row r="266" spans="1:9" ht="16.5" x14ac:dyDescent="0.2">
      <c r="A266" s="60">
        <v>20610</v>
      </c>
      <c r="B266" s="60">
        <v>20610</v>
      </c>
      <c r="C266" s="74">
        <v>10045</v>
      </c>
      <c r="D266" s="6"/>
      <c r="E266" s="6"/>
      <c r="F266" s="6"/>
      <c r="G266" s="6"/>
      <c r="H266" s="60" t="s">
        <v>1317</v>
      </c>
      <c r="I266" s="60"/>
    </row>
    <row r="267" spans="1:9" ht="16.5" x14ac:dyDescent="0.2">
      <c r="A267" s="60">
        <v>20611</v>
      </c>
      <c r="B267" s="60">
        <v>20611</v>
      </c>
      <c r="C267" s="74">
        <v>10046</v>
      </c>
      <c r="D267" s="6"/>
      <c r="E267" s="6"/>
      <c r="F267" s="6"/>
      <c r="G267" s="6"/>
      <c r="H267" s="60" t="s">
        <v>1318</v>
      </c>
      <c r="I267" s="60"/>
    </row>
    <row r="268" spans="1:9" ht="16.5" x14ac:dyDescent="0.2">
      <c r="A268" s="60">
        <v>20612</v>
      </c>
      <c r="B268" s="60">
        <v>20612</v>
      </c>
      <c r="C268" s="74">
        <v>10047</v>
      </c>
      <c r="D268" s="6"/>
      <c r="E268" s="6"/>
      <c r="F268" s="6"/>
      <c r="G268" s="6"/>
      <c r="H268" s="60" t="s">
        <v>1319</v>
      </c>
      <c r="I268" s="60"/>
    </row>
    <row r="269" spans="1:9" ht="16.5" x14ac:dyDescent="0.2">
      <c r="A269" s="60">
        <v>20613</v>
      </c>
      <c r="B269" s="60">
        <v>20613</v>
      </c>
      <c r="C269" s="74">
        <v>10048</v>
      </c>
      <c r="D269" s="6"/>
      <c r="E269" s="6"/>
      <c r="F269" s="6"/>
      <c r="G269" s="6"/>
      <c r="H269" s="60" t="s">
        <v>1320</v>
      </c>
      <c r="I269" s="60"/>
    </row>
    <row r="270" spans="1:9" ht="16.5" x14ac:dyDescent="0.2">
      <c r="A270" s="60">
        <v>20614</v>
      </c>
      <c r="B270" s="60">
        <v>20614</v>
      </c>
      <c r="C270" s="74">
        <v>10049</v>
      </c>
      <c r="D270" s="6"/>
      <c r="E270" s="6"/>
      <c r="F270" s="6"/>
      <c r="G270" s="6"/>
      <c r="H270" s="60" t="s">
        <v>1321</v>
      </c>
      <c r="I270" s="60"/>
    </row>
    <row r="271" spans="1:9" ht="16.5" x14ac:dyDescent="0.2">
      <c r="A271" s="60">
        <v>20615</v>
      </c>
      <c r="B271" s="60">
        <v>20615</v>
      </c>
      <c r="C271" s="74">
        <v>10050</v>
      </c>
      <c r="D271" s="6"/>
      <c r="E271" s="6"/>
      <c r="F271" s="6"/>
      <c r="G271" s="6"/>
      <c r="H271" s="60" t="s">
        <v>1322</v>
      </c>
      <c r="I271" s="60"/>
    </row>
    <row r="272" spans="1:9" ht="16.5" x14ac:dyDescent="0.2">
      <c r="A272" s="60">
        <v>20701</v>
      </c>
      <c r="B272" s="60">
        <v>20701</v>
      </c>
      <c r="C272" s="74">
        <v>10051</v>
      </c>
      <c r="D272" s="6"/>
      <c r="E272" s="6"/>
      <c r="F272" s="6"/>
      <c r="G272" s="6"/>
      <c r="H272" s="60" t="s">
        <v>1323</v>
      </c>
      <c r="I272" s="60"/>
    </row>
    <row r="273" spans="1:9" ht="16.5" x14ac:dyDescent="0.2">
      <c r="A273" s="60">
        <v>20702</v>
      </c>
      <c r="B273" s="60">
        <v>20702</v>
      </c>
      <c r="C273" s="74">
        <v>10052</v>
      </c>
      <c r="D273" s="6"/>
      <c r="E273" s="6"/>
      <c r="F273" s="6"/>
      <c r="G273" s="6"/>
      <c r="H273" s="60" t="s">
        <v>1324</v>
      </c>
      <c r="I273" s="60"/>
    </row>
    <row r="274" spans="1:9" ht="16.5" x14ac:dyDescent="0.2">
      <c r="A274" s="60">
        <v>20703</v>
      </c>
      <c r="B274" s="60">
        <v>20703</v>
      </c>
      <c r="C274" s="74">
        <v>10053</v>
      </c>
      <c r="D274" s="6"/>
      <c r="E274" s="6"/>
      <c r="F274" s="6"/>
      <c r="G274" s="6"/>
      <c r="H274" s="60" t="s">
        <v>1325</v>
      </c>
      <c r="I274" s="60"/>
    </row>
    <row r="275" spans="1:9" ht="16.5" x14ac:dyDescent="0.2">
      <c r="A275" s="60">
        <v>20704</v>
      </c>
      <c r="B275" s="60">
        <v>20704</v>
      </c>
      <c r="C275" s="74">
        <v>10054</v>
      </c>
      <c r="D275" s="6"/>
      <c r="E275" s="6"/>
      <c r="F275" s="6"/>
      <c r="G275" s="6"/>
      <c r="H275" s="60" t="s">
        <v>1326</v>
      </c>
      <c r="I275" s="60"/>
    </row>
    <row r="276" spans="1:9" ht="16.5" x14ac:dyDescent="0.2">
      <c r="A276" s="60">
        <v>20705</v>
      </c>
      <c r="B276" s="60">
        <v>20705</v>
      </c>
      <c r="C276" s="74">
        <v>10055</v>
      </c>
      <c r="D276" s="6"/>
      <c r="E276" s="6"/>
      <c r="F276" s="6"/>
      <c r="G276" s="6"/>
      <c r="H276" s="60" t="s">
        <v>1327</v>
      </c>
      <c r="I276" s="60"/>
    </row>
    <row r="277" spans="1:9" ht="16.5" x14ac:dyDescent="0.2">
      <c r="A277" s="60">
        <v>20706</v>
      </c>
      <c r="B277" s="60">
        <v>20706</v>
      </c>
      <c r="C277" s="74">
        <v>10056</v>
      </c>
      <c r="D277" s="6"/>
      <c r="E277" s="6"/>
      <c r="F277" s="6"/>
      <c r="G277" s="6"/>
      <c r="H277" s="60" t="s">
        <v>1328</v>
      </c>
      <c r="I277" s="60"/>
    </row>
    <row r="278" spans="1:9" ht="16.5" x14ac:dyDescent="0.2">
      <c r="A278" s="60">
        <v>20707</v>
      </c>
      <c r="B278" s="60">
        <v>20707</v>
      </c>
      <c r="C278" s="74">
        <v>10057</v>
      </c>
      <c r="D278" s="6"/>
      <c r="E278" s="6"/>
      <c r="F278" s="6"/>
      <c r="G278" s="6"/>
      <c r="H278" s="60" t="s">
        <v>1329</v>
      </c>
      <c r="I278" s="60"/>
    </row>
    <row r="279" spans="1:9" ht="16.5" x14ac:dyDescent="0.2">
      <c r="A279" s="60">
        <v>20708</v>
      </c>
      <c r="B279" s="60">
        <v>20708</v>
      </c>
      <c r="C279" s="74">
        <v>10058</v>
      </c>
      <c r="D279" s="6"/>
      <c r="E279" s="6"/>
      <c r="F279" s="6"/>
      <c r="G279" s="6"/>
      <c r="H279" s="60" t="s">
        <v>1330</v>
      </c>
      <c r="I279" s="60"/>
    </row>
    <row r="280" spans="1:9" ht="16.5" x14ac:dyDescent="0.2">
      <c r="A280" s="60">
        <v>20709</v>
      </c>
      <c r="B280" s="60">
        <v>20709</v>
      </c>
      <c r="C280" s="74">
        <v>10060</v>
      </c>
      <c r="D280" s="6"/>
      <c r="E280" s="6"/>
      <c r="F280" s="6"/>
      <c r="G280" s="6"/>
      <c r="H280" s="60" t="s">
        <v>1331</v>
      </c>
      <c r="I280" s="60"/>
    </row>
    <row r="281" spans="1:9" ht="16.5" x14ac:dyDescent="0.2">
      <c r="A281" s="60">
        <v>20710</v>
      </c>
      <c r="B281" s="60">
        <v>20710</v>
      </c>
      <c r="C281" s="74">
        <v>10075</v>
      </c>
      <c r="D281" s="6"/>
      <c r="E281" s="6"/>
      <c r="F281" s="6"/>
      <c r="G281" s="6"/>
      <c r="H281" s="60" t="s">
        <v>1332</v>
      </c>
      <c r="I281" s="60"/>
    </row>
    <row r="282" spans="1:9" ht="16.5" x14ac:dyDescent="0.2">
      <c r="A282" s="60">
        <v>20711</v>
      </c>
      <c r="B282" s="60">
        <v>20711</v>
      </c>
      <c r="C282" s="74">
        <v>10076</v>
      </c>
      <c r="D282" s="6"/>
      <c r="E282" s="6"/>
      <c r="F282" s="6"/>
      <c r="G282" s="6"/>
      <c r="H282" s="60" t="s">
        <v>1333</v>
      </c>
      <c r="I282" s="60"/>
    </row>
    <row r="283" spans="1:9" ht="16.5" x14ac:dyDescent="0.2">
      <c r="A283" s="60">
        <v>20712</v>
      </c>
      <c r="B283" s="60">
        <v>20712</v>
      </c>
      <c r="C283" s="74">
        <v>10077</v>
      </c>
      <c r="D283" s="6"/>
      <c r="E283" s="6"/>
      <c r="F283" s="6"/>
      <c r="G283" s="6"/>
      <c r="H283" s="60" t="s">
        <v>1334</v>
      </c>
      <c r="I283" s="60"/>
    </row>
    <row r="284" spans="1:9" ht="16.5" x14ac:dyDescent="0.2">
      <c r="A284" s="60">
        <v>20713</v>
      </c>
      <c r="B284" s="60">
        <v>20713</v>
      </c>
      <c r="C284" s="74">
        <v>10078</v>
      </c>
      <c r="D284" s="6"/>
      <c r="E284" s="6"/>
      <c r="F284" s="6"/>
      <c r="G284" s="6"/>
      <c r="H284" s="60" t="s">
        <v>1335</v>
      </c>
      <c r="I284" s="60"/>
    </row>
    <row r="285" spans="1:9" ht="16.5" x14ac:dyDescent="0.2">
      <c r="A285" s="60">
        <v>20714</v>
      </c>
      <c r="B285" s="60">
        <v>20714</v>
      </c>
      <c r="C285" s="74">
        <v>10079</v>
      </c>
      <c r="D285" s="6"/>
      <c r="E285" s="6"/>
      <c r="F285" s="6"/>
      <c r="G285" s="6"/>
      <c r="H285" s="60" t="s">
        <v>1336</v>
      </c>
      <c r="I285" s="60"/>
    </row>
    <row r="286" spans="1:9" ht="16.5" x14ac:dyDescent="0.2">
      <c r="A286" s="60">
        <v>20715</v>
      </c>
      <c r="B286" s="60">
        <v>20715</v>
      </c>
      <c r="C286" s="74">
        <v>10080</v>
      </c>
      <c r="D286" s="6"/>
      <c r="E286" s="6"/>
      <c r="F286" s="6"/>
      <c r="G286" s="6"/>
      <c r="H286" s="60" t="s">
        <v>1337</v>
      </c>
      <c r="I286" s="60"/>
    </row>
    <row r="287" spans="1:9" ht="16.5" x14ac:dyDescent="0.2">
      <c r="A287" s="60">
        <v>20801</v>
      </c>
      <c r="B287" s="60">
        <v>20801</v>
      </c>
      <c r="C287" s="74">
        <v>10081</v>
      </c>
      <c r="D287" s="6"/>
      <c r="E287" s="6"/>
      <c r="F287" s="6"/>
      <c r="G287" s="6"/>
      <c r="H287" s="60" t="s">
        <v>1338</v>
      </c>
      <c r="I287" s="60"/>
    </row>
    <row r="288" spans="1:9" ht="16.5" x14ac:dyDescent="0.2">
      <c r="A288" s="60">
        <v>20802</v>
      </c>
      <c r="B288" s="60">
        <v>20802</v>
      </c>
      <c r="C288" s="74">
        <v>10082</v>
      </c>
      <c r="D288" s="6"/>
      <c r="E288" s="6"/>
      <c r="F288" s="6"/>
      <c r="G288" s="6"/>
      <c r="H288" s="60" t="s">
        <v>1339</v>
      </c>
      <c r="I288" s="60"/>
    </row>
    <row r="289" spans="1:9" ht="16.5" x14ac:dyDescent="0.2">
      <c r="A289" s="60">
        <v>20803</v>
      </c>
      <c r="B289" s="60">
        <v>20803</v>
      </c>
      <c r="C289" s="74">
        <v>10083</v>
      </c>
      <c r="D289" s="6"/>
      <c r="E289" s="6"/>
      <c r="F289" s="6"/>
      <c r="G289" s="6"/>
      <c r="H289" s="60" t="s">
        <v>1340</v>
      </c>
      <c r="I289" s="60"/>
    </row>
    <row r="290" spans="1:9" ht="16.5" x14ac:dyDescent="0.2">
      <c r="A290" s="60">
        <v>20804</v>
      </c>
      <c r="B290" s="60">
        <v>20804</v>
      </c>
      <c r="C290" s="74">
        <v>10084</v>
      </c>
      <c r="D290" s="6"/>
      <c r="E290" s="6"/>
      <c r="F290" s="6"/>
      <c r="G290" s="6"/>
      <c r="H290" s="60" t="s">
        <v>1341</v>
      </c>
      <c r="I290" s="60"/>
    </row>
    <row r="291" spans="1:9" ht="16.5" x14ac:dyDescent="0.2">
      <c r="A291" s="60">
        <v>20805</v>
      </c>
      <c r="B291" s="60">
        <v>20805</v>
      </c>
      <c r="C291" s="74">
        <v>10085</v>
      </c>
      <c r="D291" s="6"/>
      <c r="E291" s="6"/>
      <c r="F291" s="6"/>
      <c r="G291" s="6"/>
      <c r="H291" s="60" t="s">
        <v>1342</v>
      </c>
      <c r="I291" s="60"/>
    </row>
    <row r="292" spans="1:9" ht="16.5" x14ac:dyDescent="0.2">
      <c r="A292" s="60">
        <v>20806</v>
      </c>
      <c r="B292" s="60">
        <v>20806</v>
      </c>
      <c r="C292" s="74">
        <v>10086</v>
      </c>
      <c r="D292" s="6"/>
      <c r="E292" s="6"/>
      <c r="F292" s="6"/>
      <c r="G292" s="6"/>
      <c r="H292" s="60" t="s">
        <v>1343</v>
      </c>
      <c r="I292" s="60"/>
    </row>
    <row r="293" spans="1:9" ht="16.5" x14ac:dyDescent="0.2">
      <c r="A293" s="60">
        <v>20807</v>
      </c>
      <c r="B293" s="60">
        <v>20807</v>
      </c>
      <c r="C293" s="74">
        <v>10087</v>
      </c>
      <c r="D293" s="6"/>
      <c r="E293" s="6"/>
      <c r="F293" s="6"/>
      <c r="G293" s="6"/>
      <c r="H293" s="60" t="s">
        <v>1344</v>
      </c>
      <c r="I293" s="60"/>
    </row>
    <row r="294" spans="1:9" ht="16.5" x14ac:dyDescent="0.2">
      <c r="A294" s="60">
        <v>20808</v>
      </c>
      <c r="B294" s="60">
        <v>20808</v>
      </c>
      <c r="C294" s="74">
        <v>10088</v>
      </c>
      <c r="D294" s="6"/>
      <c r="E294" s="6"/>
      <c r="F294" s="6"/>
      <c r="G294" s="6"/>
      <c r="H294" s="60" t="s">
        <v>1345</v>
      </c>
      <c r="I294" s="60"/>
    </row>
    <row r="295" spans="1:9" ht="16.5" x14ac:dyDescent="0.2">
      <c r="A295" s="60">
        <v>20809</v>
      </c>
      <c r="B295" s="60">
        <v>20809</v>
      </c>
      <c r="C295" s="74">
        <v>10090</v>
      </c>
      <c r="D295" s="6"/>
      <c r="E295" s="6"/>
      <c r="F295" s="6"/>
      <c r="G295" s="6"/>
      <c r="H295" s="60" t="s">
        <v>1346</v>
      </c>
      <c r="I295" s="60"/>
    </row>
    <row r="296" spans="1:9" ht="16.5" x14ac:dyDescent="0.2">
      <c r="A296" s="60">
        <v>20810</v>
      </c>
      <c r="B296" s="60">
        <v>20810</v>
      </c>
      <c r="C296" s="74">
        <v>10100</v>
      </c>
      <c r="D296" s="6"/>
      <c r="E296" s="6"/>
      <c r="F296" s="6"/>
      <c r="G296" s="6"/>
      <c r="H296" s="60" t="s">
        <v>1347</v>
      </c>
      <c r="I296" s="60"/>
    </row>
    <row r="297" spans="1:9" ht="16.5" x14ac:dyDescent="0.2">
      <c r="A297" s="60">
        <v>20811</v>
      </c>
      <c r="B297" s="60">
        <v>20811</v>
      </c>
      <c r="C297" s="74">
        <v>10101</v>
      </c>
      <c r="D297" s="6"/>
      <c r="E297" s="6"/>
      <c r="F297" s="6"/>
      <c r="G297" s="6"/>
      <c r="H297" s="60" t="s">
        <v>1348</v>
      </c>
      <c r="I297" s="60"/>
    </row>
    <row r="298" spans="1:9" ht="16.5" x14ac:dyDescent="0.2">
      <c r="A298" s="60">
        <v>20812</v>
      </c>
      <c r="B298" s="60">
        <v>20812</v>
      </c>
      <c r="C298" s="74">
        <v>10102</v>
      </c>
      <c r="D298" s="6"/>
      <c r="E298" s="6"/>
      <c r="F298" s="6"/>
      <c r="G298" s="6"/>
      <c r="H298" s="60" t="s">
        <v>1349</v>
      </c>
      <c r="I298" s="60"/>
    </row>
    <row r="299" spans="1:9" ht="16.5" x14ac:dyDescent="0.2">
      <c r="A299" s="60">
        <v>20813</v>
      </c>
      <c r="B299" s="60">
        <v>20813</v>
      </c>
      <c r="C299" s="74">
        <v>10103</v>
      </c>
      <c r="D299" s="6"/>
      <c r="E299" s="6"/>
      <c r="F299" s="6"/>
      <c r="G299" s="6"/>
      <c r="H299" s="60" t="s">
        <v>1350</v>
      </c>
      <c r="I299" s="60"/>
    </row>
    <row r="300" spans="1:9" ht="16.5" x14ac:dyDescent="0.2">
      <c r="A300" s="60">
        <v>20814</v>
      </c>
      <c r="B300" s="60">
        <v>20814</v>
      </c>
      <c r="C300" s="74">
        <v>10104</v>
      </c>
      <c r="D300" s="6"/>
      <c r="E300" s="6"/>
      <c r="F300" s="6"/>
      <c r="G300" s="6"/>
      <c r="H300" s="60" t="s">
        <v>1351</v>
      </c>
      <c r="I300" s="60"/>
    </row>
    <row r="301" spans="1:9" ht="16.5" x14ac:dyDescent="0.2">
      <c r="A301" s="60">
        <v>20815</v>
      </c>
      <c r="B301" s="60">
        <v>20815</v>
      </c>
      <c r="C301" s="74">
        <v>10105</v>
      </c>
      <c r="D301" s="6"/>
      <c r="E301" s="6"/>
      <c r="F301" s="6"/>
      <c r="G301" s="6"/>
      <c r="H301" s="60" t="s">
        <v>1352</v>
      </c>
      <c r="I301" s="60"/>
    </row>
    <row r="302" spans="1:9" ht="16.5" x14ac:dyDescent="0.2">
      <c r="A302" s="60">
        <v>20901</v>
      </c>
      <c r="B302" s="60">
        <v>20901</v>
      </c>
      <c r="C302" s="74">
        <v>10106</v>
      </c>
      <c r="D302" s="6"/>
      <c r="E302" s="6"/>
      <c r="F302" s="6"/>
      <c r="G302" s="6"/>
      <c r="H302" s="60" t="s">
        <v>1353</v>
      </c>
      <c r="I302" s="60"/>
    </row>
    <row r="303" spans="1:9" ht="16.5" x14ac:dyDescent="0.2">
      <c r="A303" s="60">
        <v>20902</v>
      </c>
      <c r="B303" s="60">
        <v>20902</v>
      </c>
      <c r="C303" s="74">
        <v>10107</v>
      </c>
      <c r="D303" s="6"/>
      <c r="E303" s="6"/>
      <c r="F303" s="6"/>
      <c r="G303" s="6"/>
      <c r="H303" s="60" t="s">
        <v>1354</v>
      </c>
      <c r="I303" s="60"/>
    </row>
    <row r="304" spans="1:9" ht="16.5" x14ac:dyDescent="0.2">
      <c r="A304" s="60">
        <v>20903</v>
      </c>
      <c r="B304" s="60">
        <v>20903</v>
      </c>
      <c r="C304" s="74">
        <v>10108</v>
      </c>
      <c r="D304" s="6"/>
      <c r="E304" s="6"/>
      <c r="F304" s="6"/>
      <c r="G304" s="6"/>
      <c r="H304" s="60" t="s">
        <v>1355</v>
      </c>
      <c r="I304" s="60"/>
    </row>
    <row r="305" spans="1:9" ht="16.5" x14ac:dyDescent="0.2">
      <c r="A305" s="60">
        <v>20904</v>
      </c>
      <c r="B305" s="60">
        <v>20904</v>
      </c>
      <c r="C305" s="74">
        <v>10109</v>
      </c>
      <c r="D305" s="6"/>
      <c r="E305" s="6"/>
      <c r="F305" s="6"/>
      <c r="G305" s="6"/>
      <c r="H305" s="60" t="s">
        <v>1356</v>
      </c>
      <c r="I305" s="60"/>
    </row>
    <row r="306" spans="1:9" ht="16.5" x14ac:dyDescent="0.2">
      <c r="A306" s="60">
        <v>20905</v>
      </c>
      <c r="B306" s="60">
        <v>20905</v>
      </c>
      <c r="C306" s="74">
        <v>10110</v>
      </c>
      <c r="D306" s="6"/>
      <c r="E306" s="6"/>
      <c r="F306" s="6"/>
      <c r="G306" s="6"/>
      <c r="H306" s="60" t="s">
        <v>1357</v>
      </c>
      <c r="I306" s="60"/>
    </row>
    <row r="307" spans="1:9" ht="16.5" x14ac:dyDescent="0.2">
      <c r="A307" s="60">
        <v>20906</v>
      </c>
      <c r="B307" s="60">
        <v>20906</v>
      </c>
      <c r="C307" s="74">
        <v>10111</v>
      </c>
      <c r="D307" s="6"/>
      <c r="E307" s="6"/>
      <c r="F307" s="6"/>
      <c r="G307" s="6"/>
      <c r="H307" s="60" t="s">
        <v>1358</v>
      </c>
      <c r="I307" s="60"/>
    </row>
    <row r="308" spans="1:9" ht="16.5" x14ac:dyDescent="0.2">
      <c r="A308" s="60">
        <v>20907</v>
      </c>
      <c r="B308" s="60">
        <v>20907</v>
      </c>
      <c r="C308" s="74">
        <v>10112</v>
      </c>
      <c r="D308" s="6"/>
      <c r="E308" s="6"/>
      <c r="F308" s="6"/>
      <c r="G308" s="6"/>
      <c r="H308" s="60" t="s">
        <v>1359</v>
      </c>
      <c r="I308" s="60"/>
    </row>
    <row r="309" spans="1:9" ht="16.5" x14ac:dyDescent="0.2">
      <c r="A309" s="60">
        <v>20908</v>
      </c>
      <c r="B309" s="60">
        <v>20908</v>
      </c>
      <c r="C309" s="74">
        <v>10113</v>
      </c>
      <c r="D309" s="6"/>
      <c r="E309" s="6"/>
      <c r="F309" s="6"/>
      <c r="G309" s="6"/>
      <c r="H309" s="60" t="s">
        <v>1360</v>
      </c>
      <c r="I309" s="60"/>
    </row>
    <row r="310" spans="1:9" ht="16.5" x14ac:dyDescent="0.2">
      <c r="A310" s="60">
        <v>20909</v>
      </c>
      <c r="B310" s="60">
        <v>20909</v>
      </c>
      <c r="C310" s="74">
        <v>10115</v>
      </c>
      <c r="D310" s="6"/>
      <c r="E310" s="6"/>
      <c r="F310" s="6"/>
      <c r="G310" s="6"/>
      <c r="H310" s="60" t="s">
        <v>1361</v>
      </c>
      <c r="I310" s="60"/>
    </row>
    <row r="311" spans="1:9" ht="16.5" x14ac:dyDescent="0.2">
      <c r="A311" s="60">
        <v>20910</v>
      </c>
      <c r="B311" s="60">
        <v>20910</v>
      </c>
      <c r="C311" s="74">
        <v>10130</v>
      </c>
      <c r="D311" s="6"/>
      <c r="E311" s="6"/>
      <c r="F311" s="6"/>
      <c r="G311" s="6"/>
      <c r="H311" s="60" t="s">
        <v>1362</v>
      </c>
      <c r="I311" s="60"/>
    </row>
    <row r="312" spans="1:9" ht="16.5" x14ac:dyDescent="0.2">
      <c r="A312" s="60">
        <v>20911</v>
      </c>
      <c r="B312" s="60">
        <v>20911</v>
      </c>
      <c r="C312" s="74">
        <v>10132</v>
      </c>
      <c r="D312" s="6"/>
      <c r="E312" s="6"/>
      <c r="F312" s="6"/>
      <c r="G312" s="6"/>
      <c r="H312" s="60" t="s">
        <v>1363</v>
      </c>
      <c r="I312" s="60"/>
    </row>
    <row r="313" spans="1:9" ht="16.5" x14ac:dyDescent="0.2">
      <c r="A313" s="60">
        <v>20912</v>
      </c>
      <c r="B313" s="60">
        <v>20912</v>
      </c>
      <c r="C313" s="74">
        <v>10134</v>
      </c>
      <c r="D313" s="6"/>
      <c r="E313" s="6"/>
      <c r="F313" s="6"/>
      <c r="G313" s="6"/>
      <c r="H313" s="60" t="s">
        <v>1364</v>
      </c>
      <c r="I313" s="60"/>
    </row>
    <row r="314" spans="1:9" ht="16.5" x14ac:dyDescent="0.2">
      <c r="A314" s="60">
        <v>20913</v>
      </c>
      <c r="B314" s="60">
        <v>20913</v>
      </c>
      <c r="C314" s="74">
        <v>10136</v>
      </c>
      <c r="D314" s="6"/>
      <c r="E314" s="6"/>
      <c r="F314" s="6"/>
      <c r="G314" s="6"/>
      <c r="H314" s="60" t="s">
        <v>1365</v>
      </c>
      <c r="I314" s="60"/>
    </row>
    <row r="315" spans="1:9" ht="16.5" x14ac:dyDescent="0.2">
      <c r="A315" s="60">
        <v>20914</v>
      </c>
      <c r="B315" s="60">
        <v>20914</v>
      </c>
      <c r="C315" s="74">
        <v>10138</v>
      </c>
      <c r="D315" s="6"/>
      <c r="E315" s="6"/>
      <c r="F315" s="6"/>
      <c r="G315" s="6"/>
      <c r="H315" s="60" t="s">
        <v>1366</v>
      </c>
      <c r="I315" s="60"/>
    </row>
    <row r="316" spans="1:9" ht="16.5" x14ac:dyDescent="0.2">
      <c r="A316" s="60">
        <v>20915</v>
      </c>
      <c r="B316" s="60">
        <v>20915</v>
      </c>
      <c r="C316" s="74">
        <v>10140</v>
      </c>
      <c r="D316" s="6"/>
      <c r="E316" s="6"/>
      <c r="F316" s="6"/>
      <c r="G316" s="6"/>
      <c r="H316" s="60" t="s">
        <v>1367</v>
      </c>
      <c r="I316" s="60"/>
    </row>
    <row r="317" spans="1:9" ht="16.5" x14ac:dyDescent="0.2">
      <c r="A317" s="60">
        <v>21001</v>
      </c>
      <c r="B317" s="60">
        <v>21001</v>
      </c>
      <c r="C317" s="74">
        <v>10142</v>
      </c>
      <c r="D317" s="6"/>
      <c r="E317" s="6"/>
      <c r="F317" s="6"/>
      <c r="G317" s="6"/>
      <c r="H317" s="60" t="s">
        <v>1368</v>
      </c>
      <c r="I317" s="60"/>
    </row>
    <row r="318" spans="1:9" ht="16.5" x14ac:dyDescent="0.2">
      <c r="A318" s="60">
        <v>21002</v>
      </c>
      <c r="B318" s="60">
        <v>21002</v>
      </c>
      <c r="C318" s="74">
        <v>10144</v>
      </c>
      <c r="D318" s="6"/>
      <c r="E318" s="6"/>
      <c r="F318" s="6"/>
      <c r="G318" s="6"/>
      <c r="H318" s="60" t="s">
        <v>1369</v>
      </c>
      <c r="I318" s="60"/>
    </row>
    <row r="319" spans="1:9" ht="16.5" x14ac:dyDescent="0.2">
      <c r="A319" s="60">
        <v>21003</v>
      </c>
      <c r="B319" s="60">
        <v>21003</v>
      </c>
      <c r="C319" s="74">
        <v>10146</v>
      </c>
      <c r="D319" s="6"/>
      <c r="E319" s="6"/>
      <c r="F319" s="6"/>
      <c r="G319" s="6"/>
      <c r="H319" s="60" t="s">
        <v>1370</v>
      </c>
      <c r="I319" s="60"/>
    </row>
    <row r="320" spans="1:9" ht="16.5" x14ac:dyDescent="0.2">
      <c r="A320" s="60">
        <v>21004</v>
      </c>
      <c r="B320" s="60">
        <v>21004</v>
      </c>
      <c r="C320" s="74">
        <v>10148</v>
      </c>
      <c r="D320" s="6"/>
      <c r="E320" s="6"/>
      <c r="F320" s="6"/>
      <c r="G320" s="6"/>
      <c r="H320" s="60" t="s">
        <v>1371</v>
      </c>
      <c r="I320" s="60"/>
    </row>
    <row r="321" spans="1:9" ht="16.5" x14ac:dyDescent="0.2">
      <c r="A321" s="60">
        <v>21005</v>
      </c>
      <c r="B321" s="60">
        <v>21005</v>
      </c>
      <c r="C321" s="74">
        <v>10150</v>
      </c>
      <c r="D321" s="6"/>
      <c r="E321" s="6"/>
      <c r="F321" s="6"/>
      <c r="G321" s="6"/>
      <c r="H321" s="60" t="s">
        <v>1372</v>
      </c>
      <c r="I321" s="60"/>
    </row>
    <row r="322" spans="1:9" ht="16.5" x14ac:dyDescent="0.2">
      <c r="A322" s="60">
        <v>21006</v>
      </c>
      <c r="B322" s="60">
        <v>21006</v>
      </c>
      <c r="C322" s="74">
        <v>10152</v>
      </c>
      <c r="D322" s="6"/>
      <c r="E322" s="6"/>
      <c r="F322" s="6"/>
      <c r="G322" s="6"/>
      <c r="H322" s="60" t="s">
        <v>1373</v>
      </c>
      <c r="I322" s="60"/>
    </row>
    <row r="323" spans="1:9" ht="16.5" x14ac:dyDescent="0.2">
      <c r="A323" s="60">
        <v>21007</v>
      </c>
      <c r="B323" s="60">
        <v>21007</v>
      </c>
      <c r="C323" s="74">
        <v>10154</v>
      </c>
      <c r="D323" s="6"/>
      <c r="E323" s="6"/>
      <c r="F323" s="6"/>
      <c r="G323" s="6"/>
      <c r="H323" s="60" t="s">
        <v>1374</v>
      </c>
      <c r="I323" s="60"/>
    </row>
    <row r="324" spans="1:9" ht="16.5" x14ac:dyDescent="0.2">
      <c r="A324" s="60">
        <v>21008</v>
      </c>
      <c r="B324" s="60">
        <v>21008</v>
      </c>
      <c r="C324" s="74">
        <v>10156</v>
      </c>
      <c r="D324" s="6"/>
      <c r="E324" s="6"/>
      <c r="F324" s="6"/>
      <c r="G324" s="6"/>
      <c r="H324" s="60" t="s">
        <v>1375</v>
      </c>
      <c r="I324" s="60"/>
    </row>
    <row r="325" spans="1:9" ht="16.5" x14ac:dyDescent="0.2">
      <c r="A325" s="60">
        <v>21009</v>
      </c>
      <c r="B325" s="60">
        <v>21009</v>
      </c>
      <c r="C325" s="74">
        <v>10160</v>
      </c>
      <c r="D325" s="6"/>
      <c r="E325" s="6"/>
      <c r="F325" s="6"/>
      <c r="G325" s="6"/>
      <c r="H325" s="60" t="s">
        <v>1376</v>
      </c>
      <c r="I325" s="60"/>
    </row>
    <row r="326" spans="1:9" ht="16.5" x14ac:dyDescent="0.2">
      <c r="A326" s="60">
        <v>21010</v>
      </c>
      <c r="B326" s="60">
        <v>21010</v>
      </c>
      <c r="C326" s="74">
        <v>10200</v>
      </c>
      <c r="D326" s="6"/>
      <c r="E326" s="6"/>
      <c r="F326" s="6"/>
      <c r="G326" s="6"/>
      <c r="H326" s="60" t="s">
        <v>1377</v>
      </c>
      <c r="I326" s="60"/>
    </row>
    <row r="327" spans="1:9" ht="16.5" x14ac:dyDescent="0.2">
      <c r="A327" s="60">
        <v>21011</v>
      </c>
      <c r="B327" s="60">
        <v>21011</v>
      </c>
      <c r="C327" s="74">
        <v>10202</v>
      </c>
      <c r="D327" s="6"/>
      <c r="E327" s="6"/>
      <c r="F327" s="6"/>
      <c r="G327" s="6"/>
      <c r="H327" s="60" t="s">
        <v>1378</v>
      </c>
      <c r="I327" s="60"/>
    </row>
    <row r="328" spans="1:9" ht="16.5" x14ac:dyDescent="0.2">
      <c r="A328" s="60">
        <v>21012</v>
      </c>
      <c r="B328" s="60">
        <v>21012</v>
      </c>
      <c r="C328" s="74">
        <v>10204</v>
      </c>
      <c r="D328" s="6"/>
      <c r="E328" s="6"/>
      <c r="F328" s="6"/>
      <c r="G328" s="6"/>
      <c r="H328" s="60" t="s">
        <v>1379</v>
      </c>
      <c r="I328" s="60"/>
    </row>
    <row r="329" spans="1:9" ht="16.5" x14ac:dyDescent="0.2">
      <c r="A329" s="60">
        <v>21013</v>
      </c>
      <c r="B329" s="60">
        <v>21013</v>
      </c>
      <c r="C329" s="74">
        <v>10206</v>
      </c>
      <c r="D329" s="6"/>
      <c r="E329" s="6"/>
      <c r="F329" s="6"/>
      <c r="G329" s="6"/>
      <c r="H329" s="60" t="s">
        <v>1380</v>
      </c>
      <c r="I329" s="60"/>
    </row>
    <row r="330" spans="1:9" ht="16.5" x14ac:dyDescent="0.2">
      <c r="A330" s="60">
        <v>21014</v>
      </c>
      <c r="B330" s="60">
        <v>21014</v>
      </c>
      <c r="C330" s="74">
        <v>10208</v>
      </c>
      <c r="D330" s="6"/>
      <c r="E330" s="6"/>
      <c r="F330" s="6"/>
      <c r="G330" s="6"/>
      <c r="H330" s="60" t="s">
        <v>1381</v>
      </c>
      <c r="I330" s="60"/>
    </row>
    <row r="331" spans="1:9" ht="16.5" x14ac:dyDescent="0.2">
      <c r="A331" s="60">
        <v>21015</v>
      </c>
      <c r="B331" s="60">
        <v>21015</v>
      </c>
      <c r="C331" s="74">
        <v>10210</v>
      </c>
      <c r="D331" s="6"/>
      <c r="E331" s="6"/>
      <c r="F331" s="6"/>
      <c r="G331" s="6"/>
      <c r="H331" s="60" t="s">
        <v>1382</v>
      </c>
      <c r="I331" s="60"/>
    </row>
    <row r="332" spans="1:9" ht="16.5" x14ac:dyDescent="0.2">
      <c r="A332" s="60">
        <v>21101</v>
      </c>
      <c r="B332" s="60">
        <v>21101</v>
      </c>
      <c r="C332" s="74">
        <v>10212</v>
      </c>
      <c r="D332" s="6"/>
      <c r="E332" s="6"/>
      <c r="F332" s="6"/>
      <c r="G332" s="6"/>
      <c r="H332" s="60" t="s">
        <v>1383</v>
      </c>
      <c r="I332" s="60"/>
    </row>
    <row r="333" spans="1:9" ht="16.5" x14ac:dyDescent="0.2">
      <c r="A333" s="60">
        <v>21102</v>
      </c>
      <c r="B333" s="60">
        <v>21102</v>
      </c>
      <c r="C333" s="74">
        <v>10214</v>
      </c>
      <c r="D333" s="6"/>
      <c r="E333" s="6"/>
      <c r="F333" s="6"/>
      <c r="G333" s="6"/>
      <c r="H333" s="60" t="s">
        <v>1384</v>
      </c>
      <c r="I333" s="60"/>
    </row>
    <row r="334" spans="1:9" ht="16.5" x14ac:dyDescent="0.2">
      <c r="A334" s="60">
        <v>21103</v>
      </c>
      <c r="B334" s="60">
        <v>21103</v>
      </c>
      <c r="C334" s="74">
        <v>10216</v>
      </c>
      <c r="D334" s="6"/>
      <c r="E334" s="6"/>
      <c r="F334" s="6"/>
      <c r="G334" s="6"/>
      <c r="H334" s="60" t="s">
        <v>1385</v>
      </c>
      <c r="I334" s="60"/>
    </row>
    <row r="335" spans="1:9" ht="16.5" x14ac:dyDescent="0.2">
      <c r="A335" s="60">
        <v>21104</v>
      </c>
      <c r="B335" s="60">
        <v>21104</v>
      </c>
      <c r="C335" s="74">
        <v>10218</v>
      </c>
      <c r="D335" s="6"/>
      <c r="E335" s="6"/>
      <c r="F335" s="6"/>
      <c r="G335" s="6"/>
      <c r="H335" s="60" t="s">
        <v>1386</v>
      </c>
      <c r="I335" s="60"/>
    </row>
    <row r="336" spans="1:9" ht="16.5" x14ac:dyDescent="0.2">
      <c r="A336" s="60">
        <v>21105</v>
      </c>
      <c r="B336" s="60">
        <v>21105</v>
      </c>
      <c r="C336" s="74">
        <v>10220</v>
      </c>
      <c r="D336" s="6"/>
      <c r="E336" s="6"/>
      <c r="F336" s="6"/>
      <c r="G336" s="6"/>
      <c r="H336" s="60" t="s">
        <v>1387</v>
      </c>
      <c r="I336" s="60"/>
    </row>
    <row r="337" spans="1:9" ht="16.5" x14ac:dyDescent="0.2">
      <c r="A337" s="60">
        <v>21106</v>
      </c>
      <c r="B337" s="60">
        <v>21106</v>
      </c>
      <c r="C337" s="74">
        <v>10222</v>
      </c>
      <c r="D337" s="6"/>
      <c r="E337" s="6"/>
      <c r="F337" s="6"/>
      <c r="G337" s="6"/>
      <c r="H337" s="60" t="s">
        <v>1388</v>
      </c>
      <c r="I337" s="60"/>
    </row>
    <row r="338" spans="1:9" ht="16.5" x14ac:dyDescent="0.2">
      <c r="A338" s="60">
        <v>21107</v>
      </c>
      <c r="B338" s="60">
        <v>21107</v>
      </c>
      <c r="C338" s="74">
        <v>10224</v>
      </c>
      <c r="D338" s="6"/>
      <c r="E338" s="6"/>
      <c r="F338" s="6"/>
      <c r="G338" s="6"/>
      <c r="H338" s="60" t="s">
        <v>1389</v>
      </c>
      <c r="I338" s="60"/>
    </row>
    <row r="339" spans="1:9" ht="16.5" x14ac:dyDescent="0.2">
      <c r="A339" s="60">
        <v>21108</v>
      </c>
      <c r="B339" s="60">
        <v>21108</v>
      </c>
      <c r="C339" s="74">
        <v>10226</v>
      </c>
      <c r="D339" s="6"/>
      <c r="E339" s="6"/>
      <c r="F339" s="6"/>
      <c r="G339" s="6"/>
      <c r="H339" s="60" t="s">
        <v>1390</v>
      </c>
      <c r="I339" s="60"/>
    </row>
    <row r="340" spans="1:9" ht="16.5" x14ac:dyDescent="0.2">
      <c r="A340" s="60">
        <v>21109</v>
      </c>
      <c r="B340" s="60">
        <v>21109</v>
      </c>
      <c r="C340" s="74">
        <v>10230</v>
      </c>
      <c r="D340" s="6"/>
      <c r="E340" s="6"/>
      <c r="F340" s="6"/>
      <c r="G340" s="6"/>
      <c r="H340" s="60" t="s">
        <v>1391</v>
      </c>
      <c r="I340" s="60"/>
    </row>
    <row r="341" spans="1:9" ht="16.5" x14ac:dyDescent="0.2">
      <c r="A341" s="60">
        <v>21110</v>
      </c>
      <c r="B341" s="60">
        <v>21110</v>
      </c>
      <c r="C341" s="74">
        <v>10280</v>
      </c>
      <c r="D341" s="6"/>
      <c r="E341" s="6"/>
      <c r="F341" s="6"/>
      <c r="G341" s="6"/>
      <c r="H341" s="60" t="s">
        <v>1392</v>
      </c>
      <c r="I341" s="60"/>
    </row>
    <row r="342" spans="1:9" ht="16.5" x14ac:dyDescent="0.2">
      <c r="A342" s="60">
        <v>21111</v>
      </c>
      <c r="B342" s="60">
        <v>21111</v>
      </c>
      <c r="C342" s="74">
        <v>10282</v>
      </c>
      <c r="D342" s="6"/>
      <c r="E342" s="6"/>
      <c r="F342" s="6"/>
      <c r="G342" s="6"/>
      <c r="H342" s="60" t="s">
        <v>1393</v>
      </c>
      <c r="I342" s="60"/>
    </row>
    <row r="343" spans="1:9" ht="16.5" x14ac:dyDescent="0.2">
      <c r="A343" s="60">
        <v>21112</v>
      </c>
      <c r="B343" s="60">
        <v>21112</v>
      </c>
      <c r="C343" s="74">
        <v>10284</v>
      </c>
      <c r="D343" s="6"/>
      <c r="E343" s="6"/>
      <c r="F343" s="6"/>
      <c r="G343" s="6"/>
      <c r="H343" s="60" t="s">
        <v>1394</v>
      </c>
      <c r="I343" s="60"/>
    </row>
    <row r="344" spans="1:9" ht="16.5" x14ac:dyDescent="0.2">
      <c r="A344" s="60">
        <v>21113</v>
      </c>
      <c r="B344" s="60">
        <v>21113</v>
      </c>
      <c r="C344" s="74">
        <v>10286</v>
      </c>
      <c r="D344" s="6"/>
      <c r="E344" s="6"/>
      <c r="F344" s="6"/>
      <c r="G344" s="6"/>
      <c r="H344" s="60" t="s">
        <v>1395</v>
      </c>
      <c r="I344" s="60"/>
    </row>
    <row r="345" spans="1:9" ht="16.5" x14ac:dyDescent="0.2">
      <c r="A345" s="60">
        <v>21114</v>
      </c>
      <c r="B345" s="60">
        <v>21114</v>
      </c>
      <c r="C345" s="74">
        <v>10288</v>
      </c>
      <c r="D345" s="6"/>
      <c r="E345" s="6"/>
      <c r="F345" s="6"/>
      <c r="G345" s="6"/>
      <c r="H345" s="60" t="s">
        <v>1396</v>
      </c>
      <c r="I345" s="60"/>
    </row>
    <row r="346" spans="1:9" ht="16.5" x14ac:dyDescent="0.2">
      <c r="A346" s="60">
        <v>21115</v>
      </c>
      <c r="B346" s="60">
        <v>21115</v>
      </c>
      <c r="C346" s="74">
        <v>10290</v>
      </c>
      <c r="D346" s="6"/>
      <c r="E346" s="6"/>
      <c r="F346" s="6"/>
      <c r="G346" s="6"/>
      <c r="H346" s="60" t="s">
        <v>1397</v>
      </c>
      <c r="I346" s="60"/>
    </row>
    <row r="347" spans="1:9" ht="16.5" x14ac:dyDescent="0.2">
      <c r="A347" s="60">
        <v>21201</v>
      </c>
      <c r="B347" s="60">
        <v>21201</v>
      </c>
      <c r="C347" s="74">
        <v>10292</v>
      </c>
      <c r="D347" s="6"/>
      <c r="E347" s="6"/>
      <c r="F347" s="6"/>
      <c r="G347" s="6"/>
      <c r="H347" s="60" t="s">
        <v>1398</v>
      </c>
      <c r="I347" s="60"/>
    </row>
    <row r="348" spans="1:9" ht="16.5" x14ac:dyDescent="0.2">
      <c r="A348" s="60">
        <v>21202</v>
      </c>
      <c r="B348" s="60">
        <v>21202</v>
      </c>
      <c r="C348" s="74">
        <v>10294</v>
      </c>
      <c r="D348" s="6"/>
      <c r="E348" s="6"/>
      <c r="F348" s="6"/>
      <c r="G348" s="6"/>
      <c r="H348" s="60" t="s">
        <v>1399</v>
      </c>
      <c r="I348" s="60"/>
    </row>
    <row r="349" spans="1:9" ht="16.5" x14ac:dyDescent="0.2">
      <c r="A349" s="60">
        <v>21203</v>
      </c>
      <c r="B349" s="60">
        <v>21203</v>
      </c>
      <c r="C349" s="74">
        <v>10296</v>
      </c>
      <c r="D349" s="6"/>
      <c r="E349" s="6"/>
      <c r="F349" s="6"/>
      <c r="G349" s="6"/>
      <c r="H349" s="60" t="s">
        <v>1400</v>
      </c>
      <c r="I349" s="60"/>
    </row>
    <row r="350" spans="1:9" ht="16.5" x14ac:dyDescent="0.2">
      <c r="A350" s="60">
        <v>21204</v>
      </c>
      <c r="B350" s="60">
        <v>21204</v>
      </c>
      <c r="C350" s="74">
        <v>10298</v>
      </c>
      <c r="D350" s="6"/>
      <c r="E350" s="6"/>
      <c r="F350" s="6"/>
      <c r="G350" s="6"/>
      <c r="H350" s="60" t="s">
        <v>1401</v>
      </c>
      <c r="I350" s="60"/>
    </row>
    <row r="351" spans="1:9" ht="16.5" x14ac:dyDescent="0.2">
      <c r="A351" s="60">
        <v>21205</v>
      </c>
      <c r="B351" s="60">
        <v>21205</v>
      </c>
      <c r="C351" s="74">
        <v>10300</v>
      </c>
      <c r="D351" s="6"/>
      <c r="E351" s="6"/>
      <c r="F351" s="6"/>
      <c r="G351" s="6"/>
      <c r="H351" s="60" t="s">
        <v>1402</v>
      </c>
      <c r="I351" s="60"/>
    </row>
    <row r="352" spans="1:9" ht="16.5" x14ac:dyDescent="0.2">
      <c r="A352" s="60">
        <v>21206</v>
      </c>
      <c r="B352" s="60">
        <v>21206</v>
      </c>
      <c r="C352" s="74">
        <v>10302</v>
      </c>
      <c r="D352" s="6"/>
      <c r="E352" s="6"/>
      <c r="F352" s="6"/>
      <c r="G352" s="6"/>
      <c r="H352" s="60" t="s">
        <v>1403</v>
      </c>
      <c r="I352" s="60"/>
    </row>
    <row r="353" spans="1:9" ht="16.5" x14ac:dyDescent="0.2">
      <c r="A353" s="60">
        <v>21207</v>
      </c>
      <c r="B353" s="60">
        <v>21207</v>
      </c>
      <c r="C353" s="74">
        <v>10304</v>
      </c>
      <c r="D353" s="6"/>
      <c r="E353" s="6"/>
      <c r="F353" s="6"/>
      <c r="G353" s="6"/>
      <c r="H353" s="60" t="s">
        <v>1404</v>
      </c>
      <c r="I353" s="60"/>
    </row>
    <row r="354" spans="1:9" ht="16.5" x14ac:dyDescent="0.2">
      <c r="A354" s="60">
        <v>21208</v>
      </c>
      <c r="B354" s="60">
        <v>21208</v>
      </c>
      <c r="C354" s="74">
        <v>10306</v>
      </c>
      <c r="D354" s="6"/>
      <c r="E354" s="6"/>
      <c r="F354" s="6"/>
      <c r="G354" s="6"/>
      <c r="H354" s="60" t="s">
        <v>1405</v>
      </c>
      <c r="I354" s="60"/>
    </row>
    <row r="355" spans="1:9" ht="16.5" x14ac:dyDescent="0.2">
      <c r="A355" s="60">
        <v>21209</v>
      </c>
      <c r="B355" s="60">
        <v>21209</v>
      </c>
      <c r="C355" s="74">
        <v>10310</v>
      </c>
      <c r="D355" s="6"/>
      <c r="E355" s="6"/>
      <c r="F355" s="6"/>
      <c r="G355" s="6"/>
      <c r="H355" s="60" t="s">
        <v>1406</v>
      </c>
      <c r="I355" s="60"/>
    </row>
    <row r="356" spans="1:9" ht="16.5" x14ac:dyDescent="0.2">
      <c r="A356" s="60">
        <v>21210</v>
      </c>
      <c r="B356" s="60">
        <v>21210</v>
      </c>
      <c r="C356" s="74">
        <v>10350</v>
      </c>
      <c r="D356" s="6"/>
      <c r="E356" s="6"/>
      <c r="F356" s="6"/>
      <c r="G356" s="6"/>
      <c r="H356" s="60" t="s">
        <v>1407</v>
      </c>
      <c r="I356" s="60"/>
    </row>
    <row r="357" spans="1:9" ht="16.5" x14ac:dyDescent="0.2">
      <c r="A357" s="60">
        <v>21211</v>
      </c>
      <c r="B357" s="60">
        <v>21211</v>
      </c>
      <c r="C357" s="74">
        <v>10352</v>
      </c>
      <c r="D357" s="6"/>
      <c r="E357" s="6"/>
      <c r="F357" s="6"/>
      <c r="G357" s="6"/>
      <c r="H357" s="60" t="s">
        <v>1408</v>
      </c>
      <c r="I357" s="60"/>
    </row>
    <row r="358" spans="1:9" ht="16.5" x14ac:dyDescent="0.2">
      <c r="A358" s="60">
        <v>21212</v>
      </c>
      <c r="B358" s="60">
        <v>21212</v>
      </c>
      <c r="C358" s="74">
        <v>10354</v>
      </c>
      <c r="D358" s="6"/>
      <c r="E358" s="6"/>
      <c r="F358" s="6"/>
      <c r="G358" s="6"/>
      <c r="H358" s="60" t="s">
        <v>1409</v>
      </c>
      <c r="I358" s="60"/>
    </row>
    <row r="359" spans="1:9" ht="16.5" x14ac:dyDescent="0.2">
      <c r="A359" s="60">
        <v>21213</v>
      </c>
      <c r="B359" s="60">
        <v>21213</v>
      </c>
      <c r="C359" s="74">
        <v>10356</v>
      </c>
      <c r="D359" s="6"/>
      <c r="E359" s="6"/>
      <c r="F359" s="6"/>
      <c r="G359" s="6"/>
      <c r="H359" s="60" t="s">
        <v>1410</v>
      </c>
      <c r="I359" s="60"/>
    </row>
    <row r="360" spans="1:9" ht="16.5" x14ac:dyDescent="0.2">
      <c r="A360" s="60">
        <v>21214</v>
      </c>
      <c r="B360" s="60">
        <v>21214</v>
      </c>
      <c r="C360" s="74">
        <v>10358</v>
      </c>
      <c r="D360" s="6"/>
      <c r="E360" s="6"/>
      <c r="F360" s="6"/>
      <c r="G360" s="6"/>
      <c r="H360" s="60" t="s">
        <v>1411</v>
      </c>
      <c r="I360" s="60"/>
    </row>
    <row r="361" spans="1:9" ht="16.5" x14ac:dyDescent="0.2">
      <c r="A361" s="60">
        <v>21215</v>
      </c>
      <c r="B361" s="60">
        <v>21215</v>
      </c>
      <c r="C361" s="74">
        <v>10360</v>
      </c>
      <c r="D361" s="6"/>
      <c r="E361" s="6"/>
      <c r="F361" s="6"/>
      <c r="G361" s="6"/>
      <c r="H361" s="60" t="s">
        <v>1412</v>
      </c>
      <c r="I361" s="60"/>
    </row>
    <row r="362" spans="1:9" ht="16.5" x14ac:dyDescent="0.2">
      <c r="A362" s="60">
        <v>21301</v>
      </c>
      <c r="B362" s="60">
        <v>21301</v>
      </c>
      <c r="C362" s="74">
        <v>10362</v>
      </c>
      <c r="D362" s="6"/>
      <c r="E362" s="6"/>
      <c r="F362" s="6"/>
      <c r="G362" s="6"/>
      <c r="H362" s="60" t="s">
        <v>1413</v>
      </c>
      <c r="I362" s="60"/>
    </row>
    <row r="363" spans="1:9" ht="16.5" x14ac:dyDescent="0.2">
      <c r="A363" s="60">
        <v>21302</v>
      </c>
      <c r="B363" s="60">
        <v>21302</v>
      </c>
      <c r="C363" s="74">
        <v>10364</v>
      </c>
      <c r="D363" s="6"/>
      <c r="E363" s="6"/>
      <c r="F363" s="6"/>
      <c r="G363" s="6"/>
      <c r="H363" s="60" t="s">
        <v>1414</v>
      </c>
      <c r="I363" s="60"/>
    </row>
    <row r="364" spans="1:9" ht="16.5" x14ac:dyDescent="0.2">
      <c r="A364" s="60">
        <v>21303</v>
      </c>
      <c r="B364" s="60">
        <v>21303</v>
      </c>
      <c r="C364" s="74">
        <v>10366</v>
      </c>
      <c r="D364" s="6"/>
      <c r="E364" s="6"/>
      <c r="F364" s="6"/>
      <c r="G364" s="6"/>
      <c r="H364" s="60" t="s">
        <v>1415</v>
      </c>
      <c r="I364" s="60"/>
    </row>
    <row r="365" spans="1:9" ht="16.5" x14ac:dyDescent="0.2">
      <c r="A365" s="60">
        <v>21304</v>
      </c>
      <c r="B365" s="60">
        <v>21304</v>
      </c>
      <c r="C365" s="74">
        <v>10368</v>
      </c>
      <c r="D365" s="6"/>
      <c r="E365" s="6"/>
      <c r="F365" s="6"/>
      <c r="G365" s="6"/>
      <c r="H365" s="60" t="s">
        <v>1416</v>
      </c>
      <c r="I365" s="60"/>
    </row>
    <row r="366" spans="1:9" ht="16.5" x14ac:dyDescent="0.2">
      <c r="A366" s="60">
        <v>21305</v>
      </c>
      <c r="B366" s="60">
        <v>21305</v>
      </c>
      <c r="C366" s="74">
        <v>10370</v>
      </c>
      <c r="D366" s="6"/>
      <c r="E366" s="6"/>
      <c r="F366" s="6"/>
      <c r="G366" s="6"/>
      <c r="H366" s="60" t="s">
        <v>1417</v>
      </c>
      <c r="I366" s="60"/>
    </row>
    <row r="367" spans="1:9" ht="16.5" x14ac:dyDescent="0.2">
      <c r="A367" s="60">
        <v>21306</v>
      </c>
      <c r="B367" s="60">
        <v>21306</v>
      </c>
      <c r="C367" s="74">
        <v>10372</v>
      </c>
      <c r="D367" s="6"/>
      <c r="E367" s="6"/>
      <c r="F367" s="6"/>
      <c r="G367" s="6"/>
      <c r="H367" s="60" t="s">
        <v>1418</v>
      </c>
      <c r="I367" s="60"/>
    </row>
    <row r="368" spans="1:9" ht="16.5" x14ac:dyDescent="0.2">
      <c r="A368" s="60">
        <v>21307</v>
      </c>
      <c r="B368" s="60">
        <v>21307</v>
      </c>
      <c r="C368" s="74">
        <v>10374</v>
      </c>
      <c r="D368" s="6"/>
      <c r="E368" s="6"/>
      <c r="F368" s="6"/>
      <c r="G368" s="6"/>
      <c r="H368" s="60" t="s">
        <v>1419</v>
      </c>
      <c r="I368" s="60"/>
    </row>
    <row r="369" spans="1:9" ht="16.5" x14ac:dyDescent="0.2">
      <c r="A369" s="60">
        <v>21308</v>
      </c>
      <c r="B369" s="60">
        <v>21308</v>
      </c>
      <c r="C369" s="74">
        <v>10376</v>
      </c>
      <c r="D369" s="6"/>
      <c r="E369" s="6"/>
      <c r="F369" s="6"/>
      <c r="G369" s="6"/>
      <c r="H369" s="60" t="s">
        <v>1420</v>
      </c>
      <c r="I369" s="60"/>
    </row>
    <row r="370" spans="1:9" ht="16.5" x14ac:dyDescent="0.2">
      <c r="A370" s="60">
        <v>21309</v>
      </c>
      <c r="B370" s="60">
        <v>21309</v>
      </c>
      <c r="C370" s="74">
        <v>10380</v>
      </c>
      <c r="D370" s="6"/>
      <c r="E370" s="6"/>
      <c r="F370" s="6"/>
      <c r="G370" s="6"/>
      <c r="H370" s="60" t="s">
        <v>1421</v>
      </c>
      <c r="I370" s="60"/>
    </row>
    <row r="371" spans="1:9" ht="16.5" x14ac:dyDescent="0.2">
      <c r="A371" s="60">
        <v>21310</v>
      </c>
      <c r="B371" s="60">
        <v>21310</v>
      </c>
      <c r="C371" s="74">
        <v>10430</v>
      </c>
      <c r="D371" s="6"/>
      <c r="E371" s="6"/>
      <c r="F371" s="6"/>
      <c r="G371" s="6"/>
      <c r="H371" s="60" t="s">
        <v>1422</v>
      </c>
      <c r="I371" s="60"/>
    </row>
    <row r="372" spans="1:9" ht="16.5" x14ac:dyDescent="0.2">
      <c r="A372" s="60">
        <v>21311</v>
      </c>
      <c r="B372" s="60">
        <v>21311</v>
      </c>
      <c r="C372" s="74">
        <v>10435</v>
      </c>
      <c r="D372" s="6"/>
      <c r="E372" s="6"/>
      <c r="F372" s="6"/>
      <c r="G372" s="6"/>
      <c r="H372" s="60" t="s">
        <v>1423</v>
      </c>
      <c r="I372" s="60"/>
    </row>
    <row r="373" spans="1:9" ht="16.5" x14ac:dyDescent="0.2">
      <c r="A373" s="60">
        <v>21312</v>
      </c>
      <c r="B373" s="60">
        <v>21312</v>
      </c>
      <c r="C373" s="74">
        <v>10440</v>
      </c>
      <c r="D373" s="6"/>
      <c r="E373" s="6"/>
      <c r="F373" s="6"/>
      <c r="G373" s="6"/>
      <c r="H373" s="60" t="s">
        <v>1424</v>
      </c>
      <c r="I373" s="60"/>
    </row>
    <row r="374" spans="1:9" ht="16.5" x14ac:dyDescent="0.2">
      <c r="A374" s="60">
        <v>21313</v>
      </c>
      <c r="B374" s="60">
        <v>21313</v>
      </c>
      <c r="C374" s="74">
        <v>10445</v>
      </c>
      <c r="D374" s="6"/>
      <c r="E374" s="6"/>
      <c r="F374" s="6"/>
      <c r="G374" s="6"/>
      <c r="H374" s="60" t="s">
        <v>1425</v>
      </c>
      <c r="I374" s="60"/>
    </row>
    <row r="375" spans="1:9" ht="16.5" x14ac:dyDescent="0.2">
      <c r="A375" s="60">
        <v>21314</v>
      </c>
      <c r="B375" s="60">
        <v>21314</v>
      </c>
      <c r="C375" s="74">
        <v>10450</v>
      </c>
      <c r="D375" s="6"/>
      <c r="E375" s="6"/>
      <c r="F375" s="6"/>
      <c r="G375" s="6"/>
      <c r="H375" s="60" t="s">
        <v>1426</v>
      </c>
      <c r="I375" s="60"/>
    </row>
    <row r="376" spans="1:9" ht="16.5" x14ac:dyDescent="0.2">
      <c r="A376" s="60">
        <v>21315</v>
      </c>
      <c r="B376" s="60">
        <v>21315</v>
      </c>
      <c r="C376" s="74">
        <v>10455</v>
      </c>
      <c r="D376" s="6"/>
      <c r="E376" s="6"/>
      <c r="F376" s="6"/>
      <c r="G376" s="6"/>
      <c r="H376" s="60" t="s">
        <v>1427</v>
      </c>
      <c r="I376" s="60"/>
    </row>
    <row r="377" spans="1:9" ht="16.5" x14ac:dyDescent="0.2">
      <c r="A377" s="60">
        <v>21401</v>
      </c>
      <c r="B377" s="60">
        <v>21401</v>
      </c>
      <c r="C377" s="74">
        <v>10460</v>
      </c>
      <c r="D377" s="6"/>
      <c r="E377" s="6"/>
      <c r="F377" s="6"/>
      <c r="G377" s="6"/>
      <c r="H377" s="60" t="s">
        <v>1428</v>
      </c>
      <c r="I377" s="60"/>
    </row>
    <row r="378" spans="1:9" ht="16.5" x14ac:dyDescent="0.2">
      <c r="A378" s="60">
        <v>21402</v>
      </c>
      <c r="B378" s="60">
        <v>21402</v>
      </c>
      <c r="C378" s="74">
        <v>10465</v>
      </c>
      <c r="D378" s="6"/>
      <c r="E378" s="6"/>
      <c r="F378" s="6"/>
      <c r="G378" s="6"/>
      <c r="H378" s="60" t="s">
        <v>1429</v>
      </c>
      <c r="I378" s="60"/>
    </row>
    <row r="379" spans="1:9" ht="16.5" x14ac:dyDescent="0.2">
      <c r="A379" s="60">
        <v>21403</v>
      </c>
      <c r="B379" s="60">
        <v>21403</v>
      </c>
      <c r="C379" s="74">
        <v>10470</v>
      </c>
      <c r="D379" s="6"/>
      <c r="E379" s="6"/>
      <c r="F379" s="6"/>
      <c r="G379" s="6"/>
      <c r="H379" s="60" t="s">
        <v>1430</v>
      </c>
      <c r="I379" s="60"/>
    </row>
    <row r="380" spans="1:9" ht="16.5" x14ac:dyDescent="0.2">
      <c r="A380" s="60">
        <v>21404</v>
      </c>
      <c r="B380" s="60">
        <v>21404</v>
      </c>
      <c r="C380" s="74">
        <v>10475</v>
      </c>
      <c r="D380" s="6"/>
      <c r="E380" s="6"/>
      <c r="F380" s="6"/>
      <c r="G380" s="6"/>
      <c r="H380" s="60" t="s">
        <v>1431</v>
      </c>
      <c r="I380" s="60"/>
    </row>
    <row r="381" spans="1:9" ht="16.5" x14ac:dyDescent="0.2">
      <c r="A381" s="60">
        <v>21405</v>
      </c>
      <c r="B381" s="60">
        <v>21405</v>
      </c>
      <c r="C381" s="74">
        <v>10480</v>
      </c>
      <c r="D381" s="6"/>
      <c r="E381" s="6"/>
      <c r="F381" s="6"/>
      <c r="G381" s="6"/>
      <c r="H381" s="60" t="s">
        <v>1432</v>
      </c>
      <c r="I381" s="60"/>
    </row>
    <row r="382" spans="1:9" ht="16.5" x14ac:dyDescent="0.2">
      <c r="A382" s="60">
        <v>21406</v>
      </c>
      <c r="B382" s="60">
        <v>21406</v>
      </c>
      <c r="C382" s="74">
        <v>10485</v>
      </c>
      <c r="D382" s="6"/>
      <c r="E382" s="6"/>
      <c r="F382" s="6"/>
      <c r="G382" s="6"/>
      <c r="H382" s="60" t="s">
        <v>1433</v>
      </c>
      <c r="I382" s="60"/>
    </row>
    <row r="383" spans="1:9" ht="16.5" x14ac:dyDescent="0.2">
      <c r="A383" s="60">
        <v>21407</v>
      </c>
      <c r="B383" s="60">
        <v>21407</v>
      </c>
      <c r="C383" s="74">
        <v>10490</v>
      </c>
      <c r="D383" s="6"/>
      <c r="E383" s="6"/>
      <c r="F383" s="6"/>
      <c r="G383" s="6"/>
      <c r="H383" s="60" t="s">
        <v>1434</v>
      </c>
      <c r="I383" s="60"/>
    </row>
    <row r="384" spans="1:9" ht="16.5" x14ac:dyDescent="0.2">
      <c r="A384" s="60">
        <v>21408</v>
      </c>
      <c r="B384" s="60">
        <v>21408</v>
      </c>
      <c r="C384" s="74">
        <v>10495</v>
      </c>
      <c r="D384" s="6"/>
      <c r="E384" s="6"/>
      <c r="F384" s="6"/>
      <c r="G384" s="6"/>
      <c r="H384" s="60" t="s">
        <v>1435</v>
      </c>
      <c r="I384" s="60"/>
    </row>
    <row r="385" spans="1:9" ht="16.5" x14ac:dyDescent="0.2">
      <c r="A385" s="60">
        <v>21409</v>
      </c>
      <c r="B385" s="60">
        <v>21409</v>
      </c>
      <c r="C385" s="74">
        <v>10500</v>
      </c>
      <c r="D385" s="6"/>
      <c r="E385" s="6"/>
      <c r="F385" s="6"/>
      <c r="G385" s="6"/>
      <c r="H385" s="60" t="s">
        <v>1436</v>
      </c>
      <c r="I385" s="60"/>
    </row>
    <row r="386" spans="1:9" ht="16.5" x14ac:dyDescent="0.2">
      <c r="A386" s="60">
        <v>21410</v>
      </c>
      <c r="B386" s="60">
        <v>21410</v>
      </c>
      <c r="C386" s="74">
        <v>10550</v>
      </c>
      <c r="D386" s="6"/>
      <c r="E386" s="6"/>
      <c r="F386" s="6"/>
      <c r="G386" s="6"/>
      <c r="H386" s="60" t="s">
        <v>1437</v>
      </c>
      <c r="I386" s="60"/>
    </row>
    <row r="387" spans="1:9" ht="16.5" x14ac:dyDescent="0.2">
      <c r="A387" s="60">
        <v>21411</v>
      </c>
      <c r="B387" s="60">
        <v>21411</v>
      </c>
      <c r="C387" s="74">
        <v>10555</v>
      </c>
      <c r="D387" s="6"/>
      <c r="E387" s="6"/>
      <c r="F387" s="6"/>
      <c r="G387" s="6"/>
      <c r="H387" s="60" t="s">
        <v>1438</v>
      </c>
      <c r="I387" s="60"/>
    </row>
    <row r="388" spans="1:9" ht="16.5" x14ac:dyDescent="0.2">
      <c r="A388" s="60">
        <v>21412</v>
      </c>
      <c r="B388" s="60">
        <v>21412</v>
      </c>
      <c r="C388" s="74">
        <v>10560</v>
      </c>
      <c r="D388" s="6"/>
      <c r="E388" s="6"/>
      <c r="F388" s="6"/>
      <c r="G388" s="6"/>
      <c r="H388" s="60" t="s">
        <v>1439</v>
      </c>
      <c r="I388" s="60"/>
    </row>
    <row r="389" spans="1:9" ht="16.5" x14ac:dyDescent="0.2">
      <c r="A389" s="60">
        <v>21413</v>
      </c>
      <c r="B389" s="60">
        <v>21413</v>
      </c>
      <c r="C389" s="74">
        <v>10565</v>
      </c>
      <c r="D389" s="6"/>
      <c r="E389" s="6"/>
      <c r="F389" s="6"/>
      <c r="G389" s="6"/>
      <c r="H389" s="60" t="s">
        <v>1440</v>
      </c>
      <c r="I389" s="60"/>
    </row>
    <row r="390" spans="1:9" ht="16.5" x14ac:dyDescent="0.2">
      <c r="A390" s="60">
        <v>21414</v>
      </c>
      <c r="B390" s="60">
        <v>21414</v>
      </c>
      <c r="C390" s="74">
        <v>10570</v>
      </c>
      <c r="D390" s="6"/>
      <c r="E390" s="6"/>
      <c r="F390" s="6"/>
      <c r="G390" s="6"/>
      <c r="H390" s="60" t="s">
        <v>1441</v>
      </c>
      <c r="I390" s="60"/>
    </row>
    <row r="391" spans="1:9" ht="16.5" x14ac:dyDescent="0.2">
      <c r="A391" s="60">
        <v>21415</v>
      </c>
      <c r="B391" s="60">
        <v>21415</v>
      </c>
      <c r="C391" s="74">
        <v>10575</v>
      </c>
      <c r="D391" s="6"/>
      <c r="E391" s="6"/>
      <c r="F391" s="6"/>
      <c r="G391" s="6"/>
      <c r="H391" s="60" t="s">
        <v>1442</v>
      </c>
      <c r="I391" s="60"/>
    </row>
    <row r="392" spans="1:9" ht="16.5" x14ac:dyDescent="0.2">
      <c r="A392" s="60">
        <v>21501</v>
      </c>
      <c r="B392" s="60">
        <v>21501</v>
      </c>
      <c r="C392" s="74">
        <v>10580</v>
      </c>
      <c r="D392" s="6"/>
      <c r="E392" s="6"/>
      <c r="F392" s="6"/>
      <c r="G392" s="6"/>
      <c r="H392" s="60" t="s">
        <v>1443</v>
      </c>
      <c r="I392" s="60"/>
    </row>
    <row r="393" spans="1:9" ht="16.5" x14ac:dyDescent="0.2">
      <c r="A393" s="60">
        <v>21502</v>
      </c>
      <c r="B393" s="60">
        <v>21502</v>
      </c>
      <c r="C393" s="74">
        <v>10585</v>
      </c>
      <c r="D393" s="6"/>
      <c r="E393" s="6"/>
      <c r="F393" s="6"/>
      <c r="G393" s="6"/>
      <c r="H393" s="60" t="s">
        <v>1444</v>
      </c>
      <c r="I393" s="60"/>
    </row>
    <row r="394" spans="1:9" ht="16.5" x14ac:dyDescent="0.2">
      <c r="A394" s="60">
        <v>21503</v>
      </c>
      <c r="B394" s="60">
        <v>21503</v>
      </c>
      <c r="C394" s="74">
        <v>10590</v>
      </c>
      <c r="D394" s="6"/>
      <c r="E394" s="6"/>
      <c r="F394" s="6"/>
      <c r="G394" s="6"/>
      <c r="H394" s="60" t="s">
        <v>1445</v>
      </c>
      <c r="I394" s="60"/>
    </row>
    <row r="395" spans="1:9" ht="16.5" x14ac:dyDescent="0.2">
      <c r="A395" s="60">
        <v>21504</v>
      </c>
      <c r="B395" s="60">
        <v>21504</v>
      </c>
      <c r="C395" s="74">
        <v>10595</v>
      </c>
      <c r="D395" s="6"/>
      <c r="E395" s="6"/>
      <c r="F395" s="6"/>
      <c r="G395" s="6"/>
      <c r="H395" s="60" t="s">
        <v>1446</v>
      </c>
      <c r="I395" s="60"/>
    </row>
    <row r="396" spans="1:9" ht="16.5" x14ac:dyDescent="0.2">
      <c r="A396" s="60">
        <v>21505</v>
      </c>
      <c r="B396" s="60">
        <v>21505</v>
      </c>
      <c r="C396" s="74">
        <v>10600</v>
      </c>
      <c r="D396" s="6"/>
      <c r="E396" s="6"/>
      <c r="F396" s="6"/>
      <c r="G396" s="6"/>
      <c r="H396" s="60" t="s">
        <v>1447</v>
      </c>
      <c r="I396" s="60"/>
    </row>
    <row r="397" spans="1:9" ht="16.5" x14ac:dyDescent="0.2">
      <c r="A397" s="60">
        <v>21506</v>
      </c>
      <c r="B397" s="60">
        <v>21506</v>
      </c>
      <c r="C397" s="74">
        <v>10605</v>
      </c>
      <c r="D397" s="6"/>
      <c r="E397" s="6"/>
      <c r="F397" s="6"/>
      <c r="G397" s="6"/>
      <c r="H397" s="60" t="s">
        <v>1448</v>
      </c>
      <c r="I397" s="60"/>
    </row>
    <row r="398" spans="1:9" ht="16.5" x14ac:dyDescent="0.2">
      <c r="A398" s="60">
        <v>21507</v>
      </c>
      <c r="B398" s="60">
        <v>21507</v>
      </c>
      <c r="C398" s="74">
        <v>10610</v>
      </c>
      <c r="D398" s="6"/>
      <c r="E398" s="6"/>
      <c r="F398" s="6"/>
      <c r="G398" s="6"/>
      <c r="H398" s="60" t="s">
        <v>1449</v>
      </c>
      <c r="I398" s="60"/>
    </row>
    <row r="399" spans="1:9" ht="16.5" x14ac:dyDescent="0.2">
      <c r="A399" s="60">
        <v>21508</v>
      </c>
      <c r="B399" s="60">
        <v>21508</v>
      </c>
      <c r="C399" s="74">
        <v>10615</v>
      </c>
      <c r="D399" s="6"/>
      <c r="E399" s="6"/>
      <c r="F399" s="6"/>
      <c r="G399" s="6"/>
      <c r="H399" s="60" t="s">
        <v>1450</v>
      </c>
      <c r="I399" s="60"/>
    </row>
    <row r="400" spans="1:9" ht="16.5" x14ac:dyDescent="0.2">
      <c r="A400" s="60">
        <v>21509</v>
      </c>
      <c r="B400" s="60">
        <v>21509</v>
      </c>
      <c r="C400" s="90">
        <v>10620</v>
      </c>
      <c r="D400" s="6"/>
      <c r="E400" s="6"/>
      <c r="F400" s="6"/>
      <c r="G400" s="6"/>
      <c r="H400" s="60" t="s">
        <v>1451</v>
      </c>
      <c r="I400" s="60"/>
    </row>
    <row r="401" spans="1:9" ht="16.5" x14ac:dyDescent="0.2">
      <c r="A401" s="60">
        <v>21510</v>
      </c>
      <c r="B401" s="60">
        <v>21510</v>
      </c>
      <c r="C401" s="90">
        <v>10625</v>
      </c>
      <c r="D401" s="6"/>
      <c r="E401" s="6"/>
      <c r="F401" s="6"/>
      <c r="G401" s="6"/>
      <c r="H401" s="60" t="s">
        <v>1452</v>
      </c>
      <c r="I401" s="60"/>
    </row>
    <row r="402" spans="1:9" ht="16.5" x14ac:dyDescent="0.2">
      <c r="A402" s="60">
        <v>21511</v>
      </c>
      <c r="B402" s="60">
        <v>21511</v>
      </c>
      <c r="C402" s="90">
        <v>10630</v>
      </c>
      <c r="D402" s="6"/>
      <c r="E402" s="6"/>
      <c r="F402" s="6"/>
      <c r="G402" s="6"/>
      <c r="H402" s="60" t="s">
        <v>1453</v>
      </c>
      <c r="I402" s="60"/>
    </row>
    <row r="403" spans="1:9" ht="16.5" x14ac:dyDescent="0.2">
      <c r="A403" s="60">
        <v>21512</v>
      </c>
      <c r="B403" s="60">
        <v>21512</v>
      </c>
      <c r="C403" s="90">
        <v>10635</v>
      </c>
      <c r="D403" s="6"/>
      <c r="E403" s="6"/>
      <c r="F403" s="6"/>
      <c r="G403" s="6"/>
      <c r="H403" s="60" t="s">
        <v>1454</v>
      </c>
      <c r="I403" s="60"/>
    </row>
    <row r="404" spans="1:9" ht="16.5" x14ac:dyDescent="0.2">
      <c r="A404" s="60">
        <v>21513</v>
      </c>
      <c r="B404" s="60">
        <v>21513</v>
      </c>
      <c r="C404" s="90">
        <v>10640</v>
      </c>
      <c r="D404" s="6"/>
      <c r="E404" s="6"/>
      <c r="F404" s="6"/>
      <c r="G404" s="6"/>
      <c r="H404" s="60" t="s">
        <v>1455</v>
      </c>
      <c r="I404" s="60"/>
    </row>
    <row r="405" spans="1:9" ht="16.5" x14ac:dyDescent="0.2">
      <c r="A405" s="60">
        <v>21514</v>
      </c>
      <c r="B405" s="60">
        <v>21514</v>
      </c>
      <c r="C405" s="90">
        <v>10645</v>
      </c>
      <c r="D405" s="6"/>
      <c r="E405" s="6"/>
      <c r="F405" s="6"/>
      <c r="G405" s="6"/>
      <c r="H405" s="60" t="s">
        <v>1456</v>
      </c>
      <c r="I405" s="60"/>
    </row>
    <row r="406" spans="1:9" ht="16.5" x14ac:dyDescent="0.2">
      <c r="A406" s="60">
        <v>21515</v>
      </c>
      <c r="B406" s="60">
        <v>21515</v>
      </c>
      <c r="C406" s="90">
        <v>10650</v>
      </c>
      <c r="D406" s="6"/>
      <c r="E406" s="6"/>
      <c r="F406" s="6"/>
      <c r="G406" s="6"/>
      <c r="H406" s="60" t="s">
        <v>1457</v>
      </c>
      <c r="I406" s="60"/>
    </row>
    <row r="407" spans="1:9" ht="16.5" x14ac:dyDescent="0.2">
      <c r="A407" s="84">
        <v>21601</v>
      </c>
      <c r="B407" s="84">
        <v>21601</v>
      </c>
      <c r="C407" s="84">
        <v>1</v>
      </c>
      <c r="D407" s="6"/>
      <c r="E407" s="6"/>
      <c r="F407" s="6"/>
      <c r="G407" s="6"/>
      <c r="H407" s="45" t="s">
        <v>3451</v>
      </c>
      <c r="I407" s="84"/>
    </row>
    <row r="408" spans="1:9" ht="16.5" x14ac:dyDescent="0.2">
      <c r="A408" s="84">
        <v>21602</v>
      </c>
      <c r="B408" s="84">
        <v>21602</v>
      </c>
      <c r="C408" s="84">
        <v>1</v>
      </c>
      <c r="D408" s="6"/>
      <c r="E408" s="6"/>
      <c r="F408" s="6"/>
      <c r="G408" s="6"/>
      <c r="H408" s="45" t="s">
        <v>3452</v>
      </c>
      <c r="I408" s="84"/>
    </row>
    <row r="409" spans="1:9" ht="16.5" x14ac:dyDescent="0.2">
      <c r="A409" s="84">
        <v>21603</v>
      </c>
      <c r="B409" s="84">
        <v>21603</v>
      </c>
      <c r="C409" s="84">
        <v>1</v>
      </c>
      <c r="D409" s="6"/>
      <c r="E409" s="6"/>
      <c r="F409" s="6"/>
      <c r="G409" s="6"/>
      <c r="H409" s="45" t="s">
        <v>3453</v>
      </c>
      <c r="I409" s="84"/>
    </row>
    <row r="410" spans="1:9" ht="16.5" x14ac:dyDescent="0.2">
      <c r="A410" s="84">
        <v>21604</v>
      </c>
      <c r="B410" s="84">
        <v>21604</v>
      </c>
      <c r="C410" s="84">
        <v>1</v>
      </c>
      <c r="D410" s="6"/>
      <c r="E410" s="6"/>
      <c r="F410" s="6"/>
      <c r="G410" s="6"/>
      <c r="H410" s="45" t="s">
        <v>3454</v>
      </c>
      <c r="I410" s="84"/>
    </row>
    <row r="411" spans="1:9" ht="16.5" x14ac:dyDescent="0.2">
      <c r="A411" s="84">
        <v>21605</v>
      </c>
      <c r="B411" s="84">
        <v>21605</v>
      </c>
      <c r="C411" s="84">
        <v>1</v>
      </c>
      <c r="D411" s="6"/>
      <c r="E411" s="6"/>
      <c r="F411" s="6"/>
      <c r="G411" s="6"/>
      <c r="H411" s="45" t="s">
        <v>3455</v>
      </c>
      <c r="I411" s="84"/>
    </row>
    <row r="412" spans="1:9" ht="16.5" x14ac:dyDescent="0.2">
      <c r="A412" s="84">
        <v>21606</v>
      </c>
      <c r="B412" s="84">
        <v>21606</v>
      </c>
      <c r="C412" s="84">
        <v>1</v>
      </c>
      <c r="D412" s="6"/>
      <c r="E412" s="6"/>
      <c r="F412" s="6"/>
      <c r="G412" s="6"/>
      <c r="H412" s="45" t="s">
        <v>3456</v>
      </c>
      <c r="I412" s="84"/>
    </row>
    <row r="413" spans="1:9" ht="16.5" x14ac:dyDescent="0.2">
      <c r="A413" s="84">
        <v>21607</v>
      </c>
      <c r="B413" s="84">
        <v>21607</v>
      </c>
      <c r="C413" s="84">
        <v>1</v>
      </c>
      <c r="D413" s="6"/>
      <c r="E413" s="6"/>
      <c r="F413" s="6"/>
      <c r="G413" s="6"/>
      <c r="H413" s="45" t="s">
        <v>3457</v>
      </c>
      <c r="I413" s="84"/>
    </row>
    <row r="414" spans="1:9" ht="16.5" x14ac:dyDescent="0.2">
      <c r="A414" s="84">
        <v>21608</v>
      </c>
      <c r="B414" s="84">
        <v>21608</v>
      </c>
      <c r="C414" s="84">
        <v>1</v>
      </c>
      <c r="D414" s="6"/>
      <c r="E414" s="6"/>
      <c r="F414" s="6"/>
      <c r="G414" s="6"/>
      <c r="H414" s="45" t="s">
        <v>3458</v>
      </c>
      <c r="I414" s="84"/>
    </row>
    <row r="415" spans="1:9" ht="16.5" x14ac:dyDescent="0.2">
      <c r="A415" s="84">
        <v>21609</v>
      </c>
      <c r="B415" s="84">
        <v>21609</v>
      </c>
      <c r="C415" s="84">
        <v>1</v>
      </c>
      <c r="D415" s="6"/>
      <c r="E415" s="6"/>
      <c r="F415" s="6"/>
      <c r="G415" s="6"/>
      <c r="H415" s="45" t="s">
        <v>3459</v>
      </c>
      <c r="I415" s="84"/>
    </row>
    <row r="416" spans="1:9" ht="16.5" x14ac:dyDescent="0.2">
      <c r="A416" s="84">
        <v>21610</v>
      </c>
      <c r="B416" s="84">
        <v>21610</v>
      </c>
      <c r="C416" s="84">
        <v>1</v>
      </c>
      <c r="D416" s="6"/>
      <c r="E416" s="6"/>
      <c r="F416" s="6"/>
      <c r="G416" s="6"/>
      <c r="H416" s="45" t="s">
        <v>3460</v>
      </c>
      <c r="I416" s="84"/>
    </row>
    <row r="417" spans="1:9" ht="16.5" x14ac:dyDescent="0.2">
      <c r="A417" s="84">
        <v>21611</v>
      </c>
      <c r="B417" s="84">
        <v>21611</v>
      </c>
      <c r="C417" s="84">
        <v>1</v>
      </c>
      <c r="D417" s="6"/>
      <c r="E417" s="6"/>
      <c r="F417" s="6"/>
      <c r="G417" s="6"/>
      <c r="H417" s="45" t="s">
        <v>3461</v>
      </c>
      <c r="I417" s="84"/>
    </row>
    <row r="418" spans="1:9" ht="16.5" x14ac:dyDescent="0.2">
      <c r="A418" s="84">
        <v>21612</v>
      </c>
      <c r="B418" s="84">
        <v>21612</v>
      </c>
      <c r="C418" s="84">
        <v>1</v>
      </c>
      <c r="D418" s="6"/>
      <c r="E418" s="6"/>
      <c r="F418" s="6"/>
      <c r="G418" s="6"/>
      <c r="H418" s="45" t="s">
        <v>3462</v>
      </c>
      <c r="I418" s="84"/>
    </row>
    <row r="419" spans="1:9" ht="16.5" x14ac:dyDescent="0.2">
      <c r="A419" s="84">
        <v>21613</v>
      </c>
      <c r="B419" s="84">
        <v>21613</v>
      </c>
      <c r="C419" s="84">
        <v>1</v>
      </c>
      <c r="D419" s="6"/>
      <c r="E419" s="6"/>
      <c r="F419" s="6"/>
      <c r="G419" s="6"/>
      <c r="H419" s="45" t="s">
        <v>3463</v>
      </c>
      <c r="I419" s="84"/>
    </row>
    <row r="420" spans="1:9" ht="16.5" x14ac:dyDescent="0.2">
      <c r="A420" s="84">
        <v>21614</v>
      </c>
      <c r="B420" s="84">
        <v>21614</v>
      </c>
      <c r="C420" s="84">
        <v>1</v>
      </c>
      <c r="D420" s="6"/>
      <c r="E420" s="6"/>
      <c r="F420" s="6"/>
      <c r="G420" s="6"/>
      <c r="H420" s="45" t="s">
        <v>3464</v>
      </c>
      <c r="I420" s="84"/>
    </row>
    <row r="421" spans="1:9" ht="16.5" x14ac:dyDescent="0.2">
      <c r="A421" s="84">
        <v>21615</v>
      </c>
      <c r="B421" s="84">
        <v>21615</v>
      </c>
      <c r="C421" s="84">
        <v>1</v>
      </c>
      <c r="D421" s="6"/>
      <c r="E421" s="6"/>
      <c r="F421" s="6"/>
      <c r="G421" s="6"/>
      <c r="H421" s="45" t="s">
        <v>3465</v>
      </c>
      <c r="I421" s="8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INDEX</vt:lpstr>
      <vt:lpstr>怪物组合</vt:lpstr>
      <vt:lpstr>怪物模板</vt:lpstr>
      <vt:lpstr>卡牌组</vt:lpstr>
      <vt:lpstr>芦花卡牌组</vt:lpstr>
      <vt:lpstr>世界BOSS卡牌组</vt:lpstr>
      <vt:lpstr>挂机卡牌组</vt:lpstr>
      <vt:lpstr>神器</vt:lpstr>
      <vt:lpstr>关卡</vt:lpstr>
      <vt:lpstr>挂机关卡</vt:lpstr>
      <vt:lpstr>芦花古楼</vt:lpstr>
      <vt:lpstr>卡牌属性</vt:lpstr>
      <vt:lpstr>世界BOSS-全</vt:lpstr>
      <vt:lpstr>世界BOSS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2019-06-27T09:35:58Z</dcterms:modified>
</cp:coreProperties>
</file>